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hw\Downloads\"/>
    </mc:Choice>
  </mc:AlternateContent>
  <xr:revisionPtr revIDLastSave="0" documentId="13_ncr:1_{EC581F70-C1B2-44FD-A49D-12BEA52BBC18}" xr6:coauthVersionLast="47" xr6:coauthVersionMax="47" xr10:uidLastSave="{00000000-0000-0000-0000-000000000000}"/>
  <bookViews>
    <workbookView xWindow="-120" yWindow="-120" windowWidth="29040" windowHeight="15720" firstSheet="5" activeTab="10" xr2:uid="{82ECBCBB-76CF-401E-9FAD-5EF99C5C84E4}"/>
  </bookViews>
  <sheets>
    <sheet name="MTTE Seg (Minutes)" sheetId="14" r:id="rId1"/>
    <sheet name="MTTE SEV (Time)" sheetId="16" r:id="rId2"/>
    <sheet name="MTTE SEV (Minutes)" sheetId="15" r:id="rId3"/>
    <sheet name="Monthly Trend" sheetId="3" r:id="rId4"/>
    <sheet name="Monthly Day Trend" sheetId="2" r:id="rId5"/>
    <sheet name="Monthly Sev Trend" sheetId="6" r:id="rId6"/>
    <sheet name="Average Volume Trend" sheetId="5" r:id="rId7"/>
    <sheet name="Verdict Trend" sheetId="9" r:id="rId8"/>
    <sheet name="Fine Tuning" sheetId="17" r:id="rId9"/>
    <sheet name="MSSP" sheetId="18" r:id="rId10"/>
    <sheet name="Data" sheetId="1" r:id="rId11"/>
  </sheets>
  <definedNames>
    <definedName name="_xlcn.WorksheetConnection_SESDataAnalysis_Jan23Jul23.xlsxTable11" hidden="1">Table1[]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  <pivotCache cacheId="18" r:id="rId30"/>
    <pivotCache cacheId="19" r:id="rId31"/>
    <pivotCache cacheId="20" r:id="rId32"/>
    <pivotCache cacheId="21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ES Data Analysis_Jan23-Jul23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Create Date" columnId="Create Date">
                <x16:calculatedTimeColumn columnName="Create Date (Month Index)" columnId="Create Date (Month Index)" contentType="monthsindex" isSelected="1"/>
                <x16:calculatedTimeColumn columnName="Create Date (Month)" columnId="Create Date (Month)" contentType="months" isSelected="1"/>
              </x16:modelTimeGrouping>
              <x16:modelTimeGrouping tableName="Table1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3297" i="1" l="1"/>
  <c r="AX3297" i="1"/>
  <c r="AW3297" i="1"/>
  <c r="AW3298" i="1" s="1"/>
  <c r="AW3300" i="1" s="1"/>
  <c r="AM3279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2" i="1"/>
  <c r="AL3" i="1"/>
  <c r="AL4" i="1"/>
  <c r="AL5" i="1"/>
  <c r="AO5" i="1" s="1"/>
  <c r="AL6" i="1"/>
  <c r="AL7" i="1"/>
  <c r="AL8" i="1"/>
  <c r="AL9" i="1"/>
  <c r="AL10" i="1"/>
  <c r="AL11" i="1"/>
  <c r="AL12" i="1"/>
  <c r="AL13" i="1"/>
  <c r="AO13" i="1" s="1"/>
  <c r="AL14" i="1"/>
  <c r="AL15" i="1"/>
  <c r="AL16" i="1"/>
  <c r="AL17" i="1"/>
  <c r="AL18" i="1"/>
  <c r="AL19" i="1"/>
  <c r="AL20" i="1"/>
  <c r="AL21" i="1"/>
  <c r="AO21" i="1" s="1"/>
  <c r="AL22" i="1"/>
  <c r="AL23" i="1"/>
  <c r="AL24" i="1"/>
  <c r="AL25" i="1"/>
  <c r="AL26" i="1"/>
  <c r="AL27" i="1"/>
  <c r="AL28" i="1"/>
  <c r="AL29" i="1"/>
  <c r="AO29" i="1" s="1"/>
  <c r="AL30" i="1"/>
  <c r="AL31" i="1"/>
  <c r="AL32" i="1"/>
  <c r="AL33" i="1"/>
  <c r="AL34" i="1"/>
  <c r="AL35" i="1"/>
  <c r="AL36" i="1"/>
  <c r="AL37" i="1"/>
  <c r="AO37" i="1" s="1"/>
  <c r="AL38" i="1"/>
  <c r="AL39" i="1"/>
  <c r="AL40" i="1"/>
  <c r="AL41" i="1"/>
  <c r="AL42" i="1"/>
  <c r="AL43" i="1"/>
  <c r="AL44" i="1"/>
  <c r="AL45" i="1"/>
  <c r="AO45" i="1" s="1"/>
  <c r="AL46" i="1"/>
  <c r="AL47" i="1"/>
  <c r="AL48" i="1"/>
  <c r="AL49" i="1"/>
  <c r="AL50" i="1"/>
  <c r="AL51" i="1"/>
  <c r="AL52" i="1"/>
  <c r="AL53" i="1"/>
  <c r="AO53" i="1" s="1"/>
  <c r="AL54" i="1"/>
  <c r="AL55" i="1"/>
  <c r="AL56" i="1"/>
  <c r="AL57" i="1"/>
  <c r="AL58" i="1"/>
  <c r="AL59" i="1"/>
  <c r="AL60" i="1"/>
  <c r="AL61" i="1"/>
  <c r="AO61" i="1" s="1"/>
  <c r="AL62" i="1"/>
  <c r="AL63" i="1"/>
  <c r="AL64" i="1"/>
  <c r="AL65" i="1"/>
  <c r="AL66" i="1"/>
  <c r="AL67" i="1"/>
  <c r="AL68" i="1"/>
  <c r="AL69" i="1"/>
  <c r="AO69" i="1" s="1"/>
  <c r="AL70" i="1"/>
  <c r="AL71" i="1"/>
  <c r="AL72" i="1"/>
  <c r="AL73" i="1"/>
  <c r="AL74" i="1"/>
  <c r="AL75" i="1"/>
  <c r="AL76" i="1"/>
  <c r="AL77" i="1"/>
  <c r="AO77" i="1" s="1"/>
  <c r="AL78" i="1"/>
  <c r="AL79" i="1"/>
  <c r="AL80" i="1"/>
  <c r="AL81" i="1"/>
  <c r="AL82" i="1"/>
  <c r="AL83" i="1"/>
  <c r="AL84" i="1"/>
  <c r="AL85" i="1"/>
  <c r="AO85" i="1" s="1"/>
  <c r="AL86" i="1"/>
  <c r="AL87" i="1"/>
  <c r="AL88" i="1"/>
  <c r="AL89" i="1"/>
  <c r="AL90" i="1"/>
  <c r="AL91" i="1"/>
  <c r="AL92" i="1"/>
  <c r="AL93" i="1"/>
  <c r="AO93" i="1" s="1"/>
  <c r="AL94" i="1"/>
  <c r="AL95" i="1"/>
  <c r="AL96" i="1"/>
  <c r="AL97" i="1"/>
  <c r="AL98" i="1"/>
  <c r="AL99" i="1"/>
  <c r="AL100" i="1"/>
  <c r="AL101" i="1"/>
  <c r="AO101" i="1" s="1"/>
  <c r="AL102" i="1"/>
  <c r="AL103" i="1"/>
  <c r="AL104" i="1"/>
  <c r="AL105" i="1"/>
  <c r="AL106" i="1"/>
  <c r="AL107" i="1"/>
  <c r="AL108" i="1"/>
  <c r="AL109" i="1"/>
  <c r="AO109" i="1" s="1"/>
  <c r="AL110" i="1"/>
  <c r="AL111" i="1"/>
  <c r="AL112" i="1"/>
  <c r="AL113" i="1"/>
  <c r="AL114" i="1"/>
  <c r="AL115" i="1"/>
  <c r="AL116" i="1"/>
  <c r="AL117" i="1"/>
  <c r="AO117" i="1" s="1"/>
  <c r="AL118" i="1"/>
  <c r="AL119" i="1"/>
  <c r="AL120" i="1"/>
  <c r="AL121" i="1"/>
  <c r="AL122" i="1"/>
  <c r="AL123" i="1"/>
  <c r="AL124" i="1"/>
  <c r="AL125" i="1"/>
  <c r="AO125" i="1" s="1"/>
  <c r="AL126" i="1"/>
  <c r="AL127" i="1"/>
  <c r="AL128" i="1"/>
  <c r="AL129" i="1"/>
  <c r="AL130" i="1"/>
  <c r="AL131" i="1"/>
  <c r="AL132" i="1"/>
  <c r="AL133" i="1"/>
  <c r="AO133" i="1" s="1"/>
  <c r="AL134" i="1"/>
  <c r="AL135" i="1"/>
  <c r="AL136" i="1"/>
  <c r="AL137" i="1"/>
  <c r="AL138" i="1"/>
  <c r="AL139" i="1"/>
  <c r="AL140" i="1"/>
  <c r="AL141" i="1"/>
  <c r="AO141" i="1" s="1"/>
  <c r="AL142" i="1"/>
  <c r="AL143" i="1"/>
  <c r="AL144" i="1"/>
  <c r="AL145" i="1"/>
  <c r="AL146" i="1"/>
  <c r="AL147" i="1"/>
  <c r="AL148" i="1"/>
  <c r="AL149" i="1"/>
  <c r="AO149" i="1" s="1"/>
  <c r="AL150" i="1"/>
  <c r="AL151" i="1"/>
  <c r="AL152" i="1"/>
  <c r="AL153" i="1"/>
  <c r="AL154" i="1"/>
  <c r="AL155" i="1"/>
  <c r="AL156" i="1"/>
  <c r="AL157" i="1"/>
  <c r="AO157" i="1" s="1"/>
  <c r="AL158" i="1"/>
  <c r="AL159" i="1"/>
  <c r="AL160" i="1"/>
  <c r="AL161" i="1"/>
  <c r="AL162" i="1"/>
  <c r="AL163" i="1"/>
  <c r="AL164" i="1"/>
  <c r="AL165" i="1"/>
  <c r="AO165" i="1" s="1"/>
  <c r="AL166" i="1"/>
  <c r="AL167" i="1"/>
  <c r="AL168" i="1"/>
  <c r="AL169" i="1"/>
  <c r="AL170" i="1"/>
  <c r="AL171" i="1"/>
  <c r="AL172" i="1"/>
  <c r="AL173" i="1"/>
  <c r="AO173" i="1" s="1"/>
  <c r="AL174" i="1"/>
  <c r="AL175" i="1"/>
  <c r="AL176" i="1"/>
  <c r="AL177" i="1"/>
  <c r="AL178" i="1"/>
  <c r="AL179" i="1"/>
  <c r="AL180" i="1"/>
  <c r="AL181" i="1"/>
  <c r="AO181" i="1" s="1"/>
  <c r="AL182" i="1"/>
  <c r="AL183" i="1"/>
  <c r="AL184" i="1"/>
  <c r="AL185" i="1"/>
  <c r="AL186" i="1"/>
  <c r="AL187" i="1"/>
  <c r="AL188" i="1"/>
  <c r="AL189" i="1"/>
  <c r="AO189" i="1" s="1"/>
  <c r="AL190" i="1"/>
  <c r="AL191" i="1"/>
  <c r="AL192" i="1"/>
  <c r="AL193" i="1"/>
  <c r="AL194" i="1"/>
  <c r="AL195" i="1"/>
  <c r="AL196" i="1"/>
  <c r="AL197" i="1"/>
  <c r="AO197" i="1" s="1"/>
  <c r="AL198" i="1"/>
  <c r="AL199" i="1"/>
  <c r="AL200" i="1"/>
  <c r="AL201" i="1"/>
  <c r="AL202" i="1"/>
  <c r="AL203" i="1"/>
  <c r="AL204" i="1"/>
  <c r="AL205" i="1"/>
  <c r="AO205" i="1" s="1"/>
  <c r="AL206" i="1"/>
  <c r="AL207" i="1"/>
  <c r="AL208" i="1"/>
  <c r="AL209" i="1"/>
  <c r="AL210" i="1"/>
  <c r="AL211" i="1"/>
  <c r="AL212" i="1"/>
  <c r="AL213" i="1"/>
  <c r="AO213" i="1" s="1"/>
  <c r="AL214" i="1"/>
  <c r="AL215" i="1"/>
  <c r="AL216" i="1"/>
  <c r="AL217" i="1"/>
  <c r="AL218" i="1"/>
  <c r="AL219" i="1"/>
  <c r="AL220" i="1"/>
  <c r="AL221" i="1"/>
  <c r="AO221" i="1" s="1"/>
  <c r="AL222" i="1"/>
  <c r="AL223" i="1"/>
  <c r="AL224" i="1"/>
  <c r="AL225" i="1"/>
  <c r="AL226" i="1"/>
  <c r="AL227" i="1"/>
  <c r="AL228" i="1"/>
  <c r="AL229" i="1"/>
  <c r="AO229" i="1" s="1"/>
  <c r="AL230" i="1"/>
  <c r="AL231" i="1"/>
  <c r="AL232" i="1"/>
  <c r="AL233" i="1"/>
  <c r="AL234" i="1"/>
  <c r="AL235" i="1"/>
  <c r="AL236" i="1"/>
  <c r="AL237" i="1"/>
  <c r="AO237" i="1" s="1"/>
  <c r="AL238" i="1"/>
  <c r="AL239" i="1"/>
  <c r="AL240" i="1"/>
  <c r="AL241" i="1"/>
  <c r="AL242" i="1"/>
  <c r="AL243" i="1"/>
  <c r="AL244" i="1"/>
  <c r="AL245" i="1"/>
  <c r="AO245" i="1" s="1"/>
  <c r="AL246" i="1"/>
  <c r="AL247" i="1"/>
  <c r="AL248" i="1"/>
  <c r="AL249" i="1"/>
  <c r="AL250" i="1"/>
  <c r="AL251" i="1"/>
  <c r="AL252" i="1"/>
  <c r="AL253" i="1"/>
  <c r="AO253" i="1" s="1"/>
  <c r="AL254" i="1"/>
  <c r="AL255" i="1"/>
  <c r="AL256" i="1"/>
  <c r="AL257" i="1"/>
  <c r="AL258" i="1"/>
  <c r="AL259" i="1"/>
  <c r="AL260" i="1"/>
  <c r="AL261" i="1"/>
  <c r="AO261" i="1" s="1"/>
  <c r="AL262" i="1"/>
  <c r="AL263" i="1"/>
  <c r="AL264" i="1"/>
  <c r="AL265" i="1"/>
  <c r="AL266" i="1"/>
  <c r="AL267" i="1"/>
  <c r="AL268" i="1"/>
  <c r="AL269" i="1"/>
  <c r="AO269" i="1" s="1"/>
  <c r="AL270" i="1"/>
  <c r="AL271" i="1"/>
  <c r="AL272" i="1"/>
  <c r="AL273" i="1"/>
  <c r="AL274" i="1"/>
  <c r="AL275" i="1"/>
  <c r="AL276" i="1"/>
  <c r="AL277" i="1"/>
  <c r="AO277" i="1" s="1"/>
  <c r="AL278" i="1"/>
  <c r="AL279" i="1"/>
  <c r="AL280" i="1"/>
  <c r="AL281" i="1"/>
  <c r="AL282" i="1"/>
  <c r="AL283" i="1"/>
  <c r="AL284" i="1"/>
  <c r="AL285" i="1"/>
  <c r="AO285" i="1" s="1"/>
  <c r="AL286" i="1"/>
  <c r="AL287" i="1"/>
  <c r="AL288" i="1"/>
  <c r="AL289" i="1"/>
  <c r="AL290" i="1"/>
  <c r="AL291" i="1"/>
  <c r="AL292" i="1"/>
  <c r="AL293" i="1"/>
  <c r="AO293" i="1" s="1"/>
  <c r="AL294" i="1"/>
  <c r="AL295" i="1"/>
  <c r="AL296" i="1"/>
  <c r="AL297" i="1"/>
  <c r="AL298" i="1"/>
  <c r="AL299" i="1"/>
  <c r="AL300" i="1"/>
  <c r="AL301" i="1"/>
  <c r="AO301" i="1" s="1"/>
  <c r="AL302" i="1"/>
  <c r="AL303" i="1"/>
  <c r="AL304" i="1"/>
  <c r="AL305" i="1"/>
  <c r="AL306" i="1"/>
  <c r="AL307" i="1"/>
  <c r="AL308" i="1"/>
  <c r="AL309" i="1"/>
  <c r="AO309" i="1" s="1"/>
  <c r="AL310" i="1"/>
  <c r="AL311" i="1"/>
  <c r="AL312" i="1"/>
  <c r="AL313" i="1"/>
  <c r="AL314" i="1"/>
  <c r="AL315" i="1"/>
  <c r="AL316" i="1"/>
  <c r="AL317" i="1"/>
  <c r="AO317" i="1" s="1"/>
  <c r="AL318" i="1"/>
  <c r="AL319" i="1"/>
  <c r="AL320" i="1"/>
  <c r="AL321" i="1"/>
  <c r="AL322" i="1"/>
  <c r="AL323" i="1"/>
  <c r="AL324" i="1"/>
  <c r="AL325" i="1"/>
  <c r="AO325" i="1" s="1"/>
  <c r="AL326" i="1"/>
  <c r="AL327" i="1"/>
  <c r="AL328" i="1"/>
  <c r="AL329" i="1"/>
  <c r="AL330" i="1"/>
  <c r="AL331" i="1"/>
  <c r="AL332" i="1"/>
  <c r="AL333" i="1"/>
  <c r="AO333" i="1" s="1"/>
  <c r="AL334" i="1"/>
  <c r="AL335" i="1"/>
  <c r="AL336" i="1"/>
  <c r="AL337" i="1"/>
  <c r="AL338" i="1"/>
  <c r="AL339" i="1"/>
  <c r="AL340" i="1"/>
  <c r="AL341" i="1"/>
  <c r="AO341" i="1" s="1"/>
  <c r="AL342" i="1"/>
  <c r="AL343" i="1"/>
  <c r="AL344" i="1"/>
  <c r="AL345" i="1"/>
  <c r="AL346" i="1"/>
  <c r="AL347" i="1"/>
  <c r="AL348" i="1"/>
  <c r="AL349" i="1"/>
  <c r="AO349" i="1" s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O365" i="1" s="1"/>
  <c r="AL366" i="1"/>
  <c r="AL367" i="1"/>
  <c r="AL368" i="1"/>
  <c r="AL369" i="1"/>
  <c r="AL370" i="1"/>
  <c r="AL371" i="1"/>
  <c r="AL372" i="1"/>
  <c r="AL373" i="1"/>
  <c r="AO373" i="1" s="1"/>
  <c r="AL374" i="1"/>
  <c r="AL375" i="1"/>
  <c r="AL376" i="1"/>
  <c r="AL377" i="1"/>
  <c r="AL378" i="1"/>
  <c r="AL379" i="1"/>
  <c r="AL380" i="1"/>
  <c r="AL381" i="1"/>
  <c r="AO381" i="1" s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2" i="1"/>
  <c r="AO1104" i="1" l="1"/>
  <c r="AO1088" i="1"/>
  <c r="AO1080" i="1"/>
  <c r="AO1064" i="1"/>
  <c r="AO1056" i="1"/>
  <c r="AO1048" i="1"/>
  <c r="AO1040" i="1"/>
  <c r="AO1016" i="1"/>
  <c r="AO1112" i="1"/>
  <c r="AO1096" i="1"/>
  <c r="AO1072" i="1"/>
  <c r="AO1024" i="1"/>
  <c r="AO472" i="1"/>
  <c r="AO1008" i="1"/>
  <c r="AO1000" i="1"/>
  <c r="AO992" i="1"/>
  <c r="AO984" i="1"/>
  <c r="AO976" i="1"/>
  <c r="AO968" i="1"/>
  <c r="AO960" i="1"/>
  <c r="AO952" i="1"/>
  <c r="AO944" i="1"/>
  <c r="AO936" i="1"/>
  <c r="AO928" i="1"/>
  <c r="AO920" i="1"/>
  <c r="AO912" i="1"/>
  <c r="AO904" i="1"/>
  <c r="AO896" i="1"/>
  <c r="AO888" i="1"/>
  <c r="AO880" i="1"/>
  <c r="AO864" i="1"/>
  <c r="AO856" i="1"/>
  <c r="AO848" i="1"/>
  <c r="AO840" i="1"/>
  <c r="AO824" i="1"/>
  <c r="AO816" i="1"/>
  <c r="AO808" i="1"/>
  <c r="AO792" i="1"/>
  <c r="AO784" i="1"/>
  <c r="AO776" i="1"/>
  <c r="AO760" i="1"/>
  <c r="AO752" i="1"/>
  <c r="AO744" i="1"/>
  <c r="AO736" i="1"/>
  <c r="AO728" i="1"/>
  <c r="AO712" i="1"/>
  <c r="AO704" i="1"/>
  <c r="AO696" i="1"/>
  <c r="AO688" i="1"/>
  <c r="AO680" i="1"/>
  <c r="AO672" i="1"/>
  <c r="AO664" i="1"/>
  <c r="AO656" i="1"/>
  <c r="AO648" i="1"/>
  <c r="AO640" i="1"/>
  <c r="AO632" i="1"/>
  <c r="AO624" i="1"/>
  <c r="AO616" i="1"/>
  <c r="AO600" i="1"/>
  <c r="AO592" i="1"/>
  <c r="AO576" i="1"/>
  <c r="AO568" i="1"/>
  <c r="AO552" i="1"/>
  <c r="AO544" i="1"/>
  <c r="AO536" i="1"/>
  <c r="AO520" i="1"/>
  <c r="AO512" i="1"/>
  <c r="AO496" i="1"/>
  <c r="AO480" i="1"/>
  <c r="AO464" i="1"/>
  <c r="AO448" i="1"/>
  <c r="AO424" i="1"/>
  <c r="AO400" i="1"/>
  <c r="AO392" i="1"/>
  <c r="AO368" i="1"/>
  <c r="AO344" i="1"/>
  <c r="AO336" i="1"/>
  <c r="AO312" i="1"/>
  <c r="AO288" i="1"/>
  <c r="AO280" i="1"/>
  <c r="AO256" i="1"/>
  <c r="AO240" i="1"/>
  <c r="AO224" i="1"/>
  <c r="AO208" i="1"/>
  <c r="AO192" i="1"/>
  <c r="AO184" i="1"/>
  <c r="AO168" i="1"/>
  <c r="AO144" i="1"/>
  <c r="AO136" i="1"/>
  <c r="AO120" i="1"/>
  <c r="AO104" i="1"/>
  <c r="AO96" i="1"/>
  <c r="AO80" i="1"/>
  <c r="AO72" i="1"/>
  <c r="AO56" i="1"/>
  <c r="AO32" i="1"/>
  <c r="AO16" i="1"/>
  <c r="AO8" i="1"/>
  <c r="AO872" i="1"/>
  <c r="AO832" i="1"/>
  <c r="AO800" i="1"/>
  <c r="AO768" i="1"/>
  <c r="AO720" i="1"/>
  <c r="AO608" i="1"/>
  <c r="AO584" i="1"/>
  <c r="AO560" i="1"/>
  <c r="AO528" i="1"/>
  <c r="AO504" i="1"/>
  <c r="AO488" i="1"/>
  <c r="AO456" i="1"/>
  <c r="AO432" i="1"/>
  <c r="AO408" i="1"/>
  <c r="AO384" i="1"/>
  <c r="AO360" i="1"/>
  <c r="AO328" i="1"/>
  <c r="AO304" i="1"/>
  <c r="AO264" i="1"/>
  <c r="AO216" i="1"/>
  <c r="AO160" i="1"/>
  <c r="AO48" i="1"/>
  <c r="AO440" i="1"/>
  <c r="AO416" i="1"/>
  <c r="AO376" i="1"/>
  <c r="AO352" i="1"/>
  <c r="AO320" i="1"/>
  <c r="AO296" i="1"/>
  <c r="AO272" i="1"/>
  <c r="AO248" i="1"/>
  <c r="AO232" i="1"/>
  <c r="AO200" i="1"/>
  <c r="AO176" i="1"/>
  <c r="AO152" i="1"/>
  <c r="AO128" i="1"/>
  <c r="AO112" i="1"/>
  <c r="AO88" i="1"/>
  <c r="AO64" i="1"/>
  <c r="AO40" i="1"/>
  <c r="AO24" i="1"/>
  <c r="AO492" i="1"/>
  <c r="AO468" i="1"/>
  <c r="AO420" i="1"/>
  <c r="AO356" i="1"/>
  <c r="AO316" i="1"/>
  <c r="AO284" i="1"/>
  <c r="AO236" i="1"/>
  <c r="AO180" i="1"/>
  <c r="AO132" i="1"/>
  <c r="AO100" i="1"/>
  <c r="AO52" i="1"/>
  <c r="AO28" i="1"/>
  <c r="AO444" i="1"/>
  <c r="AO380" i="1"/>
  <c r="AO308" i="1"/>
  <c r="AO244" i="1"/>
  <c r="AO172" i="1"/>
  <c r="AO108" i="1"/>
  <c r="AO60" i="1"/>
  <c r="AO36" i="1"/>
  <c r="AO476" i="1"/>
  <c r="AO428" i="1"/>
  <c r="AO412" i="1"/>
  <c r="AO372" i="1"/>
  <c r="AO340" i="1"/>
  <c r="AO300" i="1"/>
  <c r="AO260" i="1"/>
  <c r="AO228" i="1"/>
  <c r="AO196" i="1"/>
  <c r="AO164" i="1"/>
  <c r="AO124" i="1"/>
  <c r="AO68" i="1"/>
  <c r="AO44" i="1"/>
  <c r="AO460" i="1"/>
  <c r="AO396" i="1"/>
  <c r="AO348" i="1"/>
  <c r="AO268" i="1"/>
  <c r="AO212" i="1"/>
  <c r="AO148" i="1"/>
  <c r="AO92" i="1"/>
  <c r="AO20" i="1"/>
  <c r="AO484" i="1"/>
  <c r="AO436" i="1"/>
  <c r="AO404" i="1"/>
  <c r="AO364" i="1"/>
  <c r="AO324" i="1"/>
  <c r="AO292" i="1"/>
  <c r="AO252" i="1"/>
  <c r="AO220" i="1"/>
  <c r="AO188" i="1"/>
  <c r="AO156" i="1"/>
  <c r="AO116" i="1"/>
  <c r="AO76" i="1"/>
  <c r="AO12" i="1"/>
  <c r="AO452" i="1"/>
  <c r="AO388" i="1"/>
  <c r="AO332" i="1"/>
  <c r="AO276" i="1"/>
  <c r="AO204" i="1"/>
  <c r="AO140" i="1"/>
  <c r="AO84" i="1"/>
  <c r="AO4" i="1"/>
  <c r="AO3295" i="1"/>
  <c r="AO3279" i="1"/>
  <c r="AO3263" i="1"/>
  <c r="AO3239" i="1"/>
  <c r="AO3223" i="1"/>
  <c r="AO3207" i="1"/>
  <c r="AO3191" i="1"/>
  <c r="AO3175" i="1"/>
  <c r="AO3151" i="1"/>
  <c r="AO3135" i="1"/>
  <c r="AO3119" i="1"/>
  <c r="AO3103" i="1"/>
  <c r="AO3087" i="1"/>
  <c r="AO3063" i="1"/>
  <c r="AO3047" i="1"/>
  <c r="AO3023" i="1"/>
  <c r="AO3007" i="1"/>
  <c r="AO2991" i="1"/>
  <c r="AO2975" i="1"/>
  <c r="AO2951" i="1"/>
  <c r="AO2935" i="1"/>
  <c r="AO2919" i="1"/>
  <c r="AO2903" i="1"/>
  <c r="AO2879" i="1"/>
  <c r="AO2863" i="1"/>
  <c r="AO2847" i="1"/>
  <c r="AO2831" i="1"/>
  <c r="AO2807" i="1"/>
  <c r="AO2791" i="1"/>
  <c r="AO2775" i="1"/>
  <c r="AO2759" i="1"/>
  <c r="AO2735" i="1"/>
  <c r="AO2719" i="1"/>
  <c r="AO2703" i="1"/>
  <c r="AO2687" i="1"/>
  <c r="AO2671" i="1"/>
  <c r="AO2647" i="1"/>
  <c r="AO2631" i="1"/>
  <c r="AO2615" i="1"/>
  <c r="AO2599" i="1"/>
  <c r="AO2575" i="1"/>
  <c r="AO2559" i="1"/>
  <c r="AO2543" i="1"/>
  <c r="AO2527" i="1"/>
  <c r="AO2511" i="1"/>
  <c r="AO3287" i="1"/>
  <c r="AO3271" i="1"/>
  <c r="AO3255" i="1"/>
  <c r="AO3247" i="1"/>
  <c r="AO3231" i="1"/>
  <c r="AO3215" i="1"/>
  <c r="AO3199" i="1"/>
  <c r="AO3183" i="1"/>
  <c r="AO3167" i="1"/>
  <c r="AO3159" i="1"/>
  <c r="AO3143" i="1"/>
  <c r="AO3127" i="1"/>
  <c r="AO3111" i="1"/>
  <c r="AO3095" i="1"/>
  <c r="AO3079" i="1"/>
  <c r="AO3071" i="1"/>
  <c r="AO3055" i="1"/>
  <c r="AO3039" i="1"/>
  <c r="AO3031" i="1"/>
  <c r="AO3015" i="1"/>
  <c r="AO2999" i="1"/>
  <c r="AO2983" i="1"/>
  <c r="AO2967" i="1"/>
  <c r="AO2959" i="1"/>
  <c r="AO2943" i="1"/>
  <c r="AO2927" i="1"/>
  <c r="AO2911" i="1"/>
  <c r="AO2895" i="1"/>
  <c r="AO2887" i="1"/>
  <c r="AO2871" i="1"/>
  <c r="AO2855" i="1"/>
  <c r="AO2839" i="1"/>
  <c r="AO2823" i="1"/>
  <c r="AO2815" i="1"/>
  <c r="AO2799" i="1"/>
  <c r="AO2783" i="1"/>
  <c r="AO2767" i="1"/>
  <c r="AO2751" i="1"/>
  <c r="AO2743" i="1"/>
  <c r="AO2727" i="1"/>
  <c r="AO2711" i="1"/>
  <c r="AO2695" i="1"/>
  <c r="AO2679" i="1"/>
  <c r="AO2663" i="1"/>
  <c r="AO2655" i="1"/>
  <c r="AO2639" i="1"/>
  <c r="AO2623" i="1"/>
  <c r="AO2607" i="1"/>
  <c r="AO2591" i="1"/>
  <c r="AO2583" i="1"/>
  <c r="AO2567" i="1"/>
  <c r="AO2551" i="1"/>
  <c r="AO2535" i="1"/>
  <c r="AO2519" i="1"/>
  <c r="AO2503" i="1"/>
  <c r="AO2495" i="1"/>
  <c r="AO2479" i="1"/>
  <c r="AO2455" i="1"/>
  <c r="AO2439" i="1"/>
  <c r="AO2423" i="1"/>
  <c r="AO2407" i="1"/>
  <c r="AO2383" i="1"/>
  <c r="AO2367" i="1"/>
  <c r="AO2351" i="1"/>
  <c r="AO2327" i="1"/>
  <c r="AO2311" i="1"/>
  <c r="AO2295" i="1"/>
  <c r="AO2271" i="1"/>
  <c r="AO2255" i="1"/>
  <c r="AO2231" i="1"/>
  <c r="AO2215" i="1"/>
  <c r="AO2191" i="1"/>
  <c r="AO2175" i="1"/>
  <c r="AO2159" i="1"/>
  <c r="AO2135" i="1"/>
  <c r="AO2119" i="1"/>
  <c r="AO2103" i="1"/>
  <c r="AO2079" i="1"/>
  <c r="AO2063" i="1"/>
  <c r="AO2047" i="1"/>
  <c r="AO2023" i="1"/>
  <c r="AO2007" i="1"/>
  <c r="AO1991" i="1"/>
  <c r="AO1967" i="1"/>
  <c r="AO1951" i="1"/>
  <c r="AO1935" i="1"/>
  <c r="AO1911" i="1"/>
  <c r="AO1895" i="1"/>
  <c r="AO1879" i="1"/>
  <c r="AO1863" i="1"/>
  <c r="AO1839" i="1"/>
  <c r="AO1823" i="1"/>
  <c r="AO1799" i="1"/>
  <c r="AO1783" i="1"/>
  <c r="AO1767" i="1"/>
  <c r="AO1743" i="1"/>
  <c r="AO1727" i="1"/>
  <c r="AO1711" i="1"/>
  <c r="AO1687" i="1"/>
  <c r="AO1671" i="1"/>
  <c r="AO1647" i="1"/>
  <c r="AO1631" i="1"/>
  <c r="AO1615" i="1"/>
  <c r="AO1591" i="1"/>
  <c r="AO1575" i="1"/>
  <c r="AO1559" i="1"/>
  <c r="AO1543" i="1"/>
  <c r="AO1519" i="1"/>
  <c r="AO1503" i="1"/>
  <c r="AO1487" i="1"/>
  <c r="AO1463" i="1"/>
  <c r="AO1447" i="1"/>
  <c r="AO1431" i="1"/>
  <c r="AO1407" i="1"/>
  <c r="AO1391" i="1"/>
  <c r="AO1375" i="1"/>
  <c r="AO1359" i="1"/>
  <c r="AO1335" i="1"/>
  <c r="AO1327" i="1"/>
  <c r="AO1311" i="1"/>
  <c r="AO1303" i="1"/>
  <c r="AO1295" i="1"/>
  <c r="AO1287" i="1"/>
  <c r="AO1279" i="1"/>
  <c r="AO1271" i="1"/>
  <c r="AO1263" i="1"/>
  <c r="AO1255" i="1"/>
  <c r="AO1247" i="1"/>
  <c r="AO1239" i="1"/>
  <c r="AO1231" i="1"/>
  <c r="AO1223" i="1"/>
  <c r="AO1215" i="1"/>
  <c r="AO1207" i="1"/>
  <c r="AO1199" i="1"/>
  <c r="AO1191" i="1"/>
  <c r="AO1183" i="1"/>
  <c r="AO1175" i="1"/>
  <c r="AO1167" i="1"/>
  <c r="AO1151" i="1"/>
  <c r="AO1143" i="1"/>
  <c r="AO1135" i="1"/>
  <c r="AO1127" i="1"/>
  <c r="AO1119" i="1"/>
  <c r="AO1111" i="1"/>
  <c r="AO1103" i="1"/>
  <c r="AO1095" i="1"/>
  <c r="AO1087" i="1"/>
  <c r="AO1079" i="1"/>
  <c r="AO1071" i="1"/>
  <c r="AO1063" i="1"/>
  <c r="AO1055" i="1"/>
  <c r="AO1047" i="1"/>
  <c r="AO1039" i="1"/>
  <c r="AO1031" i="1"/>
  <c r="AO1023" i="1"/>
  <c r="AO1015" i="1"/>
  <c r="AO1007" i="1"/>
  <c r="AO999" i="1"/>
  <c r="AO991" i="1"/>
  <c r="AO983" i="1"/>
  <c r="AO975" i="1"/>
  <c r="AO967" i="1"/>
  <c r="AO959" i="1"/>
  <c r="AO951" i="1"/>
  <c r="AO943" i="1"/>
  <c r="AO935" i="1"/>
  <c r="AO927" i="1"/>
  <c r="AO919" i="1"/>
  <c r="AO911" i="1"/>
  <c r="AO903" i="1"/>
  <c r="AO895" i="1"/>
  <c r="AO887" i="1"/>
  <c r="AO879" i="1"/>
  <c r="AO871" i="1"/>
  <c r="AO863" i="1"/>
  <c r="AO855" i="1"/>
  <c r="AO847" i="1"/>
  <c r="AO839" i="1"/>
  <c r="AO831" i="1"/>
  <c r="AO823" i="1"/>
  <c r="AO815" i="1"/>
  <c r="AO807" i="1"/>
  <c r="AO799" i="1"/>
  <c r="AO791" i="1"/>
  <c r="AO783" i="1"/>
  <c r="AO775" i="1"/>
  <c r="AO767" i="1"/>
  <c r="AO759" i="1"/>
  <c r="AO751" i="1"/>
  <c r="AO743" i="1"/>
  <c r="AO735" i="1"/>
  <c r="AO727" i="1"/>
  <c r="AO719" i="1"/>
  <c r="AO711" i="1"/>
  <c r="AO703" i="1"/>
  <c r="AO695" i="1"/>
  <c r="AO687" i="1"/>
  <c r="AO2487" i="1"/>
  <c r="AO2471" i="1"/>
  <c r="AO2463" i="1"/>
  <c r="AO2447" i="1"/>
  <c r="AO2431" i="1"/>
  <c r="AO2415" i="1"/>
  <c r="AO2399" i="1"/>
  <c r="AO2391" i="1"/>
  <c r="AO2375" i="1"/>
  <c r="AO2359" i="1"/>
  <c r="AO2343" i="1"/>
  <c r="AO2335" i="1"/>
  <c r="AO2319" i="1"/>
  <c r="AO2303" i="1"/>
  <c r="AO2287" i="1"/>
  <c r="AO2279" i="1"/>
  <c r="AO2263" i="1"/>
  <c r="AO2247" i="1"/>
  <c r="AO2239" i="1"/>
  <c r="AO2223" i="1"/>
  <c r="AO2207" i="1"/>
  <c r="AO2199" i="1"/>
  <c r="AO2183" i="1"/>
  <c r="AO2167" i="1"/>
  <c r="AO2151" i="1"/>
  <c r="AO2143" i="1"/>
  <c r="AO2127" i="1"/>
  <c r="AO2111" i="1"/>
  <c r="AO2095" i="1"/>
  <c r="AO2087" i="1"/>
  <c r="AO2071" i="1"/>
  <c r="AO2055" i="1"/>
  <c r="AO2039" i="1"/>
  <c r="AO2031" i="1"/>
  <c r="AO2015" i="1"/>
  <c r="AO1999" i="1"/>
  <c r="AO1983" i="1"/>
  <c r="AO1975" i="1"/>
  <c r="AO1959" i="1"/>
  <c r="AO1943" i="1"/>
  <c r="AO1927" i="1"/>
  <c r="AO1919" i="1"/>
  <c r="AO1903" i="1"/>
  <c r="AO1887" i="1"/>
  <c r="AO1871" i="1"/>
  <c r="AO1855" i="1"/>
  <c r="AO1847" i="1"/>
  <c r="AO1831" i="1"/>
  <c r="AO1815" i="1"/>
  <c r="AO1807" i="1"/>
  <c r="AO1791" i="1"/>
  <c r="AO1775" i="1"/>
  <c r="AO1759" i="1"/>
  <c r="AO1751" i="1"/>
  <c r="AO1735" i="1"/>
  <c r="AO1719" i="1"/>
  <c r="AO1703" i="1"/>
  <c r="AO1695" i="1"/>
  <c r="AO1679" i="1"/>
  <c r="AO1663" i="1"/>
  <c r="AO1655" i="1"/>
  <c r="AO1639" i="1"/>
  <c r="AO1623" i="1"/>
  <c r="AO1607" i="1"/>
  <c r="AO1599" i="1"/>
  <c r="AO1583" i="1"/>
  <c r="AO1567" i="1"/>
  <c r="AO1551" i="1"/>
  <c r="AO1535" i="1"/>
  <c r="AO1527" i="1"/>
  <c r="AO1511" i="1"/>
  <c r="AO1495" i="1"/>
  <c r="AO1479" i="1"/>
  <c r="AO1471" i="1"/>
  <c r="AO1455" i="1"/>
  <c r="AO1439" i="1"/>
  <c r="AO1423" i="1"/>
  <c r="AO1415" i="1"/>
  <c r="AO1399" i="1"/>
  <c r="AO1383" i="1"/>
  <c r="AO1367" i="1"/>
  <c r="AO1351" i="1"/>
  <c r="AO1343" i="1"/>
  <c r="AO1319" i="1"/>
  <c r="AO1159" i="1"/>
  <c r="AO679" i="1"/>
  <c r="AO671" i="1"/>
  <c r="AO663" i="1"/>
  <c r="AO655" i="1"/>
  <c r="AO647" i="1"/>
  <c r="AO639" i="1"/>
  <c r="AO631" i="1"/>
  <c r="AO623" i="1"/>
  <c r="AO615" i="1"/>
  <c r="AO607" i="1"/>
  <c r="AO599" i="1"/>
  <c r="AO591" i="1"/>
  <c r="AO583" i="1"/>
  <c r="AO575" i="1"/>
  <c r="AO567" i="1"/>
  <c r="AO559" i="1"/>
  <c r="AO551" i="1"/>
  <c r="AO543" i="1"/>
  <c r="AO535" i="1"/>
  <c r="AO527" i="1"/>
  <c r="AO519" i="1"/>
  <c r="AO511" i="1"/>
  <c r="AO503" i="1"/>
  <c r="AO495" i="1"/>
  <c r="AO487" i="1"/>
  <c r="AO479" i="1"/>
  <c r="AO471" i="1"/>
  <c r="AO463" i="1"/>
  <c r="AO455" i="1"/>
  <c r="AO447" i="1"/>
  <c r="AO439" i="1"/>
  <c r="AO431" i="1"/>
  <c r="AO423" i="1"/>
  <c r="AO415" i="1"/>
  <c r="AO407" i="1"/>
  <c r="AO399" i="1"/>
  <c r="AO391" i="1"/>
  <c r="AO383" i="1"/>
  <c r="AO375" i="1"/>
  <c r="AO367" i="1"/>
  <c r="AO359" i="1"/>
  <c r="AO351" i="1"/>
  <c r="AO343" i="1"/>
  <c r="AO335" i="1"/>
  <c r="AO327" i="1"/>
  <c r="AO319" i="1"/>
  <c r="AO311" i="1"/>
  <c r="AO303" i="1"/>
  <c r="AO295" i="1"/>
  <c r="AO287" i="1"/>
  <c r="AO279" i="1"/>
  <c r="AO271" i="1"/>
  <c r="AO263" i="1"/>
  <c r="AO255" i="1"/>
  <c r="AO247" i="1"/>
  <c r="AO239" i="1"/>
  <c r="AO231" i="1"/>
  <c r="AO223" i="1"/>
  <c r="AO215" i="1"/>
  <c r="AO207" i="1"/>
  <c r="AO199" i="1"/>
  <c r="AO191" i="1"/>
  <c r="AO183" i="1"/>
  <c r="AO175" i="1"/>
  <c r="AO167" i="1"/>
  <c r="AO159" i="1"/>
  <c r="AO151" i="1"/>
  <c r="AO143" i="1"/>
  <c r="AO135" i="1"/>
  <c r="AO127" i="1"/>
  <c r="AO119" i="1"/>
  <c r="AO111" i="1"/>
  <c r="AO103" i="1"/>
  <c r="AO95" i="1"/>
  <c r="AO87" i="1"/>
  <c r="AO79" i="1"/>
  <c r="AO71" i="1"/>
  <c r="AO63" i="1"/>
  <c r="AO55" i="1"/>
  <c r="AO47" i="1"/>
  <c r="AO39" i="1"/>
  <c r="AO31" i="1"/>
  <c r="AO23" i="1"/>
  <c r="AO15" i="1"/>
  <c r="AO7" i="1"/>
  <c r="AO2817" i="1"/>
  <c r="AO2729" i="1"/>
  <c r="AO2305" i="1"/>
  <c r="AO2809" i="1"/>
  <c r="AO2777" i="1"/>
  <c r="AO2745" i="1"/>
  <c r="AO2713" i="1"/>
  <c r="AO2641" i="1"/>
  <c r="AO2801" i="1"/>
  <c r="AO2785" i="1"/>
  <c r="AO2761" i="1"/>
  <c r="AO2737" i="1"/>
  <c r="AO2721" i="1"/>
  <c r="AO2697" i="1"/>
  <c r="AO2689" i="1"/>
  <c r="AO2681" i="1"/>
  <c r="AO2673" i="1"/>
  <c r="AO2665" i="1"/>
  <c r="AO2657" i="1"/>
  <c r="AO2793" i="1"/>
  <c r="AO2769" i="1"/>
  <c r="AO2753" i="1"/>
  <c r="AO2705" i="1"/>
  <c r="AO2649" i="1"/>
  <c r="AO1241" i="1"/>
  <c r="AO2625" i="1"/>
  <c r="AO2609" i="1"/>
  <c r="AO2601" i="1"/>
  <c r="AO2593" i="1"/>
  <c r="AO2585" i="1"/>
  <c r="AO2577" i="1"/>
  <c r="AO2569" i="1"/>
  <c r="AO2561" i="1"/>
  <c r="AO2537" i="1"/>
  <c r="AO2529" i="1"/>
  <c r="AO2521" i="1"/>
  <c r="AO2513" i="1"/>
  <c r="AO2505" i="1"/>
  <c r="AO2497" i="1"/>
  <c r="AO2489" i="1"/>
  <c r="AO2481" i="1"/>
  <c r="AO2473" i="1"/>
  <c r="AO2465" i="1"/>
  <c r="AO2457" i="1"/>
  <c r="AO2449" i="1"/>
  <c r="AO2441" i="1"/>
  <c r="AO2433" i="1"/>
  <c r="AO2425" i="1"/>
  <c r="AO2417" i="1"/>
  <c r="AO2409" i="1"/>
  <c r="AO2401" i="1"/>
  <c r="AO2393" i="1"/>
  <c r="AO2385" i="1"/>
  <c r="AO2377" i="1"/>
  <c r="AO2369" i="1"/>
  <c r="AO2361" i="1"/>
  <c r="AO2353" i="1"/>
  <c r="AO2345" i="1"/>
  <c r="AO2337" i="1"/>
  <c r="AO2329" i="1"/>
  <c r="AO2321" i="1"/>
  <c r="AO2313" i="1"/>
  <c r="AO2297" i="1"/>
  <c r="AO2289" i="1"/>
  <c r="AO2281" i="1"/>
  <c r="AO2273" i="1"/>
  <c r="AO2265" i="1"/>
  <c r="AO2257" i="1"/>
  <c r="AO2249" i="1"/>
  <c r="AO2241" i="1"/>
  <c r="AO2233" i="1"/>
  <c r="AO2225" i="1"/>
  <c r="AO2217" i="1"/>
  <c r="AO2209" i="1"/>
  <c r="AO2201" i="1"/>
  <c r="AO2193" i="1"/>
  <c r="AO2185" i="1"/>
  <c r="AO2177" i="1"/>
  <c r="AO2169" i="1"/>
  <c r="AO2161" i="1"/>
  <c r="AO2153" i="1"/>
  <c r="AO2145" i="1"/>
  <c r="AO2137" i="1"/>
  <c r="AO2129" i="1"/>
  <c r="AO2121" i="1"/>
  <c r="AO2113" i="1"/>
  <c r="AO2105" i="1"/>
  <c r="AO2097" i="1"/>
  <c r="AO2089" i="1"/>
  <c r="AO2081" i="1"/>
  <c r="AO2073" i="1"/>
  <c r="AO2065" i="1"/>
  <c r="AO2057" i="1"/>
  <c r="AO2049" i="1"/>
  <c r="AO2041" i="1"/>
  <c r="AO2033" i="1"/>
  <c r="AO2025" i="1"/>
  <c r="AO2017" i="1"/>
  <c r="AO2009" i="1"/>
  <c r="AO2001" i="1"/>
  <c r="AO1993" i="1"/>
  <c r="AO1985" i="1"/>
  <c r="AO1977" i="1"/>
  <c r="AO1969" i="1"/>
  <c r="AO1961" i="1"/>
  <c r="AO1953" i="1"/>
  <c r="AO1945" i="1"/>
  <c r="AO1937" i="1"/>
  <c r="AO1929" i="1"/>
  <c r="AO1921" i="1"/>
  <c r="AO1913" i="1"/>
  <c r="AO1905" i="1"/>
  <c r="AO1897" i="1"/>
  <c r="AO1889" i="1"/>
  <c r="AO1881" i="1"/>
  <c r="AO1873" i="1"/>
  <c r="AO1865" i="1"/>
  <c r="AO1857" i="1"/>
  <c r="AO1849" i="1"/>
  <c r="AO1841" i="1"/>
  <c r="AO1833" i="1"/>
  <c r="AO1825" i="1"/>
  <c r="AO1817" i="1"/>
  <c r="AO1809" i="1"/>
  <c r="AO1801" i="1"/>
  <c r="AO1793" i="1"/>
  <c r="AO1785" i="1"/>
  <c r="AO1777" i="1"/>
  <c r="AO1769" i="1"/>
  <c r="AO1761" i="1"/>
  <c r="AO1753" i="1"/>
  <c r="AO1745" i="1"/>
  <c r="AO1737" i="1"/>
  <c r="AO1729" i="1"/>
  <c r="AO1721" i="1"/>
  <c r="AO1713" i="1"/>
  <c r="AO1705" i="1"/>
  <c r="AO1697" i="1"/>
  <c r="AO1689" i="1"/>
  <c r="AO1681" i="1"/>
  <c r="AO1673" i="1"/>
  <c r="AO1665" i="1"/>
  <c r="AO1657" i="1"/>
  <c r="AO1649" i="1"/>
  <c r="AO1641" i="1"/>
  <c r="AO1633" i="1"/>
  <c r="AO1625" i="1"/>
  <c r="AO1617" i="1"/>
  <c r="AO1609" i="1"/>
  <c r="AO1601" i="1"/>
  <c r="AO1593" i="1"/>
  <c r="AO1585" i="1"/>
  <c r="AO1577" i="1"/>
  <c r="AO1569" i="1"/>
  <c r="AO1561" i="1"/>
  <c r="AO1553" i="1"/>
  <c r="AO1545" i="1"/>
  <c r="AO1537" i="1"/>
  <c r="AO1529" i="1"/>
  <c r="AO1521" i="1"/>
  <c r="AO1513" i="1"/>
  <c r="AO1505" i="1"/>
  <c r="AO1497" i="1"/>
  <c r="AO1489" i="1"/>
  <c r="AO1481" i="1"/>
  <c r="AO1473" i="1"/>
  <c r="AO1465" i="1"/>
  <c r="AO1457" i="1"/>
  <c r="AO1449" i="1"/>
  <c r="AO1441" i="1"/>
  <c r="AO1433" i="1"/>
  <c r="AO1425" i="1"/>
  <c r="AO1417" i="1"/>
  <c r="AO1409" i="1"/>
  <c r="AO1401" i="1"/>
  <c r="AO1393" i="1"/>
  <c r="AO1385" i="1"/>
  <c r="AO1377" i="1"/>
  <c r="AO1369" i="1"/>
  <c r="AO1361" i="1"/>
  <c r="AO1353" i="1"/>
  <c r="AO1345" i="1"/>
  <c r="AO1337" i="1"/>
  <c r="AO1329" i="1"/>
  <c r="AO1321" i="1"/>
  <c r="AO1313" i="1"/>
  <c r="AO1305" i="1"/>
  <c r="AO1297" i="1"/>
  <c r="AO1289" i="1"/>
  <c r="AO1281" i="1"/>
  <c r="AO1273" i="1"/>
  <c r="AO1265" i="1"/>
  <c r="AO1257" i="1"/>
  <c r="AO1249" i="1"/>
  <c r="AO1233" i="1"/>
  <c r="AO2553" i="1"/>
  <c r="AO2633" i="1"/>
  <c r="AO2617" i="1"/>
  <c r="AO2545" i="1"/>
  <c r="AO1225" i="1"/>
  <c r="AO1209" i="1"/>
  <c r="AO1193" i="1"/>
  <c r="AO1177" i="1"/>
  <c r="AO1153" i="1"/>
  <c r="AO1137" i="1"/>
  <c r="AO1121" i="1"/>
  <c r="AO1097" i="1"/>
  <c r="AO1081" i="1"/>
  <c r="AO1065" i="1"/>
  <c r="AO1041" i="1"/>
  <c r="AO1025" i="1"/>
  <c r="AO1001" i="1"/>
  <c r="AO985" i="1"/>
  <c r="AO969" i="1"/>
  <c r="AO945" i="1"/>
  <c r="AO929" i="1"/>
  <c r="AO913" i="1"/>
  <c r="AO889" i="1"/>
  <c r="AO865" i="1"/>
  <c r="AO849" i="1"/>
  <c r="AO841" i="1"/>
  <c r="AO825" i="1"/>
  <c r="AO817" i="1"/>
  <c r="AO809" i="1"/>
  <c r="AO801" i="1"/>
  <c r="AO793" i="1"/>
  <c r="AO785" i="1"/>
  <c r="AO777" i="1"/>
  <c r="AO769" i="1"/>
  <c r="AO753" i="1"/>
  <c r="AO729" i="1"/>
  <c r="AO705" i="1"/>
  <c r="AO689" i="1"/>
  <c r="AO673" i="1"/>
  <c r="AO649" i="1"/>
  <c r="AO633" i="1"/>
  <c r="AO609" i="1"/>
  <c r="AO593" i="1"/>
  <c r="AO569" i="1"/>
  <c r="AO553" i="1"/>
  <c r="AO537" i="1"/>
  <c r="AO513" i="1"/>
  <c r="AO497" i="1"/>
  <c r="AO481" i="1"/>
  <c r="AO457" i="1"/>
  <c r="AO433" i="1"/>
  <c r="AO417" i="1"/>
  <c r="AO393" i="1"/>
  <c r="AO369" i="1"/>
  <c r="AO353" i="1"/>
  <c r="AO337" i="1"/>
  <c r="AO313" i="1"/>
  <c r="AO297" i="1"/>
  <c r="AO273" i="1"/>
  <c r="AO257" i="1"/>
  <c r="AO233" i="1"/>
  <c r="AO217" i="1"/>
  <c r="AO193" i="1"/>
  <c r="AO177" i="1"/>
  <c r="AO153" i="1"/>
  <c r="AO137" i="1"/>
  <c r="AO113" i="1"/>
  <c r="AO97" i="1"/>
  <c r="AO73" i="1"/>
  <c r="AO57" i="1"/>
  <c r="AO33" i="1"/>
  <c r="AO9" i="1"/>
  <c r="AO1217" i="1"/>
  <c r="AO1201" i="1"/>
  <c r="AO1185" i="1"/>
  <c r="AO1169" i="1"/>
  <c r="AO1161" i="1"/>
  <c r="AO1145" i="1"/>
  <c r="AO1129" i="1"/>
  <c r="AO1113" i="1"/>
  <c r="AO1105" i="1"/>
  <c r="AO1089" i="1"/>
  <c r="AO1073" i="1"/>
  <c r="AO1057" i="1"/>
  <c r="AO1049" i="1"/>
  <c r="AO1033" i="1"/>
  <c r="AO1017" i="1"/>
  <c r="AO1009" i="1"/>
  <c r="AO993" i="1"/>
  <c r="AO977" i="1"/>
  <c r="AO961" i="1"/>
  <c r="AO953" i="1"/>
  <c r="AO937" i="1"/>
  <c r="AO921" i="1"/>
  <c r="AO905" i="1"/>
  <c r="AO897" i="1"/>
  <c r="AO881" i="1"/>
  <c r="AO873" i="1"/>
  <c r="AO857" i="1"/>
  <c r="AO833" i="1"/>
  <c r="AO761" i="1"/>
  <c r="AO745" i="1"/>
  <c r="AO737" i="1"/>
  <c r="AO721" i="1"/>
  <c r="AO713" i="1"/>
  <c r="AO697" i="1"/>
  <c r="AO681" i="1"/>
  <c r="AO665" i="1"/>
  <c r="AO657" i="1"/>
  <c r="AO641" i="1"/>
  <c r="AO625" i="1"/>
  <c r="AO617" i="1"/>
  <c r="AO601" i="1"/>
  <c r="AO585" i="1"/>
  <c r="AO577" i="1"/>
  <c r="AO561" i="1"/>
  <c r="AO545" i="1"/>
  <c r="AO529" i="1"/>
  <c r="AO521" i="1"/>
  <c r="AO505" i="1"/>
  <c r="AO489" i="1"/>
  <c r="AO473" i="1"/>
  <c r="AO465" i="1"/>
  <c r="AO449" i="1"/>
  <c r="AO441" i="1"/>
  <c r="AO425" i="1"/>
  <c r="AO409" i="1"/>
  <c r="AO401" i="1"/>
  <c r="AO385" i="1"/>
  <c r="AO377" i="1"/>
  <c r="AO361" i="1"/>
  <c r="AO345" i="1"/>
  <c r="AO329" i="1"/>
  <c r="AO321" i="1"/>
  <c r="AO305" i="1"/>
  <c r="AO289" i="1"/>
  <c r="AO281" i="1"/>
  <c r="AO265" i="1"/>
  <c r="AO249" i="1"/>
  <c r="AO241" i="1"/>
  <c r="AO225" i="1"/>
  <c r="AO209" i="1"/>
  <c r="AO201" i="1"/>
  <c r="AO185" i="1"/>
  <c r="AO169" i="1"/>
  <c r="AO161" i="1"/>
  <c r="AO145" i="1"/>
  <c r="AO129" i="1"/>
  <c r="AO121" i="1"/>
  <c r="AO105" i="1"/>
  <c r="AO89" i="1"/>
  <c r="AO81" i="1"/>
  <c r="AO65" i="1"/>
  <c r="AO49" i="1"/>
  <c r="AO41" i="1"/>
  <c r="AO25" i="1"/>
  <c r="AO17" i="1"/>
  <c r="AO1050" i="1"/>
  <c r="AO1018" i="1"/>
  <c r="AO994" i="1"/>
  <c r="AO970" i="1"/>
  <c r="AO946" i="1"/>
  <c r="AO922" i="1"/>
  <c r="AO898" i="1"/>
  <c r="AO866" i="1"/>
  <c r="AO834" i="1"/>
  <c r="AO810" i="1"/>
  <c r="AO786" i="1"/>
  <c r="AO762" i="1"/>
  <c r="AO738" i="1"/>
  <c r="AO714" i="1"/>
  <c r="AO690" i="1"/>
  <c r="AO3281" i="1"/>
  <c r="AO3265" i="1"/>
  <c r="AO3249" i="1"/>
  <c r="AO3225" i="1"/>
  <c r="AO3209" i="1"/>
  <c r="AO3177" i="1"/>
  <c r="AO3161" i="1"/>
  <c r="AO3145" i="1"/>
  <c r="AO3129" i="1"/>
  <c r="AO3105" i="1"/>
  <c r="AO3089" i="1"/>
  <c r="AO3065" i="1"/>
  <c r="AO3049" i="1"/>
  <c r="AO3025" i="1"/>
  <c r="AO3009" i="1"/>
  <c r="AO2993" i="1"/>
  <c r="AO2977" i="1"/>
  <c r="AO2953" i="1"/>
  <c r="AO2937" i="1"/>
  <c r="AO2913" i="1"/>
  <c r="AO2897" i="1"/>
  <c r="AO2881" i="1"/>
  <c r="AO2857" i="1"/>
  <c r="AO2841" i="1"/>
  <c r="AO1058" i="1"/>
  <c r="AO1026" i="1"/>
  <c r="AO1002" i="1"/>
  <c r="AO978" i="1"/>
  <c r="AO954" i="1"/>
  <c r="AO930" i="1"/>
  <c r="AO906" i="1"/>
  <c r="AO882" i="1"/>
  <c r="AO858" i="1"/>
  <c r="AO850" i="1"/>
  <c r="AO802" i="1"/>
  <c r="AO778" i="1"/>
  <c r="AO754" i="1"/>
  <c r="AO730" i="1"/>
  <c r="AO698" i="1"/>
  <c r="AO666" i="1"/>
  <c r="AO2" i="1"/>
  <c r="AO3193" i="1"/>
  <c r="AO2825" i="1"/>
  <c r="AO1066" i="1"/>
  <c r="AO1034" i="1"/>
  <c r="AO1010" i="1"/>
  <c r="AO986" i="1"/>
  <c r="AO962" i="1"/>
  <c r="AO938" i="1"/>
  <c r="AO914" i="1"/>
  <c r="AO890" i="1"/>
  <c r="AO874" i="1"/>
  <c r="AO842" i="1"/>
  <c r="AO818" i="1"/>
  <c r="AO794" i="1"/>
  <c r="AO770" i="1"/>
  <c r="AO746" i="1"/>
  <c r="AO722" i="1"/>
  <c r="AO706" i="1"/>
  <c r="AO682" i="1"/>
  <c r="AO3289" i="1"/>
  <c r="AO3273" i="1"/>
  <c r="AO3257" i="1"/>
  <c r="AO3241" i="1"/>
  <c r="AO3233" i="1"/>
  <c r="AO3217" i="1"/>
  <c r="AO3201" i="1"/>
  <c r="AO3185" i="1"/>
  <c r="AO3169" i="1"/>
  <c r="AO3153" i="1"/>
  <c r="AO3137" i="1"/>
  <c r="AO3121" i="1"/>
  <c r="AO3113" i="1"/>
  <c r="AO3097" i="1"/>
  <c r="AO3081" i="1"/>
  <c r="AO3073" i="1"/>
  <c r="AO3057" i="1"/>
  <c r="AO3041" i="1"/>
  <c r="AO3033" i="1"/>
  <c r="AO3017" i="1"/>
  <c r="AO3001" i="1"/>
  <c r="AO2985" i="1"/>
  <c r="AO2969" i="1"/>
  <c r="AO2961" i="1"/>
  <c r="AO2945" i="1"/>
  <c r="AO2929" i="1"/>
  <c r="AO2921" i="1"/>
  <c r="AO2905" i="1"/>
  <c r="AO2889" i="1"/>
  <c r="AO2873" i="1"/>
  <c r="AO2865" i="1"/>
  <c r="AO2849" i="1"/>
  <c r="AO2833" i="1"/>
  <c r="AO1502" i="1"/>
  <c r="AO1494" i="1"/>
  <c r="AO1486" i="1"/>
  <c r="AO1478" i="1"/>
  <c r="AO1470" i="1"/>
  <c r="AO1462" i="1"/>
  <c r="AO1454" i="1"/>
  <c r="AO1446" i="1"/>
  <c r="AO1438" i="1"/>
  <c r="AO1430" i="1"/>
  <c r="AO1422" i="1"/>
  <c r="AO1414" i="1"/>
  <c r="AO1406" i="1"/>
  <c r="AO1398" i="1"/>
  <c r="AO1390" i="1"/>
  <c r="AO1382" i="1"/>
  <c r="AO1374" i="1"/>
  <c r="AO1366" i="1"/>
  <c r="AO1358" i="1"/>
  <c r="AO1350" i="1"/>
  <c r="AO1342" i="1"/>
  <c r="AO1334" i="1"/>
  <c r="AO1326" i="1"/>
  <c r="AO1318" i="1"/>
  <c r="AO1310" i="1"/>
  <c r="AO1302" i="1"/>
  <c r="AO1294" i="1"/>
  <c r="AO1286" i="1"/>
  <c r="AO1278" i="1"/>
  <c r="AO1270" i="1"/>
  <c r="AO1262" i="1"/>
  <c r="AO1254" i="1"/>
  <c r="AO1246" i="1"/>
  <c r="AO1238" i="1"/>
  <c r="AO1230" i="1"/>
  <c r="AO1222" i="1"/>
  <c r="AO1214" i="1"/>
  <c r="AO1206" i="1"/>
  <c r="AO1198" i="1"/>
  <c r="AO1190" i="1"/>
  <c r="AO1182" i="1"/>
  <c r="AO1174" i="1"/>
  <c r="AO1166" i="1"/>
  <c r="AO1158" i="1"/>
  <c r="AO1150" i="1"/>
  <c r="AO1142" i="1"/>
  <c r="AO1134" i="1"/>
  <c r="AO1126" i="1"/>
  <c r="AO1118" i="1"/>
  <c r="AO1110" i="1"/>
  <c r="AO1102" i="1"/>
  <c r="AO1094" i="1"/>
  <c r="AO1086" i="1"/>
  <c r="AO1078" i="1"/>
  <c r="AO1070" i="1"/>
  <c r="AO1062" i="1"/>
  <c r="AO1054" i="1"/>
  <c r="AO1046" i="1"/>
  <c r="AO1038" i="1"/>
  <c r="AO1030" i="1"/>
  <c r="AO1022" i="1"/>
  <c r="AO1014" i="1"/>
  <c r="AO1006" i="1"/>
  <c r="AO998" i="1"/>
  <c r="AO990" i="1"/>
  <c r="AO982" i="1"/>
  <c r="AO974" i="1"/>
  <c r="AO966" i="1"/>
  <c r="AO958" i="1"/>
  <c r="AO950" i="1"/>
  <c r="AO942" i="1"/>
  <c r="AO934" i="1"/>
  <c r="AO926" i="1"/>
  <c r="AO918" i="1"/>
  <c r="AO910" i="1"/>
  <c r="AO902" i="1"/>
  <c r="AO894" i="1"/>
  <c r="AO886" i="1"/>
  <c r="AO878" i="1"/>
  <c r="AO870" i="1"/>
  <c r="AO862" i="1"/>
  <c r="AO854" i="1"/>
  <c r="AO846" i="1"/>
  <c r="AO838" i="1"/>
  <c r="AO830" i="1"/>
  <c r="AO822" i="1"/>
  <c r="AO814" i="1"/>
  <c r="AO806" i="1"/>
  <c r="AO798" i="1"/>
  <c r="AO790" i="1"/>
  <c r="AO782" i="1"/>
  <c r="AO774" i="1"/>
  <c r="AO766" i="1"/>
  <c r="AO758" i="1"/>
  <c r="AO750" i="1"/>
  <c r="AO742" i="1"/>
  <c r="AO734" i="1"/>
  <c r="AO726" i="1"/>
  <c r="AO718" i="1"/>
  <c r="AO710" i="1"/>
  <c r="AO702" i="1"/>
  <c r="AO694" i="1"/>
  <c r="AO686" i="1"/>
  <c r="AO1042" i="1"/>
  <c r="AO674" i="1"/>
  <c r="AO678" i="1"/>
  <c r="AO670" i="1"/>
  <c r="AO662" i="1"/>
  <c r="AO654" i="1"/>
  <c r="AO646" i="1"/>
  <c r="AO638" i="1"/>
  <c r="AO630" i="1"/>
  <c r="AO622" i="1"/>
  <c r="AO614" i="1"/>
  <c r="AO606" i="1"/>
  <c r="AO598" i="1"/>
  <c r="AO590" i="1"/>
  <c r="AO582" i="1"/>
  <c r="AO574" i="1"/>
  <c r="AO566" i="1"/>
  <c r="AO558" i="1"/>
  <c r="AO550" i="1"/>
  <c r="AO542" i="1"/>
  <c r="AO534" i="1"/>
  <c r="AO526" i="1"/>
  <c r="AO518" i="1"/>
  <c r="AO510" i="1"/>
  <c r="AO502" i="1"/>
  <c r="AO494" i="1"/>
  <c r="AO486" i="1"/>
  <c r="AO478" i="1"/>
  <c r="AO470" i="1"/>
  <c r="AO462" i="1"/>
  <c r="AO454" i="1"/>
  <c r="AO446" i="1"/>
  <c r="AO438" i="1"/>
  <c r="AO430" i="1"/>
  <c r="AO422" i="1"/>
  <c r="AO414" i="1"/>
  <c r="AO406" i="1"/>
  <c r="AO398" i="1"/>
  <c r="AO390" i="1"/>
  <c r="AO382" i="1"/>
  <c r="AO374" i="1"/>
  <c r="AO366" i="1"/>
  <c r="AO358" i="1"/>
  <c r="AO350" i="1"/>
  <c r="AO342" i="1"/>
  <c r="AO334" i="1"/>
  <c r="AO326" i="1"/>
  <c r="AO318" i="1"/>
  <c r="AO310" i="1"/>
  <c r="AO302" i="1"/>
  <c r="AO294" i="1"/>
  <c r="AO286" i="1"/>
  <c r="AO278" i="1"/>
  <c r="AO270" i="1"/>
  <c r="AO262" i="1"/>
  <c r="AO254" i="1"/>
  <c r="AO246" i="1"/>
  <c r="AO238" i="1"/>
  <c r="AO230" i="1"/>
  <c r="AO222" i="1"/>
  <c r="AO214" i="1"/>
  <c r="AO206" i="1"/>
  <c r="AO198" i="1"/>
  <c r="AO190" i="1"/>
  <c r="AO182" i="1"/>
  <c r="AO174" i="1"/>
  <c r="AO166" i="1"/>
  <c r="AO158" i="1"/>
  <c r="AO150" i="1"/>
  <c r="AO142" i="1"/>
  <c r="AO134" i="1"/>
  <c r="AO126" i="1"/>
  <c r="AO118" i="1"/>
  <c r="AO110" i="1"/>
  <c r="AO102" i="1"/>
  <c r="AO94" i="1"/>
  <c r="AO86" i="1"/>
  <c r="AO78" i="1"/>
  <c r="AO70" i="1"/>
  <c r="AO62" i="1"/>
  <c r="AO54" i="1"/>
  <c r="AO46" i="1"/>
  <c r="AO38" i="1"/>
  <c r="AO30" i="1"/>
  <c r="AO22" i="1"/>
  <c r="AO14" i="1"/>
  <c r="AO6" i="1"/>
  <c r="AO3018" i="1"/>
  <c r="AO3010" i="1"/>
  <c r="AO3002" i="1"/>
  <c r="AO2994" i="1"/>
  <c r="AO2986" i="1"/>
  <c r="AO2978" i="1"/>
  <c r="AO2970" i="1"/>
  <c r="AO2962" i="1"/>
  <c r="AO2954" i="1"/>
  <c r="AO2946" i="1"/>
  <c r="AO2938" i="1"/>
  <c r="AO2930" i="1"/>
  <c r="AO2922" i="1"/>
  <c r="AO2914" i="1"/>
  <c r="AO2906" i="1"/>
  <c r="AO2898" i="1"/>
  <c r="AO2890" i="1"/>
  <c r="AO2882" i="1"/>
  <c r="AO2874" i="1"/>
  <c r="AO2866" i="1"/>
  <c r="AO2858" i="1"/>
  <c r="AO2850" i="1"/>
  <c r="AO2842" i="1"/>
  <c r="AO2834" i="1"/>
  <c r="AO2826" i="1"/>
  <c r="AO2818" i="1"/>
  <c r="AO2810" i="1"/>
  <c r="AO2802" i="1"/>
  <c r="AO2794" i="1"/>
  <c r="AO2786" i="1"/>
  <c r="AO2778" i="1"/>
  <c r="AO2770" i="1"/>
  <c r="AO2762" i="1"/>
  <c r="AO2754" i="1"/>
  <c r="AO2746" i="1"/>
  <c r="AO2738" i="1"/>
  <c r="AO2730" i="1"/>
  <c r="AO2722" i="1"/>
  <c r="AO2714" i="1"/>
  <c r="AO2706" i="1"/>
  <c r="AO2698" i="1"/>
  <c r="AO2690" i="1"/>
  <c r="AO2682" i="1"/>
  <c r="AO2674" i="1"/>
  <c r="AO2666" i="1"/>
  <c r="AO2658" i="1"/>
  <c r="AO2650" i="1"/>
  <c r="AO2642" i="1"/>
  <c r="AO2634" i="1"/>
  <c r="AO2626" i="1"/>
  <c r="AO2618" i="1"/>
  <c r="AO2610" i="1"/>
  <c r="AO2602" i="1"/>
  <c r="AO2594" i="1"/>
  <c r="AO2586" i="1"/>
  <c r="AO2578" i="1"/>
  <c r="AO2570" i="1"/>
  <c r="AO2562" i="1"/>
  <c r="AO2554" i="1"/>
  <c r="AO2546" i="1"/>
  <c r="AO2538" i="1"/>
  <c r="AO2530" i="1"/>
  <c r="AO2522" i="1"/>
  <c r="AO2514" i="1"/>
  <c r="AO2506" i="1"/>
  <c r="AO2498" i="1"/>
  <c r="AO2490" i="1"/>
  <c r="AO2482" i="1"/>
  <c r="AO2474" i="1"/>
  <c r="AO2466" i="1"/>
  <c r="AO2458" i="1"/>
  <c r="AO2450" i="1"/>
  <c r="AO2442" i="1"/>
  <c r="AO2434" i="1"/>
  <c r="AO2426" i="1"/>
  <c r="AO2418" i="1"/>
  <c r="AO2410" i="1"/>
  <c r="AO2402" i="1"/>
  <c r="AO2394" i="1"/>
  <c r="AO2386" i="1"/>
  <c r="AO2378" i="1"/>
  <c r="AO2370" i="1"/>
  <c r="AO2362" i="1"/>
  <c r="AO2354" i="1"/>
  <c r="AO2346" i="1"/>
  <c r="AO2338" i="1"/>
  <c r="AO2330" i="1"/>
  <c r="AO2322" i="1"/>
  <c r="AO2314" i="1"/>
  <c r="AO2306" i="1"/>
  <c r="AO2298" i="1"/>
  <c r="AO2290" i="1"/>
  <c r="AO2282" i="1"/>
  <c r="AO2274" i="1"/>
  <c r="AO2266" i="1"/>
  <c r="AO2258" i="1"/>
  <c r="AO2250" i="1"/>
  <c r="AO2242" i="1"/>
  <c r="AO2234" i="1"/>
  <c r="AO2226" i="1"/>
  <c r="AO2218" i="1"/>
  <c r="AO2210" i="1"/>
  <c r="AO2202" i="1"/>
  <c r="AO2194" i="1"/>
  <c r="AO2186" i="1"/>
  <c r="AO2178" i="1"/>
  <c r="AO2170" i="1"/>
  <c r="AO2162" i="1"/>
  <c r="AO2154" i="1"/>
  <c r="AO2146" i="1"/>
  <c r="AO2138" i="1"/>
  <c r="AO2130" i="1"/>
  <c r="AO2122" i="1"/>
  <c r="AO2114" i="1"/>
  <c r="AO2106" i="1"/>
  <c r="AO2098" i="1"/>
  <c r="AO2090" i="1"/>
  <c r="AO2082" i="1"/>
  <c r="AO2074" i="1"/>
  <c r="AO2066" i="1"/>
  <c r="AO2058" i="1"/>
  <c r="AO2050" i="1"/>
  <c r="AO2042" i="1"/>
  <c r="AO2034" i="1"/>
  <c r="AO2026" i="1"/>
  <c r="AO2018" i="1"/>
  <c r="AO2010" i="1"/>
  <c r="AO2002" i="1"/>
  <c r="AO1994" i="1"/>
  <c r="AO1986" i="1"/>
  <c r="AO1978" i="1"/>
  <c r="AO1970" i="1"/>
  <c r="AO1962" i="1"/>
  <c r="AO1954" i="1"/>
  <c r="AO1946" i="1"/>
  <c r="AO1938" i="1"/>
  <c r="AO1930" i="1"/>
  <c r="AO1922" i="1"/>
  <c r="AO1914" i="1"/>
  <c r="AO1906" i="1"/>
  <c r="AO1898" i="1"/>
  <c r="AO1890" i="1"/>
  <c r="AO1882" i="1"/>
  <c r="AO1874" i="1"/>
  <c r="AO1866" i="1"/>
  <c r="AO1858" i="1"/>
  <c r="AO1850" i="1"/>
  <c r="AO1842" i="1"/>
  <c r="AO1834" i="1"/>
  <c r="AO1826" i="1"/>
  <c r="AO1818" i="1"/>
  <c r="AO1810" i="1"/>
  <c r="AO1802" i="1"/>
  <c r="AO1794" i="1"/>
  <c r="AO1786" i="1"/>
  <c r="AO1778" i="1"/>
  <c r="AO1770" i="1"/>
  <c r="AO1762" i="1"/>
  <c r="AO1754" i="1"/>
  <c r="AO1746" i="1"/>
  <c r="AO1738" i="1"/>
  <c r="AO1730" i="1"/>
  <c r="AO1722" i="1"/>
  <c r="AO1714" i="1"/>
  <c r="AO1706" i="1"/>
  <c r="AO1698" i="1"/>
  <c r="AO1690" i="1"/>
  <c r="AO1682" i="1"/>
  <c r="AO1674" i="1"/>
  <c r="AO1666" i="1"/>
  <c r="AO1658" i="1"/>
  <c r="AO1650" i="1"/>
  <c r="AO1642" i="1"/>
  <c r="AO1634" i="1"/>
  <c r="AO1626" i="1"/>
  <c r="AO1618" i="1"/>
  <c r="AO1610" i="1"/>
  <c r="AO1602" i="1"/>
  <c r="AO1594" i="1"/>
  <c r="AO1586" i="1"/>
  <c r="AO1578" i="1"/>
  <c r="AO1570" i="1"/>
  <c r="AO1562" i="1"/>
  <c r="AO1554" i="1"/>
  <c r="AO1546" i="1"/>
  <c r="AO1538" i="1"/>
  <c r="AO1530" i="1"/>
  <c r="AO1522" i="1"/>
  <c r="AO1514" i="1"/>
  <c r="AO1506" i="1"/>
  <c r="AO1498" i="1"/>
  <c r="AO1490" i="1"/>
  <c r="AO1482" i="1"/>
  <c r="AO1474" i="1"/>
  <c r="AO1466" i="1"/>
  <c r="AO1458" i="1"/>
  <c r="AO1450" i="1"/>
  <c r="AO1442" i="1"/>
  <c r="AO1434" i="1"/>
  <c r="AO1426" i="1"/>
  <c r="AO1418" i="1"/>
  <c r="AO1410" i="1"/>
  <c r="AO1402" i="1"/>
  <c r="AO1394" i="1"/>
  <c r="AO1386" i="1"/>
  <c r="AO1378" i="1"/>
  <c r="AO1370" i="1"/>
  <c r="AO1362" i="1"/>
  <c r="AO1354" i="1"/>
  <c r="AO1346" i="1"/>
  <c r="AO1338" i="1"/>
  <c r="AO1330" i="1"/>
  <c r="AO1322" i="1"/>
  <c r="AO1314" i="1"/>
  <c r="AO1306" i="1"/>
  <c r="AO1298" i="1"/>
  <c r="AO1290" i="1"/>
  <c r="AO1282" i="1"/>
  <c r="AO1274" i="1"/>
  <c r="AO1266" i="1"/>
  <c r="AO1258" i="1"/>
  <c r="AO1250" i="1"/>
  <c r="AO1242" i="1"/>
  <c r="AO1234" i="1"/>
  <c r="AO1226" i="1"/>
  <c r="AO1218" i="1"/>
  <c r="AO1210" i="1"/>
  <c r="AO1202" i="1"/>
  <c r="AO1194" i="1"/>
  <c r="AO1186" i="1"/>
  <c r="AO1178" i="1"/>
  <c r="AO1170" i="1"/>
  <c r="AO1162" i="1"/>
  <c r="AO1154" i="1"/>
  <c r="AO3152" i="1"/>
  <c r="AO3280" i="1"/>
  <c r="AO3264" i="1"/>
  <c r="AO3240" i="1"/>
  <c r="AO3224" i="1"/>
  <c r="AO3200" i="1"/>
  <c r="AO3184" i="1"/>
  <c r="AO3136" i="1"/>
  <c r="AO3288" i="1"/>
  <c r="AO3256" i="1"/>
  <c r="AO3216" i="1"/>
  <c r="AO3144" i="1"/>
  <c r="AO3296" i="1"/>
  <c r="AO3272" i="1"/>
  <c r="AO3248" i="1"/>
  <c r="AO3232" i="1"/>
  <c r="AO3208" i="1"/>
  <c r="AO3192" i="1"/>
  <c r="AO3176" i="1"/>
  <c r="AO3168" i="1"/>
  <c r="AO3160" i="1"/>
  <c r="AO1146" i="1"/>
  <c r="AO1138" i="1"/>
  <c r="AO1130" i="1"/>
  <c r="AO1122" i="1"/>
  <c r="AO1114" i="1"/>
  <c r="AO1106" i="1"/>
  <c r="AO1098" i="1"/>
  <c r="AO1090" i="1"/>
  <c r="AO1082" i="1"/>
  <c r="AO1074" i="1"/>
  <c r="AO826" i="1"/>
  <c r="AO3128" i="1"/>
  <c r="AO3104" i="1"/>
  <c r="AO3072" i="1"/>
  <c r="AO3056" i="1"/>
  <c r="AO3016" i="1"/>
  <c r="AO2992" i="1"/>
  <c r="AO2968" i="1"/>
  <c r="AO2952" i="1"/>
  <c r="AO2920" i="1"/>
  <c r="AO2888" i="1"/>
  <c r="AO2856" i="1"/>
  <c r="AO2832" i="1"/>
  <c r="AO2816" i="1"/>
  <c r="AO2776" i="1"/>
  <c r="AO2752" i="1"/>
  <c r="AO2728" i="1"/>
  <c r="AO2704" i="1"/>
  <c r="AO2672" i="1"/>
  <c r="AO2648" i="1"/>
  <c r="AO2624" i="1"/>
  <c r="AO2592" i="1"/>
  <c r="AO2568" i="1"/>
  <c r="AO2544" i="1"/>
  <c r="AO2520" i="1"/>
  <c r="AO2496" i="1"/>
  <c r="AO2472" i="1"/>
  <c r="AO2440" i="1"/>
  <c r="AO2416" i="1"/>
  <c r="AO2392" i="1"/>
  <c r="AO2360" i="1"/>
  <c r="AO2336" i="1"/>
  <c r="AO2304" i="1"/>
  <c r="AO2280" i="1"/>
  <c r="AO2256" i="1"/>
  <c r="AO2232" i="1"/>
  <c r="AO2200" i="1"/>
  <c r="AO2176" i="1"/>
  <c r="AO2152" i="1"/>
  <c r="AO2128" i="1"/>
  <c r="AO2096" i="1"/>
  <c r="AO2072" i="1"/>
  <c r="AO2048" i="1"/>
  <c r="AO2016" i="1"/>
  <c r="AO2000" i="1"/>
  <c r="AO1968" i="1"/>
  <c r="AO1944" i="1"/>
  <c r="AO1904" i="1"/>
  <c r="AO1880" i="1"/>
  <c r="AO1856" i="1"/>
  <c r="AO1824" i="1"/>
  <c r="AO1792" i="1"/>
  <c r="AO1776" i="1"/>
  <c r="AO1744" i="1"/>
  <c r="AO1720" i="1"/>
  <c r="AO1696" i="1"/>
  <c r="AO1672" i="1"/>
  <c r="AO1640" i="1"/>
  <c r="AO1608" i="1"/>
  <c r="AO1592" i="1"/>
  <c r="AO1560" i="1"/>
  <c r="AO1536" i="1"/>
  <c r="AO1512" i="1"/>
  <c r="AO1488" i="1"/>
  <c r="AO1464" i="1"/>
  <c r="AO1440" i="1"/>
  <c r="AO1424" i="1"/>
  <c r="AO1408" i="1"/>
  <c r="AO1392" i="1"/>
  <c r="AO1376" i="1"/>
  <c r="AO1344" i="1"/>
  <c r="AO1328" i="1"/>
  <c r="AO1312" i="1"/>
  <c r="AO1296" i="1"/>
  <c r="AO1280" i="1"/>
  <c r="AO1264" i="1"/>
  <c r="AO1248" i="1"/>
  <c r="AO1232" i="1"/>
  <c r="AO1216" i="1"/>
  <c r="AO1200" i="1"/>
  <c r="AO1184" i="1"/>
  <c r="AO1168" i="1"/>
  <c r="AO1152" i="1"/>
  <c r="AO1136" i="1"/>
  <c r="AO1128" i="1"/>
  <c r="AO1032" i="1"/>
  <c r="AO3088" i="1"/>
  <c r="AO3032" i="1"/>
  <c r="AO2984" i="1"/>
  <c r="AO2928" i="1"/>
  <c r="AO2896" i="1"/>
  <c r="AO2848" i="1"/>
  <c r="AO2792" i="1"/>
  <c r="AO2744" i="1"/>
  <c r="AO2696" i="1"/>
  <c r="AO2656" i="1"/>
  <c r="AO2600" i="1"/>
  <c r="AO2552" i="1"/>
  <c r="AO2512" i="1"/>
  <c r="AO2464" i="1"/>
  <c r="AO2424" i="1"/>
  <c r="AO2368" i="1"/>
  <c r="AO2320" i="1"/>
  <c r="AO2288" i="1"/>
  <c r="AO2240" i="1"/>
  <c r="AO2208" i="1"/>
  <c r="AO2160" i="1"/>
  <c r="AO2120" i="1"/>
  <c r="AO2080" i="1"/>
  <c r="AO2032" i="1"/>
  <c r="AO1976" i="1"/>
  <c r="AO1936" i="1"/>
  <c r="AO1896" i="1"/>
  <c r="AO1848" i="1"/>
  <c r="AO1800" i="1"/>
  <c r="AO1752" i="1"/>
  <c r="AO1704" i="1"/>
  <c r="AO1664" i="1"/>
  <c r="AO1616" i="1"/>
  <c r="AO1568" i="1"/>
  <c r="AO1520" i="1"/>
  <c r="AO1472" i="1"/>
  <c r="AO1368" i="1"/>
  <c r="AO3120" i="1"/>
  <c r="AO3096" i="1"/>
  <c r="AO3064" i="1"/>
  <c r="AO3048" i="1"/>
  <c r="AO3024" i="1"/>
  <c r="AO3000" i="1"/>
  <c r="AO2960" i="1"/>
  <c r="AO2944" i="1"/>
  <c r="AO2912" i="1"/>
  <c r="AO2880" i="1"/>
  <c r="AO2864" i="1"/>
  <c r="AO2840" i="1"/>
  <c r="AO2808" i="1"/>
  <c r="AO2784" i="1"/>
  <c r="AO2760" i="1"/>
  <c r="AO2736" i="1"/>
  <c r="AO2712" i="1"/>
  <c r="AO2688" i="1"/>
  <c r="AO2664" i="1"/>
  <c r="AO2632" i="1"/>
  <c r="AO2608" i="1"/>
  <c r="AO2584" i="1"/>
  <c r="AO2560" i="1"/>
  <c r="AO2536" i="1"/>
  <c r="AO2504" i="1"/>
  <c r="AO2480" i="1"/>
  <c r="AO2456" i="1"/>
  <c r="AO2432" i="1"/>
  <c r="AO2400" i="1"/>
  <c r="AO2384" i="1"/>
  <c r="AO2352" i="1"/>
  <c r="AO2328" i="1"/>
  <c r="AO2312" i="1"/>
  <c r="AO2272" i="1"/>
  <c r="AO2248" i="1"/>
  <c r="AO2224" i="1"/>
  <c r="AO2192" i="1"/>
  <c r="AO2168" i="1"/>
  <c r="AO2144" i="1"/>
  <c r="AO2112" i="1"/>
  <c r="AO2088" i="1"/>
  <c r="AO2064" i="1"/>
  <c r="AO2040" i="1"/>
  <c r="AO2008" i="1"/>
  <c r="AO1992" i="1"/>
  <c r="AO1960" i="1"/>
  <c r="AO1928" i="1"/>
  <c r="AO1912" i="1"/>
  <c r="AO1888" i="1"/>
  <c r="AO1864" i="1"/>
  <c r="AO1840" i="1"/>
  <c r="AO1816" i="1"/>
  <c r="AO1784" i="1"/>
  <c r="AO1760" i="1"/>
  <c r="AO1736" i="1"/>
  <c r="AO1712" i="1"/>
  <c r="AO1680" i="1"/>
  <c r="AO1656" i="1"/>
  <c r="AO1632" i="1"/>
  <c r="AO1600" i="1"/>
  <c r="AO1584" i="1"/>
  <c r="AO1552" i="1"/>
  <c r="AO1528" i="1"/>
  <c r="AO1496" i="1"/>
  <c r="AO1480" i="1"/>
  <c r="AO1456" i="1"/>
  <c r="AO1432" i="1"/>
  <c r="AO1416" i="1"/>
  <c r="AO1400" i="1"/>
  <c r="AO1384" i="1"/>
  <c r="AO1360" i="1"/>
  <c r="AO1336" i="1"/>
  <c r="AO1320" i="1"/>
  <c r="AO1304" i="1"/>
  <c r="AO1288" i="1"/>
  <c r="AO1272" i="1"/>
  <c r="AO1256" i="1"/>
  <c r="AO1240" i="1"/>
  <c r="AO1224" i="1"/>
  <c r="AO1208" i="1"/>
  <c r="AO1192" i="1"/>
  <c r="AO1176" i="1"/>
  <c r="AO1160" i="1"/>
  <c r="AO1144" i="1"/>
  <c r="AO1120" i="1"/>
  <c r="AO3112" i="1"/>
  <c r="AO3080" i="1"/>
  <c r="AO3040" i="1"/>
  <c r="AO3008" i="1"/>
  <c r="AO2976" i="1"/>
  <c r="AO2936" i="1"/>
  <c r="AO2904" i="1"/>
  <c r="AO2872" i="1"/>
  <c r="AO2824" i="1"/>
  <c r="AO2800" i="1"/>
  <c r="AO2768" i="1"/>
  <c r="AO2720" i="1"/>
  <c r="AO2680" i="1"/>
  <c r="AO2640" i="1"/>
  <c r="AO2616" i="1"/>
  <c r="AO2576" i="1"/>
  <c r="AO2528" i="1"/>
  <c r="AO2488" i="1"/>
  <c r="AO2448" i="1"/>
  <c r="AO2408" i="1"/>
  <c r="AO2376" i="1"/>
  <c r="AO2344" i="1"/>
  <c r="AO2296" i="1"/>
  <c r="AO2264" i="1"/>
  <c r="AO2216" i="1"/>
  <c r="AO2184" i="1"/>
  <c r="AO2136" i="1"/>
  <c r="AO2104" i="1"/>
  <c r="AO2056" i="1"/>
  <c r="AO2024" i="1"/>
  <c r="AO1984" i="1"/>
  <c r="AO1952" i="1"/>
  <c r="AO1920" i="1"/>
  <c r="AO1872" i="1"/>
  <c r="AO1832" i="1"/>
  <c r="AO1808" i="1"/>
  <c r="AO1768" i="1"/>
  <c r="AO1728" i="1"/>
  <c r="AO1688" i="1"/>
  <c r="AO1648" i="1"/>
  <c r="AO1624" i="1"/>
  <c r="AO1576" i="1"/>
  <c r="AO1544" i="1"/>
  <c r="AO1504" i="1"/>
  <c r="AO1448" i="1"/>
  <c r="AO1352" i="1"/>
  <c r="AO3293" i="1"/>
  <c r="AO3285" i="1"/>
  <c r="AO3277" i="1"/>
  <c r="AO3269" i="1"/>
  <c r="AO3261" i="1"/>
  <c r="AO3253" i="1"/>
  <c r="AO3245" i="1"/>
  <c r="AO3237" i="1"/>
  <c r="AO3229" i="1"/>
  <c r="AO3221" i="1"/>
  <c r="AO3213" i="1"/>
  <c r="AO3205" i="1"/>
  <c r="AO3197" i="1"/>
  <c r="AO3189" i="1"/>
  <c r="AO3181" i="1"/>
  <c r="AO3173" i="1"/>
  <c r="AO3165" i="1"/>
  <c r="AO3157" i="1"/>
  <c r="AO3149" i="1"/>
  <c r="AO3141" i="1"/>
  <c r="AO3133" i="1"/>
  <c r="AO3125" i="1"/>
  <c r="AO3117" i="1"/>
  <c r="AO3109" i="1"/>
  <c r="AO3101" i="1"/>
  <c r="AO3093" i="1"/>
  <c r="AO3085" i="1"/>
  <c r="AO3077" i="1"/>
  <c r="AO3069" i="1"/>
  <c r="AO3061" i="1"/>
  <c r="AO3053" i="1"/>
  <c r="AO3045" i="1"/>
  <c r="AO3037" i="1"/>
  <c r="AO3029" i="1"/>
  <c r="AO3021" i="1"/>
  <c r="AO3013" i="1"/>
  <c r="AO3005" i="1"/>
  <c r="AO2997" i="1"/>
  <c r="AO2989" i="1"/>
  <c r="AO2981" i="1"/>
  <c r="AO2973" i="1"/>
  <c r="AO2965" i="1"/>
  <c r="AO2957" i="1"/>
  <c r="AO2949" i="1"/>
  <c r="AO2941" i="1"/>
  <c r="AO2933" i="1"/>
  <c r="AO2925" i="1"/>
  <c r="AO2917" i="1"/>
  <c r="AO2909" i="1"/>
  <c r="AO2901" i="1"/>
  <c r="AO2893" i="1"/>
  <c r="AO2885" i="1"/>
  <c r="AO2877" i="1"/>
  <c r="AO2869" i="1"/>
  <c r="AO2861" i="1"/>
  <c r="AO2853" i="1"/>
  <c r="AO2845" i="1"/>
  <c r="AO2837" i="1"/>
  <c r="AO2829" i="1"/>
  <c r="AO2821" i="1"/>
  <c r="AO2813" i="1"/>
  <c r="AO2805" i="1"/>
  <c r="AO2797" i="1"/>
  <c r="AO2789" i="1"/>
  <c r="AO2781" i="1"/>
  <c r="AO2773" i="1"/>
  <c r="AO2765" i="1"/>
  <c r="AO2757" i="1"/>
  <c r="AO2749" i="1"/>
  <c r="AO2741" i="1"/>
  <c r="AO2733" i="1"/>
  <c r="AO2725" i="1"/>
  <c r="AO2717" i="1"/>
  <c r="AO2709" i="1"/>
  <c r="AO2701" i="1"/>
  <c r="AO2693" i="1"/>
  <c r="AO2685" i="1"/>
  <c r="AO2677" i="1"/>
  <c r="AO2669" i="1"/>
  <c r="AO2661" i="1"/>
  <c r="AO2653" i="1"/>
  <c r="AO2645" i="1"/>
  <c r="AO2637" i="1"/>
  <c r="AO2629" i="1"/>
  <c r="AO2621" i="1"/>
  <c r="AO2613" i="1"/>
  <c r="AO2605" i="1"/>
  <c r="AO2597" i="1"/>
  <c r="AO2589" i="1"/>
  <c r="AO2581" i="1"/>
  <c r="AO2573" i="1"/>
  <c r="AO2565" i="1"/>
  <c r="AO2557" i="1"/>
  <c r="AO2549" i="1"/>
  <c r="AO2541" i="1"/>
  <c r="AO2533" i="1"/>
  <c r="AO2525" i="1"/>
  <c r="AO2517" i="1"/>
  <c r="AO2509" i="1"/>
  <c r="AO2501" i="1"/>
  <c r="AO2493" i="1"/>
  <c r="AO2485" i="1"/>
  <c r="AO2477" i="1"/>
  <c r="AO2469" i="1"/>
  <c r="AO2461" i="1"/>
  <c r="AO2453" i="1"/>
  <c r="AO2445" i="1"/>
  <c r="AO2437" i="1"/>
  <c r="AO2429" i="1"/>
  <c r="AO2421" i="1"/>
  <c r="AO2413" i="1"/>
  <c r="AO2405" i="1"/>
  <c r="AO2397" i="1"/>
  <c r="AO2389" i="1"/>
  <c r="AO2381" i="1"/>
  <c r="AO2373" i="1"/>
  <c r="AO2365" i="1"/>
  <c r="AO2357" i="1"/>
  <c r="AO2349" i="1"/>
  <c r="AO2341" i="1"/>
  <c r="AO2333" i="1"/>
  <c r="AO2325" i="1"/>
  <c r="AO2317" i="1"/>
  <c r="AO2309" i="1"/>
  <c r="AO2301" i="1"/>
  <c r="AO2293" i="1"/>
  <c r="AO2285" i="1"/>
  <c r="AO2277" i="1"/>
  <c r="AO2269" i="1"/>
  <c r="AO2261" i="1"/>
  <c r="AO2253" i="1"/>
  <c r="AO2245" i="1"/>
  <c r="AO2237" i="1"/>
  <c r="AO2229" i="1"/>
  <c r="AO2221" i="1"/>
  <c r="AO2213" i="1"/>
  <c r="AO2205" i="1"/>
  <c r="AO2197" i="1"/>
  <c r="AO2189" i="1"/>
  <c r="AO2181" i="1"/>
  <c r="AO2173" i="1"/>
  <c r="AO2165" i="1"/>
  <c r="AO2157" i="1"/>
  <c r="AO2149" i="1"/>
  <c r="AO2141" i="1"/>
  <c r="AO2133" i="1"/>
  <c r="AO2125" i="1"/>
  <c r="AO2117" i="1"/>
  <c r="AO2109" i="1"/>
  <c r="AO2101" i="1"/>
  <c r="AO2093" i="1"/>
  <c r="AO2085" i="1"/>
  <c r="AO2077" i="1"/>
  <c r="AO2069" i="1"/>
  <c r="AO2061" i="1"/>
  <c r="AO2053" i="1"/>
  <c r="AO2045" i="1"/>
  <c r="AO2037" i="1"/>
  <c r="AO2029" i="1"/>
  <c r="AO2021" i="1"/>
  <c r="AO2013" i="1"/>
  <c r="AO2005" i="1"/>
  <c r="AO1997" i="1"/>
  <c r="AO1989" i="1"/>
  <c r="AO1981" i="1"/>
  <c r="AO1973" i="1"/>
  <c r="AO1965" i="1"/>
  <c r="AO1957" i="1"/>
  <c r="AO1949" i="1"/>
  <c r="AO1941" i="1"/>
  <c r="AO1933" i="1"/>
  <c r="AO1925" i="1"/>
  <c r="AO1917" i="1"/>
  <c r="AO1909" i="1"/>
  <c r="AO1901" i="1"/>
  <c r="AO1893" i="1"/>
  <c r="AO1885" i="1"/>
  <c r="AO1877" i="1"/>
  <c r="AO1869" i="1"/>
  <c r="AO1861" i="1"/>
  <c r="AO1853" i="1"/>
  <c r="AO1845" i="1"/>
  <c r="AO1837" i="1"/>
  <c r="AO1829" i="1"/>
  <c r="AO1821" i="1"/>
  <c r="AO1813" i="1"/>
  <c r="AO1805" i="1"/>
  <c r="AO1797" i="1"/>
  <c r="AO1789" i="1"/>
  <c r="AO1781" i="1"/>
  <c r="AO1773" i="1"/>
  <c r="AO1765" i="1"/>
  <c r="AO1757" i="1"/>
  <c r="AO1749" i="1"/>
  <c r="AO1741" i="1"/>
  <c r="AO1733" i="1"/>
  <c r="AO1725" i="1"/>
  <c r="AO1717" i="1"/>
  <c r="AO1709" i="1"/>
  <c r="AO1701" i="1"/>
  <c r="AO1693" i="1"/>
  <c r="AO1685" i="1"/>
  <c r="AO1677" i="1"/>
  <c r="AO1669" i="1"/>
  <c r="AO1661" i="1"/>
  <c r="AO1653" i="1"/>
  <c r="AO1645" i="1"/>
  <c r="AO1637" i="1"/>
  <c r="AO1629" i="1"/>
  <c r="AO1621" i="1"/>
  <c r="AO1613" i="1"/>
  <c r="AO1605" i="1"/>
  <c r="AO1597" i="1"/>
  <c r="AO1589" i="1"/>
  <c r="AO1581" i="1"/>
  <c r="AO1573" i="1"/>
  <c r="AO1565" i="1"/>
  <c r="AO1557" i="1"/>
  <c r="AO1549" i="1"/>
  <c r="AO1541" i="1"/>
  <c r="AO1533" i="1"/>
  <c r="AO1525" i="1"/>
  <c r="AO1517" i="1"/>
  <c r="AO1509" i="1"/>
  <c r="AO1501" i="1"/>
  <c r="AO1493" i="1"/>
  <c r="AO1485" i="1"/>
  <c r="AO1477" i="1"/>
  <c r="AO1469" i="1"/>
  <c r="AO1461" i="1"/>
  <c r="AO1453" i="1"/>
  <c r="AO1445" i="1"/>
  <c r="AO1437" i="1"/>
  <c r="AO1429" i="1"/>
  <c r="AO1421" i="1"/>
  <c r="AO1413" i="1"/>
  <c r="AO1405" i="1"/>
  <c r="AO1397" i="1"/>
  <c r="AO1389" i="1"/>
  <c r="AO1381" i="1"/>
  <c r="AO1373" i="1"/>
  <c r="AO1365" i="1"/>
  <c r="AO1357" i="1"/>
  <c r="AO1349" i="1"/>
  <c r="AO1341" i="1"/>
  <c r="AO1333" i="1"/>
  <c r="AO1325" i="1"/>
  <c r="AO1317" i="1"/>
  <c r="AO1309" i="1"/>
  <c r="AO1301" i="1"/>
  <c r="AO1293" i="1"/>
  <c r="AO1285" i="1"/>
  <c r="AO1277" i="1"/>
  <c r="AO1269" i="1"/>
  <c r="AO1261" i="1"/>
  <c r="AO1253" i="1"/>
  <c r="AO1245" i="1"/>
  <c r="AO1237" i="1"/>
  <c r="AO1229" i="1"/>
  <c r="AO1221" i="1"/>
  <c r="AO1213" i="1"/>
  <c r="AO1205" i="1"/>
  <c r="AO1197" i="1"/>
  <c r="AO1189" i="1"/>
  <c r="AO1181" i="1"/>
  <c r="AO1173" i="1"/>
  <c r="AO1165" i="1"/>
  <c r="AO1157" i="1"/>
  <c r="AO1149" i="1"/>
  <c r="AO1141" i="1"/>
  <c r="AO1133" i="1"/>
  <c r="AO1125" i="1"/>
  <c r="AO1117" i="1"/>
  <c r="AO1109" i="1"/>
  <c r="AO1101" i="1"/>
  <c r="AO1093" i="1"/>
  <c r="AO1085" i="1"/>
  <c r="AO1077" i="1"/>
  <c r="AO1069" i="1"/>
  <c r="AO1061" i="1"/>
  <c r="AO1053" i="1"/>
  <c r="AO1045" i="1"/>
  <c r="AO1037" i="1"/>
  <c r="AO1029" i="1"/>
  <c r="AO1021" i="1"/>
  <c r="AO1013" i="1"/>
  <c r="AO1005" i="1"/>
  <c r="AO997" i="1"/>
  <c r="AO989" i="1"/>
  <c r="AO981" i="1"/>
  <c r="AO973" i="1"/>
  <c r="AO965" i="1"/>
  <c r="AO957" i="1"/>
  <c r="AO949" i="1"/>
  <c r="AO941" i="1"/>
  <c r="AO933" i="1"/>
  <c r="AO925" i="1"/>
  <c r="AO917" i="1"/>
  <c r="AO909" i="1"/>
  <c r="AO901" i="1"/>
  <c r="AO893" i="1"/>
  <c r="AO885" i="1"/>
  <c r="AO877" i="1"/>
  <c r="AO869" i="1"/>
  <c r="AO861" i="1"/>
  <c r="AO853" i="1"/>
  <c r="AO845" i="1"/>
  <c r="AO837" i="1"/>
  <c r="AO829" i="1"/>
  <c r="AO821" i="1"/>
  <c r="AO813" i="1"/>
  <c r="AO805" i="1"/>
  <c r="AO797" i="1"/>
  <c r="AO789" i="1"/>
  <c r="AO781" i="1"/>
  <c r="AO773" i="1"/>
  <c r="AO765" i="1"/>
  <c r="AO757" i="1"/>
  <c r="AO749" i="1"/>
  <c r="AO741" i="1"/>
  <c r="AO733" i="1"/>
  <c r="AO725" i="1"/>
  <c r="AO717" i="1"/>
  <c r="AO709" i="1"/>
  <c r="AO701" i="1"/>
  <c r="AO693" i="1"/>
  <c r="AO685" i="1"/>
  <c r="AO677" i="1"/>
  <c r="AO669" i="1"/>
  <c r="AO661" i="1"/>
  <c r="AO653" i="1"/>
  <c r="AO645" i="1"/>
  <c r="AO637" i="1"/>
  <c r="AO629" i="1"/>
  <c r="AO621" i="1"/>
  <c r="AO613" i="1"/>
  <c r="AO605" i="1"/>
  <c r="AO597" i="1"/>
  <c r="AO589" i="1"/>
  <c r="AO581" i="1"/>
  <c r="AO573" i="1"/>
  <c r="AO565" i="1"/>
  <c r="AO557" i="1"/>
  <c r="AO549" i="1"/>
  <c r="AO541" i="1"/>
  <c r="AO533" i="1"/>
  <c r="AO525" i="1"/>
  <c r="AO517" i="1"/>
  <c r="AO509" i="1"/>
  <c r="AO501" i="1"/>
  <c r="AO493" i="1"/>
  <c r="AO485" i="1"/>
  <c r="AO477" i="1"/>
  <c r="AO469" i="1"/>
  <c r="AO461" i="1"/>
  <c r="AO453" i="1"/>
  <c r="AO445" i="1"/>
  <c r="AO437" i="1"/>
  <c r="AO429" i="1"/>
  <c r="AO421" i="1"/>
  <c r="AO413" i="1"/>
  <c r="AO405" i="1"/>
  <c r="AO397" i="1"/>
  <c r="AO389" i="1"/>
  <c r="AO357" i="1"/>
  <c r="AO658" i="1"/>
  <c r="AO650" i="1"/>
  <c r="AO642" i="1"/>
  <c r="AO634" i="1"/>
  <c r="AO626" i="1"/>
  <c r="AO618" i="1"/>
  <c r="AO610" i="1"/>
  <c r="AO602" i="1"/>
  <c r="AO594" i="1"/>
  <c r="AO586" i="1"/>
  <c r="AO578" i="1"/>
  <c r="AO570" i="1"/>
  <c r="AO562" i="1"/>
  <c r="AO554" i="1"/>
  <c r="AO546" i="1"/>
  <c r="AO538" i="1"/>
  <c r="AO530" i="1"/>
  <c r="AO522" i="1"/>
  <c r="AO514" i="1"/>
  <c r="AO506" i="1"/>
  <c r="AO498" i="1"/>
  <c r="AO490" i="1"/>
  <c r="AO482" i="1"/>
  <c r="AO474" i="1"/>
  <c r="AO466" i="1"/>
  <c r="AO458" i="1"/>
  <c r="AO450" i="1"/>
  <c r="AO442" i="1"/>
  <c r="AO434" i="1"/>
  <c r="AO426" i="1"/>
  <c r="AO418" i="1"/>
  <c r="AO410" i="1"/>
  <c r="AO402" i="1"/>
  <c r="AO394" i="1"/>
  <c r="AO386" i="1"/>
  <c r="AO378" i="1"/>
  <c r="AO370" i="1"/>
  <c r="AO362" i="1"/>
  <c r="AO354" i="1"/>
  <c r="AO346" i="1"/>
  <c r="AO338" i="1"/>
  <c r="AO330" i="1"/>
  <c r="AO322" i="1"/>
  <c r="AO314" i="1"/>
  <c r="AO306" i="1"/>
  <c r="AO298" i="1"/>
  <c r="AO290" i="1"/>
  <c r="AO282" i="1"/>
  <c r="AO274" i="1"/>
  <c r="AO266" i="1"/>
  <c r="AO258" i="1"/>
  <c r="AO250" i="1"/>
  <c r="AO242" i="1"/>
  <c r="AO234" i="1"/>
  <c r="AO226" i="1"/>
  <c r="AO218" i="1"/>
  <c r="AO210" i="1"/>
  <c r="AO202" i="1"/>
  <c r="AO194" i="1"/>
  <c r="AO186" i="1"/>
  <c r="AO178" i="1"/>
  <c r="AO170" i="1"/>
  <c r="AO162" i="1"/>
  <c r="AO154" i="1"/>
  <c r="AO146" i="1"/>
  <c r="AO138" i="1"/>
  <c r="AO130" i="1"/>
  <c r="AO122" i="1"/>
  <c r="AO114" i="1"/>
  <c r="AO106" i="1"/>
  <c r="AO98" i="1"/>
  <c r="AO90" i="1"/>
  <c r="AO82" i="1"/>
  <c r="AO74" i="1"/>
  <c r="AO66" i="1"/>
  <c r="AO58" i="1"/>
  <c r="AO50" i="1"/>
  <c r="AO42" i="1"/>
  <c r="AO34" i="1"/>
  <c r="AO26" i="1"/>
  <c r="AO18" i="1"/>
  <c r="AO10" i="1"/>
  <c r="AO3292" i="1"/>
  <c r="AO3260" i="1"/>
  <c r="AO3244" i="1"/>
  <c r="AO3228" i="1"/>
  <c r="AO3212" i="1"/>
  <c r="AO3188" i="1"/>
  <c r="AO3172" i="1"/>
  <c r="AO3156" i="1"/>
  <c r="AO3148" i="1"/>
  <c r="AO3124" i="1"/>
  <c r="AO3108" i="1"/>
  <c r="AO3092" i="1"/>
  <c r="AO3076" i="1"/>
  <c r="AO3060" i="1"/>
  <c r="AO3044" i="1"/>
  <c r="AO3028" i="1"/>
  <c r="AO3012" i="1"/>
  <c r="AO2996" i="1"/>
  <c r="AO2980" i="1"/>
  <c r="AO2964" i="1"/>
  <c r="AO2948" i="1"/>
  <c r="AO2932" i="1"/>
  <c r="AO2916" i="1"/>
  <c r="AO2900" i="1"/>
  <c r="AO2884" i="1"/>
  <c r="AO2876" i="1"/>
  <c r="AO2860" i="1"/>
  <c r="AO2844" i="1"/>
  <c r="AO2828" i="1"/>
  <c r="AO2812" i="1"/>
  <c r="AO2796" i="1"/>
  <c r="AO2780" i="1"/>
  <c r="AO2764" i="1"/>
  <c r="AO2748" i="1"/>
  <c r="AO2732" i="1"/>
  <c r="AO2716" i="1"/>
  <c r="AO2700" i="1"/>
  <c r="AO2692" i="1"/>
  <c r="AO2684" i="1"/>
  <c r="AO2676" i="1"/>
  <c r="AO2668" i="1"/>
  <c r="AO2660" i="1"/>
  <c r="AO2652" i="1"/>
  <c r="AO2644" i="1"/>
  <c r="AO2636" i="1"/>
  <c r="AO2620" i="1"/>
  <c r="AO2612" i="1"/>
  <c r="AO2604" i="1"/>
  <c r="AO2596" i="1"/>
  <c r="AO2588" i="1"/>
  <c r="AO2580" i="1"/>
  <c r="AO3284" i="1"/>
  <c r="AO3252" i="1"/>
  <c r="AO3236" i="1"/>
  <c r="AO3220" i="1"/>
  <c r="AO3204" i="1"/>
  <c r="AO3196" i="1"/>
  <c r="AO3180" i="1"/>
  <c r="AO3164" i="1"/>
  <c r="AO3140" i="1"/>
  <c r="AO3132" i="1"/>
  <c r="AO3116" i="1"/>
  <c r="AO3100" i="1"/>
  <c r="AO3084" i="1"/>
  <c r="AO3068" i="1"/>
  <c r="AO3052" i="1"/>
  <c r="AO3036" i="1"/>
  <c r="AO3020" i="1"/>
  <c r="AO3004" i="1"/>
  <c r="AO2988" i="1"/>
  <c r="AO2972" i="1"/>
  <c r="AO2956" i="1"/>
  <c r="AO2940" i="1"/>
  <c r="AO2924" i="1"/>
  <c r="AO2908" i="1"/>
  <c r="AO2892" i="1"/>
  <c r="AO2868" i="1"/>
  <c r="AO2852" i="1"/>
  <c r="AO2836" i="1"/>
  <c r="AO2820" i="1"/>
  <c r="AO2804" i="1"/>
  <c r="AO2788" i="1"/>
  <c r="AO2772" i="1"/>
  <c r="AO2756" i="1"/>
  <c r="AO2740" i="1"/>
  <c r="AO2724" i="1"/>
  <c r="AO2708" i="1"/>
  <c r="AO2628" i="1"/>
  <c r="AO3276" i="1"/>
  <c r="AO3268" i="1"/>
  <c r="AO2564" i="1"/>
  <c r="AO2540" i="1"/>
  <c r="AO2492" i="1"/>
  <c r="AO2452" i="1"/>
  <c r="AO2420" i="1"/>
  <c r="AO2388" i="1"/>
  <c r="AO2356" i="1"/>
  <c r="AO2308" i="1"/>
  <c r="AO2268" i="1"/>
  <c r="AO2228" i="1"/>
  <c r="AO2196" i="1"/>
  <c r="AO2156" i="1"/>
  <c r="AO2116" i="1"/>
  <c r="AO2068" i="1"/>
  <c r="AO2028" i="1"/>
  <c r="AO1996" i="1"/>
  <c r="AO1956" i="1"/>
  <c r="AO1924" i="1"/>
  <c r="AO1892" i="1"/>
  <c r="AO1844" i="1"/>
  <c r="AO1812" i="1"/>
  <c r="AO1780" i="1"/>
  <c r="AO1740" i="1"/>
  <c r="AO1708" i="1"/>
  <c r="AO1676" i="1"/>
  <c r="AO1636" i="1"/>
  <c r="AO1596" i="1"/>
  <c r="AO1572" i="1"/>
  <c r="AO1540" i="1"/>
  <c r="AO1500" i="1"/>
  <c r="AO1468" i="1"/>
  <c r="AO1428" i="1"/>
  <c r="AO1388" i="1"/>
  <c r="AO1348" i="1"/>
  <c r="AO1308" i="1"/>
  <c r="AO1276" i="1"/>
  <c r="AO1252" i="1"/>
  <c r="AO1212" i="1"/>
  <c r="AO1188" i="1"/>
  <c r="AO1156" i="1"/>
  <c r="AO1116" i="1"/>
  <c r="AO1084" i="1"/>
  <c r="AO1052" i="1"/>
  <c r="AO1028" i="1"/>
  <c r="AO1004" i="1"/>
  <c r="AO980" i="1"/>
  <c r="AO956" i="1"/>
  <c r="AO932" i="1"/>
  <c r="AO908" i="1"/>
  <c r="AO876" i="1"/>
  <c r="AO852" i="1"/>
  <c r="AO828" i="1"/>
  <c r="AO804" i="1"/>
  <c r="AO780" i="1"/>
  <c r="AO756" i="1"/>
  <c r="AO732" i="1"/>
  <c r="AO708" i="1"/>
  <c r="AO668" i="1"/>
  <c r="AO652" i="1"/>
  <c r="AO628" i="1"/>
  <c r="AO604" i="1"/>
  <c r="AO580" i="1"/>
  <c r="AO564" i="1"/>
  <c r="AO540" i="1"/>
  <c r="AO516" i="1"/>
  <c r="AO3291" i="1"/>
  <c r="AO3267" i="1"/>
  <c r="AO3243" i="1"/>
  <c r="AO3219" i="1"/>
  <c r="AO3203" i="1"/>
  <c r="AO3187" i="1"/>
  <c r="AO3163" i="1"/>
  <c r="AO3139" i="1"/>
  <c r="AO3115" i="1"/>
  <c r="AO3091" i="1"/>
  <c r="AO3067" i="1"/>
  <c r="AO3043" i="1"/>
  <c r="AO3011" i="1"/>
  <c r="AO2987" i="1"/>
  <c r="AO2963" i="1"/>
  <c r="AO2939" i="1"/>
  <c r="AO2923" i="1"/>
  <c r="AO2899" i="1"/>
  <c r="AO2875" i="1"/>
  <c r="AO2851" i="1"/>
  <c r="AO2835" i="1"/>
  <c r="AO2811" i="1"/>
  <c r="AO2787" i="1"/>
  <c r="AO2763" i="1"/>
  <c r="AO2739" i="1"/>
  <c r="AO2715" i="1"/>
  <c r="AO2691" i="1"/>
  <c r="AO2667" i="1"/>
  <c r="AO2651" i="1"/>
  <c r="AO2627" i="1"/>
  <c r="AO2603" i="1"/>
  <c r="AO2579" i="1"/>
  <c r="AO2555" i="1"/>
  <c r="AO2531" i="1"/>
  <c r="AO2507" i="1"/>
  <c r="AO2483" i="1"/>
  <c r="AO2459" i="1"/>
  <c r="AO2435" i="1"/>
  <c r="AO2419" i="1"/>
  <c r="AO2395" i="1"/>
  <c r="AO2371" i="1"/>
  <c r="AO2347" i="1"/>
  <c r="AO2323" i="1"/>
  <c r="AO2299" i="1"/>
  <c r="AO2275" i="1"/>
  <c r="AO2251" i="1"/>
  <c r="AO2227" i="1"/>
  <c r="AO2203" i="1"/>
  <c r="AO2179" i="1"/>
  <c r="AO2155" i="1"/>
  <c r="AO2131" i="1"/>
  <c r="AO2115" i="1"/>
  <c r="AO2091" i="1"/>
  <c r="AO2067" i="1"/>
  <c r="AO2051" i="1"/>
  <c r="AO2027" i="1"/>
  <c r="AO2003" i="1"/>
  <c r="AO1987" i="1"/>
  <c r="AO1971" i="1"/>
  <c r="AO1947" i="1"/>
  <c r="AO1923" i="1"/>
  <c r="AO1899" i="1"/>
  <c r="AO1875" i="1"/>
  <c r="AO1851" i="1"/>
  <c r="AO1827" i="1"/>
  <c r="AO1803" i="1"/>
  <c r="AO1779" i="1"/>
  <c r="AO1763" i="1"/>
  <c r="AO1747" i="1"/>
  <c r="AO1723" i="1"/>
  <c r="AO1699" i="1"/>
  <c r="AO1675" i="1"/>
  <c r="AO1651" i="1"/>
  <c r="AO1627" i="1"/>
  <c r="AO1603" i="1"/>
  <c r="AO1579" i="1"/>
  <c r="AO1555" i="1"/>
  <c r="AO1531" i="1"/>
  <c r="AO1507" i="1"/>
  <c r="AO1483" i="1"/>
  <c r="AO1459" i="1"/>
  <c r="AO1427" i="1"/>
  <c r="AO1395" i="1"/>
  <c r="AO1371" i="1"/>
  <c r="AO1347" i="1"/>
  <c r="AO1323" i="1"/>
  <c r="AO1299" i="1"/>
  <c r="AO1275" i="1"/>
  <c r="AO1251" i="1"/>
  <c r="AO1235" i="1"/>
  <c r="AO1211" i="1"/>
  <c r="AO1203" i="1"/>
  <c r="AO1187" i="1"/>
  <c r="AO1171" i="1"/>
  <c r="AO1147" i="1"/>
  <c r="AO3258" i="1"/>
  <c r="AO3234" i="1"/>
  <c r="AO3202" i="1"/>
  <c r="AO3178" i="1"/>
  <c r="AO3154" i="1"/>
  <c r="AO3130" i="1"/>
  <c r="AO3106" i="1"/>
  <c r="AO3082" i="1"/>
  <c r="AO3058" i="1"/>
  <c r="AO3034" i="1"/>
  <c r="AO2532" i="1"/>
  <c r="AO2468" i="1"/>
  <c r="AO2428" i="1"/>
  <c r="AO2372" i="1"/>
  <c r="AO2324" i="1"/>
  <c r="AO2284" i="1"/>
  <c r="AO2244" i="1"/>
  <c r="AO2188" i="1"/>
  <c r="AO2140" i="1"/>
  <c r="AO2100" i="1"/>
  <c r="AO2052" i="1"/>
  <c r="AO2012" i="1"/>
  <c r="AO1972" i="1"/>
  <c r="AO1932" i="1"/>
  <c r="AO1876" i="1"/>
  <c r="AO1828" i="1"/>
  <c r="AO1788" i="1"/>
  <c r="AO1748" i="1"/>
  <c r="AO1700" i="1"/>
  <c r="AO1652" i="1"/>
  <c r="AO1612" i="1"/>
  <c r="AO1556" i="1"/>
  <c r="AO1516" i="1"/>
  <c r="AO1476" i="1"/>
  <c r="AO1420" i="1"/>
  <c r="AO1380" i="1"/>
  <c r="AO1340" i="1"/>
  <c r="AO1292" i="1"/>
  <c r="AO1244" i="1"/>
  <c r="AO1196" i="1"/>
  <c r="AO1148" i="1"/>
  <c r="AO1108" i="1"/>
  <c r="AO1068" i="1"/>
  <c r="AO1036" i="1"/>
  <c r="AO996" i="1"/>
  <c r="AO972" i="1"/>
  <c r="AO948" i="1"/>
  <c r="AO924" i="1"/>
  <c r="AO900" i="1"/>
  <c r="AO884" i="1"/>
  <c r="AO860" i="1"/>
  <c r="AO836" i="1"/>
  <c r="AO812" i="1"/>
  <c r="AO788" i="1"/>
  <c r="AO764" i="1"/>
  <c r="AO740" i="1"/>
  <c r="AO716" i="1"/>
  <c r="AO676" i="1"/>
  <c r="AO644" i="1"/>
  <c r="AO620" i="1"/>
  <c r="AO596" i="1"/>
  <c r="AO572" i="1"/>
  <c r="AO548" i="1"/>
  <c r="AO524" i="1"/>
  <c r="AO500" i="1"/>
  <c r="AO3283" i="1"/>
  <c r="AO3259" i="1"/>
  <c r="AO3235" i="1"/>
  <c r="AO3211" i="1"/>
  <c r="AO3171" i="1"/>
  <c r="AO3147" i="1"/>
  <c r="AO3123" i="1"/>
  <c r="AO3099" i="1"/>
  <c r="AO3075" i="1"/>
  <c r="AO3051" i="1"/>
  <c r="AO3027" i="1"/>
  <c r="AO2995" i="1"/>
  <c r="AO2979" i="1"/>
  <c r="AO2955" i="1"/>
  <c r="AO2931" i="1"/>
  <c r="AO2907" i="1"/>
  <c r="AO2883" i="1"/>
  <c r="AO2859" i="1"/>
  <c r="AO2827" i="1"/>
  <c r="AO2803" i="1"/>
  <c r="AO2779" i="1"/>
  <c r="AO2755" i="1"/>
  <c r="AO2731" i="1"/>
  <c r="AO2707" i="1"/>
  <c r="AO2683" i="1"/>
  <c r="AO2659" i="1"/>
  <c r="AO2635" i="1"/>
  <c r="AO2619" i="1"/>
  <c r="AO2595" i="1"/>
  <c r="AO2571" i="1"/>
  <c r="AO2547" i="1"/>
  <c r="AO2523" i="1"/>
  <c r="AO2499" i="1"/>
  <c r="AO2475" i="1"/>
  <c r="AO2443" i="1"/>
  <c r="AO2411" i="1"/>
  <c r="AO2387" i="1"/>
  <c r="AO2363" i="1"/>
  <c r="AO2331" i="1"/>
  <c r="AO2307" i="1"/>
  <c r="AO2291" i="1"/>
  <c r="AO2267" i="1"/>
  <c r="AO2243" i="1"/>
  <c r="AO2219" i="1"/>
  <c r="AO2195" i="1"/>
  <c r="AO2171" i="1"/>
  <c r="AO2147" i="1"/>
  <c r="AO2123" i="1"/>
  <c r="AO2099" i="1"/>
  <c r="AO2075" i="1"/>
  <c r="AO2043" i="1"/>
  <c r="AO2019" i="1"/>
  <c r="AO1995" i="1"/>
  <c r="AO1963" i="1"/>
  <c r="AO1939" i="1"/>
  <c r="AO1915" i="1"/>
  <c r="AO1891" i="1"/>
  <c r="AO1867" i="1"/>
  <c r="AO1843" i="1"/>
  <c r="AO1819" i="1"/>
  <c r="AO1795" i="1"/>
  <c r="AO1771" i="1"/>
  <c r="AO1739" i="1"/>
  <c r="AO1715" i="1"/>
  <c r="AO1691" i="1"/>
  <c r="AO1667" i="1"/>
  <c r="AO1643" i="1"/>
  <c r="AO1619" i="1"/>
  <c r="AO1595" i="1"/>
  <c r="AO1571" i="1"/>
  <c r="AO1547" i="1"/>
  <c r="AO1523" i="1"/>
  <c r="AO1499" i="1"/>
  <c r="AO1475" i="1"/>
  <c r="AO1451" i="1"/>
  <c r="AO1435" i="1"/>
  <c r="AO1411" i="1"/>
  <c r="AO1387" i="1"/>
  <c r="AO1363" i="1"/>
  <c r="AO1339" i="1"/>
  <c r="AO1315" i="1"/>
  <c r="AO1291" i="1"/>
  <c r="AO1267" i="1"/>
  <c r="AO1243" i="1"/>
  <c r="AO1219" i="1"/>
  <c r="AO1195" i="1"/>
  <c r="AO1179" i="1"/>
  <c r="AO1163" i="1"/>
  <c r="AO3290" i="1"/>
  <c r="AO3274" i="1"/>
  <c r="AO3250" i="1"/>
  <c r="AO3226" i="1"/>
  <c r="AO3210" i="1"/>
  <c r="AO3186" i="1"/>
  <c r="AO3146" i="1"/>
  <c r="AO3122" i="1"/>
  <c r="AO3098" i="1"/>
  <c r="AO3066" i="1"/>
  <c r="AO3042" i="1"/>
  <c r="AO2572" i="1"/>
  <c r="AO2516" i="1"/>
  <c r="AO2476" i="1"/>
  <c r="AO2436" i="1"/>
  <c r="AO2396" i="1"/>
  <c r="AO2348" i="1"/>
  <c r="AO2300" i="1"/>
  <c r="AO2260" i="1"/>
  <c r="AO2212" i="1"/>
  <c r="AO2172" i="1"/>
  <c r="AO2132" i="1"/>
  <c r="AO2084" i="1"/>
  <c r="AO2044" i="1"/>
  <c r="AO1988" i="1"/>
  <c r="AO1940" i="1"/>
  <c r="AO1900" i="1"/>
  <c r="AO1860" i="1"/>
  <c r="AO1820" i="1"/>
  <c r="AO1764" i="1"/>
  <c r="AO1716" i="1"/>
  <c r="AO1668" i="1"/>
  <c r="AO1620" i="1"/>
  <c r="AO1564" i="1"/>
  <c r="AO1508" i="1"/>
  <c r="AO1460" i="1"/>
  <c r="AO1412" i="1"/>
  <c r="AO1372" i="1"/>
  <c r="AO1324" i="1"/>
  <c r="AO1268" i="1"/>
  <c r="AO1228" i="1"/>
  <c r="AO1180" i="1"/>
  <c r="AO1132" i="1"/>
  <c r="AO1092" i="1"/>
  <c r="AO1060" i="1"/>
  <c r="AO1020" i="1"/>
  <c r="AO988" i="1"/>
  <c r="AO964" i="1"/>
  <c r="AO940" i="1"/>
  <c r="AO916" i="1"/>
  <c r="AO892" i="1"/>
  <c r="AO868" i="1"/>
  <c r="AO844" i="1"/>
  <c r="AO820" i="1"/>
  <c r="AO796" i="1"/>
  <c r="AO772" i="1"/>
  <c r="AO748" i="1"/>
  <c r="AO724" i="1"/>
  <c r="AO700" i="1"/>
  <c r="AO660" i="1"/>
  <c r="AO636" i="1"/>
  <c r="AO612" i="1"/>
  <c r="AO588" i="1"/>
  <c r="AO556" i="1"/>
  <c r="AO532" i="1"/>
  <c r="AO508" i="1"/>
  <c r="AO3275" i="1"/>
  <c r="AO3251" i="1"/>
  <c r="AO3227" i="1"/>
  <c r="AO3195" i="1"/>
  <c r="AO3179" i="1"/>
  <c r="AO3155" i="1"/>
  <c r="AO3131" i="1"/>
  <c r="AO3107" i="1"/>
  <c r="AO3083" i="1"/>
  <c r="AO3059" i="1"/>
  <c r="AO3035" i="1"/>
  <c r="AO3019" i="1"/>
  <c r="AO3003" i="1"/>
  <c r="AO2971" i="1"/>
  <c r="AO2947" i="1"/>
  <c r="AO2915" i="1"/>
  <c r="AO2891" i="1"/>
  <c r="AO2867" i="1"/>
  <c r="AO2843" i="1"/>
  <c r="AO2819" i="1"/>
  <c r="AO2795" i="1"/>
  <c r="AO2771" i="1"/>
  <c r="AO2747" i="1"/>
  <c r="AO2723" i="1"/>
  <c r="AO2699" i="1"/>
  <c r="AO2675" i="1"/>
  <c r="AO2643" i="1"/>
  <c r="AO2611" i="1"/>
  <c r="AO2587" i="1"/>
  <c r="AO2563" i="1"/>
  <c r="AO2539" i="1"/>
  <c r="AO2515" i="1"/>
  <c r="AO2491" i="1"/>
  <c r="AO2467" i="1"/>
  <c r="AO2451" i="1"/>
  <c r="AO2427" i="1"/>
  <c r="AO2403" i="1"/>
  <c r="AO2379" i="1"/>
  <c r="AO2355" i="1"/>
  <c r="AO2339" i="1"/>
  <c r="AO2315" i="1"/>
  <c r="AO2283" i="1"/>
  <c r="AO2259" i="1"/>
  <c r="AO2235" i="1"/>
  <c r="AO2211" i="1"/>
  <c r="AO2187" i="1"/>
  <c r="AO2163" i="1"/>
  <c r="AO2139" i="1"/>
  <c r="AO2107" i="1"/>
  <c r="AO2083" i="1"/>
  <c r="AO2059" i="1"/>
  <c r="AO2035" i="1"/>
  <c r="AO2011" i="1"/>
  <c r="AO1979" i="1"/>
  <c r="AO1955" i="1"/>
  <c r="AO1931" i="1"/>
  <c r="AO1907" i="1"/>
  <c r="AO1883" i="1"/>
  <c r="AO1859" i="1"/>
  <c r="AO1835" i="1"/>
  <c r="AO1811" i="1"/>
  <c r="AO1787" i="1"/>
  <c r="AO1755" i="1"/>
  <c r="AO1731" i="1"/>
  <c r="AO1707" i="1"/>
  <c r="AO1683" i="1"/>
  <c r="AO1659" i="1"/>
  <c r="AO1635" i="1"/>
  <c r="AO1611" i="1"/>
  <c r="AO1587" i="1"/>
  <c r="AO1563" i="1"/>
  <c r="AO1539" i="1"/>
  <c r="AO1515" i="1"/>
  <c r="AO1491" i="1"/>
  <c r="AO1467" i="1"/>
  <c r="AO1443" i="1"/>
  <c r="AO1419" i="1"/>
  <c r="AO1403" i="1"/>
  <c r="AO1379" i="1"/>
  <c r="AO1355" i="1"/>
  <c r="AO1331" i="1"/>
  <c r="AO1307" i="1"/>
  <c r="AO1283" i="1"/>
  <c r="AO1259" i="1"/>
  <c r="AO1227" i="1"/>
  <c r="AO1155" i="1"/>
  <c r="AO3282" i="1"/>
  <c r="AO3266" i="1"/>
  <c r="AO3242" i="1"/>
  <c r="AO3218" i="1"/>
  <c r="AO3194" i="1"/>
  <c r="AO3170" i="1"/>
  <c r="AO3162" i="1"/>
  <c r="AO3138" i="1"/>
  <c r="AO3114" i="1"/>
  <c r="AO3090" i="1"/>
  <c r="AO3074" i="1"/>
  <c r="AO3050" i="1"/>
  <c r="AO3026" i="1"/>
  <c r="AO2548" i="1"/>
  <c r="AO2508" i="1"/>
  <c r="AO2484" i="1"/>
  <c r="AO2444" i="1"/>
  <c r="AO2404" i="1"/>
  <c r="AO2364" i="1"/>
  <c r="AO2332" i="1"/>
  <c r="AO2292" i="1"/>
  <c r="AO2252" i="1"/>
  <c r="AO2220" i="1"/>
  <c r="AO2180" i="1"/>
  <c r="AO2148" i="1"/>
  <c r="AO2108" i="1"/>
  <c r="AO2076" i="1"/>
  <c r="AO2036" i="1"/>
  <c r="AO2004" i="1"/>
  <c r="AO1964" i="1"/>
  <c r="AO1908" i="1"/>
  <c r="AO1868" i="1"/>
  <c r="AO1836" i="1"/>
  <c r="AO1796" i="1"/>
  <c r="AO1756" i="1"/>
  <c r="AO1724" i="1"/>
  <c r="AO1684" i="1"/>
  <c r="AO1644" i="1"/>
  <c r="AO1604" i="1"/>
  <c r="AO1580" i="1"/>
  <c r="AO1532" i="1"/>
  <c r="AO1484" i="1"/>
  <c r="AO1444" i="1"/>
  <c r="AO1404" i="1"/>
  <c r="AO1356" i="1"/>
  <c r="AO1316" i="1"/>
  <c r="AO1284" i="1"/>
  <c r="AO1236" i="1"/>
  <c r="AO1204" i="1"/>
  <c r="AO1164" i="1"/>
  <c r="AO1124" i="1"/>
  <c r="AO1044" i="1"/>
  <c r="AO684" i="1"/>
  <c r="AO2556" i="1"/>
  <c r="AO2524" i="1"/>
  <c r="AO2500" i="1"/>
  <c r="AO2460" i="1"/>
  <c r="AO2412" i="1"/>
  <c r="AO2380" i="1"/>
  <c r="AO2340" i="1"/>
  <c r="AO2316" i="1"/>
  <c r="AO2276" i="1"/>
  <c r="AO2236" i="1"/>
  <c r="AO2204" i="1"/>
  <c r="AO2164" i="1"/>
  <c r="AO2124" i="1"/>
  <c r="AO2092" i="1"/>
  <c r="AO2060" i="1"/>
  <c r="AO2020" i="1"/>
  <c r="AO1980" i="1"/>
  <c r="AO1948" i="1"/>
  <c r="AO1916" i="1"/>
  <c r="AO1884" i="1"/>
  <c r="AO1852" i="1"/>
  <c r="AO1804" i="1"/>
  <c r="AO1772" i="1"/>
  <c r="AO1732" i="1"/>
  <c r="AO1692" i="1"/>
  <c r="AO1660" i="1"/>
  <c r="AO1628" i="1"/>
  <c r="AO1588" i="1"/>
  <c r="AO1548" i="1"/>
  <c r="AO1524" i="1"/>
  <c r="AO1492" i="1"/>
  <c r="AO1452" i="1"/>
  <c r="AO1436" i="1"/>
  <c r="AO1396" i="1"/>
  <c r="AO1364" i="1"/>
  <c r="AO1332" i="1"/>
  <c r="AO1300" i="1"/>
  <c r="AO1260" i="1"/>
  <c r="AO1220" i="1"/>
  <c r="AO1172" i="1"/>
  <c r="AO1140" i="1"/>
  <c r="AO1100" i="1"/>
  <c r="AO1076" i="1"/>
  <c r="AO1012" i="1"/>
  <c r="AO692" i="1"/>
  <c r="AO3294" i="1"/>
  <c r="AO3286" i="1"/>
  <c r="AO3278" i="1"/>
  <c r="AO3270" i="1"/>
  <c r="AO3262" i="1"/>
  <c r="AO3254" i="1"/>
  <c r="AO3246" i="1"/>
  <c r="AO3238" i="1"/>
  <c r="AO3230" i="1"/>
  <c r="AO3222" i="1"/>
  <c r="AO3214" i="1"/>
  <c r="AO3206" i="1"/>
  <c r="AO3198" i="1"/>
  <c r="AO3190" i="1"/>
  <c r="AO3182" i="1"/>
  <c r="AO3174" i="1"/>
  <c r="AO3166" i="1"/>
  <c r="AO3158" i="1"/>
  <c r="AO3150" i="1"/>
  <c r="AO3142" i="1"/>
  <c r="AO3134" i="1"/>
  <c r="AO3126" i="1"/>
  <c r="AO3118" i="1"/>
  <c r="AO3110" i="1"/>
  <c r="AO3102" i="1"/>
  <c r="AO3094" i="1"/>
  <c r="AO3086" i="1"/>
  <c r="AO3078" i="1"/>
  <c r="AO3070" i="1"/>
  <c r="AO3062" i="1"/>
  <c r="AO3054" i="1"/>
  <c r="AO3046" i="1"/>
  <c r="AO3038" i="1"/>
  <c r="AO3030" i="1"/>
  <c r="AO3022" i="1"/>
  <c r="AO3014" i="1"/>
  <c r="AO3006" i="1"/>
  <c r="AO2998" i="1"/>
  <c r="AO2990" i="1"/>
  <c r="AO2982" i="1"/>
  <c r="AO2974" i="1"/>
  <c r="AO2966" i="1"/>
  <c r="AO2958" i="1"/>
  <c r="AO2950" i="1"/>
  <c r="AO2942" i="1"/>
  <c r="AO2934" i="1"/>
  <c r="AO2926" i="1"/>
  <c r="AO2918" i="1"/>
  <c r="AO2910" i="1"/>
  <c r="AO2902" i="1"/>
  <c r="AO2894" i="1"/>
  <c r="AO2886" i="1"/>
  <c r="AO2878" i="1"/>
  <c r="AO2870" i="1"/>
  <c r="AO2862" i="1"/>
  <c r="AO2854" i="1"/>
  <c r="AO2846" i="1"/>
  <c r="AO2838" i="1"/>
  <c r="AO2830" i="1"/>
  <c r="AO2822" i="1"/>
  <c r="AO2814" i="1"/>
  <c r="AO2806" i="1"/>
  <c r="AO2798" i="1"/>
  <c r="AO2790" i="1"/>
  <c r="AO2782" i="1"/>
  <c r="AO2774" i="1"/>
  <c r="AO2766" i="1"/>
  <c r="AO2758" i="1"/>
  <c r="AO2750" i="1"/>
  <c r="AO2742" i="1"/>
  <c r="AO2734" i="1"/>
  <c r="AO2726" i="1"/>
  <c r="AO2718" i="1"/>
  <c r="AO2710" i="1"/>
  <c r="AO2702" i="1"/>
  <c r="AO2694" i="1"/>
  <c r="AO2686" i="1"/>
  <c r="AO2678" i="1"/>
  <c r="AO2670" i="1"/>
  <c r="AO2662" i="1"/>
  <c r="AO2654" i="1"/>
  <c r="AO2646" i="1"/>
  <c r="AO2638" i="1"/>
  <c r="AO2630" i="1"/>
  <c r="AO2622" i="1"/>
  <c r="AO2614" i="1"/>
  <c r="AO2606" i="1"/>
  <c r="AO2598" i="1"/>
  <c r="AO2590" i="1"/>
  <c r="AO2582" i="1"/>
  <c r="AO2574" i="1"/>
  <c r="AO2566" i="1"/>
  <c r="AO2558" i="1"/>
  <c r="AO2550" i="1"/>
  <c r="AO2542" i="1"/>
  <c r="AO2534" i="1"/>
  <c r="AO2526" i="1"/>
  <c r="AO2518" i="1"/>
  <c r="AO2510" i="1"/>
  <c r="AO2502" i="1"/>
  <c r="AO2494" i="1"/>
  <c r="AO2486" i="1"/>
  <c r="AO2478" i="1"/>
  <c r="AO2470" i="1"/>
  <c r="AO2462" i="1"/>
  <c r="AO2454" i="1"/>
  <c r="AO2446" i="1"/>
  <c r="AO2438" i="1"/>
  <c r="AO2430" i="1"/>
  <c r="AO2422" i="1"/>
  <c r="AO2414" i="1"/>
  <c r="AO2406" i="1"/>
  <c r="AO2398" i="1"/>
  <c r="AO2390" i="1"/>
  <c r="AO2382" i="1"/>
  <c r="AO2374" i="1"/>
  <c r="AO2366" i="1"/>
  <c r="AO2358" i="1"/>
  <c r="AO2350" i="1"/>
  <c r="AO2342" i="1"/>
  <c r="AO2334" i="1"/>
  <c r="AO2326" i="1"/>
  <c r="AO2318" i="1"/>
  <c r="AO2310" i="1"/>
  <c r="AO2302" i="1"/>
  <c r="AO2294" i="1"/>
  <c r="AO2286" i="1"/>
  <c r="AO2278" i="1"/>
  <c r="AO2270" i="1"/>
  <c r="AO2262" i="1"/>
  <c r="AO2254" i="1"/>
  <c r="AO2246" i="1"/>
  <c r="AO2238" i="1"/>
  <c r="AO2230" i="1"/>
  <c r="AO2222" i="1"/>
  <c r="AO2214" i="1"/>
  <c r="AO2206" i="1"/>
  <c r="AO2198" i="1"/>
  <c r="AO2190" i="1"/>
  <c r="AO2182" i="1"/>
  <c r="AO2174" i="1"/>
  <c r="AO2166" i="1"/>
  <c r="AO2158" i="1"/>
  <c r="AO2150" i="1"/>
  <c r="AO2142" i="1"/>
  <c r="AO2134" i="1"/>
  <c r="AO2126" i="1"/>
  <c r="AO2118" i="1"/>
  <c r="AO2110" i="1"/>
  <c r="AO2102" i="1"/>
  <c r="AO2094" i="1"/>
  <c r="AO2086" i="1"/>
  <c r="AO2078" i="1"/>
  <c r="AO2070" i="1"/>
  <c r="AO2062" i="1"/>
  <c r="AO2054" i="1"/>
  <c r="AO2046" i="1"/>
  <c r="AO2038" i="1"/>
  <c r="AO2030" i="1"/>
  <c r="AO2022" i="1"/>
  <c r="AO2014" i="1"/>
  <c r="AO2006" i="1"/>
  <c r="AO1998" i="1"/>
  <c r="AO1990" i="1"/>
  <c r="AO1982" i="1"/>
  <c r="AO1974" i="1"/>
  <c r="AO1966" i="1"/>
  <c r="AO1958" i="1"/>
  <c r="AO1950" i="1"/>
  <c r="AO1942" i="1"/>
  <c r="AO1934" i="1"/>
  <c r="AO1926" i="1"/>
  <c r="AO1918" i="1"/>
  <c r="AO1910" i="1"/>
  <c r="AO1902" i="1"/>
  <c r="AO1894" i="1"/>
  <c r="AO1886" i="1"/>
  <c r="AO1878" i="1"/>
  <c r="AO1870" i="1"/>
  <c r="AO1862" i="1"/>
  <c r="AO1854" i="1"/>
  <c r="AO1846" i="1"/>
  <c r="AO1838" i="1"/>
  <c r="AO1830" i="1"/>
  <c r="AO1822" i="1"/>
  <c r="AO1814" i="1"/>
  <c r="AO1806" i="1"/>
  <c r="AO1798" i="1"/>
  <c r="AO1790" i="1"/>
  <c r="AO1782" i="1"/>
  <c r="AO1774" i="1"/>
  <c r="AO1766" i="1"/>
  <c r="AO1758" i="1"/>
  <c r="AO1750" i="1"/>
  <c r="AO1742" i="1"/>
  <c r="AO1734" i="1"/>
  <c r="AO1726" i="1"/>
  <c r="AO1718" i="1"/>
  <c r="AO1710" i="1"/>
  <c r="AO1702" i="1"/>
  <c r="AO1694" i="1"/>
  <c r="AO1686" i="1"/>
  <c r="AO1678" i="1"/>
  <c r="AO1670" i="1"/>
  <c r="AO1662" i="1"/>
  <c r="AO1654" i="1"/>
  <c r="AO1646" i="1"/>
  <c r="AO1638" i="1"/>
  <c r="AO1630" i="1"/>
  <c r="AO1622" i="1"/>
  <c r="AO1614" i="1"/>
  <c r="AO1606" i="1"/>
  <c r="AO1598" i="1"/>
  <c r="AO1590" i="1"/>
  <c r="AO1582" i="1"/>
  <c r="AO1574" i="1"/>
  <c r="AO1566" i="1"/>
  <c r="AO1558" i="1"/>
  <c r="AO1550" i="1"/>
  <c r="AO1542" i="1"/>
  <c r="AO1534" i="1"/>
  <c r="AO1526" i="1"/>
  <c r="AO1518" i="1"/>
  <c r="AO1510" i="1"/>
  <c r="AO1139" i="1"/>
  <c r="AO1131" i="1"/>
  <c r="AO1123" i="1"/>
  <c r="AO1115" i="1"/>
  <c r="AO1107" i="1"/>
  <c r="AO1099" i="1"/>
  <c r="AO1091" i="1"/>
  <c r="AO1083" i="1"/>
  <c r="AO1075" i="1"/>
  <c r="AO1067" i="1"/>
  <c r="AO1059" i="1"/>
  <c r="AO1051" i="1"/>
  <c r="AO1043" i="1"/>
  <c r="AO1035" i="1"/>
  <c r="AO1027" i="1"/>
  <c r="AO1019" i="1"/>
  <c r="AO1011" i="1"/>
  <c r="AO1003" i="1"/>
  <c r="AO995" i="1"/>
  <c r="AO987" i="1"/>
  <c r="AO979" i="1"/>
  <c r="AO971" i="1"/>
  <c r="AO963" i="1"/>
  <c r="AO955" i="1"/>
  <c r="AO947" i="1"/>
  <c r="AO939" i="1"/>
  <c r="AO931" i="1"/>
  <c r="AO923" i="1"/>
  <c r="AO915" i="1"/>
  <c r="AO907" i="1"/>
  <c r="AO899" i="1"/>
  <c r="AO891" i="1"/>
  <c r="AO883" i="1"/>
  <c r="AO875" i="1"/>
  <c r="AO867" i="1"/>
  <c r="AO859" i="1"/>
  <c r="AO851" i="1"/>
  <c r="AO843" i="1"/>
  <c r="AO835" i="1"/>
  <c r="AO827" i="1"/>
  <c r="AO819" i="1"/>
  <c r="AO811" i="1"/>
  <c r="AO803" i="1"/>
  <c r="AO795" i="1"/>
  <c r="AO787" i="1"/>
  <c r="AO779" i="1"/>
  <c r="AO771" i="1"/>
  <c r="AO763" i="1"/>
  <c r="AO755" i="1"/>
  <c r="AO747" i="1"/>
  <c r="AO739" i="1"/>
  <c r="AO731" i="1"/>
  <c r="AO723" i="1"/>
  <c r="AO715" i="1"/>
  <c r="AO707" i="1"/>
  <c r="AO699" i="1"/>
  <c r="AO691" i="1"/>
  <c r="AO683" i="1"/>
  <c r="AO675" i="1"/>
  <c r="AO667" i="1"/>
  <c r="AO659" i="1"/>
  <c r="AO651" i="1"/>
  <c r="AO643" i="1"/>
  <c r="AO635" i="1"/>
  <c r="AO627" i="1"/>
  <c r="AO619" i="1"/>
  <c r="AO611" i="1"/>
  <c r="AO603" i="1"/>
  <c r="AO595" i="1"/>
  <c r="AO587" i="1"/>
  <c r="AO579" i="1"/>
  <c r="AO571" i="1"/>
  <c r="AO563" i="1"/>
  <c r="AO555" i="1"/>
  <c r="AO547" i="1"/>
  <c r="AO539" i="1"/>
  <c r="AO531" i="1"/>
  <c r="AO523" i="1"/>
  <c r="AO515" i="1"/>
  <c r="AO507" i="1"/>
  <c r="AO499" i="1"/>
  <c r="AO491" i="1"/>
  <c r="AO483" i="1"/>
  <c r="AO475" i="1"/>
  <c r="AO467" i="1"/>
  <c r="AO459" i="1"/>
  <c r="AO451" i="1"/>
  <c r="AO443" i="1"/>
  <c r="AO435" i="1"/>
  <c r="AO427" i="1"/>
  <c r="AO419" i="1"/>
  <c r="AO411" i="1"/>
  <c r="AO403" i="1"/>
  <c r="AO395" i="1"/>
  <c r="AO387" i="1"/>
  <c r="AO379" i="1"/>
  <c r="AO371" i="1"/>
  <c r="AO363" i="1"/>
  <c r="AO355" i="1"/>
  <c r="AO347" i="1"/>
  <c r="AO339" i="1"/>
  <c r="AO331" i="1"/>
  <c r="AO323" i="1"/>
  <c r="AO315" i="1"/>
  <c r="AO307" i="1"/>
  <c r="AO299" i="1"/>
  <c r="AO291" i="1"/>
  <c r="AO283" i="1"/>
  <c r="AO275" i="1"/>
  <c r="AO267" i="1"/>
  <c r="AO259" i="1"/>
  <c r="AO251" i="1"/>
  <c r="AO243" i="1"/>
  <c r="AO235" i="1"/>
  <c r="AO227" i="1"/>
  <c r="AO219" i="1"/>
  <c r="AO211" i="1"/>
  <c r="AO203" i="1"/>
  <c r="AO195" i="1"/>
  <c r="AO187" i="1"/>
  <c r="AO179" i="1"/>
  <c r="AO171" i="1"/>
  <c r="AO163" i="1"/>
  <c r="AO155" i="1"/>
  <c r="AO147" i="1"/>
  <c r="AO139" i="1"/>
  <c r="AO131" i="1"/>
  <c r="AO123" i="1"/>
  <c r="AO115" i="1"/>
  <c r="AO107" i="1"/>
  <c r="AO99" i="1"/>
  <c r="AO91" i="1"/>
  <c r="AO83" i="1"/>
  <c r="AO75" i="1"/>
  <c r="AO67" i="1"/>
  <c r="AO59" i="1"/>
  <c r="AO51" i="1"/>
  <c r="AO43" i="1"/>
  <c r="AO35" i="1"/>
  <c r="AO27" i="1"/>
  <c r="AO19" i="1"/>
  <c r="AO11" i="1"/>
  <c r="AO3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R2776" i="1" l="1"/>
  <c r="AQ2776" i="1" s="1"/>
  <c r="AS2776" i="1"/>
  <c r="AU2776" i="1" s="1"/>
  <c r="AR2777" i="1"/>
  <c r="AQ2777" i="1" s="1"/>
  <c r="AS2777" i="1"/>
  <c r="AU2777" i="1" s="1"/>
  <c r="AR2778" i="1"/>
  <c r="AQ2778" i="1" s="1"/>
  <c r="AS2778" i="1"/>
  <c r="AU2778" i="1" s="1"/>
  <c r="AR2779" i="1"/>
  <c r="AQ2779" i="1" s="1"/>
  <c r="AS2779" i="1"/>
  <c r="AU2779" i="1" s="1"/>
  <c r="AR2780" i="1"/>
  <c r="AQ2780" i="1" s="1"/>
  <c r="AS2780" i="1"/>
  <c r="AU2780" i="1" s="1"/>
  <c r="AR2781" i="1"/>
  <c r="AQ2781" i="1" s="1"/>
  <c r="AS2781" i="1"/>
  <c r="AU2781" i="1" s="1"/>
  <c r="AR2782" i="1"/>
  <c r="AS2782" i="1"/>
  <c r="AU2782" i="1" s="1"/>
  <c r="AR2783" i="1"/>
  <c r="AQ2783" i="1" s="1"/>
  <c r="AS2783" i="1"/>
  <c r="AU2783" i="1" s="1"/>
  <c r="AR2784" i="1"/>
  <c r="AQ2784" i="1" s="1"/>
  <c r="AS2784" i="1"/>
  <c r="AU2784" i="1" s="1"/>
  <c r="AR2785" i="1"/>
  <c r="AQ2785" i="1" s="1"/>
  <c r="AS2785" i="1"/>
  <c r="AU2785" i="1" s="1"/>
  <c r="AR2786" i="1"/>
  <c r="AS2786" i="1"/>
  <c r="AU2786" i="1" s="1"/>
  <c r="AR2787" i="1"/>
  <c r="AQ2787" i="1" s="1"/>
  <c r="AS2787" i="1"/>
  <c r="AU2787" i="1" s="1"/>
  <c r="AR2788" i="1"/>
  <c r="AQ2788" i="1" s="1"/>
  <c r="AS2788" i="1"/>
  <c r="AU2788" i="1" s="1"/>
  <c r="AR2789" i="1"/>
  <c r="AQ2789" i="1" s="1"/>
  <c r="AS2789" i="1"/>
  <c r="AU2789" i="1" s="1"/>
  <c r="AR2790" i="1"/>
  <c r="AS2790" i="1"/>
  <c r="AU2790" i="1" s="1"/>
  <c r="AR2791" i="1"/>
  <c r="AQ2791" i="1" s="1"/>
  <c r="AS2791" i="1"/>
  <c r="AU2791" i="1" s="1"/>
  <c r="AR2792" i="1"/>
  <c r="AQ2792" i="1" s="1"/>
  <c r="AS2792" i="1"/>
  <c r="AU2792" i="1" s="1"/>
  <c r="AR2793" i="1"/>
  <c r="AQ2793" i="1" s="1"/>
  <c r="AS2793" i="1"/>
  <c r="AU2793" i="1" s="1"/>
  <c r="AR2794" i="1"/>
  <c r="AQ2794" i="1" s="1"/>
  <c r="AS2794" i="1"/>
  <c r="AU2794" i="1" s="1"/>
  <c r="AR2795" i="1"/>
  <c r="AQ2795" i="1" s="1"/>
  <c r="AS2795" i="1"/>
  <c r="AU2795" i="1" s="1"/>
  <c r="AR2796" i="1"/>
  <c r="AQ2796" i="1" s="1"/>
  <c r="AS2796" i="1"/>
  <c r="AU2796" i="1" s="1"/>
  <c r="AR2797" i="1"/>
  <c r="AQ2797" i="1" s="1"/>
  <c r="AS2797" i="1"/>
  <c r="AU2797" i="1" s="1"/>
  <c r="AR2798" i="1"/>
  <c r="AQ2798" i="1" s="1"/>
  <c r="AS2798" i="1"/>
  <c r="AU2798" i="1" s="1"/>
  <c r="AR2799" i="1"/>
  <c r="AQ2799" i="1" s="1"/>
  <c r="AS2799" i="1"/>
  <c r="AU2799" i="1" s="1"/>
  <c r="AR2800" i="1"/>
  <c r="AQ2800" i="1" s="1"/>
  <c r="AS2800" i="1"/>
  <c r="AU2800" i="1" s="1"/>
  <c r="AR2801" i="1"/>
  <c r="AQ2801" i="1" s="1"/>
  <c r="AS2801" i="1"/>
  <c r="AU2801" i="1" s="1"/>
  <c r="AR2802" i="1"/>
  <c r="AS2802" i="1"/>
  <c r="AU2802" i="1" s="1"/>
  <c r="AR2803" i="1"/>
  <c r="AQ2803" i="1" s="1"/>
  <c r="AS2803" i="1"/>
  <c r="AU2803" i="1" s="1"/>
  <c r="AR2804" i="1"/>
  <c r="AQ2804" i="1" s="1"/>
  <c r="AS2804" i="1"/>
  <c r="AU2804" i="1" s="1"/>
  <c r="AR2805" i="1"/>
  <c r="AQ2805" i="1" s="1"/>
  <c r="AS2805" i="1"/>
  <c r="AU2805" i="1" s="1"/>
  <c r="AR2806" i="1"/>
  <c r="AQ2806" i="1" s="1"/>
  <c r="AS2806" i="1"/>
  <c r="AU2806" i="1" s="1"/>
  <c r="AR2807" i="1"/>
  <c r="AQ2807" i="1" s="1"/>
  <c r="AS2807" i="1"/>
  <c r="AU2807" i="1" s="1"/>
  <c r="AR2808" i="1"/>
  <c r="AQ2808" i="1" s="1"/>
  <c r="AS2808" i="1"/>
  <c r="AU2808" i="1" s="1"/>
  <c r="AR2809" i="1"/>
  <c r="AT2809" i="1" s="1"/>
  <c r="AS2809" i="1"/>
  <c r="AU2809" i="1" s="1"/>
  <c r="AR2810" i="1"/>
  <c r="AQ2810" i="1" s="1"/>
  <c r="AS2810" i="1"/>
  <c r="AU2810" i="1" s="1"/>
  <c r="AR2811" i="1"/>
  <c r="AQ2811" i="1" s="1"/>
  <c r="AS2811" i="1"/>
  <c r="AU2811" i="1" s="1"/>
  <c r="AR2812" i="1"/>
  <c r="AQ2812" i="1" s="1"/>
  <c r="AS2812" i="1"/>
  <c r="AU2812" i="1" s="1"/>
  <c r="AR2813" i="1"/>
  <c r="AQ2813" i="1" s="1"/>
  <c r="AS2813" i="1"/>
  <c r="AU2813" i="1" s="1"/>
  <c r="AR2814" i="1"/>
  <c r="AQ2814" i="1" s="1"/>
  <c r="AS2814" i="1"/>
  <c r="AU2814" i="1" s="1"/>
  <c r="AR2815" i="1"/>
  <c r="AQ2815" i="1" s="1"/>
  <c r="AS2815" i="1"/>
  <c r="AU2815" i="1" s="1"/>
  <c r="AR2816" i="1"/>
  <c r="AP2816" i="1" s="1"/>
  <c r="AS2816" i="1"/>
  <c r="AU2816" i="1" s="1"/>
  <c r="AR2817" i="1"/>
  <c r="AT2817" i="1" s="1"/>
  <c r="AS2817" i="1"/>
  <c r="AU2817" i="1" s="1"/>
  <c r="AR2818" i="1"/>
  <c r="AQ2818" i="1" s="1"/>
  <c r="AS2818" i="1"/>
  <c r="AU2818" i="1" s="1"/>
  <c r="AR2819" i="1"/>
  <c r="AQ2819" i="1" s="1"/>
  <c r="AS2819" i="1"/>
  <c r="AU2819" i="1" s="1"/>
  <c r="AR2820" i="1"/>
  <c r="AQ2820" i="1" s="1"/>
  <c r="AS2820" i="1"/>
  <c r="AU2820" i="1" s="1"/>
  <c r="AR2821" i="1"/>
  <c r="AQ2821" i="1" s="1"/>
  <c r="AS2821" i="1"/>
  <c r="AU2821" i="1" s="1"/>
  <c r="AR2822" i="1"/>
  <c r="AQ2822" i="1" s="1"/>
  <c r="AS2822" i="1"/>
  <c r="AU2822" i="1" s="1"/>
  <c r="AR2823" i="1"/>
  <c r="AQ2823" i="1" s="1"/>
  <c r="AS2823" i="1"/>
  <c r="AU2823" i="1" s="1"/>
  <c r="AR2824" i="1"/>
  <c r="AP2824" i="1" s="1"/>
  <c r="AS2824" i="1"/>
  <c r="AU2824" i="1" s="1"/>
  <c r="AR2825" i="1"/>
  <c r="AQ2825" i="1" s="1"/>
  <c r="AS2825" i="1"/>
  <c r="AU2825" i="1" s="1"/>
  <c r="AR2826" i="1"/>
  <c r="AQ2826" i="1" s="1"/>
  <c r="AS2826" i="1"/>
  <c r="AU2826" i="1" s="1"/>
  <c r="AR2827" i="1"/>
  <c r="AQ2827" i="1" s="1"/>
  <c r="AS2827" i="1"/>
  <c r="AU2827" i="1" s="1"/>
  <c r="AR2828" i="1"/>
  <c r="AQ2828" i="1" s="1"/>
  <c r="AS2828" i="1"/>
  <c r="AU2828" i="1" s="1"/>
  <c r="AR2829" i="1"/>
  <c r="AQ2829" i="1" s="1"/>
  <c r="AS2829" i="1"/>
  <c r="AU2829" i="1" s="1"/>
  <c r="AR2830" i="1"/>
  <c r="AQ2830" i="1" s="1"/>
  <c r="AS2830" i="1"/>
  <c r="AU2830" i="1" s="1"/>
  <c r="AR2831" i="1"/>
  <c r="AQ2831" i="1" s="1"/>
  <c r="AS2831" i="1"/>
  <c r="AU2831" i="1" s="1"/>
  <c r="AR2832" i="1"/>
  <c r="AQ2832" i="1" s="1"/>
  <c r="AS2832" i="1"/>
  <c r="AU2832" i="1" s="1"/>
  <c r="AR2833" i="1"/>
  <c r="AQ2833" i="1" s="1"/>
  <c r="AS2833" i="1"/>
  <c r="AU2833" i="1" s="1"/>
  <c r="AR2834" i="1"/>
  <c r="AQ2834" i="1" s="1"/>
  <c r="AS2834" i="1"/>
  <c r="AU2834" i="1" s="1"/>
  <c r="AR2835" i="1"/>
  <c r="AQ2835" i="1" s="1"/>
  <c r="AS2835" i="1"/>
  <c r="AU2835" i="1" s="1"/>
  <c r="AR2836" i="1"/>
  <c r="AQ2836" i="1" s="1"/>
  <c r="AS2836" i="1"/>
  <c r="AU2836" i="1" s="1"/>
  <c r="AR2837" i="1"/>
  <c r="AQ2837" i="1" s="1"/>
  <c r="AS2837" i="1"/>
  <c r="AU2837" i="1" s="1"/>
  <c r="AR2838" i="1"/>
  <c r="AQ2838" i="1" s="1"/>
  <c r="AS2838" i="1"/>
  <c r="AU2838" i="1" s="1"/>
  <c r="AR2839" i="1"/>
  <c r="AQ2839" i="1" s="1"/>
  <c r="AS2839" i="1"/>
  <c r="AU2839" i="1" s="1"/>
  <c r="AR2840" i="1"/>
  <c r="AQ2840" i="1" s="1"/>
  <c r="AS2840" i="1"/>
  <c r="AU2840" i="1" s="1"/>
  <c r="AR2841" i="1"/>
  <c r="AT2841" i="1" s="1"/>
  <c r="AS2841" i="1"/>
  <c r="AU2841" i="1" s="1"/>
  <c r="AR2842" i="1"/>
  <c r="AQ2842" i="1" s="1"/>
  <c r="AS2842" i="1"/>
  <c r="AU2842" i="1" s="1"/>
  <c r="AR2843" i="1"/>
  <c r="AQ2843" i="1" s="1"/>
  <c r="AS2843" i="1"/>
  <c r="AU2843" i="1" s="1"/>
  <c r="AR2844" i="1"/>
  <c r="AP2844" i="1" s="1"/>
  <c r="AS2844" i="1"/>
  <c r="AU2844" i="1" s="1"/>
  <c r="AR2845" i="1"/>
  <c r="AQ2845" i="1" s="1"/>
  <c r="AS2845" i="1"/>
  <c r="AU2845" i="1" s="1"/>
  <c r="AR2846" i="1"/>
  <c r="AQ2846" i="1" s="1"/>
  <c r="AS2846" i="1"/>
  <c r="AU2846" i="1" s="1"/>
  <c r="AR2847" i="1"/>
  <c r="AQ2847" i="1" s="1"/>
  <c r="AS2847" i="1"/>
  <c r="AU2847" i="1" s="1"/>
  <c r="AR2848" i="1"/>
  <c r="AQ2848" i="1" s="1"/>
  <c r="AS2848" i="1"/>
  <c r="AU2848" i="1" s="1"/>
  <c r="AR2849" i="1"/>
  <c r="AQ2849" i="1" s="1"/>
  <c r="AS2849" i="1"/>
  <c r="AU2849" i="1" s="1"/>
  <c r="AR2850" i="1"/>
  <c r="AQ2850" i="1" s="1"/>
  <c r="AS2850" i="1"/>
  <c r="AU2850" i="1" s="1"/>
  <c r="AR2851" i="1"/>
  <c r="AQ2851" i="1" s="1"/>
  <c r="AS2851" i="1"/>
  <c r="AU2851" i="1" s="1"/>
  <c r="AR2852" i="1"/>
  <c r="AQ2852" i="1" s="1"/>
  <c r="AS2852" i="1"/>
  <c r="AU2852" i="1" s="1"/>
  <c r="AR2853" i="1"/>
  <c r="AQ2853" i="1" s="1"/>
  <c r="AS2853" i="1"/>
  <c r="AU2853" i="1" s="1"/>
  <c r="AR2854" i="1"/>
  <c r="AQ2854" i="1" s="1"/>
  <c r="AS2854" i="1"/>
  <c r="AU2854" i="1" s="1"/>
  <c r="AR2855" i="1"/>
  <c r="AS2855" i="1"/>
  <c r="AU2855" i="1" s="1"/>
  <c r="AR2856" i="1"/>
  <c r="AQ2856" i="1" s="1"/>
  <c r="AS2856" i="1"/>
  <c r="AU2856" i="1" s="1"/>
  <c r="AR2857" i="1"/>
  <c r="AT2857" i="1" s="1"/>
  <c r="AS2857" i="1"/>
  <c r="AU2857" i="1" s="1"/>
  <c r="AR2858" i="1"/>
  <c r="AQ2858" i="1" s="1"/>
  <c r="AS2858" i="1"/>
  <c r="AU2858" i="1" s="1"/>
  <c r="AR2859" i="1"/>
  <c r="AQ2859" i="1" s="1"/>
  <c r="AS2859" i="1"/>
  <c r="AU2859" i="1" s="1"/>
  <c r="AR2860" i="1"/>
  <c r="AP2860" i="1" s="1"/>
  <c r="AS2860" i="1"/>
  <c r="AU2860" i="1" s="1"/>
  <c r="AR2861" i="1"/>
  <c r="AQ2861" i="1" s="1"/>
  <c r="AS2861" i="1"/>
  <c r="AU2861" i="1" s="1"/>
  <c r="AR2862" i="1"/>
  <c r="AQ2862" i="1" s="1"/>
  <c r="AS2862" i="1"/>
  <c r="AU2862" i="1" s="1"/>
  <c r="AR2863" i="1"/>
  <c r="AQ2863" i="1" s="1"/>
  <c r="AS2863" i="1"/>
  <c r="AU2863" i="1" s="1"/>
  <c r="AR2864" i="1"/>
  <c r="AQ2864" i="1" s="1"/>
  <c r="AS2864" i="1"/>
  <c r="AU2864" i="1" s="1"/>
  <c r="AR2865" i="1"/>
  <c r="AQ2865" i="1" s="1"/>
  <c r="AS2865" i="1"/>
  <c r="AU2865" i="1" s="1"/>
  <c r="AR2866" i="1"/>
  <c r="AQ2866" i="1" s="1"/>
  <c r="AS2866" i="1"/>
  <c r="AU2866" i="1" s="1"/>
  <c r="AR2867" i="1"/>
  <c r="AQ2867" i="1" s="1"/>
  <c r="AS2867" i="1"/>
  <c r="AU2867" i="1" s="1"/>
  <c r="AR2868" i="1"/>
  <c r="AQ2868" i="1" s="1"/>
  <c r="AS2868" i="1"/>
  <c r="AU2868" i="1" s="1"/>
  <c r="AR2869" i="1"/>
  <c r="AQ2869" i="1" s="1"/>
  <c r="AS2869" i="1"/>
  <c r="AU2869" i="1" s="1"/>
  <c r="AR2870" i="1"/>
  <c r="AQ2870" i="1" s="1"/>
  <c r="AS2870" i="1"/>
  <c r="AU2870" i="1" s="1"/>
  <c r="AR2871" i="1"/>
  <c r="AS2871" i="1"/>
  <c r="AU2871" i="1" s="1"/>
  <c r="AR2872" i="1"/>
  <c r="AQ2872" i="1" s="1"/>
  <c r="AS2872" i="1"/>
  <c r="AU2872" i="1" s="1"/>
  <c r="AR2873" i="1"/>
  <c r="AQ2873" i="1" s="1"/>
  <c r="AS2873" i="1"/>
  <c r="AU2873" i="1" s="1"/>
  <c r="AR2874" i="1"/>
  <c r="AS2874" i="1"/>
  <c r="AU2874" i="1" s="1"/>
  <c r="AR2875" i="1"/>
  <c r="AQ2875" i="1" s="1"/>
  <c r="AS2875" i="1"/>
  <c r="AU2875" i="1" s="1"/>
  <c r="AR2876" i="1"/>
  <c r="AQ2876" i="1" s="1"/>
  <c r="AS2876" i="1"/>
  <c r="AU2876" i="1" s="1"/>
  <c r="AR2877" i="1"/>
  <c r="AQ2877" i="1" s="1"/>
  <c r="AS2877" i="1"/>
  <c r="AU2877" i="1" s="1"/>
  <c r="AR2878" i="1"/>
  <c r="AQ2878" i="1" s="1"/>
  <c r="AS2878" i="1"/>
  <c r="AU2878" i="1" s="1"/>
  <c r="AR2879" i="1"/>
  <c r="AS2879" i="1"/>
  <c r="AU2879" i="1" s="1"/>
  <c r="AR2880" i="1"/>
  <c r="AQ2880" i="1" s="1"/>
  <c r="AS2880" i="1"/>
  <c r="AU2880" i="1" s="1"/>
  <c r="AR2881" i="1"/>
  <c r="AQ2881" i="1" s="1"/>
  <c r="AS2881" i="1"/>
  <c r="AU2881" i="1" s="1"/>
  <c r="AR2882" i="1"/>
  <c r="AQ2882" i="1" s="1"/>
  <c r="AS2882" i="1"/>
  <c r="AU2882" i="1" s="1"/>
  <c r="AR2883" i="1"/>
  <c r="AQ2883" i="1" s="1"/>
  <c r="AS2883" i="1"/>
  <c r="AU2883" i="1" s="1"/>
  <c r="AR2884" i="1"/>
  <c r="AT2884" i="1" s="1"/>
  <c r="AS2884" i="1"/>
  <c r="AU2884" i="1" s="1"/>
  <c r="AR2885" i="1"/>
  <c r="AS2885" i="1"/>
  <c r="AU2885" i="1" s="1"/>
  <c r="AR2886" i="1"/>
  <c r="AQ2886" i="1" s="1"/>
  <c r="AS2886" i="1"/>
  <c r="AU2886" i="1" s="1"/>
  <c r="AR2887" i="1"/>
  <c r="AQ2887" i="1" s="1"/>
  <c r="AS2887" i="1"/>
  <c r="AU2887" i="1" s="1"/>
  <c r="AR2888" i="1"/>
  <c r="AQ2888" i="1" s="1"/>
  <c r="AS2888" i="1"/>
  <c r="AU2888" i="1" s="1"/>
  <c r="AR2889" i="1"/>
  <c r="AQ2889" i="1" s="1"/>
  <c r="AS2889" i="1"/>
  <c r="AU2889" i="1" s="1"/>
  <c r="AR2890" i="1"/>
  <c r="AS2890" i="1"/>
  <c r="AU2890" i="1" s="1"/>
  <c r="AR2891" i="1"/>
  <c r="AQ2891" i="1" s="1"/>
  <c r="AS2891" i="1"/>
  <c r="AU2891" i="1" s="1"/>
  <c r="AR2892" i="1"/>
  <c r="AQ2892" i="1" s="1"/>
  <c r="AS2892" i="1"/>
  <c r="AU2892" i="1" s="1"/>
  <c r="AR2893" i="1"/>
  <c r="AQ2893" i="1" s="1"/>
  <c r="AS2893" i="1"/>
  <c r="AU2893" i="1" s="1"/>
  <c r="AR2894" i="1"/>
  <c r="AQ2894" i="1" s="1"/>
  <c r="AS2894" i="1"/>
  <c r="AU2894" i="1" s="1"/>
  <c r="AR2895" i="1"/>
  <c r="AS2895" i="1"/>
  <c r="AU2895" i="1" s="1"/>
  <c r="AR2896" i="1"/>
  <c r="AQ2896" i="1" s="1"/>
  <c r="AS2896" i="1"/>
  <c r="AU2896" i="1" s="1"/>
  <c r="AR2897" i="1"/>
  <c r="AQ2897" i="1" s="1"/>
  <c r="AS2897" i="1"/>
  <c r="AU2897" i="1" s="1"/>
  <c r="AR2898" i="1"/>
  <c r="AS2898" i="1"/>
  <c r="AU2898" i="1" s="1"/>
  <c r="AR2899" i="1"/>
  <c r="AQ2899" i="1" s="1"/>
  <c r="AS2899" i="1"/>
  <c r="AU2899" i="1" s="1"/>
  <c r="AR2900" i="1"/>
  <c r="AQ2900" i="1" s="1"/>
  <c r="AS2900" i="1"/>
  <c r="AU2900" i="1" s="1"/>
  <c r="AR2901" i="1"/>
  <c r="AQ2901" i="1" s="1"/>
  <c r="AS2901" i="1"/>
  <c r="AU2901" i="1" s="1"/>
  <c r="AR2902" i="1"/>
  <c r="AQ2902" i="1" s="1"/>
  <c r="AS2902" i="1"/>
  <c r="AU2902" i="1" s="1"/>
  <c r="AR2903" i="1"/>
  <c r="AQ2903" i="1" s="1"/>
  <c r="AS2903" i="1"/>
  <c r="AU2903" i="1" s="1"/>
  <c r="AR2904" i="1"/>
  <c r="AQ2904" i="1" s="1"/>
  <c r="AS2904" i="1"/>
  <c r="AU2904" i="1" s="1"/>
  <c r="AR2905" i="1"/>
  <c r="AQ2905" i="1" s="1"/>
  <c r="AS2905" i="1"/>
  <c r="AU2905" i="1" s="1"/>
  <c r="AR2906" i="1"/>
  <c r="AS2906" i="1"/>
  <c r="AU2906" i="1" s="1"/>
  <c r="AR2907" i="1"/>
  <c r="AQ2907" i="1" s="1"/>
  <c r="AS2907" i="1"/>
  <c r="AU2907" i="1" s="1"/>
  <c r="AR2908" i="1"/>
  <c r="AQ2908" i="1" s="1"/>
  <c r="AS2908" i="1"/>
  <c r="AU2908" i="1" s="1"/>
  <c r="AR2909" i="1"/>
  <c r="AQ2909" i="1" s="1"/>
  <c r="AS2909" i="1"/>
  <c r="AU2909" i="1" s="1"/>
  <c r="AR2910" i="1"/>
  <c r="AQ2910" i="1" s="1"/>
  <c r="AS2910" i="1"/>
  <c r="AU2910" i="1" s="1"/>
  <c r="AR2911" i="1"/>
  <c r="AQ2911" i="1" s="1"/>
  <c r="AS2911" i="1"/>
  <c r="AU2911" i="1" s="1"/>
  <c r="AR2912" i="1"/>
  <c r="AQ2912" i="1" s="1"/>
  <c r="AS2912" i="1"/>
  <c r="AU2912" i="1" s="1"/>
  <c r="AR2913" i="1"/>
  <c r="AQ2913" i="1" s="1"/>
  <c r="AS2913" i="1"/>
  <c r="AU2913" i="1" s="1"/>
  <c r="AR2914" i="1"/>
  <c r="AS2914" i="1"/>
  <c r="AU2914" i="1" s="1"/>
  <c r="AR2915" i="1"/>
  <c r="AQ2915" i="1" s="1"/>
  <c r="AS2915" i="1"/>
  <c r="AU2915" i="1" s="1"/>
  <c r="AR2916" i="1"/>
  <c r="AQ2916" i="1" s="1"/>
  <c r="AS2916" i="1"/>
  <c r="AU2916" i="1" s="1"/>
  <c r="AR2917" i="1"/>
  <c r="AQ2917" i="1" s="1"/>
  <c r="AS2917" i="1"/>
  <c r="AU2917" i="1" s="1"/>
  <c r="AR2918" i="1"/>
  <c r="AQ2918" i="1" s="1"/>
  <c r="AS2918" i="1"/>
  <c r="AU2918" i="1" s="1"/>
  <c r="AR2919" i="1"/>
  <c r="AQ2919" i="1" s="1"/>
  <c r="AS2919" i="1"/>
  <c r="AU2919" i="1" s="1"/>
  <c r="AR2920" i="1"/>
  <c r="AQ2920" i="1" s="1"/>
  <c r="AS2920" i="1"/>
  <c r="AU2920" i="1" s="1"/>
  <c r="AR2921" i="1"/>
  <c r="AT2921" i="1" s="1"/>
  <c r="AS2921" i="1"/>
  <c r="AU2921" i="1" s="1"/>
  <c r="AR2922" i="1"/>
  <c r="AQ2922" i="1" s="1"/>
  <c r="AS2922" i="1"/>
  <c r="AU2922" i="1" s="1"/>
  <c r="AR2923" i="1"/>
  <c r="AQ2923" i="1" s="1"/>
  <c r="AS2923" i="1"/>
  <c r="AU2923" i="1" s="1"/>
  <c r="AR2924" i="1"/>
  <c r="AP2924" i="1" s="1"/>
  <c r="AS2924" i="1"/>
  <c r="AU2924" i="1" s="1"/>
  <c r="AR2925" i="1"/>
  <c r="AQ2925" i="1" s="1"/>
  <c r="AS2925" i="1"/>
  <c r="AU2925" i="1" s="1"/>
  <c r="AR2926" i="1"/>
  <c r="AQ2926" i="1" s="1"/>
  <c r="AS2926" i="1"/>
  <c r="AU2926" i="1" s="1"/>
  <c r="AR2927" i="1"/>
  <c r="AQ2927" i="1" s="1"/>
  <c r="AS2927" i="1"/>
  <c r="AU2927" i="1" s="1"/>
  <c r="AR2928" i="1"/>
  <c r="AQ2928" i="1" s="1"/>
  <c r="AS2928" i="1"/>
  <c r="AU2928" i="1" s="1"/>
  <c r="AR2929" i="1"/>
  <c r="AQ2929" i="1" s="1"/>
  <c r="AS2929" i="1"/>
  <c r="AU2929" i="1" s="1"/>
  <c r="AR2930" i="1"/>
  <c r="AQ2930" i="1" s="1"/>
  <c r="AS2930" i="1"/>
  <c r="AU2930" i="1" s="1"/>
  <c r="AR2931" i="1"/>
  <c r="AQ2931" i="1" s="1"/>
  <c r="AS2931" i="1"/>
  <c r="AU2931" i="1" s="1"/>
  <c r="AR2932" i="1"/>
  <c r="AP2932" i="1" s="1"/>
  <c r="AS2932" i="1"/>
  <c r="AU2932" i="1" s="1"/>
  <c r="AR2933" i="1"/>
  <c r="AS2933" i="1"/>
  <c r="AU2933" i="1" s="1"/>
  <c r="AR2934" i="1"/>
  <c r="AQ2934" i="1" s="1"/>
  <c r="AS2934" i="1"/>
  <c r="AU2934" i="1" s="1"/>
  <c r="AR2935" i="1"/>
  <c r="AQ2935" i="1" s="1"/>
  <c r="AS2935" i="1"/>
  <c r="AU2935" i="1" s="1"/>
  <c r="AR2936" i="1"/>
  <c r="AQ2936" i="1" s="1"/>
  <c r="AS2936" i="1"/>
  <c r="AU2936" i="1" s="1"/>
  <c r="AR2937" i="1"/>
  <c r="AQ2937" i="1" s="1"/>
  <c r="AS2937" i="1"/>
  <c r="AU2937" i="1" s="1"/>
  <c r="AR2938" i="1"/>
  <c r="AS2938" i="1"/>
  <c r="AU2938" i="1" s="1"/>
  <c r="AR2939" i="1"/>
  <c r="AQ2939" i="1" s="1"/>
  <c r="AS2939" i="1"/>
  <c r="AU2939" i="1" s="1"/>
  <c r="AR2940" i="1"/>
  <c r="AQ2940" i="1" s="1"/>
  <c r="AS2940" i="1"/>
  <c r="AU2940" i="1" s="1"/>
  <c r="AR2941" i="1"/>
  <c r="AQ2941" i="1" s="1"/>
  <c r="AS2941" i="1"/>
  <c r="AU2941" i="1" s="1"/>
  <c r="AR2942" i="1"/>
  <c r="AQ2942" i="1" s="1"/>
  <c r="AS2942" i="1"/>
  <c r="AU2942" i="1" s="1"/>
  <c r="AR2943" i="1"/>
  <c r="AQ2943" i="1" s="1"/>
  <c r="AS2943" i="1"/>
  <c r="AU2943" i="1" s="1"/>
  <c r="AR2944" i="1"/>
  <c r="AQ2944" i="1" s="1"/>
  <c r="AS2944" i="1"/>
  <c r="AU2944" i="1" s="1"/>
  <c r="AR2945" i="1"/>
  <c r="AQ2945" i="1" s="1"/>
  <c r="AS2945" i="1"/>
  <c r="AU2945" i="1" s="1"/>
  <c r="AR2946" i="1"/>
  <c r="AS2946" i="1"/>
  <c r="AU2946" i="1" s="1"/>
  <c r="AR2947" i="1"/>
  <c r="AQ2947" i="1" s="1"/>
  <c r="AS2947" i="1"/>
  <c r="AU2947" i="1" s="1"/>
  <c r="AR2948" i="1"/>
  <c r="AQ2948" i="1" s="1"/>
  <c r="AS2948" i="1"/>
  <c r="AU2948" i="1" s="1"/>
  <c r="AR2949" i="1"/>
  <c r="AQ2949" i="1" s="1"/>
  <c r="AS2949" i="1"/>
  <c r="AU2949" i="1" s="1"/>
  <c r="AR2950" i="1"/>
  <c r="AQ2950" i="1" s="1"/>
  <c r="AS2950" i="1"/>
  <c r="AU2950" i="1" s="1"/>
  <c r="AR2951" i="1"/>
  <c r="AQ2951" i="1" s="1"/>
  <c r="AS2951" i="1"/>
  <c r="AU2951" i="1" s="1"/>
  <c r="AR2952" i="1"/>
  <c r="AQ2952" i="1" s="1"/>
  <c r="AS2952" i="1"/>
  <c r="AU2952" i="1" s="1"/>
  <c r="AR2953" i="1"/>
  <c r="AQ2953" i="1" s="1"/>
  <c r="AS2953" i="1"/>
  <c r="AU2953" i="1" s="1"/>
  <c r="AR2954" i="1"/>
  <c r="AQ2954" i="1" s="1"/>
  <c r="AS2954" i="1"/>
  <c r="AU2954" i="1" s="1"/>
  <c r="AR2955" i="1"/>
  <c r="AQ2955" i="1" s="1"/>
  <c r="AS2955" i="1"/>
  <c r="AU2955" i="1" s="1"/>
  <c r="AR2956" i="1"/>
  <c r="AQ2956" i="1" s="1"/>
  <c r="AS2956" i="1"/>
  <c r="AU2956" i="1" s="1"/>
  <c r="AR2957" i="1"/>
  <c r="AQ2957" i="1" s="1"/>
  <c r="AS2957" i="1"/>
  <c r="AU2957" i="1" s="1"/>
  <c r="AR2958" i="1"/>
  <c r="AQ2958" i="1" s="1"/>
  <c r="AS2958" i="1"/>
  <c r="AU2958" i="1" s="1"/>
  <c r="AR2959" i="1"/>
  <c r="AQ2959" i="1" s="1"/>
  <c r="AS2959" i="1"/>
  <c r="AU2959" i="1" s="1"/>
  <c r="AR2960" i="1"/>
  <c r="AQ2960" i="1" s="1"/>
  <c r="AS2960" i="1"/>
  <c r="AU2960" i="1" s="1"/>
  <c r="AR2961" i="1"/>
  <c r="AQ2961" i="1" s="1"/>
  <c r="AS2961" i="1"/>
  <c r="AU2961" i="1" s="1"/>
  <c r="AR2962" i="1"/>
  <c r="AQ2962" i="1" s="1"/>
  <c r="AS2962" i="1"/>
  <c r="AU2962" i="1" s="1"/>
  <c r="AR2963" i="1"/>
  <c r="AQ2963" i="1" s="1"/>
  <c r="AS2963" i="1"/>
  <c r="AU2963" i="1" s="1"/>
  <c r="AR2964" i="1"/>
  <c r="AQ2964" i="1" s="1"/>
  <c r="AS2964" i="1"/>
  <c r="AU2964" i="1" s="1"/>
  <c r="AR2965" i="1"/>
  <c r="AQ2965" i="1" s="1"/>
  <c r="AS2965" i="1"/>
  <c r="AU2965" i="1" s="1"/>
  <c r="AR2966" i="1"/>
  <c r="AQ2966" i="1" s="1"/>
  <c r="AS2966" i="1"/>
  <c r="AU2966" i="1" s="1"/>
  <c r="AR2967" i="1"/>
  <c r="AQ2967" i="1" s="1"/>
  <c r="AS2967" i="1"/>
  <c r="AU2967" i="1" s="1"/>
  <c r="AR2968" i="1"/>
  <c r="AQ2968" i="1" s="1"/>
  <c r="AS2968" i="1"/>
  <c r="AU2968" i="1" s="1"/>
  <c r="AR2969" i="1"/>
  <c r="AQ2969" i="1" s="1"/>
  <c r="AS2969" i="1"/>
  <c r="AU2969" i="1" s="1"/>
  <c r="AR2970" i="1"/>
  <c r="AS2970" i="1"/>
  <c r="AU2970" i="1" s="1"/>
  <c r="AR2971" i="1"/>
  <c r="AQ2971" i="1" s="1"/>
  <c r="AS2971" i="1"/>
  <c r="AU2971" i="1" s="1"/>
  <c r="AR2972" i="1"/>
  <c r="AQ2972" i="1" s="1"/>
  <c r="AS2972" i="1"/>
  <c r="AU2972" i="1" s="1"/>
  <c r="AR2973" i="1"/>
  <c r="AQ2973" i="1" s="1"/>
  <c r="AS2973" i="1"/>
  <c r="AU2973" i="1" s="1"/>
  <c r="AR2974" i="1"/>
  <c r="AQ2974" i="1" s="1"/>
  <c r="AS2974" i="1"/>
  <c r="AU2974" i="1" s="1"/>
  <c r="AR2975" i="1"/>
  <c r="AS2975" i="1"/>
  <c r="AU2975" i="1" s="1"/>
  <c r="AR2976" i="1"/>
  <c r="AT2976" i="1" s="1"/>
  <c r="AS2976" i="1"/>
  <c r="AU2976" i="1" s="1"/>
  <c r="AR2977" i="1"/>
  <c r="AQ2977" i="1" s="1"/>
  <c r="AS2977" i="1"/>
  <c r="AU2977" i="1" s="1"/>
  <c r="AR2978" i="1"/>
  <c r="AQ2978" i="1" s="1"/>
  <c r="AS2978" i="1"/>
  <c r="AU2978" i="1" s="1"/>
  <c r="AR2979" i="1"/>
  <c r="AQ2979" i="1" s="1"/>
  <c r="AS2979" i="1"/>
  <c r="AU2979" i="1" s="1"/>
  <c r="AR2980" i="1"/>
  <c r="AQ2980" i="1" s="1"/>
  <c r="AS2980" i="1"/>
  <c r="AU2980" i="1" s="1"/>
  <c r="AR2981" i="1"/>
  <c r="AQ2981" i="1" s="1"/>
  <c r="AS2981" i="1"/>
  <c r="AU2981" i="1" s="1"/>
  <c r="AR2982" i="1"/>
  <c r="AQ2982" i="1" s="1"/>
  <c r="AS2982" i="1"/>
  <c r="AU2982" i="1" s="1"/>
  <c r="AR2983" i="1"/>
  <c r="AQ2983" i="1" s="1"/>
  <c r="AS2983" i="1"/>
  <c r="AU2983" i="1" s="1"/>
  <c r="AR2984" i="1"/>
  <c r="AQ2984" i="1" s="1"/>
  <c r="AS2984" i="1"/>
  <c r="AU2984" i="1" s="1"/>
  <c r="AR2985" i="1"/>
  <c r="AQ2985" i="1" s="1"/>
  <c r="AS2985" i="1"/>
  <c r="AU2985" i="1" s="1"/>
  <c r="AR2986" i="1"/>
  <c r="AS2986" i="1"/>
  <c r="AU2986" i="1" s="1"/>
  <c r="AR2987" i="1"/>
  <c r="AQ2987" i="1" s="1"/>
  <c r="AS2987" i="1"/>
  <c r="AU2987" i="1" s="1"/>
  <c r="AR2988" i="1"/>
  <c r="AQ2988" i="1" s="1"/>
  <c r="AS2988" i="1"/>
  <c r="AU2988" i="1" s="1"/>
  <c r="AR2989" i="1"/>
  <c r="AQ2989" i="1" s="1"/>
  <c r="AS2989" i="1"/>
  <c r="AU2989" i="1" s="1"/>
  <c r="AR2990" i="1"/>
  <c r="AQ2990" i="1" s="1"/>
  <c r="AS2990" i="1"/>
  <c r="AU2990" i="1" s="1"/>
  <c r="AR2991" i="1"/>
  <c r="AQ2991" i="1" s="1"/>
  <c r="AS2991" i="1"/>
  <c r="AU2991" i="1" s="1"/>
  <c r="AR2992" i="1"/>
  <c r="AT2992" i="1" s="1"/>
  <c r="AS2992" i="1"/>
  <c r="AU2992" i="1" s="1"/>
  <c r="AR2993" i="1"/>
  <c r="AQ2993" i="1" s="1"/>
  <c r="AS2993" i="1"/>
  <c r="AU2993" i="1" s="1"/>
  <c r="AR2994" i="1"/>
  <c r="AQ2994" i="1" s="1"/>
  <c r="AS2994" i="1"/>
  <c r="AU2994" i="1" s="1"/>
  <c r="AR2995" i="1"/>
  <c r="AQ2995" i="1" s="1"/>
  <c r="AS2995" i="1"/>
  <c r="AU2995" i="1" s="1"/>
  <c r="AR2996" i="1"/>
  <c r="AQ2996" i="1" s="1"/>
  <c r="AS2996" i="1"/>
  <c r="AU2996" i="1" s="1"/>
  <c r="AR2997" i="1"/>
  <c r="AQ2997" i="1" s="1"/>
  <c r="AS2997" i="1"/>
  <c r="AU2997" i="1" s="1"/>
  <c r="AR2998" i="1"/>
  <c r="AQ2998" i="1" s="1"/>
  <c r="AS2998" i="1"/>
  <c r="AU2998" i="1" s="1"/>
  <c r="AR2999" i="1"/>
  <c r="AQ2999" i="1" s="1"/>
  <c r="AS2999" i="1"/>
  <c r="AU2999" i="1" s="1"/>
  <c r="AR3000" i="1"/>
  <c r="AQ3000" i="1" s="1"/>
  <c r="AS3000" i="1"/>
  <c r="AU3000" i="1" s="1"/>
  <c r="AR3001" i="1"/>
  <c r="AQ3001" i="1" s="1"/>
  <c r="AS3001" i="1"/>
  <c r="AU3001" i="1" s="1"/>
  <c r="AR3002" i="1"/>
  <c r="AQ3002" i="1" s="1"/>
  <c r="AS3002" i="1"/>
  <c r="AU3002" i="1" s="1"/>
  <c r="AR3003" i="1"/>
  <c r="AQ3003" i="1" s="1"/>
  <c r="AS3003" i="1"/>
  <c r="AU3003" i="1" s="1"/>
  <c r="AR3004" i="1"/>
  <c r="AQ3004" i="1" s="1"/>
  <c r="AS3004" i="1"/>
  <c r="AU3004" i="1" s="1"/>
  <c r="AR3005" i="1"/>
  <c r="AQ3005" i="1" s="1"/>
  <c r="AS3005" i="1"/>
  <c r="AU3005" i="1" s="1"/>
  <c r="AR3006" i="1"/>
  <c r="AQ3006" i="1" s="1"/>
  <c r="AS3006" i="1"/>
  <c r="AU3006" i="1" s="1"/>
  <c r="AR3007" i="1"/>
  <c r="AQ3007" i="1" s="1"/>
  <c r="AS3007" i="1"/>
  <c r="AU3007" i="1" s="1"/>
  <c r="AR3008" i="1"/>
  <c r="AQ3008" i="1" s="1"/>
  <c r="AS3008" i="1"/>
  <c r="AU3008" i="1" s="1"/>
  <c r="AR3009" i="1"/>
  <c r="AQ3009" i="1" s="1"/>
  <c r="AS3009" i="1"/>
  <c r="AU3009" i="1" s="1"/>
  <c r="AR3010" i="1"/>
  <c r="AQ3010" i="1" s="1"/>
  <c r="AS3010" i="1"/>
  <c r="AU3010" i="1" s="1"/>
  <c r="AR3011" i="1"/>
  <c r="AQ3011" i="1" s="1"/>
  <c r="AS3011" i="1"/>
  <c r="AU3011" i="1" s="1"/>
  <c r="AR3012" i="1"/>
  <c r="AQ3012" i="1" s="1"/>
  <c r="AS3012" i="1"/>
  <c r="AU3012" i="1" s="1"/>
  <c r="AR3013" i="1"/>
  <c r="AQ3013" i="1" s="1"/>
  <c r="AS3013" i="1"/>
  <c r="AU3013" i="1" s="1"/>
  <c r="AR3014" i="1"/>
  <c r="AQ3014" i="1" s="1"/>
  <c r="AS3014" i="1"/>
  <c r="AU3014" i="1" s="1"/>
  <c r="AR3015" i="1"/>
  <c r="AQ3015" i="1" s="1"/>
  <c r="AS3015" i="1"/>
  <c r="AU3015" i="1" s="1"/>
  <c r="AR3016" i="1"/>
  <c r="AQ3016" i="1" s="1"/>
  <c r="AS3016" i="1"/>
  <c r="AU3016" i="1" s="1"/>
  <c r="AR3017" i="1"/>
  <c r="AP3017" i="1" s="1"/>
  <c r="AS3017" i="1"/>
  <c r="AU3017" i="1" s="1"/>
  <c r="AR3018" i="1"/>
  <c r="AQ3018" i="1" s="1"/>
  <c r="AS3018" i="1"/>
  <c r="AU3018" i="1" s="1"/>
  <c r="AR3019" i="1"/>
  <c r="AS3019" i="1"/>
  <c r="AU3019" i="1" s="1"/>
  <c r="AR3020" i="1"/>
  <c r="AQ3020" i="1" s="1"/>
  <c r="AS3020" i="1"/>
  <c r="AU3020" i="1" s="1"/>
  <c r="AR3021" i="1"/>
  <c r="AQ3021" i="1" s="1"/>
  <c r="AS3021" i="1"/>
  <c r="AU3021" i="1" s="1"/>
  <c r="AR3022" i="1"/>
  <c r="AQ3022" i="1" s="1"/>
  <c r="AS3022" i="1"/>
  <c r="AU3022" i="1" s="1"/>
  <c r="AR3023" i="1"/>
  <c r="AQ3023" i="1" s="1"/>
  <c r="AS3023" i="1"/>
  <c r="AU3023" i="1" s="1"/>
  <c r="AR3024" i="1"/>
  <c r="AQ3024" i="1" s="1"/>
  <c r="AS3024" i="1"/>
  <c r="AU3024" i="1" s="1"/>
  <c r="AR3025" i="1"/>
  <c r="AQ3025" i="1" s="1"/>
  <c r="AS3025" i="1"/>
  <c r="AU3025" i="1" s="1"/>
  <c r="AR3026" i="1"/>
  <c r="AQ3026" i="1" s="1"/>
  <c r="AS3026" i="1"/>
  <c r="AU3026" i="1" s="1"/>
  <c r="AR3027" i="1"/>
  <c r="AQ3027" i="1" s="1"/>
  <c r="AS3027" i="1"/>
  <c r="AU3027" i="1" s="1"/>
  <c r="AR3028" i="1"/>
  <c r="AQ3028" i="1" s="1"/>
  <c r="AS3028" i="1"/>
  <c r="AU3028" i="1" s="1"/>
  <c r="AR3029" i="1"/>
  <c r="AS3029" i="1"/>
  <c r="AU3029" i="1" s="1"/>
  <c r="AR3030" i="1"/>
  <c r="AQ3030" i="1" s="1"/>
  <c r="AS3030" i="1"/>
  <c r="AU3030" i="1" s="1"/>
  <c r="AR3031" i="1"/>
  <c r="AQ3031" i="1" s="1"/>
  <c r="AS3031" i="1"/>
  <c r="AU3031" i="1" s="1"/>
  <c r="AR3032" i="1"/>
  <c r="AT3032" i="1" s="1"/>
  <c r="AS3032" i="1"/>
  <c r="AU3032" i="1" s="1"/>
  <c r="AR3033" i="1"/>
  <c r="AQ3033" i="1" s="1"/>
  <c r="AS3033" i="1"/>
  <c r="AU3033" i="1" s="1"/>
  <c r="AR3034" i="1"/>
  <c r="AS3034" i="1"/>
  <c r="AU3034" i="1" s="1"/>
  <c r="AR3035" i="1"/>
  <c r="AQ3035" i="1" s="1"/>
  <c r="AS3035" i="1"/>
  <c r="AU3035" i="1" s="1"/>
  <c r="AR3036" i="1"/>
  <c r="AQ3036" i="1" s="1"/>
  <c r="AS3036" i="1"/>
  <c r="AU3036" i="1" s="1"/>
  <c r="AR3037" i="1"/>
  <c r="AQ3037" i="1" s="1"/>
  <c r="AS3037" i="1"/>
  <c r="AU3037" i="1" s="1"/>
  <c r="AR3038" i="1"/>
  <c r="AQ3038" i="1" s="1"/>
  <c r="AS3038" i="1"/>
  <c r="AU3038" i="1" s="1"/>
  <c r="AR3039" i="1"/>
  <c r="AQ3039" i="1" s="1"/>
  <c r="AS3039" i="1"/>
  <c r="AU3039" i="1" s="1"/>
  <c r="AR3040" i="1"/>
  <c r="AQ3040" i="1" s="1"/>
  <c r="AS3040" i="1"/>
  <c r="AU3040" i="1" s="1"/>
  <c r="AR3041" i="1"/>
  <c r="AQ3041" i="1" s="1"/>
  <c r="AS3041" i="1"/>
  <c r="AU3041" i="1" s="1"/>
  <c r="AR3042" i="1"/>
  <c r="AQ3042" i="1" s="1"/>
  <c r="AS3042" i="1"/>
  <c r="AU3042" i="1" s="1"/>
  <c r="AR3043" i="1"/>
  <c r="AQ3043" i="1" s="1"/>
  <c r="AS3043" i="1"/>
  <c r="AU3043" i="1" s="1"/>
  <c r="AR3044" i="1"/>
  <c r="AQ3044" i="1" s="1"/>
  <c r="AS3044" i="1"/>
  <c r="AU3044" i="1" s="1"/>
  <c r="AR3045" i="1"/>
  <c r="AS3045" i="1"/>
  <c r="AU3045" i="1" s="1"/>
  <c r="AR3046" i="1"/>
  <c r="AQ3046" i="1" s="1"/>
  <c r="AS3046" i="1"/>
  <c r="AU3046" i="1" s="1"/>
  <c r="AR3047" i="1"/>
  <c r="AQ3047" i="1" s="1"/>
  <c r="AS3047" i="1"/>
  <c r="AU3047" i="1" s="1"/>
  <c r="AR3048" i="1"/>
  <c r="AQ3048" i="1" s="1"/>
  <c r="AS3048" i="1"/>
  <c r="AU3048" i="1" s="1"/>
  <c r="AR3049" i="1"/>
  <c r="AT3049" i="1" s="1"/>
  <c r="AS3049" i="1"/>
  <c r="AU3049" i="1" s="1"/>
  <c r="AR3050" i="1"/>
  <c r="AQ3050" i="1" s="1"/>
  <c r="AS3050" i="1"/>
  <c r="AU3050" i="1" s="1"/>
  <c r="AR3051" i="1"/>
  <c r="AQ3051" i="1" s="1"/>
  <c r="AS3051" i="1"/>
  <c r="AU3051" i="1" s="1"/>
  <c r="AR3052" i="1"/>
  <c r="AQ3052" i="1" s="1"/>
  <c r="AS3052" i="1"/>
  <c r="AU3052" i="1" s="1"/>
  <c r="AR3053" i="1"/>
  <c r="AQ3053" i="1" s="1"/>
  <c r="AS3053" i="1"/>
  <c r="AU3053" i="1" s="1"/>
  <c r="AR3054" i="1"/>
  <c r="AQ3054" i="1" s="1"/>
  <c r="AS3054" i="1"/>
  <c r="AU3054" i="1" s="1"/>
  <c r="AR3055" i="1"/>
  <c r="AQ3055" i="1" s="1"/>
  <c r="AS3055" i="1"/>
  <c r="AU3055" i="1" s="1"/>
  <c r="AR3056" i="1"/>
  <c r="AQ3056" i="1" s="1"/>
  <c r="AS3056" i="1"/>
  <c r="AU3056" i="1" s="1"/>
  <c r="AR3057" i="1"/>
  <c r="AQ3057" i="1" s="1"/>
  <c r="AS3057" i="1"/>
  <c r="AU3057" i="1" s="1"/>
  <c r="AR3058" i="1"/>
  <c r="AQ3058" i="1" s="1"/>
  <c r="AS3058" i="1"/>
  <c r="AU3058" i="1" s="1"/>
  <c r="AR3059" i="1"/>
  <c r="AQ3059" i="1" s="1"/>
  <c r="AS3059" i="1"/>
  <c r="AU3059" i="1" s="1"/>
  <c r="AR3060" i="1"/>
  <c r="AT3060" i="1" s="1"/>
  <c r="AS3060" i="1"/>
  <c r="AU3060" i="1" s="1"/>
  <c r="AR3061" i="1"/>
  <c r="AQ3061" i="1" s="1"/>
  <c r="AS3061" i="1"/>
  <c r="AU3061" i="1" s="1"/>
  <c r="AR3062" i="1"/>
  <c r="AS3062" i="1"/>
  <c r="AU3062" i="1" s="1"/>
  <c r="AR3063" i="1"/>
  <c r="AQ3063" i="1" s="1"/>
  <c r="AS3063" i="1"/>
  <c r="AU3063" i="1" s="1"/>
  <c r="AR3064" i="1"/>
  <c r="AQ3064" i="1" s="1"/>
  <c r="AS3064" i="1"/>
  <c r="AU3064" i="1" s="1"/>
  <c r="AR3065" i="1"/>
  <c r="AQ3065" i="1" s="1"/>
  <c r="AS3065" i="1"/>
  <c r="AU3065" i="1" s="1"/>
  <c r="AR3066" i="1"/>
  <c r="AQ3066" i="1" s="1"/>
  <c r="AS3066" i="1"/>
  <c r="AU3066" i="1" s="1"/>
  <c r="AR3067" i="1"/>
  <c r="AQ3067" i="1" s="1"/>
  <c r="AS3067" i="1"/>
  <c r="AU3067" i="1" s="1"/>
  <c r="AR3068" i="1"/>
  <c r="AQ3068" i="1" s="1"/>
  <c r="AS3068" i="1"/>
  <c r="AU3068" i="1" s="1"/>
  <c r="AR3069" i="1"/>
  <c r="AQ3069" i="1" s="1"/>
  <c r="AS3069" i="1"/>
  <c r="AU3069" i="1" s="1"/>
  <c r="AR3070" i="1"/>
  <c r="AQ3070" i="1" s="1"/>
  <c r="AS3070" i="1"/>
  <c r="AU3070" i="1" s="1"/>
  <c r="AR3071" i="1"/>
  <c r="AQ3071" i="1" s="1"/>
  <c r="AS3071" i="1"/>
  <c r="AU3071" i="1" s="1"/>
  <c r="AR3072" i="1"/>
  <c r="AQ3072" i="1" s="1"/>
  <c r="AS3072" i="1"/>
  <c r="AU3072" i="1" s="1"/>
  <c r="AR3073" i="1"/>
  <c r="AT3073" i="1" s="1"/>
  <c r="AS3073" i="1"/>
  <c r="AU3073" i="1" s="1"/>
  <c r="AR3074" i="1"/>
  <c r="AQ3074" i="1" s="1"/>
  <c r="AS3074" i="1"/>
  <c r="AU3074" i="1" s="1"/>
  <c r="AR3075" i="1"/>
  <c r="AQ3075" i="1" s="1"/>
  <c r="AS3075" i="1"/>
  <c r="AU3075" i="1" s="1"/>
  <c r="AR3076" i="1"/>
  <c r="AQ3076" i="1" s="1"/>
  <c r="AS3076" i="1"/>
  <c r="AU3076" i="1" s="1"/>
  <c r="AR3077" i="1"/>
  <c r="AQ3077" i="1" s="1"/>
  <c r="AS3077" i="1"/>
  <c r="AU3077" i="1" s="1"/>
  <c r="AR3078" i="1"/>
  <c r="AQ3078" i="1" s="1"/>
  <c r="AS3078" i="1"/>
  <c r="AU3078" i="1" s="1"/>
  <c r="AR3079" i="1"/>
  <c r="AQ3079" i="1" s="1"/>
  <c r="AS3079" i="1"/>
  <c r="AU3079" i="1" s="1"/>
  <c r="AR3080" i="1"/>
  <c r="AT3080" i="1" s="1"/>
  <c r="AS3080" i="1"/>
  <c r="AU3080" i="1" s="1"/>
  <c r="AR3081" i="1"/>
  <c r="AQ3081" i="1" s="1"/>
  <c r="AS3081" i="1"/>
  <c r="AU3081" i="1" s="1"/>
  <c r="AR3082" i="1"/>
  <c r="AQ3082" i="1" s="1"/>
  <c r="AS3082" i="1"/>
  <c r="AU3082" i="1" s="1"/>
  <c r="AR3083" i="1"/>
  <c r="AQ3083" i="1" s="1"/>
  <c r="AS3083" i="1"/>
  <c r="AU3083" i="1" s="1"/>
  <c r="AR3084" i="1"/>
  <c r="AQ3084" i="1" s="1"/>
  <c r="AS3084" i="1"/>
  <c r="AU3084" i="1" s="1"/>
  <c r="AR3085" i="1"/>
  <c r="AQ3085" i="1" s="1"/>
  <c r="AS3085" i="1"/>
  <c r="AU3085" i="1" s="1"/>
  <c r="AR3086" i="1"/>
  <c r="AQ3086" i="1" s="1"/>
  <c r="AS3086" i="1"/>
  <c r="AU3086" i="1" s="1"/>
  <c r="AR3087" i="1"/>
  <c r="AQ3087" i="1" s="1"/>
  <c r="AS3087" i="1"/>
  <c r="AU3087" i="1" s="1"/>
  <c r="AR3088" i="1"/>
  <c r="AQ3088" i="1" s="1"/>
  <c r="AS3088" i="1"/>
  <c r="AU3088" i="1" s="1"/>
  <c r="AR3089" i="1"/>
  <c r="AQ3089" i="1" s="1"/>
  <c r="AS3089" i="1"/>
  <c r="AU3089" i="1" s="1"/>
  <c r="AR3090" i="1"/>
  <c r="AQ3090" i="1" s="1"/>
  <c r="AS3090" i="1"/>
  <c r="AU3090" i="1" s="1"/>
  <c r="AR3091" i="1"/>
  <c r="AQ3091" i="1" s="1"/>
  <c r="AS3091" i="1"/>
  <c r="AU3091" i="1" s="1"/>
  <c r="AR3092" i="1"/>
  <c r="AT3092" i="1" s="1"/>
  <c r="AS3092" i="1"/>
  <c r="AU3092" i="1" s="1"/>
  <c r="AR3093" i="1"/>
  <c r="AQ3093" i="1" s="1"/>
  <c r="AS3093" i="1"/>
  <c r="AU3093" i="1" s="1"/>
  <c r="AR3094" i="1"/>
  <c r="AQ3094" i="1" s="1"/>
  <c r="AS3094" i="1"/>
  <c r="AU3094" i="1" s="1"/>
  <c r="AR3095" i="1"/>
  <c r="AQ3095" i="1" s="1"/>
  <c r="AS3095" i="1"/>
  <c r="AU3095" i="1" s="1"/>
  <c r="AR3096" i="1"/>
  <c r="AT3096" i="1" s="1"/>
  <c r="AS3096" i="1"/>
  <c r="AU3096" i="1" s="1"/>
  <c r="AR3097" i="1"/>
  <c r="AQ3097" i="1" s="1"/>
  <c r="AS3097" i="1"/>
  <c r="AU3097" i="1" s="1"/>
  <c r="AR3098" i="1"/>
  <c r="AS3098" i="1"/>
  <c r="AU3098" i="1" s="1"/>
  <c r="AR3099" i="1"/>
  <c r="AQ3099" i="1" s="1"/>
  <c r="AS3099" i="1"/>
  <c r="AU3099" i="1" s="1"/>
  <c r="AR3100" i="1"/>
  <c r="AQ3100" i="1" s="1"/>
  <c r="AS3100" i="1"/>
  <c r="AU3100" i="1" s="1"/>
  <c r="AR3101" i="1"/>
  <c r="AQ3101" i="1" s="1"/>
  <c r="AS3101" i="1"/>
  <c r="AU3101" i="1" s="1"/>
  <c r="AR3102" i="1"/>
  <c r="AQ3102" i="1" s="1"/>
  <c r="AS3102" i="1"/>
  <c r="AU3102" i="1" s="1"/>
  <c r="AR3103" i="1"/>
  <c r="AQ3103" i="1" s="1"/>
  <c r="AS3103" i="1"/>
  <c r="AU3103" i="1" s="1"/>
  <c r="AR3104" i="1"/>
  <c r="AQ3104" i="1" s="1"/>
  <c r="AS3104" i="1"/>
  <c r="AU3104" i="1" s="1"/>
  <c r="AR3105" i="1"/>
  <c r="AQ3105" i="1" s="1"/>
  <c r="AS3105" i="1"/>
  <c r="AU3105" i="1" s="1"/>
  <c r="AR3106" i="1"/>
  <c r="AQ3106" i="1" s="1"/>
  <c r="AS3106" i="1"/>
  <c r="AU3106" i="1" s="1"/>
  <c r="AR3107" i="1"/>
  <c r="AQ3107" i="1" s="1"/>
  <c r="AS3107" i="1"/>
  <c r="AU3107" i="1" s="1"/>
  <c r="AR3108" i="1"/>
  <c r="AT3108" i="1" s="1"/>
  <c r="AS3108" i="1"/>
  <c r="AU3108" i="1" s="1"/>
  <c r="AR3109" i="1"/>
  <c r="AQ3109" i="1" s="1"/>
  <c r="AS3109" i="1"/>
  <c r="AU3109" i="1" s="1"/>
  <c r="AR3110" i="1"/>
  <c r="AS3110" i="1"/>
  <c r="AU3110" i="1" s="1"/>
  <c r="AR3111" i="1"/>
  <c r="AQ3111" i="1" s="1"/>
  <c r="AS3111" i="1"/>
  <c r="AU3111" i="1" s="1"/>
  <c r="AR3112" i="1"/>
  <c r="AQ3112" i="1" s="1"/>
  <c r="AS3112" i="1"/>
  <c r="AU3112" i="1" s="1"/>
  <c r="AR3113" i="1"/>
  <c r="AQ3113" i="1" s="1"/>
  <c r="AS3113" i="1"/>
  <c r="AU3113" i="1" s="1"/>
  <c r="AR3114" i="1"/>
  <c r="AQ3114" i="1" s="1"/>
  <c r="AS3114" i="1"/>
  <c r="AU3114" i="1" s="1"/>
  <c r="AR3115" i="1"/>
  <c r="AQ3115" i="1" s="1"/>
  <c r="AS3115" i="1"/>
  <c r="AU3115" i="1" s="1"/>
  <c r="AR3116" i="1"/>
  <c r="AQ3116" i="1" s="1"/>
  <c r="AS3116" i="1"/>
  <c r="AU3116" i="1" s="1"/>
  <c r="AR3117" i="1"/>
  <c r="AQ3117" i="1" s="1"/>
  <c r="AS3117" i="1"/>
  <c r="AU3117" i="1" s="1"/>
  <c r="AR3118" i="1"/>
  <c r="AQ3118" i="1" s="1"/>
  <c r="AS3118" i="1"/>
  <c r="AU3118" i="1" s="1"/>
  <c r="AR3119" i="1"/>
  <c r="AQ3119" i="1" s="1"/>
  <c r="AS3119" i="1"/>
  <c r="AU3119" i="1" s="1"/>
  <c r="AR3120" i="1"/>
  <c r="AQ3120" i="1" s="1"/>
  <c r="AS3120" i="1"/>
  <c r="AU3120" i="1" s="1"/>
  <c r="AR3121" i="1"/>
  <c r="AQ3121" i="1" s="1"/>
  <c r="AS3121" i="1"/>
  <c r="AU3121" i="1" s="1"/>
  <c r="AR3122" i="1"/>
  <c r="AQ3122" i="1" s="1"/>
  <c r="AS3122" i="1"/>
  <c r="AU3122" i="1" s="1"/>
  <c r="AR3123" i="1"/>
  <c r="AQ3123" i="1" s="1"/>
  <c r="AS3123" i="1"/>
  <c r="AU3123" i="1" s="1"/>
  <c r="AR3124" i="1"/>
  <c r="AQ3124" i="1" s="1"/>
  <c r="AS3124" i="1"/>
  <c r="AU3124" i="1" s="1"/>
  <c r="AR3125" i="1"/>
  <c r="AS3125" i="1"/>
  <c r="AU3125" i="1" s="1"/>
  <c r="AR3126" i="1"/>
  <c r="AQ3126" i="1" s="1"/>
  <c r="AS3126" i="1"/>
  <c r="AU3126" i="1" s="1"/>
  <c r="AR3127" i="1"/>
  <c r="AQ3127" i="1" s="1"/>
  <c r="AS3127" i="1"/>
  <c r="AU3127" i="1" s="1"/>
  <c r="AR3128" i="1"/>
  <c r="AQ3128" i="1" s="1"/>
  <c r="AS3128" i="1"/>
  <c r="AU3128" i="1" s="1"/>
  <c r="AR3129" i="1"/>
  <c r="AQ3129" i="1" s="1"/>
  <c r="AS3129" i="1"/>
  <c r="AU3129" i="1" s="1"/>
  <c r="AR3130" i="1"/>
  <c r="AQ3130" i="1" s="1"/>
  <c r="AS3130" i="1"/>
  <c r="AU3130" i="1" s="1"/>
  <c r="AR3131" i="1"/>
  <c r="AQ3131" i="1" s="1"/>
  <c r="AS3131" i="1"/>
  <c r="AU3131" i="1" s="1"/>
  <c r="AR3132" i="1"/>
  <c r="AT3132" i="1" s="1"/>
  <c r="AS3132" i="1"/>
  <c r="AU3132" i="1" s="1"/>
  <c r="AR3133" i="1"/>
  <c r="AQ3133" i="1" s="1"/>
  <c r="AS3133" i="1"/>
  <c r="AU3133" i="1" s="1"/>
  <c r="AR3134" i="1"/>
  <c r="AQ3134" i="1" s="1"/>
  <c r="AS3134" i="1"/>
  <c r="AU3134" i="1" s="1"/>
  <c r="AR3135" i="1"/>
  <c r="AQ3135" i="1" s="1"/>
  <c r="AS3135" i="1"/>
  <c r="AU3135" i="1" s="1"/>
  <c r="AR3136" i="1"/>
  <c r="AQ3136" i="1" s="1"/>
  <c r="AS3136" i="1"/>
  <c r="AU3136" i="1" s="1"/>
  <c r="AR3137" i="1"/>
  <c r="AQ3137" i="1" s="1"/>
  <c r="AS3137" i="1"/>
  <c r="AU3137" i="1" s="1"/>
  <c r="AR3138" i="1"/>
  <c r="AQ3138" i="1" s="1"/>
  <c r="AS3138" i="1"/>
  <c r="AU3138" i="1" s="1"/>
  <c r="AR3139" i="1"/>
  <c r="AQ3139" i="1" s="1"/>
  <c r="AS3139" i="1"/>
  <c r="AU3139" i="1" s="1"/>
  <c r="AR3140" i="1"/>
  <c r="AQ3140" i="1" s="1"/>
  <c r="AS3140" i="1"/>
  <c r="AU3140" i="1" s="1"/>
  <c r="AR3141" i="1"/>
  <c r="AQ3141" i="1" s="1"/>
  <c r="AS3141" i="1"/>
  <c r="AU3141" i="1" s="1"/>
  <c r="AR3142" i="1"/>
  <c r="AQ3142" i="1" s="1"/>
  <c r="AS3142" i="1"/>
  <c r="AU3142" i="1" s="1"/>
  <c r="AR3143" i="1"/>
  <c r="AQ3143" i="1" s="1"/>
  <c r="AS3143" i="1"/>
  <c r="AU3143" i="1" s="1"/>
  <c r="AR3144" i="1"/>
  <c r="AQ3144" i="1" s="1"/>
  <c r="AS3144" i="1"/>
  <c r="AU3144" i="1" s="1"/>
  <c r="AR3145" i="1"/>
  <c r="AQ3145" i="1" s="1"/>
  <c r="AS3145" i="1"/>
  <c r="AU3145" i="1" s="1"/>
  <c r="AR3146" i="1"/>
  <c r="AQ3146" i="1" s="1"/>
  <c r="AS3146" i="1"/>
  <c r="AU3146" i="1" s="1"/>
  <c r="AR3147" i="1"/>
  <c r="AQ3147" i="1" s="1"/>
  <c r="AS3147" i="1"/>
  <c r="AU3147" i="1" s="1"/>
  <c r="AR3148" i="1"/>
  <c r="AQ3148" i="1" s="1"/>
  <c r="AS3148" i="1"/>
  <c r="AU3148" i="1" s="1"/>
  <c r="AR3149" i="1"/>
  <c r="AQ3149" i="1" s="1"/>
  <c r="AS3149" i="1"/>
  <c r="AU3149" i="1" s="1"/>
  <c r="AR3150" i="1"/>
  <c r="AQ3150" i="1" s="1"/>
  <c r="AS3150" i="1"/>
  <c r="AU3150" i="1" s="1"/>
  <c r="AR3151" i="1"/>
  <c r="AQ3151" i="1" s="1"/>
  <c r="AS3151" i="1"/>
  <c r="AU3151" i="1" s="1"/>
  <c r="AR3152" i="1"/>
  <c r="AQ3152" i="1" s="1"/>
  <c r="AS3152" i="1"/>
  <c r="AU3152" i="1" s="1"/>
  <c r="AR3153" i="1"/>
  <c r="AQ3153" i="1" s="1"/>
  <c r="AS3153" i="1"/>
  <c r="AU3153" i="1" s="1"/>
  <c r="AR3154" i="1"/>
  <c r="AQ3154" i="1" s="1"/>
  <c r="AS3154" i="1"/>
  <c r="AU3154" i="1" s="1"/>
  <c r="AR3155" i="1"/>
  <c r="AQ3155" i="1" s="1"/>
  <c r="AS3155" i="1"/>
  <c r="AU3155" i="1" s="1"/>
  <c r="AR3156" i="1"/>
  <c r="AQ3156" i="1" s="1"/>
  <c r="AS3156" i="1"/>
  <c r="AU3156" i="1" s="1"/>
  <c r="AR3157" i="1"/>
  <c r="AQ3157" i="1" s="1"/>
  <c r="AS3157" i="1"/>
  <c r="AU3157" i="1" s="1"/>
  <c r="AR3158" i="1"/>
  <c r="AQ3158" i="1" s="1"/>
  <c r="AS3158" i="1"/>
  <c r="AU3158" i="1" s="1"/>
  <c r="AR3159" i="1"/>
  <c r="AQ3159" i="1" s="1"/>
  <c r="AS3159" i="1"/>
  <c r="AU3159" i="1" s="1"/>
  <c r="AR3160" i="1"/>
  <c r="AQ3160" i="1" s="1"/>
  <c r="AS3160" i="1"/>
  <c r="AU3160" i="1" s="1"/>
  <c r="AR3161" i="1"/>
  <c r="AQ3161" i="1" s="1"/>
  <c r="AS3161" i="1"/>
  <c r="AU3161" i="1" s="1"/>
  <c r="AR3162" i="1"/>
  <c r="AQ3162" i="1" s="1"/>
  <c r="AS3162" i="1"/>
  <c r="AU3162" i="1" s="1"/>
  <c r="AR3163" i="1"/>
  <c r="AQ3163" i="1" s="1"/>
  <c r="AS3163" i="1"/>
  <c r="AU3163" i="1" s="1"/>
  <c r="AR3164" i="1"/>
  <c r="AQ3164" i="1" s="1"/>
  <c r="AS3164" i="1"/>
  <c r="AU3164" i="1" s="1"/>
  <c r="AR3165" i="1"/>
  <c r="AQ3165" i="1" s="1"/>
  <c r="AS3165" i="1"/>
  <c r="AU3165" i="1" s="1"/>
  <c r="AR3166" i="1"/>
  <c r="AQ3166" i="1" s="1"/>
  <c r="AS3166" i="1"/>
  <c r="AU3166" i="1" s="1"/>
  <c r="AR3167" i="1"/>
  <c r="AS3167" i="1"/>
  <c r="AU3167" i="1" s="1"/>
  <c r="AR3168" i="1"/>
  <c r="AQ3168" i="1" s="1"/>
  <c r="AS3168" i="1"/>
  <c r="AU3168" i="1" s="1"/>
  <c r="AR3169" i="1"/>
  <c r="AQ3169" i="1" s="1"/>
  <c r="AS3169" i="1"/>
  <c r="AU3169" i="1" s="1"/>
  <c r="AR3170" i="1"/>
  <c r="AQ3170" i="1" s="1"/>
  <c r="AS3170" i="1"/>
  <c r="AU3170" i="1" s="1"/>
  <c r="AR3171" i="1"/>
  <c r="AQ3171" i="1" s="1"/>
  <c r="AS3171" i="1"/>
  <c r="AU3171" i="1" s="1"/>
  <c r="AR3172" i="1"/>
  <c r="AQ3172" i="1" s="1"/>
  <c r="AS3172" i="1"/>
  <c r="AU3172" i="1" s="1"/>
  <c r="AR3173" i="1"/>
  <c r="AQ3173" i="1" s="1"/>
  <c r="AS3173" i="1"/>
  <c r="AU3173" i="1" s="1"/>
  <c r="AR3174" i="1"/>
  <c r="AQ3174" i="1" s="1"/>
  <c r="AS3174" i="1"/>
  <c r="AU3174" i="1" s="1"/>
  <c r="AR3175" i="1"/>
  <c r="AQ3175" i="1" s="1"/>
  <c r="AS3175" i="1"/>
  <c r="AU3175" i="1" s="1"/>
  <c r="AR3176" i="1"/>
  <c r="AQ3176" i="1" s="1"/>
  <c r="AS3176" i="1"/>
  <c r="AU3176" i="1" s="1"/>
  <c r="AR3177" i="1"/>
  <c r="AQ3177" i="1" s="1"/>
  <c r="AS3177" i="1"/>
  <c r="AU3177" i="1" s="1"/>
  <c r="AR3178" i="1"/>
  <c r="AQ3178" i="1" s="1"/>
  <c r="AS3178" i="1"/>
  <c r="AU3178" i="1" s="1"/>
  <c r="AR3179" i="1"/>
  <c r="AQ3179" i="1" s="1"/>
  <c r="AS3179" i="1"/>
  <c r="AU3179" i="1" s="1"/>
  <c r="AR3180" i="1"/>
  <c r="AQ3180" i="1" s="1"/>
  <c r="AS3180" i="1"/>
  <c r="AU3180" i="1" s="1"/>
  <c r="AR3181" i="1"/>
  <c r="AQ3181" i="1" s="1"/>
  <c r="AS3181" i="1"/>
  <c r="AU3181" i="1" s="1"/>
  <c r="AR3182" i="1"/>
  <c r="AQ3182" i="1" s="1"/>
  <c r="AS3182" i="1"/>
  <c r="AU3182" i="1" s="1"/>
  <c r="AR3183" i="1"/>
  <c r="AQ3183" i="1" s="1"/>
  <c r="AS3183" i="1"/>
  <c r="AU3183" i="1" s="1"/>
  <c r="AR3184" i="1"/>
  <c r="AT3184" i="1" s="1"/>
  <c r="AS3184" i="1"/>
  <c r="AU3184" i="1" s="1"/>
  <c r="AR3185" i="1"/>
  <c r="AQ3185" i="1" s="1"/>
  <c r="AS3185" i="1"/>
  <c r="AU3185" i="1" s="1"/>
  <c r="AR3186" i="1"/>
  <c r="AQ3186" i="1" s="1"/>
  <c r="AS3186" i="1"/>
  <c r="AU3186" i="1" s="1"/>
  <c r="AR3187" i="1"/>
  <c r="AQ3187" i="1" s="1"/>
  <c r="AS3187" i="1"/>
  <c r="AU3187" i="1" s="1"/>
  <c r="AR3188" i="1"/>
  <c r="AQ3188" i="1" s="1"/>
  <c r="AS3188" i="1"/>
  <c r="AU3188" i="1" s="1"/>
  <c r="AR3189" i="1"/>
  <c r="AQ3189" i="1" s="1"/>
  <c r="AS3189" i="1"/>
  <c r="AU3189" i="1" s="1"/>
  <c r="AR3190" i="1"/>
  <c r="AQ3190" i="1" s="1"/>
  <c r="AS3190" i="1"/>
  <c r="AU3190" i="1" s="1"/>
  <c r="AR3191" i="1"/>
  <c r="AQ3191" i="1" s="1"/>
  <c r="AS3191" i="1"/>
  <c r="AU3191" i="1" s="1"/>
  <c r="AR3192" i="1"/>
  <c r="AT3192" i="1" s="1"/>
  <c r="AS3192" i="1"/>
  <c r="AU3192" i="1" s="1"/>
  <c r="AR3193" i="1"/>
  <c r="AQ3193" i="1" s="1"/>
  <c r="AS3193" i="1"/>
  <c r="AU3193" i="1" s="1"/>
  <c r="AR3194" i="1"/>
  <c r="AQ3194" i="1" s="1"/>
  <c r="AS3194" i="1"/>
  <c r="AU3194" i="1" s="1"/>
  <c r="AR3195" i="1"/>
  <c r="AQ3195" i="1" s="1"/>
  <c r="AS3195" i="1"/>
  <c r="AU3195" i="1" s="1"/>
  <c r="AR3196" i="1"/>
  <c r="AQ3196" i="1" s="1"/>
  <c r="AS3196" i="1"/>
  <c r="AU3196" i="1" s="1"/>
  <c r="AR3197" i="1"/>
  <c r="AQ3197" i="1" s="1"/>
  <c r="AS3197" i="1"/>
  <c r="AU3197" i="1" s="1"/>
  <c r="AR3198" i="1"/>
  <c r="AQ3198" i="1" s="1"/>
  <c r="AS3198" i="1"/>
  <c r="AU3198" i="1" s="1"/>
  <c r="AR3199" i="1"/>
  <c r="AQ3199" i="1" s="1"/>
  <c r="AS3199" i="1"/>
  <c r="AU3199" i="1" s="1"/>
  <c r="AR3200" i="1"/>
  <c r="AQ3200" i="1" s="1"/>
  <c r="AS3200" i="1"/>
  <c r="AU3200" i="1" s="1"/>
  <c r="AR3201" i="1"/>
  <c r="AQ3201" i="1" s="1"/>
  <c r="AS3201" i="1"/>
  <c r="AU3201" i="1" s="1"/>
  <c r="AR3202" i="1"/>
  <c r="AQ3202" i="1" s="1"/>
  <c r="AS3202" i="1"/>
  <c r="AU3202" i="1" s="1"/>
  <c r="AR3203" i="1"/>
  <c r="AQ3203" i="1" s="1"/>
  <c r="AS3203" i="1"/>
  <c r="AU3203" i="1" s="1"/>
  <c r="AR3204" i="1"/>
  <c r="AQ3204" i="1" s="1"/>
  <c r="AS3204" i="1"/>
  <c r="AU3204" i="1" s="1"/>
  <c r="AR3205" i="1"/>
  <c r="AS3205" i="1"/>
  <c r="AU3205" i="1" s="1"/>
  <c r="AR3206" i="1"/>
  <c r="AQ3206" i="1" s="1"/>
  <c r="AS3206" i="1"/>
  <c r="AU3206" i="1" s="1"/>
  <c r="AR3207" i="1"/>
  <c r="AS3207" i="1"/>
  <c r="AU3207" i="1" s="1"/>
  <c r="AR3208" i="1"/>
  <c r="AQ3208" i="1" s="1"/>
  <c r="AS3208" i="1"/>
  <c r="AU3208" i="1" s="1"/>
  <c r="AR3209" i="1"/>
  <c r="AQ3209" i="1" s="1"/>
  <c r="AS3209" i="1"/>
  <c r="AU3209" i="1" s="1"/>
  <c r="AR3210" i="1"/>
  <c r="AQ3210" i="1" s="1"/>
  <c r="AS3210" i="1"/>
  <c r="AU3210" i="1" s="1"/>
  <c r="AR3211" i="1"/>
  <c r="AQ3211" i="1" s="1"/>
  <c r="AS3211" i="1"/>
  <c r="AU3211" i="1" s="1"/>
  <c r="AR3212" i="1"/>
  <c r="AQ3212" i="1" s="1"/>
  <c r="AS3212" i="1"/>
  <c r="AU3212" i="1" s="1"/>
  <c r="AR3213" i="1"/>
  <c r="AS3213" i="1"/>
  <c r="AU3213" i="1" s="1"/>
  <c r="AR3214" i="1"/>
  <c r="AQ3214" i="1" s="1"/>
  <c r="AS3214" i="1"/>
  <c r="AU3214" i="1" s="1"/>
  <c r="AR3215" i="1"/>
  <c r="AS3215" i="1"/>
  <c r="AU3215" i="1" s="1"/>
  <c r="AR3216" i="1"/>
  <c r="AQ3216" i="1" s="1"/>
  <c r="AS3216" i="1"/>
  <c r="AU3216" i="1" s="1"/>
  <c r="AR3217" i="1"/>
  <c r="AQ3217" i="1" s="1"/>
  <c r="AS3217" i="1"/>
  <c r="AU3217" i="1" s="1"/>
  <c r="AR3218" i="1"/>
  <c r="AQ3218" i="1" s="1"/>
  <c r="AS3218" i="1"/>
  <c r="AU3218" i="1" s="1"/>
  <c r="AR3219" i="1"/>
  <c r="AQ3219" i="1" s="1"/>
  <c r="AS3219" i="1"/>
  <c r="AU3219" i="1" s="1"/>
  <c r="AR3220" i="1"/>
  <c r="AP3220" i="1" s="1"/>
  <c r="AS3220" i="1"/>
  <c r="AU3220" i="1" s="1"/>
  <c r="AR3221" i="1"/>
  <c r="AQ3221" i="1" s="1"/>
  <c r="AS3221" i="1"/>
  <c r="AU3221" i="1" s="1"/>
  <c r="AR3222" i="1"/>
  <c r="AQ3222" i="1" s="1"/>
  <c r="AS3222" i="1"/>
  <c r="AU3222" i="1" s="1"/>
  <c r="AR3223" i="1"/>
  <c r="AQ3223" i="1" s="1"/>
  <c r="AS3223" i="1"/>
  <c r="AU3223" i="1" s="1"/>
  <c r="AR3224" i="1"/>
  <c r="AT3224" i="1" s="1"/>
  <c r="AS3224" i="1"/>
  <c r="AU3224" i="1" s="1"/>
  <c r="AR3225" i="1"/>
  <c r="AQ3225" i="1" s="1"/>
  <c r="AS3225" i="1"/>
  <c r="AU3225" i="1" s="1"/>
  <c r="AR3226" i="1"/>
  <c r="AQ3226" i="1" s="1"/>
  <c r="AS3226" i="1"/>
  <c r="AU3226" i="1" s="1"/>
  <c r="AR3227" i="1"/>
  <c r="AQ3227" i="1" s="1"/>
  <c r="AS3227" i="1"/>
  <c r="AU3227" i="1" s="1"/>
  <c r="AR3228" i="1"/>
  <c r="AQ3228" i="1" s="1"/>
  <c r="AS3228" i="1"/>
  <c r="AU3228" i="1" s="1"/>
  <c r="AR3229" i="1"/>
  <c r="AS3229" i="1"/>
  <c r="AU3229" i="1" s="1"/>
  <c r="AR3230" i="1"/>
  <c r="AQ3230" i="1" s="1"/>
  <c r="AS3230" i="1"/>
  <c r="AU3230" i="1" s="1"/>
  <c r="AR3231" i="1"/>
  <c r="AS3231" i="1"/>
  <c r="AU3231" i="1" s="1"/>
  <c r="AR3232" i="1"/>
  <c r="AQ3232" i="1" s="1"/>
  <c r="AS3232" i="1"/>
  <c r="AU3232" i="1" s="1"/>
  <c r="AR3233" i="1"/>
  <c r="AQ3233" i="1" s="1"/>
  <c r="AS3233" i="1"/>
  <c r="AU3233" i="1" s="1"/>
  <c r="AR3234" i="1"/>
  <c r="AQ3234" i="1" s="1"/>
  <c r="AS3234" i="1"/>
  <c r="AU3234" i="1" s="1"/>
  <c r="AR3235" i="1"/>
  <c r="AQ3235" i="1" s="1"/>
  <c r="AS3235" i="1"/>
  <c r="AU3235" i="1" s="1"/>
  <c r="AR3236" i="1"/>
  <c r="AQ3236" i="1" s="1"/>
  <c r="AS3236" i="1"/>
  <c r="AU3236" i="1" s="1"/>
  <c r="AR3237" i="1"/>
  <c r="AQ3237" i="1" s="1"/>
  <c r="AS3237" i="1"/>
  <c r="AU3237" i="1" s="1"/>
  <c r="AR3238" i="1"/>
  <c r="AQ3238" i="1" s="1"/>
  <c r="AS3238" i="1"/>
  <c r="AU3238" i="1" s="1"/>
  <c r="AR3239" i="1"/>
  <c r="AQ3239" i="1" s="1"/>
  <c r="AS3239" i="1"/>
  <c r="AU3239" i="1" s="1"/>
  <c r="AR3240" i="1"/>
  <c r="AQ3240" i="1" s="1"/>
  <c r="AS3240" i="1"/>
  <c r="AU3240" i="1" s="1"/>
  <c r="AR3241" i="1"/>
  <c r="AQ3241" i="1" s="1"/>
  <c r="AS3241" i="1"/>
  <c r="AU3241" i="1" s="1"/>
  <c r="AR3242" i="1"/>
  <c r="AQ3242" i="1" s="1"/>
  <c r="AS3242" i="1"/>
  <c r="AU3242" i="1" s="1"/>
  <c r="AR3243" i="1"/>
  <c r="AQ3243" i="1" s="1"/>
  <c r="AS3243" i="1"/>
  <c r="AU3243" i="1" s="1"/>
  <c r="AR3244" i="1"/>
  <c r="AQ3244" i="1" s="1"/>
  <c r="AS3244" i="1"/>
  <c r="AU3244" i="1" s="1"/>
  <c r="AR3245" i="1"/>
  <c r="AQ3245" i="1" s="1"/>
  <c r="AS3245" i="1"/>
  <c r="AU3245" i="1" s="1"/>
  <c r="AR3246" i="1"/>
  <c r="AQ3246" i="1" s="1"/>
  <c r="AS3246" i="1"/>
  <c r="AU3246" i="1" s="1"/>
  <c r="AR3247" i="1"/>
  <c r="AS3247" i="1"/>
  <c r="AU3247" i="1" s="1"/>
  <c r="AR3248" i="1"/>
  <c r="AQ3248" i="1" s="1"/>
  <c r="AS3248" i="1"/>
  <c r="AU3248" i="1" s="1"/>
  <c r="AR3249" i="1"/>
  <c r="AP3249" i="1" s="1"/>
  <c r="AS3249" i="1"/>
  <c r="AU3249" i="1" s="1"/>
  <c r="AR3250" i="1"/>
  <c r="AS3250" i="1"/>
  <c r="AU3250" i="1" s="1"/>
  <c r="AR3251" i="1"/>
  <c r="AQ3251" i="1" s="1"/>
  <c r="AS3251" i="1"/>
  <c r="AU3251" i="1" s="1"/>
  <c r="AR3252" i="1"/>
  <c r="AQ3252" i="1" s="1"/>
  <c r="AS3252" i="1"/>
  <c r="AU3252" i="1" s="1"/>
  <c r="AR3253" i="1"/>
  <c r="AQ3253" i="1" s="1"/>
  <c r="AS3253" i="1"/>
  <c r="AU3253" i="1" s="1"/>
  <c r="AR3254" i="1"/>
  <c r="AQ3254" i="1" s="1"/>
  <c r="AS3254" i="1"/>
  <c r="AU3254" i="1" s="1"/>
  <c r="AR3255" i="1"/>
  <c r="AQ3255" i="1" s="1"/>
  <c r="AS3255" i="1"/>
  <c r="AU3255" i="1" s="1"/>
  <c r="AR3256" i="1"/>
  <c r="AQ3256" i="1" s="1"/>
  <c r="AS3256" i="1"/>
  <c r="AU3256" i="1" s="1"/>
  <c r="AR3257" i="1"/>
  <c r="AQ3257" i="1" s="1"/>
  <c r="AS3257" i="1"/>
  <c r="AU3257" i="1" s="1"/>
  <c r="AR3258" i="1"/>
  <c r="AQ3258" i="1" s="1"/>
  <c r="AS3258" i="1"/>
  <c r="AU3258" i="1" s="1"/>
  <c r="AR3259" i="1"/>
  <c r="AQ3259" i="1" s="1"/>
  <c r="AS3259" i="1"/>
  <c r="AU3259" i="1" s="1"/>
  <c r="AR3260" i="1"/>
  <c r="AQ3260" i="1" s="1"/>
  <c r="AS3260" i="1"/>
  <c r="AU3260" i="1" s="1"/>
  <c r="AR3261" i="1"/>
  <c r="AQ3261" i="1" s="1"/>
  <c r="AS3261" i="1"/>
  <c r="AU3261" i="1" s="1"/>
  <c r="AR3262" i="1"/>
  <c r="AQ3262" i="1" s="1"/>
  <c r="AS3262" i="1"/>
  <c r="AU3262" i="1" s="1"/>
  <c r="AR3263" i="1"/>
  <c r="AQ3263" i="1" s="1"/>
  <c r="AS3263" i="1"/>
  <c r="AU3263" i="1" s="1"/>
  <c r="AR3264" i="1"/>
  <c r="AQ3264" i="1" s="1"/>
  <c r="AS3264" i="1"/>
  <c r="AU3264" i="1" s="1"/>
  <c r="AR3265" i="1"/>
  <c r="AQ3265" i="1" s="1"/>
  <c r="AS3265" i="1"/>
  <c r="AU3265" i="1" s="1"/>
  <c r="AR3266" i="1"/>
  <c r="AQ3266" i="1" s="1"/>
  <c r="AS3266" i="1"/>
  <c r="AU3266" i="1" s="1"/>
  <c r="AR3267" i="1"/>
  <c r="AQ3267" i="1" s="1"/>
  <c r="AS3267" i="1"/>
  <c r="AU3267" i="1" s="1"/>
  <c r="AR3268" i="1"/>
  <c r="AP3268" i="1" s="1"/>
  <c r="AS3268" i="1"/>
  <c r="AU3268" i="1" s="1"/>
  <c r="AR3269" i="1"/>
  <c r="AQ3269" i="1" s="1"/>
  <c r="AS3269" i="1"/>
  <c r="AU3269" i="1" s="1"/>
  <c r="AR3270" i="1"/>
  <c r="AQ3270" i="1" s="1"/>
  <c r="AS3270" i="1"/>
  <c r="AU3270" i="1" s="1"/>
  <c r="AR3271" i="1"/>
  <c r="AQ3271" i="1" s="1"/>
  <c r="AS3271" i="1"/>
  <c r="AU3271" i="1" s="1"/>
  <c r="AR3272" i="1"/>
  <c r="AQ3272" i="1" s="1"/>
  <c r="AS3272" i="1"/>
  <c r="AU3272" i="1" s="1"/>
  <c r="AR3273" i="1"/>
  <c r="AQ3273" i="1" s="1"/>
  <c r="AS3273" i="1"/>
  <c r="AU3273" i="1" s="1"/>
  <c r="AR3274" i="1"/>
  <c r="AQ3274" i="1" s="1"/>
  <c r="AS3274" i="1"/>
  <c r="AU3274" i="1" s="1"/>
  <c r="AR3275" i="1"/>
  <c r="AQ3275" i="1" s="1"/>
  <c r="AS3275" i="1"/>
  <c r="AU3275" i="1" s="1"/>
  <c r="AR3276" i="1"/>
  <c r="AQ3276" i="1" s="1"/>
  <c r="AS3276" i="1"/>
  <c r="AU3276" i="1" s="1"/>
  <c r="AR3277" i="1"/>
  <c r="AQ3277" i="1" s="1"/>
  <c r="AS3277" i="1"/>
  <c r="AU3277" i="1" s="1"/>
  <c r="AR3278" i="1"/>
  <c r="AQ3278" i="1" s="1"/>
  <c r="AS3278" i="1"/>
  <c r="AU3278" i="1" s="1"/>
  <c r="AR3279" i="1"/>
  <c r="AQ3279" i="1" s="1"/>
  <c r="AS3279" i="1"/>
  <c r="AU3279" i="1" s="1"/>
  <c r="AR3280" i="1"/>
  <c r="AQ3280" i="1" s="1"/>
  <c r="AS3280" i="1"/>
  <c r="AU3280" i="1" s="1"/>
  <c r="AR3281" i="1"/>
  <c r="AQ3281" i="1" s="1"/>
  <c r="AS3281" i="1"/>
  <c r="AU3281" i="1" s="1"/>
  <c r="AR3282" i="1"/>
  <c r="AS3282" i="1"/>
  <c r="AU3282" i="1" s="1"/>
  <c r="AR3283" i="1"/>
  <c r="AQ3283" i="1" s="1"/>
  <c r="AS3283" i="1"/>
  <c r="AU3283" i="1" s="1"/>
  <c r="AR3284" i="1"/>
  <c r="AQ3284" i="1" s="1"/>
  <c r="AS3284" i="1"/>
  <c r="AU3284" i="1" s="1"/>
  <c r="AR3285" i="1"/>
  <c r="AQ3285" i="1" s="1"/>
  <c r="AS3285" i="1"/>
  <c r="AU3285" i="1" s="1"/>
  <c r="AR3286" i="1"/>
  <c r="AQ3286" i="1" s="1"/>
  <c r="AS3286" i="1"/>
  <c r="AU3286" i="1" s="1"/>
  <c r="AR3287" i="1"/>
  <c r="AQ3287" i="1" s="1"/>
  <c r="AS3287" i="1"/>
  <c r="AU3287" i="1" s="1"/>
  <c r="AR3288" i="1"/>
  <c r="AQ3288" i="1" s="1"/>
  <c r="AS3288" i="1"/>
  <c r="AU3288" i="1" s="1"/>
  <c r="AR3289" i="1"/>
  <c r="AQ3289" i="1" s="1"/>
  <c r="AS3289" i="1"/>
  <c r="AU3289" i="1" s="1"/>
  <c r="AR3290" i="1"/>
  <c r="AQ3290" i="1" s="1"/>
  <c r="AS3290" i="1"/>
  <c r="AU3290" i="1" s="1"/>
  <c r="AR3291" i="1"/>
  <c r="AQ3291" i="1" s="1"/>
  <c r="AS3291" i="1"/>
  <c r="AU3291" i="1" s="1"/>
  <c r="AR3292" i="1"/>
  <c r="AQ3292" i="1" s="1"/>
  <c r="AS3292" i="1"/>
  <c r="AU3292" i="1" s="1"/>
  <c r="AR3293" i="1"/>
  <c r="AQ3293" i="1" s="1"/>
  <c r="AS3293" i="1"/>
  <c r="AU3293" i="1" s="1"/>
  <c r="AR3294" i="1"/>
  <c r="AQ3294" i="1" s="1"/>
  <c r="AS3294" i="1"/>
  <c r="AU3294" i="1" s="1"/>
  <c r="AR3295" i="1"/>
  <c r="AQ3295" i="1" s="1"/>
  <c r="AS3295" i="1"/>
  <c r="AU3295" i="1" s="1"/>
  <c r="AR3296" i="1"/>
  <c r="AQ3296" i="1" s="1"/>
  <c r="AS3296" i="1"/>
  <c r="AU3296" i="1" s="1"/>
  <c r="AR2769" i="1"/>
  <c r="AQ2769" i="1" s="1"/>
  <c r="AS2769" i="1"/>
  <c r="AU2769" i="1" s="1"/>
  <c r="AR2770" i="1"/>
  <c r="AQ2770" i="1" s="1"/>
  <c r="AS2770" i="1"/>
  <c r="AU2770" i="1" s="1"/>
  <c r="AR2771" i="1"/>
  <c r="AQ2771" i="1" s="1"/>
  <c r="AS2771" i="1"/>
  <c r="AU2771" i="1" s="1"/>
  <c r="AR2772" i="1"/>
  <c r="AQ2772" i="1" s="1"/>
  <c r="AS2772" i="1"/>
  <c r="AU2772" i="1" s="1"/>
  <c r="AR2773" i="1"/>
  <c r="AQ2773" i="1" s="1"/>
  <c r="AS2773" i="1"/>
  <c r="AU2773" i="1" s="1"/>
  <c r="AR2774" i="1"/>
  <c r="AQ2774" i="1" s="1"/>
  <c r="AS2774" i="1"/>
  <c r="AU2774" i="1" s="1"/>
  <c r="AR2713" i="1"/>
  <c r="AT2713" i="1" s="1"/>
  <c r="AS2713" i="1"/>
  <c r="AU2713" i="1" s="1"/>
  <c r="AR2714" i="1"/>
  <c r="AQ2714" i="1" s="1"/>
  <c r="AS2714" i="1"/>
  <c r="AU2714" i="1" s="1"/>
  <c r="AR2715" i="1"/>
  <c r="AQ2715" i="1" s="1"/>
  <c r="AS2715" i="1"/>
  <c r="AU2715" i="1" s="1"/>
  <c r="AR2716" i="1"/>
  <c r="AQ2716" i="1" s="1"/>
  <c r="AS2716" i="1"/>
  <c r="AU2716" i="1" s="1"/>
  <c r="AR2717" i="1"/>
  <c r="AS2717" i="1"/>
  <c r="AU2717" i="1" s="1"/>
  <c r="AR2718" i="1"/>
  <c r="AQ2718" i="1" s="1"/>
  <c r="AS2718" i="1"/>
  <c r="AU2718" i="1" s="1"/>
  <c r="AR2719" i="1"/>
  <c r="AQ2719" i="1" s="1"/>
  <c r="AS2719" i="1"/>
  <c r="AU2719" i="1" s="1"/>
  <c r="AR2720" i="1"/>
  <c r="AQ2720" i="1" s="1"/>
  <c r="AS2720" i="1"/>
  <c r="AU2720" i="1" s="1"/>
  <c r="AR2721" i="1"/>
  <c r="AQ2721" i="1" s="1"/>
  <c r="AS2721" i="1"/>
  <c r="AU2721" i="1" s="1"/>
  <c r="AR2722" i="1"/>
  <c r="AS2722" i="1"/>
  <c r="AU2722" i="1" s="1"/>
  <c r="AR2723" i="1"/>
  <c r="AQ2723" i="1" s="1"/>
  <c r="AS2723" i="1"/>
  <c r="AU2723" i="1" s="1"/>
  <c r="AR2724" i="1"/>
  <c r="AT2724" i="1" s="1"/>
  <c r="AS2724" i="1"/>
  <c r="AU2724" i="1" s="1"/>
  <c r="AR2725" i="1"/>
  <c r="AQ2725" i="1" s="1"/>
  <c r="AS2725" i="1"/>
  <c r="AU2725" i="1" s="1"/>
  <c r="AR2726" i="1"/>
  <c r="AQ2726" i="1" s="1"/>
  <c r="AS2726" i="1"/>
  <c r="AU2726" i="1" s="1"/>
  <c r="AR2727" i="1"/>
  <c r="AQ2727" i="1" s="1"/>
  <c r="AS2727" i="1"/>
  <c r="AU2727" i="1" s="1"/>
  <c r="AR2728" i="1"/>
  <c r="AQ2728" i="1" s="1"/>
  <c r="AS2728" i="1"/>
  <c r="AU2728" i="1" s="1"/>
  <c r="AR2729" i="1"/>
  <c r="AQ2729" i="1" s="1"/>
  <c r="AS2729" i="1"/>
  <c r="AU2729" i="1" s="1"/>
  <c r="AR2730" i="1"/>
  <c r="AQ2730" i="1" s="1"/>
  <c r="AS2730" i="1"/>
  <c r="AU2730" i="1" s="1"/>
  <c r="AR2731" i="1"/>
  <c r="AQ2731" i="1" s="1"/>
  <c r="AS2731" i="1"/>
  <c r="AU2731" i="1" s="1"/>
  <c r="AR2732" i="1"/>
  <c r="AT2732" i="1" s="1"/>
  <c r="AS2732" i="1"/>
  <c r="AU2732" i="1" s="1"/>
  <c r="AR2733" i="1"/>
  <c r="AS2733" i="1"/>
  <c r="AU2733" i="1" s="1"/>
  <c r="AR2734" i="1"/>
  <c r="AQ2734" i="1" s="1"/>
  <c r="AS2734" i="1"/>
  <c r="AU2734" i="1" s="1"/>
  <c r="AR2735" i="1"/>
  <c r="AQ2735" i="1" s="1"/>
  <c r="AS2735" i="1"/>
  <c r="AU2735" i="1" s="1"/>
  <c r="AR2736" i="1"/>
  <c r="AQ2736" i="1" s="1"/>
  <c r="AS2736" i="1"/>
  <c r="AU2736" i="1" s="1"/>
  <c r="AR2737" i="1"/>
  <c r="AT2737" i="1" s="1"/>
  <c r="AS2737" i="1"/>
  <c r="AU2737" i="1" s="1"/>
  <c r="AR2738" i="1"/>
  <c r="AQ2738" i="1" s="1"/>
  <c r="AS2738" i="1"/>
  <c r="AU2738" i="1" s="1"/>
  <c r="AR2739" i="1"/>
  <c r="AQ2739" i="1" s="1"/>
  <c r="AS2739" i="1"/>
  <c r="AU2739" i="1" s="1"/>
  <c r="AR2740" i="1"/>
  <c r="AQ2740" i="1" s="1"/>
  <c r="AS2740" i="1"/>
  <c r="AU2740" i="1" s="1"/>
  <c r="AR2741" i="1"/>
  <c r="AQ2741" i="1" s="1"/>
  <c r="AS2741" i="1"/>
  <c r="AU2741" i="1" s="1"/>
  <c r="AR2742" i="1"/>
  <c r="AQ2742" i="1" s="1"/>
  <c r="AS2742" i="1"/>
  <c r="AU2742" i="1" s="1"/>
  <c r="AR2743" i="1"/>
  <c r="AQ2743" i="1" s="1"/>
  <c r="AS2743" i="1"/>
  <c r="AU2743" i="1" s="1"/>
  <c r="AR2744" i="1"/>
  <c r="AQ2744" i="1" s="1"/>
  <c r="AS2744" i="1"/>
  <c r="AU2744" i="1" s="1"/>
  <c r="AR2745" i="1"/>
  <c r="AT2745" i="1" s="1"/>
  <c r="AS2745" i="1"/>
  <c r="AU2745" i="1" s="1"/>
  <c r="AR2746" i="1"/>
  <c r="AQ2746" i="1" s="1"/>
  <c r="AS2746" i="1"/>
  <c r="AU2746" i="1" s="1"/>
  <c r="AR2747" i="1"/>
  <c r="AQ2747" i="1" s="1"/>
  <c r="AS2747" i="1"/>
  <c r="AU2747" i="1" s="1"/>
  <c r="AR2748" i="1"/>
  <c r="AQ2748" i="1" s="1"/>
  <c r="AS2748" i="1"/>
  <c r="AU2748" i="1" s="1"/>
  <c r="AR2749" i="1"/>
  <c r="AQ2749" i="1" s="1"/>
  <c r="AS2749" i="1"/>
  <c r="AU2749" i="1" s="1"/>
  <c r="AR2750" i="1"/>
  <c r="AQ2750" i="1" s="1"/>
  <c r="AS2750" i="1"/>
  <c r="AU2750" i="1" s="1"/>
  <c r="AR2751" i="1"/>
  <c r="AQ2751" i="1" s="1"/>
  <c r="AS2751" i="1"/>
  <c r="AU2751" i="1" s="1"/>
  <c r="AR2752" i="1"/>
  <c r="AT2752" i="1" s="1"/>
  <c r="AS2752" i="1"/>
  <c r="AU2752" i="1" s="1"/>
  <c r="AR2753" i="1"/>
  <c r="AQ2753" i="1" s="1"/>
  <c r="AS2753" i="1"/>
  <c r="AU2753" i="1" s="1"/>
  <c r="AR2754" i="1"/>
  <c r="AQ2754" i="1" s="1"/>
  <c r="AS2754" i="1"/>
  <c r="AU2754" i="1" s="1"/>
  <c r="AR2755" i="1"/>
  <c r="AQ2755" i="1" s="1"/>
  <c r="AS2755" i="1"/>
  <c r="AU2755" i="1" s="1"/>
  <c r="AR2756" i="1"/>
  <c r="AQ2756" i="1" s="1"/>
  <c r="AS2756" i="1"/>
  <c r="AU2756" i="1" s="1"/>
  <c r="AR2757" i="1"/>
  <c r="AQ2757" i="1" s="1"/>
  <c r="AS2757" i="1"/>
  <c r="AU2757" i="1" s="1"/>
  <c r="AR2758" i="1"/>
  <c r="AQ2758" i="1" s="1"/>
  <c r="AS2758" i="1"/>
  <c r="AU2758" i="1" s="1"/>
  <c r="AR2759" i="1"/>
  <c r="AQ2759" i="1" s="1"/>
  <c r="AS2759" i="1"/>
  <c r="AU2759" i="1" s="1"/>
  <c r="AR2760" i="1"/>
  <c r="AT2760" i="1" s="1"/>
  <c r="AS2760" i="1"/>
  <c r="AU2760" i="1" s="1"/>
  <c r="AR2761" i="1"/>
  <c r="AQ2761" i="1" s="1"/>
  <c r="AS2761" i="1"/>
  <c r="AU2761" i="1" s="1"/>
  <c r="AR2762" i="1"/>
  <c r="AQ2762" i="1" s="1"/>
  <c r="AS2762" i="1"/>
  <c r="AU2762" i="1" s="1"/>
  <c r="AR2763" i="1"/>
  <c r="AQ2763" i="1" s="1"/>
  <c r="AS2763" i="1"/>
  <c r="AU2763" i="1" s="1"/>
  <c r="AR2764" i="1"/>
  <c r="AQ2764" i="1" s="1"/>
  <c r="AS2764" i="1"/>
  <c r="AU2764" i="1" s="1"/>
  <c r="AR2765" i="1"/>
  <c r="AQ2765" i="1" s="1"/>
  <c r="AS2765" i="1"/>
  <c r="AU2765" i="1" s="1"/>
  <c r="AR2766" i="1"/>
  <c r="AQ2766" i="1" s="1"/>
  <c r="AS2766" i="1"/>
  <c r="AU2766" i="1" s="1"/>
  <c r="AR2767" i="1"/>
  <c r="AQ2767" i="1" s="1"/>
  <c r="AS2767" i="1"/>
  <c r="AU2767" i="1" s="1"/>
  <c r="AR2768" i="1"/>
  <c r="AQ2768" i="1" s="1"/>
  <c r="AS2768" i="1"/>
  <c r="AU2768" i="1" s="1"/>
  <c r="AR2699" i="1"/>
  <c r="AQ2699" i="1" s="1"/>
  <c r="AS2699" i="1"/>
  <c r="AU2699" i="1" s="1"/>
  <c r="AR2700" i="1"/>
  <c r="AQ2700" i="1" s="1"/>
  <c r="AS2700" i="1"/>
  <c r="AU2700" i="1" s="1"/>
  <c r="AR2701" i="1"/>
  <c r="AQ2701" i="1" s="1"/>
  <c r="AS2701" i="1"/>
  <c r="AU2701" i="1" s="1"/>
  <c r="AR2702" i="1"/>
  <c r="AS2702" i="1"/>
  <c r="AU2702" i="1" s="1"/>
  <c r="AR2703" i="1"/>
  <c r="AQ2703" i="1" s="1"/>
  <c r="AS2703" i="1"/>
  <c r="AU2703" i="1" s="1"/>
  <c r="AR2704" i="1"/>
  <c r="AQ2704" i="1" s="1"/>
  <c r="AS2704" i="1"/>
  <c r="AU2704" i="1" s="1"/>
  <c r="AR2705" i="1"/>
  <c r="AQ2705" i="1" s="1"/>
  <c r="AS2705" i="1"/>
  <c r="AU2705" i="1" s="1"/>
  <c r="AR2706" i="1"/>
  <c r="AS2706" i="1"/>
  <c r="AU2706" i="1" s="1"/>
  <c r="AR2707" i="1"/>
  <c r="AQ2707" i="1" s="1"/>
  <c r="AS2707" i="1"/>
  <c r="AU2707" i="1" s="1"/>
  <c r="AR2708" i="1"/>
  <c r="AQ2708" i="1" s="1"/>
  <c r="AS2708" i="1"/>
  <c r="AU2708" i="1" s="1"/>
  <c r="AR2709" i="1"/>
  <c r="AQ2709" i="1" s="1"/>
  <c r="AS2709" i="1"/>
  <c r="AU2709" i="1" s="1"/>
  <c r="AR2710" i="1"/>
  <c r="AQ2710" i="1" s="1"/>
  <c r="AS2710" i="1"/>
  <c r="AU2710" i="1" s="1"/>
  <c r="AR2711" i="1"/>
  <c r="AQ2711" i="1" s="1"/>
  <c r="AS2711" i="1"/>
  <c r="AU2711" i="1" s="1"/>
  <c r="AR2712" i="1"/>
  <c r="AQ2712" i="1" s="1"/>
  <c r="AS2712" i="1"/>
  <c r="AU2712" i="1" s="1"/>
  <c r="AR2680" i="1"/>
  <c r="AQ2680" i="1" s="1"/>
  <c r="AS2680" i="1"/>
  <c r="AU2680" i="1" s="1"/>
  <c r="AR2681" i="1"/>
  <c r="AT2681" i="1" s="1"/>
  <c r="AS2681" i="1"/>
  <c r="AU2681" i="1" s="1"/>
  <c r="AR2682" i="1"/>
  <c r="AQ2682" i="1" s="1"/>
  <c r="AS2682" i="1"/>
  <c r="AU2682" i="1" s="1"/>
  <c r="AR2683" i="1"/>
  <c r="AQ2683" i="1" s="1"/>
  <c r="AS2683" i="1"/>
  <c r="AU2683" i="1" s="1"/>
  <c r="AR2684" i="1"/>
  <c r="AT2684" i="1" s="1"/>
  <c r="AS2684" i="1"/>
  <c r="AU2684" i="1" s="1"/>
  <c r="AR2685" i="1"/>
  <c r="AQ2685" i="1" s="1"/>
  <c r="AS2685" i="1"/>
  <c r="AU2685" i="1" s="1"/>
  <c r="AR2686" i="1"/>
  <c r="AQ2686" i="1" s="1"/>
  <c r="AS2686" i="1"/>
  <c r="AU2686" i="1" s="1"/>
  <c r="AR2687" i="1"/>
  <c r="AQ2687" i="1" s="1"/>
  <c r="AS2687" i="1"/>
  <c r="AU2687" i="1" s="1"/>
  <c r="AR2688" i="1"/>
  <c r="AQ2688" i="1" s="1"/>
  <c r="AS2688" i="1"/>
  <c r="AU2688" i="1" s="1"/>
  <c r="AR2689" i="1"/>
  <c r="AQ2689" i="1" s="1"/>
  <c r="AS2689" i="1"/>
  <c r="AU2689" i="1" s="1"/>
  <c r="AR2690" i="1"/>
  <c r="AS2690" i="1"/>
  <c r="AU2690" i="1" s="1"/>
  <c r="AR2691" i="1"/>
  <c r="AQ2691" i="1" s="1"/>
  <c r="AS2691" i="1"/>
  <c r="AU2691" i="1" s="1"/>
  <c r="AR2692" i="1"/>
  <c r="AT2692" i="1" s="1"/>
  <c r="AS2692" i="1"/>
  <c r="AU2692" i="1" s="1"/>
  <c r="AR2693" i="1"/>
  <c r="AQ2693" i="1" s="1"/>
  <c r="AS2693" i="1"/>
  <c r="AU2693" i="1" s="1"/>
  <c r="AR2694" i="1"/>
  <c r="AQ2694" i="1" s="1"/>
  <c r="AS2694" i="1"/>
  <c r="AU2694" i="1" s="1"/>
  <c r="AR2695" i="1"/>
  <c r="AQ2695" i="1" s="1"/>
  <c r="AS2695" i="1"/>
  <c r="AU2695" i="1" s="1"/>
  <c r="AR2696" i="1"/>
  <c r="AT2696" i="1" s="1"/>
  <c r="AS2696" i="1"/>
  <c r="AU2696" i="1" s="1"/>
  <c r="AR2697" i="1"/>
  <c r="AQ2697" i="1" s="1"/>
  <c r="AS2697" i="1"/>
  <c r="AU2697" i="1" s="1"/>
  <c r="AR2698" i="1"/>
  <c r="AQ2698" i="1" s="1"/>
  <c r="AS2698" i="1"/>
  <c r="AU2698" i="1" s="1"/>
  <c r="AR2662" i="1"/>
  <c r="AQ2662" i="1" s="1"/>
  <c r="AS2662" i="1"/>
  <c r="AU2662" i="1" s="1"/>
  <c r="AR2663" i="1"/>
  <c r="AQ2663" i="1" s="1"/>
  <c r="AS2663" i="1"/>
  <c r="AU2663" i="1" s="1"/>
  <c r="AR2664" i="1"/>
  <c r="AQ2664" i="1" s="1"/>
  <c r="AS2664" i="1"/>
  <c r="AU2664" i="1" s="1"/>
  <c r="AR2665" i="1"/>
  <c r="AQ2665" i="1" s="1"/>
  <c r="AS2665" i="1"/>
  <c r="AU2665" i="1" s="1"/>
  <c r="AR2666" i="1"/>
  <c r="AQ2666" i="1" s="1"/>
  <c r="AS2666" i="1"/>
  <c r="AU2666" i="1" s="1"/>
  <c r="AR2667" i="1"/>
  <c r="AS2667" i="1"/>
  <c r="AU2667" i="1" s="1"/>
  <c r="AR2668" i="1"/>
  <c r="AQ2668" i="1" s="1"/>
  <c r="AS2668" i="1"/>
  <c r="AU2668" i="1" s="1"/>
  <c r="AR2669" i="1"/>
  <c r="AQ2669" i="1" s="1"/>
  <c r="AS2669" i="1"/>
  <c r="AU2669" i="1" s="1"/>
  <c r="AR2670" i="1"/>
  <c r="AQ2670" i="1" s="1"/>
  <c r="AS2670" i="1"/>
  <c r="AU2670" i="1" s="1"/>
  <c r="AR2671" i="1"/>
  <c r="AQ2671" i="1" s="1"/>
  <c r="AS2671" i="1"/>
  <c r="AU2671" i="1" s="1"/>
  <c r="AR2672" i="1"/>
  <c r="AT2672" i="1" s="1"/>
  <c r="AS2672" i="1"/>
  <c r="AU2672" i="1" s="1"/>
  <c r="AR2673" i="1"/>
  <c r="AQ2673" i="1" s="1"/>
  <c r="AS2673" i="1"/>
  <c r="AU2673" i="1" s="1"/>
  <c r="AR2674" i="1"/>
  <c r="AQ2674" i="1" s="1"/>
  <c r="AS2674" i="1"/>
  <c r="AU2674" i="1" s="1"/>
  <c r="AR2675" i="1"/>
  <c r="AQ2675" i="1" s="1"/>
  <c r="AS2675" i="1"/>
  <c r="AU2675" i="1" s="1"/>
  <c r="AR2676" i="1"/>
  <c r="AQ2676" i="1" s="1"/>
  <c r="AS2676" i="1"/>
  <c r="AU2676" i="1" s="1"/>
  <c r="AR2677" i="1"/>
  <c r="AQ2677" i="1" s="1"/>
  <c r="AS2677" i="1"/>
  <c r="AU2677" i="1" s="1"/>
  <c r="AR2678" i="1"/>
  <c r="AQ2678" i="1" s="1"/>
  <c r="AS2678" i="1"/>
  <c r="AU2678" i="1" s="1"/>
  <c r="AR2679" i="1"/>
  <c r="AQ2679" i="1" s="1"/>
  <c r="AS2679" i="1"/>
  <c r="AU2679" i="1" s="1"/>
  <c r="AR2654" i="1"/>
  <c r="AQ2654" i="1" s="1"/>
  <c r="AS2654" i="1"/>
  <c r="AU2654" i="1" s="1"/>
  <c r="AR2655" i="1"/>
  <c r="AS2655" i="1"/>
  <c r="AU2655" i="1" s="1"/>
  <c r="AR2656" i="1"/>
  <c r="AQ2656" i="1" s="1"/>
  <c r="AS2656" i="1"/>
  <c r="AU2656" i="1" s="1"/>
  <c r="AR2657" i="1"/>
  <c r="AT2657" i="1" s="1"/>
  <c r="AS2657" i="1"/>
  <c r="AU2657" i="1" s="1"/>
  <c r="AR2658" i="1"/>
  <c r="AS2658" i="1"/>
  <c r="AU2658" i="1" s="1"/>
  <c r="AR2659" i="1"/>
  <c r="AQ2659" i="1" s="1"/>
  <c r="AS2659" i="1"/>
  <c r="AU2659" i="1" s="1"/>
  <c r="AR2660" i="1"/>
  <c r="AT2660" i="1" s="1"/>
  <c r="AS2660" i="1"/>
  <c r="AU2660" i="1" s="1"/>
  <c r="AR2661" i="1"/>
  <c r="AS2661" i="1"/>
  <c r="AU2661" i="1" s="1"/>
  <c r="AR2647" i="1"/>
  <c r="AQ2647" i="1" s="1"/>
  <c r="AS2647" i="1"/>
  <c r="AU2647" i="1" s="1"/>
  <c r="AR2648" i="1"/>
  <c r="AQ2648" i="1" s="1"/>
  <c r="AS2648" i="1"/>
  <c r="AU2648" i="1" s="1"/>
  <c r="AR2649" i="1"/>
  <c r="AQ2649" i="1" s="1"/>
  <c r="AS2649" i="1"/>
  <c r="AU2649" i="1" s="1"/>
  <c r="AR2650" i="1"/>
  <c r="AS2650" i="1"/>
  <c r="AU2650" i="1" s="1"/>
  <c r="AR2651" i="1"/>
  <c r="AQ2651" i="1" s="1"/>
  <c r="AS2651" i="1"/>
  <c r="AU2651" i="1" s="1"/>
  <c r="AR2652" i="1"/>
  <c r="AT2652" i="1" s="1"/>
  <c r="AS2652" i="1"/>
  <c r="AU2652" i="1" s="1"/>
  <c r="AR2653" i="1"/>
  <c r="AQ2653" i="1" s="1"/>
  <c r="AS2653" i="1"/>
  <c r="AU2653" i="1" s="1"/>
  <c r="AR2617" i="1"/>
  <c r="AQ2617" i="1" s="1"/>
  <c r="AS2617" i="1"/>
  <c r="AU2617" i="1" s="1"/>
  <c r="AR2618" i="1"/>
  <c r="AQ2618" i="1" s="1"/>
  <c r="AS2618" i="1"/>
  <c r="AU2618" i="1" s="1"/>
  <c r="AR2619" i="1"/>
  <c r="AQ2619" i="1" s="1"/>
  <c r="AS2619" i="1"/>
  <c r="AU2619" i="1" s="1"/>
  <c r="AR2620" i="1"/>
  <c r="AQ2620" i="1" s="1"/>
  <c r="AS2620" i="1"/>
  <c r="AU2620" i="1" s="1"/>
  <c r="AR2621" i="1"/>
  <c r="AQ2621" i="1" s="1"/>
  <c r="AS2621" i="1"/>
  <c r="AU2621" i="1" s="1"/>
  <c r="AR2622" i="1"/>
  <c r="AQ2622" i="1" s="1"/>
  <c r="AS2622" i="1"/>
  <c r="AU2622" i="1" s="1"/>
  <c r="AR2623" i="1"/>
  <c r="AS2623" i="1"/>
  <c r="AU2623" i="1" s="1"/>
  <c r="AR2624" i="1"/>
  <c r="AP2624" i="1" s="1"/>
  <c r="AS2624" i="1"/>
  <c r="AU2624" i="1" s="1"/>
  <c r="AR2625" i="1"/>
  <c r="AT2625" i="1" s="1"/>
  <c r="AS2625" i="1"/>
  <c r="AU2625" i="1" s="1"/>
  <c r="AR2626" i="1"/>
  <c r="AQ2626" i="1" s="1"/>
  <c r="AS2626" i="1"/>
  <c r="AU2626" i="1" s="1"/>
  <c r="AR2627" i="1"/>
  <c r="AQ2627" i="1" s="1"/>
  <c r="AS2627" i="1"/>
  <c r="AU2627" i="1" s="1"/>
  <c r="AR2628" i="1"/>
  <c r="AQ2628" i="1" s="1"/>
  <c r="AS2628" i="1"/>
  <c r="AU2628" i="1" s="1"/>
  <c r="AR2629" i="1"/>
  <c r="AS2629" i="1"/>
  <c r="AU2629" i="1" s="1"/>
  <c r="AR2630" i="1"/>
  <c r="AQ2630" i="1" s="1"/>
  <c r="AS2630" i="1"/>
  <c r="AU2630" i="1" s="1"/>
  <c r="AR2631" i="1"/>
  <c r="AQ2631" i="1" s="1"/>
  <c r="AS2631" i="1"/>
  <c r="AU2631" i="1" s="1"/>
  <c r="AR2632" i="1"/>
  <c r="AT2632" i="1" s="1"/>
  <c r="AS2632" i="1"/>
  <c r="AU2632" i="1" s="1"/>
  <c r="AR2633" i="1"/>
  <c r="AQ2633" i="1" s="1"/>
  <c r="AS2633" i="1"/>
  <c r="AU2633" i="1" s="1"/>
  <c r="AR2634" i="1"/>
  <c r="AQ2634" i="1" s="1"/>
  <c r="AS2634" i="1"/>
  <c r="AU2634" i="1" s="1"/>
  <c r="AR2635" i="1"/>
  <c r="AQ2635" i="1" s="1"/>
  <c r="AS2635" i="1"/>
  <c r="AU2635" i="1" s="1"/>
  <c r="AR2636" i="1"/>
  <c r="AQ2636" i="1" s="1"/>
  <c r="AS2636" i="1"/>
  <c r="AU2636" i="1" s="1"/>
  <c r="AR2637" i="1"/>
  <c r="AS2637" i="1"/>
  <c r="AU2637" i="1" s="1"/>
  <c r="AR2638" i="1"/>
  <c r="AQ2638" i="1" s="1"/>
  <c r="AS2638" i="1"/>
  <c r="AU2638" i="1" s="1"/>
  <c r="AR2639" i="1"/>
  <c r="AS2639" i="1"/>
  <c r="AU2639" i="1" s="1"/>
  <c r="AR2640" i="1"/>
  <c r="AT2640" i="1" s="1"/>
  <c r="AS2640" i="1"/>
  <c r="AU2640" i="1" s="1"/>
  <c r="AR2641" i="1"/>
  <c r="AT2641" i="1" s="1"/>
  <c r="AS2641" i="1"/>
  <c r="AU2641" i="1" s="1"/>
  <c r="AR2642" i="1"/>
  <c r="AS2642" i="1"/>
  <c r="AU2642" i="1" s="1"/>
  <c r="AR2643" i="1"/>
  <c r="AQ2643" i="1" s="1"/>
  <c r="AS2643" i="1"/>
  <c r="AU2643" i="1" s="1"/>
  <c r="AR2644" i="1"/>
  <c r="AQ2644" i="1" s="1"/>
  <c r="AS2644" i="1"/>
  <c r="AU2644" i="1" s="1"/>
  <c r="AR2645" i="1"/>
  <c r="AQ2645" i="1" s="1"/>
  <c r="AS2645" i="1"/>
  <c r="AU2645" i="1" s="1"/>
  <c r="AR2646" i="1"/>
  <c r="AQ2646" i="1" s="1"/>
  <c r="AS2646" i="1"/>
  <c r="AU2646" i="1" s="1"/>
  <c r="AR2603" i="1"/>
  <c r="AQ2603" i="1" s="1"/>
  <c r="AS2603" i="1"/>
  <c r="AU2603" i="1" s="1"/>
  <c r="AR2604" i="1"/>
  <c r="AQ2604" i="1" s="1"/>
  <c r="AS2604" i="1"/>
  <c r="AU2604" i="1" s="1"/>
  <c r="AR2605" i="1"/>
  <c r="AQ2605" i="1" s="1"/>
  <c r="AS2605" i="1"/>
  <c r="AU2605" i="1" s="1"/>
  <c r="AR2606" i="1"/>
  <c r="AQ2606" i="1" s="1"/>
  <c r="AS2606" i="1"/>
  <c r="AU2606" i="1" s="1"/>
  <c r="AR2607" i="1"/>
  <c r="AS2607" i="1"/>
  <c r="AU2607" i="1" s="1"/>
  <c r="AR2608" i="1"/>
  <c r="AP2608" i="1" s="1"/>
  <c r="AS2608" i="1"/>
  <c r="AU2608" i="1" s="1"/>
  <c r="AR2609" i="1"/>
  <c r="AT2609" i="1" s="1"/>
  <c r="AS2609" i="1"/>
  <c r="AU2609" i="1" s="1"/>
  <c r="AR2610" i="1"/>
  <c r="AQ2610" i="1" s="1"/>
  <c r="AS2610" i="1"/>
  <c r="AU2610" i="1" s="1"/>
  <c r="AR2611" i="1"/>
  <c r="AQ2611" i="1" s="1"/>
  <c r="AS2611" i="1"/>
  <c r="AU2611" i="1" s="1"/>
  <c r="AR2612" i="1"/>
  <c r="AP2612" i="1" s="1"/>
  <c r="AS2612" i="1"/>
  <c r="AU2612" i="1" s="1"/>
  <c r="AR2613" i="1"/>
  <c r="AQ2613" i="1" s="1"/>
  <c r="AS2613" i="1"/>
  <c r="AU2613" i="1" s="1"/>
  <c r="AR2614" i="1"/>
  <c r="AQ2614" i="1" s="1"/>
  <c r="AS2614" i="1"/>
  <c r="AU2614" i="1" s="1"/>
  <c r="AR2615" i="1"/>
  <c r="AQ2615" i="1" s="1"/>
  <c r="AS2615" i="1"/>
  <c r="AU2615" i="1" s="1"/>
  <c r="AR2616" i="1"/>
  <c r="AQ2616" i="1" s="1"/>
  <c r="AS2616" i="1"/>
  <c r="AU2616" i="1" s="1"/>
  <c r="AR2587" i="1"/>
  <c r="AQ2587" i="1" s="1"/>
  <c r="AS2587" i="1"/>
  <c r="AU2587" i="1" s="1"/>
  <c r="AR2588" i="1"/>
  <c r="AQ2588" i="1" s="1"/>
  <c r="AS2588" i="1"/>
  <c r="AU2588" i="1" s="1"/>
  <c r="AR2589" i="1"/>
  <c r="AS2589" i="1"/>
  <c r="AU2589" i="1" s="1"/>
  <c r="AR2590" i="1"/>
  <c r="AQ2590" i="1" s="1"/>
  <c r="AS2590" i="1"/>
  <c r="AU2590" i="1" s="1"/>
  <c r="AR2591" i="1"/>
  <c r="AQ2591" i="1" s="1"/>
  <c r="AS2591" i="1"/>
  <c r="AU2591" i="1" s="1"/>
  <c r="AR2592" i="1"/>
  <c r="AQ2592" i="1" s="1"/>
  <c r="AS2592" i="1"/>
  <c r="AU2592" i="1" s="1"/>
  <c r="AR2593" i="1"/>
  <c r="AT2593" i="1" s="1"/>
  <c r="AS2593" i="1"/>
  <c r="AU2593" i="1" s="1"/>
  <c r="AR2594" i="1"/>
  <c r="AQ2594" i="1" s="1"/>
  <c r="AS2594" i="1"/>
  <c r="AU2594" i="1" s="1"/>
  <c r="AR2595" i="1"/>
  <c r="AS2595" i="1"/>
  <c r="AU2595" i="1" s="1"/>
  <c r="AR2596" i="1"/>
  <c r="AQ2596" i="1" s="1"/>
  <c r="AS2596" i="1"/>
  <c r="AU2596" i="1" s="1"/>
  <c r="AR2597" i="1"/>
  <c r="AQ2597" i="1" s="1"/>
  <c r="AS2597" i="1"/>
  <c r="AU2597" i="1" s="1"/>
  <c r="AR2598" i="1"/>
  <c r="AQ2598" i="1" s="1"/>
  <c r="AS2598" i="1"/>
  <c r="AU2598" i="1" s="1"/>
  <c r="AR2599" i="1"/>
  <c r="AQ2599" i="1" s="1"/>
  <c r="AS2599" i="1"/>
  <c r="AU2599" i="1" s="1"/>
  <c r="AR2600" i="1"/>
  <c r="AT2600" i="1" s="1"/>
  <c r="AS2600" i="1"/>
  <c r="AU2600" i="1" s="1"/>
  <c r="AR2601" i="1"/>
  <c r="AQ2601" i="1" s="1"/>
  <c r="AS2601" i="1"/>
  <c r="AU2601" i="1" s="1"/>
  <c r="AR2602" i="1"/>
  <c r="AQ2602" i="1" s="1"/>
  <c r="AS2602" i="1"/>
  <c r="AU2602" i="1" s="1"/>
  <c r="AR2572" i="1"/>
  <c r="AQ2572" i="1" s="1"/>
  <c r="AS2572" i="1"/>
  <c r="AU2572" i="1" s="1"/>
  <c r="AR2573" i="1"/>
  <c r="AQ2573" i="1" s="1"/>
  <c r="AS2573" i="1"/>
  <c r="AU2573" i="1" s="1"/>
  <c r="AR2574" i="1"/>
  <c r="AQ2574" i="1" s="1"/>
  <c r="AS2574" i="1"/>
  <c r="AU2574" i="1" s="1"/>
  <c r="AR2575" i="1"/>
  <c r="AS2575" i="1"/>
  <c r="AU2575" i="1" s="1"/>
  <c r="AR2576" i="1"/>
  <c r="AQ2576" i="1" s="1"/>
  <c r="AS2576" i="1"/>
  <c r="AU2576" i="1" s="1"/>
  <c r="AR2577" i="1"/>
  <c r="AT2577" i="1" s="1"/>
  <c r="AS2577" i="1"/>
  <c r="AU2577" i="1" s="1"/>
  <c r="AR2578" i="1"/>
  <c r="AQ2578" i="1" s="1"/>
  <c r="AS2578" i="1"/>
  <c r="AU2578" i="1" s="1"/>
  <c r="AR2579" i="1"/>
  <c r="AQ2579" i="1" s="1"/>
  <c r="AS2579" i="1"/>
  <c r="AU2579" i="1" s="1"/>
  <c r="AR2580" i="1"/>
  <c r="AQ2580" i="1" s="1"/>
  <c r="AS2580" i="1"/>
  <c r="AU2580" i="1" s="1"/>
  <c r="AR2581" i="1"/>
  <c r="AQ2581" i="1" s="1"/>
  <c r="AS2581" i="1"/>
  <c r="AU2581" i="1" s="1"/>
  <c r="AR2582" i="1"/>
  <c r="AQ2582" i="1" s="1"/>
  <c r="AS2582" i="1"/>
  <c r="AU2582" i="1" s="1"/>
  <c r="AR2583" i="1"/>
  <c r="AQ2583" i="1" s="1"/>
  <c r="AS2583" i="1"/>
  <c r="AU2583" i="1" s="1"/>
  <c r="AR2584" i="1"/>
  <c r="AQ2584" i="1" s="1"/>
  <c r="AS2584" i="1"/>
  <c r="AU2584" i="1" s="1"/>
  <c r="AR2585" i="1"/>
  <c r="AT2585" i="1" s="1"/>
  <c r="AS2585" i="1"/>
  <c r="AU2585" i="1" s="1"/>
  <c r="AR2586" i="1"/>
  <c r="AQ2586" i="1" s="1"/>
  <c r="AS2586" i="1"/>
  <c r="AU2586" i="1" s="1"/>
  <c r="AR2551" i="1"/>
  <c r="AQ2551" i="1" s="1"/>
  <c r="AS2551" i="1"/>
  <c r="AU2551" i="1" s="1"/>
  <c r="AR2552" i="1"/>
  <c r="AQ2552" i="1" s="1"/>
  <c r="AS2552" i="1"/>
  <c r="AU2552" i="1" s="1"/>
  <c r="AR2553" i="1"/>
  <c r="AQ2553" i="1" s="1"/>
  <c r="AS2553" i="1"/>
  <c r="AU2553" i="1" s="1"/>
  <c r="AR2554" i="1"/>
  <c r="AS2554" i="1"/>
  <c r="AU2554" i="1" s="1"/>
  <c r="AR2555" i="1"/>
  <c r="AS2555" i="1"/>
  <c r="AU2555" i="1" s="1"/>
  <c r="AR2556" i="1"/>
  <c r="AQ2556" i="1" s="1"/>
  <c r="AS2556" i="1"/>
  <c r="AU2556" i="1" s="1"/>
  <c r="AR2557" i="1"/>
  <c r="AS2557" i="1"/>
  <c r="AU2557" i="1" s="1"/>
  <c r="AR2558" i="1"/>
  <c r="AQ2558" i="1" s="1"/>
  <c r="AS2558" i="1"/>
  <c r="AU2558" i="1" s="1"/>
  <c r="AR2559" i="1"/>
  <c r="AQ2559" i="1" s="1"/>
  <c r="AS2559" i="1"/>
  <c r="AU2559" i="1" s="1"/>
  <c r="AR2560" i="1"/>
  <c r="AT2560" i="1" s="1"/>
  <c r="AS2560" i="1"/>
  <c r="AU2560" i="1" s="1"/>
  <c r="AR2561" i="1"/>
  <c r="AQ2561" i="1" s="1"/>
  <c r="AS2561" i="1"/>
  <c r="AU2561" i="1" s="1"/>
  <c r="AR2562" i="1"/>
  <c r="AQ2562" i="1" s="1"/>
  <c r="AS2562" i="1"/>
  <c r="AU2562" i="1" s="1"/>
  <c r="AR2563" i="1"/>
  <c r="AQ2563" i="1" s="1"/>
  <c r="AS2563" i="1"/>
  <c r="AU2563" i="1" s="1"/>
  <c r="AR2564" i="1"/>
  <c r="AQ2564" i="1" s="1"/>
  <c r="AS2564" i="1"/>
  <c r="AU2564" i="1" s="1"/>
  <c r="AR2565" i="1"/>
  <c r="AQ2565" i="1" s="1"/>
  <c r="AS2565" i="1"/>
  <c r="AU2565" i="1" s="1"/>
  <c r="AR2566" i="1"/>
  <c r="AQ2566" i="1" s="1"/>
  <c r="AS2566" i="1"/>
  <c r="AU2566" i="1" s="1"/>
  <c r="AR2567" i="1"/>
  <c r="AQ2567" i="1" s="1"/>
  <c r="AS2567" i="1"/>
  <c r="AU2567" i="1" s="1"/>
  <c r="AR2568" i="1"/>
  <c r="AT2568" i="1" s="1"/>
  <c r="AS2568" i="1"/>
  <c r="AU2568" i="1" s="1"/>
  <c r="AR2569" i="1"/>
  <c r="AQ2569" i="1" s="1"/>
  <c r="AS2569" i="1"/>
  <c r="AU2569" i="1" s="1"/>
  <c r="AR2570" i="1"/>
  <c r="AS2570" i="1"/>
  <c r="AU2570" i="1" s="1"/>
  <c r="AR2571" i="1"/>
  <c r="AQ2571" i="1" s="1"/>
  <c r="AS2571" i="1"/>
  <c r="AU2571" i="1" s="1"/>
  <c r="AR2549" i="1"/>
  <c r="AQ2549" i="1" s="1"/>
  <c r="AS2549" i="1"/>
  <c r="AU2549" i="1" s="1"/>
  <c r="AR2550" i="1"/>
  <c r="AQ2550" i="1" s="1"/>
  <c r="AS2550" i="1"/>
  <c r="AU2550" i="1" s="1"/>
  <c r="AR2545" i="1"/>
  <c r="AT2545" i="1" s="1"/>
  <c r="AS2545" i="1"/>
  <c r="AU2545" i="1" s="1"/>
  <c r="AR2546" i="1"/>
  <c r="AQ2546" i="1" s="1"/>
  <c r="AS2546" i="1"/>
  <c r="AU2546" i="1" s="1"/>
  <c r="AR2547" i="1"/>
  <c r="AS2547" i="1"/>
  <c r="AU2547" i="1" s="1"/>
  <c r="AR2548" i="1"/>
  <c r="AT2548" i="1" s="1"/>
  <c r="AS2548" i="1"/>
  <c r="AU2548" i="1" s="1"/>
  <c r="AR2535" i="1"/>
  <c r="AQ2535" i="1" s="1"/>
  <c r="AS2535" i="1"/>
  <c r="AU2535" i="1" s="1"/>
  <c r="AR2536" i="1"/>
  <c r="AQ2536" i="1" s="1"/>
  <c r="AS2536" i="1"/>
  <c r="AU2536" i="1" s="1"/>
  <c r="AR2537" i="1"/>
  <c r="AQ2537" i="1" s="1"/>
  <c r="AS2537" i="1"/>
  <c r="AU2537" i="1" s="1"/>
  <c r="AR2538" i="1"/>
  <c r="AQ2538" i="1" s="1"/>
  <c r="AS2538" i="1"/>
  <c r="AU2538" i="1" s="1"/>
  <c r="AR2539" i="1"/>
  <c r="AQ2539" i="1" s="1"/>
  <c r="AS2539" i="1"/>
  <c r="AU2539" i="1" s="1"/>
  <c r="AR2540" i="1"/>
  <c r="AQ2540" i="1" s="1"/>
  <c r="AS2540" i="1"/>
  <c r="AU2540" i="1" s="1"/>
  <c r="AR2541" i="1"/>
  <c r="AQ2541" i="1" s="1"/>
  <c r="AS2541" i="1"/>
  <c r="AU2541" i="1" s="1"/>
  <c r="AR2542" i="1"/>
  <c r="AQ2542" i="1" s="1"/>
  <c r="AS2542" i="1"/>
  <c r="AU2542" i="1" s="1"/>
  <c r="AR2543" i="1"/>
  <c r="AQ2543" i="1" s="1"/>
  <c r="AS2543" i="1"/>
  <c r="AU2543" i="1" s="1"/>
  <c r="AR2544" i="1"/>
  <c r="AQ2544" i="1" s="1"/>
  <c r="AS2544" i="1"/>
  <c r="AU2544" i="1" s="1"/>
  <c r="AR2519" i="1"/>
  <c r="AQ2519" i="1" s="1"/>
  <c r="AS2519" i="1"/>
  <c r="AU2519" i="1" s="1"/>
  <c r="AR2520" i="1"/>
  <c r="AQ2520" i="1" s="1"/>
  <c r="AS2520" i="1"/>
  <c r="AU2520" i="1" s="1"/>
  <c r="AR2521" i="1"/>
  <c r="AQ2521" i="1" s="1"/>
  <c r="AS2521" i="1"/>
  <c r="AU2521" i="1" s="1"/>
  <c r="AR2522" i="1"/>
  <c r="AS2522" i="1"/>
  <c r="AU2522" i="1" s="1"/>
  <c r="AR2523" i="1"/>
  <c r="AQ2523" i="1" s="1"/>
  <c r="AS2523" i="1"/>
  <c r="AU2523" i="1" s="1"/>
  <c r="AR2524" i="1"/>
  <c r="AT2524" i="1" s="1"/>
  <c r="AS2524" i="1"/>
  <c r="AU2524" i="1" s="1"/>
  <c r="AR2525" i="1"/>
  <c r="AQ2525" i="1" s="1"/>
  <c r="AS2525" i="1"/>
  <c r="AU2525" i="1" s="1"/>
  <c r="AR2526" i="1"/>
  <c r="AS2526" i="1"/>
  <c r="AU2526" i="1" s="1"/>
  <c r="AR2527" i="1"/>
  <c r="AQ2527" i="1" s="1"/>
  <c r="AS2527" i="1"/>
  <c r="AU2527" i="1" s="1"/>
  <c r="AR2528" i="1"/>
  <c r="AQ2528" i="1" s="1"/>
  <c r="AS2528" i="1"/>
  <c r="AU2528" i="1" s="1"/>
  <c r="AR2529" i="1"/>
  <c r="AQ2529" i="1" s="1"/>
  <c r="AS2529" i="1"/>
  <c r="AU2529" i="1" s="1"/>
  <c r="AR2530" i="1"/>
  <c r="AQ2530" i="1" s="1"/>
  <c r="AS2530" i="1"/>
  <c r="AU2530" i="1" s="1"/>
  <c r="AR2531" i="1"/>
  <c r="AS2531" i="1"/>
  <c r="AU2531" i="1" s="1"/>
  <c r="AR2532" i="1"/>
  <c r="AQ2532" i="1" s="1"/>
  <c r="AS2532" i="1"/>
  <c r="AU2532" i="1" s="1"/>
  <c r="AR2533" i="1"/>
  <c r="AQ2533" i="1" s="1"/>
  <c r="AS2533" i="1"/>
  <c r="AU2533" i="1" s="1"/>
  <c r="AR2534" i="1"/>
  <c r="AQ2534" i="1" s="1"/>
  <c r="AS2534" i="1"/>
  <c r="AU2534" i="1" s="1"/>
  <c r="AR2440" i="1"/>
  <c r="AQ2440" i="1" s="1"/>
  <c r="AS2440" i="1"/>
  <c r="AU2440" i="1" s="1"/>
  <c r="AR2441" i="1"/>
  <c r="AQ2441" i="1" s="1"/>
  <c r="AS2441" i="1"/>
  <c r="AU2441" i="1" s="1"/>
  <c r="AR2442" i="1"/>
  <c r="AQ2442" i="1" s="1"/>
  <c r="AS2442" i="1"/>
  <c r="AU2442" i="1" s="1"/>
  <c r="AR2443" i="1"/>
  <c r="AQ2443" i="1" s="1"/>
  <c r="AS2443" i="1"/>
  <c r="AU2443" i="1" s="1"/>
  <c r="AR2444" i="1"/>
  <c r="AQ2444" i="1" s="1"/>
  <c r="AS2444" i="1"/>
  <c r="AU2444" i="1" s="1"/>
  <c r="AR2445" i="1"/>
  <c r="AS2445" i="1"/>
  <c r="AU2445" i="1" s="1"/>
  <c r="AR2446" i="1"/>
  <c r="AQ2446" i="1" s="1"/>
  <c r="AS2446" i="1"/>
  <c r="AU2446" i="1" s="1"/>
  <c r="AR2447" i="1"/>
  <c r="AQ2447" i="1" s="1"/>
  <c r="AS2447" i="1"/>
  <c r="AU2447" i="1" s="1"/>
  <c r="AR2448" i="1"/>
  <c r="AQ2448" i="1" s="1"/>
  <c r="AS2448" i="1"/>
  <c r="AU2448" i="1" s="1"/>
  <c r="AR2449" i="1"/>
  <c r="AQ2449" i="1" s="1"/>
  <c r="AS2449" i="1"/>
  <c r="AU2449" i="1" s="1"/>
  <c r="AR2450" i="1"/>
  <c r="AQ2450" i="1" s="1"/>
  <c r="AS2450" i="1"/>
  <c r="AU2450" i="1" s="1"/>
  <c r="AR2451" i="1"/>
  <c r="AQ2451" i="1" s="1"/>
  <c r="AS2451" i="1"/>
  <c r="AU2451" i="1" s="1"/>
  <c r="AR2452" i="1"/>
  <c r="AQ2452" i="1" s="1"/>
  <c r="AS2452" i="1"/>
  <c r="AU2452" i="1" s="1"/>
  <c r="AR2453" i="1"/>
  <c r="AQ2453" i="1" s="1"/>
  <c r="AS2453" i="1"/>
  <c r="AU2453" i="1" s="1"/>
  <c r="AR2454" i="1"/>
  <c r="AQ2454" i="1" s="1"/>
  <c r="AS2454" i="1"/>
  <c r="AU2454" i="1" s="1"/>
  <c r="AR2455" i="1"/>
  <c r="AS2455" i="1"/>
  <c r="AU2455" i="1" s="1"/>
  <c r="AR2456" i="1"/>
  <c r="AQ2456" i="1" s="1"/>
  <c r="AS2456" i="1"/>
  <c r="AU2456" i="1" s="1"/>
  <c r="AR2457" i="1"/>
  <c r="AQ2457" i="1" s="1"/>
  <c r="AS2457" i="1"/>
  <c r="AU2457" i="1" s="1"/>
  <c r="AR2458" i="1"/>
  <c r="AQ2458" i="1" s="1"/>
  <c r="AS2458" i="1"/>
  <c r="AU2458" i="1" s="1"/>
  <c r="AR2459" i="1"/>
  <c r="AS2459" i="1"/>
  <c r="AU2459" i="1" s="1"/>
  <c r="AR2460" i="1"/>
  <c r="AQ2460" i="1" s="1"/>
  <c r="AS2460" i="1"/>
  <c r="AU2460" i="1" s="1"/>
  <c r="AR2461" i="1"/>
  <c r="AQ2461" i="1" s="1"/>
  <c r="AS2461" i="1"/>
  <c r="AU2461" i="1" s="1"/>
  <c r="AR2462" i="1"/>
  <c r="AQ2462" i="1" s="1"/>
  <c r="AS2462" i="1"/>
  <c r="AU2462" i="1" s="1"/>
  <c r="AR2463" i="1"/>
  <c r="AQ2463" i="1" s="1"/>
  <c r="AS2463" i="1"/>
  <c r="AU2463" i="1" s="1"/>
  <c r="AR2464" i="1"/>
  <c r="AQ2464" i="1" s="1"/>
  <c r="AS2464" i="1"/>
  <c r="AU2464" i="1" s="1"/>
  <c r="AR2465" i="1"/>
  <c r="AQ2465" i="1" s="1"/>
  <c r="AS2465" i="1"/>
  <c r="AU2465" i="1" s="1"/>
  <c r="AR2466" i="1"/>
  <c r="AQ2466" i="1" s="1"/>
  <c r="AS2466" i="1"/>
  <c r="AU2466" i="1" s="1"/>
  <c r="AR2467" i="1"/>
  <c r="AS2467" i="1"/>
  <c r="AU2467" i="1" s="1"/>
  <c r="AR2468" i="1"/>
  <c r="AQ2468" i="1" s="1"/>
  <c r="AS2468" i="1"/>
  <c r="AU2468" i="1" s="1"/>
  <c r="AR2469" i="1"/>
  <c r="AQ2469" i="1" s="1"/>
  <c r="AS2469" i="1"/>
  <c r="AU2469" i="1" s="1"/>
  <c r="AR2470" i="1"/>
  <c r="AQ2470" i="1" s="1"/>
  <c r="AS2470" i="1"/>
  <c r="AU2470" i="1" s="1"/>
  <c r="AR2471" i="1"/>
  <c r="AQ2471" i="1" s="1"/>
  <c r="AS2471" i="1"/>
  <c r="AU2471" i="1" s="1"/>
  <c r="AR2472" i="1"/>
  <c r="AQ2472" i="1" s="1"/>
  <c r="AS2472" i="1"/>
  <c r="AU2472" i="1" s="1"/>
  <c r="AR2473" i="1"/>
  <c r="AQ2473" i="1" s="1"/>
  <c r="AS2473" i="1"/>
  <c r="AU2473" i="1" s="1"/>
  <c r="AR2474" i="1"/>
  <c r="AQ2474" i="1" s="1"/>
  <c r="AS2474" i="1"/>
  <c r="AU2474" i="1" s="1"/>
  <c r="AR2475" i="1"/>
  <c r="AS2475" i="1"/>
  <c r="AU2475" i="1" s="1"/>
  <c r="AR2476" i="1"/>
  <c r="AQ2476" i="1" s="1"/>
  <c r="AS2476" i="1"/>
  <c r="AU2476" i="1" s="1"/>
  <c r="AR2477" i="1"/>
  <c r="AQ2477" i="1" s="1"/>
  <c r="AS2477" i="1"/>
  <c r="AU2477" i="1" s="1"/>
  <c r="AR2478" i="1"/>
  <c r="AQ2478" i="1" s="1"/>
  <c r="AS2478" i="1"/>
  <c r="AU2478" i="1" s="1"/>
  <c r="AR2479" i="1"/>
  <c r="AQ2479" i="1" s="1"/>
  <c r="AS2479" i="1"/>
  <c r="AU2479" i="1" s="1"/>
  <c r="AR2480" i="1"/>
  <c r="AP2480" i="1" s="1"/>
  <c r="AS2480" i="1"/>
  <c r="AU2480" i="1" s="1"/>
  <c r="AR2481" i="1"/>
  <c r="AQ2481" i="1" s="1"/>
  <c r="AS2481" i="1"/>
  <c r="AU2481" i="1" s="1"/>
  <c r="AR2482" i="1"/>
  <c r="AQ2482" i="1" s="1"/>
  <c r="AS2482" i="1"/>
  <c r="AU2482" i="1" s="1"/>
  <c r="AR2483" i="1"/>
  <c r="AQ2483" i="1" s="1"/>
  <c r="AS2483" i="1"/>
  <c r="AU2483" i="1" s="1"/>
  <c r="AR2484" i="1"/>
  <c r="AQ2484" i="1" s="1"/>
  <c r="AS2484" i="1"/>
  <c r="AU2484" i="1" s="1"/>
  <c r="AR2485" i="1"/>
  <c r="AQ2485" i="1" s="1"/>
  <c r="AS2485" i="1"/>
  <c r="AU2485" i="1" s="1"/>
  <c r="AR2486" i="1"/>
  <c r="AQ2486" i="1" s="1"/>
  <c r="AS2486" i="1"/>
  <c r="AU2486" i="1" s="1"/>
  <c r="AR2487" i="1"/>
  <c r="AS2487" i="1"/>
  <c r="AU2487" i="1" s="1"/>
  <c r="AR2488" i="1"/>
  <c r="AQ2488" i="1" s="1"/>
  <c r="AS2488" i="1"/>
  <c r="AU2488" i="1" s="1"/>
  <c r="AR2489" i="1"/>
  <c r="AT2489" i="1" s="1"/>
  <c r="AS2489" i="1"/>
  <c r="AU2489" i="1" s="1"/>
  <c r="AR2490" i="1"/>
  <c r="AQ2490" i="1" s="1"/>
  <c r="AS2490" i="1"/>
  <c r="AU2490" i="1" s="1"/>
  <c r="AR2491" i="1"/>
  <c r="AS2491" i="1"/>
  <c r="AU2491" i="1" s="1"/>
  <c r="AR2492" i="1"/>
  <c r="AQ2492" i="1" s="1"/>
  <c r="AS2492" i="1"/>
  <c r="AU2492" i="1" s="1"/>
  <c r="AR2493" i="1"/>
  <c r="AQ2493" i="1" s="1"/>
  <c r="AS2493" i="1"/>
  <c r="AU2493" i="1" s="1"/>
  <c r="AR2494" i="1"/>
  <c r="AQ2494" i="1" s="1"/>
  <c r="AS2494" i="1"/>
  <c r="AU2494" i="1" s="1"/>
  <c r="AR2495" i="1"/>
  <c r="AQ2495" i="1" s="1"/>
  <c r="AS2495" i="1"/>
  <c r="AU2495" i="1" s="1"/>
  <c r="AR2496" i="1"/>
  <c r="AQ2496" i="1" s="1"/>
  <c r="AS2496" i="1"/>
  <c r="AU2496" i="1" s="1"/>
  <c r="AR2497" i="1"/>
  <c r="AT2497" i="1" s="1"/>
  <c r="AS2497" i="1"/>
  <c r="AU2497" i="1" s="1"/>
  <c r="AR2498" i="1"/>
  <c r="AQ2498" i="1" s="1"/>
  <c r="AS2498" i="1"/>
  <c r="AU2498" i="1" s="1"/>
  <c r="AR2499" i="1"/>
  <c r="AS2499" i="1"/>
  <c r="AU2499" i="1" s="1"/>
  <c r="AR2500" i="1"/>
  <c r="AQ2500" i="1" s="1"/>
  <c r="AS2500" i="1"/>
  <c r="AU2500" i="1" s="1"/>
  <c r="AR2501" i="1"/>
  <c r="AQ2501" i="1" s="1"/>
  <c r="AS2501" i="1"/>
  <c r="AU2501" i="1" s="1"/>
  <c r="AR2502" i="1"/>
  <c r="AQ2502" i="1" s="1"/>
  <c r="AS2502" i="1"/>
  <c r="AU2502" i="1" s="1"/>
  <c r="AR2503" i="1"/>
  <c r="AS2503" i="1"/>
  <c r="AU2503" i="1" s="1"/>
  <c r="AR2504" i="1"/>
  <c r="AQ2504" i="1" s="1"/>
  <c r="AS2504" i="1"/>
  <c r="AU2504" i="1" s="1"/>
  <c r="AR2505" i="1"/>
  <c r="AP2505" i="1" s="1"/>
  <c r="AS2505" i="1"/>
  <c r="AU2505" i="1" s="1"/>
  <c r="AR2506" i="1"/>
  <c r="AQ2506" i="1" s="1"/>
  <c r="AS2506" i="1"/>
  <c r="AU2506" i="1" s="1"/>
  <c r="AR2507" i="1"/>
  <c r="AQ2507" i="1" s="1"/>
  <c r="AS2507" i="1"/>
  <c r="AU2507" i="1" s="1"/>
  <c r="AR2508" i="1"/>
  <c r="AQ2508" i="1" s="1"/>
  <c r="AS2508" i="1"/>
  <c r="AU2508" i="1" s="1"/>
  <c r="AR2509" i="1"/>
  <c r="AS2509" i="1"/>
  <c r="AU2509" i="1" s="1"/>
  <c r="AR2510" i="1"/>
  <c r="AQ2510" i="1" s="1"/>
  <c r="AS2510" i="1"/>
  <c r="AU2510" i="1" s="1"/>
  <c r="AR2511" i="1"/>
  <c r="AS2511" i="1"/>
  <c r="AU2511" i="1" s="1"/>
  <c r="AR2512" i="1"/>
  <c r="AQ2512" i="1" s="1"/>
  <c r="AS2512" i="1"/>
  <c r="AU2512" i="1" s="1"/>
  <c r="AR2513" i="1"/>
  <c r="AQ2513" i="1" s="1"/>
  <c r="AS2513" i="1"/>
  <c r="AU2513" i="1" s="1"/>
  <c r="AR2514" i="1"/>
  <c r="AQ2514" i="1" s="1"/>
  <c r="AS2514" i="1"/>
  <c r="AU2514" i="1" s="1"/>
  <c r="AR2515" i="1"/>
  <c r="AQ2515" i="1" s="1"/>
  <c r="AS2515" i="1"/>
  <c r="AU2515" i="1" s="1"/>
  <c r="AR2516" i="1"/>
  <c r="AQ2516" i="1" s="1"/>
  <c r="AS2516" i="1"/>
  <c r="AU2516" i="1" s="1"/>
  <c r="AR2517" i="1"/>
  <c r="AQ2517" i="1" s="1"/>
  <c r="AS2517" i="1"/>
  <c r="AU2517" i="1" s="1"/>
  <c r="AR2518" i="1"/>
  <c r="AQ2518" i="1" s="1"/>
  <c r="AS2518" i="1"/>
  <c r="AU2518" i="1" s="1"/>
  <c r="AR2429" i="1"/>
  <c r="AS2429" i="1"/>
  <c r="AU2429" i="1" s="1"/>
  <c r="AR2430" i="1"/>
  <c r="AQ2430" i="1" s="1"/>
  <c r="AS2430" i="1"/>
  <c r="AU2430" i="1" s="1"/>
  <c r="AR2431" i="1"/>
  <c r="AQ2431" i="1" s="1"/>
  <c r="AS2431" i="1"/>
  <c r="AU2431" i="1" s="1"/>
  <c r="AR2432" i="1"/>
  <c r="AQ2432" i="1" s="1"/>
  <c r="AS2432" i="1"/>
  <c r="AU2432" i="1" s="1"/>
  <c r="AR2433" i="1"/>
  <c r="AT2433" i="1" s="1"/>
  <c r="AS2433" i="1"/>
  <c r="AU2433" i="1" s="1"/>
  <c r="AR2434" i="1"/>
  <c r="AQ2434" i="1" s="1"/>
  <c r="AS2434" i="1"/>
  <c r="AU2434" i="1" s="1"/>
  <c r="AR2435" i="1"/>
  <c r="AQ2435" i="1" s="1"/>
  <c r="AS2435" i="1"/>
  <c r="AU2435" i="1" s="1"/>
  <c r="AR2436" i="1"/>
  <c r="AP2436" i="1" s="1"/>
  <c r="AS2436" i="1"/>
  <c r="AU2436" i="1" s="1"/>
  <c r="AR2437" i="1"/>
  <c r="AQ2437" i="1" s="1"/>
  <c r="AS2437" i="1"/>
  <c r="AU2437" i="1" s="1"/>
  <c r="AR2438" i="1"/>
  <c r="AQ2438" i="1" s="1"/>
  <c r="AS2438" i="1"/>
  <c r="AU2438" i="1" s="1"/>
  <c r="AR2439" i="1"/>
  <c r="AQ2439" i="1" s="1"/>
  <c r="AS2439" i="1"/>
  <c r="AU2439" i="1" s="1"/>
  <c r="AR2418" i="1"/>
  <c r="AQ2418" i="1" s="1"/>
  <c r="AS2418" i="1"/>
  <c r="AU2418" i="1" s="1"/>
  <c r="AR2419" i="1"/>
  <c r="AS2419" i="1"/>
  <c r="AU2419" i="1" s="1"/>
  <c r="AR2420" i="1"/>
  <c r="AQ2420" i="1" s="1"/>
  <c r="AS2420" i="1"/>
  <c r="AU2420" i="1" s="1"/>
  <c r="AR2421" i="1"/>
  <c r="AS2421" i="1"/>
  <c r="AU2421" i="1" s="1"/>
  <c r="AR2422" i="1"/>
  <c r="AQ2422" i="1" s="1"/>
  <c r="AS2422" i="1"/>
  <c r="AU2422" i="1" s="1"/>
  <c r="AR2423" i="1"/>
  <c r="AS2423" i="1"/>
  <c r="AU2423" i="1" s="1"/>
  <c r="AR2424" i="1"/>
  <c r="AQ2424" i="1" s="1"/>
  <c r="AS2424" i="1"/>
  <c r="AU2424" i="1" s="1"/>
  <c r="AR2425" i="1"/>
  <c r="AQ2425" i="1" s="1"/>
  <c r="AS2425" i="1"/>
  <c r="AU2425" i="1" s="1"/>
  <c r="AR2426" i="1"/>
  <c r="AQ2426" i="1" s="1"/>
  <c r="AS2426" i="1"/>
  <c r="AU2426" i="1" s="1"/>
  <c r="AR2427" i="1"/>
  <c r="AQ2427" i="1" s="1"/>
  <c r="AS2427" i="1"/>
  <c r="AU2427" i="1" s="1"/>
  <c r="AR2428" i="1"/>
  <c r="AQ2428" i="1" s="1"/>
  <c r="AS2428" i="1"/>
  <c r="AU2428" i="1" s="1"/>
  <c r="AR2415" i="1"/>
  <c r="AS2415" i="1"/>
  <c r="AU2415" i="1" s="1"/>
  <c r="AR2416" i="1"/>
  <c r="AQ2416" i="1" s="1"/>
  <c r="AS2416" i="1"/>
  <c r="AU2416" i="1" s="1"/>
  <c r="AR2417" i="1"/>
  <c r="AT2417" i="1" s="1"/>
  <c r="AS2417" i="1"/>
  <c r="AU2417" i="1" s="1"/>
  <c r="AR2410" i="1"/>
  <c r="AQ2410" i="1" s="1"/>
  <c r="AS2410" i="1"/>
  <c r="AU2410" i="1" s="1"/>
  <c r="AR2411" i="1"/>
  <c r="AQ2411" i="1" s="1"/>
  <c r="AS2411" i="1"/>
  <c r="AU2411" i="1" s="1"/>
  <c r="AR2412" i="1"/>
  <c r="AT2412" i="1" s="1"/>
  <c r="AS2412" i="1"/>
  <c r="AU2412" i="1" s="1"/>
  <c r="AR2413" i="1"/>
  <c r="AQ2413" i="1" s="1"/>
  <c r="AS2413" i="1"/>
  <c r="AU2413" i="1" s="1"/>
  <c r="AR2414" i="1"/>
  <c r="AQ2414" i="1" s="1"/>
  <c r="AS2414" i="1"/>
  <c r="AU2414" i="1" s="1"/>
  <c r="AR2402" i="1"/>
  <c r="AQ2402" i="1" s="1"/>
  <c r="AS2402" i="1"/>
  <c r="AU2402" i="1" s="1"/>
  <c r="AR2403" i="1"/>
  <c r="AQ2403" i="1" s="1"/>
  <c r="AS2403" i="1"/>
  <c r="AU2403" i="1" s="1"/>
  <c r="AR2404" i="1"/>
  <c r="AT2404" i="1" s="1"/>
  <c r="AS2404" i="1"/>
  <c r="AU2404" i="1" s="1"/>
  <c r="AR2405" i="1"/>
  <c r="AS2405" i="1"/>
  <c r="AU2405" i="1" s="1"/>
  <c r="AR2406" i="1"/>
  <c r="AS2406" i="1"/>
  <c r="AU2406" i="1" s="1"/>
  <c r="AR2407" i="1"/>
  <c r="AQ2407" i="1" s="1"/>
  <c r="AS2407" i="1"/>
  <c r="AU2407" i="1" s="1"/>
  <c r="AR2408" i="1"/>
  <c r="AT2408" i="1" s="1"/>
  <c r="AS2408" i="1"/>
  <c r="AU2408" i="1" s="1"/>
  <c r="AR2409" i="1"/>
  <c r="AQ2409" i="1" s="1"/>
  <c r="AS2409" i="1"/>
  <c r="AU2409" i="1" s="1"/>
  <c r="AR2393" i="1"/>
  <c r="AQ2393" i="1" s="1"/>
  <c r="AS2393" i="1"/>
  <c r="AU2393" i="1" s="1"/>
  <c r="AR2394" i="1"/>
  <c r="AQ2394" i="1" s="1"/>
  <c r="AS2394" i="1"/>
  <c r="AU2394" i="1" s="1"/>
  <c r="AR2395" i="1"/>
  <c r="AQ2395" i="1" s="1"/>
  <c r="AS2395" i="1"/>
  <c r="AU2395" i="1" s="1"/>
  <c r="AR2396" i="1"/>
  <c r="AQ2396" i="1" s="1"/>
  <c r="AS2396" i="1"/>
  <c r="AU2396" i="1" s="1"/>
  <c r="AR2397" i="1"/>
  <c r="AQ2397" i="1" s="1"/>
  <c r="AS2397" i="1"/>
  <c r="AU2397" i="1" s="1"/>
  <c r="AR2398" i="1"/>
  <c r="AQ2398" i="1" s="1"/>
  <c r="AS2398" i="1"/>
  <c r="AU2398" i="1" s="1"/>
  <c r="AR2399" i="1"/>
  <c r="AQ2399" i="1" s="1"/>
  <c r="AS2399" i="1"/>
  <c r="AU2399" i="1" s="1"/>
  <c r="AR2400" i="1"/>
  <c r="AT2400" i="1" s="1"/>
  <c r="AS2400" i="1"/>
  <c r="AU2400" i="1" s="1"/>
  <c r="AR2401" i="1"/>
  <c r="AP2401" i="1" s="1"/>
  <c r="AS2401" i="1"/>
  <c r="AU2401" i="1" s="1"/>
  <c r="AR2387" i="1"/>
  <c r="AQ2387" i="1" s="1"/>
  <c r="AS2387" i="1"/>
  <c r="AU2387" i="1" s="1"/>
  <c r="AR2388" i="1"/>
  <c r="AQ2388" i="1" s="1"/>
  <c r="AS2388" i="1"/>
  <c r="AU2388" i="1" s="1"/>
  <c r="AR2389" i="1"/>
  <c r="AQ2389" i="1" s="1"/>
  <c r="AS2389" i="1"/>
  <c r="AU2389" i="1" s="1"/>
  <c r="AR2390" i="1"/>
  <c r="AQ2390" i="1" s="1"/>
  <c r="AS2390" i="1"/>
  <c r="AU2390" i="1" s="1"/>
  <c r="AR2391" i="1"/>
  <c r="AQ2391" i="1" s="1"/>
  <c r="AS2391" i="1"/>
  <c r="AU2391" i="1" s="1"/>
  <c r="AR2392" i="1"/>
  <c r="AQ2392" i="1" s="1"/>
  <c r="AS2392" i="1"/>
  <c r="AU2392" i="1" s="1"/>
  <c r="AR2378" i="1"/>
  <c r="AS2378" i="1"/>
  <c r="AU2378" i="1" s="1"/>
  <c r="AR2379" i="1"/>
  <c r="AQ2379" i="1" s="1"/>
  <c r="AS2379" i="1"/>
  <c r="AU2379" i="1" s="1"/>
  <c r="AR2380" i="1"/>
  <c r="AQ2380" i="1" s="1"/>
  <c r="AS2380" i="1"/>
  <c r="AU2380" i="1" s="1"/>
  <c r="AR2381" i="1"/>
  <c r="AQ2381" i="1" s="1"/>
  <c r="AS2381" i="1"/>
  <c r="AU2381" i="1" s="1"/>
  <c r="AR2382" i="1"/>
  <c r="AS2382" i="1"/>
  <c r="AU2382" i="1" s="1"/>
  <c r="AR2383" i="1"/>
  <c r="AS2383" i="1"/>
  <c r="AU2383" i="1" s="1"/>
  <c r="AR2384" i="1"/>
  <c r="AQ2384" i="1" s="1"/>
  <c r="AS2384" i="1"/>
  <c r="AU2384" i="1" s="1"/>
  <c r="AR2385" i="1"/>
  <c r="AQ2385" i="1" s="1"/>
  <c r="AS2385" i="1"/>
  <c r="AU2385" i="1" s="1"/>
  <c r="AR2386" i="1"/>
  <c r="AS2386" i="1"/>
  <c r="AU2386" i="1" s="1"/>
  <c r="AR2369" i="1"/>
  <c r="AQ2369" i="1" s="1"/>
  <c r="AS2369" i="1"/>
  <c r="AU2369" i="1" s="1"/>
  <c r="AR2370" i="1"/>
  <c r="AQ2370" i="1" s="1"/>
  <c r="AS2370" i="1"/>
  <c r="AU2370" i="1" s="1"/>
  <c r="AR2371" i="1"/>
  <c r="AQ2371" i="1" s="1"/>
  <c r="AS2371" i="1"/>
  <c r="AU2371" i="1" s="1"/>
  <c r="AR2372" i="1"/>
  <c r="AQ2372" i="1" s="1"/>
  <c r="AS2372" i="1"/>
  <c r="AU2372" i="1" s="1"/>
  <c r="AR2373" i="1"/>
  <c r="AQ2373" i="1" s="1"/>
  <c r="AS2373" i="1"/>
  <c r="AU2373" i="1" s="1"/>
  <c r="AR2374" i="1"/>
  <c r="AQ2374" i="1" s="1"/>
  <c r="AS2374" i="1"/>
  <c r="AU2374" i="1" s="1"/>
  <c r="AR2375" i="1"/>
  <c r="AQ2375" i="1" s="1"/>
  <c r="AS2375" i="1"/>
  <c r="AU2375" i="1" s="1"/>
  <c r="AR2376" i="1"/>
  <c r="AQ2376" i="1" s="1"/>
  <c r="AS2376" i="1"/>
  <c r="AU2376" i="1" s="1"/>
  <c r="AR2377" i="1"/>
  <c r="AQ2377" i="1" s="1"/>
  <c r="AS2377" i="1"/>
  <c r="AU2377" i="1" s="1"/>
  <c r="AR2366" i="1"/>
  <c r="AQ2366" i="1" s="1"/>
  <c r="AS2366" i="1"/>
  <c r="AU2366" i="1" s="1"/>
  <c r="AR2367" i="1"/>
  <c r="AQ2367" i="1" s="1"/>
  <c r="AS2367" i="1"/>
  <c r="AU2367" i="1" s="1"/>
  <c r="AR2368" i="1"/>
  <c r="AQ2368" i="1" s="1"/>
  <c r="AS2368" i="1"/>
  <c r="AU2368" i="1" s="1"/>
  <c r="AR2365" i="1"/>
  <c r="AQ2365" i="1" s="1"/>
  <c r="AS2365" i="1"/>
  <c r="AU2365" i="1" s="1"/>
  <c r="AR2352" i="1"/>
  <c r="AQ2352" i="1" s="1"/>
  <c r="AS2352" i="1"/>
  <c r="AU2352" i="1" s="1"/>
  <c r="AR2353" i="1"/>
  <c r="AQ2353" i="1" s="1"/>
  <c r="AS2353" i="1"/>
  <c r="AU2353" i="1" s="1"/>
  <c r="AR2354" i="1"/>
  <c r="AS2354" i="1"/>
  <c r="AU2354" i="1" s="1"/>
  <c r="AR2355" i="1"/>
  <c r="AS2355" i="1"/>
  <c r="AU2355" i="1" s="1"/>
  <c r="AR2356" i="1"/>
  <c r="AQ2356" i="1" s="1"/>
  <c r="AS2356" i="1"/>
  <c r="AU2356" i="1" s="1"/>
  <c r="AR2357" i="1"/>
  <c r="AS2357" i="1"/>
  <c r="AU2357" i="1" s="1"/>
  <c r="AR2358" i="1"/>
  <c r="AQ2358" i="1" s="1"/>
  <c r="AS2358" i="1"/>
  <c r="AU2358" i="1" s="1"/>
  <c r="AR2359" i="1"/>
  <c r="AS2359" i="1"/>
  <c r="AU2359" i="1" s="1"/>
  <c r="AR2360" i="1"/>
  <c r="AQ2360" i="1" s="1"/>
  <c r="AS2360" i="1"/>
  <c r="AU2360" i="1" s="1"/>
  <c r="AR2361" i="1"/>
  <c r="AQ2361" i="1" s="1"/>
  <c r="AS2361" i="1"/>
  <c r="AU2361" i="1" s="1"/>
  <c r="AR2362" i="1"/>
  <c r="AQ2362" i="1" s="1"/>
  <c r="AS2362" i="1"/>
  <c r="AU2362" i="1" s="1"/>
  <c r="AR2363" i="1"/>
  <c r="AQ2363" i="1" s="1"/>
  <c r="AS2363" i="1"/>
  <c r="AU2363" i="1" s="1"/>
  <c r="AR2364" i="1"/>
  <c r="AQ2364" i="1" s="1"/>
  <c r="AS2364" i="1"/>
  <c r="AU2364" i="1" s="1"/>
  <c r="AR2328" i="1"/>
  <c r="AT2328" i="1" s="1"/>
  <c r="AS2328" i="1"/>
  <c r="AU2328" i="1" s="1"/>
  <c r="AR2329" i="1"/>
  <c r="AQ2329" i="1" s="1"/>
  <c r="AS2329" i="1"/>
  <c r="AU2329" i="1" s="1"/>
  <c r="AR2330" i="1"/>
  <c r="AS2330" i="1"/>
  <c r="AU2330" i="1" s="1"/>
  <c r="AR2331" i="1"/>
  <c r="AQ2331" i="1" s="1"/>
  <c r="AS2331" i="1"/>
  <c r="AU2331" i="1" s="1"/>
  <c r="AR2332" i="1"/>
  <c r="AQ2332" i="1" s="1"/>
  <c r="AS2332" i="1"/>
  <c r="AU2332" i="1" s="1"/>
  <c r="AR2333" i="1"/>
  <c r="AQ2333" i="1" s="1"/>
  <c r="AS2333" i="1"/>
  <c r="AU2333" i="1" s="1"/>
  <c r="AR2334" i="1"/>
  <c r="AQ2334" i="1" s="1"/>
  <c r="AS2334" i="1"/>
  <c r="AU2334" i="1" s="1"/>
  <c r="AR2335" i="1"/>
  <c r="AS2335" i="1"/>
  <c r="AU2335" i="1" s="1"/>
  <c r="AR2336" i="1"/>
  <c r="AQ2336" i="1" s="1"/>
  <c r="AS2336" i="1"/>
  <c r="AU2336" i="1" s="1"/>
  <c r="AR2337" i="1"/>
  <c r="AQ2337" i="1" s="1"/>
  <c r="AS2337" i="1"/>
  <c r="AU2337" i="1" s="1"/>
  <c r="AR2338" i="1"/>
  <c r="AQ2338" i="1" s="1"/>
  <c r="AS2338" i="1"/>
  <c r="AU2338" i="1" s="1"/>
  <c r="AR2339" i="1"/>
  <c r="AQ2339" i="1" s="1"/>
  <c r="AS2339" i="1"/>
  <c r="AU2339" i="1" s="1"/>
  <c r="AR2340" i="1"/>
  <c r="AQ2340" i="1" s="1"/>
  <c r="AS2340" i="1"/>
  <c r="AU2340" i="1" s="1"/>
  <c r="AR2341" i="1"/>
  <c r="AS2341" i="1"/>
  <c r="AU2341" i="1" s="1"/>
  <c r="AR2342" i="1"/>
  <c r="AQ2342" i="1" s="1"/>
  <c r="AS2342" i="1"/>
  <c r="AU2342" i="1" s="1"/>
  <c r="AR2343" i="1"/>
  <c r="AQ2343" i="1" s="1"/>
  <c r="AS2343" i="1"/>
  <c r="AU2343" i="1" s="1"/>
  <c r="AR2344" i="1"/>
  <c r="AQ2344" i="1" s="1"/>
  <c r="AS2344" i="1"/>
  <c r="AU2344" i="1" s="1"/>
  <c r="AR2345" i="1"/>
  <c r="AQ2345" i="1" s="1"/>
  <c r="AS2345" i="1"/>
  <c r="AU2345" i="1" s="1"/>
  <c r="AR2346" i="1"/>
  <c r="AS2346" i="1"/>
  <c r="AU2346" i="1" s="1"/>
  <c r="AR2347" i="1"/>
  <c r="AQ2347" i="1" s="1"/>
  <c r="AS2347" i="1"/>
  <c r="AU2347" i="1" s="1"/>
  <c r="AR2348" i="1"/>
  <c r="AQ2348" i="1" s="1"/>
  <c r="AS2348" i="1"/>
  <c r="AU2348" i="1" s="1"/>
  <c r="AR2349" i="1"/>
  <c r="AQ2349" i="1" s="1"/>
  <c r="AS2349" i="1"/>
  <c r="AU2349" i="1" s="1"/>
  <c r="AR2350" i="1"/>
  <c r="AQ2350" i="1" s="1"/>
  <c r="AS2350" i="1"/>
  <c r="AU2350" i="1" s="1"/>
  <c r="AR2351" i="1"/>
  <c r="AQ2351" i="1" s="1"/>
  <c r="AS2351" i="1"/>
  <c r="AU2351" i="1" s="1"/>
  <c r="AR2298" i="1"/>
  <c r="AS2298" i="1"/>
  <c r="AU2298" i="1" s="1"/>
  <c r="AR2299" i="1"/>
  <c r="AQ2299" i="1" s="1"/>
  <c r="AS2299" i="1"/>
  <c r="AU2299" i="1" s="1"/>
  <c r="AR2300" i="1"/>
  <c r="AQ2300" i="1" s="1"/>
  <c r="AS2300" i="1"/>
  <c r="AU2300" i="1" s="1"/>
  <c r="AR2301" i="1"/>
  <c r="AQ2301" i="1" s="1"/>
  <c r="AS2301" i="1"/>
  <c r="AU2301" i="1" s="1"/>
  <c r="AR2302" i="1"/>
  <c r="AQ2302" i="1" s="1"/>
  <c r="AS2302" i="1"/>
  <c r="AU2302" i="1" s="1"/>
  <c r="AR2303" i="1"/>
  <c r="AQ2303" i="1" s="1"/>
  <c r="AS2303" i="1"/>
  <c r="AU2303" i="1" s="1"/>
  <c r="AR2304" i="1"/>
  <c r="AQ2304" i="1" s="1"/>
  <c r="AS2304" i="1"/>
  <c r="AU2304" i="1" s="1"/>
  <c r="AR2305" i="1"/>
  <c r="AT2305" i="1" s="1"/>
  <c r="AS2305" i="1"/>
  <c r="AU2305" i="1" s="1"/>
  <c r="AR2306" i="1"/>
  <c r="AQ2306" i="1" s="1"/>
  <c r="AS2306" i="1"/>
  <c r="AU2306" i="1" s="1"/>
  <c r="AR2307" i="1"/>
  <c r="AQ2307" i="1" s="1"/>
  <c r="AS2307" i="1"/>
  <c r="AU2307" i="1" s="1"/>
  <c r="AR2308" i="1"/>
  <c r="AT2308" i="1" s="1"/>
  <c r="AS2308" i="1"/>
  <c r="AU2308" i="1" s="1"/>
  <c r="AR2309" i="1"/>
  <c r="AQ2309" i="1" s="1"/>
  <c r="AS2309" i="1"/>
  <c r="AU2309" i="1" s="1"/>
  <c r="AR2310" i="1"/>
  <c r="AQ2310" i="1" s="1"/>
  <c r="AS2310" i="1"/>
  <c r="AU2310" i="1" s="1"/>
  <c r="AR2311" i="1"/>
  <c r="AQ2311" i="1" s="1"/>
  <c r="AS2311" i="1"/>
  <c r="AU2311" i="1" s="1"/>
  <c r="AR2312" i="1"/>
  <c r="AQ2312" i="1" s="1"/>
  <c r="AS2312" i="1"/>
  <c r="AU2312" i="1" s="1"/>
  <c r="AR2313" i="1"/>
  <c r="AP2313" i="1" s="1"/>
  <c r="AS2313" i="1"/>
  <c r="AU2313" i="1" s="1"/>
  <c r="AR2314" i="1"/>
  <c r="AS2314" i="1"/>
  <c r="AU2314" i="1" s="1"/>
  <c r="AR2315" i="1"/>
  <c r="AQ2315" i="1" s="1"/>
  <c r="AS2315" i="1"/>
  <c r="AU2315" i="1" s="1"/>
  <c r="AR2316" i="1"/>
  <c r="AQ2316" i="1" s="1"/>
  <c r="AS2316" i="1"/>
  <c r="AU2316" i="1" s="1"/>
  <c r="AR2317" i="1"/>
  <c r="AQ2317" i="1" s="1"/>
  <c r="AS2317" i="1"/>
  <c r="AU2317" i="1" s="1"/>
  <c r="AR2318" i="1"/>
  <c r="AQ2318" i="1" s="1"/>
  <c r="AS2318" i="1"/>
  <c r="AU2318" i="1" s="1"/>
  <c r="AR2319" i="1"/>
  <c r="AQ2319" i="1" s="1"/>
  <c r="AS2319" i="1"/>
  <c r="AU2319" i="1" s="1"/>
  <c r="AR2320" i="1"/>
  <c r="AQ2320" i="1" s="1"/>
  <c r="AS2320" i="1"/>
  <c r="AU2320" i="1" s="1"/>
  <c r="AR2321" i="1"/>
  <c r="AQ2321" i="1" s="1"/>
  <c r="AS2321" i="1"/>
  <c r="AU2321" i="1" s="1"/>
  <c r="AR2322" i="1"/>
  <c r="AQ2322" i="1" s="1"/>
  <c r="AS2322" i="1"/>
  <c r="AU2322" i="1" s="1"/>
  <c r="AR2323" i="1"/>
  <c r="AQ2323" i="1" s="1"/>
  <c r="AS2323" i="1"/>
  <c r="AU2323" i="1" s="1"/>
  <c r="AR2324" i="1"/>
  <c r="AQ2324" i="1" s="1"/>
  <c r="AS2324" i="1"/>
  <c r="AU2324" i="1" s="1"/>
  <c r="AR2325" i="1"/>
  <c r="AQ2325" i="1" s="1"/>
  <c r="AS2325" i="1"/>
  <c r="AU2325" i="1" s="1"/>
  <c r="AR2326" i="1"/>
  <c r="AQ2326" i="1" s="1"/>
  <c r="AS2326" i="1"/>
  <c r="AU2326" i="1" s="1"/>
  <c r="AR2327" i="1"/>
  <c r="AS2327" i="1"/>
  <c r="AU2327" i="1" s="1"/>
  <c r="AR2285" i="1"/>
  <c r="AQ2285" i="1" s="1"/>
  <c r="AS2285" i="1"/>
  <c r="AU2285" i="1" s="1"/>
  <c r="AR2286" i="1"/>
  <c r="AS2286" i="1"/>
  <c r="AU2286" i="1" s="1"/>
  <c r="AR2287" i="1"/>
  <c r="AS2287" i="1"/>
  <c r="AU2287" i="1" s="1"/>
  <c r="AR2288" i="1"/>
  <c r="AQ2288" i="1" s="1"/>
  <c r="AS2288" i="1"/>
  <c r="AU2288" i="1" s="1"/>
  <c r="AR2289" i="1"/>
  <c r="AT2289" i="1" s="1"/>
  <c r="AS2289" i="1"/>
  <c r="AU2289" i="1" s="1"/>
  <c r="AR2290" i="1"/>
  <c r="AQ2290" i="1" s="1"/>
  <c r="AS2290" i="1"/>
  <c r="AU2290" i="1" s="1"/>
  <c r="AR2291" i="1"/>
  <c r="AQ2291" i="1" s="1"/>
  <c r="AS2291" i="1"/>
  <c r="AU2291" i="1" s="1"/>
  <c r="AR2292" i="1"/>
  <c r="AT2292" i="1" s="1"/>
  <c r="AS2292" i="1"/>
  <c r="AU2292" i="1" s="1"/>
  <c r="AR2293" i="1"/>
  <c r="AQ2293" i="1" s="1"/>
  <c r="AS2293" i="1"/>
  <c r="AU2293" i="1" s="1"/>
  <c r="AR2294" i="1"/>
  <c r="AQ2294" i="1" s="1"/>
  <c r="AS2294" i="1"/>
  <c r="AU2294" i="1" s="1"/>
  <c r="AR2295" i="1"/>
  <c r="AQ2295" i="1" s="1"/>
  <c r="AS2295" i="1"/>
  <c r="AU2295" i="1" s="1"/>
  <c r="AR2296" i="1"/>
  <c r="AQ2296" i="1" s="1"/>
  <c r="AS2296" i="1"/>
  <c r="AU2296" i="1" s="1"/>
  <c r="AR2297" i="1"/>
  <c r="AQ2297" i="1" s="1"/>
  <c r="AS2297" i="1"/>
  <c r="AU2297" i="1" s="1"/>
  <c r="AR2280" i="1"/>
  <c r="AQ2280" i="1" s="1"/>
  <c r="AS2280" i="1"/>
  <c r="AU2280" i="1" s="1"/>
  <c r="AR2281" i="1"/>
  <c r="AQ2281" i="1" s="1"/>
  <c r="AS2281" i="1"/>
  <c r="AU2281" i="1" s="1"/>
  <c r="AR2282" i="1"/>
  <c r="AQ2282" i="1" s="1"/>
  <c r="AS2282" i="1"/>
  <c r="AU2282" i="1" s="1"/>
  <c r="AR2283" i="1"/>
  <c r="AQ2283" i="1" s="1"/>
  <c r="AS2283" i="1"/>
  <c r="AU2283" i="1" s="1"/>
  <c r="AR2284" i="1"/>
  <c r="AT2284" i="1" s="1"/>
  <c r="AS2284" i="1"/>
  <c r="AU2284" i="1" s="1"/>
  <c r="AR2272" i="1"/>
  <c r="AQ2272" i="1" s="1"/>
  <c r="AS2272" i="1"/>
  <c r="AU2272" i="1" s="1"/>
  <c r="AR2273" i="1"/>
  <c r="AQ2273" i="1" s="1"/>
  <c r="AS2273" i="1"/>
  <c r="AU2273" i="1" s="1"/>
  <c r="AR2274" i="1"/>
  <c r="AQ2274" i="1" s="1"/>
  <c r="AS2274" i="1"/>
  <c r="AU2274" i="1" s="1"/>
  <c r="AR2275" i="1"/>
  <c r="AQ2275" i="1" s="1"/>
  <c r="AS2275" i="1"/>
  <c r="AU2275" i="1" s="1"/>
  <c r="AR2276" i="1"/>
  <c r="AQ2276" i="1" s="1"/>
  <c r="AS2276" i="1"/>
  <c r="AU2276" i="1" s="1"/>
  <c r="AR2277" i="1"/>
  <c r="AS2277" i="1"/>
  <c r="AU2277" i="1" s="1"/>
  <c r="AR2278" i="1"/>
  <c r="AQ2278" i="1" s="1"/>
  <c r="AS2278" i="1"/>
  <c r="AU2278" i="1" s="1"/>
  <c r="AR2279" i="1"/>
  <c r="AS2279" i="1"/>
  <c r="AU2279" i="1" s="1"/>
  <c r="AR2268" i="1"/>
  <c r="AT2268" i="1" s="1"/>
  <c r="AS2268" i="1"/>
  <c r="AU2268" i="1" s="1"/>
  <c r="AR2269" i="1"/>
  <c r="AQ2269" i="1" s="1"/>
  <c r="AS2269" i="1"/>
  <c r="AU2269" i="1" s="1"/>
  <c r="AR2270" i="1"/>
  <c r="AS2270" i="1"/>
  <c r="AU2270" i="1" s="1"/>
  <c r="AR2271" i="1"/>
  <c r="AQ2271" i="1" s="1"/>
  <c r="AS2271" i="1"/>
  <c r="AU2271" i="1" s="1"/>
  <c r="AR2253" i="1"/>
  <c r="AQ2253" i="1" s="1"/>
  <c r="AS2253" i="1"/>
  <c r="AU2253" i="1" s="1"/>
  <c r="AR2254" i="1"/>
  <c r="AQ2254" i="1" s="1"/>
  <c r="AS2254" i="1"/>
  <c r="AU2254" i="1" s="1"/>
  <c r="AR2255" i="1"/>
  <c r="AQ2255" i="1" s="1"/>
  <c r="AS2255" i="1"/>
  <c r="AU2255" i="1" s="1"/>
  <c r="AR2256" i="1"/>
  <c r="AQ2256" i="1" s="1"/>
  <c r="AS2256" i="1"/>
  <c r="AU2256" i="1" s="1"/>
  <c r="AR2257" i="1"/>
  <c r="AT2257" i="1" s="1"/>
  <c r="AS2257" i="1"/>
  <c r="AU2257" i="1" s="1"/>
  <c r="AR2258" i="1"/>
  <c r="AQ2258" i="1" s="1"/>
  <c r="AS2258" i="1"/>
  <c r="AU2258" i="1" s="1"/>
  <c r="AR2259" i="1"/>
  <c r="AQ2259" i="1" s="1"/>
  <c r="AS2259" i="1"/>
  <c r="AU2259" i="1" s="1"/>
  <c r="AR2260" i="1"/>
  <c r="AQ2260" i="1" s="1"/>
  <c r="AS2260" i="1"/>
  <c r="AU2260" i="1" s="1"/>
  <c r="AR2261" i="1"/>
  <c r="AQ2261" i="1" s="1"/>
  <c r="AS2261" i="1"/>
  <c r="AU2261" i="1" s="1"/>
  <c r="AR2262" i="1"/>
  <c r="AQ2262" i="1" s="1"/>
  <c r="AS2262" i="1"/>
  <c r="AU2262" i="1" s="1"/>
  <c r="AR2263" i="1"/>
  <c r="AS2263" i="1"/>
  <c r="AU2263" i="1" s="1"/>
  <c r="AR2264" i="1"/>
  <c r="AQ2264" i="1" s="1"/>
  <c r="AS2264" i="1"/>
  <c r="AU2264" i="1" s="1"/>
  <c r="AR2265" i="1"/>
  <c r="AT2265" i="1" s="1"/>
  <c r="AS2265" i="1"/>
  <c r="AU2265" i="1" s="1"/>
  <c r="AR2266" i="1"/>
  <c r="AQ2266" i="1" s="1"/>
  <c r="AS2266" i="1"/>
  <c r="AU2266" i="1" s="1"/>
  <c r="AR2267" i="1"/>
  <c r="AQ2267" i="1" s="1"/>
  <c r="AS2267" i="1"/>
  <c r="AU2267" i="1" s="1"/>
  <c r="AR2246" i="1"/>
  <c r="AQ2246" i="1" s="1"/>
  <c r="AS2246" i="1"/>
  <c r="AU2246" i="1" s="1"/>
  <c r="AR2247" i="1"/>
  <c r="AQ2247" i="1" s="1"/>
  <c r="AS2247" i="1"/>
  <c r="AU2247" i="1" s="1"/>
  <c r="AR2248" i="1"/>
  <c r="AS2248" i="1"/>
  <c r="AU2248" i="1" s="1"/>
  <c r="AR2249" i="1"/>
  <c r="AQ2249" i="1" s="1"/>
  <c r="AS2249" i="1"/>
  <c r="AU2249" i="1" s="1"/>
  <c r="AR2250" i="1"/>
  <c r="AQ2250" i="1" s="1"/>
  <c r="AS2250" i="1"/>
  <c r="AU2250" i="1" s="1"/>
  <c r="AR2251" i="1"/>
  <c r="AQ2251" i="1" s="1"/>
  <c r="AS2251" i="1"/>
  <c r="AU2251" i="1" s="1"/>
  <c r="AR2252" i="1"/>
  <c r="AQ2252" i="1" s="1"/>
  <c r="AS2252" i="1"/>
  <c r="AU2252" i="1" s="1"/>
  <c r="AR2225" i="1"/>
  <c r="AT2225" i="1" s="1"/>
  <c r="AS2225" i="1"/>
  <c r="AU2225" i="1" s="1"/>
  <c r="AR2226" i="1"/>
  <c r="AQ2226" i="1" s="1"/>
  <c r="AS2226" i="1"/>
  <c r="AU2226" i="1" s="1"/>
  <c r="AR2227" i="1"/>
  <c r="AQ2227" i="1" s="1"/>
  <c r="AS2227" i="1"/>
  <c r="AU2227" i="1" s="1"/>
  <c r="AR2228" i="1"/>
  <c r="AQ2228" i="1" s="1"/>
  <c r="AS2228" i="1"/>
  <c r="AU2228" i="1" s="1"/>
  <c r="AR2229" i="1"/>
  <c r="AQ2229" i="1" s="1"/>
  <c r="AS2229" i="1"/>
  <c r="AU2229" i="1" s="1"/>
  <c r="AR2230" i="1"/>
  <c r="AQ2230" i="1" s="1"/>
  <c r="AS2230" i="1"/>
  <c r="AU2230" i="1" s="1"/>
  <c r="AR2231" i="1"/>
  <c r="AS2231" i="1"/>
  <c r="AU2231" i="1" s="1"/>
  <c r="AR2232" i="1"/>
  <c r="AQ2232" i="1" s="1"/>
  <c r="AS2232" i="1"/>
  <c r="AU2232" i="1" s="1"/>
  <c r="AR2233" i="1"/>
  <c r="AT2233" i="1" s="1"/>
  <c r="AS2233" i="1"/>
  <c r="AU2233" i="1" s="1"/>
  <c r="AR2234" i="1"/>
  <c r="AQ2234" i="1" s="1"/>
  <c r="AS2234" i="1"/>
  <c r="AU2234" i="1" s="1"/>
  <c r="AR2235" i="1"/>
  <c r="AQ2235" i="1" s="1"/>
  <c r="AS2235" i="1"/>
  <c r="AU2235" i="1" s="1"/>
  <c r="AR2236" i="1"/>
  <c r="AQ2236" i="1" s="1"/>
  <c r="AS2236" i="1"/>
  <c r="AU2236" i="1" s="1"/>
  <c r="AR2237" i="1"/>
  <c r="AQ2237" i="1" s="1"/>
  <c r="AS2237" i="1"/>
  <c r="AU2237" i="1" s="1"/>
  <c r="AR2238" i="1"/>
  <c r="AQ2238" i="1" s="1"/>
  <c r="AS2238" i="1"/>
  <c r="AU2238" i="1" s="1"/>
  <c r="AR2239" i="1"/>
  <c r="AQ2239" i="1" s="1"/>
  <c r="AS2239" i="1"/>
  <c r="AU2239" i="1" s="1"/>
  <c r="AR2240" i="1"/>
  <c r="AQ2240" i="1" s="1"/>
  <c r="AS2240" i="1"/>
  <c r="AU2240" i="1" s="1"/>
  <c r="AR2241" i="1"/>
  <c r="AQ2241" i="1" s="1"/>
  <c r="AS2241" i="1"/>
  <c r="AU2241" i="1" s="1"/>
  <c r="AR2242" i="1"/>
  <c r="AQ2242" i="1" s="1"/>
  <c r="AS2242" i="1"/>
  <c r="AU2242" i="1" s="1"/>
  <c r="AR2243" i="1"/>
  <c r="AQ2243" i="1" s="1"/>
  <c r="AS2243" i="1"/>
  <c r="AU2243" i="1" s="1"/>
  <c r="AR2244" i="1"/>
  <c r="AT2244" i="1" s="1"/>
  <c r="AS2244" i="1"/>
  <c r="AU2244" i="1" s="1"/>
  <c r="AR2245" i="1"/>
  <c r="AQ2245" i="1" s="1"/>
  <c r="AS2245" i="1"/>
  <c r="AU2245" i="1" s="1"/>
  <c r="AR2189" i="1"/>
  <c r="AS2189" i="1"/>
  <c r="AU2189" i="1" s="1"/>
  <c r="AR2190" i="1"/>
  <c r="AQ2190" i="1" s="1"/>
  <c r="AS2190" i="1"/>
  <c r="AU2190" i="1" s="1"/>
  <c r="AR2191" i="1"/>
  <c r="AQ2191" i="1" s="1"/>
  <c r="AS2191" i="1"/>
  <c r="AU2191" i="1" s="1"/>
  <c r="AR2192" i="1"/>
  <c r="AQ2192" i="1" s="1"/>
  <c r="AS2192" i="1"/>
  <c r="AU2192" i="1" s="1"/>
  <c r="AR2193" i="1"/>
  <c r="AQ2193" i="1" s="1"/>
  <c r="AS2193" i="1"/>
  <c r="AU2193" i="1" s="1"/>
  <c r="AR2194" i="1"/>
  <c r="AQ2194" i="1" s="1"/>
  <c r="AS2194" i="1"/>
  <c r="AU2194" i="1" s="1"/>
  <c r="AR2195" i="1"/>
  <c r="AS2195" i="1"/>
  <c r="AU2195" i="1" s="1"/>
  <c r="AR2196" i="1"/>
  <c r="AP2196" i="1" s="1"/>
  <c r="AS2196" i="1"/>
  <c r="AU2196" i="1" s="1"/>
  <c r="AR2197" i="1"/>
  <c r="AQ2197" i="1" s="1"/>
  <c r="AS2197" i="1"/>
  <c r="AU2197" i="1" s="1"/>
  <c r="AR2198" i="1"/>
  <c r="AS2198" i="1"/>
  <c r="AU2198" i="1" s="1"/>
  <c r="AR2199" i="1"/>
  <c r="AQ2199" i="1" s="1"/>
  <c r="AS2199" i="1"/>
  <c r="AU2199" i="1" s="1"/>
  <c r="AR2200" i="1"/>
  <c r="AS2200" i="1"/>
  <c r="AU2200" i="1" s="1"/>
  <c r="AR2201" i="1"/>
  <c r="AQ2201" i="1" s="1"/>
  <c r="AS2201" i="1"/>
  <c r="AU2201" i="1" s="1"/>
  <c r="AR2202" i="1"/>
  <c r="AQ2202" i="1" s="1"/>
  <c r="AS2202" i="1"/>
  <c r="AU2202" i="1" s="1"/>
  <c r="AR2203" i="1"/>
  <c r="AS2203" i="1"/>
  <c r="AU2203" i="1" s="1"/>
  <c r="AR2204" i="1"/>
  <c r="AQ2204" i="1" s="1"/>
  <c r="AS2204" i="1"/>
  <c r="AU2204" i="1" s="1"/>
  <c r="AR2205" i="1"/>
  <c r="AQ2205" i="1" s="1"/>
  <c r="AS2205" i="1"/>
  <c r="AU2205" i="1" s="1"/>
  <c r="AR2206" i="1"/>
  <c r="AS2206" i="1"/>
  <c r="AU2206" i="1" s="1"/>
  <c r="AR2207" i="1"/>
  <c r="AQ2207" i="1" s="1"/>
  <c r="AS2207" i="1"/>
  <c r="AU2207" i="1" s="1"/>
  <c r="AR2208" i="1"/>
  <c r="AQ2208" i="1" s="1"/>
  <c r="AS2208" i="1"/>
  <c r="AU2208" i="1" s="1"/>
  <c r="AR2209" i="1"/>
  <c r="AQ2209" i="1" s="1"/>
  <c r="AS2209" i="1"/>
  <c r="AU2209" i="1" s="1"/>
  <c r="AR2210" i="1"/>
  <c r="AQ2210" i="1" s="1"/>
  <c r="AS2210" i="1"/>
  <c r="AU2210" i="1" s="1"/>
  <c r="AR2211" i="1"/>
  <c r="AQ2211" i="1" s="1"/>
  <c r="AS2211" i="1"/>
  <c r="AU2211" i="1" s="1"/>
  <c r="AR2212" i="1"/>
  <c r="AQ2212" i="1" s="1"/>
  <c r="AS2212" i="1"/>
  <c r="AU2212" i="1" s="1"/>
  <c r="AR2213" i="1"/>
  <c r="AQ2213" i="1" s="1"/>
  <c r="AS2213" i="1"/>
  <c r="AU2213" i="1" s="1"/>
  <c r="AR2214" i="1"/>
  <c r="AQ2214" i="1" s="1"/>
  <c r="AS2214" i="1"/>
  <c r="AU2214" i="1" s="1"/>
  <c r="AR2215" i="1"/>
  <c r="AQ2215" i="1" s="1"/>
  <c r="AS2215" i="1"/>
  <c r="AU2215" i="1" s="1"/>
  <c r="AR2216" i="1"/>
  <c r="AQ2216" i="1" s="1"/>
  <c r="AS2216" i="1"/>
  <c r="AU2216" i="1" s="1"/>
  <c r="AR2217" i="1"/>
  <c r="AQ2217" i="1" s="1"/>
  <c r="AS2217" i="1"/>
  <c r="AU2217" i="1" s="1"/>
  <c r="AR2218" i="1"/>
  <c r="AQ2218" i="1" s="1"/>
  <c r="AS2218" i="1"/>
  <c r="AU2218" i="1" s="1"/>
  <c r="AR2219" i="1"/>
  <c r="AQ2219" i="1" s="1"/>
  <c r="AS2219" i="1"/>
  <c r="AU2219" i="1" s="1"/>
  <c r="AR2220" i="1"/>
  <c r="AQ2220" i="1" s="1"/>
  <c r="AS2220" i="1"/>
  <c r="AU2220" i="1" s="1"/>
  <c r="AR2221" i="1"/>
  <c r="AQ2221" i="1" s="1"/>
  <c r="AS2221" i="1"/>
  <c r="AU2221" i="1" s="1"/>
  <c r="AR2222" i="1"/>
  <c r="AQ2222" i="1" s="1"/>
  <c r="AS2222" i="1"/>
  <c r="AU2222" i="1" s="1"/>
  <c r="AR2223" i="1"/>
  <c r="AQ2223" i="1" s="1"/>
  <c r="AS2223" i="1"/>
  <c r="AU2223" i="1" s="1"/>
  <c r="AR2224" i="1"/>
  <c r="AQ2224" i="1" s="1"/>
  <c r="AS2224" i="1"/>
  <c r="AU2224" i="1" s="1"/>
  <c r="AR2157" i="1"/>
  <c r="AQ2157" i="1" s="1"/>
  <c r="AS2157" i="1"/>
  <c r="AU2157" i="1" s="1"/>
  <c r="AR2158" i="1"/>
  <c r="AQ2158" i="1" s="1"/>
  <c r="AS2158" i="1"/>
  <c r="AU2158" i="1" s="1"/>
  <c r="AR2159" i="1"/>
  <c r="AQ2159" i="1" s="1"/>
  <c r="AS2159" i="1"/>
  <c r="AU2159" i="1" s="1"/>
  <c r="AR2160" i="1"/>
  <c r="AS2160" i="1"/>
  <c r="AU2160" i="1" s="1"/>
  <c r="AR2161" i="1"/>
  <c r="AQ2161" i="1" s="1"/>
  <c r="AS2161" i="1"/>
  <c r="AU2161" i="1" s="1"/>
  <c r="AR2162" i="1"/>
  <c r="AQ2162" i="1" s="1"/>
  <c r="AS2162" i="1"/>
  <c r="AU2162" i="1" s="1"/>
  <c r="AR2163" i="1"/>
  <c r="AQ2163" i="1" s="1"/>
  <c r="AS2163" i="1"/>
  <c r="AU2163" i="1" s="1"/>
  <c r="AR2164" i="1"/>
  <c r="AT2164" i="1" s="1"/>
  <c r="AS2164" i="1"/>
  <c r="AU2164" i="1" s="1"/>
  <c r="AR2165" i="1"/>
  <c r="AQ2165" i="1" s="1"/>
  <c r="AS2165" i="1"/>
  <c r="AU2165" i="1" s="1"/>
  <c r="AR2166" i="1"/>
  <c r="AS2166" i="1"/>
  <c r="AU2166" i="1" s="1"/>
  <c r="AR2167" i="1"/>
  <c r="AQ2167" i="1" s="1"/>
  <c r="AS2167" i="1"/>
  <c r="AU2167" i="1" s="1"/>
  <c r="AR2168" i="1"/>
  <c r="AQ2168" i="1" s="1"/>
  <c r="AS2168" i="1"/>
  <c r="AU2168" i="1" s="1"/>
  <c r="AR2169" i="1"/>
  <c r="AQ2169" i="1" s="1"/>
  <c r="AS2169" i="1"/>
  <c r="AU2169" i="1" s="1"/>
  <c r="AR2170" i="1"/>
  <c r="AS2170" i="1"/>
  <c r="AU2170" i="1" s="1"/>
  <c r="AR2171" i="1"/>
  <c r="AQ2171" i="1" s="1"/>
  <c r="AS2171" i="1"/>
  <c r="AU2171" i="1" s="1"/>
  <c r="AR2172" i="1"/>
  <c r="AQ2172" i="1" s="1"/>
  <c r="AS2172" i="1"/>
  <c r="AU2172" i="1" s="1"/>
  <c r="AR2173" i="1"/>
  <c r="AQ2173" i="1" s="1"/>
  <c r="AS2173" i="1"/>
  <c r="AU2173" i="1" s="1"/>
  <c r="AR2174" i="1"/>
  <c r="AQ2174" i="1" s="1"/>
  <c r="AS2174" i="1"/>
  <c r="AU2174" i="1" s="1"/>
  <c r="AR2175" i="1"/>
  <c r="AQ2175" i="1" s="1"/>
  <c r="AS2175" i="1"/>
  <c r="AU2175" i="1" s="1"/>
  <c r="AR2176" i="1"/>
  <c r="AQ2176" i="1" s="1"/>
  <c r="AS2176" i="1"/>
  <c r="AU2176" i="1" s="1"/>
  <c r="AR2177" i="1"/>
  <c r="AQ2177" i="1" s="1"/>
  <c r="AS2177" i="1"/>
  <c r="AU2177" i="1" s="1"/>
  <c r="AR2178" i="1"/>
  <c r="AQ2178" i="1" s="1"/>
  <c r="AS2178" i="1"/>
  <c r="AU2178" i="1" s="1"/>
  <c r="AR2179" i="1"/>
  <c r="AQ2179" i="1" s="1"/>
  <c r="AS2179" i="1"/>
  <c r="AU2179" i="1" s="1"/>
  <c r="AR2180" i="1"/>
  <c r="AQ2180" i="1" s="1"/>
  <c r="AS2180" i="1"/>
  <c r="AU2180" i="1" s="1"/>
  <c r="AR2181" i="1"/>
  <c r="AS2181" i="1"/>
  <c r="AU2181" i="1" s="1"/>
  <c r="AR2182" i="1"/>
  <c r="AQ2182" i="1" s="1"/>
  <c r="AS2182" i="1"/>
  <c r="AU2182" i="1" s="1"/>
  <c r="AR2183" i="1"/>
  <c r="AS2183" i="1"/>
  <c r="AU2183" i="1" s="1"/>
  <c r="AR2184" i="1"/>
  <c r="AQ2184" i="1" s="1"/>
  <c r="AS2184" i="1"/>
  <c r="AU2184" i="1" s="1"/>
  <c r="AR2185" i="1"/>
  <c r="AT2185" i="1" s="1"/>
  <c r="AS2185" i="1"/>
  <c r="AU2185" i="1" s="1"/>
  <c r="AR2186" i="1"/>
  <c r="AQ2186" i="1" s="1"/>
  <c r="AS2186" i="1"/>
  <c r="AU2186" i="1" s="1"/>
  <c r="AR2187" i="1"/>
  <c r="AQ2187" i="1" s="1"/>
  <c r="AS2187" i="1"/>
  <c r="AU2187" i="1" s="1"/>
  <c r="AR2188" i="1"/>
  <c r="AQ2188" i="1" s="1"/>
  <c r="AS2188" i="1"/>
  <c r="AU2188" i="1" s="1"/>
  <c r="AR2155" i="1"/>
  <c r="AQ2155" i="1" s="1"/>
  <c r="AS2155" i="1"/>
  <c r="AU2155" i="1" s="1"/>
  <c r="AR2156" i="1"/>
  <c r="AQ2156" i="1" s="1"/>
  <c r="AS2156" i="1"/>
  <c r="AU2156" i="1" s="1"/>
  <c r="AR2150" i="1"/>
  <c r="AQ2150" i="1" s="1"/>
  <c r="AS2150" i="1"/>
  <c r="AU2150" i="1" s="1"/>
  <c r="AR2151" i="1"/>
  <c r="AQ2151" i="1" s="1"/>
  <c r="AS2151" i="1"/>
  <c r="AU2151" i="1" s="1"/>
  <c r="AR2152" i="1"/>
  <c r="AQ2152" i="1" s="1"/>
  <c r="AS2152" i="1"/>
  <c r="AU2152" i="1" s="1"/>
  <c r="AR2153" i="1"/>
  <c r="AT2153" i="1" s="1"/>
  <c r="AS2153" i="1"/>
  <c r="AU2153" i="1" s="1"/>
  <c r="AR2154" i="1"/>
  <c r="AS2154" i="1"/>
  <c r="AU2154" i="1" s="1"/>
  <c r="AR2136" i="1"/>
  <c r="AS2136" i="1"/>
  <c r="AU2136" i="1" s="1"/>
  <c r="AR2137" i="1"/>
  <c r="AP2137" i="1" s="1"/>
  <c r="AS2137" i="1"/>
  <c r="AU2137" i="1" s="1"/>
  <c r="AR2138" i="1"/>
  <c r="AQ2138" i="1" s="1"/>
  <c r="AS2138" i="1"/>
  <c r="AU2138" i="1" s="1"/>
  <c r="AR2139" i="1"/>
  <c r="AQ2139" i="1" s="1"/>
  <c r="AS2139" i="1"/>
  <c r="AU2139" i="1" s="1"/>
  <c r="AR2140" i="1"/>
  <c r="AQ2140" i="1" s="1"/>
  <c r="AS2140" i="1"/>
  <c r="AU2140" i="1" s="1"/>
  <c r="AR2141" i="1"/>
  <c r="AQ2141" i="1" s="1"/>
  <c r="AS2141" i="1"/>
  <c r="AU2141" i="1" s="1"/>
  <c r="AR2142" i="1"/>
  <c r="AQ2142" i="1" s="1"/>
  <c r="AS2142" i="1"/>
  <c r="AU2142" i="1" s="1"/>
  <c r="AR2143" i="1"/>
  <c r="AQ2143" i="1" s="1"/>
  <c r="AS2143" i="1"/>
  <c r="AU2143" i="1" s="1"/>
  <c r="AR2144" i="1"/>
  <c r="AQ2144" i="1" s="1"/>
  <c r="AS2144" i="1"/>
  <c r="AU2144" i="1" s="1"/>
  <c r="AR2145" i="1"/>
  <c r="AQ2145" i="1" s="1"/>
  <c r="AS2145" i="1"/>
  <c r="AU2145" i="1" s="1"/>
  <c r="AR2146" i="1"/>
  <c r="AQ2146" i="1" s="1"/>
  <c r="AS2146" i="1"/>
  <c r="AU2146" i="1" s="1"/>
  <c r="AR2147" i="1"/>
  <c r="AS2147" i="1"/>
  <c r="AU2147" i="1" s="1"/>
  <c r="AR2148" i="1"/>
  <c r="AQ2148" i="1" s="1"/>
  <c r="AS2148" i="1"/>
  <c r="AU2148" i="1" s="1"/>
  <c r="AR2149" i="1"/>
  <c r="AQ2149" i="1" s="1"/>
  <c r="AS2149" i="1"/>
  <c r="AU2149" i="1" s="1"/>
  <c r="AR2129" i="1"/>
  <c r="AQ2129" i="1" s="1"/>
  <c r="AS2129" i="1"/>
  <c r="AU2129" i="1" s="1"/>
  <c r="AR2130" i="1"/>
  <c r="AQ2130" i="1" s="1"/>
  <c r="AS2130" i="1"/>
  <c r="AU2130" i="1" s="1"/>
  <c r="AR2131" i="1"/>
  <c r="AS2131" i="1"/>
  <c r="AU2131" i="1" s="1"/>
  <c r="AR2132" i="1"/>
  <c r="AQ2132" i="1" s="1"/>
  <c r="AS2132" i="1"/>
  <c r="AU2132" i="1" s="1"/>
  <c r="AR2133" i="1"/>
  <c r="AQ2133" i="1" s="1"/>
  <c r="AS2133" i="1"/>
  <c r="AU2133" i="1" s="1"/>
  <c r="AR2134" i="1"/>
  <c r="AS2134" i="1"/>
  <c r="AU2134" i="1" s="1"/>
  <c r="AR2135" i="1"/>
  <c r="AS2135" i="1"/>
  <c r="AU2135" i="1" s="1"/>
  <c r="AR2100" i="1"/>
  <c r="AS2100" i="1"/>
  <c r="AU2100" i="1" s="1"/>
  <c r="AR2101" i="1"/>
  <c r="AQ2101" i="1" s="1"/>
  <c r="AS2101" i="1"/>
  <c r="AU2101" i="1" s="1"/>
  <c r="AR2102" i="1"/>
  <c r="AQ2102" i="1" s="1"/>
  <c r="AS2102" i="1"/>
  <c r="AU2102" i="1" s="1"/>
  <c r="AR2103" i="1"/>
  <c r="AS2103" i="1"/>
  <c r="AU2103" i="1" s="1"/>
  <c r="AR2104" i="1"/>
  <c r="AQ2104" i="1" s="1"/>
  <c r="AS2104" i="1"/>
  <c r="AU2104" i="1" s="1"/>
  <c r="AR2105" i="1"/>
  <c r="AS2105" i="1"/>
  <c r="AU2105" i="1" s="1"/>
  <c r="AR2106" i="1"/>
  <c r="AQ2106" i="1" s="1"/>
  <c r="AS2106" i="1"/>
  <c r="AU2106" i="1" s="1"/>
  <c r="AR2107" i="1"/>
  <c r="AQ2107" i="1" s="1"/>
  <c r="AS2107" i="1"/>
  <c r="AU2107" i="1" s="1"/>
  <c r="AR2108" i="1"/>
  <c r="AQ2108" i="1" s="1"/>
  <c r="AS2108" i="1"/>
  <c r="AU2108" i="1" s="1"/>
  <c r="AR2109" i="1"/>
  <c r="AQ2109" i="1" s="1"/>
  <c r="AS2109" i="1"/>
  <c r="AU2109" i="1" s="1"/>
  <c r="AR2110" i="1"/>
  <c r="AQ2110" i="1" s="1"/>
  <c r="AS2110" i="1"/>
  <c r="AU2110" i="1" s="1"/>
  <c r="AR2111" i="1"/>
  <c r="AQ2111" i="1" s="1"/>
  <c r="AS2111" i="1"/>
  <c r="AU2111" i="1" s="1"/>
  <c r="AR2112" i="1"/>
  <c r="AQ2112" i="1" s="1"/>
  <c r="AS2112" i="1"/>
  <c r="AU2112" i="1" s="1"/>
  <c r="AR2113" i="1"/>
  <c r="AQ2113" i="1" s="1"/>
  <c r="AS2113" i="1"/>
  <c r="AU2113" i="1" s="1"/>
  <c r="AR2114" i="1"/>
  <c r="AQ2114" i="1" s="1"/>
  <c r="AS2114" i="1"/>
  <c r="AU2114" i="1" s="1"/>
  <c r="AR2115" i="1"/>
  <c r="AQ2115" i="1" s="1"/>
  <c r="AS2115" i="1"/>
  <c r="AU2115" i="1" s="1"/>
  <c r="AR2116" i="1"/>
  <c r="AQ2116" i="1" s="1"/>
  <c r="AS2116" i="1"/>
  <c r="AU2116" i="1" s="1"/>
  <c r="AR2117" i="1"/>
  <c r="AS2117" i="1"/>
  <c r="AU2117" i="1" s="1"/>
  <c r="AR2118" i="1"/>
  <c r="AS2118" i="1"/>
  <c r="AU2118" i="1" s="1"/>
  <c r="AR2119" i="1"/>
  <c r="AS2119" i="1"/>
  <c r="AU2119" i="1" s="1"/>
  <c r="AR2120" i="1"/>
  <c r="AQ2120" i="1" s="1"/>
  <c r="AS2120" i="1"/>
  <c r="AU2120" i="1" s="1"/>
  <c r="AR2121" i="1"/>
  <c r="AS2121" i="1"/>
  <c r="AU2121" i="1" s="1"/>
  <c r="AR2122" i="1"/>
  <c r="AQ2122" i="1" s="1"/>
  <c r="AS2122" i="1"/>
  <c r="AU2122" i="1" s="1"/>
  <c r="AR2123" i="1"/>
  <c r="AQ2123" i="1" s="1"/>
  <c r="AS2123" i="1"/>
  <c r="AU2123" i="1" s="1"/>
  <c r="AR2124" i="1"/>
  <c r="AQ2124" i="1" s="1"/>
  <c r="AS2124" i="1"/>
  <c r="AU2124" i="1" s="1"/>
  <c r="AR2125" i="1"/>
  <c r="AQ2125" i="1" s="1"/>
  <c r="AS2125" i="1"/>
  <c r="AU2125" i="1" s="1"/>
  <c r="AR2126" i="1"/>
  <c r="AQ2126" i="1" s="1"/>
  <c r="AS2126" i="1"/>
  <c r="AU2126" i="1" s="1"/>
  <c r="AR2127" i="1"/>
  <c r="AQ2127" i="1" s="1"/>
  <c r="AS2127" i="1"/>
  <c r="AU2127" i="1" s="1"/>
  <c r="AR2128" i="1"/>
  <c r="AQ2128" i="1" s="1"/>
  <c r="AS2128" i="1"/>
  <c r="AU2128" i="1" s="1"/>
  <c r="AR2078" i="1"/>
  <c r="AQ2078" i="1" s="1"/>
  <c r="AS2078" i="1"/>
  <c r="AU2078" i="1" s="1"/>
  <c r="AR2079" i="1"/>
  <c r="AQ2079" i="1" s="1"/>
  <c r="AS2079" i="1"/>
  <c r="AU2079" i="1" s="1"/>
  <c r="AR2080" i="1"/>
  <c r="AQ2080" i="1" s="1"/>
  <c r="AS2080" i="1"/>
  <c r="AU2080" i="1" s="1"/>
  <c r="AR2081" i="1"/>
  <c r="AQ2081" i="1" s="1"/>
  <c r="AS2081" i="1"/>
  <c r="AU2081" i="1" s="1"/>
  <c r="AR2082" i="1"/>
  <c r="AQ2082" i="1" s="1"/>
  <c r="AS2082" i="1"/>
  <c r="AU2082" i="1" s="1"/>
  <c r="AR2083" i="1"/>
  <c r="AS2083" i="1"/>
  <c r="AU2083" i="1" s="1"/>
  <c r="AR2084" i="1"/>
  <c r="AQ2084" i="1" s="1"/>
  <c r="AS2084" i="1"/>
  <c r="AU2084" i="1" s="1"/>
  <c r="AR2085" i="1"/>
  <c r="AQ2085" i="1" s="1"/>
  <c r="AS2085" i="1"/>
  <c r="AU2085" i="1" s="1"/>
  <c r="AR2086" i="1"/>
  <c r="AS2086" i="1"/>
  <c r="AU2086" i="1" s="1"/>
  <c r="AR2087" i="1"/>
  <c r="AQ2087" i="1" s="1"/>
  <c r="AS2087" i="1"/>
  <c r="AU2087" i="1" s="1"/>
  <c r="AR2088" i="1"/>
  <c r="AQ2088" i="1" s="1"/>
  <c r="AS2088" i="1"/>
  <c r="AU2088" i="1" s="1"/>
  <c r="AR2089" i="1"/>
  <c r="AS2089" i="1"/>
  <c r="AU2089" i="1" s="1"/>
  <c r="AR2090" i="1"/>
  <c r="AQ2090" i="1" s="1"/>
  <c r="AS2090" i="1"/>
  <c r="AU2090" i="1" s="1"/>
  <c r="AR2091" i="1"/>
  <c r="AQ2091" i="1" s="1"/>
  <c r="AS2091" i="1"/>
  <c r="AU2091" i="1" s="1"/>
  <c r="AR2092" i="1"/>
  <c r="AQ2092" i="1" s="1"/>
  <c r="AS2092" i="1"/>
  <c r="AU2092" i="1" s="1"/>
  <c r="AR2093" i="1"/>
  <c r="AQ2093" i="1" s="1"/>
  <c r="AS2093" i="1"/>
  <c r="AU2093" i="1" s="1"/>
  <c r="AR2094" i="1"/>
  <c r="AQ2094" i="1" s="1"/>
  <c r="AS2094" i="1"/>
  <c r="AU2094" i="1" s="1"/>
  <c r="AR2095" i="1"/>
  <c r="AQ2095" i="1" s="1"/>
  <c r="AS2095" i="1"/>
  <c r="AU2095" i="1" s="1"/>
  <c r="AR2096" i="1"/>
  <c r="AQ2096" i="1" s="1"/>
  <c r="AS2096" i="1"/>
  <c r="AU2096" i="1" s="1"/>
  <c r="AR2097" i="1"/>
  <c r="AS2097" i="1"/>
  <c r="AU2097" i="1" s="1"/>
  <c r="AR2098" i="1"/>
  <c r="AS2098" i="1"/>
  <c r="AU2098" i="1" s="1"/>
  <c r="AR2099" i="1"/>
  <c r="AQ2099" i="1" s="1"/>
  <c r="AS2099" i="1"/>
  <c r="AU2099" i="1" s="1"/>
  <c r="AR2047" i="1"/>
  <c r="AQ2047" i="1" s="1"/>
  <c r="AS2047" i="1"/>
  <c r="AU2047" i="1" s="1"/>
  <c r="AR2048" i="1"/>
  <c r="AQ2048" i="1" s="1"/>
  <c r="AS2048" i="1"/>
  <c r="AU2048" i="1" s="1"/>
  <c r="AR2049" i="1"/>
  <c r="AQ2049" i="1" s="1"/>
  <c r="AS2049" i="1"/>
  <c r="AU2049" i="1" s="1"/>
  <c r="AR2050" i="1"/>
  <c r="AT2050" i="1" s="1"/>
  <c r="AS2050" i="1"/>
  <c r="AU2050" i="1" s="1"/>
  <c r="AR2051" i="1"/>
  <c r="AS2051" i="1"/>
  <c r="AU2051" i="1" s="1"/>
  <c r="AR2052" i="1"/>
  <c r="AQ2052" i="1" s="1"/>
  <c r="AS2052" i="1"/>
  <c r="AU2052" i="1" s="1"/>
  <c r="AR2053" i="1"/>
  <c r="AS2053" i="1"/>
  <c r="AU2053" i="1" s="1"/>
  <c r="AR2054" i="1"/>
  <c r="AQ2054" i="1" s="1"/>
  <c r="AS2054" i="1"/>
  <c r="AU2054" i="1" s="1"/>
  <c r="AR2055" i="1"/>
  <c r="AQ2055" i="1" s="1"/>
  <c r="AS2055" i="1"/>
  <c r="AU2055" i="1" s="1"/>
  <c r="AR2056" i="1"/>
  <c r="AQ2056" i="1" s="1"/>
  <c r="AS2056" i="1"/>
  <c r="AU2056" i="1" s="1"/>
  <c r="AR2057" i="1"/>
  <c r="AS2057" i="1"/>
  <c r="AU2057" i="1" s="1"/>
  <c r="AR2058" i="1"/>
  <c r="AQ2058" i="1" s="1"/>
  <c r="AS2058" i="1"/>
  <c r="AU2058" i="1" s="1"/>
  <c r="AR2059" i="1"/>
  <c r="AQ2059" i="1" s="1"/>
  <c r="AS2059" i="1"/>
  <c r="AU2059" i="1" s="1"/>
  <c r="AR2060" i="1"/>
  <c r="AQ2060" i="1" s="1"/>
  <c r="AS2060" i="1"/>
  <c r="AU2060" i="1" s="1"/>
  <c r="AR2061" i="1"/>
  <c r="AQ2061" i="1" s="1"/>
  <c r="AS2061" i="1"/>
  <c r="AU2061" i="1" s="1"/>
  <c r="AR2062" i="1"/>
  <c r="AQ2062" i="1" s="1"/>
  <c r="AS2062" i="1"/>
  <c r="AU2062" i="1" s="1"/>
  <c r="AR2063" i="1"/>
  <c r="AQ2063" i="1" s="1"/>
  <c r="AS2063" i="1"/>
  <c r="AU2063" i="1" s="1"/>
  <c r="AR2064" i="1"/>
  <c r="AS2064" i="1"/>
  <c r="AU2064" i="1" s="1"/>
  <c r="AR2065" i="1"/>
  <c r="AQ2065" i="1" s="1"/>
  <c r="AS2065" i="1"/>
  <c r="AU2065" i="1" s="1"/>
  <c r="AR2066" i="1"/>
  <c r="AQ2066" i="1" s="1"/>
  <c r="AS2066" i="1"/>
  <c r="AU2066" i="1" s="1"/>
  <c r="AR2067" i="1"/>
  <c r="AQ2067" i="1" s="1"/>
  <c r="AS2067" i="1"/>
  <c r="AU2067" i="1" s="1"/>
  <c r="AR2068" i="1"/>
  <c r="AQ2068" i="1" s="1"/>
  <c r="AS2068" i="1"/>
  <c r="AU2068" i="1" s="1"/>
  <c r="AR2069" i="1"/>
  <c r="AQ2069" i="1" s="1"/>
  <c r="AS2069" i="1"/>
  <c r="AU2069" i="1" s="1"/>
  <c r="AR2070" i="1"/>
  <c r="AQ2070" i="1" s="1"/>
  <c r="AS2070" i="1"/>
  <c r="AU2070" i="1" s="1"/>
  <c r="AR2071" i="1"/>
  <c r="AQ2071" i="1" s="1"/>
  <c r="AS2071" i="1"/>
  <c r="AU2071" i="1" s="1"/>
  <c r="AR2072" i="1"/>
  <c r="AQ2072" i="1" s="1"/>
  <c r="AS2072" i="1"/>
  <c r="AU2072" i="1" s="1"/>
  <c r="AR2073" i="1"/>
  <c r="AQ2073" i="1" s="1"/>
  <c r="AS2073" i="1"/>
  <c r="AU2073" i="1" s="1"/>
  <c r="AR2074" i="1"/>
  <c r="AQ2074" i="1" s="1"/>
  <c r="AS2074" i="1"/>
  <c r="AU2074" i="1" s="1"/>
  <c r="AR2075" i="1"/>
  <c r="AQ2075" i="1" s="1"/>
  <c r="AS2075" i="1"/>
  <c r="AU2075" i="1" s="1"/>
  <c r="AR2076" i="1"/>
  <c r="AQ2076" i="1" s="1"/>
  <c r="AS2076" i="1"/>
  <c r="AU2076" i="1" s="1"/>
  <c r="AR2077" i="1"/>
  <c r="AQ2077" i="1" s="1"/>
  <c r="AS2077" i="1"/>
  <c r="AU2077" i="1" s="1"/>
  <c r="AR2046" i="1"/>
  <c r="AQ2046" i="1" s="1"/>
  <c r="AS2046" i="1"/>
  <c r="AU2046" i="1" s="1"/>
  <c r="AR2042" i="1"/>
  <c r="AQ2042" i="1" s="1"/>
  <c r="AS2042" i="1"/>
  <c r="AU2042" i="1" s="1"/>
  <c r="AR2043" i="1"/>
  <c r="AS2043" i="1"/>
  <c r="AU2043" i="1" s="1"/>
  <c r="AR2044" i="1"/>
  <c r="AS2044" i="1"/>
  <c r="AU2044" i="1" s="1"/>
  <c r="AR2045" i="1"/>
  <c r="AQ2045" i="1" s="1"/>
  <c r="AS2045" i="1"/>
  <c r="AU2045" i="1" s="1"/>
  <c r="AR2024" i="1"/>
  <c r="AQ2024" i="1" s="1"/>
  <c r="AS2024" i="1"/>
  <c r="AU2024" i="1" s="1"/>
  <c r="AR2025" i="1"/>
  <c r="AQ2025" i="1" s="1"/>
  <c r="AS2025" i="1"/>
  <c r="AU2025" i="1" s="1"/>
  <c r="AR2026" i="1"/>
  <c r="AQ2026" i="1" s="1"/>
  <c r="AS2026" i="1"/>
  <c r="AU2026" i="1" s="1"/>
  <c r="AR2027" i="1"/>
  <c r="AQ2027" i="1" s="1"/>
  <c r="AS2027" i="1"/>
  <c r="AU2027" i="1" s="1"/>
  <c r="AR2028" i="1"/>
  <c r="AQ2028" i="1" s="1"/>
  <c r="AS2028" i="1"/>
  <c r="AU2028" i="1" s="1"/>
  <c r="AR2029" i="1"/>
  <c r="AQ2029" i="1" s="1"/>
  <c r="AS2029" i="1"/>
  <c r="AU2029" i="1" s="1"/>
  <c r="AR2030" i="1"/>
  <c r="AQ2030" i="1" s="1"/>
  <c r="AS2030" i="1"/>
  <c r="AU2030" i="1" s="1"/>
  <c r="AR2031" i="1"/>
  <c r="AQ2031" i="1" s="1"/>
  <c r="AS2031" i="1"/>
  <c r="AU2031" i="1" s="1"/>
  <c r="AR2032" i="1"/>
  <c r="AS2032" i="1"/>
  <c r="AU2032" i="1" s="1"/>
  <c r="AR2033" i="1"/>
  <c r="AQ2033" i="1" s="1"/>
  <c r="AS2033" i="1"/>
  <c r="AU2033" i="1" s="1"/>
  <c r="AR2034" i="1"/>
  <c r="AQ2034" i="1" s="1"/>
  <c r="AS2034" i="1"/>
  <c r="AU2034" i="1" s="1"/>
  <c r="AR2035" i="1"/>
  <c r="AQ2035" i="1" s="1"/>
  <c r="AS2035" i="1"/>
  <c r="AU2035" i="1" s="1"/>
  <c r="AR2036" i="1"/>
  <c r="AQ2036" i="1" s="1"/>
  <c r="AS2036" i="1"/>
  <c r="AU2036" i="1" s="1"/>
  <c r="AR2037" i="1"/>
  <c r="AQ2037" i="1" s="1"/>
  <c r="AS2037" i="1"/>
  <c r="AU2037" i="1" s="1"/>
  <c r="AR2038" i="1"/>
  <c r="AQ2038" i="1" s="1"/>
  <c r="AS2038" i="1"/>
  <c r="AU2038" i="1" s="1"/>
  <c r="AR2039" i="1"/>
  <c r="AS2039" i="1"/>
  <c r="AU2039" i="1" s="1"/>
  <c r="AR2040" i="1"/>
  <c r="AQ2040" i="1" s="1"/>
  <c r="AS2040" i="1"/>
  <c r="AU2040" i="1" s="1"/>
  <c r="AR2041" i="1"/>
  <c r="AQ2041" i="1" s="1"/>
  <c r="AS2041" i="1"/>
  <c r="AU2041" i="1" s="1"/>
  <c r="AR2006" i="1"/>
  <c r="AQ2006" i="1" s="1"/>
  <c r="AS2006" i="1"/>
  <c r="AU2006" i="1" s="1"/>
  <c r="AR2007" i="1"/>
  <c r="AQ2007" i="1" s="1"/>
  <c r="AS2007" i="1"/>
  <c r="AU2007" i="1" s="1"/>
  <c r="AR2008" i="1"/>
  <c r="AQ2008" i="1" s="1"/>
  <c r="AS2008" i="1"/>
  <c r="AU2008" i="1" s="1"/>
  <c r="AR2009" i="1"/>
  <c r="AQ2009" i="1" s="1"/>
  <c r="AS2009" i="1"/>
  <c r="AU2009" i="1" s="1"/>
  <c r="AR2010" i="1"/>
  <c r="AQ2010" i="1" s="1"/>
  <c r="AS2010" i="1"/>
  <c r="AU2010" i="1" s="1"/>
  <c r="AR2011" i="1"/>
  <c r="AQ2011" i="1" s="1"/>
  <c r="AS2011" i="1"/>
  <c r="AU2011" i="1" s="1"/>
  <c r="AR2012" i="1"/>
  <c r="AQ2012" i="1" s="1"/>
  <c r="AS2012" i="1"/>
  <c r="AU2012" i="1" s="1"/>
  <c r="AR2013" i="1"/>
  <c r="AQ2013" i="1" s="1"/>
  <c r="AS2013" i="1"/>
  <c r="AU2013" i="1" s="1"/>
  <c r="AR2014" i="1"/>
  <c r="AQ2014" i="1" s="1"/>
  <c r="AS2014" i="1"/>
  <c r="AU2014" i="1" s="1"/>
  <c r="AR2015" i="1"/>
  <c r="AQ2015" i="1" s="1"/>
  <c r="AS2015" i="1"/>
  <c r="AU2015" i="1" s="1"/>
  <c r="AR2016" i="1"/>
  <c r="AQ2016" i="1" s="1"/>
  <c r="AS2016" i="1"/>
  <c r="AU2016" i="1" s="1"/>
  <c r="AR2017" i="1"/>
  <c r="AQ2017" i="1" s="1"/>
  <c r="AS2017" i="1"/>
  <c r="AU2017" i="1" s="1"/>
  <c r="AR2018" i="1"/>
  <c r="AQ2018" i="1" s="1"/>
  <c r="AS2018" i="1"/>
  <c r="AU2018" i="1" s="1"/>
  <c r="AR2019" i="1"/>
  <c r="AQ2019" i="1" s="1"/>
  <c r="AS2019" i="1"/>
  <c r="AU2019" i="1" s="1"/>
  <c r="AR2020" i="1"/>
  <c r="AS2020" i="1"/>
  <c r="AU2020" i="1" s="1"/>
  <c r="AR2021" i="1"/>
  <c r="AQ2021" i="1" s="1"/>
  <c r="AS2021" i="1"/>
  <c r="AU2021" i="1" s="1"/>
  <c r="AR2022" i="1"/>
  <c r="AQ2022" i="1" s="1"/>
  <c r="AS2022" i="1"/>
  <c r="AU2022" i="1" s="1"/>
  <c r="AR2023" i="1"/>
  <c r="AQ2023" i="1" s="1"/>
  <c r="AS2023" i="1"/>
  <c r="AU2023" i="1" s="1"/>
  <c r="AR1972" i="1"/>
  <c r="AQ1972" i="1" s="1"/>
  <c r="AS1972" i="1"/>
  <c r="AU1972" i="1" s="1"/>
  <c r="AR1973" i="1"/>
  <c r="AQ1973" i="1" s="1"/>
  <c r="AS1973" i="1"/>
  <c r="AU1973" i="1" s="1"/>
  <c r="AR1974" i="1"/>
  <c r="AQ1974" i="1" s="1"/>
  <c r="AS1974" i="1"/>
  <c r="AU1974" i="1" s="1"/>
  <c r="AR1975" i="1"/>
  <c r="AQ1975" i="1" s="1"/>
  <c r="AS1975" i="1"/>
  <c r="AU1975" i="1" s="1"/>
  <c r="AR1976" i="1"/>
  <c r="AQ1976" i="1" s="1"/>
  <c r="AS1976" i="1"/>
  <c r="AU1976" i="1" s="1"/>
  <c r="AR1977" i="1"/>
  <c r="AQ1977" i="1" s="1"/>
  <c r="AS1977" i="1"/>
  <c r="AU1977" i="1" s="1"/>
  <c r="AR1978" i="1"/>
  <c r="AQ1978" i="1" s="1"/>
  <c r="AS1978" i="1"/>
  <c r="AU1978" i="1" s="1"/>
  <c r="AR1979" i="1"/>
  <c r="AQ1979" i="1" s="1"/>
  <c r="AS1979" i="1"/>
  <c r="AU1979" i="1" s="1"/>
  <c r="AR1980" i="1"/>
  <c r="AS1980" i="1"/>
  <c r="AU1980" i="1" s="1"/>
  <c r="AR1981" i="1"/>
  <c r="AQ1981" i="1" s="1"/>
  <c r="AS1981" i="1"/>
  <c r="AU1981" i="1" s="1"/>
  <c r="AR1982" i="1"/>
  <c r="AS1982" i="1"/>
  <c r="AU1982" i="1" s="1"/>
  <c r="AR1983" i="1"/>
  <c r="AQ1983" i="1" s="1"/>
  <c r="AS1983" i="1"/>
  <c r="AU1983" i="1" s="1"/>
  <c r="AR1984" i="1"/>
  <c r="AQ1984" i="1" s="1"/>
  <c r="AS1984" i="1"/>
  <c r="AU1984" i="1" s="1"/>
  <c r="AR1985" i="1"/>
  <c r="AQ1985" i="1" s="1"/>
  <c r="AS1985" i="1"/>
  <c r="AU1985" i="1" s="1"/>
  <c r="AR1986" i="1"/>
  <c r="AQ1986" i="1" s="1"/>
  <c r="AS1986" i="1"/>
  <c r="AU1986" i="1" s="1"/>
  <c r="AR1987" i="1"/>
  <c r="AQ1987" i="1" s="1"/>
  <c r="AS1987" i="1"/>
  <c r="AU1987" i="1" s="1"/>
  <c r="AR1988" i="1"/>
  <c r="AQ1988" i="1" s="1"/>
  <c r="AS1988" i="1"/>
  <c r="AU1988" i="1" s="1"/>
  <c r="AR1989" i="1"/>
  <c r="AQ1989" i="1" s="1"/>
  <c r="AS1989" i="1"/>
  <c r="AU1989" i="1" s="1"/>
  <c r="AR1990" i="1"/>
  <c r="AQ1990" i="1" s="1"/>
  <c r="AS1990" i="1"/>
  <c r="AU1990" i="1" s="1"/>
  <c r="AR1991" i="1"/>
  <c r="AQ1991" i="1" s="1"/>
  <c r="AS1991" i="1"/>
  <c r="AU1991" i="1" s="1"/>
  <c r="AR1992" i="1"/>
  <c r="AS1992" i="1"/>
  <c r="AU1992" i="1" s="1"/>
  <c r="AR1993" i="1"/>
  <c r="AQ1993" i="1" s="1"/>
  <c r="AS1993" i="1"/>
  <c r="AU1993" i="1" s="1"/>
  <c r="AR1994" i="1"/>
  <c r="AQ1994" i="1" s="1"/>
  <c r="AS1994" i="1"/>
  <c r="AU1994" i="1" s="1"/>
  <c r="AR1995" i="1"/>
  <c r="AQ1995" i="1" s="1"/>
  <c r="AS1995" i="1"/>
  <c r="AU1995" i="1" s="1"/>
  <c r="AR1996" i="1"/>
  <c r="AQ1996" i="1" s="1"/>
  <c r="AS1996" i="1"/>
  <c r="AU1996" i="1" s="1"/>
  <c r="AR1997" i="1"/>
  <c r="AQ1997" i="1" s="1"/>
  <c r="AS1997" i="1"/>
  <c r="AU1997" i="1" s="1"/>
  <c r="AR1998" i="1"/>
  <c r="AQ1998" i="1" s="1"/>
  <c r="AS1998" i="1"/>
  <c r="AU1998" i="1" s="1"/>
  <c r="AR1999" i="1"/>
  <c r="AQ1999" i="1" s="1"/>
  <c r="AS1999" i="1"/>
  <c r="AU1999" i="1" s="1"/>
  <c r="AR2000" i="1"/>
  <c r="AQ2000" i="1" s="1"/>
  <c r="AS2000" i="1"/>
  <c r="AU2000" i="1" s="1"/>
  <c r="AR2001" i="1"/>
  <c r="AQ2001" i="1" s="1"/>
  <c r="AS2001" i="1"/>
  <c r="AU2001" i="1" s="1"/>
  <c r="AR2002" i="1"/>
  <c r="AQ2002" i="1" s="1"/>
  <c r="AS2002" i="1"/>
  <c r="AU2002" i="1" s="1"/>
  <c r="AR2003" i="1"/>
  <c r="AS2003" i="1"/>
  <c r="AU2003" i="1" s="1"/>
  <c r="AR2004" i="1"/>
  <c r="AQ2004" i="1" s="1"/>
  <c r="AS2004" i="1"/>
  <c r="AU2004" i="1" s="1"/>
  <c r="AR2005" i="1"/>
  <c r="AS2005" i="1"/>
  <c r="AU2005" i="1" s="1"/>
  <c r="AR1958" i="1"/>
  <c r="AQ1958" i="1" s="1"/>
  <c r="AS1958" i="1"/>
  <c r="AU1958" i="1" s="1"/>
  <c r="AR1959" i="1"/>
  <c r="AQ1959" i="1" s="1"/>
  <c r="AS1959" i="1"/>
  <c r="AU1959" i="1" s="1"/>
  <c r="AR1960" i="1"/>
  <c r="AQ1960" i="1" s="1"/>
  <c r="AS1960" i="1"/>
  <c r="AU1960" i="1" s="1"/>
  <c r="AR1961" i="1"/>
  <c r="AQ1961" i="1" s="1"/>
  <c r="AS1961" i="1"/>
  <c r="AU1961" i="1" s="1"/>
  <c r="AR1962" i="1"/>
  <c r="AS1962" i="1"/>
  <c r="AU1962" i="1" s="1"/>
  <c r="AR1963" i="1"/>
  <c r="AQ1963" i="1" s="1"/>
  <c r="AS1963" i="1"/>
  <c r="AU1963" i="1" s="1"/>
  <c r="AR1964" i="1"/>
  <c r="AQ1964" i="1" s="1"/>
  <c r="AS1964" i="1"/>
  <c r="AU1964" i="1" s="1"/>
  <c r="AR1965" i="1"/>
  <c r="AS1965" i="1"/>
  <c r="AU1965" i="1" s="1"/>
  <c r="AR1966" i="1"/>
  <c r="AQ1966" i="1" s="1"/>
  <c r="AS1966" i="1"/>
  <c r="AU1966" i="1" s="1"/>
  <c r="AR1967" i="1"/>
  <c r="AQ1967" i="1" s="1"/>
  <c r="AS1967" i="1"/>
  <c r="AU1967" i="1" s="1"/>
  <c r="AR1968" i="1"/>
  <c r="AQ1968" i="1" s="1"/>
  <c r="AS1968" i="1"/>
  <c r="AU1968" i="1" s="1"/>
  <c r="AR1969" i="1"/>
  <c r="AQ1969" i="1" s="1"/>
  <c r="AS1969" i="1"/>
  <c r="AU1969" i="1" s="1"/>
  <c r="AR1970" i="1"/>
  <c r="AQ1970" i="1" s="1"/>
  <c r="AS1970" i="1"/>
  <c r="AU1970" i="1" s="1"/>
  <c r="AR1971" i="1"/>
  <c r="AQ1971" i="1" s="1"/>
  <c r="AS1971" i="1"/>
  <c r="AU1971" i="1" s="1"/>
  <c r="AR1927" i="1"/>
  <c r="AQ1927" i="1" s="1"/>
  <c r="AS1927" i="1"/>
  <c r="AU1927" i="1" s="1"/>
  <c r="AR1928" i="1"/>
  <c r="AQ1928" i="1" s="1"/>
  <c r="AS1928" i="1"/>
  <c r="AU1928" i="1" s="1"/>
  <c r="AR1929" i="1"/>
  <c r="AQ1929" i="1" s="1"/>
  <c r="AS1929" i="1"/>
  <c r="AU1929" i="1" s="1"/>
  <c r="AR1930" i="1"/>
  <c r="AQ1930" i="1" s="1"/>
  <c r="AS1930" i="1"/>
  <c r="AU1930" i="1" s="1"/>
  <c r="AR1931" i="1"/>
  <c r="AQ1931" i="1" s="1"/>
  <c r="AS1931" i="1"/>
  <c r="AU1931" i="1" s="1"/>
  <c r="AR1932" i="1"/>
  <c r="AQ1932" i="1" s="1"/>
  <c r="AS1932" i="1"/>
  <c r="AU1932" i="1" s="1"/>
  <c r="AR1933" i="1"/>
  <c r="AQ1933" i="1" s="1"/>
  <c r="AS1933" i="1"/>
  <c r="AU1933" i="1" s="1"/>
  <c r="AR1934" i="1"/>
  <c r="AQ1934" i="1" s="1"/>
  <c r="AS1934" i="1"/>
  <c r="AU1934" i="1" s="1"/>
  <c r="AR1935" i="1"/>
  <c r="AQ1935" i="1" s="1"/>
  <c r="AS1935" i="1"/>
  <c r="AU1935" i="1" s="1"/>
  <c r="AR1936" i="1"/>
  <c r="AQ1936" i="1" s="1"/>
  <c r="AS1936" i="1"/>
  <c r="AU1936" i="1" s="1"/>
  <c r="AR1937" i="1"/>
  <c r="AQ1937" i="1" s="1"/>
  <c r="AS1937" i="1"/>
  <c r="AU1937" i="1" s="1"/>
  <c r="AR1938" i="1"/>
  <c r="AQ1938" i="1" s="1"/>
  <c r="AS1938" i="1"/>
  <c r="AU1938" i="1" s="1"/>
  <c r="AR1939" i="1"/>
  <c r="AQ1939" i="1" s="1"/>
  <c r="AS1939" i="1"/>
  <c r="AU1939" i="1" s="1"/>
  <c r="AR1940" i="1"/>
  <c r="AS1940" i="1"/>
  <c r="AU1940" i="1" s="1"/>
  <c r="AR1941" i="1"/>
  <c r="AQ1941" i="1" s="1"/>
  <c r="AS1941" i="1"/>
  <c r="AU1941" i="1" s="1"/>
  <c r="AR1942" i="1"/>
  <c r="AQ1942" i="1" s="1"/>
  <c r="AS1942" i="1"/>
  <c r="AU1942" i="1" s="1"/>
  <c r="AR1943" i="1"/>
  <c r="AT1943" i="1" s="1"/>
  <c r="AS1943" i="1"/>
  <c r="AU1943" i="1" s="1"/>
  <c r="AR1944" i="1"/>
  <c r="AQ1944" i="1" s="1"/>
  <c r="AS1944" i="1"/>
  <c r="AU1944" i="1" s="1"/>
  <c r="AR1945" i="1"/>
  <c r="AQ1945" i="1" s="1"/>
  <c r="AS1945" i="1"/>
  <c r="AU1945" i="1" s="1"/>
  <c r="AR1946" i="1"/>
  <c r="AQ1946" i="1" s="1"/>
  <c r="AS1946" i="1"/>
  <c r="AU1946" i="1" s="1"/>
  <c r="AR1947" i="1"/>
  <c r="AQ1947" i="1" s="1"/>
  <c r="AS1947" i="1"/>
  <c r="AU1947" i="1" s="1"/>
  <c r="AR1948" i="1"/>
  <c r="AQ1948" i="1" s="1"/>
  <c r="AS1948" i="1"/>
  <c r="AU1948" i="1" s="1"/>
  <c r="AR1949" i="1"/>
  <c r="AQ1949" i="1" s="1"/>
  <c r="AS1949" i="1"/>
  <c r="AU1949" i="1" s="1"/>
  <c r="AR1950" i="1"/>
  <c r="AQ1950" i="1" s="1"/>
  <c r="AS1950" i="1"/>
  <c r="AU1950" i="1" s="1"/>
  <c r="AR1951" i="1"/>
  <c r="AQ1951" i="1" s="1"/>
  <c r="AS1951" i="1"/>
  <c r="AU1951" i="1" s="1"/>
  <c r="AR1952" i="1"/>
  <c r="AQ1952" i="1" s="1"/>
  <c r="AS1952" i="1"/>
  <c r="AU1952" i="1" s="1"/>
  <c r="AR1953" i="1"/>
  <c r="AQ1953" i="1" s="1"/>
  <c r="AS1953" i="1"/>
  <c r="AU1953" i="1" s="1"/>
  <c r="AR1954" i="1"/>
  <c r="AQ1954" i="1" s="1"/>
  <c r="AS1954" i="1"/>
  <c r="AU1954" i="1" s="1"/>
  <c r="AR1955" i="1"/>
  <c r="AQ1955" i="1" s="1"/>
  <c r="AS1955" i="1"/>
  <c r="AU1955" i="1" s="1"/>
  <c r="AR1956" i="1"/>
  <c r="AS1956" i="1"/>
  <c r="AU1956" i="1" s="1"/>
  <c r="AR1957" i="1"/>
  <c r="AQ1957" i="1" s="1"/>
  <c r="AS1957" i="1"/>
  <c r="AU1957" i="1" s="1"/>
  <c r="AR1914" i="1"/>
  <c r="AS1914" i="1"/>
  <c r="AU1914" i="1" s="1"/>
  <c r="AR1915" i="1"/>
  <c r="AQ1915" i="1" s="1"/>
  <c r="AS1915" i="1"/>
  <c r="AU1915" i="1" s="1"/>
  <c r="AR1916" i="1"/>
  <c r="AQ1916" i="1" s="1"/>
  <c r="AS1916" i="1"/>
  <c r="AU1916" i="1" s="1"/>
  <c r="AR1917" i="1"/>
  <c r="AQ1917" i="1" s="1"/>
  <c r="AS1917" i="1"/>
  <c r="AU1917" i="1" s="1"/>
  <c r="AR1918" i="1"/>
  <c r="AQ1918" i="1" s="1"/>
  <c r="AS1918" i="1"/>
  <c r="AU1918" i="1" s="1"/>
  <c r="AR1919" i="1"/>
  <c r="AS1919" i="1"/>
  <c r="AU1919" i="1" s="1"/>
  <c r="AR1920" i="1"/>
  <c r="AQ1920" i="1" s="1"/>
  <c r="AS1920" i="1"/>
  <c r="AU1920" i="1" s="1"/>
  <c r="AR1921" i="1"/>
  <c r="AQ1921" i="1" s="1"/>
  <c r="AS1921" i="1"/>
  <c r="AU1921" i="1" s="1"/>
  <c r="AR1922" i="1"/>
  <c r="AQ1922" i="1" s="1"/>
  <c r="AS1922" i="1"/>
  <c r="AU1922" i="1" s="1"/>
  <c r="AR1923" i="1"/>
  <c r="AQ1923" i="1" s="1"/>
  <c r="AS1923" i="1"/>
  <c r="AU1923" i="1" s="1"/>
  <c r="AR1924" i="1"/>
  <c r="AQ1924" i="1" s="1"/>
  <c r="AS1924" i="1"/>
  <c r="AU1924" i="1" s="1"/>
  <c r="AR1925" i="1"/>
  <c r="AQ1925" i="1" s="1"/>
  <c r="AS1925" i="1"/>
  <c r="AU1925" i="1" s="1"/>
  <c r="AR1926" i="1"/>
  <c r="AQ1926" i="1" s="1"/>
  <c r="AS1926" i="1"/>
  <c r="AU1926" i="1" s="1"/>
  <c r="AR1909" i="1"/>
  <c r="AQ1909" i="1" s="1"/>
  <c r="AS1909" i="1"/>
  <c r="AU1909" i="1" s="1"/>
  <c r="AR1910" i="1"/>
  <c r="AQ1910" i="1" s="1"/>
  <c r="AS1910" i="1"/>
  <c r="AU1910" i="1" s="1"/>
  <c r="AR1911" i="1"/>
  <c r="AQ1911" i="1" s="1"/>
  <c r="AS1911" i="1"/>
  <c r="AU1911" i="1" s="1"/>
  <c r="AR1912" i="1"/>
  <c r="AQ1912" i="1" s="1"/>
  <c r="AS1912" i="1"/>
  <c r="AU1912" i="1" s="1"/>
  <c r="AR1913" i="1"/>
  <c r="AS1913" i="1"/>
  <c r="AU1913" i="1" s="1"/>
  <c r="AR1869" i="1"/>
  <c r="AQ1869" i="1" s="1"/>
  <c r="AS1869" i="1"/>
  <c r="AU1869" i="1" s="1"/>
  <c r="AR1870" i="1"/>
  <c r="AS1870" i="1"/>
  <c r="AU1870" i="1" s="1"/>
  <c r="AR1871" i="1"/>
  <c r="AQ1871" i="1" s="1"/>
  <c r="AS1871" i="1"/>
  <c r="AU1871" i="1" s="1"/>
  <c r="AR1872" i="1"/>
  <c r="AQ1872" i="1" s="1"/>
  <c r="AS1872" i="1"/>
  <c r="AU1872" i="1" s="1"/>
  <c r="AR1873" i="1"/>
  <c r="AQ1873" i="1" s="1"/>
  <c r="AS1873" i="1"/>
  <c r="AU1873" i="1" s="1"/>
  <c r="AR1874" i="1"/>
  <c r="AQ1874" i="1" s="1"/>
  <c r="AS1874" i="1"/>
  <c r="AU1874" i="1" s="1"/>
  <c r="AR1875" i="1"/>
  <c r="AQ1875" i="1" s="1"/>
  <c r="AS1875" i="1"/>
  <c r="AU1875" i="1" s="1"/>
  <c r="AR1876" i="1"/>
  <c r="AQ1876" i="1" s="1"/>
  <c r="AS1876" i="1"/>
  <c r="AU1876" i="1" s="1"/>
  <c r="AR1877" i="1"/>
  <c r="AQ1877" i="1" s="1"/>
  <c r="AS1877" i="1"/>
  <c r="AU1877" i="1" s="1"/>
  <c r="AR1878" i="1"/>
  <c r="AQ1878" i="1" s="1"/>
  <c r="AS1878" i="1"/>
  <c r="AU1878" i="1" s="1"/>
  <c r="AR1879" i="1"/>
  <c r="AQ1879" i="1" s="1"/>
  <c r="AS1879" i="1"/>
  <c r="AU1879" i="1" s="1"/>
  <c r="AR1880" i="1"/>
  <c r="AQ1880" i="1" s="1"/>
  <c r="AS1880" i="1"/>
  <c r="AU1880" i="1" s="1"/>
  <c r="AR1881" i="1"/>
  <c r="AS1881" i="1"/>
  <c r="AU1881" i="1" s="1"/>
  <c r="AR1882" i="1"/>
  <c r="AS1882" i="1"/>
  <c r="AU1882" i="1" s="1"/>
  <c r="AR1883" i="1"/>
  <c r="AS1883" i="1"/>
  <c r="AU1883" i="1" s="1"/>
  <c r="AR1884" i="1"/>
  <c r="AQ1884" i="1" s="1"/>
  <c r="AS1884" i="1"/>
  <c r="AU1884" i="1" s="1"/>
  <c r="AR1885" i="1"/>
  <c r="AQ1885" i="1" s="1"/>
  <c r="AS1885" i="1"/>
  <c r="AU1885" i="1" s="1"/>
  <c r="AR1886" i="1"/>
  <c r="AQ1886" i="1" s="1"/>
  <c r="AS1886" i="1"/>
  <c r="AU1886" i="1" s="1"/>
  <c r="AR1887" i="1"/>
  <c r="AQ1887" i="1" s="1"/>
  <c r="AS1887" i="1"/>
  <c r="AU1887" i="1" s="1"/>
  <c r="AR1888" i="1"/>
  <c r="AQ1888" i="1" s="1"/>
  <c r="AS1888" i="1"/>
  <c r="AU1888" i="1" s="1"/>
  <c r="AR1889" i="1"/>
  <c r="AQ1889" i="1" s="1"/>
  <c r="AS1889" i="1"/>
  <c r="AU1889" i="1" s="1"/>
  <c r="AR1890" i="1"/>
  <c r="AQ1890" i="1" s="1"/>
  <c r="AS1890" i="1"/>
  <c r="AU1890" i="1" s="1"/>
  <c r="AR1891" i="1"/>
  <c r="AQ1891" i="1" s="1"/>
  <c r="AS1891" i="1"/>
  <c r="AU1891" i="1" s="1"/>
  <c r="AR1892" i="1"/>
  <c r="AQ1892" i="1" s="1"/>
  <c r="AS1892" i="1"/>
  <c r="AU1892" i="1" s="1"/>
  <c r="AR1893" i="1"/>
  <c r="AQ1893" i="1" s="1"/>
  <c r="AS1893" i="1"/>
  <c r="AU1893" i="1" s="1"/>
  <c r="AR1894" i="1"/>
  <c r="AQ1894" i="1" s="1"/>
  <c r="AS1894" i="1"/>
  <c r="AU1894" i="1" s="1"/>
  <c r="AR1895" i="1"/>
  <c r="AQ1895" i="1" s="1"/>
  <c r="AS1895" i="1"/>
  <c r="AU1895" i="1" s="1"/>
  <c r="AR1896" i="1"/>
  <c r="AQ1896" i="1" s="1"/>
  <c r="AS1896" i="1"/>
  <c r="AU1896" i="1" s="1"/>
  <c r="AR1897" i="1"/>
  <c r="AQ1897" i="1" s="1"/>
  <c r="AS1897" i="1"/>
  <c r="AU1897" i="1" s="1"/>
  <c r="AR1898" i="1"/>
  <c r="AQ1898" i="1" s="1"/>
  <c r="AS1898" i="1"/>
  <c r="AU1898" i="1" s="1"/>
  <c r="AR1899" i="1"/>
  <c r="AQ1899" i="1" s="1"/>
  <c r="AS1899" i="1"/>
  <c r="AU1899" i="1" s="1"/>
  <c r="AR1900" i="1"/>
  <c r="AQ1900" i="1" s="1"/>
  <c r="AS1900" i="1"/>
  <c r="AU1900" i="1" s="1"/>
  <c r="AR1901" i="1"/>
  <c r="AQ1901" i="1" s="1"/>
  <c r="AS1901" i="1"/>
  <c r="AU1901" i="1" s="1"/>
  <c r="AR1902" i="1"/>
  <c r="AQ1902" i="1" s="1"/>
  <c r="AS1902" i="1"/>
  <c r="AU1902" i="1" s="1"/>
  <c r="AR1903" i="1"/>
  <c r="AQ1903" i="1" s="1"/>
  <c r="AS1903" i="1"/>
  <c r="AU1903" i="1" s="1"/>
  <c r="AR1904" i="1"/>
  <c r="AQ1904" i="1" s="1"/>
  <c r="AS1904" i="1"/>
  <c r="AU1904" i="1" s="1"/>
  <c r="AR1905" i="1"/>
  <c r="AQ1905" i="1" s="1"/>
  <c r="AS1905" i="1"/>
  <c r="AU1905" i="1" s="1"/>
  <c r="AR1906" i="1"/>
  <c r="AQ1906" i="1" s="1"/>
  <c r="AS1906" i="1"/>
  <c r="AU1906" i="1" s="1"/>
  <c r="AR1907" i="1"/>
  <c r="AQ1907" i="1" s="1"/>
  <c r="AS1907" i="1"/>
  <c r="AU1907" i="1" s="1"/>
  <c r="AR1908" i="1"/>
  <c r="AQ1908" i="1" s="1"/>
  <c r="AS1908" i="1"/>
  <c r="AU1908" i="1" s="1"/>
  <c r="AR1654" i="1"/>
  <c r="AQ1654" i="1" s="1"/>
  <c r="AS1654" i="1"/>
  <c r="AU1654" i="1" s="1"/>
  <c r="AR1655" i="1"/>
  <c r="AQ1655" i="1" s="1"/>
  <c r="AS1655" i="1"/>
  <c r="AU1655" i="1" s="1"/>
  <c r="AR1656" i="1"/>
  <c r="AQ1656" i="1" s="1"/>
  <c r="AS1656" i="1"/>
  <c r="AU1656" i="1" s="1"/>
  <c r="AR1657" i="1"/>
  <c r="AQ1657" i="1" s="1"/>
  <c r="AS1657" i="1"/>
  <c r="AU1657" i="1" s="1"/>
  <c r="AR1658" i="1"/>
  <c r="AQ1658" i="1" s="1"/>
  <c r="AS1658" i="1"/>
  <c r="AU1658" i="1" s="1"/>
  <c r="AR1659" i="1"/>
  <c r="AQ1659" i="1" s="1"/>
  <c r="AS1659" i="1"/>
  <c r="AU1659" i="1" s="1"/>
  <c r="AR1660" i="1"/>
  <c r="AQ1660" i="1" s="1"/>
  <c r="AS1660" i="1"/>
  <c r="AU1660" i="1" s="1"/>
  <c r="AR1661" i="1"/>
  <c r="AQ1661" i="1" s="1"/>
  <c r="AS1661" i="1"/>
  <c r="AU1661" i="1" s="1"/>
  <c r="AR1662" i="1"/>
  <c r="AQ1662" i="1" s="1"/>
  <c r="AS1662" i="1"/>
  <c r="AU1662" i="1" s="1"/>
  <c r="AR1663" i="1"/>
  <c r="AQ1663" i="1" s="1"/>
  <c r="AS1663" i="1"/>
  <c r="AU1663" i="1" s="1"/>
  <c r="AR1664" i="1"/>
  <c r="AQ1664" i="1" s="1"/>
  <c r="AS1664" i="1"/>
  <c r="AU1664" i="1" s="1"/>
  <c r="AR1665" i="1"/>
  <c r="AQ1665" i="1" s="1"/>
  <c r="AS1665" i="1"/>
  <c r="AU1665" i="1" s="1"/>
  <c r="AR1666" i="1"/>
  <c r="AQ1666" i="1" s="1"/>
  <c r="AS1666" i="1"/>
  <c r="AU1666" i="1" s="1"/>
  <c r="AR1667" i="1"/>
  <c r="AQ1667" i="1" s="1"/>
  <c r="AS1667" i="1"/>
  <c r="AU1667" i="1" s="1"/>
  <c r="AR1668" i="1"/>
  <c r="AQ1668" i="1" s="1"/>
  <c r="AS1668" i="1"/>
  <c r="AU1668" i="1" s="1"/>
  <c r="AR1669" i="1"/>
  <c r="AQ1669" i="1" s="1"/>
  <c r="AS1669" i="1"/>
  <c r="AU1669" i="1" s="1"/>
  <c r="AR1670" i="1"/>
  <c r="AQ1670" i="1" s="1"/>
  <c r="AS1670" i="1"/>
  <c r="AU1670" i="1" s="1"/>
  <c r="AR1671" i="1"/>
  <c r="AQ1671" i="1" s="1"/>
  <c r="AS1671" i="1"/>
  <c r="AU1671" i="1" s="1"/>
  <c r="AR1672" i="1"/>
  <c r="AQ1672" i="1" s="1"/>
  <c r="AS1672" i="1"/>
  <c r="AU1672" i="1" s="1"/>
  <c r="AR1673" i="1"/>
  <c r="AQ1673" i="1" s="1"/>
  <c r="AS1673" i="1"/>
  <c r="AU1673" i="1" s="1"/>
  <c r="AR1674" i="1"/>
  <c r="AQ1674" i="1" s="1"/>
  <c r="AS1674" i="1"/>
  <c r="AU1674" i="1" s="1"/>
  <c r="AR1675" i="1"/>
  <c r="AQ1675" i="1" s="1"/>
  <c r="AS1675" i="1"/>
  <c r="AU1675" i="1" s="1"/>
  <c r="AR1676" i="1"/>
  <c r="AQ1676" i="1" s="1"/>
  <c r="AS1676" i="1"/>
  <c r="AU1676" i="1" s="1"/>
  <c r="AR1677" i="1"/>
  <c r="AQ1677" i="1" s="1"/>
  <c r="AS1677" i="1"/>
  <c r="AU1677" i="1" s="1"/>
  <c r="AR1678" i="1"/>
  <c r="AQ1678" i="1" s="1"/>
  <c r="AS1678" i="1"/>
  <c r="AU1678" i="1" s="1"/>
  <c r="AR1679" i="1"/>
  <c r="AQ1679" i="1" s="1"/>
  <c r="AS1679" i="1"/>
  <c r="AU1679" i="1" s="1"/>
  <c r="AR1680" i="1"/>
  <c r="AQ1680" i="1" s="1"/>
  <c r="AS1680" i="1"/>
  <c r="AU1680" i="1" s="1"/>
  <c r="AR1681" i="1"/>
  <c r="AQ1681" i="1" s="1"/>
  <c r="AS1681" i="1"/>
  <c r="AU1681" i="1" s="1"/>
  <c r="AR1682" i="1"/>
  <c r="AQ1682" i="1" s="1"/>
  <c r="AS1682" i="1"/>
  <c r="AU1682" i="1" s="1"/>
  <c r="AR1683" i="1"/>
  <c r="AQ1683" i="1" s="1"/>
  <c r="AS1683" i="1"/>
  <c r="AU1683" i="1" s="1"/>
  <c r="AR1684" i="1"/>
  <c r="AS1684" i="1"/>
  <c r="AU1684" i="1" s="1"/>
  <c r="AR1685" i="1"/>
  <c r="AQ1685" i="1" s="1"/>
  <c r="AS1685" i="1"/>
  <c r="AU1685" i="1" s="1"/>
  <c r="AR1686" i="1"/>
  <c r="AQ1686" i="1" s="1"/>
  <c r="AS1686" i="1"/>
  <c r="AU1686" i="1" s="1"/>
  <c r="AR1687" i="1"/>
  <c r="AQ1687" i="1" s="1"/>
  <c r="AS1687" i="1"/>
  <c r="AU1687" i="1" s="1"/>
  <c r="AR1688" i="1"/>
  <c r="AQ1688" i="1" s="1"/>
  <c r="AS1688" i="1"/>
  <c r="AU1688" i="1" s="1"/>
  <c r="AR1689" i="1"/>
  <c r="AQ1689" i="1" s="1"/>
  <c r="AS1689" i="1"/>
  <c r="AU1689" i="1" s="1"/>
  <c r="AR1690" i="1"/>
  <c r="AQ1690" i="1" s="1"/>
  <c r="AS1690" i="1"/>
  <c r="AU1690" i="1" s="1"/>
  <c r="AR1691" i="1"/>
  <c r="AQ1691" i="1" s="1"/>
  <c r="AS1691" i="1"/>
  <c r="AU1691" i="1" s="1"/>
  <c r="AR1692" i="1"/>
  <c r="AQ1692" i="1" s="1"/>
  <c r="AS1692" i="1"/>
  <c r="AU1692" i="1" s="1"/>
  <c r="AR1693" i="1"/>
  <c r="AQ1693" i="1" s="1"/>
  <c r="AS1693" i="1"/>
  <c r="AU1693" i="1" s="1"/>
  <c r="AR1694" i="1"/>
  <c r="AQ1694" i="1" s="1"/>
  <c r="AS1694" i="1"/>
  <c r="AU1694" i="1" s="1"/>
  <c r="AR1695" i="1"/>
  <c r="AQ1695" i="1" s="1"/>
  <c r="AS1695" i="1"/>
  <c r="AU1695" i="1" s="1"/>
  <c r="AR1696" i="1"/>
  <c r="AQ1696" i="1" s="1"/>
  <c r="AS1696" i="1"/>
  <c r="AU1696" i="1" s="1"/>
  <c r="AR1697" i="1"/>
  <c r="AQ1697" i="1" s="1"/>
  <c r="AS1697" i="1"/>
  <c r="AU1697" i="1" s="1"/>
  <c r="AR1698" i="1"/>
  <c r="AQ1698" i="1" s="1"/>
  <c r="AS1698" i="1"/>
  <c r="AU1698" i="1" s="1"/>
  <c r="AR1699" i="1"/>
  <c r="AQ1699" i="1" s="1"/>
  <c r="AS1699" i="1"/>
  <c r="AU1699" i="1" s="1"/>
  <c r="AR1700" i="1"/>
  <c r="AQ1700" i="1" s="1"/>
  <c r="AS1700" i="1"/>
  <c r="AU1700" i="1" s="1"/>
  <c r="AR1701" i="1"/>
  <c r="AS1701" i="1"/>
  <c r="AU1701" i="1" s="1"/>
  <c r="AR1702" i="1"/>
  <c r="AQ1702" i="1" s="1"/>
  <c r="AS1702" i="1"/>
  <c r="AU1702" i="1" s="1"/>
  <c r="AR1703" i="1"/>
  <c r="AS1703" i="1"/>
  <c r="AU1703" i="1" s="1"/>
  <c r="AR1704" i="1"/>
  <c r="AQ1704" i="1" s="1"/>
  <c r="AS1704" i="1"/>
  <c r="AU1704" i="1" s="1"/>
  <c r="AR1705" i="1"/>
  <c r="AQ1705" i="1" s="1"/>
  <c r="AS1705" i="1"/>
  <c r="AU1705" i="1" s="1"/>
  <c r="AR1706" i="1"/>
  <c r="AQ1706" i="1" s="1"/>
  <c r="AS1706" i="1"/>
  <c r="AU1706" i="1" s="1"/>
  <c r="AR1707" i="1"/>
  <c r="AQ1707" i="1" s="1"/>
  <c r="AS1707" i="1"/>
  <c r="AU1707" i="1" s="1"/>
  <c r="AR1708" i="1"/>
  <c r="AQ1708" i="1" s="1"/>
  <c r="AS1708" i="1"/>
  <c r="AU1708" i="1" s="1"/>
  <c r="AR1709" i="1"/>
  <c r="AS1709" i="1"/>
  <c r="AU1709" i="1" s="1"/>
  <c r="AR1710" i="1"/>
  <c r="AQ1710" i="1" s="1"/>
  <c r="AS1710" i="1"/>
  <c r="AU1710" i="1" s="1"/>
  <c r="AR1711" i="1"/>
  <c r="AQ1711" i="1" s="1"/>
  <c r="AS1711" i="1"/>
  <c r="AU1711" i="1" s="1"/>
  <c r="AR1712" i="1"/>
  <c r="AQ1712" i="1" s="1"/>
  <c r="AS1712" i="1"/>
  <c r="AU1712" i="1" s="1"/>
  <c r="AR1713" i="1"/>
  <c r="AQ1713" i="1" s="1"/>
  <c r="AS1713" i="1"/>
  <c r="AU1713" i="1" s="1"/>
  <c r="AR1714" i="1"/>
  <c r="AQ1714" i="1" s="1"/>
  <c r="AS1714" i="1"/>
  <c r="AU1714" i="1" s="1"/>
  <c r="AR1715" i="1"/>
  <c r="AQ1715" i="1" s="1"/>
  <c r="AS1715" i="1"/>
  <c r="AU1715" i="1" s="1"/>
  <c r="AR1716" i="1"/>
  <c r="AQ1716" i="1" s="1"/>
  <c r="AS1716" i="1"/>
  <c r="AU1716" i="1" s="1"/>
  <c r="AR1717" i="1"/>
  <c r="AQ1717" i="1" s="1"/>
  <c r="AS1717" i="1"/>
  <c r="AU1717" i="1" s="1"/>
  <c r="AR1718" i="1"/>
  <c r="AQ1718" i="1" s="1"/>
  <c r="AS1718" i="1"/>
  <c r="AU1718" i="1" s="1"/>
  <c r="AR1719" i="1"/>
  <c r="AQ1719" i="1" s="1"/>
  <c r="AS1719" i="1"/>
  <c r="AU1719" i="1" s="1"/>
  <c r="AR1720" i="1"/>
  <c r="AQ1720" i="1" s="1"/>
  <c r="AS1720" i="1"/>
  <c r="AU1720" i="1" s="1"/>
  <c r="AR1721" i="1"/>
  <c r="AQ1721" i="1" s="1"/>
  <c r="AS1721" i="1"/>
  <c r="AU1721" i="1" s="1"/>
  <c r="AR1722" i="1"/>
  <c r="AQ1722" i="1" s="1"/>
  <c r="AS1722" i="1"/>
  <c r="AU1722" i="1" s="1"/>
  <c r="AR1723" i="1"/>
  <c r="AQ1723" i="1" s="1"/>
  <c r="AS1723" i="1"/>
  <c r="AU1723" i="1" s="1"/>
  <c r="AR1724" i="1"/>
  <c r="AQ1724" i="1" s="1"/>
  <c r="AS1724" i="1"/>
  <c r="AU1724" i="1" s="1"/>
  <c r="AR1725" i="1"/>
  <c r="AQ1725" i="1" s="1"/>
  <c r="AS1725" i="1"/>
  <c r="AU1725" i="1" s="1"/>
  <c r="AR1726" i="1"/>
  <c r="AQ1726" i="1" s="1"/>
  <c r="AS1726" i="1"/>
  <c r="AU1726" i="1" s="1"/>
  <c r="AR1727" i="1"/>
  <c r="AS1727" i="1"/>
  <c r="AU1727" i="1" s="1"/>
  <c r="AR1728" i="1"/>
  <c r="AQ1728" i="1" s="1"/>
  <c r="AS1728" i="1"/>
  <c r="AU1728" i="1" s="1"/>
  <c r="AR1729" i="1"/>
  <c r="AQ1729" i="1" s="1"/>
  <c r="AS1729" i="1"/>
  <c r="AU1729" i="1" s="1"/>
  <c r="AR1730" i="1"/>
  <c r="AQ1730" i="1" s="1"/>
  <c r="AS1730" i="1"/>
  <c r="AU1730" i="1" s="1"/>
  <c r="AR1731" i="1"/>
  <c r="AQ1731" i="1" s="1"/>
  <c r="AS1731" i="1"/>
  <c r="AU1731" i="1" s="1"/>
  <c r="AR1732" i="1"/>
  <c r="AQ1732" i="1" s="1"/>
  <c r="AS1732" i="1"/>
  <c r="AU1732" i="1" s="1"/>
  <c r="AR1733" i="1"/>
  <c r="AQ1733" i="1" s="1"/>
  <c r="AS1733" i="1"/>
  <c r="AU1733" i="1" s="1"/>
  <c r="AR1734" i="1"/>
  <c r="AQ1734" i="1" s="1"/>
  <c r="AS1734" i="1"/>
  <c r="AU1734" i="1" s="1"/>
  <c r="AR1735" i="1"/>
  <c r="AQ1735" i="1" s="1"/>
  <c r="AS1735" i="1"/>
  <c r="AU1735" i="1" s="1"/>
  <c r="AR1736" i="1"/>
  <c r="AQ1736" i="1" s="1"/>
  <c r="AS1736" i="1"/>
  <c r="AU1736" i="1" s="1"/>
  <c r="AR1737" i="1"/>
  <c r="AQ1737" i="1" s="1"/>
  <c r="AS1737" i="1"/>
  <c r="AU1737" i="1" s="1"/>
  <c r="AR1738" i="1"/>
  <c r="AQ1738" i="1" s="1"/>
  <c r="AS1738" i="1"/>
  <c r="AU1738" i="1" s="1"/>
  <c r="AR1739" i="1"/>
  <c r="AQ1739" i="1" s="1"/>
  <c r="AS1739" i="1"/>
  <c r="AU1739" i="1" s="1"/>
  <c r="AR1740" i="1"/>
  <c r="AQ1740" i="1" s="1"/>
  <c r="AS1740" i="1"/>
  <c r="AU1740" i="1" s="1"/>
  <c r="AR1741" i="1"/>
  <c r="AQ1741" i="1" s="1"/>
  <c r="AS1741" i="1"/>
  <c r="AU1741" i="1" s="1"/>
  <c r="AR1742" i="1"/>
  <c r="AQ1742" i="1" s="1"/>
  <c r="AS1742" i="1"/>
  <c r="AU1742" i="1" s="1"/>
  <c r="AR1743" i="1"/>
  <c r="AQ1743" i="1" s="1"/>
  <c r="AS1743" i="1"/>
  <c r="AU1743" i="1" s="1"/>
  <c r="AR1744" i="1"/>
  <c r="AQ1744" i="1" s="1"/>
  <c r="AS1744" i="1"/>
  <c r="AU1744" i="1" s="1"/>
  <c r="AR1745" i="1"/>
  <c r="AQ1745" i="1" s="1"/>
  <c r="AS1745" i="1"/>
  <c r="AU1745" i="1" s="1"/>
  <c r="AR1746" i="1"/>
  <c r="AQ1746" i="1" s="1"/>
  <c r="AS1746" i="1"/>
  <c r="AU1746" i="1" s="1"/>
  <c r="AR1747" i="1"/>
  <c r="AQ1747" i="1" s="1"/>
  <c r="AS1747" i="1"/>
  <c r="AU1747" i="1" s="1"/>
  <c r="AR1748" i="1"/>
  <c r="AQ1748" i="1" s="1"/>
  <c r="AS1748" i="1"/>
  <c r="AU1748" i="1" s="1"/>
  <c r="AR1749" i="1"/>
  <c r="AQ1749" i="1" s="1"/>
  <c r="AS1749" i="1"/>
  <c r="AU1749" i="1" s="1"/>
  <c r="AR1750" i="1"/>
  <c r="AQ1750" i="1" s="1"/>
  <c r="AS1750" i="1"/>
  <c r="AU1750" i="1" s="1"/>
  <c r="AR1751" i="1"/>
  <c r="AQ1751" i="1" s="1"/>
  <c r="AS1751" i="1"/>
  <c r="AU1751" i="1" s="1"/>
  <c r="AR1752" i="1"/>
  <c r="AQ1752" i="1" s="1"/>
  <c r="AS1752" i="1"/>
  <c r="AU1752" i="1" s="1"/>
  <c r="AR1753" i="1"/>
  <c r="AQ1753" i="1" s="1"/>
  <c r="AS1753" i="1"/>
  <c r="AU1753" i="1" s="1"/>
  <c r="AR1754" i="1"/>
  <c r="AS1754" i="1"/>
  <c r="AU1754" i="1" s="1"/>
  <c r="AR1755" i="1"/>
  <c r="AQ1755" i="1" s="1"/>
  <c r="AS1755" i="1"/>
  <c r="AU1755" i="1" s="1"/>
  <c r="AR1756" i="1"/>
  <c r="AQ1756" i="1" s="1"/>
  <c r="AS1756" i="1"/>
  <c r="AU1756" i="1" s="1"/>
  <c r="AR1757" i="1"/>
  <c r="AQ1757" i="1" s="1"/>
  <c r="AS1757" i="1"/>
  <c r="AU1757" i="1" s="1"/>
  <c r="AR1758" i="1"/>
  <c r="AQ1758" i="1" s="1"/>
  <c r="AS1758" i="1"/>
  <c r="AU1758" i="1" s="1"/>
  <c r="AR1759" i="1"/>
  <c r="AQ1759" i="1" s="1"/>
  <c r="AS1759" i="1"/>
  <c r="AU1759" i="1" s="1"/>
  <c r="AR1760" i="1"/>
  <c r="AQ1760" i="1" s="1"/>
  <c r="AS1760" i="1"/>
  <c r="AU1760" i="1" s="1"/>
  <c r="AR1761" i="1"/>
  <c r="AQ1761" i="1" s="1"/>
  <c r="AS1761" i="1"/>
  <c r="AU1761" i="1" s="1"/>
  <c r="AR1762" i="1"/>
  <c r="AQ1762" i="1" s="1"/>
  <c r="AS1762" i="1"/>
  <c r="AU1762" i="1" s="1"/>
  <c r="AR1763" i="1"/>
  <c r="AQ1763" i="1" s="1"/>
  <c r="AS1763" i="1"/>
  <c r="AU1763" i="1" s="1"/>
  <c r="AR1764" i="1"/>
  <c r="AS1764" i="1"/>
  <c r="AU1764" i="1" s="1"/>
  <c r="AR1765" i="1"/>
  <c r="AQ1765" i="1" s="1"/>
  <c r="AS1765" i="1"/>
  <c r="AU1765" i="1" s="1"/>
  <c r="AR1766" i="1"/>
  <c r="AQ1766" i="1" s="1"/>
  <c r="AS1766" i="1"/>
  <c r="AU1766" i="1" s="1"/>
  <c r="AR1767" i="1"/>
  <c r="AQ1767" i="1" s="1"/>
  <c r="AS1767" i="1"/>
  <c r="AU1767" i="1" s="1"/>
  <c r="AR1768" i="1"/>
  <c r="AQ1768" i="1" s="1"/>
  <c r="AS1768" i="1"/>
  <c r="AU1768" i="1" s="1"/>
  <c r="AR1769" i="1"/>
  <c r="AQ1769" i="1" s="1"/>
  <c r="AS1769" i="1"/>
  <c r="AU1769" i="1" s="1"/>
  <c r="AR1770" i="1"/>
  <c r="AQ1770" i="1" s="1"/>
  <c r="AS1770" i="1"/>
  <c r="AU1770" i="1" s="1"/>
  <c r="AR1771" i="1"/>
  <c r="AQ1771" i="1" s="1"/>
  <c r="AS1771" i="1"/>
  <c r="AU1771" i="1" s="1"/>
  <c r="AR1772" i="1"/>
  <c r="AQ1772" i="1" s="1"/>
  <c r="AS1772" i="1"/>
  <c r="AU1772" i="1" s="1"/>
  <c r="AR1773" i="1"/>
  <c r="AQ1773" i="1" s="1"/>
  <c r="AS1773" i="1"/>
  <c r="AU1773" i="1" s="1"/>
  <c r="AR1774" i="1"/>
  <c r="AQ1774" i="1" s="1"/>
  <c r="AS1774" i="1"/>
  <c r="AU1774" i="1" s="1"/>
  <c r="AR1775" i="1"/>
  <c r="AQ1775" i="1" s="1"/>
  <c r="AS1775" i="1"/>
  <c r="AU1775" i="1" s="1"/>
  <c r="AR1776" i="1"/>
  <c r="AS1776" i="1"/>
  <c r="AU1776" i="1" s="1"/>
  <c r="AR1777" i="1"/>
  <c r="AQ1777" i="1" s="1"/>
  <c r="AS1777" i="1"/>
  <c r="AU1777" i="1" s="1"/>
  <c r="AR1778" i="1"/>
  <c r="AQ1778" i="1" s="1"/>
  <c r="AS1778" i="1"/>
  <c r="AU1778" i="1" s="1"/>
  <c r="AR1779" i="1"/>
  <c r="AQ1779" i="1" s="1"/>
  <c r="AS1779" i="1"/>
  <c r="AU1779" i="1" s="1"/>
  <c r="AR1780" i="1"/>
  <c r="AQ1780" i="1" s="1"/>
  <c r="AS1780" i="1"/>
  <c r="AU1780" i="1" s="1"/>
  <c r="AR1781" i="1"/>
  <c r="AQ1781" i="1" s="1"/>
  <c r="AS1781" i="1"/>
  <c r="AU1781" i="1" s="1"/>
  <c r="AR1782" i="1"/>
  <c r="AQ1782" i="1" s="1"/>
  <c r="AS1782" i="1"/>
  <c r="AU1782" i="1" s="1"/>
  <c r="AR1783" i="1"/>
  <c r="AQ1783" i="1" s="1"/>
  <c r="AS1783" i="1"/>
  <c r="AU1783" i="1" s="1"/>
  <c r="AR1784" i="1"/>
  <c r="AQ1784" i="1" s="1"/>
  <c r="AS1784" i="1"/>
  <c r="AU1784" i="1" s="1"/>
  <c r="AR1785" i="1"/>
  <c r="AQ1785" i="1" s="1"/>
  <c r="AS1785" i="1"/>
  <c r="AU1785" i="1" s="1"/>
  <c r="AR1786" i="1"/>
  <c r="AQ1786" i="1" s="1"/>
  <c r="AS1786" i="1"/>
  <c r="AU1786" i="1" s="1"/>
  <c r="AR1787" i="1"/>
  <c r="AQ1787" i="1" s="1"/>
  <c r="AS1787" i="1"/>
  <c r="AU1787" i="1" s="1"/>
  <c r="AR1788" i="1"/>
  <c r="AQ1788" i="1" s="1"/>
  <c r="AS1788" i="1"/>
  <c r="AU1788" i="1" s="1"/>
  <c r="AR1789" i="1"/>
  <c r="AQ1789" i="1" s="1"/>
  <c r="AS1789" i="1"/>
  <c r="AU1789" i="1" s="1"/>
  <c r="AR1790" i="1"/>
  <c r="AS1790" i="1"/>
  <c r="AU1790" i="1" s="1"/>
  <c r="AR1791" i="1"/>
  <c r="AQ1791" i="1" s="1"/>
  <c r="AS1791" i="1"/>
  <c r="AU1791" i="1" s="1"/>
  <c r="AR1792" i="1"/>
  <c r="AQ1792" i="1" s="1"/>
  <c r="AS1792" i="1"/>
  <c r="AU1792" i="1" s="1"/>
  <c r="AR1793" i="1"/>
  <c r="AQ1793" i="1" s="1"/>
  <c r="AS1793" i="1"/>
  <c r="AU1793" i="1" s="1"/>
  <c r="AR1794" i="1"/>
  <c r="AP1794" i="1" s="1"/>
  <c r="AS1794" i="1"/>
  <c r="AU1794" i="1" s="1"/>
  <c r="AR1795" i="1"/>
  <c r="AQ1795" i="1" s="1"/>
  <c r="AS1795" i="1"/>
  <c r="AU1795" i="1" s="1"/>
  <c r="AR1796" i="1"/>
  <c r="AQ1796" i="1" s="1"/>
  <c r="AS1796" i="1"/>
  <c r="AU1796" i="1" s="1"/>
  <c r="AR1797" i="1"/>
  <c r="AQ1797" i="1" s="1"/>
  <c r="AS1797" i="1"/>
  <c r="AU1797" i="1" s="1"/>
  <c r="AR1798" i="1"/>
  <c r="AQ1798" i="1" s="1"/>
  <c r="AS1798" i="1"/>
  <c r="AU1798" i="1" s="1"/>
  <c r="AR1799" i="1"/>
  <c r="AQ1799" i="1" s="1"/>
  <c r="AS1799" i="1"/>
  <c r="AU1799" i="1" s="1"/>
  <c r="AR1800" i="1"/>
  <c r="AQ1800" i="1" s="1"/>
  <c r="AS1800" i="1"/>
  <c r="AU1800" i="1" s="1"/>
  <c r="AR1801" i="1"/>
  <c r="AQ1801" i="1" s="1"/>
  <c r="AS1801" i="1"/>
  <c r="AU1801" i="1" s="1"/>
  <c r="AR1802" i="1"/>
  <c r="AQ1802" i="1" s="1"/>
  <c r="AS1802" i="1"/>
  <c r="AU1802" i="1" s="1"/>
  <c r="AR1803" i="1"/>
  <c r="AQ1803" i="1" s="1"/>
  <c r="AS1803" i="1"/>
  <c r="AU1803" i="1" s="1"/>
  <c r="AR1804" i="1"/>
  <c r="AQ1804" i="1" s="1"/>
  <c r="AS1804" i="1"/>
  <c r="AU1804" i="1" s="1"/>
  <c r="AR1805" i="1"/>
  <c r="AQ1805" i="1" s="1"/>
  <c r="AS1805" i="1"/>
  <c r="AU1805" i="1" s="1"/>
  <c r="AR1806" i="1"/>
  <c r="AS1806" i="1"/>
  <c r="AU1806" i="1" s="1"/>
  <c r="AR1807" i="1"/>
  <c r="AS1807" i="1"/>
  <c r="AU1807" i="1" s="1"/>
  <c r="AR1808" i="1"/>
  <c r="AQ1808" i="1" s="1"/>
  <c r="AS1808" i="1"/>
  <c r="AU1808" i="1" s="1"/>
  <c r="AR1809" i="1"/>
  <c r="AQ1809" i="1" s="1"/>
  <c r="AS1809" i="1"/>
  <c r="AU1809" i="1" s="1"/>
  <c r="AR1810" i="1"/>
  <c r="AS1810" i="1"/>
  <c r="AU1810" i="1" s="1"/>
  <c r="AR1811" i="1"/>
  <c r="AS1811" i="1"/>
  <c r="AU1811" i="1" s="1"/>
  <c r="AR1812" i="1"/>
  <c r="AQ1812" i="1" s="1"/>
  <c r="AS1812" i="1"/>
  <c r="AU1812" i="1" s="1"/>
  <c r="AR1813" i="1"/>
  <c r="AQ1813" i="1" s="1"/>
  <c r="AS1813" i="1"/>
  <c r="AU1813" i="1" s="1"/>
  <c r="AR1814" i="1"/>
  <c r="AQ1814" i="1" s="1"/>
  <c r="AS1814" i="1"/>
  <c r="AU1814" i="1" s="1"/>
  <c r="AR1815" i="1"/>
  <c r="AQ1815" i="1" s="1"/>
  <c r="AS1815" i="1"/>
  <c r="AU1815" i="1" s="1"/>
  <c r="AR1816" i="1"/>
  <c r="AQ1816" i="1" s="1"/>
  <c r="AS1816" i="1"/>
  <c r="AU1816" i="1" s="1"/>
  <c r="AR1817" i="1"/>
  <c r="AQ1817" i="1" s="1"/>
  <c r="AS1817" i="1"/>
  <c r="AU1817" i="1" s="1"/>
  <c r="AR1818" i="1"/>
  <c r="AQ1818" i="1" s="1"/>
  <c r="AS1818" i="1"/>
  <c r="AU1818" i="1" s="1"/>
  <c r="AR1819" i="1"/>
  <c r="AQ1819" i="1" s="1"/>
  <c r="AS1819" i="1"/>
  <c r="AU1819" i="1" s="1"/>
  <c r="AR1820" i="1"/>
  <c r="AQ1820" i="1" s="1"/>
  <c r="AS1820" i="1"/>
  <c r="AU1820" i="1" s="1"/>
  <c r="AR1821" i="1"/>
  <c r="AQ1821" i="1" s="1"/>
  <c r="AS1821" i="1"/>
  <c r="AU1821" i="1" s="1"/>
  <c r="AR1822" i="1"/>
  <c r="AQ1822" i="1" s="1"/>
  <c r="AS1822" i="1"/>
  <c r="AU1822" i="1" s="1"/>
  <c r="AR1823" i="1"/>
  <c r="AS1823" i="1"/>
  <c r="AU1823" i="1" s="1"/>
  <c r="AR1824" i="1"/>
  <c r="AQ1824" i="1" s="1"/>
  <c r="AS1824" i="1"/>
  <c r="AU1824" i="1" s="1"/>
  <c r="AR1825" i="1"/>
  <c r="AQ1825" i="1" s="1"/>
  <c r="AS1825" i="1"/>
  <c r="AU1825" i="1" s="1"/>
  <c r="AR1826" i="1"/>
  <c r="AS1826" i="1"/>
  <c r="AU1826" i="1" s="1"/>
  <c r="AR1827" i="1"/>
  <c r="AQ1827" i="1" s="1"/>
  <c r="AS1827" i="1"/>
  <c r="AU1827" i="1" s="1"/>
  <c r="AR1828" i="1"/>
  <c r="AQ1828" i="1" s="1"/>
  <c r="AS1828" i="1"/>
  <c r="AU1828" i="1" s="1"/>
  <c r="AR1829" i="1"/>
  <c r="AS1829" i="1"/>
  <c r="AU1829" i="1" s="1"/>
  <c r="AR1830" i="1"/>
  <c r="AQ1830" i="1" s="1"/>
  <c r="AS1830" i="1"/>
  <c r="AU1830" i="1" s="1"/>
  <c r="AR1831" i="1"/>
  <c r="AS1831" i="1"/>
  <c r="AU1831" i="1" s="1"/>
  <c r="AR1832" i="1"/>
  <c r="AQ1832" i="1" s="1"/>
  <c r="AS1832" i="1"/>
  <c r="AU1832" i="1" s="1"/>
  <c r="AR1833" i="1"/>
  <c r="AQ1833" i="1" s="1"/>
  <c r="AS1833" i="1"/>
  <c r="AU1833" i="1" s="1"/>
  <c r="AR1834" i="1"/>
  <c r="AQ1834" i="1" s="1"/>
  <c r="AS1834" i="1"/>
  <c r="AU1834" i="1" s="1"/>
  <c r="AR1835" i="1"/>
  <c r="AS1835" i="1"/>
  <c r="AU1835" i="1" s="1"/>
  <c r="AR1836" i="1"/>
  <c r="AQ1836" i="1" s="1"/>
  <c r="AS1836" i="1"/>
  <c r="AU1836" i="1" s="1"/>
  <c r="AR1837" i="1"/>
  <c r="AS1837" i="1"/>
  <c r="AU1837" i="1" s="1"/>
  <c r="AR1838" i="1"/>
  <c r="AQ1838" i="1" s="1"/>
  <c r="AS1838" i="1"/>
  <c r="AU1838" i="1" s="1"/>
  <c r="AR1839" i="1"/>
  <c r="AS1839" i="1"/>
  <c r="AU1839" i="1" s="1"/>
  <c r="AR1840" i="1"/>
  <c r="AQ1840" i="1" s="1"/>
  <c r="AS1840" i="1"/>
  <c r="AU1840" i="1" s="1"/>
  <c r="AR1841" i="1"/>
  <c r="AQ1841" i="1" s="1"/>
  <c r="AS1841" i="1"/>
  <c r="AU1841" i="1" s="1"/>
  <c r="AR1842" i="1"/>
  <c r="AQ1842" i="1" s="1"/>
  <c r="AS1842" i="1"/>
  <c r="AU1842" i="1" s="1"/>
  <c r="AR1843" i="1"/>
  <c r="AQ1843" i="1" s="1"/>
  <c r="AS1843" i="1"/>
  <c r="AU1843" i="1" s="1"/>
  <c r="AR1844" i="1"/>
  <c r="AQ1844" i="1" s="1"/>
  <c r="AS1844" i="1"/>
  <c r="AU1844" i="1" s="1"/>
  <c r="AR1845" i="1"/>
  <c r="AQ1845" i="1" s="1"/>
  <c r="AS1845" i="1"/>
  <c r="AU1845" i="1" s="1"/>
  <c r="AR1846" i="1"/>
  <c r="AQ1846" i="1" s="1"/>
  <c r="AS1846" i="1"/>
  <c r="AU1846" i="1" s="1"/>
  <c r="AR1847" i="1"/>
  <c r="AQ1847" i="1" s="1"/>
  <c r="AS1847" i="1"/>
  <c r="AU1847" i="1" s="1"/>
  <c r="AR1848" i="1"/>
  <c r="AQ1848" i="1" s="1"/>
  <c r="AS1848" i="1"/>
  <c r="AU1848" i="1" s="1"/>
  <c r="AR1849" i="1"/>
  <c r="AQ1849" i="1" s="1"/>
  <c r="AS1849" i="1"/>
  <c r="AU1849" i="1" s="1"/>
  <c r="AR1850" i="1"/>
  <c r="AQ1850" i="1" s="1"/>
  <c r="AS1850" i="1"/>
  <c r="AU1850" i="1" s="1"/>
  <c r="AR1851" i="1"/>
  <c r="AQ1851" i="1" s="1"/>
  <c r="AS1851" i="1"/>
  <c r="AU1851" i="1" s="1"/>
  <c r="AR1852" i="1"/>
  <c r="AQ1852" i="1" s="1"/>
  <c r="AS1852" i="1"/>
  <c r="AU1852" i="1" s="1"/>
  <c r="AR1853" i="1"/>
  <c r="AQ1853" i="1" s="1"/>
  <c r="AS1853" i="1"/>
  <c r="AU1853" i="1" s="1"/>
  <c r="AR1854" i="1"/>
  <c r="AS1854" i="1"/>
  <c r="AU1854" i="1" s="1"/>
  <c r="AR1855" i="1"/>
  <c r="AQ1855" i="1" s="1"/>
  <c r="AS1855" i="1"/>
  <c r="AU1855" i="1" s="1"/>
  <c r="AR1856" i="1"/>
  <c r="AQ1856" i="1" s="1"/>
  <c r="AS1856" i="1"/>
  <c r="AU1856" i="1" s="1"/>
  <c r="AR1857" i="1"/>
  <c r="AQ1857" i="1" s="1"/>
  <c r="AS1857" i="1"/>
  <c r="AU1857" i="1" s="1"/>
  <c r="AR1858" i="1"/>
  <c r="AQ1858" i="1" s="1"/>
  <c r="AS1858" i="1"/>
  <c r="AU1858" i="1" s="1"/>
  <c r="AR1859" i="1"/>
  <c r="AQ1859" i="1" s="1"/>
  <c r="AS1859" i="1"/>
  <c r="AU1859" i="1" s="1"/>
  <c r="AR1860" i="1"/>
  <c r="AQ1860" i="1" s="1"/>
  <c r="AS1860" i="1"/>
  <c r="AU1860" i="1" s="1"/>
  <c r="AR1861" i="1"/>
  <c r="AQ1861" i="1" s="1"/>
  <c r="AS1861" i="1"/>
  <c r="AU1861" i="1" s="1"/>
  <c r="AR1862" i="1"/>
  <c r="AQ1862" i="1" s="1"/>
  <c r="AS1862" i="1"/>
  <c r="AU1862" i="1" s="1"/>
  <c r="AR1863" i="1"/>
  <c r="AQ1863" i="1" s="1"/>
  <c r="AS1863" i="1"/>
  <c r="AU1863" i="1" s="1"/>
  <c r="AR1864" i="1"/>
  <c r="AQ1864" i="1" s="1"/>
  <c r="AS1864" i="1"/>
  <c r="AU1864" i="1" s="1"/>
  <c r="AR1865" i="1"/>
  <c r="AQ1865" i="1" s="1"/>
  <c r="AS1865" i="1"/>
  <c r="AU1865" i="1" s="1"/>
  <c r="AR1866" i="1"/>
  <c r="AQ1866" i="1" s="1"/>
  <c r="AS1866" i="1"/>
  <c r="AU1866" i="1" s="1"/>
  <c r="AR1867" i="1"/>
  <c r="AQ1867" i="1" s="1"/>
  <c r="AS1867" i="1"/>
  <c r="AU1867" i="1" s="1"/>
  <c r="AR1868" i="1"/>
  <c r="AS1868" i="1"/>
  <c r="AU1868" i="1" s="1"/>
  <c r="AR1595" i="1"/>
  <c r="AQ1595" i="1" s="1"/>
  <c r="AS1595" i="1"/>
  <c r="AU1595" i="1" s="1"/>
  <c r="AR1596" i="1"/>
  <c r="AQ1596" i="1" s="1"/>
  <c r="AS1596" i="1"/>
  <c r="AU1596" i="1" s="1"/>
  <c r="AR1597" i="1"/>
  <c r="AS1597" i="1"/>
  <c r="AU1597" i="1" s="1"/>
  <c r="AR1598" i="1"/>
  <c r="AS1598" i="1"/>
  <c r="AU1598" i="1" s="1"/>
  <c r="AR1599" i="1"/>
  <c r="AQ1599" i="1" s="1"/>
  <c r="AS1599" i="1"/>
  <c r="AU1599" i="1" s="1"/>
  <c r="AR1600" i="1"/>
  <c r="AQ1600" i="1" s="1"/>
  <c r="AS1600" i="1"/>
  <c r="AU1600" i="1" s="1"/>
  <c r="AR1601" i="1"/>
  <c r="AQ1601" i="1" s="1"/>
  <c r="AS1601" i="1"/>
  <c r="AU1601" i="1" s="1"/>
  <c r="AR1602" i="1"/>
  <c r="AQ1602" i="1" s="1"/>
  <c r="AS1602" i="1"/>
  <c r="AU1602" i="1" s="1"/>
  <c r="AR1603" i="1"/>
  <c r="AQ1603" i="1" s="1"/>
  <c r="AS1603" i="1"/>
  <c r="AU1603" i="1" s="1"/>
  <c r="AR1604" i="1"/>
  <c r="AQ1604" i="1" s="1"/>
  <c r="AS1604" i="1"/>
  <c r="AU1604" i="1" s="1"/>
  <c r="AR1605" i="1"/>
  <c r="AQ1605" i="1" s="1"/>
  <c r="AS1605" i="1"/>
  <c r="AU1605" i="1" s="1"/>
  <c r="AR1606" i="1"/>
  <c r="AQ1606" i="1" s="1"/>
  <c r="AS1606" i="1"/>
  <c r="AU1606" i="1" s="1"/>
  <c r="AR1607" i="1"/>
  <c r="AQ1607" i="1" s="1"/>
  <c r="AS1607" i="1"/>
  <c r="AU1607" i="1" s="1"/>
  <c r="AR1608" i="1"/>
  <c r="AQ1608" i="1" s="1"/>
  <c r="AS1608" i="1"/>
  <c r="AU1608" i="1" s="1"/>
  <c r="AR1609" i="1"/>
  <c r="AQ1609" i="1" s="1"/>
  <c r="AS1609" i="1"/>
  <c r="AU1609" i="1" s="1"/>
  <c r="AR1610" i="1"/>
  <c r="AQ1610" i="1" s="1"/>
  <c r="AS1610" i="1"/>
  <c r="AU1610" i="1" s="1"/>
  <c r="AR1611" i="1"/>
  <c r="AQ1611" i="1" s="1"/>
  <c r="AS1611" i="1"/>
  <c r="AU1611" i="1" s="1"/>
  <c r="AR1612" i="1"/>
  <c r="AQ1612" i="1" s="1"/>
  <c r="AS1612" i="1"/>
  <c r="AU1612" i="1" s="1"/>
  <c r="AR1613" i="1"/>
  <c r="AQ1613" i="1" s="1"/>
  <c r="AS1613" i="1"/>
  <c r="AU1613" i="1" s="1"/>
  <c r="AR1614" i="1"/>
  <c r="AS1614" i="1"/>
  <c r="AU1614" i="1" s="1"/>
  <c r="AR1615" i="1"/>
  <c r="AQ1615" i="1" s="1"/>
  <c r="AS1615" i="1"/>
  <c r="AU1615" i="1" s="1"/>
  <c r="AR1616" i="1"/>
  <c r="AS1616" i="1"/>
  <c r="AU1616" i="1" s="1"/>
  <c r="AR1617" i="1"/>
  <c r="AQ1617" i="1" s="1"/>
  <c r="AS1617" i="1"/>
  <c r="AU1617" i="1" s="1"/>
  <c r="AR1618" i="1"/>
  <c r="AS1618" i="1"/>
  <c r="AU1618" i="1" s="1"/>
  <c r="AR1619" i="1"/>
  <c r="AQ1619" i="1" s="1"/>
  <c r="AS1619" i="1"/>
  <c r="AU1619" i="1" s="1"/>
  <c r="AR1620" i="1"/>
  <c r="AQ1620" i="1" s="1"/>
  <c r="AS1620" i="1"/>
  <c r="AU1620" i="1" s="1"/>
  <c r="AR1621" i="1"/>
  <c r="AQ1621" i="1" s="1"/>
  <c r="AS1621" i="1"/>
  <c r="AU1621" i="1" s="1"/>
  <c r="AR1622" i="1"/>
  <c r="AQ1622" i="1" s="1"/>
  <c r="AS1622" i="1"/>
  <c r="AU1622" i="1" s="1"/>
  <c r="AR1623" i="1"/>
  <c r="AQ1623" i="1" s="1"/>
  <c r="AS1623" i="1"/>
  <c r="AU1623" i="1" s="1"/>
  <c r="AR1624" i="1"/>
  <c r="AQ1624" i="1" s="1"/>
  <c r="AS1624" i="1"/>
  <c r="AU1624" i="1" s="1"/>
  <c r="AR1625" i="1"/>
  <c r="AQ1625" i="1" s="1"/>
  <c r="AS1625" i="1"/>
  <c r="AU1625" i="1" s="1"/>
  <c r="AR1626" i="1"/>
  <c r="AQ1626" i="1" s="1"/>
  <c r="AS1626" i="1"/>
  <c r="AU1626" i="1" s="1"/>
  <c r="AR1627" i="1"/>
  <c r="AQ1627" i="1" s="1"/>
  <c r="AS1627" i="1"/>
  <c r="AU1627" i="1" s="1"/>
  <c r="AR1628" i="1"/>
  <c r="AQ1628" i="1" s="1"/>
  <c r="AS1628" i="1"/>
  <c r="AU1628" i="1" s="1"/>
  <c r="AR1629" i="1"/>
  <c r="AQ1629" i="1" s="1"/>
  <c r="AS1629" i="1"/>
  <c r="AU1629" i="1" s="1"/>
  <c r="AR1630" i="1"/>
  <c r="AQ1630" i="1" s="1"/>
  <c r="AS1630" i="1"/>
  <c r="AU1630" i="1" s="1"/>
  <c r="AR1631" i="1"/>
  <c r="AQ1631" i="1" s="1"/>
  <c r="AS1631" i="1"/>
  <c r="AU1631" i="1" s="1"/>
  <c r="AR1632" i="1"/>
  <c r="AQ1632" i="1" s="1"/>
  <c r="AS1632" i="1"/>
  <c r="AU1632" i="1" s="1"/>
  <c r="AR1633" i="1"/>
  <c r="AS1633" i="1"/>
  <c r="AU1633" i="1" s="1"/>
  <c r="AR1634" i="1"/>
  <c r="AS1634" i="1"/>
  <c r="AU1634" i="1" s="1"/>
  <c r="AR1635" i="1"/>
  <c r="AQ1635" i="1" s="1"/>
  <c r="AS1635" i="1"/>
  <c r="AU1635" i="1" s="1"/>
  <c r="AR1636" i="1"/>
  <c r="AQ1636" i="1" s="1"/>
  <c r="AS1636" i="1"/>
  <c r="AU1636" i="1" s="1"/>
  <c r="AR1637" i="1"/>
  <c r="AQ1637" i="1" s="1"/>
  <c r="AS1637" i="1"/>
  <c r="AU1637" i="1" s="1"/>
  <c r="AR1638" i="1"/>
  <c r="AS1638" i="1"/>
  <c r="AU1638" i="1" s="1"/>
  <c r="AR1639" i="1"/>
  <c r="AQ1639" i="1" s="1"/>
  <c r="AS1639" i="1"/>
  <c r="AU1639" i="1" s="1"/>
  <c r="AR1640" i="1"/>
  <c r="AQ1640" i="1" s="1"/>
  <c r="AS1640" i="1"/>
  <c r="AU1640" i="1" s="1"/>
  <c r="AR1641" i="1"/>
  <c r="AQ1641" i="1" s="1"/>
  <c r="AS1641" i="1"/>
  <c r="AU1641" i="1" s="1"/>
  <c r="AR1642" i="1"/>
  <c r="AQ1642" i="1" s="1"/>
  <c r="AS1642" i="1"/>
  <c r="AU1642" i="1" s="1"/>
  <c r="AR1643" i="1"/>
  <c r="AQ1643" i="1" s="1"/>
  <c r="AS1643" i="1"/>
  <c r="AU1643" i="1" s="1"/>
  <c r="AR1644" i="1"/>
  <c r="AQ1644" i="1" s="1"/>
  <c r="AS1644" i="1"/>
  <c r="AU1644" i="1" s="1"/>
  <c r="AR1645" i="1"/>
  <c r="AS1645" i="1"/>
  <c r="AU1645" i="1" s="1"/>
  <c r="AR1646" i="1"/>
  <c r="AQ1646" i="1" s="1"/>
  <c r="AS1646" i="1"/>
  <c r="AU1646" i="1" s="1"/>
  <c r="AR1647" i="1"/>
  <c r="AS1647" i="1"/>
  <c r="AU1647" i="1" s="1"/>
  <c r="AR1648" i="1"/>
  <c r="AQ1648" i="1" s="1"/>
  <c r="AS1648" i="1"/>
  <c r="AU1648" i="1" s="1"/>
  <c r="AR1649" i="1"/>
  <c r="AQ1649" i="1" s="1"/>
  <c r="AS1649" i="1"/>
  <c r="AU1649" i="1" s="1"/>
  <c r="AR1650" i="1"/>
  <c r="AQ1650" i="1" s="1"/>
  <c r="AS1650" i="1"/>
  <c r="AU1650" i="1" s="1"/>
  <c r="AR1651" i="1"/>
  <c r="AQ1651" i="1" s="1"/>
  <c r="AS1651" i="1"/>
  <c r="AU1651" i="1" s="1"/>
  <c r="AR1652" i="1"/>
  <c r="AQ1652" i="1" s="1"/>
  <c r="AS1652" i="1"/>
  <c r="AU1652" i="1" s="1"/>
  <c r="AR1653" i="1"/>
  <c r="AQ1653" i="1" s="1"/>
  <c r="AS1653" i="1"/>
  <c r="AU1653" i="1" s="1"/>
  <c r="AR1568" i="1"/>
  <c r="AQ1568" i="1" s="1"/>
  <c r="AS1568" i="1"/>
  <c r="AU1568" i="1" s="1"/>
  <c r="AR1569" i="1"/>
  <c r="AQ1569" i="1" s="1"/>
  <c r="AS1569" i="1"/>
  <c r="AU1569" i="1" s="1"/>
  <c r="AR1570" i="1"/>
  <c r="AQ1570" i="1" s="1"/>
  <c r="AS1570" i="1"/>
  <c r="AU1570" i="1" s="1"/>
  <c r="AR1571" i="1"/>
  <c r="AQ1571" i="1" s="1"/>
  <c r="AS1571" i="1"/>
  <c r="AU1571" i="1" s="1"/>
  <c r="AR1572" i="1"/>
  <c r="AQ1572" i="1" s="1"/>
  <c r="AS1572" i="1"/>
  <c r="AU1572" i="1" s="1"/>
  <c r="AR1573" i="1"/>
  <c r="AQ1573" i="1" s="1"/>
  <c r="AS1573" i="1"/>
  <c r="AU1573" i="1" s="1"/>
  <c r="AR1574" i="1"/>
  <c r="AQ1574" i="1" s="1"/>
  <c r="AS1574" i="1"/>
  <c r="AU1574" i="1" s="1"/>
  <c r="AR1575" i="1"/>
  <c r="AQ1575" i="1" s="1"/>
  <c r="AS1575" i="1"/>
  <c r="AU1575" i="1" s="1"/>
  <c r="AR1576" i="1"/>
  <c r="AQ1576" i="1" s="1"/>
  <c r="AS1576" i="1"/>
  <c r="AU1576" i="1" s="1"/>
  <c r="AR1577" i="1"/>
  <c r="AQ1577" i="1" s="1"/>
  <c r="AS1577" i="1"/>
  <c r="AU1577" i="1" s="1"/>
  <c r="AR1578" i="1"/>
  <c r="AS1578" i="1"/>
  <c r="AU1578" i="1" s="1"/>
  <c r="AR1579" i="1"/>
  <c r="AQ1579" i="1" s="1"/>
  <c r="AS1579" i="1"/>
  <c r="AU1579" i="1" s="1"/>
  <c r="AR1580" i="1"/>
  <c r="AQ1580" i="1" s="1"/>
  <c r="AS1580" i="1"/>
  <c r="AU1580" i="1" s="1"/>
  <c r="AR1581" i="1"/>
  <c r="AQ1581" i="1" s="1"/>
  <c r="AS1581" i="1"/>
  <c r="AU1581" i="1" s="1"/>
  <c r="AR1582" i="1"/>
  <c r="AQ1582" i="1" s="1"/>
  <c r="AS1582" i="1"/>
  <c r="AU1582" i="1" s="1"/>
  <c r="AR1583" i="1"/>
  <c r="AQ1583" i="1" s="1"/>
  <c r="AS1583" i="1"/>
  <c r="AU1583" i="1" s="1"/>
  <c r="AR1584" i="1"/>
  <c r="AQ1584" i="1" s="1"/>
  <c r="AS1584" i="1"/>
  <c r="AU1584" i="1" s="1"/>
  <c r="AR1585" i="1"/>
  <c r="AQ1585" i="1" s="1"/>
  <c r="AS1585" i="1"/>
  <c r="AU1585" i="1" s="1"/>
  <c r="AR1586" i="1"/>
  <c r="AQ1586" i="1" s="1"/>
  <c r="AS1586" i="1"/>
  <c r="AU1586" i="1" s="1"/>
  <c r="AR1587" i="1"/>
  <c r="AQ1587" i="1" s="1"/>
  <c r="AS1587" i="1"/>
  <c r="AU1587" i="1" s="1"/>
  <c r="AR1588" i="1"/>
  <c r="AS1588" i="1"/>
  <c r="AU1588" i="1" s="1"/>
  <c r="AR1589" i="1"/>
  <c r="AQ1589" i="1" s="1"/>
  <c r="AS1589" i="1"/>
  <c r="AU1589" i="1" s="1"/>
  <c r="AR1590" i="1"/>
  <c r="AQ1590" i="1" s="1"/>
  <c r="AS1590" i="1"/>
  <c r="AU1590" i="1" s="1"/>
  <c r="AR1591" i="1"/>
  <c r="AQ1591" i="1" s="1"/>
  <c r="AS1591" i="1"/>
  <c r="AU1591" i="1" s="1"/>
  <c r="AR1592" i="1"/>
  <c r="AQ1592" i="1" s="1"/>
  <c r="AS1592" i="1"/>
  <c r="AU1592" i="1" s="1"/>
  <c r="AR1593" i="1"/>
  <c r="AQ1593" i="1" s="1"/>
  <c r="AS1593" i="1"/>
  <c r="AU1593" i="1" s="1"/>
  <c r="AR1594" i="1"/>
  <c r="AQ1594" i="1" s="1"/>
  <c r="AS1594" i="1"/>
  <c r="AU1594" i="1" s="1"/>
  <c r="AR1557" i="1"/>
  <c r="AQ1557" i="1" s="1"/>
  <c r="AS1557" i="1"/>
  <c r="AU1557" i="1" s="1"/>
  <c r="AR1558" i="1"/>
  <c r="AQ1558" i="1" s="1"/>
  <c r="AS1558" i="1"/>
  <c r="AU1558" i="1" s="1"/>
  <c r="AR1559" i="1"/>
  <c r="AT1559" i="1" s="1"/>
  <c r="AS1559" i="1"/>
  <c r="AU1559" i="1" s="1"/>
  <c r="AR1560" i="1"/>
  <c r="AQ1560" i="1" s="1"/>
  <c r="AS1560" i="1"/>
  <c r="AU1560" i="1" s="1"/>
  <c r="AR1561" i="1"/>
  <c r="AQ1561" i="1" s="1"/>
  <c r="AS1561" i="1"/>
  <c r="AU1561" i="1" s="1"/>
  <c r="AR1562" i="1"/>
  <c r="AQ1562" i="1" s="1"/>
  <c r="AS1562" i="1"/>
  <c r="AU1562" i="1" s="1"/>
  <c r="AR1563" i="1"/>
  <c r="AS1563" i="1"/>
  <c r="AU1563" i="1" s="1"/>
  <c r="AR1564" i="1"/>
  <c r="AQ1564" i="1" s="1"/>
  <c r="AS1564" i="1"/>
  <c r="AU1564" i="1" s="1"/>
  <c r="AR1565" i="1"/>
  <c r="AS1565" i="1"/>
  <c r="AU1565" i="1" s="1"/>
  <c r="AR1566" i="1"/>
  <c r="AQ1566" i="1" s="1"/>
  <c r="AS1566" i="1"/>
  <c r="AU1566" i="1" s="1"/>
  <c r="AR1567" i="1"/>
  <c r="AS1567" i="1"/>
  <c r="AU1567" i="1" s="1"/>
  <c r="AR1550" i="1"/>
  <c r="AQ1550" i="1" s="1"/>
  <c r="AS1550" i="1"/>
  <c r="AU1550" i="1" s="1"/>
  <c r="AR1551" i="1"/>
  <c r="AQ1551" i="1" s="1"/>
  <c r="AS1551" i="1"/>
  <c r="AU1551" i="1" s="1"/>
  <c r="AR1552" i="1"/>
  <c r="AQ1552" i="1" s="1"/>
  <c r="AS1552" i="1"/>
  <c r="AU1552" i="1" s="1"/>
  <c r="AR1553" i="1"/>
  <c r="AQ1553" i="1" s="1"/>
  <c r="AS1553" i="1"/>
  <c r="AU1553" i="1" s="1"/>
  <c r="AR1554" i="1"/>
  <c r="AS1554" i="1"/>
  <c r="AU1554" i="1" s="1"/>
  <c r="AR1555" i="1"/>
  <c r="AQ1555" i="1" s="1"/>
  <c r="AS1555" i="1"/>
  <c r="AU1555" i="1" s="1"/>
  <c r="AR1556" i="1"/>
  <c r="AQ1556" i="1" s="1"/>
  <c r="AS1556" i="1"/>
  <c r="AU1556" i="1" s="1"/>
  <c r="AR1547" i="1"/>
  <c r="AQ1547" i="1" s="1"/>
  <c r="AS1547" i="1"/>
  <c r="AU1547" i="1" s="1"/>
  <c r="AR1548" i="1"/>
  <c r="AQ1548" i="1" s="1"/>
  <c r="AS1548" i="1"/>
  <c r="AU1548" i="1" s="1"/>
  <c r="AR1549" i="1"/>
  <c r="AQ1549" i="1" s="1"/>
  <c r="AS1549" i="1"/>
  <c r="AU1549" i="1" s="1"/>
  <c r="AR1535" i="1"/>
  <c r="AQ1535" i="1" s="1"/>
  <c r="AS1535" i="1"/>
  <c r="AU1535" i="1" s="1"/>
  <c r="AR1536" i="1"/>
  <c r="AQ1536" i="1" s="1"/>
  <c r="AS1536" i="1"/>
  <c r="AU1536" i="1" s="1"/>
  <c r="AR1537" i="1"/>
  <c r="AQ1537" i="1" s="1"/>
  <c r="AS1537" i="1"/>
  <c r="AU1537" i="1" s="1"/>
  <c r="AR1538" i="1"/>
  <c r="AQ1538" i="1" s="1"/>
  <c r="AS1538" i="1"/>
  <c r="AU1538" i="1" s="1"/>
  <c r="AR1539" i="1"/>
  <c r="AQ1539" i="1" s="1"/>
  <c r="AS1539" i="1"/>
  <c r="AU1539" i="1" s="1"/>
  <c r="AR1540" i="1"/>
  <c r="AQ1540" i="1" s="1"/>
  <c r="AS1540" i="1"/>
  <c r="AU1540" i="1" s="1"/>
  <c r="AR1541" i="1"/>
  <c r="AQ1541" i="1" s="1"/>
  <c r="AS1541" i="1"/>
  <c r="AU1541" i="1" s="1"/>
  <c r="AR1542" i="1"/>
  <c r="AQ1542" i="1" s="1"/>
  <c r="AS1542" i="1"/>
  <c r="AU1542" i="1" s="1"/>
  <c r="AR1543" i="1"/>
  <c r="AQ1543" i="1" s="1"/>
  <c r="AS1543" i="1"/>
  <c r="AU1543" i="1" s="1"/>
  <c r="AR1544" i="1"/>
  <c r="AS1544" i="1"/>
  <c r="AU1544" i="1" s="1"/>
  <c r="AR1545" i="1"/>
  <c r="AQ1545" i="1" s="1"/>
  <c r="AS1545" i="1"/>
  <c r="AU1545" i="1" s="1"/>
  <c r="AR1546" i="1"/>
  <c r="AQ1546" i="1" s="1"/>
  <c r="AS1546" i="1"/>
  <c r="AU1546" i="1" s="1"/>
  <c r="AR1523" i="1"/>
  <c r="AQ1523" i="1" s="1"/>
  <c r="AS1523" i="1"/>
  <c r="AU1523" i="1" s="1"/>
  <c r="AR1524" i="1"/>
  <c r="AS1524" i="1"/>
  <c r="AU1524" i="1" s="1"/>
  <c r="AR1525" i="1"/>
  <c r="AQ1525" i="1" s="1"/>
  <c r="AS1525" i="1"/>
  <c r="AU1525" i="1" s="1"/>
  <c r="AR1526" i="1"/>
  <c r="AQ1526" i="1" s="1"/>
  <c r="AS1526" i="1"/>
  <c r="AU1526" i="1" s="1"/>
  <c r="AR1527" i="1"/>
  <c r="AQ1527" i="1" s="1"/>
  <c r="AS1527" i="1"/>
  <c r="AU1527" i="1" s="1"/>
  <c r="AR1528" i="1"/>
  <c r="AQ1528" i="1" s="1"/>
  <c r="AS1528" i="1"/>
  <c r="AU1528" i="1" s="1"/>
  <c r="AR1529" i="1"/>
  <c r="AQ1529" i="1" s="1"/>
  <c r="AS1529" i="1"/>
  <c r="AU1529" i="1" s="1"/>
  <c r="AR1530" i="1"/>
  <c r="AS1530" i="1"/>
  <c r="AU1530" i="1" s="1"/>
  <c r="AR1531" i="1"/>
  <c r="AQ1531" i="1" s="1"/>
  <c r="AS1531" i="1"/>
  <c r="AU1531" i="1" s="1"/>
  <c r="AR1532" i="1"/>
  <c r="AS1532" i="1"/>
  <c r="AU1532" i="1" s="1"/>
  <c r="AR1533" i="1"/>
  <c r="AQ1533" i="1" s="1"/>
  <c r="AS1533" i="1"/>
  <c r="AU1533" i="1" s="1"/>
  <c r="AR1534" i="1"/>
  <c r="AQ1534" i="1" s="1"/>
  <c r="AS1534" i="1"/>
  <c r="AU1534" i="1" s="1"/>
  <c r="AR1511" i="1"/>
  <c r="AQ1511" i="1" s="1"/>
  <c r="AS1511" i="1"/>
  <c r="AU1511" i="1" s="1"/>
  <c r="AR1512" i="1"/>
  <c r="AQ1512" i="1" s="1"/>
  <c r="AS1512" i="1"/>
  <c r="AU1512" i="1" s="1"/>
  <c r="AR1513" i="1"/>
  <c r="AQ1513" i="1" s="1"/>
  <c r="AS1513" i="1"/>
  <c r="AU1513" i="1" s="1"/>
  <c r="AR1514" i="1"/>
  <c r="AQ1514" i="1" s="1"/>
  <c r="AS1514" i="1"/>
  <c r="AU1514" i="1" s="1"/>
  <c r="AR1515" i="1"/>
  <c r="AQ1515" i="1" s="1"/>
  <c r="AS1515" i="1"/>
  <c r="AU1515" i="1" s="1"/>
  <c r="AR1516" i="1"/>
  <c r="AQ1516" i="1" s="1"/>
  <c r="AS1516" i="1"/>
  <c r="AU1516" i="1" s="1"/>
  <c r="AR1517" i="1"/>
  <c r="AQ1517" i="1" s="1"/>
  <c r="AS1517" i="1"/>
  <c r="AU1517" i="1" s="1"/>
  <c r="AR1518" i="1"/>
  <c r="AQ1518" i="1" s="1"/>
  <c r="AS1518" i="1"/>
  <c r="AU1518" i="1" s="1"/>
  <c r="AR1519" i="1"/>
  <c r="AQ1519" i="1" s="1"/>
  <c r="AS1519" i="1"/>
  <c r="AU1519" i="1" s="1"/>
  <c r="AR1520" i="1"/>
  <c r="AQ1520" i="1" s="1"/>
  <c r="AS1520" i="1"/>
  <c r="AU1520" i="1" s="1"/>
  <c r="AR1521" i="1"/>
  <c r="AQ1521" i="1" s="1"/>
  <c r="AS1521" i="1"/>
  <c r="AU1521" i="1" s="1"/>
  <c r="AR1522" i="1"/>
  <c r="AQ1522" i="1" s="1"/>
  <c r="AS1522" i="1"/>
  <c r="AU1522" i="1" s="1"/>
  <c r="AR1499" i="1"/>
  <c r="AQ1499" i="1" s="1"/>
  <c r="AS1499" i="1"/>
  <c r="AU1499" i="1" s="1"/>
  <c r="AR1500" i="1"/>
  <c r="AQ1500" i="1" s="1"/>
  <c r="AS1500" i="1"/>
  <c r="AU1500" i="1" s="1"/>
  <c r="AR1501" i="1"/>
  <c r="AQ1501" i="1" s="1"/>
  <c r="AS1501" i="1"/>
  <c r="AU1501" i="1" s="1"/>
  <c r="AR1502" i="1"/>
  <c r="AQ1502" i="1" s="1"/>
  <c r="AS1502" i="1"/>
  <c r="AU1502" i="1" s="1"/>
  <c r="AR1503" i="1"/>
  <c r="AS1503" i="1"/>
  <c r="AU1503" i="1" s="1"/>
  <c r="AR1504" i="1"/>
  <c r="AQ1504" i="1" s="1"/>
  <c r="AS1504" i="1"/>
  <c r="AU1504" i="1" s="1"/>
  <c r="AR1505" i="1"/>
  <c r="AS1505" i="1"/>
  <c r="AU1505" i="1" s="1"/>
  <c r="AR1506" i="1"/>
  <c r="AQ1506" i="1" s="1"/>
  <c r="AS1506" i="1"/>
  <c r="AU1506" i="1" s="1"/>
  <c r="AR1507" i="1"/>
  <c r="AQ1507" i="1" s="1"/>
  <c r="AS1507" i="1"/>
  <c r="AU1507" i="1" s="1"/>
  <c r="AR1508" i="1"/>
  <c r="AQ1508" i="1" s="1"/>
  <c r="AS1508" i="1"/>
  <c r="AU1508" i="1" s="1"/>
  <c r="AR1509" i="1"/>
  <c r="AQ1509" i="1" s="1"/>
  <c r="AS1509" i="1"/>
  <c r="AU1509" i="1" s="1"/>
  <c r="AR1510" i="1"/>
  <c r="AQ1510" i="1" s="1"/>
  <c r="AS1510" i="1"/>
  <c r="AU1510" i="1" s="1"/>
  <c r="AR1479" i="1"/>
  <c r="AQ1479" i="1" s="1"/>
  <c r="AS1479" i="1"/>
  <c r="AU1479" i="1" s="1"/>
  <c r="AR1480" i="1"/>
  <c r="AQ1480" i="1" s="1"/>
  <c r="AS1480" i="1"/>
  <c r="AU1480" i="1" s="1"/>
  <c r="AR1481" i="1"/>
  <c r="AS1481" i="1"/>
  <c r="AU1481" i="1" s="1"/>
  <c r="AR1482" i="1"/>
  <c r="AQ1482" i="1" s="1"/>
  <c r="AS1482" i="1"/>
  <c r="AU1482" i="1" s="1"/>
  <c r="AR1483" i="1"/>
  <c r="AQ1483" i="1" s="1"/>
  <c r="AS1483" i="1"/>
  <c r="AU1483" i="1" s="1"/>
  <c r="AR1484" i="1"/>
  <c r="AQ1484" i="1" s="1"/>
  <c r="AS1484" i="1"/>
  <c r="AU1484" i="1" s="1"/>
  <c r="AR1485" i="1"/>
  <c r="AQ1485" i="1" s="1"/>
  <c r="AS1485" i="1"/>
  <c r="AU1485" i="1" s="1"/>
  <c r="AR1486" i="1"/>
  <c r="AQ1486" i="1" s="1"/>
  <c r="AS1486" i="1"/>
  <c r="AU1486" i="1" s="1"/>
  <c r="AR1487" i="1"/>
  <c r="AQ1487" i="1" s="1"/>
  <c r="AS1487" i="1"/>
  <c r="AU1487" i="1" s="1"/>
  <c r="AR1488" i="1"/>
  <c r="AQ1488" i="1" s="1"/>
  <c r="AS1488" i="1"/>
  <c r="AU1488" i="1" s="1"/>
  <c r="AR1489" i="1"/>
  <c r="AQ1489" i="1" s="1"/>
  <c r="AS1489" i="1"/>
  <c r="AU1489" i="1" s="1"/>
  <c r="AR1490" i="1"/>
  <c r="AQ1490" i="1" s="1"/>
  <c r="AS1490" i="1"/>
  <c r="AU1490" i="1" s="1"/>
  <c r="AR1491" i="1"/>
  <c r="AS1491" i="1"/>
  <c r="AU1491" i="1" s="1"/>
  <c r="AR1492" i="1"/>
  <c r="AQ1492" i="1" s="1"/>
  <c r="AS1492" i="1"/>
  <c r="AU1492" i="1" s="1"/>
  <c r="AR1493" i="1"/>
  <c r="AQ1493" i="1" s="1"/>
  <c r="AS1493" i="1"/>
  <c r="AU1493" i="1" s="1"/>
  <c r="AR1494" i="1"/>
  <c r="AQ1494" i="1" s="1"/>
  <c r="AS1494" i="1"/>
  <c r="AU1494" i="1" s="1"/>
  <c r="AR1495" i="1"/>
  <c r="AQ1495" i="1" s="1"/>
  <c r="AS1495" i="1"/>
  <c r="AU1495" i="1" s="1"/>
  <c r="AR1496" i="1"/>
  <c r="AQ1496" i="1" s="1"/>
  <c r="AS1496" i="1"/>
  <c r="AU1496" i="1" s="1"/>
  <c r="AR1497" i="1"/>
  <c r="AQ1497" i="1" s="1"/>
  <c r="AS1497" i="1"/>
  <c r="AU1497" i="1" s="1"/>
  <c r="AR1498" i="1"/>
  <c r="AQ1498" i="1" s="1"/>
  <c r="AS1498" i="1"/>
  <c r="AU1498" i="1" s="1"/>
  <c r="AR1476" i="1"/>
  <c r="AQ1476" i="1" s="1"/>
  <c r="AS1476" i="1"/>
  <c r="AU1476" i="1" s="1"/>
  <c r="AR1477" i="1"/>
  <c r="AQ1477" i="1" s="1"/>
  <c r="AS1477" i="1"/>
  <c r="AU1477" i="1" s="1"/>
  <c r="AR1478" i="1"/>
  <c r="AQ1478" i="1" s="1"/>
  <c r="AS1478" i="1"/>
  <c r="AU1478" i="1" s="1"/>
  <c r="AR1472" i="1"/>
  <c r="AQ1472" i="1" s="1"/>
  <c r="AS1472" i="1"/>
  <c r="AU1472" i="1" s="1"/>
  <c r="AR1473" i="1"/>
  <c r="AS1473" i="1"/>
  <c r="AU1473" i="1" s="1"/>
  <c r="AR1474" i="1"/>
  <c r="AQ1474" i="1" s="1"/>
  <c r="AS1474" i="1"/>
  <c r="AU1474" i="1" s="1"/>
  <c r="AR1475" i="1"/>
  <c r="AQ1475" i="1" s="1"/>
  <c r="AS1475" i="1"/>
  <c r="AU1475" i="1" s="1"/>
  <c r="AR1458" i="1"/>
  <c r="AQ1458" i="1" s="1"/>
  <c r="AS1458" i="1"/>
  <c r="AU1458" i="1" s="1"/>
  <c r="AR1459" i="1"/>
  <c r="AQ1459" i="1" s="1"/>
  <c r="AS1459" i="1"/>
  <c r="AU1459" i="1" s="1"/>
  <c r="AR1460" i="1"/>
  <c r="AS1460" i="1"/>
  <c r="AU1460" i="1" s="1"/>
  <c r="AR1461" i="1"/>
  <c r="AQ1461" i="1" s="1"/>
  <c r="AS1461" i="1"/>
  <c r="AU1461" i="1" s="1"/>
  <c r="AR1462" i="1"/>
  <c r="AS1462" i="1"/>
  <c r="AU1462" i="1" s="1"/>
  <c r="AR1463" i="1"/>
  <c r="AQ1463" i="1" s="1"/>
  <c r="AS1463" i="1"/>
  <c r="AU1463" i="1" s="1"/>
  <c r="AR1464" i="1"/>
  <c r="AQ1464" i="1" s="1"/>
  <c r="AS1464" i="1"/>
  <c r="AU1464" i="1" s="1"/>
  <c r="AR1465" i="1"/>
  <c r="AQ1465" i="1" s="1"/>
  <c r="AS1465" i="1"/>
  <c r="AU1465" i="1" s="1"/>
  <c r="AR1466" i="1"/>
  <c r="AQ1466" i="1" s="1"/>
  <c r="AS1466" i="1"/>
  <c r="AU1466" i="1" s="1"/>
  <c r="AR1467" i="1"/>
  <c r="AQ1467" i="1" s="1"/>
  <c r="AS1467" i="1"/>
  <c r="AU1467" i="1" s="1"/>
  <c r="AR1468" i="1"/>
  <c r="AQ1468" i="1" s="1"/>
  <c r="AS1468" i="1"/>
  <c r="AU1468" i="1" s="1"/>
  <c r="AR1469" i="1"/>
  <c r="AQ1469" i="1" s="1"/>
  <c r="AS1469" i="1"/>
  <c r="AU1469" i="1" s="1"/>
  <c r="AR1470" i="1"/>
  <c r="AQ1470" i="1" s="1"/>
  <c r="AS1470" i="1"/>
  <c r="AU1470" i="1" s="1"/>
  <c r="AR1471" i="1"/>
  <c r="AQ1471" i="1" s="1"/>
  <c r="AS1471" i="1"/>
  <c r="AU1471" i="1" s="1"/>
  <c r="AR1440" i="1"/>
  <c r="AQ1440" i="1" s="1"/>
  <c r="AS1440" i="1"/>
  <c r="AU1440" i="1" s="1"/>
  <c r="AR1441" i="1"/>
  <c r="AS1441" i="1"/>
  <c r="AU1441" i="1" s="1"/>
  <c r="AR1442" i="1"/>
  <c r="AQ1442" i="1" s="1"/>
  <c r="AS1442" i="1"/>
  <c r="AU1442" i="1" s="1"/>
  <c r="AR1443" i="1"/>
  <c r="AQ1443" i="1" s="1"/>
  <c r="AS1443" i="1"/>
  <c r="AU1443" i="1" s="1"/>
  <c r="AR1444" i="1"/>
  <c r="AQ1444" i="1" s="1"/>
  <c r="AS1444" i="1"/>
  <c r="AU1444" i="1" s="1"/>
  <c r="AR1445" i="1"/>
  <c r="AQ1445" i="1" s="1"/>
  <c r="AS1445" i="1"/>
  <c r="AU1445" i="1" s="1"/>
  <c r="AR1446" i="1"/>
  <c r="AQ1446" i="1" s="1"/>
  <c r="AS1446" i="1"/>
  <c r="AU1446" i="1" s="1"/>
  <c r="AR1447" i="1"/>
  <c r="AQ1447" i="1" s="1"/>
  <c r="AS1447" i="1"/>
  <c r="AU1447" i="1" s="1"/>
  <c r="AR1448" i="1"/>
  <c r="AQ1448" i="1" s="1"/>
  <c r="AS1448" i="1"/>
  <c r="AU1448" i="1" s="1"/>
  <c r="AR1449" i="1"/>
  <c r="AQ1449" i="1" s="1"/>
  <c r="AS1449" i="1"/>
  <c r="AU1449" i="1" s="1"/>
  <c r="AR1450" i="1"/>
  <c r="AQ1450" i="1" s="1"/>
  <c r="AS1450" i="1"/>
  <c r="AU1450" i="1" s="1"/>
  <c r="AR1451" i="1"/>
  <c r="AQ1451" i="1" s="1"/>
  <c r="AS1451" i="1"/>
  <c r="AU1451" i="1" s="1"/>
  <c r="AR1452" i="1"/>
  <c r="AQ1452" i="1" s="1"/>
  <c r="AS1452" i="1"/>
  <c r="AU1452" i="1" s="1"/>
  <c r="AR1453" i="1"/>
  <c r="AQ1453" i="1" s="1"/>
  <c r="AS1453" i="1"/>
  <c r="AU1453" i="1" s="1"/>
  <c r="AR1454" i="1"/>
  <c r="AQ1454" i="1" s="1"/>
  <c r="AS1454" i="1"/>
  <c r="AU1454" i="1" s="1"/>
  <c r="AR1455" i="1"/>
  <c r="AQ1455" i="1" s="1"/>
  <c r="AS1455" i="1"/>
  <c r="AU1455" i="1" s="1"/>
  <c r="AR1456" i="1"/>
  <c r="AQ1456" i="1" s="1"/>
  <c r="AS1456" i="1"/>
  <c r="AU1456" i="1" s="1"/>
  <c r="AR1457" i="1"/>
  <c r="AQ1457" i="1" s="1"/>
  <c r="AS1457" i="1"/>
  <c r="AU1457" i="1" s="1"/>
  <c r="AR1411" i="1"/>
  <c r="AQ1411" i="1" s="1"/>
  <c r="AS1411" i="1"/>
  <c r="AU1411" i="1" s="1"/>
  <c r="AR1412" i="1"/>
  <c r="AS1412" i="1"/>
  <c r="AU1412" i="1" s="1"/>
  <c r="AR1413" i="1"/>
  <c r="AQ1413" i="1" s="1"/>
  <c r="AS1413" i="1"/>
  <c r="AU1413" i="1" s="1"/>
  <c r="AR1414" i="1"/>
  <c r="AQ1414" i="1" s="1"/>
  <c r="AS1414" i="1"/>
  <c r="AU1414" i="1" s="1"/>
  <c r="AR1415" i="1"/>
  <c r="AQ1415" i="1" s="1"/>
  <c r="AS1415" i="1"/>
  <c r="AU1415" i="1" s="1"/>
  <c r="AR1416" i="1"/>
  <c r="AQ1416" i="1" s="1"/>
  <c r="AS1416" i="1"/>
  <c r="AU1416" i="1" s="1"/>
  <c r="AR1417" i="1"/>
  <c r="AQ1417" i="1" s="1"/>
  <c r="AS1417" i="1"/>
  <c r="AU1417" i="1" s="1"/>
  <c r="AR1418" i="1"/>
  <c r="AQ1418" i="1" s="1"/>
  <c r="AS1418" i="1"/>
  <c r="AU1418" i="1" s="1"/>
  <c r="AR1419" i="1"/>
  <c r="AQ1419" i="1" s="1"/>
  <c r="AS1419" i="1"/>
  <c r="AU1419" i="1" s="1"/>
  <c r="AR1420" i="1"/>
  <c r="AQ1420" i="1" s="1"/>
  <c r="AS1420" i="1"/>
  <c r="AU1420" i="1" s="1"/>
  <c r="AR1421" i="1"/>
  <c r="AQ1421" i="1" s="1"/>
  <c r="AS1421" i="1"/>
  <c r="AU1421" i="1" s="1"/>
  <c r="AR1422" i="1"/>
  <c r="AQ1422" i="1" s="1"/>
  <c r="AS1422" i="1"/>
  <c r="AU1422" i="1" s="1"/>
  <c r="AR1423" i="1"/>
  <c r="AS1423" i="1"/>
  <c r="AU1423" i="1" s="1"/>
  <c r="AR1424" i="1"/>
  <c r="AQ1424" i="1" s="1"/>
  <c r="AS1424" i="1"/>
  <c r="AU1424" i="1" s="1"/>
  <c r="AR1425" i="1"/>
  <c r="AQ1425" i="1" s="1"/>
  <c r="AS1425" i="1"/>
  <c r="AU1425" i="1" s="1"/>
  <c r="AR1426" i="1"/>
  <c r="AQ1426" i="1" s="1"/>
  <c r="AS1426" i="1"/>
  <c r="AU1426" i="1" s="1"/>
  <c r="AR1427" i="1"/>
  <c r="AQ1427" i="1" s="1"/>
  <c r="AS1427" i="1"/>
  <c r="AU1427" i="1" s="1"/>
  <c r="AR1428" i="1"/>
  <c r="AQ1428" i="1" s="1"/>
  <c r="AS1428" i="1"/>
  <c r="AU1428" i="1" s="1"/>
  <c r="AR1429" i="1"/>
  <c r="AQ1429" i="1" s="1"/>
  <c r="AS1429" i="1"/>
  <c r="AU1429" i="1" s="1"/>
  <c r="AR1430" i="1"/>
  <c r="AQ1430" i="1" s="1"/>
  <c r="AS1430" i="1"/>
  <c r="AU1430" i="1" s="1"/>
  <c r="AR1431" i="1"/>
  <c r="AT1431" i="1" s="1"/>
  <c r="AS1431" i="1"/>
  <c r="AU1431" i="1" s="1"/>
  <c r="AR1432" i="1"/>
  <c r="AQ1432" i="1" s="1"/>
  <c r="AS1432" i="1"/>
  <c r="AU1432" i="1" s="1"/>
  <c r="AR1433" i="1"/>
  <c r="AS1433" i="1"/>
  <c r="AU1433" i="1" s="1"/>
  <c r="AR1434" i="1"/>
  <c r="AQ1434" i="1" s="1"/>
  <c r="AS1434" i="1"/>
  <c r="AU1434" i="1" s="1"/>
  <c r="AR1435" i="1"/>
  <c r="AS1435" i="1"/>
  <c r="AU1435" i="1" s="1"/>
  <c r="AR1436" i="1"/>
  <c r="AQ1436" i="1" s="1"/>
  <c r="AS1436" i="1"/>
  <c r="AU1436" i="1" s="1"/>
  <c r="AR1437" i="1"/>
  <c r="AS1437" i="1"/>
  <c r="AU1437" i="1" s="1"/>
  <c r="AR1438" i="1"/>
  <c r="AQ1438" i="1" s="1"/>
  <c r="AS1438" i="1"/>
  <c r="AU1438" i="1" s="1"/>
  <c r="AR1439" i="1"/>
  <c r="AQ1439" i="1" s="1"/>
  <c r="AS1439" i="1"/>
  <c r="AU1439" i="1" s="1"/>
  <c r="AR1396" i="1"/>
  <c r="AQ1396" i="1" s="1"/>
  <c r="AS1396" i="1"/>
  <c r="AU1396" i="1" s="1"/>
  <c r="AR1397" i="1"/>
  <c r="AQ1397" i="1" s="1"/>
  <c r="AS1397" i="1"/>
  <c r="AU1397" i="1" s="1"/>
  <c r="AR1398" i="1"/>
  <c r="AQ1398" i="1" s="1"/>
  <c r="AS1398" i="1"/>
  <c r="AU1398" i="1" s="1"/>
  <c r="AR1399" i="1"/>
  <c r="AS1399" i="1"/>
  <c r="AU1399" i="1" s="1"/>
  <c r="AR1400" i="1"/>
  <c r="AQ1400" i="1" s="1"/>
  <c r="AS1400" i="1"/>
  <c r="AU1400" i="1" s="1"/>
  <c r="AR1401" i="1"/>
  <c r="AQ1401" i="1" s="1"/>
  <c r="AS1401" i="1"/>
  <c r="AU1401" i="1" s="1"/>
  <c r="AR1402" i="1"/>
  <c r="AQ1402" i="1" s="1"/>
  <c r="AS1402" i="1"/>
  <c r="AU1402" i="1" s="1"/>
  <c r="AR1403" i="1"/>
  <c r="AQ1403" i="1" s="1"/>
  <c r="AS1403" i="1"/>
  <c r="AU1403" i="1" s="1"/>
  <c r="AR1404" i="1"/>
  <c r="AQ1404" i="1" s="1"/>
  <c r="AS1404" i="1"/>
  <c r="AU1404" i="1" s="1"/>
  <c r="AR1405" i="1"/>
  <c r="AQ1405" i="1" s="1"/>
  <c r="AS1405" i="1"/>
  <c r="AU1405" i="1" s="1"/>
  <c r="AR1406" i="1"/>
  <c r="AQ1406" i="1" s="1"/>
  <c r="AS1406" i="1"/>
  <c r="AU1406" i="1" s="1"/>
  <c r="AR1407" i="1"/>
  <c r="AQ1407" i="1" s="1"/>
  <c r="AS1407" i="1"/>
  <c r="AU1407" i="1" s="1"/>
  <c r="AR1408" i="1"/>
  <c r="AQ1408" i="1" s="1"/>
  <c r="AS1408" i="1"/>
  <c r="AU1408" i="1" s="1"/>
  <c r="AR1409" i="1"/>
  <c r="AQ1409" i="1" s="1"/>
  <c r="AS1409" i="1"/>
  <c r="AU1409" i="1" s="1"/>
  <c r="AR1410" i="1"/>
  <c r="AQ1410" i="1" s="1"/>
  <c r="AS1410" i="1"/>
  <c r="AU1410" i="1" s="1"/>
  <c r="AR1377" i="1"/>
  <c r="AQ1377" i="1" s="1"/>
  <c r="AS1377" i="1"/>
  <c r="AU1377" i="1" s="1"/>
  <c r="AR1378" i="1"/>
  <c r="AQ1378" i="1" s="1"/>
  <c r="AS1378" i="1"/>
  <c r="AU1378" i="1" s="1"/>
  <c r="AR1379" i="1"/>
  <c r="AQ1379" i="1" s="1"/>
  <c r="AS1379" i="1"/>
  <c r="AU1379" i="1" s="1"/>
  <c r="AR1380" i="1"/>
  <c r="AQ1380" i="1" s="1"/>
  <c r="AS1380" i="1"/>
  <c r="AU1380" i="1" s="1"/>
  <c r="AR1381" i="1"/>
  <c r="AQ1381" i="1" s="1"/>
  <c r="AS1381" i="1"/>
  <c r="AU1381" i="1" s="1"/>
  <c r="AR1382" i="1"/>
  <c r="AQ1382" i="1" s="1"/>
  <c r="AS1382" i="1"/>
  <c r="AU1382" i="1" s="1"/>
  <c r="AR1383" i="1"/>
  <c r="AQ1383" i="1" s="1"/>
  <c r="AS1383" i="1"/>
  <c r="AU1383" i="1" s="1"/>
  <c r="AR1384" i="1"/>
  <c r="AQ1384" i="1" s="1"/>
  <c r="AS1384" i="1"/>
  <c r="AU1384" i="1" s="1"/>
  <c r="AR1385" i="1"/>
  <c r="AQ1385" i="1" s="1"/>
  <c r="AS1385" i="1"/>
  <c r="AU1385" i="1" s="1"/>
  <c r="AR1386" i="1"/>
  <c r="AQ1386" i="1" s="1"/>
  <c r="AS1386" i="1"/>
  <c r="AU1386" i="1" s="1"/>
  <c r="AR1387" i="1"/>
  <c r="AQ1387" i="1" s="1"/>
  <c r="AS1387" i="1"/>
  <c r="AU1387" i="1" s="1"/>
  <c r="AR1388" i="1"/>
  <c r="AQ1388" i="1" s="1"/>
  <c r="AS1388" i="1"/>
  <c r="AU1388" i="1" s="1"/>
  <c r="AR1389" i="1"/>
  <c r="AQ1389" i="1" s="1"/>
  <c r="AS1389" i="1"/>
  <c r="AU1389" i="1" s="1"/>
  <c r="AR1390" i="1"/>
  <c r="AQ1390" i="1" s="1"/>
  <c r="AS1390" i="1"/>
  <c r="AU1390" i="1" s="1"/>
  <c r="AR1391" i="1"/>
  <c r="AQ1391" i="1" s="1"/>
  <c r="AS1391" i="1"/>
  <c r="AU1391" i="1" s="1"/>
  <c r="AR1392" i="1"/>
  <c r="AQ1392" i="1" s="1"/>
  <c r="AS1392" i="1"/>
  <c r="AU1392" i="1" s="1"/>
  <c r="AR1393" i="1"/>
  <c r="AQ1393" i="1" s="1"/>
  <c r="AS1393" i="1"/>
  <c r="AU1393" i="1" s="1"/>
  <c r="AR1394" i="1"/>
  <c r="AQ1394" i="1" s="1"/>
  <c r="AS1394" i="1"/>
  <c r="AU1394" i="1" s="1"/>
  <c r="AR1395" i="1"/>
  <c r="AQ1395" i="1" s="1"/>
  <c r="AS1395" i="1"/>
  <c r="AU1395" i="1" s="1"/>
  <c r="AR1373" i="1"/>
  <c r="AQ1373" i="1" s="1"/>
  <c r="AS1373" i="1"/>
  <c r="AU1373" i="1" s="1"/>
  <c r="AR1374" i="1"/>
  <c r="AQ1374" i="1" s="1"/>
  <c r="AS1374" i="1"/>
  <c r="AU1374" i="1" s="1"/>
  <c r="AR1375" i="1"/>
  <c r="AQ1375" i="1" s="1"/>
  <c r="AS1375" i="1"/>
  <c r="AU1375" i="1" s="1"/>
  <c r="AR1376" i="1"/>
  <c r="AQ1376" i="1" s="1"/>
  <c r="AS1376" i="1"/>
  <c r="AU1376" i="1" s="1"/>
  <c r="AR1369" i="1"/>
  <c r="AQ1369" i="1" s="1"/>
  <c r="AS1369" i="1"/>
  <c r="AU1369" i="1" s="1"/>
  <c r="AR1370" i="1"/>
  <c r="AQ1370" i="1" s="1"/>
  <c r="AS1370" i="1"/>
  <c r="AU1370" i="1" s="1"/>
  <c r="AR1371" i="1"/>
  <c r="AQ1371" i="1" s="1"/>
  <c r="AS1371" i="1"/>
  <c r="AU1371" i="1" s="1"/>
  <c r="AR1372" i="1"/>
  <c r="AQ1372" i="1" s="1"/>
  <c r="AS1372" i="1"/>
  <c r="AU1372" i="1" s="1"/>
  <c r="AR1350" i="1"/>
  <c r="AQ1350" i="1" s="1"/>
  <c r="AS1350" i="1"/>
  <c r="AU1350" i="1" s="1"/>
  <c r="AR1351" i="1"/>
  <c r="AQ1351" i="1" s="1"/>
  <c r="AS1351" i="1"/>
  <c r="AU1351" i="1" s="1"/>
  <c r="AR1352" i="1"/>
  <c r="AQ1352" i="1" s="1"/>
  <c r="AS1352" i="1"/>
  <c r="AU1352" i="1" s="1"/>
  <c r="AR1353" i="1"/>
  <c r="AQ1353" i="1" s="1"/>
  <c r="AS1353" i="1"/>
  <c r="AU1353" i="1" s="1"/>
  <c r="AR1354" i="1"/>
  <c r="AQ1354" i="1" s="1"/>
  <c r="AS1354" i="1"/>
  <c r="AU1354" i="1" s="1"/>
  <c r="AR1355" i="1"/>
  <c r="AS1355" i="1"/>
  <c r="AU1355" i="1" s="1"/>
  <c r="AR1356" i="1"/>
  <c r="AQ1356" i="1" s="1"/>
  <c r="AS1356" i="1"/>
  <c r="AU1356" i="1" s="1"/>
  <c r="AR1357" i="1"/>
  <c r="AQ1357" i="1" s="1"/>
  <c r="AS1357" i="1"/>
  <c r="AU1357" i="1" s="1"/>
  <c r="AR1358" i="1"/>
  <c r="AQ1358" i="1" s="1"/>
  <c r="AS1358" i="1"/>
  <c r="AU1358" i="1" s="1"/>
  <c r="AR1359" i="1"/>
  <c r="AQ1359" i="1" s="1"/>
  <c r="AS1359" i="1"/>
  <c r="AU1359" i="1" s="1"/>
  <c r="AR1360" i="1"/>
  <c r="AQ1360" i="1" s="1"/>
  <c r="AS1360" i="1"/>
  <c r="AU1360" i="1" s="1"/>
  <c r="AR1361" i="1"/>
  <c r="AQ1361" i="1" s="1"/>
  <c r="AS1361" i="1"/>
  <c r="AU1361" i="1" s="1"/>
  <c r="AR1362" i="1"/>
  <c r="AQ1362" i="1" s="1"/>
  <c r="AS1362" i="1"/>
  <c r="AU1362" i="1" s="1"/>
  <c r="AR1363" i="1"/>
  <c r="AQ1363" i="1" s="1"/>
  <c r="AS1363" i="1"/>
  <c r="AU1363" i="1" s="1"/>
  <c r="AR1364" i="1"/>
  <c r="AQ1364" i="1" s="1"/>
  <c r="AS1364" i="1"/>
  <c r="AU1364" i="1" s="1"/>
  <c r="AR1365" i="1"/>
  <c r="AS1365" i="1"/>
  <c r="AU1365" i="1" s="1"/>
  <c r="AR1366" i="1"/>
  <c r="AQ1366" i="1" s="1"/>
  <c r="AS1366" i="1"/>
  <c r="AU1366" i="1" s="1"/>
  <c r="AR1367" i="1"/>
  <c r="AP1367" i="1" s="1"/>
  <c r="AS1367" i="1"/>
  <c r="AU1367" i="1" s="1"/>
  <c r="AR1368" i="1"/>
  <c r="AQ1368" i="1" s="1"/>
  <c r="AS1368" i="1"/>
  <c r="AU1368" i="1" s="1"/>
  <c r="AR1331" i="1"/>
  <c r="AS1331" i="1"/>
  <c r="AU1331" i="1" s="1"/>
  <c r="AR1332" i="1"/>
  <c r="AQ1332" i="1" s="1"/>
  <c r="AS1332" i="1"/>
  <c r="AU1332" i="1" s="1"/>
  <c r="AR1333" i="1"/>
  <c r="AQ1333" i="1" s="1"/>
  <c r="AS1333" i="1"/>
  <c r="AU1333" i="1" s="1"/>
  <c r="AR1334" i="1"/>
  <c r="AQ1334" i="1" s="1"/>
  <c r="AS1334" i="1"/>
  <c r="AU1334" i="1" s="1"/>
  <c r="AR1335" i="1"/>
  <c r="AQ1335" i="1" s="1"/>
  <c r="AS1335" i="1"/>
  <c r="AU1335" i="1" s="1"/>
  <c r="AR1336" i="1"/>
  <c r="AQ1336" i="1" s="1"/>
  <c r="AS1336" i="1"/>
  <c r="AU1336" i="1" s="1"/>
  <c r="AR1337" i="1"/>
  <c r="AQ1337" i="1" s="1"/>
  <c r="AS1337" i="1"/>
  <c r="AU1337" i="1" s="1"/>
  <c r="AR1338" i="1"/>
  <c r="AQ1338" i="1" s="1"/>
  <c r="AS1338" i="1"/>
  <c r="AU1338" i="1" s="1"/>
  <c r="AR1339" i="1"/>
  <c r="AQ1339" i="1" s="1"/>
  <c r="AS1339" i="1"/>
  <c r="AU1339" i="1" s="1"/>
  <c r="AR1340" i="1"/>
  <c r="AQ1340" i="1" s="1"/>
  <c r="AS1340" i="1"/>
  <c r="AU1340" i="1" s="1"/>
  <c r="AR1341" i="1"/>
  <c r="AQ1341" i="1" s="1"/>
  <c r="AS1341" i="1"/>
  <c r="AU1341" i="1" s="1"/>
  <c r="AR1342" i="1"/>
  <c r="AQ1342" i="1" s="1"/>
  <c r="AS1342" i="1"/>
  <c r="AU1342" i="1" s="1"/>
  <c r="AR1343" i="1"/>
  <c r="AQ1343" i="1" s="1"/>
  <c r="AS1343" i="1"/>
  <c r="AU1343" i="1" s="1"/>
  <c r="AR1344" i="1"/>
  <c r="AQ1344" i="1" s="1"/>
  <c r="AS1344" i="1"/>
  <c r="AU1344" i="1" s="1"/>
  <c r="AR1345" i="1"/>
  <c r="AQ1345" i="1" s="1"/>
  <c r="AS1345" i="1"/>
  <c r="AU1345" i="1" s="1"/>
  <c r="AR1346" i="1"/>
  <c r="AQ1346" i="1" s="1"/>
  <c r="AS1346" i="1"/>
  <c r="AU1346" i="1" s="1"/>
  <c r="AR1347" i="1"/>
  <c r="AQ1347" i="1" s="1"/>
  <c r="AS1347" i="1"/>
  <c r="AU1347" i="1" s="1"/>
  <c r="AR1348" i="1"/>
  <c r="AQ1348" i="1" s="1"/>
  <c r="AS1348" i="1"/>
  <c r="AU1348" i="1" s="1"/>
  <c r="AR1349" i="1"/>
  <c r="AQ1349" i="1" s="1"/>
  <c r="AS1349" i="1"/>
  <c r="AU1349" i="1" s="1"/>
  <c r="AR1317" i="1"/>
  <c r="AQ1317" i="1" s="1"/>
  <c r="AS1317" i="1"/>
  <c r="AU1317" i="1" s="1"/>
  <c r="AR1318" i="1"/>
  <c r="AQ1318" i="1" s="1"/>
  <c r="AS1318" i="1"/>
  <c r="AU1318" i="1" s="1"/>
  <c r="AR1319" i="1"/>
  <c r="AS1319" i="1"/>
  <c r="AU1319" i="1" s="1"/>
  <c r="AR1320" i="1"/>
  <c r="AS1320" i="1"/>
  <c r="AU1320" i="1" s="1"/>
  <c r="AR1321" i="1"/>
  <c r="AQ1321" i="1" s="1"/>
  <c r="AS1321" i="1"/>
  <c r="AU1321" i="1" s="1"/>
  <c r="AR1322" i="1"/>
  <c r="AQ1322" i="1" s="1"/>
  <c r="AS1322" i="1"/>
  <c r="AU1322" i="1" s="1"/>
  <c r="AR1323" i="1"/>
  <c r="AS1323" i="1"/>
  <c r="AU1323" i="1" s="1"/>
  <c r="AR1324" i="1"/>
  <c r="AQ1324" i="1" s="1"/>
  <c r="AS1324" i="1"/>
  <c r="AU1324" i="1" s="1"/>
  <c r="AR1325" i="1"/>
  <c r="AQ1325" i="1" s="1"/>
  <c r="AS1325" i="1"/>
  <c r="AU1325" i="1" s="1"/>
  <c r="AR1326" i="1"/>
  <c r="AQ1326" i="1" s="1"/>
  <c r="AS1326" i="1"/>
  <c r="AU1326" i="1" s="1"/>
  <c r="AR1327" i="1"/>
  <c r="AS1327" i="1"/>
  <c r="AU1327" i="1" s="1"/>
  <c r="AR1328" i="1"/>
  <c r="AQ1328" i="1" s="1"/>
  <c r="AS1328" i="1"/>
  <c r="AU1328" i="1" s="1"/>
  <c r="AR1329" i="1"/>
  <c r="AQ1329" i="1" s="1"/>
  <c r="AS1329" i="1"/>
  <c r="AU1329" i="1" s="1"/>
  <c r="AR1330" i="1"/>
  <c r="AQ1330" i="1" s="1"/>
  <c r="AS1330" i="1"/>
  <c r="AU1330" i="1" s="1"/>
  <c r="AR1296" i="1"/>
  <c r="AQ1296" i="1" s="1"/>
  <c r="AS1296" i="1"/>
  <c r="AU1296" i="1" s="1"/>
  <c r="AR1297" i="1"/>
  <c r="AS1297" i="1"/>
  <c r="AU1297" i="1" s="1"/>
  <c r="AR1298" i="1"/>
  <c r="AQ1298" i="1" s="1"/>
  <c r="AS1298" i="1"/>
  <c r="AU1298" i="1" s="1"/>
  <c r="AR1299" i="1"/>
  <c r="AQ1299" i="1" s="1"/>
  <c r="AS1299" i="1"/>
  <c r="AU1299" i="1" s="1"/>
  <c r="AR1300" i="1"/>
  <c r="AQ1300" i="1" s="1"/>
  <c r="AS1300" i="1"/>
  <c r="AU1300" i="1" s="1"/>
  <c r="AR1301" i="1"/>
  <c r="AS1301" i="1"/>
  <c r="AU1301" i="1" s="1"/>
  <c r="AR1302" i="1"/>
  <c r="AS1302" i="1"/>
  <c r="AU1302" i="1" s="1"/>
  <c r="AR1303" i="1"/>
  <c r="AQ1303" i="1" s="1"/>
  <c r="AS1303" i="1"/>
  <c r="AU1303" i="1" s="1"/>
  <c r="AR1304" i="1"/>
  <c r="AQ1304" i="1" s="1"/>
  <c r="AS1304" i="1"/>
  <c r="AU1304" i="1" s="1"/>
  <c r="AR1305" i="1"/>
  <c r="AQ1305" i="1" s="1"/>
  <c r="AS1305" i="1"/>
  <c r="AU1305" i="1" s="1"/>
  <c r="AR1306" i="1"/>
  <c r="AQ1306" i="1" s="1"/>
  <c r="AS1306" i="1"/>
  <c r="AU1306" i="1" s="1"/>
  <c r="AR1307" i="1"/>
  <c r="AQ1307" i="1" s="1"/>
  <c r="AS1307" i="1"/>
  <c r="AU1307" i="1" s="1"/>
  <c r="AR1308" i="1"/>
  <c r="AQ1308" i="1" s="1"/>
  <c r="AS1308" i="1"/>
  <c r="AU1308" i="1" s="1"/>
  <c r="AR1309" i="1"/>
  <c r="AQ1309" i="1" s="1"/>
  <c r="AS1309" i="1"/>
  <c r="AU1309" i="1" s="1"/>
  <c r="AR1310" i="1"/>
  <c r="AQ1310" i="1" s="1"/>
  <c r="AS1310" i="1"/>
  <c r="AU1310" i="1" s="1"/>
  <c r="AR1311" i="1"/>
  <c r="AS1311" i="1"/>
  <c r="AU1311" i="1" s="1"/>
  <c r="AR1312" i="1"/>
  <c r="AQ1312" i="1" s="1"/>
  <c r="AS1312" i="1"/>
  <c r="AU1312" i="1" s="1"/>
  <c r="AR1313" i="1"/>
  <c r="AQ1313" i="1" s="1"/>
  <c r="AS1313" i="1"/>
  <c r="AU1313" i="1" s="1"/>
  <c r="AR1314" i="1"/>
  <c r="AQ1314" i="1" s="1"/>
  <c r="AS1314" i="1"/>
  <c r="AU1314" i="1" s="1"/>
  <c r="AR1315" i="1"/>
  <c r="AQ1315" i="1" s="1"/>
  <c r="AS1315" i="1"/>
  <c r="AU1315" i="1" s="1"/>
  <c r="AR1316" i="1"/>
  <c r="AQ1316" i="1" s="1"/>
  <c r="AS1316" i="1"/>
  <c r="AU1316" i="1" s="1"/>
  <c r="AR1282" i="1"/>
  <c r="AQ1282" i="1" s="1"/>
  <c r="AS1282" i="1"/>
  <c r="AU1282" i="1" s="1"/>
  <c r="AR1283" i="1"/>
  <c r="AS1283" i="1"/>
  <c r="AU1283" i="1" s="1"/>
  <c r="AR1284" i="1"/>
  <c r="AQ1284" i="1" s="1"/>
  <c r="AS1284" i="1"/>
  <c r="AU1284" i="1" s="1"/>
  <c r="AR1285" i="1"/>
  <c r="AS1285" i="1"/>
  <c r="AU1285" i="1" s="1"/>
  <c r="AR1286" i="1"/>
  <c r="AQ1286" i="1" s="1"/>
  <c r="AS1286" i="1"/>
  <c r="AU1286" i="1" s="1"/>
  <c r="AR1287" i="1"/>
  <c r="AQ1287" i="1" s="1"/>
  <c r="AS1287" i="1"/>
  <c r="AU1287" i="1" s="1"/>
  <c r="AR1288" i="1"/>
  <c r="AQ1288" i="1" s="1"/>
  <c r="AS1288" i="1"/>
  <c r="AU1288" i="1" s="1"/>
  <c r="AR1289" i="1"/>
  <c r="AS1289" i="1"/>
  <c r="AU1289" i="1" s="1"/>
  <c r="AR1290" i="1"/>
  <c r="AQ1290" i="1" s="1"/>
  <c r="AS1290" i="1"/>
  <c r="AU1290" i="1" s="1"/>
  <c r="AR1291" i="1"/>
  <c r="AS1291" i="1"/>
  <c r="AU1291" i="1" s="1"/>
  <c r="AR1292" i="1"/>
  <c r="AQ1292" i="1" s="1"/>
  <c r="AS1292" i="1"/>
  <c r="AU1292" i="1" s="1"/>
  <c r="AR1293" i="1"/>
  <c r="AQ1293" i="1" s="1"/>
  <c r="AS1293" i="1"/>
  <c r="AU1293" i="1" s="1"/>
  <c r="AR1294" i="1"/>
  <c r="AQ1294" i="1" s="1"/>
  <c r="AS1294" i="1"/>
  <c r="AU1294" i="1" s="1"/>
  <c r="AR1295" i="1"/>
  <c r="AQ1295" i="1" s="1"/>
  <c r="AS1295" i="1"/>
  <c r="AU1295" i="1" s="1"/>
  <c r="AR1279" i="1"/>
  <c r="AQ1279" i="1" s="1"/>
  <c r="AS1279" i="1"/>
  <c r="AU1279" i="1" s="1"/>
  <c r="AR1280" i="1"/>
  <c r="AS1280" i="1"/>
  <c r="AU1280" i="1" s="1"/>
  <c r="AR1281" i="1"/>
  <c r="AQ1281" i="1" s="1"/>
  <c r="AS1281" i="1"/>
  <c r="AU1281" i="1" s="1"/>
  <c r="AR1273" i="1"/>
  <c r="AQ1273" i="1" s="1"/>
  <c r="AS1273" i="1"/>
  <c r="AU1273" i="1" s="1"/>
  <c r="AR1274" i="1"/>
  <c r="AQ1274" i="1" s="1"/>
  <c r="AS1274" i="1"/>
  <c r="AU1274" i="1" s="1"/>
  <c r="AR1275" i="1"/>
  <c r="AS1275" i="1"/>
  <c r="AU1275" i="1" s="1"/>
  <c r="AR1276" i="1"/>
  <c r="AQ1276" i="1" s="1"/>
  <c r="AS1276" i="1"/>
  <c r="AU1276" i="1" s="1"/>
  <c r="AR1277" i="1"/>
  <c r="AQ1277" i="1" s="1"/>
  <c r="AS1277" i="1"/>
  <c r="AU1277" i="1" s="1"/>
  <c r="AR1278" i="1"/>
  <c r="AQ1278" i="1" s="1"/>
  <c r="AS1278" i="1"/>
  <c r="AU1278" i="1" s="1"/>
  <c r="AR1258" i="1"/>
  <c r="AQ1258" i="1" s="1"/>
  <c r="AS1258" i="1"/>
  <c r="AU1258" i="1" s="1"/>
  <c r="AR1259" i="1"/>
  <c r="AQ1259" i="1" s="1"/>
  <c r="AS1259" i="1"/>
  <c r="AU1259" i="1" s="1"/>
  <c r="AR1260" i="1"/>
  <c r="AQ1260" i="1" s="1"/>
  <c r="AS1260" i="1"/>
  <c r="AU1260" i="1" s="1"/>
  <c r="AR1261" i="1"/>
  <c r="AQ1261" i="1" s="1"/>
  <c r="AS1261" i="1"/>
  <c r="AU1261" i="1" s="1"/>
  <c r="AR1262" i="1"/>
  <c r="AQ1262" i="1" s="1"/>
  <c r="AS1262" i="1"/>
  <c r="AU1262" i="1" s="1"/>
  <c r="AR1263" i="1"/>
  <c r="AQ1263" i="1" s="1"/>
  <c r="AS1263" i="1"/>
  <c r="AU1263" i="1" s="1"/>
  <c r="AR1264" i="1"/>
  <c r="AQ1264" i="1" s="1"/>
  <c r="AS1264" i="1"/>
  <c r="AU1264" i="1" s="1"/>
  <c r="AR1265" i="1"/>
  <c r="AQ1265" i="1" s="1"/>
  <c r="AS1265" i="1"/>
  <c r="AU1265" i="1" s="1"/>
  <c r="AR1266" i="1"/>
  <c r="AQ1266" i="1" s="1"/>
  <c r="AS1266" i="1"/>
  <c r="AU1266" i="1" s="1"/>
  <c r="AR1267" i="1"/>
  <c r="AQ1267" i="1" s="1"/>
  <c r="AS1267" i="1"/>
  <c r="AU1267" i="1" s="1"/>
  <c r="AR1268" i="1"/>
  <c r="AQ1268" i="1" s="1"/>
  <c r="AS1268" i="1"/>
  <c r="AU1268" i="1" s="1"/>
  <c r="AR1269" i="1"/>
  <c r="AQ1269" i="1" s="1"/>
  <c r="AS1269" i="1"/>
  <c r="AU1269" i="1" s="1"/>
  <c r="AR1270" i="1"/>
  <c r="AQ1270" i="1" s="1"/>
  <c r="AS1270" i="1"/>
  <c r="AU1270" i="1" s="1"/>
  <c r="AR1271" i="1"/>
  <c r="AQ1271" i="1" s="1"/>
  <c r="AS1271" i="1"/>
  <c r="AU1271" i="1" s="1"/>
  <c r="AR1272" i="1"/>
  <c r="AQ1272" i="1" s="1"/>
  <c r="AS1272" i="1"/>
  <c r="AU1272" i="1" s="1"/>
  <c r="AR1243" i="1"/>
  <c r="AQ1243" i="1" s="1"/>
  <c r="AS1243" i="1"/>
  <c r="AU1243" i="1" s="1"/>
  <c r="AR1244" i="1"/>
  <c r="AS1244" i="1"/>
  <c r="AU1244" i="1" s="1"/>
  <c r="AR1245" i="1"/>
  <c r="AQ1245" i="1" s="1"/>
  <c r="AS1245" i="1"/>
  <c r="AU1245" i="1" s="1"/>
  <c r="AR1246" i="1"/>
  <c r="AS1246" i="1"/>
  <c r="AU1246" i="1" s="1"/>
  <c r="AR1247" i="1"/>
  <c r="AS1247" i="1"/>
  <c r="AU1247" i="1" s="1"/>
  <c r="AR1248" i="1"/>
  <c r="AQ1248" i="1" s="1"/>
  <c r="AS1248" i="1"/>
  <c r="AU1248" i="1" s="1"/>
  <c r="AR1249" i="1"/>
  <c r="AQ1249" i="1" s="1"/>
  <c r="AS1249" i="1"/>
  <c r="AU1249" i="1" s="1"/>
  <c r="AR1250" i="1"/>
  <c r="AQ1250" i="1" s="1"/>
  <c r="AS1250" i="1"/>
  <c r="AU1250" i="1" s="1"/>
  <c r="AR1251" i="1"/>
  <c r="AQ1251" i="1" s="1"/>
  <c r="AS1251" i="1"/>
  <c r="AU1251" i="1" s="1"/>
  <c r="AR1252" i="1"/>
  <c r="AQ1252" i="1" s="1"/>
  <c r="AS1252" i="1"/>
  <c r="AU1252" i="1" s="1"/>
  <c r="AR1253" i="1"/>
  <c r="AQ1253" i="1" s="1"/>
  <c r="AS1253" i="1"/>
  <c r="AU1253" i="1" s="1"/>
  <c r="AR1254" i="1"/>
  <c r="AQ1254" i="1" s="1"/>
  <c r="AS1254" i="1"/>
  <c r="AU1254" i="1" s="1"/>
  <c r="AR1255" i="1"/>
  <c r="AQ1255" i="1" s="1"/>
  <c r="AS1255" i="1"/>
  <c r="AU1255" i="1" s="1"/>
  <c r="AR1256" i="1"/>
  <c r="AQ1256" i="1" s="1"/>
  <c r="AS1256" i="1"/>
  <c r="AU1256" i="1" s="1"/>
  <c r="AR1257" i="1"/>
  <c r="AQ1257" i="1" s="1"/>
  <c r="AS1257" i="1"/>
  <c r="AU1257" i="1" s="1"/>
  <c r="AR1219" i="1"/>
  <c r="AQ1219" i="1" s="1"/>
  <c r="AS1219" i="1"/>
  <c r="AU1219" i="1" s="1"/>
  <c r="AR1220" i="1"/>
  <c r="AS1220" i="1"/>
  <c r="AU1220" i="1" s="1"/>
  <c r="AR1221" i="1"/>
  <c r="AQ1221" i="1" s="1"/>
  <c r="AS1221" i="1"/>
  <c r="AU1221" i="1" s="1"/>
  <c r="AR1222" i="1"/>
  <c r="AQ1222" i="1" s="1"/>
  <c r="AS1222" i="1"/>
  <c r="AU1222" i="1" s="1"/>
  <c r="AR1223" i="1"/>
  <c r="AQ1223" i="1" s="1"/>
  <c r="AS1223" i="1"/>
  <c r="AU1223" i="1" s="1"/>
  <c r="AR1224" i="1"/>
  <c r="AQ1224" i="1" s="1"/>
  <c r="AS1224" i="1"/>
  <c r="AU1224" i="1" s="1"/>
  <c r="AR1225" i="1"/>
  <c r="AS1225" i="1"/>
  <c r="AU1225" i="1" s="1"/>
  <c r="AR1226" i="1"/>
  <c r="AQ1226" i="1" s="1"/>
  <c r="AS1226" i="1"/>
  <c r="AU1226" i="1" s="1"/>
  <c r="AR1227" i="1"/>
  <c r="AQ1227" i="1" s="1"/>
  <c r="AS1227" i="1"/>
  <c r="AU1227" i="1" s="1"/>
  <c r="AR1228" i="1"/>
  <c r="AQ1228" i="1" s="1"/>
  <c r="AS1228" i="1"/>
  <c r="AU1228" i="1" s="1"/>
  <c r="AR1229" i="1"/>
  <c r="AQ1229" i="1" s="1"/>
  <c r="AS1229" i="1"/>
  <c r="AU1229" i="1" s="1"/>
  <c r="AR1230" i="1"/>
  <c r="AQ1230" i="1" s="1"/>
  <c r="AS1230" i="1"/>
  <c r="AU1230" i="1" s="1"/>
  <c r="AR1231" i="1"/>
  <c r="AQ1231" i="1" s="1"/>
  <c r="AS1231" i="1"/>
  <c r="AU1231" i="1" s="1"/>
  <c r="AR1232" i="1"/>
  <c r="AQ1232" i="1" s="1"/>
  <c r="AS1232" i="1"/>
  <c r="AU1232" i="1" s="1"/>
  <c r="AR1233" i="1"/>
  <c r="AQ1233" i="1" s="1"/>
  <c r="AS1233" i="1"/>
  <c r="AU1233" i="1" s="1"/>
  <c r="AR1234" i="1"/>
  <c r="AQ1234" i="1" s="1"/>
  <c r="AS1234" i="1"/>
  <c r="AU1234" i="1" s="1"/>
  <c r="AR1235" i="1"/>
  <c r="AQ1235" i="1" s="1"/>
  <c r="AS1235" i="1"/>
  <c r="AU1235" i="1" s="1"/>
  <c r="AR1236" i="1"/>
  <c r="AQ1236" i="1" s="1"/>
  <c r="AS1236" i="1"/>
  <c r="AU1236" i="1" s="1"/>
  <c r="AR1237" i="1"/>
  <c r="AS1237" i="1"/>
  <c r="AU1237" i="1" s="1"/>
  <c r="AR1238" i="1"/>
  <c r="AQ1238" i="1" s="1"/>
  <c r="AS1238" i="1"/>
  <c r="AU1238" i="1" s="1"/>
  <c r="AR1239" i="1"/>
  <c r="AT1239" i="1" s="1"/>
  <c r="AS1239" i="1"/>
  <c r="AU1239" i="1" s="1"/>
  <c r="AR1240" i="1"/>
  <c r="AS1240" i="1"/>
  <c r="AU1240" i="1" s="1"/>
  <c r="AR1241" i="1"/>
  <c r="AQ1241" i="1" s="1"/>
  <c r="AS1241" i="1"/>
  <c r="AU1241" i="1" s="1"/>
  <c r="AR1242" i="1"/>
  <c r="AQ1242" i="1" s="1"/>
  <c r="AS1242" i="1"/>
  <c r="AU1242" i="1" s="1"/>
  <c r="AR1196" i="1"/>
  <c r="AQ1196" i="1" s="1"/>
  <c r="AS1196" i="1"/>
  <c r="AU1196" i="1" s="1"/>
  <c r="AR1197" i="1"/>
  <c r="AQ1197" i="1" s="1"/>
  <c r="AS1197" i="1"/>
  <c r="AU1197" i="1" s="1"/>
  <c r="AR1198" i="1"/>
  <c r="AQ1198" i="1" s="1"/>
  <c r="AS1198" i="1"/>
  <c r="AU1198" i="1" s="1"/>
  <c r="AR1199" i="1"/>
  <c r="AQ1199" i="1" s="1"/>
  <c r="AS1199" i="1"/>
  <c r="AU1199" i="1" s="1"/>
  <c r="AR1200" i="1"/>
  <c r="AQ1200" i="1" s="1"/>
  <c r="AS1200" i="1"/>
  <c r="AU1200" i="1" s="1"/>
  <c r="AR1201" i="1"/>
  <c r="AQ1201" i="1" s="1"/>
  <c r="AS1201" i="1"/>
  <c r="AU1201" i="1" s="1"/>
  <c r="AR1202" i="1"/>
  <c r="AQ1202" i="1" s="1"/>
  <c r="AS1202" i="1"/>
  <c r="AU1202" i="1" s="1"/>
  <c r="AR1203" i="1"/>
  <c r="AQ1203" i="1" s="1"/>
  <c r="AS1203" i="1"/>
  <c r="AU1203" i="1" s="1"/>
  <c r="AR1204" i="1"/>
  <c r="AQ1204" i="1" s="1"/>
  <c r="AS1204" i="1"/>
  <c r="AU1204" i="1" s="1"/>
  <c r="AR1205" i="1"/>
  <c r="AQ1205" i="1" s="1"/>
  <c r="AS1205" i="1"/>
  <c r="AU1205" i="1" s="1"/>
  <c r="AR1206" i="1"/>
  <c r="AS1206" i="1"/>
  <c r="AU1206" i="1" s="1"/>
  <c r="AR1207" i="1"/>
  <c r="AQ1207" i="1" s="1"/>
  <c r="AS1207" i="1"/>
  <c r="AU1207" i="1" s="1"/>
  <c r="AR1208" i="1"/>
  <c r="AQ1208" i="1" s="1"/>
  <c r="AS1208" i="1"/>
  <c r="AU1208" i="1" s="1"/>
  <c r="AR1209" i="1"/>
  <c r="AQ1209" i="1" s="1"/>
  <c r="AS1209" i="1"/>
  <c r="AU1209" i="1" s="1"/>
  <c r="AR1210" i="1"/>
  <c r="AQ1210" i="1" s="1"/>
  <c r="AS1210" i="1"/>
  <c r="AU1210" i="1" s="1"/>
  <c r="AR1211" i="1"/>
  <c r="AQ1211" i="1" s="1"/>
  <c r="AS1211" i="1"/>
  <c r="AU1211" i="1" s="1"/>
  <c r="AR1212" i="1"/>
  <c r="AQ1212" i="1" s="1"/>
  <c r="AS1212" i="1"/>
  <c r="AU1212" i="1" s="1"/>
  <c r="AR1213" i="1"/>
  <c r="AQ1213" i="1" s="1"/>
  <c r="AS1213" i="1"/>
  <c r="AU1213" i="1" s="1"/>
  <c r="AR1214" i="1"/>
  <c r="AQ1214" i="1" s="1"/>
  <c r="AS1214" i="1"/>
  <c r="AU1214" i="1" s="1"/>
  <c r="AR1215" i="1"/>
  <c r="AQ1215" i="1" s="1"/>
  <c r="AS1215" i="1"/>
  <c r="AU1215" i="1" s="1"/>
  <c r="AR1216" i="1"/>
  <c r="AQ1216" i="1" s="1"/>
  <c r="AS1216" i="1"/>
  <c r="AU1216" i="1" s="1"/>
  <c r="AR1217" i="1"/>
  <c r="AQ1217" i="1" s="1"/>
  <c r="AS1217" i="1"/>
  <c r="AU1217" i="1" s="1"/>
  <c r="AR1218" i="1"/>
  <c r="AT1218" i="1" s="1"/>
  <c r="AS1218" i="1"/>
  <c r="AU1218" i="1" s="1"/>
  <c r="AR1162" i="1"/>
  <c r="AQ1162" i="1" s="1"/>
  <c r="AS1162" i="1"/>
  <c r="AU1162" i="1" s="1"/>
  <c r="AR1163" i="1"/>
  <c r="AQ1163" i="1" s="1"/>
  <c r="AS1163" i="1"/>
  <c r="AU1163" i="1" s="1"/>
  <c r="AR1164" i="1"/>
  <c r="AQ1164" i="1" s="1"/>
  <c r="AS1164" i="1"/>
  <c r="AU1164" i="1" s="1"/>
  <c r="AR1165" i="1"/>
  <c r="AQ1165" i="1" s="1"/>
  <c r="AS1165" i="1"/>
  <c r="AU1165" i="1" s="1"/>
  <c r="AR1166" i="1"/>
  <c r="AQ1166" i="1" s="1"/>
  <c r="AS1166" i="1"/>
  <c r="AU1166" i="1" s="1"/>
  <c r="AR1167" i="1"/>
  <c r="AQ1167" i="1" s="1"/>
  <c r="AS1167" i="1"/>
  <c r="AU1167" i="1" s="1"/>
  <c r="AR1168" i="1"/>
  <c r="AQ1168" i="1" s="1"/>
  <c r="AS1168" i="1"/>
  <c r="AU1168" i="1" s="1"/>
  <c r="AR1169" i="1"/>
  <c r="AQ1169" i="1" s="1"/>
  <c r="AS1169" i="1"/>
  <c r="AU1169" i="1" s="1"/>
  <c r="AR1170" i="1"/>
  <c r="AQ1170" i="1" s="1"/>
  <c r="AS1170" i="1"/>
  <c r="AU1170" i="1" s="1"/>
  <c r="AR1171" i="1"/>
  <c r="AQ1171" i="1" s="1"/>
  <c r="AS1171" i="1"/>
  <c r="AU1171" i="1" s="1"/>
  <c r="AR1172" i="1"/>
  <c r="AQ1172" i="1" s="1"/>
  <c r="AS1172" i="1"/>
  <c r="AU1172" i="1" s="1"/>
  <c r="AR1173" i="1"/>
  <c r="AS1173" i="1"/>
  <c r="AU1173" i="1" s="1"/>
  <c r="AR1174" i="1"/>
  <c r="AQ1174" i="1" s="1"/>
  <c r="AS1174" i="1"/>
  <c r="AU1174" i="1" s="1"/>
  <c r="AR1175" i="1"/>
  <c r="AT1175" i="1" s="1"/>
  <c r="AS1175" i="1"/>
  <c r="AU1175" i="1" s="1"/>
  <c r="AR1176" i="1"/>
  <c r="AS1176" i="1"/>
  <c r="AU1176" i="1" s="1"/>
  <c r="AR1177" i="1"/>
  <c r="AQ1177" i="1" s="1"/>
  <c r="AS1177" i="1"/>
  <c r="AU1177" i="1" s="1"/>
  <c r="AR1178" i="1"/>
  <c r="AQ1178" i="1" s="1"/>
  <c r="AS1178" i="1"/>
  <c r="AU1178" i="1" s="1"/>
  <c r="AR1179" i="1"/>
  <c r="AQ1179" i="1" s="1"/>
  <c r="AS1179" i="1"/>
  <c r="AU1179" i="1" s="1"/>
  <c r="AR1180" i="1"/>
  <c r="AQ1180" i="1" s="1"/>
  <c r="AS1180" i="1"/>
  <c r="AU1180" i="1" s="1"/>
  <c r="AR1181" i="1"/>
  <c r="AS1181" i="1"/>
  <c r="AU1181" i="1" s="1"/>
  <c r="AR1182" i="1"/>
  <c r="AQ1182" i="1" s="1"/>
  <c r="AS1182" i="1"/>
  <c r="AU1182" i="1" s="1"/>
  <c r="AR1183" i="1"/>
  <c r="AQ1183" i="1" s="1"/>
  <c r="AS1183" i="1"/>
  <c r="AU1183" i="1" s="1"/>
  <c r="AR1184" i="1"/>
  <c r="AQ1184" i="1" s="1"/>
  <c r="AS1184" i="1"/>
  <c r="AU1184" i="1" s="1"/>
  <c r="AR1185" i="1"/>
  <c r="AS1185" i="1"/>
  <c r="AU1185" i="1" s="1"/>
  <c r="AR1186" i="1"/>
  <c r="AQ1186" i="1" s="1"/>
  <c r="AS1186" i="1"/>
  <c r="AU1186" i="1" s="1"/>
  <c r="AR1187" i="1"/>
  <c r="AQ1187" i="1" s="1"/>
  <c r="AS1187" i="1"/>
  <c r="AU1187" i="1" s="1"/>
  <c r="AR1188" i="1"/>
  <c r="AS1188" i="1"/>
  <c r="AU1188" i="1" s="1"/>
  <c r="AR1189" i="1"/>
  <c r="AQ1189" i="1" s="1"/>
  <c r="AS1189" i="1"/>
  <c r="AU1189" i="1" s="1"/>
  <c r="AR1190" i="1"/>
  <c r="AQ1190" i="1" s="1"/>
  <c r="AS1190" i="1"/>
  <c r="AU1190" i="1" s="1"/>
  <c r="AR1191" i="1"/>
  <c r="AQ1191" i="1" s="1"/>
  <c r="AS1191" i="1"/>
  <c r="AU1191" i="1" s="1"/>
  <c r="AR1192" i="1"/>
  <c r="AQ1192" i="1" s="1"/>
  <c r="AS1192" i="1"/>
  <c r="AU1192" i="1" s="1"/>
  <c r="AR1193" i="1"/>
  <c r="AQ1193" i="1" s="1"/>
  <c r="AS1193" i="1"/>
  <c r="AU1193" i="1" s="1"/>
  <c r="AR1194" i="1"/>
  <c r="AQ1194" i="1" s="1"/>
  <c r="AS1194" i="1"/>
  <c r="AU1194" i="1" s="1"/>
  <c r="AR1195" i="1"/>
  <c r="AQ1195" i="1" s="1"/>
  <c r="AS1195" i="1"/>
  <c r="AU1195" i="1" s="1"/>
  <c r="AR1158" i="1"/>
  <c r="AQ1158" i="1" s="1"/>
  <c r="AS1158" i="1"/>
  <c r="AU1158" i="1" s="1"/>
  <c r="AR1159" i="1"/>
  <c r="AS1159" i="1"/>
  <c r="AU1159" i="1" s="1"/>
  <c r="AR1160" i="1"/>
  <c r="AQ1160" i="1" s="1"/>
  <c r="AS1160" i="1"/>
  <c r="AU1160" i="1" s="1"/>
  <c r="AR1161" i="1"/>
  <c r="AQ1161" i="1" s="1"/>
  <c r="AS1161" i="1"/>
  <c r="AU1161" i="1" s="1"/>
  <c r="AR1153" i="1"/>
  <c r="AS1153" i="1"/>
  <c r="AU1153" i="1" s="1"/>
  <c r="AR1154" i="1"/>
  <c r="AQ1154" i="1" s="1"/>
  <c r="AS1154" i="1"/>
  <c r="AU1154" i="1" s="1"/>
  <c r="AR1155" i="1"/>
  <c r="AQ1155" i="1" s="1"/>
  <c r="AS1155" i="1"/>
  <c r="AU1155" i="1" s="1"/>
  <c r="AR1156" i="1"/>
  <c r="AQ1156" i="1" s="1"/>
  <c r="AS1156" i="1"/>
  <c r="AU1156" i="1" s="1"/>
  <c r="AR1157" i="1"/>
  <c r="AQ1157" i="1" s="1"/>
  <c r="AS1157" i="1"/>
  <c r="AU1157" i="1" s="1"/>
  <c r="AR1126" i="1"/>
  <c r="AQ1126" i="1" s="1"/>
  <c r="AS1126" i="1"/>
  <c r="AU1126" i="1" s="1"/>
  <c r="AR1127" i="1"/>
  <c r="AQ1127" i="1" s="1"/>
  <c r="AS1127" i="1"/>
  <c r="AU1127" i="1" s="1"/>
  <c r="AR1128" i="1"/>
  <c r="AS1128" i="1"/>
  <c r="AU1128" i="1" s="1"/>
  <c r="AR1129" i="1"/>
  <c r="AQ1129" i="1" s="1"/>
  <c r="AS1129" i="1"/>
  <c r="AU1129" i="1" s="1"/>
  <c r="AR1130" i="1"/>
  <c r="AS1130" i="1"/>
  <c r="AU1130" i="1" s="1"/>
  <c r="AR1131" i="1"/>
  <c r="AQ1131" i="1" s="1"/>
  <c r="AS1131" i="1"/>
  <c r="AU1131" i="1" s="1"/>
  <c r="AR1132" i="1"/>
  <c r="AQ1132" i="1" s="1"/>
  <c r="AS1132" i="1"/>
  <c r="AU1132" i="1" s="1"/>
  <c r="AR1133" i="1"/>
  <c r="AQ1133" i="1" s="1"/>
  <c r="AS1133" i="1"/>
  <c r="AU1133" i="1" s="1"/>
  <c r="AR1134" i="1"/>
  <c r="AQ1134" i="1" s="1"/>
  <c r="AS1134" i="1"/>
  <c r="AU1134" i="1" s="1"/>
  <c r="AR1135" i="1"/>
  <c r="AQ1135" i="1" s="1"/>
  <c r="AS1135" i="1"/>
  <c r="AU1135" i="1" s="1"/>
  <c r="AR1136" i="1"/>
  <c r="AQ1136" i="1" s="1"/>
  <c r="AS1136" i="1"/>
  <c r="AU1136" i="1" s="1"/>
  <c r="AR1137" i="1"/>
  <c r="AQ1137" i="1" s="1"/>
  <c r="AS1137" i="1"/>
  <c r="AU1137" i="1" s="1"/>
  <c r="AR1138" i="1"/>
  <c r="AQ1138" i="1" s="1"/>
  <c r="AS1138" i="1"/>
  <c r="AU1138" i="1" s="1"/>
  <c r="AR1139" i="1"/>
  <c r="AS1139" i="1"/>
  <c r="AU1139" i="1" s="1"/>
  <c r="AR1140" i="1"/>
  <c r="AQ1140" i="1" s="1"/>
  <c r="AS1140" i="1"/>
  <c r="AU1140" i="1" s="1"/>
  <c r="AR1141" i="1"/>
  <c r="AQ1141" i="1" s="1"/>
  <c r="AS1141" i="1"/>
  <c r="AU1141" i="1" s="1"/>
  <c r="AR1142" i="1"/>
  <c r="AQ1142" i="1" s="1"/>
  <c r="AS1142" i="1"/>
  <c r="AU1142" i="1" s="1"/>
  <c r="AR1143" i="1"/>
  <c r="AQ1143" i="1" s="1"/>
  <c r="AS1143" i="1"/>
  <c r="AU1143" i="1" s="1"/>
  <c r="AR1144" i="1"/>
  <c r="AQ1144" i="1" s="1"/>
  <c r="AS1144" i="1"/>
  <c r="AU1144" i="1" s="1"/>
  <c r="AR1145" i="1"/>
  <c r="AQ1145" i="1" s="1"/>
  <c r="AS1145" i="1"/>
  <c r="AU1145" i="1" s="1"/>
  <c r="AR1146" i="1"/>
  <c r="AQ1146" i="1" s="1"/>
  <c r="AS1146" i="1"/>
  <c r="AU1146" i="1" s="1"/>
  <c r="AR1147" i="1"/>
  <c r="AQ1147" i="1" s="1"/>
  <c r="AS1147" i="1"/>
  <c r="AU1147" i="1" s="1"/>
  <c r="AR1148" i="1"/>
  <c r="AQ1148" i="1" s="1"/>
  <c r="AS1148" i="1"/>
  <c r="AU1148" i="1" s="1"/>
  <c r="AR1149" i="1"/>
  <c r="AQ1149" i="1" s="1"/>
  <c r="AS1149" i="1"/>
  <c r="AU1149" i="1" s="1"/>
  <c r="AR1150" i="1"/>
  <c r="AQ1150" i="1" s="1"/>
  <c r="AS1150" i="1"/>
  <c r="AU1150" i="1" s="1"/>
  <c r="AR1151" i="1"/>
  <c r="AQ1151" i="1" s="1"/>
  <c r="AS1151" i="1"/>
  <c r="AU1151" i="1" s="1"/>
  <c r="AR1152" i="1"/>
  <c r="AQ1152" i="1" s="1"/>
  <c r="AS1152" i="1"/>
  <c r="AU1152" i="1" s="1"/>
  <c r="AR1089" i="1"/>
  <c r="AQ1089" i="1" s="1"/>
  <c r="AS1089" i="1"/>
  <c r="AU1089" i="1" s="1"/>
  <c r="AR1090" i="1"/>
  <c r="AQ1090" i="1" s="1"/>
  <c r="AS1090" i="1"/>
  <c r="AU1090" i="1" s="1"/>
  <c r="AR1091" i="1"/>
  <c r="AQ1091" i="1" s="1"/>
  <c r="AS1091" i="1"/>
  <c r="AU1091" i="1" s="1"/>
  <c r="AR1092" i="1"/>
  <c r="AQ1092" i="1" s="1"/>
  <c r="AS1092" i="1"/>
  <c r="AU1092" i="1" s="1"/>
  <c r="AR1093" i="1"/>
  <c r="AQ1093" i="1" s="1"/>
  <c r="AS1093" i="1"/>
  <c r="AU1093" i="1" s="1"/>
  <c r="AR1094" i="1"/>
  <c r="AQ1094" i="1" s="1"/>
  <c r="AS1094" i="1"/>
  <c r="AU1094" i="1" s="1"/>
  <c r="AR1095" i="1"/>
  <c r="AQ1095" i="1" s="1"/>
  <c r="AS1095" i="1"/>
  <c r="AU1095" i="1" s="1"/>
  <c r="AR1096" i="1"/>
  <c r="AQ1096" i="1" s="1"/>
  <c r="AS1096" i="1"/>
  <c r="AU1096" i="1" s="1"/>
  <c r="AR1097" i="1"/>
  <c r="AQ1097" i="1" s="1"/>
  <c r="AS1097" i="1"/>
  <c r="AU1097" i="1" s="1"/>
  <c r="AR1098" i="1"/>
  <c r="AQ1098" i="1" s="1"/>
  <c r="AS1098" i="1"/>
  <c r="AU1098" i="1" s="1"/>
  <c r="AR1099" i="1"/>
  <c r="AQ1099" i="1" s="1"/>
  <c r="AS1099" i="1"/>
  <c r="AU1099" i="1" s="1"/>
  <c r="AR1100" i="1"/>
  <c r="AQ1100" i="1" s="1"/>
  <c r="AS1100" i="1"/>
  <c r="AU1100" i="1" s="1"/>
  <c r="AR1101" i="1"/>
  <c r="AQ1101" i="1" s="1"/>
  <c r="AS1101" i="1"/>
  <c r="AU1101" i="1" s="1"/>
  <c r="AR1102" i="1"/>
  <c r="AQ1102" i="1" s="1"/>
  <c r="AS1102" i="1"/>
  <c r="AU1102" i="1" s="1"/>
  <c r="AR1103" i="1"/>
  <c r="AQ1103" i="1" s="1"/>
  <c r="AS1103" i="1"/>
  <c r="AU1103" i="1" s="1"/>
  <c r="AR1104" i="1"/>
  <c r="AQ1104" i="1" s="1"/>
  <c r="AS1104" i="1"/>
  <c r="AU1104" i="1" s="1"/>
  <c r="AR1105" i="1"/>
  <c r="AQ1105" i="1" s="1"/>
  <c r="AS1105" i="1"/>
  <c r="AU1105" i="1" s="1"/>
  <c r="AR1106" i="1"/>
  <c r="AQ1106" i="1" s="1"/>
  <c r="AS1106" i="1"/>
  <c r="AU1106" i="1" s="1"/>
  <c r="AR1107" i="1"/>
  <c r="AQ1107" i="1" s="1"/>
  <c r="AS1107" i="1"/>
  <c r="AU1107" i="1" s="1"/>
  <c r="AR1108" i="1"/>
  <c r="AQ1108" i="1" s="1"/>
  <c r="AS1108" i="1"/>
  <c r="AU1108" i="1" s="1"/>
  <c r="AR1109" i="1"/>
  <c r="AQ1109" i="1" s="1"/>
  <c r="AS1109" i="1"/>
  <c r="AU1109" i="1" s="1"/>
  <c r="AR1110" i="1"/>
  <c r="AQ1110" i="1" s="1"/>
  <c r="AS1110" i="1"/>
  <c r="AU1110" i="1" s="1"/>
  <c r="AR1111" i="1"/>
  <c r="AQ1111" i="1" s="1"/>
  <c r="AS1111" i="1"/>
  <c r="AU1111" i="1" s="1"/>
  <c r="AR1112" i="1"/>
  <c r="AQ1112" i="1" s="1"/>
  <c r="AS1112" i="1"/>
  <c r="AU1112" i="1" s="1"/>
  <c r="AR1113" i="1"/>
  <c r="AQ1113" i="1" s="1"/>
  <c r="AS1113" i="1"/>
  <c r="AU1113" i="1" s="1"/>
  <c r="AR1114" i="1"/>
  <c r="AQ1114" i="1" s="1"/>
  <c r="AS1114" i="1"/>
  <c r="AU1114" i="1" s="1"/>
  <c r="AR1115" i="1"/>
  <c r="AS1115" i="1"/>
  <c r="AU1115" i="1" s="1"/>
  <c r="AR1116" i="1"/>
  <c r="AQ1116" i="1" s="1"/>
  <c r="AS1116" i="1"/>
  <c r="AU1116" i="1" s="1"/>
  <c r="AR1117" i="1"/>
  <c r="AQ1117" i="1" s="1"/>
  <c r="AS1117" i="1"/>
  <c r="AU1117" i="1" s="1"/>
  <c r="AR1118" i="1"/>
  <c r="AQ1118" i="1" s="1"/>
  <c r="AS1118" i="1"/>
  <c r="AU1118" i="1" s="1"/>
  <c r="AR1119" i="1"/>
  <c r="AS1119" i="1"/>
  <c r="AU1119" i="1" s="1"/>
  <c r="AR1120" i="1"/>
  <c r="AQ1120" i="1" s="1"/>
  <c r="AS1120" i="1"/>
  <c r="AU1120" i="1" s="1"/>
  <c r="AR1121" i="1"/>
  <c r="AQ1121" i="1" s="1"/>
  <c r="AS1121" i="1"/>
  <c r="AU1121" i="1" s="1"/>
  <c r="AR1122" i="1"/>
  <c r="AQ1122" i="1" s="1"/>
  <c r="AS1122" i="1"/>
  <c r="AU1122" i="1" s="1"/>
  <c r="AR1123" i="1"/>
  <c r="AQ1123" i="1" s="1"/>
  <c r="AS1123" i="1"/>
  <c r="AU1123" i="1" s="1"/>
  <c r="AR1124" i="1"/>
  <c r="AQ1124" i="1" s="1"/>
  <c r="AS1124" i="1"/>
  <c r="AU1124" i="1" s="1"/>
  <c r="AR1125" i="1"/>
  <c r="AQ1125" i="1" s="1"/>
  <c r="AS1125" i="1"/>
  <c r="AU1125" i="1" s="1"/>
  <c r="AR1053" i="1"/>
  <c r="AQ1053" i="1" s="1"/>
  <c r="AS1053" i="1"/>
  <c r="AU1053" i="1" s="1"/>
  <c r="AR1054" i="1"/>
  <c r="AQ1054" i="1" s="1"/>
  <c r="AS1054" i="1"/>
  <c r="AU1054" i="1" s="1"/>
  <c r="AR1055" i="1"/>
  <c r="AS1055" i="1"/>
  <c r="AU1055" i="1" s="1"/>
  <c r="AR1056" i="1"/>
  <c r="AQ1056" i="1" s="1"/>
  <c r="AS1056" i="1"/>
  <c r="AU1056" i="1" s="1"/>
  <c r="AR1057" i="1"/>
  <c r="AQ1057" i="1" s="1"/>
  <c r="AS1057" i="1"/>
  <c r="AU1057" i="1" s="1"/>
  <c r="AR1058" i="1"/>
  <c r="AQ1058" i="1" s="1"/>
  <c r="AS1058" i="1"/>
  <c r="AU1058" i="1" s="1"/>
  <c r="AR1059" i="1"/>
  <c r="AQ1059" i="1" s="1"/>
  <c r="AS1059" i="1"/>
  <c r="AU1059" i="1" s="1"/>
  <c r="AR1060" i="1"/>
  <c r="AQ1060" i="1" s="1"/>
  <c r="AS1060" i="1"/>
  <c r="AU1060" i="1" s="1"/>
  <c r="AR1061" i="1"/>
  <c r="AQ1061" i="1" s="1"/>
  <c r="AS1061" i="1"/>
  <c r="AU1061" i="1" s="1"/>
  <c r="AR1062" i="1"/>
  <c r="AS1062" i="1"/>
  <c r="AU1062" i="1" s="1"/>
  <c r="AR1063" i="1"/>
  <c r="AQ1063" i="1" s="1"/>
  <c r="AS1063" i="1"/>
  <c r="AU1063" i="1" s="1"/>
  <c r="AR1064" i="1"/>
  <c r="AQ1064" i="1" s="1"/>
  <c r="AS1064" i="1"/>
  <c r="AU1064" i="1" s="1"/>
  <c r="AR1065" i="1"/>
  <c r="AQ1065" i="1" s="1"/>
  <c r="AS1065" i="1"/>
  <c r="AU1065" i="1" s="1"/>
  <c r="AR1066" i="1"/>
  <c r="AQ1066" i="1" s="1"/>
  <c r="AS1066" i="1"/>
  <c r="AU1066" i="1" s="1"/>
  <c r="AR1067" i="1"/>
  <c r="AQ1067" i="1" s="1"/>
  <c r="AS1067" i="1"/>
  <c r="AU1067" i="1" s="1"/>
  <c r="AR1068" i="1"/>
  <c r="AQ1068" i="1" s="1"/>
  <c r="AS1068" i="1"/>
  <c r="AU1068" i="1" s="1"/>
  <c r="AR1069" i="1"/>
  <c r="AQ1069" i="1" s="1"/>
  <c r="AS1069" i="1"/>
  <c r="AU1069" i="1" s="1"/>
  <c r="AR1070" i="1"/>
  <c r="AQ1070" i="1" s="1"/>
  <c r="AS1070" i="1"/>
  <c r="AU1070" i="1" s="1"/>
  <c r="AR1071" i="1"/>
  <c r="AQ1071" i="1" s="1"/>
  <c r="AS1071" i="1"/>
  <c r="AU1071" i="1" s="1"/>
  <c r="AR1072" i="1"/>
  <c r="AQ1072" i="1" s="1"/>
  <c r="AS1072" i="1"/>
  <c r="AU1072" i="1" s="1"/>
  <c r="AR1073" i="1"/>
  <c r="AQ1073" i="1" s="1"/>
  <c r="AS1073" i="1"/>
  <c r="AU1073" i="1" s="1"/>
  <c r="AR1074" i="1"/>
  <c r="AS1074" i="1"/>
  <c r="AU1074" i="1" s="1"/>
  <c r="AR1075" i="1"/>
  <c r="AQ1075" i="1" s="1"/>
  <c r="AS1075" i="1"/>
  <c r="AU1075" i="1" s="1"/>
  <c r="AR1076" i="1"/>
  <c r="AQ1076" i="1" s="1"/>
  <c r="AS1076" i="1"/>
  <c r="AU1076" i="1" s="1"/>
  <c r="AR1077" i="1"/>
  <c r="AQ1077" i="1" s="1"/>
  <c r="AS1077" i="1"/>
  <c r="AU1077" i="1" s="1"/>
  <c r="AR1078" i="1"/>
  <c r="AQ1078" i="1" s="1"/>
  <c r="AS1078" i="1"/>
  <c r="AU1078" i="1" s="1"/>
  <c r="AR1079" i="1"/>
  <c r="AQ1079" i="1" s="1"/>
  <c r="AS1079" i="1"/>
  <c r="AU1079" i="1" s="1"/>
  <c r="AR1080" i="1"/>
  <c r="AQ1080" i="1" s="1"/>
  <c r="AS1080" i="1"/>
  <c r="AU1080" i="1" s="1"/>
  <c r="AR1081" i="1"/>
  <c r="AQ1081" i="1" s="1"/>
  <c r="AS1081" i="1"/>
  <c r="AU1081" i="1" s="1"/>
  <c r="AR1082" i="1"/>
  <c r="AQ1082" i="1" s="1"/>
  <c r="AS1082" i="1"/>
  <c r="AU1082" i="1" s="1"/>
  <c r="AR1083" i="1"/>
  <c r="AQ1083" i="1" s="1"/>
  <c r="AS1083" i="1"/>
  <c r="AU1083" i="1" s="1"/>
  <c r="AR1084" i="1"/>
  <c r="AS1084" i="1"/>
  <c r="AU1084" i="1" s="1"/>
  <c r="AR1085" i="1"/>
  <c r="AQ1085" i="1" s="1"/>
  <c r="AS1085" i="1"/>
  <c r="AU1085" i="1" s="1"/>
  <c r="AR1086" i="1"/>
  <c r="AQ1086" i="1" s="1"/>
  <c r="AS1086" i="1"/>
  <c r="AU1086" i="1" s="1"/>
  <c r="AR1087" i="1"/>
  <c r="AQ1087" i="1" s="1"/>
  <c r="AS1087" i="1"/>
  <c r="AU1087" i="1" s="1"/>
  <c r="AR1088" i="1"/>
  <c r="AQ1088" i="1" s="1"/>
  <c r="AS1088" i="1"/>
  <c r="AU1088" i="1" s="1"/>
  <c r="AR1008" i="1"/>
  <c r="AQ1008" i="1" s="1"/>
  <c r="AS1008" i="1"/>
  <c r="AU1008" i="1" s="1"/>
  <c r="AR1009" i="1"/>
  <c r="AQ1009" i="1" s="1"/>
  <c r="AS1009" i="1"/>
  <c r="AU1009" i="1" s="1"/>
  <c r="AR1010" i="1"/>
  <c r="AQ1010" i="1" s="1"/>
  <c r="AS1010" i="1"/>
  <c r="AU1010" i="1" s="1"/>
  <c r="AR1011" i="1"/>
  <c r="AQ1011" i="1" s="1"/>
  <c r="AS1011" i="1"/>
  <c r="AU1011" i="1" s="1"/>
  <c r="AR1012" i="1"/>
  <c r="AQ1012" i="1" s="1"/>
  <c r="AS1012" i="1"/>
  <c r="AU1012" i="1" s="1"/>
  <c r="AR1013" i="1"/>
  <c r="AQ1013" i="1" s="1"/>
  <c r="AS1013" i="1"/>
  <c r="AU1013" i="1" s="1"/>
  <c r="AR1014" i="1"/>
  <c r="AQ1014" i="1" s="1"/>
  <c r="AS1014" i="1"/>
  <c r="AU1014" i="1" s="1"/>
  <c r="AR1015" i="1"/>
  <c r="AQ1015" i="1" s="1"/>
  <c r="AS1015" i="1"/>
  <c r="AU1015" i="1" s="1"/>
  <c r="AR1016" i="1"/>
  <c r="AQ1016" i="1" s="1"/>
  <c r="AS1016" i="1"/>
  <c r="AU1016" i="1" s="1"/>
  <c r="AR1017" i="1"/>
  <c r="AQ1017" i="1" s="1"/>
  <c r="AS1017" i="1"/>
  <c r="AU1017" i="1" s="1"/>
  <c r="AR1018" i="1"/>
  <c r="AQ1018" i="1" s="1"/>
  <c r="AS1018" i="1"/>
  <c r="AU1018" i="1" s="1"/>
  <c r="AR1019" i="1"/>
  <c r="AQ1019" i="1" s="1"/>
  <c r="AS1019" i="1"/>
  <c r="AU1019" i="1" s="1"/>
  <c r="AR1020" i="1"/>
  <c r="AQ1020" i="1" s="1"/>
  <c r="AS1020" i="1"/>
  <c r="AU1020" i="1" s="1"/>
  <c r="AR1021" i="1"/>
  <c r="AS1021" i="1"/>
  <c r="AU1021" i="1" s="1"/>
  <c r="AR1022" i="1"/>
  <c r="AQ1022" i="1" s="1"/>
  <c r="AS1022" i="1"/>
  <c r="AU1022" i="1" s="1"/>
  <c r="AR1023" i="1"/>
  <c r="AQ1023" i="1" s="1"/>
  <c r="AS1023" i="1"/>
  <c r="AU1023" i="1" s="1"/>
  <c r="AR1024" i="1"/>
  <c r="AQ1024" i="1" s="1"/>
  <c r="AS1024" i="1"/>
  <c r="AU1024" i="1" s="1"/>
  <c r="AR1025" i="1"/>
  <c r="AS1025" i="1"/>
  <c r="AU1025" i="1" s="1"/>
  <c r="AR1026" i="1"/>
  <c r="AQ1026" i="1" s="1"/>
  <c r="AS1026" i="1"/>
  <c r="AU1026" i="1" s="1"/>
  <c r="AR1027" i="1"/>
  <c r="AQ1027" i="1" s="1"/>
  <c r="AS1027" i="1"/>
  <c r="AU1027" i="1" s="1"/>
  <c r="AR1028" i="1"/>
  <c r="AQ1028" i="1" s="1"/>
  <c r="AS1028" i="1"/>
  <c r="AU1028" i="1" s="1"/>
  <c r="AR1029" i="1"/>
  <c r="AS1029" i="1"/>
  <c r="AU1029" i="1" s="1"/>
  <c r="AR1030" i="1"/>
  <c r="AQ1030" i="1" s="1"/>
  <c r="AS1030" i="1"/>
  <c r="AU1030" i="1" s="1"/>
  <c r="AR1031" i="1"/>
  <c r="AQ1031" i="1" s="1"/>
  <c r="AS1031" i="1"/>
  <c r="AU1031" i="1" s="1"/>
  <c r="AR1032" i="1"/>
  <c r="AQ1032" i="1" s="1"/>
  <c r="AS1032" i="1"/>
  <c r="AU1032" i="1" s="1"/>
  <c r="AR1033" i="1"/>
  <c r="AQ1033" i="1" s="1"/>
  <c r="AS1033" i="1"/>
  <c r="AU1033" i="1" s="1"/>
  <c r="AR1034" i="1"/>
  <c r="AQ1034" i="1" s="1"/>
  <c r="AS1034" i="1"/>
  <c r="AU1034" i="1" s="1"/>
  <c r="AR1035" i="1"/>
  <c r="AQ1035" i="1" s="1"/>
  <c r="AS1035" i="1"/>
  <c r="AU1035" i="1" s="1"/>
  <c r="AR1036" i="1"/>
  <c r="AQ1036" i="1" s="1"/>
  <c r="AS1036" i="1"/>
  <c r="AU1036" i="1" s="1"/>
  <c r="AR1037" i="1"/>
  <c r="AQ1037" i="1" s="1"/>
  <c r="AS1037" i="1"/>
  <c r="AU1037" i="1" s="1"/>
  <c r="AR1038" i="1"/>
  <c r="AQ1038" i="1" s="1"/>
  <c r="AS1038" i="1"/>
  <c r="AU1038" i="1" s="1"/>
  <c r="AR1039" i="1"/>
  <c r="AQ1039" i="1" s="1"/>
  <c r="AS1039" i="1"/>
  <c r="AU1039" i="1" s="1"/>
  <c r="AR1040" i="1"/>
  <c r="AQ1040" i="1" s="1"/>
  <c r="AS1040" i="1"/>
  <c r="AU1040" i="1" s="1"/>
  <c r="AR1041" i="1"/>
  <c r="AQ1041" i="1" s="1"/>
  <c r="AS1041" i="1"/>
  <c r="AU1041" i="1" s="1"/>
  <c r="AR1042" i="1"/>
  <c r="AQ1042" i="1" s="1"/>
  <c r="AS1042" i="1"/>
  <c r="AU1042" i="1" s="1"/>
  <c r="AR1043" i="1"/>
  <c r="AS1043" i="1"/>
  <c r="AU1043" i="1" s="1"/>
  <c r="AR1044" i="1"/>
  <c r="AQ1044" i="1" s="1"/>
  <c r="AS1044" i="1"/>
  <c r="AU1044" i="1" s="1"/>
  <c r="AR1045" i="1"/>
  <c r="AQ1045" i="1" s="1"/>
  <c r="AS1045" i="1"/>
  <c r="AU1045" i="1" s="1"/>
  <c r="AR1046" i="1"/>
  <c r="AQ1046" i="1" s="1"/>
  <c r="AS1046" i="1"/>
  <c r="AU1046" i="1" s="1"/>
  <c r="AR1047" i="1"/>
  <c r="AQ1047" i="1" s="1"/>
  <c r="AS1047" i="1"/>
  <c r="AU1047" i="1" s="1"/>
  <c r="AR1048" i="1"/>
  <c r="AQ1048" i="1" s="1"/>
  <c r="AS1048" i="1"/>
  <c r="AU1048" i="1" s="1"/>
  <c r="AR1049" i="1"/>
  <c r="AQ1049" i="1" s="1"/>
  <c r="AS1049" i="1"/>
  <c r="AU1049" i="1" s="1"/>
  <c r="AR1050" i="1"/>
  <c r="AQ1050" i="1" s="1"/>
  <c r="AS1050" i="1"/>
  <c r="AU1050" i="1" s="1"/>
  <c r="AR1051" i="1"/>
  <c r="AQ1051" i="1" s="1"/>
  <c r="AS1051" i="1"/>
  <c r="AU1051" i="1" s="1"/>
  <c r="AR1052" i="1"/>
  <c r="AQ1052" i="1" s="1"/>
  <c r="AS1052" i="1"/>
  <c r="AU1052" i="1" s="1"/>
  <c r="AR977" i="1"/>
  <c r="AQ977" i="1" s="1"/>
  <c r="AS977" i="1"/>
  <c r="AU977" i="1" s="1"/>
  <c r="AR978" i="1"/>
  <c r="AS978" i="1"/>
  <c r="AU978" i="1" s="1"/>
  <c r="AR979" i="1"/>
  <c r="AQ979" i="1" s="1"/>
  <c r="AS979" i="1"/>
  <c r="AU979" i="1" s="1"/>
  <c r="AR980" i="1"/>
  <c r="AQ980" i="1" s="1"/>
  <c r="AS980" i="1"/>
  <c r="AU980" i="1" s="1"/>
  <c r="AR981" i="1"/>
  <c r="AQ981" i="1" s="1"/>
  <c r="AS981" i="1"/>
  <c r="AU981" i="1" s="1"/>
  <c r="AR982" i="1"/>
  <c r="AQ982" i="1" s="1"/>
  <c r="AS982" i="1"/>
  <c r="AU982" i="1" s="1"/>
  <c r="AR983" i="1"/>
  <c r="AQ983" i="1" s="1"/>
  <c r="AS983" i="1"/>
  <c r="AU983" i="1" s="1"/>
  <c r="AR984" i="1"/>
  <c r="AQ984" i="1" s="1"/>
  <c r="AS984" i="1"/>
  <c r="AU984" i="1" s="1"/>
  <c r="AR985" i="1"/>
  <c r="AQ985" i="1" s="1"/>
  <c r="AS985" i="1"/>
  <c r="AU985" i="1" s="1"/>
  <c r="AR986" i="1"/>
  <c r="AQ986" i="1" s="1"/>
  <c r="AS986" i="1"/>
  <c r="AU986" i="1" s="1"/>
  <c r="AR987" i="1"/>
  <c r="AQ987" i="1" s="1"/>
  <c r="AS987" i="1"/>
  <c r="AU987" i="1" s="1"/>
  <c r="AR988" i="1"/>
  <c r="AQ988" i="1" s="1"/>
  <c r="AS988" i="1"/>
  <c r="AU988" i="1" s="1"/>
  <c r="AR989" i="1"/>
  <c r="AS989" i="1"/>
  <c r="AU989" i="1" s="1"/>
  <c r="AR990" i="1"/>
  <c r="AQ990" i="1" s="1"/>
  <c r="AS990" i="1"/>
  <c r="AU990" i="1" s="1"/>
  <c r="AR991" i="1"/>
  <c r="AS991" i="1"/>
  <c r="AU991" i="1" s="1"/>
  <c r="AR992" i="1"/>
  <c r="AQ992" i="1" s="1"/>
  <c r="AS992" i="1"/>
  <c r="AU992" i="1" s="1"/>
  <c r="AR993" i="1"/>
  <c r="AQ993" i="1" s="1"/>
  <c r="AS993" i="1"/>
  <c r="AU993" i="1" s="1"/>
  <c r="AR994" i="1"/>
  <c r="AQ994" i="1" s="1"/>
  <c r="AS994" i="1"/>
  <c r="AU994" i="1" s="1"/>
  <c r="AR995" i="1"/>
  <c r="AQ995" i="1" s="1"/>
  <c r="AS995" i="1"/>
  <c r="AU995" i="1" s="1"/>
  <c r="AR996" i="1"/>
  <c r="AQ996" i="1" s="1"/>
  <c r="AS996" i="1"/>
  <c r="AU996" i="1" s="1"/>
  <c r="AR997" i="1"/>
  <c r="AS997" i="1"/>
  <c r="AU997" i="1" s="1"/>
  <c r="AR998" i="1"/>
  <c r="AQ998" i="1" s="1"/>
  <c r="AS998" i="1"/>
  <c r="AU998" i="1" s="1"/>
  <c r="AR999" i="1"/>
  <c r="AQ999" i="1" s="1"/>
  <c r="AS999" i="1"/>
  <c r="AU999" i="1" s="1"/>
  <c r="AR1000" i="1"/>
  <c r="AQ1000" i="1" s="1"/>
  <c r="AS1000" i="1"/>
  <c r="AU1000" i="1" s="1"/>
  <c r="AR1001" i="1"/>
  <c r="AS1001" i="1"/>
  <c r="AU1001" i="1" s="1"/>
  <c r="AR1002" i="1"/>
  <c r="AQ1002" i="1" s="1"/>
  <c r="AS1002" i="1"/>
  <c r="AU1002" i="1" s="1"/>
  <c r="AR1003" i="1"/>
  <c r="AQ1003" i="1" s="1"/>
  <c r="AS1003" i="1"/>
  <c r="AU1003" i="1" s="1"/>
  <c r="AR1004" i="1"/>
  <c r="AQ1004" i="1" s="1"/>
  <c r="AS1004" i="1"/>
  <c r="AU1004" i="1" s="1"/>
  <c r="AR1005" i="1"/>
  <c r="AQ1005" i="1" s="1"/>
  <c r="AS1005" i="1"/>
  <c r="AU1005" i="1" s="1"/>
  <c r="AR1006" i="1"/>
  <c r="AQ1006" i="1" s="1"/>
  <c r="AS1006" i="1"/>
  <c r="AU1006" i="1" s="1"/>
  <c r="AR1007" i="1"/>
  <c r="AQ1007" i="1" s="1"/>
  <c r="AS1007" i="1"/>
  <c r="AU1007" i="1" s="1"/>
  <c r="AR972" i="1"/>
  <c r="AQ972" i="1" s="1"/>
  <c r="AS972" i="1"/>
  <c r="AU972" i="1" s="1"/>
  <c r="AR973" i="1"/>
  <c r="AQ973" i="1" s="1"/>
  <c r="AS973" i="1"/>
  <c r="AU973" i="1" s="1"/>
  <c r="AR974" i="1"/>
  <c r="AT974" i="1" s="1"/>
  <c r="AS974" i="1"/>
  <c r="AU974" i="1" s="1"/>
  <c r="AR975" i="1"/>
  <c r="AQ975" i="1" s="1"/>
  <c r="AS975" i="1"/>
  <c r="AU975" i="1" s="1"/>
  <c r="AR976" i="1"/>
  <c r="AQ976" i="1" s="1"/>
  <c r="AS976" i="1"/>
  <c r="AU976" i="1" s="1"/>
  <c r="AR967" i="1"/>
  <c r="AQ967" i="1" s="1"/>
  <c r="AS967" i="1"/>
  <c r="AU967" i="1" s="1"/>
  <c r="AR968" i="1"/>
  <c r="AQ968" i="1" s="1"/>
  <c r="AS968" i="1"/>
  <c r="AU968" i="1" s="1"/>
  <c r="AR969" i="1"/>
  <c r="AQ969" i="1" s="1"/>
  <c r="AS969" i="1"/>
  <c r="AU969" i="1" s="1"/>
  <c r="AR970" i="1"/>
  <c r="AQ970" i="1" s="1"/>
  <c r="AS970" i="1"/>
  <c r="AU970" i="1" s="1"/>
  <c r="AR971" i="1"/>
  <c r="AQ971" i="1" s="1"/>
  <c r="AS971" i="1"/>
  <c r="AU971" i="1" s="1"/>
  <c r="AR944" i="1"/>
  <c r="AQ944" i="1" s="1"/>
  <c r="AS944" i="1"/>
  <c r="AU944" i="1" s="1"/>
  <c r="AR945" i="1"/>
  <c r="AQ945" i="1" s="1"/>
  <c r="AS945" i="1"/>
  <c r="AU945" i="1" s="1"/>
  <c r="AR946" i="1"/>
  <c r="AQ946" i="1" s="1"/>
  <c r="AS946" i="1"/>
  <c r="AU946" i="1" s="1"/>
  <c r="AR947" i="1"/>
  <c r="AQ947" i="1" s="1"/>
  <c r="AS947" i="1"/>
  <c r="AU947" i="1" s="1"/>
  <c r="AR948" i="1"/>
  <c r="AQ948" i="1" s="1"/>
  <c r="AS948" i="1"/>
  <c r="AU948" i="1" s="1"/>
  <c r="AR949" i="1"/>
  <c r="AS949" i="1"/>
  <c r="AU949" i="1" s="1"/>
  <c r="AR950" i="1"/>
  <c r="AQ950" i="1" s="1"/>
  <c r="AS950" i="1"/>
  <c r="AU950" i="1" s="1"/>
  <c r="AR951" i="1"/>
  <c r="AQ951" i="1" s="1"/>
  <c r="AS951" i="1"/>
  <c r="AU951" i="1" s="1"/>
  <c r="AR952" i="1"/>
  <c r="AQ952" i="1" s="1"/>
  <c r="AS952" i="1"/>
  <c r="AU952" i="1" s="1"/>
  <c r="AR953" i="1"/>
  <c r="AQ953" i="1" s="1"/>
  <c r="AS953" i="1"/>
  <c r="AU953" i="1" s="1"/>
  <c r="AR954" i="1"/>
  <c r="AQ954" i="1" s="1"/>
  <c r="AS954" i="1"/>
  <c r="AU954" i="1" s="1"/>
  <c r="AR955" i="1"/>
  <c r="AS955" i="1"/>
  <c r="AU955" i="1" s="1"/>
  <c r="AR956" i="1"/>
  <c r="AQ956" i="1" s="1"/>
  <c r="AS956" i="1"/>
  <c r="AU956" i="1" s="1"/>
  <c r="AR957" i="1"/>
  <c r="AQ957" i="1" s="1"/>
  <c r="AS957" i="1"/>
  <c r="AU957" i="1" s="1"/>
  <c r="AR958" i="1"/>
  <c r="AQ958" i="1" s="1"/>
  <c r="AS958" i="1"/>
  <c r="AU958" i="1" s="1"/>
  <c r="AR959" i="1"/>
  <c r="AS959" i="1"/>
  <c r="AU959" i="1" s="1"/>
  <c r="AR960" i="1"/>
  <c r="AQ960" i="1" s="1"/>
  <c r="AS960" i="1"/>
  <c r="AU960" i="1" s="1"/>
  <c r="AR961" i="1"/>
  <c r="AQ961" i="1" s="1"/>
  <c r="AS961" i="1"/>
  <c r="AU961" i="1" s="1"/>
  <c r="AR962" i="1"/>
  <c r="AQ962" i="1" s="1"/>
  <c r="AS962" i="1"/>
  <c r="AU962" i="1" s="1"/>
  <c r="AR963" i="1"/>
  <c r="AQ963" i="1" s="1"/>
  <c r="AS963" i="1"/>
  <c r="AU963" i="1" s="1"/>
  <c r="AR964" i="1"/>
  <c r="AQ964" i="1" s="1"/>
  <c r="AS964" i="1"/>
  <c r="AU964" i="1" s="1"/>
  <c r="AR965" i="1"/>
  <c r="AS965" i="1"/>
  <c r="AU965" i="1" s="1"/>
  <c r="AR966" i="1"/>
  <c r="AQ966" i="1" s="1"/>
  <c r="AS966" i="1"/>
  <c r="AU966" i="1" s="1"/>
  <c r="AR918" i="1"/>
  <c r="AS918" i="1"/>
  <c r="AU918" i="1" s="1"/>
  <c r="AR919" i="1"/>
  <c r="AQ919" i="1" s="1"/>
  <c r="AS919" i="1"/>
  <c r="AU919" i="1" s="1"/>
  <c r="AR920" i="1"/>
  <c r="AQ920" i="1" s="1"/>
  <c r="AS920" i="1"/>
  <c r="AU920" i="1" s="1"/>
  <c r="AR921" i="1"/>
  <c r="AQ921" i="1" s="1"/>
  <c r="AS921" i="1"/>
  <c r="AU921" i="1" s="1"/>
  <c r="AR922" i="1"/>
  <c r="AQ922" i="1" s="1"/>
  <c r="AS922" i="1"/>
  <c r="AU922" i="1" s="1"/>
  <c r="AR923" i="1"/>
  <c r="AQ923" i="1" s="1"/>
  <c r="AS923" i="1"/>
  <c r="AU923" i="1" s="1"/>
  <c r="AR924" i="1"/>
  <c r="AQ924" i="1" s="1"/>
  <c r="AS924" i="1"/>
  <c r="AU924" i="1" s="1"/>
  <c r="AR925" i="1"/>
  <c r="AQ925" i="1" s="1"/>
  <c r="AS925" i="1"/>
  <c r="AU925" i="1" s="1"/>
  <c r="AR926" i="1"/>
  <c r="AS926" i="1"/>
  <c r="AU926" i="1" s="1"/>
  <c r="AR927" i="1"/>
  <c r="AQ927" i="1" s="1"/>
  <c r="AS927" i="1"/>
  <c r="AU927" i="1" s="1"/>
  <c r="AR928" i="1"/>
  <c r="AQ928" i="1" s="1"/>
  <c r="AS928" i="1"/>
  <c r="AU928" i="1" s="1"/>
  <c r="AR929" i="1"/>
  <c r="AQ929" i="1" s="1"/>
  <c r="AS929" i="1"/>
  <c r="AU929" i="1" s="1"/>
  <c r="AR930" i="1"/>
  <c r="AQ930" i="1" s="1"/>
  <c r="AS930" i="1"/>
  <c r="AU930" i="1" s="1"/>
  <c r="AR931" i="1"/>
  <c r="AQ931" i="1" s="1"/>
  <c r="AS931" i="1"/>
  <c r="AU931" i="1" s="1"/>
  <c r="AR932" i="1"/>
  <c r="AQ932" i="1" s="1"/>
  <c r="AS932" i="1"/>
  <c r="AU932" i="1" s="1"/>
  <c r="AR933" i="1"/>
  <c r="AQ933" i="1" s="1"/>
  <c r="AS933" i="1"/>
  <c r="AU933" i="1" s="1"/>
  <c r="AR934" i="1"/>
  <c r="AQ934" i="1" s="1"/>
  <c r="AS934" i="1"/>
  <c r="AU934" i="1" s="1"/>
  <c r="AR935" i="1"/>
  <c r="AQ935" i="1" s="1"/>
  <c r="AS935" i="1"/>
  <c r="AU935" i="1" s="1"/>
  <c r="AR936" i="1"/>
  <c r="AQ936" i="1" s="1"/>
  <c r="AS936" i="1"/>
  <c r="AU936" i="1" s="1"/>
  <c r="AR937" i="1"/>
  <c r="AS937" i="1"/>
  <c r="AU937" i="1" s="1"/>
  <c r="AR938" i="1"/>
  <c r="AS938" i="1"/>
  <c r="AU938" i="1" s="1"/>
  <c r="AR939" i="1"/>
  <c r="AQ939" i="1" s="1"/>
  <c r="AS939" i="1"/>
  <c r="AU939" i="1" s="1"/>
  <c r="AR940" i="1"/>
  <c r="AQ940" i="1" s="1"/>
  <c r="AS940" i="1"/>
  <c r="AU940" i="1" s="1"/>
  <c r="AR941" i="1"/>
  <c r="AQ941" i="1" s="1"/>
  <c r="AS941" i="1"/>
  <c r="AU941" i="1" s="1"/>
  <c r="AR942" i="1"/>
  <c r="AQ942" i="1" s="1"/>
  <c r="AS942" i="1"/>
  <c r="AU942" i="1" s="1"/>
  <c r="AR943" i="1"/>
  <c r="AQ943" i="1" s="1"/>
  <c r="AS943" i="1"/>
  <c r="AU943" i="1" s="1"/>
  <c r="AR892" i="1"/>
  <c r="AQ892" i="1" s="1"/>
  <c r="AS892" i="1"/>
  <c r="AU892" i="1" s="1"/>
  <c r="AR893" i="1"/>
  <c r="AQ893" i="1" s="1"/>
  <c r="AS893" i="1"/>
  <c r="AU893" i="1" s="1"/>
  <c r="AR894" i="1"/>
  <c r="AQ894" i="1" s="1"/>
  <c r="AS894" i="1"/>
  <c r="AU894" i="1" s="1"/>
  <c r="AR895" i="1"/>
  <c r="AQ895" i="1" s="1"/>
  <c r="AS895" i="1"/>
  <c r="AU895" i="1" s="1"/>
  <c r="AR896" i="1"/>
  <c r="AQ896" i="1" s="1"/>
  <c r="AS896" i="1"/>
  <c r="AU896" i="1" s="1"/>
  <c r="AR897" i="1"/>
  <c r="AQ897" i="1" s="1"/>
  <c r="AS897" i="1"/>
  <c r="AU897" i="1" s="1"/>
  <c r="AR898" i="1"/>
  <c r="AQ898" i="1" s="1"/>
  <c r="AS898" i="1"/>
  <c r="AU898" i="1" s="1"/>
  <c r="AR899" i="1"/>
  <c r="AQ899" i="1" s="1"/>
  <c r="AS899" i="1"/>
  <c r="AU899" i="1" s="1"/>
  <c r="AR900" i="1"/>
  <c r="AQ900" i="1" s="1"/>
  <c r="AS900" i="1"/>
  <c r="AU900" i="1" s="1"/>
  <c r="AR901" i="1"/>
  <c r="AQ901" i="1" s="1"/>
  <c r="AS901" i="1"/>
  <c r="AU901" i="1" s="1"/>
  <c r="AR902" i="1"/>
  <c r="AQ902" i="1" s="1"/>
  <c r="AS902" i="1"/>
  <c r="AU902" i="1" s="1"/>
  <c r="AR903" i="1"/>
  <c r="AQ903" i="1" s="1"/>
  <c r="AS903" i="1"/>
  <c r="AU903" i="1" s="1"/>
  <c r="AR904" i="1"/>
  <c r="AS904" i="1"/>
  <c r="AU904" i="1" s="1"/>
  <c r="AR905" i="1"/>
  <c r="AQ905" i="1" s="1"/>
  <c r="AS905" i="1"/>
  <c r="AU905" i="1" s="1"/>
  <c r="AR906" i="1"/>
  <c r="AQ906" i="1" s="1"/>
  <c r="AS906" i="1"/>
  <c r="AU906" i="1" s="1"/>
  <c r="AR907" i="1"/>
  <c r="AQ907" i="1" s="1"/>
  <c r="AS907" i="1"/>
  <c r="AU907" i="1" s="1"/>
  <c r="AR908" i="1"/>
  <c r="AQ908" i="1" s="1"/>
  <c r="AS908" i="1"/>
  <c r="AU908" i="1" s="1"/>
  <c r="AR909" i="1"/>
  <c r="AS909" i="1"/>
  <c r="AU909" i="1" s="1"/>
  <c r="AR910" i="1"/>
  <c r="AQ910" i="1" s="1"/>
  <c r="AS910" i="1"/>
  <c r="AU910" i="1" s="1"/>
  <c r="AR911" i="1"/>
  <c r="AQ911" i="1" s="1"/>
  <c r="AS911" i="1"/>
  <c r="AU911" i="1" s="1"/>
  <c r="AR912" i="1"/>
  <c r="AQ912" i="1" s="1"/>
  <c r="AS912" i="1"/>
  <c r="AU912" i="1" s="1"/>
  <c r="AR913" i="1"/>
  <c r="AQ913" i="1" s="1"/>
  <c r="AS913" i="1"/>
  <c r="AU913" i="1" s="1"/>
  <c r="AR914" i="1"/>
  <c r="AQ914" i="1" s="1"/>
  <c r="AS914" i="1"/>
  <c r="AU914" i="1" s="1"/>
  <c r="AR915" i="1"/>
  <c r="AQ915" i="1" s="1"/>
  <c r="AS915" i="1"/>
  <c r="AU915" i="1" s="1"/>
  <c r="AR916" i="1"/>
  <c r="AQ916" i="1" s="1"/>
  <c r="AS916" i="1"/>
  <c r="AU916" i="1" s="1"/>
  <c r="AR917" i="1"/>
  <c r="AQ917" i="1" s="1"/>
  <c r="AS917" i="1"/>
  <c r="AU917" i="1" s="1"/>
  <c r="AR867" i="1"/>
  <c r="AQ867" i="1" s="1"/>
  <c r="AS867" i="1"/>
  <c r="AU867" i="1" s="1"/>
  <c r="AR868" i="1"/>
  <c r="AQ868" i="1" s="1"/>
  <c r="AS868" i="1"/>
  <c r="AU868" i="1" s="1"/>
  <c r="AR869" i="1"/>
  <c r="AQ869" i="1" s="1"/>
  <c r="AS869" i="1"/>
  <c r="AU869" i="1" s="1"/>
  <c r="AR870" i="1"/>
  <c r="AQ870" i="1" s="1"/>
  <c r="AS870" i="1"/>
  <c r="AU870" i="1" s="1"/>
  <c r="AR871" i="1"/>
  <c r="AQ871" i="1" s="1"/>
  <c r="AS871" i="1"/>
  <c r="AU871" i="1" s="1"/>
  <c r="AR872" i="1"/>
  <c r="AQ872" i="1" s="1"/>
  <c r="AS872" i="1"/>
  <c r="AU872" i="1" s="1"/>
  <c r="AR873" i="1"/>
  <c r="AQ873" i="1" s="1"/>
  <c r="AS873" i="1"/>
  <c r="AU873" i="1" s="1"/>
  <c r="AR874" i="1"/>
  <c r="AQ874" i="1" s="1"/>
  <c r="AS874" i="1"/>
  <c r="AU874" i="1" s="1"/>
  <c r="AR875" i="1"/>
  <c r="AS875" i="1"/>
  <c r="AU875" i="1" s="1"/>
  <c r="AR876" i="1"/>
  <c r="AQ876" i="1" s="1"/>
  <c r="AS876" i="1"/>
  <c r="AU876" i="1" s="1"/>
  <c r="AR877" i="1"/>
  <c r="AS877" i="1"/>
  <c r="AU877" i="1" s="1"/>
  <c r="AR878" i="1"/>
  <c r="AQ878" i="1" s="1"/>
  <c r="AS878" i="1"/>
  <c r="AU878" i="1" s="1"/>
  <c r="AR879" i="1"/>
  <c r="AQ879" i="1" s="1"/>
  <c r="AS879" i="1"/>
  <c r="AU879" i="1" s="1"/>
  <c r="AR880" i="1"/>
  <c r="AQ880" i="1" s="1"/>
  <c r="AS880" i="1"/>
  <c r="AU880" i="1" s="1"/>
  <c r="AR881" i="1"/>
  <c r="AQ881" i="1" s="1"/>
  <c r="AS881" i="1"/>
  <c r="AU881" i="1" s="1"/>
  <c r="AR882" i="1"/>
  <c r="AQ882" i="1" s="1"/>
  <c r="AS882" i="1"/>
  <c r="AU882" i="1" s="1"/>
  <c r="AR883" i="1"/>
  <c r="AQ883" i="1" s="1"/>
  <c r="AS883" i="1"/>
  <c r="AU883" i="1" s="1"/>
  <c r="AR884" i="1"/>
  <c r="AQ884" i="1" s="1"/>
  <c r="AS884" i="1"/>
  <c r="AU884" i="1" s="1"/>
  <c r="AR885" i="1"/>
  <c r="AQ885" i="1" s="1"/>
  <c r="AS885" i="1"/>
  <c r="AU885" i="1" s="1"/>
  <c r="AR886" i="1"/>
  <c r="AQ886" i="1" s="1"/>
  <c r="AS886" i="1"/>
  <c r="AU886" i="1" s="1"/>
  <c r="AR887" i="1"/>
  <c r="AQ887" i="1" s="1"/>
  <c r="AS887" i="1"/>
  <c r="AU887" i="1" s="1"/>
  <c r="AR888" i="1"/>
  <c r="AQ888" i="1" s="1"/>
  <c r="AS888" i="1"/>
  <c r="AU888" i="1" s="1"/>
  <c r="AR889" i="1"/>
  <c r="AQ889" i="1" s="1"/>
  <c r="AS889" i="1"/>
  <c r="AU889" i="1" s="1"/>
  <c r="AR890" i="1"/>
  <c r="AQ890" i="1" s="1"/>
  <c r="AS890" i="1"/>
  <c r="AU890" i="1" s="1"/>
  <c r="AR891" i="1"/>
  <c r="AQ891" i="1" s="1"/>
  <c r="AS891" i="1"/>
  <c r="AU891" i="1" s="1"/>
  <c r="AR846" i="1"/>
  <c r="AQ846" i="1" s="1"/>
  <c r="AS846" i="1"/>
  <c r="AU846" i="1" s="1"/>
  <c r="AR847" i="1"/>
  <c r="AQ847" i="1" s="1"/>
  <c r="AS847" i="1"/>
  <c r="AU847" i="1" s="1"/>
  <c r="AR848" i="1"/>
  <c r="AQ848" i="1" s="1"/>
  <c r="AS848" i="1"/>
  <c r="AU848" i="1" s="1"/>
  <c r="AR849" i="1"/>
  <c r="AQ849" i="1" s="1"/>
  <c r="AS849" i="1"/>
  <c r="AU849" i="1" s="1"/>
  <c r="AR850" i="1"/>
  <c r="AS850" i="1"/>
  <c r="AU850" i="1" s="1"/>
  <c r="AR851" i="1"/>
  <c r="AQ851" i="1" s="1"/>
  <c r="AS851" i="1"/>
  <c r="AU851" i="1" s="1"/>
  <c r="AR852" i="1"/>
  <c r="AQ852" i="1" s="1"/>
  <c r="AS852" i="1"/>
  <c r="AU852" i="1" s="1"/>
  <c r="AR853" i="1"/>
  <c r="AQ853" i="1" s="1"/>
  <c r="AS853" i="1"/>
  <c r="AU853" i="1" s="1"/>
  <c r="AR854" i="1"/>
  <c r="AQ854" i="1" s="1"/>
  <c r="AS854" i="1"/>
  <c r="AU854" i="1" s="1"/>
  <c r="AR855" i="1"/>
  <c r="AQ855" i="1" s="1"/>
  <c r="AS855" i="1"/>
  <c r="AU855" i="1" s="1"/>
  <c r="AR856" i="1"/>
  <c r="AQ856" i="1" s="1"/>
  <c r="AS856" i="1"/>
  <c r="AU856" i="1" s="1"/>
  <c r="AR857" i="1"/>
  <c r="AQ857" i="1" s="1"/>
  <c r="AS857" i="1"/>
  <c r="AU857" i="1" s="1"/>
  <c r="AR858" i="1"/>
  <c r="AQ858" i="1" s="1"/>
  <c r="AS858" i="1"/>
  <c r="AU858" i="1" s="1"/>
  <c r="AR859" i="1"/>
  <c r="AQ859" i="1" s="1"/>
  <c r="AS859" i="1"/>
  <c r="AU859" i="1" s="1"/>
  <c r="AR860" i="1"/>
  <c r="AQ860" i="1" s="1"/>
  <c r="AS860" i="1"/>
  <c r="AU860" i="1" s="1"/>
  <c r="AR861" i="1"/>
  <c r="AS861" i="1"/>
  <c r="AU861" i="1" s="1"/>
  <c r="AR862" i="1"/>
  <c r="AQ862" i="1" s="1"/>
  <c r="AS862" i="1"/>
  <c r="AU862" i="1" s="1"/>
  <c r="AR863" i="1"/>
  <c r="AS863" i="1"/>
  <c r="AU863" i="1" s="1"/>
  <c r="AR864" i="1"/>
  <c r="AQ864" i="1" s="1"/>
  <c r="AS864" i="1"/>
  <c r="AU864" i="1" s="1"/>
  <c r="AR865" i="1"/>
  <c r="AQ865" i="1" s="1"/>
  <c r="AS865" i="1"/>
  <c r="AU865" i="1" s="1"/>
  <c r="AR866" i="1"/>
  <c r="AS866" i="1"/>
  <c r="AU866" i="1" s="1"/>
  <c r="AR843" i="1"/>
  <c r="AQ843" i="1" s="1"/>
  <c r="AS843" i="1"/>
  <c r="AU843" i="1" s="1"/>
  <c r="AR844" i="1"/>
  <c r="AQ844" i="1" s="1"/>
  <c r="AS844" i="1"/>
  <c r="AU844" i="1" s="1"/>
  <c r="AR845" i="1"/>
  <c r="AQ845" i="1" s="1"/>
  <c r="AS845" i="1"/>
  <c r="AU845" i="1" s="1"/>
  <c r="AR839" i="1"/>
  <c r="AQ839" i="1" s="1"/>
  <c r="AS839" i="1"/>
  <c r="AU839" i="1" s="1"/>
  <c r="AR840" i="1"/>
  <c r="AQ840" i="1" s="1"/>
  <c r="AS840" i="1"/>
  <c r="AU840" i="1" s="1"/>
  <c r="AR841" i="1"/>
  <c r="AQ841" i="1" s="1"/>
  <c r="AS841" i="1"/>
  <c r="AU841" i="1" s="1"/>
  <c r="AR842" i="1"/>
  <c r="AS842" i="1"/>
  <c r="AU842" i="1" s="1"/>
  <c r="AR829" i="1"/>
  <c r="AQ829" i="1" s="1"/>
  <c r="AS829" i="1"/>
  <c r="AU829" i="1" s="1"/>
  <c r="AR830" i="1"/>
  <c r="AQ830" i="1" s="1"/>
  <c r="AS830" i="1"/>
  <c r="AU830" i="1" s="1"/>
  <c r="AR831" i="1"/>
  <c r="AQ831" i="1" s="1"/>
  <c r="AS831" i="1"/>
  <c r="AU831" i="1" s="1"/>
  <c r="AR832" i="1"/>
  <c r="AQ832" i="1" s="1"/>
  <c r="AS832" i="1"/>
  <c r="AU832" i="1" s="1"/>
  <c r="AR833" i="1"/>
  <c r="AQ833" i="1" s="1"/>
  <c r="AS833" i="1"/>
  <c r="AU833" i="1" s="1"/>
  <c r="AR834" i="1"/>
  <c r="AQ834" i="1" s="1"/>
  <c r="AS834" i="1"/>
  <c r="AU834" i="1" s="1"/>
  <c r="AR835" i="1"/>
  <c r="AQ835" i="1" s="1"/>
  <c r="AS835" i="1"/>
  <c r="AU835" i="1" s="1"/>
  <c r="AR836" i="1"/>
  <c r="AQ836" i="1" s="1"/>
  <c r="AS836" i="1"/>
  <c r="AU836" i="1" s="1"/>
  <c r="AR837" i="1"/>
  <c r="AQ837" i="1" s="1"/>
  <c r="AS837" i="1"/>
  <c r="AU837" i="1" s="1"/>
  <c r="AR838" i="1"/>
  <c r="AQ838" i="1" s="1"/>
  <c r="AS838" i="1"/>
  <c r="AU838" i="1" s="1"/>
  <c r="AR810" i="1"/>
  <c r="AQ810" i="1" s="1"/>
  <c r="AS810" i="1"/>
  <c r="AU810" i="1" s="1"/>
  <c r="AR811" i="1"/>
  <c r="AQ811" i="1" s="1"/>
  <c r="AS811" i="1"/>
  <c r="AU811" i="1" s="1"/>
  <c r="AR812" i="1"/>
  <c r="AQ812" i="1" s="1"/>
  <c r="AS812" i="1"/>
  <c r="AU812" i="1" s="1"/>
  <c r="AR813" i="1"/>
  <c r="AQ813" i="1" s="1"/>
  <c r="AS813" i="1"/>
  <c r="AU813" i="1" s="1"/>
  <c r="AR814" i="1"/>
  <c r="AQ814" i="1" s="1"/>
  <c r="AS814" i="1"/>
  <c r="AU814" i="1" s="1"/>
  <c r="AR815" i="1"/>
  <c r="AQ815" i="1" s="1"/>
  <c r="AS815" i="1"/>
  <c r="AU815" i="1" s="1"/>
  <c r="AR816" i="1"/>
  <c r="AQ816" i="1" s="1"/>
  <c r="AS816" i="1"/>
  <c r="AU816" i="1" s="1"/>
  <c r="AR817" i="1"/>
  <c r="AQ817" i="1" s="1"/>
  <c r="AS817" i="1"/>
  <c r="AU817" i="1" s="1"/>
  <c r="AR818" i="1"/>
  <c r="AQ818" i="1" s="1"/>
  <c r="AS818" i="1"/>
  <c r="AU818" i="1" s="1"/>
  <c r="AR819" i="1"/>
  <c r="AQ819" i="1" s="1"/>
  <c r="AS819" i="1"/>
  <c r="AU819" i="1" s="1"/>
  <c r="AR820" i="1"/>
  <c r="AQ820" i="1" s="1"/>
  <c r="AS820" i="1"/>
  <c r="AU820" i="1" s="1"/>
  <c r="AR821" i="1"/>
  <c r="AQ821" i="1" s="1"/>
  <c r="AS821" i="1"/>
  <c r="AU821" i="1" s="1"/>
  <c r="AR822" i="1"/>
  <c r="AQ822" i="1" s="1"/>
  <c r="AS822" i="1"/>
  <c r="AU822" i="1" s="1"/>
  <c r="AR823" i="1"/>
  <c r="AQ823" i="1" s="1"/>
  <c r="AS823" i="1"/>
  <c r="AU823" i="1" s="1"/>
  <c r="AR824" i="1"/>
  <c r="AS824" i="1"/>
  <c r="AU824" i="1" s="1"/>
  <c r="AR825" i="1"/>
  <c r="AQ825" i="1" s="1"/>
  <c r="AS825" i="1"/>
  <c r="AU825" i="1" s="1"/>
  <c r="AR826" i="1"/>
  <c r="AQ826" i="1" s="1"/>
  <c r="AS826" i="1"/>
  <c r="AU826" i="1" s="1"/>
  <c r="AR827" i="1"/>
  <c r="AQ827" i="1" s="1"/>
  <c r="AS827" i="1"/>
  <c r="AU827" i="1" s="1"/>
  <c r="AR828" i="1"/>
  <c r="AQ828" i="1" s="1"/>
  <c r="AS828" i="1"/>
  <c r="AU828" i="1" s="1"/>
  <c r="AR799" i="1"/>
  <c r="AQ799" i="1" s="1"/>
  <c r="AS799" i="1"/>
  <c r="AU799" i="1" s="1"/>
  <c r="AR800" i="1"/>
  <c r="AQ800" i="1" s="1"/>
  <c r="AS800" i="1"/>
  <c r="AU800" i="1" s="1"/>
  <c r="AR801" i="1"/>
  <c r="AQ801" i="1" s="1"/>
  <c r="AS801" i="1"/>
  <c r="AU801" i="1" s="1"/>
  <c r="AR802" i="1"/>
  <c r="AQ802" i="1" s="1"/>
  <c r="AS802" i="1"/>
  <c r="AU802" i="1" s="1"/>
  <c r="AR803" i="1"/>
  <c r="AQ803" i="1" s="1"/>
  <c r="AS803" i="1"/>
  <c r="AU803" i="1" s="1"/>
  <c r="AR804" i="1"/>
  <c r="AQ804" i="1" s="1"/>
  <c r="AS804" i="1"/>
  <c r="AU804" i="1" s="1"/>
  <c r="AR805" i="1"/>
  <c r="AQ805" i="1" s="1"/>
  <c r="AS805" i="1"/>
  <c r="AU805" i="1" s="1"/>
  <c r="AR806" i="1"/>
  <c r="AQ806" i="1" s="1"/>
  <c r="AS806" i="1"/>
  <c r="AU806" i="1" s="1"/>
  <c r="AR807" i="1"/>
  <c r="AQ807" i="1" s="1"/>
  <c r="AS807" i="1"/>
  <c r="AU807" i="1" s="1"/>
  <c r="AR808" i="1"/>
  <c r="AQ808" i="1" s="1"/>
  <c r="AS808" i="1"/>
  <c r="AU808" i="1" s="1"/>
  <c r="AR809" i="1"/>
  <c r="AQ809" i="1" s="1"/>
  <c r="AS809" i="1"/>
  <c r="AU809" i="1" s="1"/>
  <c r="AR786" i="1"/>
  <c r="AQ786" i="1" s="1"/>
  <c r="AS786" i="1"/>
  <c r="AU786" i="1" s="1"/>
  <c r="AR787" i="1"/>
  <c r="AQ787" i="1" s="1"/>
  <c r="AS787" i="1"/>
  <c r="AU787" i="1" s="1"/>
  <c r="AR788" i="1"/>
  <c r="AQ788" i="1" s="1"/>
  <c r="AS788" i="1"/>
  <c r="AU788" i="1" s="1"/>
  <c r="AR789" i="1"/>
  <c r="AS789" i="1"/>
  <c r="AU789" i="1" s="1"/>
  <c r="AR790" i="1"/>
  <c r="AQ790" i="1" s="1"/>
  <c r="AS790" i="1"/>
  <c r="AU790" i="1" s="1"/>
  <c r="AR791" i="1"/>
  <c r="AQ791" i="1" s="1"/>
  <c r="AS791" i="1"/>
  <c r="AU791" i="1" s="1"/>
  <c r="AR792" i="1"/>
  <c r="AQ792" i="1" s="1"/>
  <c r="AS792" i="1"/>
  <c r="AU792" i="1" s="1"/>
  <c r="AR793" i="1"/>
  <c r="AQ793" i="1" s="1"/>
  <c r="AS793" i="1"/>
  <c r="AU793" i="1" s="1"/>
  <c r="AR794" i="1"/>
  <c r="AQ794" i="1" s="1"/>
  <c r="AS794" i="1"/>
  <c r="AU794" i="1" s="1"/>
  <c r="AR795" i="1"/>
  <c r="AQ795" i="1" s="1"/>
  <c r="AS795" i="1"/>
  <c r="AU795" i="1" s="1"/>
  <c r="AR796" i="1"/>
  <c r="AQ796" i="1" s="1"/>
  <c r="AS796" i="1"/>
  <c r="AU796" i="1" s="1"/>
  <c r="AR797" i="1"/>
  <c r="AS797" i="1"/>
  <c r="AU797" i="1" s="1"/>
  <c r="AR798" i="1"/>
  <c r="AQ798" i="1" s="1"/>
  <c r="AS798" i="1"/>
  <c r="AU798" i="1" s="1"/>
  <c r="AR765" i="1"/>
  <c r="AS765" i="1"/>
  <c r="AU765" i="1" s="1"/>
  <c r="AR766" i="1"/>
  <c r="AQ766" i="1" s="1"/>
  <c r="AS766" i="1"/>
  <c r="AU766" i="1" s="1"/>
  <c r="AR767" i="1"/>
  <c r="AQ767" i="1" s="1"/>
  <c r="AS767" i="1"/>
  <c r="AU767" i="1" s="1"/>
  <c r="AR768" i="1"/>
  <c r="AQ768" i="1" s="1"/>
  <c r="AS768" i="1"/>
  <c r="AU768" i="1" s="1"/>
  <c r="AR769" i="1"/>
  <c r="AQ769" i="1" s="1"/>
  <c r="AS769" i="1"/>
  <c r="AU769" i="1" s="1"/>
  <c r="AR770" i="1"/>
  <c r="AQ770" i="1" s="1"/>
  <c r="AS770" i="1"/>
  <c r="AU770" i="1" s="1"/>
  <c r="AR771" i="1"/>
  <c r="AQ771" i="1" s="1"/>
  <c r="AS771" i="1"/>
  <c r="AU771" i="1" s="1"/>
  <c r="AR772" i="1"/>
  <c r="AQ772" i="1" s="1"/>
  <c r="AS772" i="1"/>
  <c r="AU772" i="1" s="1"/>
  <c r="AR773" i="1"/>
  <c r="AQ773" i="1" s="1"/>
  <c r="AS773" i="1"/>
  <c r="AU773" i="1" s="1"/>
  <c r="AR774" i="1"/>
  <c r="AQ774" i="1" s="1"/>
  <c r="AS774" i="1"/>
  <c r="AU774" i="1" s="1"/>
  <c r="AR775" i="1"/>
  <c r="AQ775" i="1" s="1"/>
  <c r="AS775" i="1"/>
  <c r="AU775" i="1" s="1"/>
  <c r="AR776" i="1"/>
  <c r="AQ776" i="1" s="1"/>
  <c r="AS776" i="1"/>
  <c r="AU776" i="1" s="1"/>
  <c r="AR777" i="1"/>
  <c r="AQ777" i="1" s="1"/>
  <c r="AS777" i="1"/>
  <c r="AU777" i="1" s="1"/>
  <c r="AR778" i="1"/>
  <c r="AQ778" i="1" s="1"/>
  <c r="AS778" i="1"/>
  <c r="AU778" i="1" s="1"/>
  <c r="AR779" i="1"/>
  <c r="AQ779" i="1" s="1"/>
  <c r="AS779" i="1"/>
  <c r="AU779" i="1" s="1"/>
  <c r="AR780" i="1"/>
  <c r="AQ780" i="1" s="1"/>
  <c r="AS780" i="1"/>
  <c r="AU780" i="1" s="1"/>
  <c r="AR781" i="1"/>
  <c r="AQ781" i="1" s="1"/>
  <c r="AS781" i="1"/>
  <c r="AU781" i="1" s="1"/>
  <c r="AR782" i="1"/>
  <c r="AQ782" i="1" s="1"/>
  <c r="AS782" i="1"/>
  <c r="AU782" i="1" s="1"/>
  <c r="AR783" i="1"/>
  <c r="AQ783" i="1" s="1"/>
  <c r="AS783" i="1"/>
  <c r="AU783" i="1" s="1"/>
  <c r="AR784" i="1"/>
  <c r="AQ784" i="1" s="1"/>
  <c r="AS784" i="1"/>
  <c r="AU784" i="1" s="1"/>
  <c r="AR785" i="1"/>
  <c r="AQ785" i="1" s="1"/>
  <c r="AS785" i="1"/>
  <c r="AU785" i="1" s="1"/>
  <c r="AR757" i="1"/>
  <c r="AQ757" i="1" s="1"/>
  <c r="AS757" i="1"/>
  <c r="AU757" i="1" s="1"/>
  <c r="AR758" i="1"/>
  <c r="AS758" i="1"/>
  <c r="AU758" i="1" s="1"/>
  <c r="AR759" i="1"/>
  <c r="AQ759" i="1" s="1"/>
  <c r="AS759" i="1"/>
  <c r="AU759" i="1" s="1"/>
  <c r="AR760" i="1"/>
  <c r="AQ760" i="1" s="1"/>
  <c r="AS760" i="1"/>
  <c r="AU760" i="1" s="1"/>
  <c r="AR761" i="1"/>
  <c r="AQ761" i="1" s="1"/>
  <c r="AS761" i="1"/>
  <c r="AU761" i="1" s="1"/>
  <c r="AR762" i="1"/>
  <c r="AQ762" i="1" s="1"/>
  <c r="AS762" i="1"/>
  <c r="AU762" i="1" s="1"/>
  <c r="AR763" i="1"/>
  <c r="AQ763" i="1" s="1"/>
  <c r="AS763" i="1"/>
  <c r="AU763" i="1" s="1"/>
  <c r="AR764" i="1"/>
  <c r="AQ764" i="1" s="1"/>
  <c r="AS764" i="1"/>
  <c r="AU764" i="1" s="1"/>
  <c r="AR750" i="1"/>
  <c r="AQ750" i="1" s="1"/>
  <c r="AS750" i="1"/>
  <c r="AU750" i="1" s="1"/>
  <c r="AR751" i="1"/>
  <c r="AQ751" i="1" s="1"/>
  <c r="AS751" i="1"/>
  <c r="AU751" i="1" s="1"/>
  <c r="AR752" i="1"/>
  <c r="AQ752" i="1" s="1"/>
  <c r="AS752" i="1"/>
  <c r="AU752" i="1" s="1"/>
  <c r="AR753" i="1"/>
  <c r="AQ753" i="1" s="1"/>
  <c r="AS753" i="1"/>
  <c r="AU753" i="1" s="1"/>
  <c r="AR754" i="1"/>
  <c r="AQ754" i="1" s="1"/>
  <c r="AS754" i="1"/>
  <c r="AU754" i="1" s="1"/>
  <c r="AR755" i="1"/>
  <c r="AS755" i="1"/>
  <c r="AU755" i="1" s="1"/>
  <c r="AR756" i="1"/>
  <c r="AQ756" i="1" s="1"/>
  <c r="AS756" i="1"/>
  <c r="AU756" i="1" s="1"/>
  <c r="AR734" i="1"/>
  <c r="AQ734" i="1" s="1"/>
  <c r="AS734" i="1"/>
  <c r="AU734" i="1" s="1"/>
  <c r="AR735" i="1"/>
  <c r="AQ735" i="1" s="1"/>
  <c r="AS735" i="1"/>
  <c r="AU735" i="1" s="1"/>
  <c r="AR736" i="1"/>
  <c r="AQ736" i="1" s="1"/>
  <c r="AS736" i="1"/>
  <c r="AU736" i="1" s="1"/>
  <c r="AR737" i="1"/>
  <c r="AQ737" i="1" s="1"/>
  <c r="AS737" i="1"/>
  <c r="AU737" i="1" s="1"/>
  <c r="AR738" i="1"/>
  <c r="AQ738" i="1" s="1"/>
  <c r="AS738" i="1"/>
  <c r="AU738" i="1" s="1"/>
  <c r="AR739" i="1"/>
  <c r="AQ739" i="1" s="1"/>
  <c r="AS739" i="1"/>
  <c r="AU739" i="1" s="1"/>
  <c r="AR740" i="1"/>
  <c r="AQ740" i="1" s="1"/>
  <c r="AS740" i="1"/>
  <c r="AU740" i="1" s="1"/>
  <c r="AR741" i="1"/>
  <c r="AQ741" i="1" s="1"/>
  <c r="AS741" i="1"/>
  <c r="AU741" i="1" s="1"/>
  <c r="AR742" i="1"/>
  <c r="AQ742" i="1" s="1"/>
  <c r="AS742" i="1"/>
  <c r="AU742" i="1" s="1"/>
  <c r="AR743" i="1"/>
  <c r="AQ743" i="1" s="1"/>
  <c r="AS743" i="1"/>
  <c r="AU743" i="1" s="1"/>
  <c r="AR744" i="1"/>
  <c r="AS744" i="1"/>
  <c r="AU744" i="1" s="1"/>
  <c r="AR745" i="1"/>
  <c r="AS745" i="1"/>
  <c r="AU745" i="1" s="1"/>
  <c r="AR746" i="1"/>
  <c r="AS746" i="1"/>
  <c r="AU746" i="1" s="1"/>
  <c r="AR747" i="1"/>
  <c r="AQ747" i="1" s="1"/>
  <c r="AS747" i="1"/>
  <c r="AU747" i="1" s="1"/>
  <c r="AR748" i="1"/>
  <c r="AQ748" i="1" s="1"/>
  <c r="AS748" i="1"/>
  <c r="AU748" i="1" s="1"/>
  <c r="AR749" i="1"/>
  <c r="AQ749" i="1" s="1"/>
  <c r="AS749" i="1"/>
  <c r="AU749" i="1" s="1"/>
  <c r="AR720" i="1"/>
  <c r="AQ720" i="1" s="1"/>
  <c r="AS720" i="1"/>
  <c r="AU720" i="1" s="1"/>
  <c r="AR721" i="1"/>
  <c r="AQ721" i="1" s="1"/>
  <c r="AS721" i="1"/>
  <c r="AU721" i="1" s="1"/>
  <c r="AR722" i="1"/>
  <c r="AQ722" i="1" s="1"/>
  <c r="AS722" i="1"/>
  <c r="AU722" i="1" s="1"/>
  <c r="AR723" i="1"/>
  <c r="AQ723" i="1" s="1"/>
  <c r="AS723" i="1"/>
  <c r="AU723" i="1" s="1"/>
  <c r="AR724" i="1"/>
  <c r="AQ724" i="1" s="1"/>
  <c r="AS724" i="1"/>
  <c r="AU724" i="1" s="1"/>
  <c r="AR725" i="1"/>
  <c r="AQ725" i="1" s="1"/>
  <c r="AS725" i="1"/>
  <c r="AU725" i="1" s="1"/>
  <c r="AR726" i="1"/>
  <c r="AQ726" i="1" s="1"/>
  <c r="AS726" i="1"/>
  <c r="AU726" i="1" s="1"/>
  <c r="AR727" i="1"/>
  <c r="AQ727" i="1" s="1"/>
  <c r="AS727" i="1"/>
  <c r="AU727" i="1" s="1"/>
  <c r="AR728" i="1"/>
  <c r="AQ728" i="1" s="1"/>
  <c r="AS728" i="1"/>
  <c r="AU728" i="1" s="1"/>
  <c r="AR729" i="1"/>
  <c r="AQ729" i="1" s="1"/>
  <c r="AS729" i="1"/>
  <c r="AU729" i="1" s="1"/>
  <c r="AR730" i="1"/>
  <c r="AQ730" i="1" s="1"/>
  <c r="AS730" i="1"/>
  <c r="AU730" i="1" s="1"/>
  <c r="AR731" i="1"/>
  <c r="AQ731" i="1" s="1"/>
  <c r="AS731" i="1"/>
  <c r="AU731" i="1" s="1"/>
  <c r="AR732" i="1"/>
  <c r="AQ732" i="1" s="1"/>
  <c r="AS732" i="1"/>
  <c r="AU732" i="1" s="1"/>
  <c r="AR733" i="1"/>
  <c r="AQ733" i="1" s="1"/>
  <c r="AS733" i="1"/>
  <c r="AU733" i="1" s="1"/>
  <c r="AR710" i="1"/>
  <c r="AQ710" i="1" s="1"/>
  <c r="AS710" i="1"/>
  <c r="AU710" i="1" s="1"/>
  <c r="AR711" i="1"/>
  <c r="AQ711" i="1" s="1"/>
  <c r="AS711" i="1"/>
  <c r="AU711" i="1" s="1"/>
  <c r="AR712" i="1"/>
  <c r="AQ712" i="1" s="1"/>
  <c r="AS712" i="1"/>
  <c r="AU712" i="1" s="1"/>
  <c r="AR713" i="1"/>
  <c r="AQ713" i="1" s="1"/>
  <c r="AS713" i="1"/>
  <c r="AU713" i="1" s="1"/>
  <c r="AR714" i="1"/>
  <c r="AS714" i="1"/>
  <c r="AU714" i="1" s="1"/>
  <c r="AR715" i="1"/>
  <c r="AQ715" i="1" s="1"/>
  <c r="AS715" i="1"/>
  <c r="AU715" i="1" s="1"/>
  <c r="AR716" i="1"/>
  <c r="AQ716" i="1" s="1"/>
  <c r="AS716" i="1"/>
  <c r="AU716" i="1" s="1"/>
  <c r="AR717" i="1"/>
  <c r="AS717" i="1"/>
  <c r="AU717" i="1" s="1"/>
  <c r="AR718" i="1"/>
  <c r="AQ718" i="1" s="1"/>
  <c r="AS718" i="1"/>
  <c r="AU718" i="1" s="1"/>
  <c r="AR719" i="1"/>
  <c r="AQ719" i="1" s="1"/>
  <c r="AS719" i="1"/>
  <c r="AU719" i="1" s="1"/>
  <c r="AR692" i="1"/>
  <c r="AQ692" i="1" s="1"/>
  <c r="AS692" i="1"/>
  <c r="AU692" i="1" s="1"/>
  <c r="AR693" i="1"/>
  <c r="AS693" i="1"/>
  <c r="AU693" i="1" s="1"/>
  <c r="AR694" i="1"/>
  <c r="AQ694" i="1" s="1"/>
  <c r="AS694" i="1"/>
  <c r="AU694" i="1" s="1"/>
  <c r="AR695" i="1"/>
  <c r="AQ695" i="1" s="1"/>
  <c r="AS695" i="1"/>
  <c r="AU695" i="1" s="1"/>
  <c r="AR696" i="1"/>
  <c r="AQ696" i="1" s="1"/>
  <c r="AS696" i="1"/>
  <c r="AU696" i="1" s="1"/>
  <c r="AR697" i="1"/>
  <c r="AQ697" i="1" s="1"/>
  <c r="AS697" i="1"/>
  <c r="AU697" i="1" s="1"/>
  <c r="AR698" i="1"/>
  <c r="AQ698" i="1" s="1"/>
  <c r="AS698" i="1"/>
  <c r="AU698" i="1" s="1"/>
  <c r="AR699" i="1"/>
  <c r="AS699" i="1"/>
  <c r="AU699" i="1" s="1"/>
  <c r="AR700" i="1"/>
  <c r="AQ700" i="1" s="1"/>
  <c r="AS700" i="1"/>
  <c r="AU700" i="1" s="1"/>
  <c r="AR701" i="1"/>
  <c r="AQ701" i="1" s="1"/>
  <c r="AS701" i="1"/>
  <c r="AU701" i="1" s="1"/>
  <c r="AR702" i="1"/>
  <c r="AQ702" i="1" s="1"/>
  <c r="AS702" i="1"/>
  <c r="AU702" i="1" s="1"/>
  <c r="AR703" i="1"/>
  <c r="AQ703" i="1" s="1"/>
  <c r="AS703" i="1"/>
  <c r="AU703" i="1" s="1"/>
  <c r="AR704" i="1"/>
  <c r="AS704" i="1"/>
  <c r="AU704" i="1" s="1"/>
  <c r="AR705" i="1"/>
  <c r="AQ705" i="1" s="1"/>
  <c r="AS705" i="1"/>
  <c r="AU705" i="1" s="1"/>
  <c r="AR706" i="1"/>
  <c r="AQ706" i="1" s="1"/>
  <c r="AS706" i="1"/>
  <c r="AU706" i="1" s="1"/>
  <c r="AR707" i="1"/>
  <c r="AQ707" i="1" s="1"/>
  <c r="AS707" i="1"/>
  <c r="AU707" i="1" s="1"/>
  <c r="AR708" i="1"/>
  <c r="AQ708" i="1" s="1"/>
  <c r="AS708" i="1"/>
  <c r="AU708" i="1" s="1"/>
  <c r="AR709" i="1"/>
  <c r="AQ709" i="1" s="1"/>
  <c r="AS709" i="1"/>
  <c r="AU709" i="1" s="1"/>
  <c r="AR690" i="1"/>
  <c r="AQ690" i="1" s="1"/>
  <c r="AS690" i="1"/>
  <c r="AU690" i="1" s="1"/>
  <c r="AR691" i="1"/>
  <c r="AQ691" i="1" s="1"/>
  <c r="AS691" i="1"/>
  <c r="AU691" i="1" s="1"/>
  <c r="AR689" i="1"/>
  <c r="AQ689" i="1" s="1"/>
  <c r="AS689" i="1"/>
  <c r="AU689" i="1" s="1"/>
  <c r="AR678" i="1"/>
  <c r="AQ678" i="1" s="1"/>
  <c r="AS678" i="1"/>
  <c r="AU678" i="1" s="1"/>
  <c r="AR679" i="1"/>
  <c r="AQ679" i="1" s="1"/>
  <c r="AS679" i="1"/>
  <c r="AU679" i="1" s="1"/>
  <c r="AR680" i="1"/>
  <c r="AQ680" i="1" s="1"/>
  <c r="AS680" i="1"/>
  <c r="AU680" i="1" s="1"/>
  <c r="AR681" i="1"/>
  <c r="AQ681" i="1" s="1"/>
  <c r="AS681" i="1"/>
  <c r="AU681" i="1" s="1"/>
  <c r="AR682" i="1"/>
  <c r="AQ682" i="1" s="1"/>
  <c r="AS682" i="1"/>
  <c r="AU682" i="1" s="1"/>
  <c r="AR683" i="1"/>
  <c r="AQ683" i="1" s="1"/>
  <c r="AS683" i="1"/>
  <c r="AU683" i="1" s="1"/>
  <c r="AR684" i="1"/>
  <c r="AQ684" i="1" s="1"/>
  <c r="AS684" i="1"/>
  <c r="AU684" i="1" s="1"/>
  <c r="AR685" i="1"/>
  <c r="AQ685" i="1" s="1"/>
  <c r="AS685" i="1"/>
  <c r="AU685" i="1" s="1"/>
  <c r="AR686" i="1"/>
  <c r="AQ686" i="1" s="1"/>
  <c r="AS686" i="1"/>
  <c r="AU686" i="1" s="1"/>
  <c r="AR687" i="1"/>
  <c r="AQ687" i="1" s="1"/>
  <c r="AS687" i="1"/>
  <c r="AU687" i="1" s="1"/>
  <c r="AR688" i="1"/>
  <c r="AQ688" i="1" s="1"/>
  <c r="AS688" i="1"/>
  <c r="AU688" i="1" s="1"/>
  <c r="AR667" i="1"/>
  <c r="AQ667" i="1" s="1"/>
  <c r="AS667" i="1"/>
  <c r="AU667" i="1" s="1"/>
  <c r="AR668" i="1"/>
  <c r="AQ668" i="1" s="1"/>
  <c r="AS668" i="1"/>
  <c r="AU668" i="1" s="1"/>
  <c r="AR669" i="1"/>
  <c r="AQ669" i="1" s="1"/>
  <c r="AS669" i="1"/>
  <c r="AU669" i="1" s="1"/>
  <c r="AR670" i="1"/>
  <c r="AS670" i="1"/>
  <c r="AU670" i="1" s="1"/>
  <c r="AR671" i="1"/>
  <c r="AQ671" i="1" s="1"/>
  <c r="AS671" i="1"/>
  <c r="AU671" i="1" s="1"/>
  <c r="AR672" i="1"/>
  <c r="AQ672" i="1" s="1"/>
  <c r="AS672" i="1"/>
  <c r="AU672" i="1" s="1"/>
  <c r="AR673" i="1"/>
  <c r="AQ673" i="1" s="1"/>
  <c r="AS673" i="1"/>
  <c r="AU673" i="1" s="1"/>
  <c r="AR674" i="1"/>
  <c r="AQ674" i="1" s="1"/>
  <c r="AS674" i="1"/>
  <c r="AU674" i="1" s="1"/>
  <c r="AR675" i="1"/>
  <c r="AQ675" i="1" s="1"/>
  <c r="AS675" i="1"/>
  <c r="AU675" i="1" s="1"/>
  <c r="AR676" i="1"/>
  <c r="AQ676" i="1" s="1"/>
  <c r="AS676" i="1"/>
  <c r="AU676" i="1" s="1"/>
  <c r="AR677" i="1"/>
  <c r="AQ677" i="1" s="1"/>
  <c r="AS677" i="1"/>
  <c r="AU677" i="1" s="1"/>
  <c r="AR658" i="1"/>
  <c r="AQ658" i="1" s="1"/>
  <c r="AS658" i="1"/>
  <c r="AU658" i="1" s="1"/>
  <c r="AR659" i="1"/>
  <c r="AQ659" i="1" s="1"/>
  <c r="AS659" i="1"/>
  <c r="AU659" i="1" s="1"/>
  <c r="AR660" i="1"/>
  <c r="AQ660" i="1" s="1"/>
  <c r="AS660" i="1"/>
  <c r="AU660" i="1" s="1"/>
  <c r="AR661" i="1"/>
  <c r="AQ661" i="1" s="1"/>
  <c r="AS661" i="1"/>
  <c r="AU661" i="1" s="1"/>
  <c r="AR662" i="1"/>
  <c r="AQ662" i="1" s="1"/>
  <c r="AS662" i="1"/>
  <c r="AU662" i="1" s="1"/>
  <c r="AR663" i="1"/>
  <c r="AQ663" i="1" s="1"/>
  <c r="AS663" i="1"/>
  <c r="AU663" i="1" s="1"/>
  <c r="AR664" i="1"/>
  <c r="AQ664" i="1" s="1"/>
  <c r="AS664" i="1"/>
  <c r="AU664" i="1" s="1"/>
  <c r="AR665" i="1"/>
  <c r="AQ665" i="1" s="1"/>
  <c r="AS665" i="1"/>
  <c r="AU665" i="1" s="1"/>
  <c r="AR666" i="1"/>
  <c r="AQ666" i="1" s="1"/>
  <c r="AS666" i="1"/>
  <c r="AU666" i="1" s="1"/>
  <c r="AR646" i="1"/>
  <c r="AQ646" i="1" s="1"/>
  <c r="AS646" i="1"/>
  <c r="AU646" i="1" s="1"/>
  <c r="AR647" i="1"/>
  <c r="AQ647" i="1" s="1"/>
  <c r="AS647" i="1"/>
  <c r="AU647" i="1" s="1"/>
  <c r="AR648" i="1"/>
  <c r="AQ648" i="1" s="1"/>
  <c r="AS648" i="1"/>
  <c r="AU648" i="1" s="1"/>
  <c r="AR649" i="1"/>
  <c r="AQ649" i="1" s="1"/>
  <c r="AS649" i="1"/>
  <c r="AU649" i="1" s="1"/>
  <c r="AR650" i="1"/>
  <c r="AQ650" i="1" s="1"/>
  <c r="AS650" i="1"/>
  <c r="AU650" i="1" s="1"/>
  <c r="AR651" i="1"/>
  <c r="AQ651" i="1" s="1"/>
  <c r="AS651" i="1"/>
  <c r="AU651" i="1" s="1"/>
  <c r="AR652" i="1"/>
  <c r="AQ652" i="1" s="1"/>
  <c r="AS652" i="1"/>
  <c r="AU652" i="1" s="1"/>
  <c r="AR653" i="1"/>
  <c r="AQ653" i="1" s="1"/>
  <c r="AS653" i="1"/>
  <c r="AU653" i="1" s="1"/>
  <c r="AR654" i="1"/>
  <c r="AQ654" i="1" s="1"/>
  <c r="AS654" i="1"/>
  <c r="AU654" i="1" s="1"/>
  <c r="AR655" i="1"/>
  <c r="AQ655" i="1" s="1"/>
  <c r="AS655" i="1"/>
  <c r="AU655" i="1" s="1"/>
  <c r="AR656" i="1"/>
  <c r="AQ656" i="1" s="1"/>
  <c r="AS656" i="1"/>
  <c r="AU656" i="1" s="1"/>
  <c r="AR657" i="1"/>
  <c r="AQ657" i="1" s="1"/>
  <c r="AS657" i="1"/>
  <c r="AU657" i="1" s="1"/>
  <c r="AR622" i="1"/>
  <c r="AQ622" i="1" s="1"/>
  <c r="AS622" i="1"/>
  <c r="AU622" i="1" s="1"/>
  <c r="AR623" i="1"/>
  <c r="AQ623" i="1" s="1"/>
  <c r="AS623" i="1"/>
  <c r="AU623" i="1" s="1"/>
  <c r="AR624" i="1"/>
  <c r="AQ624" i="1" s="1"/>
  <c r="AS624" i="1"/>
  <c r="AU624" i="1" s="1"/>
  <c r="AR625" i="1"/>
  <c r="AQ625" i="1" s="1"/>
  <c r="AS625" i="1"/>
  <c r="AU625" i="1" s="1"/>
  <c r="AR626" i="1"/>
  <c r="AQ626" i="1" s="1"/>
  <c r="AS626" i="1"/>
  <c r="AU626" i="1" s="1"/>
  <c r="AR627" i="1"/>
  <c r="AQ627" i="1" s="1"/>
  <c r="AS627" i="1"/>
  <c r="AU627" i="1" s="1"/>
  <c r="AR628" i="1"/>
  <c r="AQ628" i="1" s="1"/>
  <c r="AS628" i="1"/>
  <c r="AU628" i="1" s="1"/>
  <c r="AR629" i="1"/>
  <c r="AS629" i="1"/>
  <c r="AU629" i="1" s="1"/>
  <c r="AR630" i="1"/>
  <c r="AQ630" i="1" s="1"/>
  <c r="AS630" i="1"/>
  <c r="AU630" i="1" s="1"/>
  <c r="AR631" i="1"/>
  <c r="AQ631" i="1" s="1"/>
  <c r="AS631" i="1"/>
  <c r="AU631" i="1" s="1"/>
  <c r="AR632" i="1"/>
  <c r="AQ632" i="1" s="1"/>
  <c r="AS632" i="1"/>
  <c r="AU632" i="1" s="1"/>
  <c r="AR633" i="1"/>
  <c r="AQ633" i="1" s="1"/>
  <c r="AS633" i="1"/>
  <c r="AU633" i="1" s="1"/>
  <c r="AR634" i="1"/>
  <c r="AQ634" i="1" s="1"/>
  <c r="AS634" i="1"/>
  <c r="AU634" i="1" s="1"/>
  <c r="AR635" i="1"/>
  <c r="AQ635" i="1" s="1"/>
  <c r="AS635" i="1"/>
  <c r="AU635" i="1" s="1"/>
  <c r="AR636" i="1"/>
  <c r="AQ636" i="1" s="1"/>
  <c r="AS636" i="1"/>
  <c r="AU636" i="1" s="1"/>
  <c r="AR637" i="1"/>
  <c r="AQ637" i="1" s="1"/>
  <c r="AS637" i="1"/>
  <c r="AU637" i="1" s="1"/>
  <c r="AR638" i="1"/>
  <c r="AQ638" i="1" s="1"/>
  <c r="AS638" i="1"/>
  <c r="AU638" i="1" s="1"/>
  <c r="AR639" i="1"/>
  <c r="AQ639" i="1" s="1"/>
  <c r="AS639" i="1"/>
  <c r="AU639" i="1" s="1"/>
  <c r="AR640" i="1"/>
  <c r="AQ640" i="1" s="1"/>
  <c r="AS640" i="1"/>
  <c r="AU640" i="1" s="1"/>
  <c r="AR641" i="1"/>
  <c r="AQ641" i="1" s="1"/>
  <c r="AS641" i="1"/>
  <c r="AU641" i="1" s="1"/>
  <c r="AR642" i="1"/>
  <c r="AQ642" i="1" s="1"/>
  <c r="AS642" i="1"/>
  <c r="AU642" i="1" s="1"/>
  <c r="AR643" i="1"/>
  <c r="AQ643" i="1" s="1"/>
  <c r="AS643" i="1"/>
  <c r="AU643" i="1" s="1"/>
  <c r="AR644" i="1"/>
  <c r="AS644" i="1"/>
  <c r="AU644" i="1" s="1"/>
  <c r="AR645" i="1"/>
  <c r="AS645" i="1"/>
  <c r="AU645" i="1" s="1"/>
  <c r="AR617" i="1"/>
  <c r="AQ617" i="1" s="1"/>
  <c r="AS617" i="1"/>
  <c r="AU617" i="1" s="1"/>
  <c r="AR618" i="1"/>
  <c r="AQ618" i="1" s="1"/>
  <c r="AS618" i="1"/>
  <c r="AU618" i="1" s="1"/>
  <c r="AR619" i="1"/>
  <c r="AQ619" i="1" s="1"/>
  <c r="AS619" i="1"/>
  <c r="AU619" i="1" s="1"/>
  <c r="AR620" i="1"/>
  <c r="AQ620" i="1" s="1"/>
  <c r="AS620" i="1"/>
  <c r="AU620" i="1" s="1"/>
  <c r="AR621" i="1"/>
  <c r="AQ621" i="1" s="1"/>
  <c r="AS621" i="1"/>
  <c r="AU621" i="1" s="1"/>
  <c r="AR610" i="1"/>
  <c r="AQ610" i="1" s="1"/>
  <c r="AS610" i="1"/>
  <c r="AU610" i="1" s="1"/>
  <c r="AR611" i="1"/>
  <c r="AQ611" i="1" s="1"/>
  <c r="AS611" i="1"/>
  <c r="AU611" i="1" s="1"/>
  <c r="AR612" i="1"/>
  <c r="AQ612" i="1" s="1"/>
  <c r="AS612" i="1"/>
  <c r="AU612" i="1" s="1"/>
  <c r="AR613" i="1"/>
  <c r="AQ613" i="1" s="1"/>
  <c r="AS613" i="1"/>
  <c r="AU613" i="1" s="1"/>
  <c r="AR614" i="1"/>
  <c r="AQ614" i="1" s="1"/>
  <c r="AS614" i="1"/>
  <c r="AU614" i="1" s="1"/>
  <c r="AR615" i="1"/>
  <c r="AS615" i="1"/>
  <c r="AU615" i="1" s="1"/>
  <c r="AR616" i="1"/>
  <c r="AQ616" i="1" s="1"/>
  <c r="AS616" i="1"/>
  <c r="AU616" i="1" s="1"/>
  <c r="AR594" i="1"/>
  <c r="AQ594" i="1" s="1"/>
  <c r="AS594" i="1"/>
  <c r="AU594" i="1" s="1"/>
  <c r="AR595" i="1"/>
  <c r="AQ595" i="1" s="1"/>
  <c r="AS595" i="1"/>
  <c r="AU595" i="1" s="1"/>
  <c r="AR596" i="1"/>
  <c r="AQ596" i="1" s="1"/>
  <c r="AS596" i="1"/>
  <c r="AU596" i="1" s="1"/>
  <c r="AR597" i="1"/>
  <c r="AQ597" i="1" s="1"/>
  <c r="AS597" i="1"/>
  <c r="AU597" i="1" s="1"/>
  <c r="AR598" i="1"/>
  <c r="AQ598" i="1" s="1"/>
  <c r="AS598" i="1"/>
  <c r="AU598" i="1" s="1"/>
  <c r="AR599" i="1"/>
  <c r="AQ599" i="1" s="1"/>
  <c r="AS599" i="1"/>
  <c r="AU599" i="1" s="1"/>
  <c r="AR600" i="1"/>
  <c r="AQ600" i="1" s="1"/>
  <c r="AS600" i="1"/>
  <c r="AU600" i="1" s="1"/>
  <c r="AR601" i="1"/>
  <c r="AS601" i="1"/>
  <c r="AU601" i="1" s="1"/>
  <c r="AR602" i="1"/>
  <c r="AQ602" i="1" s="1"/>
  <c r="AS602" i="1"/>
  <c r="AU602" i="1" s="1"/>
  <c r="AR603" i="1"/>
  <c r="AQ603" i="1" s="1"/>
  <c r="AS603" i="1"/>
  <c r="AU603" i="1" s="1"/>
  <c r="AR604" i="1"/>
  <c r="AQ604" i="1" s="1"/>
  <c r="AS604" i="1"/>
  <c r="AU604" i="1" s="1"/>
  <c r="AR605" i="1"/>
  <c r="AQ605" i="1" s="1"/>
  <c r="AS605" i="1"/>
  <c r="AU605" i="1" s="1"/>
  <c r="AR606" i="1"/>
  <c r="AQ606" i="1" s="1"/>
  <c r="AS606" i="1"/>
  <c r="AU606" i="1" s="1"/>
  <c r="AR607" i="1"/>
  <c r="AQ607" i="1" s="1"/>
  <c r="AS607" i="1"/>
  <c r="AU607" i="1" s="1"/>
  <c r="AR608" i="1"/>
  <c r="AS608" i="1"/>
  <c r="AU608" i="1" s="1"/>
  <c r="AR609" i="1"/>
  <c r="AQ609" i="1" s="1"/>
  <c r="AS609" i="1"/>
  <c r="AU609" i="1" s="1"/>
  <c r="AR586" i="1"/>
  <c r="AS586" i="1"/>
  <c r="AU586" i="1" s="1"/>
  <c r="AR587" i="1"/>
  <c r="AQ587" i="1" s="1"/>
  <c r="AS587" i="1"/>
  <c r="AU587" i="1" s="1"/>
  <c r="AR588" i="1"/>
  <c r="AQ588" i="1" s="1"/>
  <c r="AS588" i="1"/>
  <c r="AU588" i="1" s="1"/>
  <c r="AR589" i="1"/>
  <c r="AQ589" i="1" s="1"/>
  <c r="AS589" i="1"/>
  <c r="AU589" i="1" s="1"/>
  <c r="AR590" i="1"/>
  <c r="AQ590" i="1" s="1"/>
  <c r="AS590" i="1"/>
  <c r="AU590" i="1" s="1"/>
  <c r="AR591" i="1"/>
  <c r="AQ591" i="1" s="1"/>
  <c r="AS591" i="1"/>
  <c r="AU591" i="1" s="1"/>
  <c r="AR592" i="1"/>
  <c r="AQ592" i="1" s="1"/>
  <c r="AS592" i="1"/>
  <c r="AU592" i="1" s="1"/>
  <c r="AR593" i="1"/>
  <c r="AQ593" i="1" s="1"/>
  <c r="AS593" i="1"/>
  <c r="AU593" i="1" s="1"/>
  <c r="AR574" i="1"/>
  <c r="AQ574" i="1" s="1"/>
  <c r="AS574" i="1"/>
  <c r="AU574" i="1" s="1"/>
  <c r="AR575" i="1"/>
  <c r="AQ575" i="1" s="1"/>
  <c r="AS575" i="1"/>
  <c r="AU575" i="1" s="1"/>
  <c r="AR576" i="1"/>
  <c r="AQ576" i="1" s="1"/>
  <c r="AS576" i="1"/>
  <c r="AU576" i="1" s="1"/>
  <c r="AR577" i="1"/>
  <c r="AQ577" i="1" s="1"/>
  <c r="AS577" i="1"/>
  <c r="AU577" i="1" s="1"/>
  <c r="AR578" i="1"/>
  <c r="AQ578" i="1" s="1"/>
  <c r="AS578" i="1"/>
  <c r="AU578" i="1" s="1"/>
  <c r="AR579" i="1"/>
  <c r="AQ579" i="1" s="1"/>
  <c r="AS579" i="1"/>
  <c r="AU579" i="1" s="1"/>
  <c r="AR580" i="1"/>
  <c r="AS580" i="1"/>
  <c r="AU580" i="1" s="1"/>
  <c r="AR581" i="1"/>
  <c r="AQ581" i="1" s="1"/>
  <c r="AS581" i="1"/>
  <c r="AU581" i="1" s="1"/>
  <c r="AR582" i="1"/>
  <c r="AQ582" i="1" s="1"/>
  <c r="AS582" i="1"/>
  <c r="AU582" i="1" s="1"/>
  <c r="AR583" i="1"/>
  <c r="AQ583" i="1" s="1"/>
  <c r="AS583" i="1"/>
  <c r="AU583" i="1" s="1"/>
  <c r="AR584" i="1"/>
  <c r="AQ584" i="1" s="1"/>
  <c r="AS584" i="1"/>
  <c r="AU584" i="1" s="1"/>
  <c r="AR585" i="1"/>
  <c r="AS585" i="1"/>
  <c r="AU585" i="1" s="1"/>
  <c r="AR563" i="1"/>
  <c r="AQ563" i="1" s="1"/>
  <c r="AS563" i="1"/>
  <c r="AU563" i="1" s="1"/>
  <c r="AR564" i="1"/>
  <c r="AQ564" i="1" s="1"/>
  <c r="AS564" i="1"/>
  <c r="AU564" i="1" s="1"/>
  <c r="AR565" i="1"/>
  <c r="AQ565" i="1" s="1"/>
  <c r="AS565" i="1"/>
  <c r="AU565" i="1" s="1"/>
  <c r="AR566" i="1"/>
  <c r="AQ566" i="1" s="1"/>
  <c r="AS566" i="1"/>
  <c r="AU566" i="1" s="1"/>
  <c r="AR567" i="1"/>
  <c r="AQ567" i="1" s="1"/>
  <c r="AS567" i="1"/>
  <c r="AU567" i="1" s="1"/>
  <c r="AR568" i="1"/>
  <c r="AQ568" i="1" s="1"/>
  <c r="AS568" i="1"/>
  <c r="AU568" i="1" s="1"/>
  <c r="AR569" i="1"/>
  <c r="AQ569" i="1" s="1"/>
  <c r="AS569" i="1"/>
  <c r="AU569" i="1" s="1"/>
  <c r="AR570" i="1"/>
  <c r="AS570" i="1"/>
  <c r="AU570" i="1" s="1"/>
  <c r="AR571" i="1"/>
  <c r="AS571" i="1"/>
  <c r="AU571" i="1" s="1"/>
  <c r="AR572" i="1"/>
  <c r="AS572" i="1"/>
  <c r="AU572" i="1" s="1"/>
  <c r="AR573" i="1"/>
  <c r="AQ573" i="1" s="1"/>
  <c r="AS573" i="1"/>
  <c r="AU573" i="1" s="1"/>
  <c r="AR546" i="1"/>
  <c r="AQ546" i="1" s="1"/>
  <c r="AS546" i="1"/>
  <c r="AU546" i="1" s="1"/>
  <c r="AR547" i="1"/>
  <c r="AQ547" i="1" s="1"/>
  <c r="AS547" i="1"/>
  <c r="AU547" i="1" s="1"/>
  <c r="AR548" i="1"/>
  <c r="AQ548" i="1" s="1"/>
  <c r="AS548" i="1"/>
  <c r="AU548" i="1" s="1"/>
  <c r="AR549" i="1"/>
  <c r="AQ549" i="1" s="1"/>
  <c r="AS549" i="1"/>
  <c r="AU549" i="1" s="1"/>
  <c r="AR550" i="1"/>
  <c r="AQ550" i="1" s="1"/>
  <c r="AS550" i="1"/>
  <c r="AU550" i="1" s="1"/>
  <c r="AR551" i="1"/>
  <c r="AQ551" i="1" s="1"/>
  <c r="AS551" i="1"/>
  <c r="AU551" i="1" s="1"/>
  <c r="AR552" i="1"/>
  <c r="AQ552" i="1" s="1"/>
  <c r="AS552" i="1"/>
  <c r="AU552" i="1" s="1"/>
  <c r="AR553" i="1"/>
  <c r="AQ553" i="1" s="1"/>
  <c r="AS553" i="1"/>
  <c r="AU553" i="1" s="1"/>
  <c r="AR554" i="1"/>
  <c r="AQ554" i="1" s="1"/>
  <c r="AS554" i="1"/>
  <c r="AU554" i="1" s="1"/>
  <c r="AR555" i="1"/>
  <c r="AQ555" i="1" s="1"/>
  <c r="AS555" i="1"/>
  <c r="AU555" i="1" s="1"/>
  <c r="AR556" i="1"/>
  <c r="AQ556" i="1" s="1"/>
  <c r="AS556" i="1"/>
  <c r="AU556" i="1" s="1"/>
  <c r="AR557" i="1"/>
  <c r="AS557" i="1"/>
  <c r="AU557" i="1" s="1"/>
  <c r="AR558" i="1"/>
  <c r="AQ558" i="1" s="1"/>
  <c r="AS558" i="1"/>
  <c r="AU558" i="1" s="1"/>
  <c r="AR559" i="1"/>
  <c r="AQ559" i="1" s="1"/>
  <c r="AS559" i="1"/>
  <c r="AU559" i="1" s="1"/>
  <c r="AR560" i="1"/>
  <c r="AQ560" i="1" s="1"/>
  <c r="AS560" i="1"/>
  <c r="AU560" i="1" s="1"/>
  <c r="AR561" i="1"/>
  <c r="AQ561" i="1" s="1"/>
  <c r="AS561" i="1"/>
  <c r="AU561" i="1" s="1"/>
  <c r="AR562" i="1"/>
  <c r="AQ562" i="1" s="1"/>
  <c r="AS562" i="1"/>
  <c r="AU562" i="1" s="1"/>
  <c r="AR541" i="1"/>
  <c r="AQ541" i="1" s="1"/>
  <c r="AS541" i="1"/>
  <c r="AU541" i="1" s="1"/>
  <c r="AR542" i="1"/>
  <c r="AQ542" i="1" s="1"/>
  <c r="AS542" i="1"/>
  <c r="AU542" i="1" s="1"/>
  <c r="AR543" i="1"/>
  <c r="AQ543" i="1" s="1"/>
  <c r="AS543" i="1"/>
  <c r="AU543" i="1" s="1"/>
  <c r="AR544" i="1"/>
  <c r="AQ544" i="1" s="1"/>
  <c r="AS544" i="1"/>
  <c r="AU544" i="1" s="1"/>
  <c r="AR545" i="1"/>
  <c r="AQ545" i="1" s="1"/>
  <c r="AS545" i="1"/>
  <c r="AU545" i="1" s="1"/>
  <c r="AR539" i="1"/>
  <c r="AQ539" i="1" s="1"/>
  <c r="AS539" i="1"/>
  <c r="AU539" i="1" s="1"/>
  <c r="AR540" i="1"/>
  <c r="AQ540" i="1" s="1"/>
  <c r="AS540" i="1"/>
  <c r="AU540" i="1" s="1"/>
  <c r="AR533" i="1"/>
  <c r="AS533" i="1"/>
  <c r="AU533" i="1" s="1"/>
  <c r="AR534" i="1"/>
  <c r="AQ534" i="1" s="1"/>
  <c r="AS534" i="1"/>
  <c r="AU534" i="1" s="1"/>
  <c r="AR535" i="1"/>
  <c r="AS535" i="1"/>
  <c r="AU535" i="1" s="1"/>
  <c r="AR536" i="1"/>
  <c r="AQ536" i="1" s="1"/>
  <c r="AS536" i="1"/>
  <c r="AU536" i="1" s="1"/>
  <c r="AR537" i="1"/>
  <c r="AQ537" i="1" s="1"/>
  <c r="AS537" i="1"/>
  <c r="AU537" i="1" s="1"/>
  <c r="AR538" i="1"/>
  <c r="AQ538" i="1" s="1"/>
  <c r="AS538" i="1"/>
  <c r="AU538" i="1" s="1"/>
  <c r="AR520" i="1"/>
  <c r="AQ520" i="1" s="1"/>
  <c r="AS520" i="1"/>
  <c r="AU520" i="1" s="1"/>
  <c r="AR521" i="1"/>
  <c r="AS521" i="1"/>
  <c r="AU521" i="1" s="1"/>
  <c r="AR522" i="1"/>
  <c r="AQ522" i="1" s="1"/>
  <c r="AS522" i="1"/>
  <c r="AU522" i="1" s="1"/>
  <c r="AR523" i="1"/>
  <c r="AQ523" i="1" s="1"/>
  <c r="AS523" i="1"/>
  <c r="AU523" i="1" s="1"/>
  <c r="AR524" i="1"/>
  <c r="AQ524" i="1" s="1"/>
  <c r="AS524" i="1"/>
  <c r="AU524" i="1" s="1"/>
  <c r="AR525" i="1"/>
  <c r="AS525" i="1"/>
  <c r="AU525" i="1" s="1"/>
  <c r="AR526" i="1"/>
  <c r="AQ526" i="1" s="1"/>
  <c r="AS526" i="1"/>
  <c r="AU526" i="1" s="1"/>
  <c r="AR527" i="1"/>
  <c r="AQ527" i="1" s="1"/>
  <c r="AS527" i="1"/>
  <c r="AU527" i="1" s="1"/>
  <c r="AR528" i="1"/>
  <c r="AQ528" i="1" s="1"/>
  <c r="AS528" i="1"/>
  <c r="AU528" i="1" s="1"/>
  <c r="AR529" i="1"/>
  <c r="AQ529" i="1" s="1"/>
  <c r="AS529" i="1"/>
  <c r="AU529" i="1" s="1"/>
  <c r="AR530" i="1"/>
  <c r="AQ530" i="1" s="1"/>
  <c r="AS530" i="1"/>
  <c r="AU530" i="1" s="1"/>
  <c r="AR531" i="1"/>
  <c r="AQ531" i="1" s="1"/>
  <c r="AS531" i="1"/>
  <c r="AU531" i="1" s="1"/>
  <c r="AR532" i="1"/>
  <c r="AQ532" i="1" s="1"/>
  <c r="AS532" i="1"/>
  <c r="AU532" i="1" s="1"/>
  <c r="AR502" i="1"/>
  <c r="AQ502" i="1" s="1"/>
  <c r="AS502" i="1"/>
  <c r="AU502" i="1" s="1"/>
  <c r="AR503" i="1"/>
  <c r="AQ503" i="1" s="1"/>
  <c r="AS503" i="1"/>
  <c r="AU503" i="1" s="1"/>
  <c r="AR504" i="1"/>
  <c r="AQ504" i="1" s="1"/>
  <c r="AS504" i="1"/>
  <c r="AU504" i="1" s="1"/>
  <c r="AR505" i="1"/>
  <c r="AQ505" i="1" s="1"/>
  <c r="AS505" i="1"/>
  <c r="AU505" i="1" s="1"/>
  <c r="AR506" i="1"/>
  <c r="AS506" i="1"/>
  <c r="AU506" i="1" s="1"/>
  <c r="AR507" i="1"/>
  <c r="AS507" i="1"/>
  <c r="AU507" i="1" s="1"/>
  <c r="AR508" i="1"/>
  <c r="AQ508" i="1" s="1"/>
  <c r="AS508" i="1"/>
  <c r="AU508" i="1" s="1"/>
  <c r="AR509" i="1"/>
  <c r="AQ509" i="1" s="1"/>
  <c r="AS509" i="1"/>
  <c r="AU509" i="1" s="1"/>
  <c r="AR510" i="1"/>
  <c r="AQ510" i="1" s="1"/>
  <c r="AS510" i="1"/>
  <c r="AU510" i="1" s="1"/>
  <c r="AR511" i="1"/>
  <c r="AQ511" i="1" s="1"/>
  <c r="AS511" i="1"/>
  <c r="AU511" i="1" s="1"/>
  <c r="AR512" i="1"/>
  <c r="AQ512" i="1" s="1"/>
  <c r="AS512" i="1"/>
  <c r="AU512" i="1" s="1"/>
  <c r="AR513" i="1"/>
  <c r="AQ513" i="1" s="1"/>
  <c r="AS513" i="1"/>
  <c r="AU513" i="1" s="1"/>
  <c r="AR514" i="1"/>
  <c r="AQ514" i="1" s="1"/>
  <c r="AS514" i="1"/>
  <c r="AU514" i="1" s="1"/>
  <c r="AR515" i="1"/>
  <c r="AQ515" i="1" s="1"/>
  <c r="AS515" i="1"/>
  <c r="AU515" i="1" s="1"/>
  <c r="AR516" i="1"/>
  <c r="AQ516" i="1" s="1"/>
  <c r="AS516" i="1"/>
  <c r="AU516" i="1" s="1"/>
  <c r="AR517" i="1"/>
  <c r="AQ517" i="1" s="1"/>
  <c r="AS517" i="1"/>
  <c r="AU517" i="1" s="1"/>
  <c r="AR518" i="1"/>
  <c r="AQ518" i="1" s="1"/>
  <c r="AS518" i="1"/>
  <c r="AU518" i="1" s="1"/>
  <c r="AR519" i="1"/>
  <c r="AQ519" i="1" s="1"/>
  <c r="AS519" i="1"/>
  <c r="AU519" i="1" s="1"/>
  <c r="AR483" i="1"/>
  <c r="AQ483" i="1" s="1"/>
  <c r="AS483" i="1"/>
  <c r="AU483" i="1" s="1"/>
  <c r="AR484" i="1"/>
  <c r="AQ484" i="1" s="1"/>
  <c r="AS484" i="1"/>
  <c r="AU484" i="1" s="1"/>
  <c r="AR485" i="1"/>
  <c r="AS485" i="1"/>
  <c r="AU485" i="1" s="1"/>
  <c r="AR486" i="1"/>
  <c r="AQ486" i="1" s="1"/>
  <c r="AS486" i="1"/>
  <c r="AU486" i="1" s="1"/>
  <c r="AR487" i="1"/>
  <c r="AQ487" i="1" s="1"/>
  <c r="AS487" i="1"/>
  <c r="AU487" i="1" s="1"/>
  <c r="AR488" i="1"/>
  <c r="AQ488" i="1" s="1"/>
  <c r="AS488" i="1"/>
  <c r="AU488" i="1" s="1"/>
  <c r="AR489" i="1"/>
  <c r="AS489" i="1"/>
  <c r="AU489" i="1" s="1"/>
  <c r="AR490" i="1"/>
  <c r="AQ490" i="1" s="1"/>
  <c r="AS490" i="1"/>
  <c r="AU490" i="1" s="1"/>
  <c r="AR491" i="1"/>
  <c r="AQ491" i="1" s="1"/>
  <c r="AS491" i="1"/>
  <c r="AU491" i="1" s="1"/>
  <c r="AR492" i="1"/>
  <c r="AQ492" i="1" s="1"/>
  <c r="AS492" i="1"/>
  <c r="AU492" i="1" s="1"/>
  <c r="AR493" i="1"/>
  <c r="AQ493" i="1" s="1"/>
  <c r="AS493" i="1"/>
  <c r="AU493" i="1" s="1"/>
  <c r="AR494" i="1"/>
  <c r="AQ494" i="1" s="1"/>
  <c r="AS494" i="1"/>
  <c r="AU494" i="1" s="1"/>
  <c r="AR495" i="1"/>
  <c r="AQ495" i="1" s="1"/>
  <c r="AS495" i="1"/>
  <c r="AU495" i="1" s="1"/>
  <c r="AR496" i="1"/>
  <c r="AQ496" i="1" s="1"/>
  <c r="AS496" i="1"/>
  <c r="AU496" i="1" s="1"/>
  <c r="AR497" i="1"/>
  <c r="AQ497" i="1" s="1"/>
  <c r="AS497" i="1"/>
  <c r="AU497" i="1" s="1"/>
  <c r="AR498" i="1"/>
  <c r="AQ498" i="1" s="1"/>
  <c r="AS498" i="1"/>
  <c r="AU498" i="1" s="1"/>
  <c r="AR499" i="1"/>
  <c r="AQ499" i="1" s="1"/>
  <c r="AS499" i="1"/>
  <c r="AU499" i="1" s="1"/>
  <c r="AR500" i="1"/>
  <c r="AQ500" i="1" s="1"/>
  <c r="AS500" i="1"/>
  <c r="AU500" i="1" s="1"/>
  <c r="AR501" i="1"/>
  <c r="AQ501" i="1" s="1"/>
  <c r="AS501" i="1"/>
  <c r="AU501" i="1" s="1"/>
  <c r="AR467" i="1"/>
  <c r="AQ467" i="1" s="1"/>
  <c r="AS467" i="1"/>
  <c r="AU467" i="1" s="1"/>
  <c r="AR468" i="1"/>
  <c r="AQ468" i="1" s="1"/>
  <c r="AS468" i="1"/>
  <c r="AU468" i="1" s="1"/>
  <c r="AR469" i="1"/>
  <c r="AQ469" i="1" s="1"/>
  <c r="AS469" i="1"/>
  <c r="AU469" i="1" s="1"/>
  <c r="AR470" i="1"/>
  <c r="AQ470" i="1" s="1"/>
  <c r="AS470" i="1"/>
  <c r="AU470" i="1" s="1"/>
  <c r="AR471" i="1"/>
  <c r="AQ471" i="1" s="1"/>
  <c r="AS471" i="1"/>
  <c r="AU471" i="1" s="1"/>
  <c r="AR472" i="1"/>
  <c r="AQ472" i="1" s="1"/>
  <c r="AS472" i="1"/>
  <c r="AU472" i="1" s="1"/>
  <c r="AR473" i="1"/>
  <c r="AQ473" i="1" s="1"/>
  <c r="AS473" i="1"/>
  <c r="AU473" i="1" s="1"/>
  <c r="AR474" i="1"/>
  <c r="AQ474" i="1" s="1"/>
  <c r="AS474" i="1"/>
  <c r="AU474" i="1" s="1"/>
  <c r="AR475" i="1"/>
  <c r="AQ475" i="1" s="1"/>
  <c r="AS475" i="1"/>
  <c r="AU475" i="1" s="1"/>
  <c r="AR476" i="1"/>
  <c r="AQ476" i="1" s="1"/>
  <c r="AS476" i="1"/>
  <c r="AU476" i="1" s="1"/>
  <c r="AR477" i="1"/>
  <c r="AQ477" i="1" s="1"/>
  <c r="AS477" i="1"/>
  <c r="AU477" i="1" s="1"/>
  <c r="AR478" i="1"/>
  <c r="AQ478" i="1" s="1"/>
  <c r="AS478" i="1"/>
  <c r="AU478" i="1" s="1"/>
  <c r="AR479" i="1"/>
  <c r="AQ479" i="1" s="1"/>
  <c r="AS479" i="1"/>
  <c r="AU479" i="1" s="1"/>
  <c r="AR480" i="1"/>
  <c r="AQ480" i="1" s="1"/>
  <c r="AS480" i="1"/>
  <c r="AU480" i="1" s="1"/>
  <c r="AR481" i="1"/>
  <c r="AQ481" i="1" s="1"/>
  <c r="AS481" i="1"/>
  <c r="AU481" i="1" s="1"/>
  <c r="AR482" i="1"/>
  <c r="AS482" i="1"/>
  <c r="AU482" i="1" s="1"/>
  <c r="AR453" i="1"/>
  <c r="AQ453" i="1" s="1"/>
  <c r="AS453" i="1"/>
  <c r="AU453" i="1" s="1"/>
  <c r="AR454" i="1"/>
  <c r="AQ454" i="1" s="1"/>
  <c r="AS454" i="1"/>
  <c r="AU454" i="1" s="1"/>
  <c r="AR455" i="1"/>
  <c r="AQ455" i="1" s="1"/>
  <c r="AS455" i="1"/>
  <c r="AU455" i="1" s="1"/>
  <c r="AR456" i="1"/>
  <c r="AQ456" i="1" s="1"/>
  <c r="AS456" i="1"/>
  <c r="AU456" i="1" s="1"/>
  <c r="AR457" i="1"/>
  <c r="AQ457" i="1" s="1"/>
  <c r="AS457" i="1"/>
  <c r="AU457" i="1" s="1"/>
  <c r="AR458" i="1"/>
  <c r="AQ458" i="1" s="1"/>
  <c r="AS458" i="1"/>
  <c r="AU458" i="1" s="1"/>
  <c r="AR459" i="1"/>
  <c r="AS459" i="1"/>
  <c r="AU459" i="1" s="1"/>
  <c r="AR460" i="1"/>
  <c r="AQ460" i="1" s="1"/>
  <c r="AS460" i="1"/>
  <c r="AU460" i="1" s="1"/>
  <c r="AR461" i="1"/>
  <c r="AQ461" i="1" s="1"/>
  <c r="AS461" i="1"/>
  <c r="AU461" i="1" s="1"/>
  <c r="AR462" i="1"/>
  <c r="AQ462" i="1" s="1"/>
  <c r="AS462" i="1"/>
  <c r="AU462" i="1" s="1"/>
  <c r="AR463" i="1"/>
  <c r="AQ463" i="1" s="1"/>
  <c r="AS463" i="1"/>
  <c r="AU463" i="1" s="1"/>
  <c r="AR464" i="1"/>
  <c r="AQ464" i="1" s="1"/>
  <c r="AS464" i="1"/>
  <c r="AU464" i="1" s="1"/>
  <c r="AR465" i="1"/>
  <c r="AQ465" i="1" s="1"/>
  <c r="AS465" i="1"/>
  <c r="AU465" i="1" s="1"/>
  <c r="AR466" i="1"/>
  <c r="AQ466" i="1" s="1"/>
  <c r="AS466" i="1"/>
  <c r="AU466" i="1" s="1"/>
  <c r="AR451" i="1"/>
  <c r="AQ451" i="1" s="1"/>
  <c r="AS451" i="1"/>
  <c r="AU451" i="1" s="1"/>
  <c r="AR452" i="1"/>
  <c r="AQ452" i="1" s="1"/>
  <c r="AS452" i="1"/>
  <c r="AU452" i="1" s="1"/>
  <c r="AR431" i="1"/>
  <c r="AQ431" i="1" s="1"/>
  <c r="AS431" i="1"/>
  <c r="AU431" i="1" s="1"/>
  <c r="AR432" i="1"/>
  <c r="AQ432" i="1" s="1"/>
  <c r="AS432" i="1"/>
  <c r="AU432" i="1" s="1"/>
  <c r="AR433" i="1"/>
  <c r="AQ433" i="1" s="1"/>
  <c r="AS433" i="1"/>
  <c r="AU433" i="1" s="1"/>
  <c r="AR434" i="1"/>
  <c r="AQ434" i="1" s="1"/>
  <c r="AS434" i="1"/>
  <c r="AU434" i="1" s="1"/>
  <c r="AR435" i="1"/>
  <c r="AQ435" i="1" s="1"/>
  <c r="AS435" i="1"/>
  <c r="AU435" i="1" s="1"/>
  <c r="AR436" i="1"/>
  <c r="AQ436" i="1" s="1"/>
  <c r="AS436" i="1"/>
  <c r="AU436" i="1" s="1"/>
  <c r="AR437" i="1"/>
  <c r="AQ437" i="1" s="1"/>
  <c r="AS437" i="1"/>
  <c r="AU437" i="1" s="1"/>
  <c r="AR438" i="1"/>
  <c r="AQ438" i="1" s="1"/>
  <c r="AS438" i="1"/>
  <c r="AU438" i="1" s="1"/>
  <c r="AR439" i="1"/>
  <c r="AQ439" i="1" s="1"/>
  <c r="AS439" i="1"/>
  <c r="AU439" i="1" s="1"/>
  <c r="AR440" i="1"/>
  <c r="AQ440" i="1" s="1"/>
  <c r="AS440" i="1"/>
  <c r="AU440" i="1" s="1"/>
  <c r="AR441" i="1"/>
  <c r="AQ441" i="1" s="1"/>
  <c r="AS441" i="1"/>
  <c r="AU441" i="1" s="1"/>
  <c r="AR442" i="1"/>
  <c r="AQ442" i="1" s="1"/>
  <c r="AS442" i="1"/>
  <c r="AU442" i="1" s="1"/>
  <c r="AR443" i="1"/>
  <c r="AQ443" i="1" s="1"/>
  <c r="AS443" i="1"/>
  <c r="AU443" i="1" s="1"/>
  <c r="AR444" i="1"/>
  <c r="AQ444" i="1" s="1"/>
  <c r="AS444" i="1"/>
  <c r="AU444" i="1" s="1"/>
  <c r="AR445" i="1"/>
  <c r="AQ445" i="1" s="1"/>
  <c r="AS445" i="1"/>
  <c r="AU445" i="1" s="1"/>
  <c r="AR446" i="1"/>
  <c r="AQ446" i="1" s="1"/>
  <c r="AS446" i="1"/>
  <c r="AU446" i="1" s="1"/>
  <c r="AR447" i="1"/>
  <c r="AQ447" i="1" s="1"/>
  <c r="AS447" i="1"/>
  <c r="AU447" i="1" s="1"/>
  <c r="AR448" i="1"/>
  <c r="AQ448" i="1" s="1"/>
  <c r="AS448" i="1"/>
  <c r="AU448" i="1" s="1"/>
  <c r="AR449" i="1"/>
  <c r="AQ449" i="1" s="1"/>
  <c r="AS449" i="1"/>
  <c r="AU449" i="1" s="1"/>
  <c r="AR450" i="1"/>
  <c r="AQ450" i="1" s="1"/>
  <c r="AS450" i="1"/>
  <c r="AU450" i="1" s="1"/>
  <c r="AR420" i="1"/>
  <c r="AQ420" i="1" s="1"/>
  <c r="AS420" i="1"/>
  <c r="AU420" i="1" s="1"/>
  <c r="AR421" i="1"/>
  <c r="AQ421" i="1" s="1"/>
  <c r="AS421" i="1"/>
  <c r="AU421" i="1" s="1"/>
  <c r="AR422" i="1"/>
  <c r="AQ422" i="1" s="1"/>
  <c r="AS422" i="1"/>
  <c r="AU422" i="1" s="1"/>
  <c r="AR423" i="1"/>
  <c r="AQ423" i="1" s="1"/>
  <c r="AS423" i="1"/>
  <c r="AU423" i="1" s="1"/>
  <c r="AR424" i="1"/>
  <c r="AQ424" i="1" s="1"/>
  <c r="AS424" i="1"/>
  <c r="AU424" i="1" s="1"/>
  <c r="AR425" i="1"/>
  <c r="AQ425" i="1" s="1"/>
  <c r="AS425" i="1"/>
  <c r="AU425" i="1" s="1"/>
  <c r="AR426" i="1"/>
  <c r="AQ426" i="1" s="1"/>
  <c r="AS426" i="1"/>
  <c r="AU426" i="1" s="1"/>
  <c r="AR427" i="1"/>
  <c r="AQ427" i="1" s="1"/>
  <c r="AS427" i="1"/>
  <c r="AU427" i="1" s="1"/>
  <c r="AR428" i="1"/>
  <c r="AQ428" i="1" s="1"/>
  <c r="AS428" i="1"/>
  <c r="AU428" i="1" s="1"/>
  <c r="AR429" i="1"/>
  <c r="AQ429" i="1" s="1"/>
  <c r="AS429" i="1"/>
  <c r="AU429" i="1" s="1"/>
  <c r="AR430" i="1"/>
  <c r="AQ430" i="1" s="1"/>
  <c r="AS430" i="1"/>
  <c r="AU430" i="1" s="1"/>
  <c r="AR407" i="1"/>
  <c r="AQ407" i="1" s="1"/>
  <c r="AS407" i="1"/>
  <c r="AU407" i="1" s="1"/>
  <c r="AR408" i="1"/>
  <c r="AQ408" i="1" s="1"/>
  <c r="AS408" i="1"/>
  <c r="AU408" i="1" s="1"/>
  <c r="AR409" i="1"/>
  <c r="AQ409" i="1" s="1"/>
  <c r="AS409" i="1"/>
  <c r="AU409" i="1" s="1"/>
  <c r="AR410" i="1"/>
  <c r="AQ410" i="1" s="1"/>
  <c r="AS410" i="1"/>
  <c r="AU410" i="1" s="1"/>
  <c r="AR411" i="1"/>
  <c r="AS411" i="1"/>
  <c r="AU411" i="1" s="1"/>
  <c r="AR412" i="1"/>
  <c r="AQ412" i="1" s="1"/>
  <c r="AS412" i="1"/>
  <c r="AU412" i="1" s="1"/>
  <c r="AR413" i="1"/>
  <c r="AQ413" i="1" s="1"/>
  <c r="AS413" i="1"/>
  <c r="AU413" i="1" s="1"/>
  <c r="AR414" i="1"/>
  <c r="AS414" i="1"/>
  <c r="AU414" i="1" s="1"/>
  <c r="AR415" i="1"/>
  <c r="AQ415" i="1" s="1"/>
  <c r="AS415" i="1"/>
  <c r="AU415" i="1" s="1"/>
  <c r="AR416" i="1"/>
  <c r="AQ416" i="1" s="1"/>
  <c r="AS416" i="1"/>
  <c r="AU416" i="1" s="1"/>
  <c r="AR417" i="1"/>
  <c r="AQ417" i="1" s="1"/>
  <c r="AS417" i="1"/>
  <c r="AU417" i="1" s="1"/>
  <c r="AR418" i="1"/>
  <c r="AQ418" i="1" s="1"/>
  <c r="AS418" i="1"/>
  <c r="AU418" i="1" s="1"/>
  <c r="AR419" i="1"/>
  <c r="AQ419" i="1" s="1"/>
  <c r="AS419" i="1"/>
  <c r="AU419" i="1" s="1"/>
  <c r="AR396" i="1"/>
  <c r="AS396" i="1"/>
  <c r="AU396" i="1" s="1"/>
  <c r="AR397" i="1"/>
  <c r="AQ397" i="1" s="1"/>
  <c r="AS397" i="1"/>
  <c r="AU397" i="1" s="1"/>
  <c r="AR398" i="1"/>
  <c r="AQ398" i="1" s="1"/>
  <c r="AS398" i="1"/>
  <c r="AU398" i="1" s="1"/>
  <c r="AR399" i="1"/>
  <c r="AQ399" i="1" s="1"/>
  <c r="AS399" i="1"/>
  <c r="AU399" i="1" s="1"/>
  <c r="AR400" i="1"/>
  <c r="AQ400" i="1" s="1"/>
  <c r="AS400" i="1"/>
  <c r="AU400" i="1" s="1"/>
  <c r="AR401" i="1"/>
  <c r="AQ401" i="1" s="1"/>
  <c r="AS401" i="1"/>
  <c r="AU401" i="1" s="1"/>
  <c r="AR402" i="1"/>
  <c r="AQ402" i="1" s="1"/>
  <c r="AS402" i="1"/>
  <c r="AU402" i="1" s="1"/>
  <c r="AR403" i="1"/>
  <c r="AQ403" i="1" s="1"/>
  <c r="AS403" i="1"/>
  <c r="AU403" i="1" s="1"/>
  <c r="AR404" i="1"/>
  <c r="AQ404" i="1" s="1"/>
  <c r="AS404" i="1"/>
  <c r="AU404" i="1" s="1"/>
  <c r="AR405" i="1"/>
  <c r="AQ405" i="1" s="1"/>
  <c r="AS405" i="1"/>
  <c r="AU405" i="1" s="1"/>
  <c r="AR406" i="1"/>
  <c r="AQ406" i="1" s="1"/>
  <c r="AS406" i="1"/>
  <c r="AU406" i="1" s="1"/>
  <c r="AR383" i="1"/>
  <c r="AQ383" i="1" s="1"/>
  <c r="AS383" i="1"/>
  <c r="AU383" i="1" s="1"/>
  <c r="AR384" i="1"/>
  <c r="AQ384" i="1" s="1"/>
  <c r="AS384" i="1"/>
  <c r="AU384" i="1" s="1"/>
  <c r="AR385" i="1"/>
  <c r="AQ385" i="1" s="1"/>
  <c r="AS385" i="1"/>
  <c r="AU385" i="1" s="1"/>
  <c r="AR386" i="1"/>
  <c r="AQ386" i="1" s="1"/>
  <c r="AS386" i="1"/>
  <c r="AU386" i="1" s="1"/>
  <c r="AR387" i="1"/>
  <c r="AS387" i="1"/>
  <c r="AU387" i="1" s="1"/>
  <c r="AR388" i="1"/>
  <c r="AQ388" i="1" s="1"/>
  <c r="AS388" i="1"/>
  <c r="AU388" i="1" s="1"/>
  <c r="AR389" i="1"/>
  <c r="AQ389" i="1" s="1"/>
  <c r="AS389" i="1"/>
  <c r="AU389" i="1" s="1"/>
  <c r="AR390" i="1"/>
  <c r="AQ390" i="1" s="1"/>
  <c r="AS390" i="1"/>
  <c r="AU390" i="1" s="1"/>
  <c r="AR391" i="1"/>
  <c r="AQ391" i="1" s="1"/>
  <c r="AS391" i="1"/>
  <c r="AU391" i="1" s="1"/>
  <c r="AR392" i="1"/>
  <c r="AQ392" i="1" s="1"/>
  <c r="AS392" i="1"/>
  <c r="AU392" i="1" s="1"/>
  <c r="AR393" i="1"/>
  <c r="AQ393" i="1" s="1"/>
  <c r="AS393" i="1"/>
  <c r="AU393" i="1" s="1"/>
  <c r="AR394" i="1"/>
  <c r="AQ394" i="1" s="1"/>
  <c r="AS394" i="1"/>
  <c r="AU394" i="1" s="1"/>
  <c r="AR395" i="1"/>
  <c r="AQ395" i="1" s="1"/>
  <c r="AS395" i="1"/>
  <c r="AU395" i="1" s="1"/>
  <c r="AR380" i="1"/>
  <c r="AQ380" i="1" s="1"/>
  <c r="AS380" i="1"/>
  <c r="AU380" i="1" s="1"/>
  <c r="AR381" i="1"/>
  <c r="AS381" i="1"/>
  <c r="AU381" i="1" s="1"/>
  <c r="AR382" i="1"/>
  <c r="AQ382" i="1" s="1"/>
  <c r="AS382" i="1"/>
  <c r="AU382" i="1" s="1"/>
  <c r="AR378" i="1"/>
  <c r="AQ378" i="1" s="1"/>
  <c r="AS378" i="1"/>
  <c r="AU378" i="1" s="1"/>
  <c r="AR379" i="1"/>
  <c r="AQ379" i="1" s="1"/>
  <c r="AS379" i="1"/>
  <c r="AU379" i="1" s="1"/>
  <c r="AR368" i="1"/>
  <c r="AQ368" i="1" s="1"/>
  <c r="AS368" i="1"/>
  <c r="AU368" i="1" s="1"/>
  <c r="AR369" i="1"/>
  <c r="AQ369" i="1" s="1"/>
  <c r="AS369" i="1"/>
  <c r="AU369" i="1" s="1"/>
  <c r="AR370" i="1"/>
  <c r="AQ370" i="1" s="1"/>
  <c r="AS370" i="1"/>
  <c r="AU370" i="1" s="1"/>
  <c r="AR371" i="1"/>
  <c r="AQ371" i="1" s="1"/>
  <c r="AS371" i="1"/>
  <c r="AU371" i="1" s="1"/>
  <c r="AR372" i="1"/>
  <c r="AQ372" i="1" s="1"/>
  <c r="AS372" i="1"/>
  <c r="AU372" i="1" s="1"/>
  <c r="AR373" i="1"/>
  <c r="AQ373" i="1" s="1"/>
  <c r="AS373" i="1"/>
  <c r="AU373" i="1" s="1"/>
  <c r="AR374" i="1"/>
  <c r="AQ374" i="1" s="1"/>
  <c r="AS374" i="1"/>
  <c r="AU374" i="1" s="1"/>
  <c r="AR375" i="1"/>
  <c r="AQ375" i="1" s="1"/>
  <c r="AS375" i="1"/>
  <c r="AU375" i="1" s="1"/>
  <c r="AR376" i="1"/>
  <c r="AQ376" i="1" s="1"/>
  <c r="AS376" i="1"/>
  <c r="AU376" i="1" s="1"/>
  <c r="AR377" i="1"/>
  <c r="AQ377" i="1" s="1"/>
  <c r="AS377" i="1"/>
  <c r="AU377" i="1" s="1"/>
  <c r="AR355" i="1"/>
  <c r="AQ355" i="1" s="1"/>
  <c r="AS355" i="1"/>
  <c r="AU355" i="1" s="1"/>
  <c r="AR356" i="1"/>
  <c r="AQ356" i="1" s="1"/>
  <c r="AS356" i="1"/>
  <c r="AU356" i="1" s="1"/>
  <c r="AR357" i="1"/>
  <c r="AQ357" i="1" s="1"/>
  <c r="AS357" i="1"/>
  <c r="AU357" i="1" s="1"/>
  <c r="AR358" i="1"/>
  <c r="AQ358" i="1" s="1"/>
  <c r="AS358" i="1"/>
  <c r="AU358" i="1" s="1"/>
  <c r="AR359" i="1"/>
  <c r="AQ359" i="1" s="1"/>
  <c r="AS359" i="1"/>
  <c r="AU359" i="1" s="1"/>
  <c r="AR360" i="1"/>
  <c r="AQ360" i="1" s="1"/>
  <c r="AS360" i="1"/>
  <c r="AU360" i="1" s="1"/>
  <c r="AR361" i="1"/>
  <c r="AQ361" i="1" s="1"/>
  <c r="AS361" i="1"/>
  <c r="AU361" i="1" s="1"/>
  <c r="AR362" i="1"/>
  <c r="AQ362" i="1" s="1"/>
  <c r="AS362" i="1"/>
  <c r="AU362" i="1" s="1"/>
  <c r="AR363" i="1"/>
  <c r="AQ363" i="1" s="1"/>
  <c r="AS363" i="1"/>
  <c r="AU363" i="1" s="1"/>
  <c r="AR364" i="1"/>
  <c r="AQ364" i="1" s="1"/>
  <c r="AS364" i="1"/>
  <c r="AU364" i="1" s="1"/>
  <c r="AR365" i="1"/>
  <c r="AQ365" i="1" s="1"/>
  <c r="AS365" i="1"/>
  <c r="AU365" i="1" s="1"/>
  <c r="AR366" i="1"/>
  <c r="AQ366" i="1" s="1"/>
  <c r="AS366" i="1"/>
  <c r="AU366" i="1" s="1"/>
  <c r="AR367" i="1"/>
  <c r="AQ367" i="1" s="1"/>
  <c r="AS367" i="1"/>
  <c r="AU367" i="1" s="1"/>
  <c r="AR316" i="1"/>
  <c r="AQ316" i="1" s="1"/>
  <c r="AS316" i="1"/>
  <c r="AU316" i="1" s="1"/>
  <c r="AR317" i="1"/>
  <c r="AQ317" i="1" s="1"/>
  <c r="AS317" i="1"/>
  <c r="AU317" i="1" s="1"/>
  <c r="AR318" i="1"/>
  <c r="AQ318" i="1" s="1"/>
  <c r="AS318" i="1"/>
  <c r="AU318" i="1" s="1"/>
  <c r="AR319" i="1"/>
  <c r="AQ319" i="1" s="1"/>
  <c r="AS319" i="1"/>
  <c r="AU319" i="1" s="1"/>
  <c r="AR320" i="1"/>
  <c r="AQ320" i="1" s="1"/>
  <c r="AS320" i="1"/>
  <c r="AU320" i="1" s="1"/>
  <c r="AR321" i="1"/>
  <c r="AQ321" i="1" s="1"/>
  <c r="AS321" i="1"/>
  <c r="AU321" i="1" s="1"/>
  <c r="AR322" i="1"/>
  <c r="AS322" i="1"/>
  <c r="AU322" i="1" s="1"/>
  <c r="AR323" i="1"/>
  <c r="AS323" i="1"/>
  <c r="AU323" i="1" s="1"/>
  <c r="AR324" i="1"/>
  <c r="AQ324" i="1" s="1"/>
  <c r="AS324" i="1"/>
  <c r="AU324" i="1" s="1"/>
  <c r="AR325" i="1"/>
  <c r="AQ325" i="1" s="1"/>
  <c r="AS325" i="1"/>
  <c r="AU325" i="1" s="1"/>
  <c r="AR326" i="1"/>
  <c r="AQ326" i="1" s="1"/>
  <c r="AS326" i="1"/>
  <c r="AU326" i="1" s="1"/>
  <c r="AR327" i="1"/>
  <c r="AQ327" i="1" s="1"/>
  <c r="AS327" i="1"/>
  <c r="AU327" i="1" s="1"/>
  <c r="AR328" i="1"/>
  <c r="AQ328" i="1" s="1"/>
  <c r="AS328" i="1"/>
  <c r="AU328" i="1" s="1"/>
  <c r="AR329" i="1"/>
  <c r="AQ329" i="1" s="1"/>
  <c r="AS329" i="1"/>
  <c r="AU329" i="1" s="1"/>
  <c r="AR330" i="1"/>
  <c r="AQ330" i="1" s="1"/>
  <c r="AS330" i="1"/>
  <c r="AU330" i="1" s="1"/>
  <c r="AR331" i="1"/>
  <c r="AQ331" i="1" s="1"/>
  <c r="AS331" i="1"/>
  <c r="AU331" i="1" s="1"/>
  <c r="AR332" i="1"/>
  <c r="AS332" i="1"/>
  <c r="AU332" i="1" s="1"/>
  <c r="AR333" i="1"/>
  <c r="AQ333" i="1" s="1"/>
  <c r="AS333" i="1"/>
  <c r="AU333" i="1" s="1"/>
  <c r="AR334" i="1"/>
  <c r="AQ334" i="1" s="1"/>
  <c r="AS334" i="1"/>
  <c r="AU334" i="1" s="1"/>
  <c r="AR335" i="1"/>
  <c r="AQ335" i="1" s="1"/>
  <c r="AS335" i="1"/>
  <c r="AU335" i="1" s="1"/>
  <c r="AR336" i="1"/>
  <c r="AQ336" i="1" s="1"/>
  <c r="AS336" i="1"/>
  <c r="AU336" i="1" s="1"/>
  <c r="AR337" i="1"/>
  <c r="AQ337" i="1" s="1"/>
  <c r="AS337" i="1"/>
  <c r="AU337" i="1" s="1"/>
  <c r="AR338" i="1"/>
  <c r="AQ338" i="1" s="1"/>
  <c r="AS338" i="1"/>
  <c r="AU338" i="1" s="1"/>
  <c r="AR339" i="1"/>
  <c r="AS339" i="1"/>
  <c r="AU339" i="1" s="1"/>
  <c r="AR340" i="1"/>
  <c r="AQ340" i="1" s="1"/>
  <c r="AS340" i="1"/>
  <c r="AU340" i="1" s="1"/>
  <c r="AR341" i="1"/>
  <c r="AQ341" i="1" s="1"/>
  <c r="AS341" i="1"/>
  <c r="AU341" i="1" s="1"/>
  <c r="AR342" i="1"/>
  <c r="AQ342" i="1" s="1"/>
  <c r="AS342" i="1"/>
  <c r="AU342" i="1" s="1"/>
  <c r="AR343" i="1"/>
  <c r="AQ343" i="1" s="1"/>
  <c r="AS343" i="1"/>
  <c r="AU343" i="1" s="1"/>
  <c r="AR344" i="1"/>
  <c r="AQ344" i="1" s="1"/>
  <c r="AS344" i="1"/>
  <c r="AU344" i="1" s="1"/>
  <c r="AR345" i="1"/>
  <c r="AQ345" i="1" s="1"/>
  <c r="AS345" i="1"/>
  <c r="AU345" i="1" s="1"/>
  <c r="AR346" i="1"/>
  <c r="AQ346" i="1" s="1"/>
  <c r="AS346" i="1"/>
  <c r="AU346" i="1" s="1"/>
  <c r="AR347" i="1"/>
  <c r="AQ347" i="1" s="1"/>
  <c r="AS347" i="1"/>
  <c r="AU347" i="1" s="1"/>
  <c r="AR348" i="1"/>
  <c r="AQ348" i="1" s="1"/>
  <c r="AS348" i="1"/>
  <c r="AU348" i="1" s="1"/>
  <c r="AR349" i="1"/>
  <c r="AQ349" i="1" s="1"/>
  <c r="AS349" i="1"/>
  <c r="AU349" i="1" s="1"/>
  <c r="AR350" i="1"/>
  <c r="AQ350" i="1" s="1"/>
  <c r="AS350" i="1"/>
  <c r="AU350" i="1" s="1"/>
  <c r="AR351" i="1"/>
  <c r="AQ351" i="1" s="1"/>
  <c r="AS351" i="1"/>
  <c r="AU351" i="1" s="1"/>
  <c r="AR352" i="1"/>
  <c r="AQ352" i="1" s="1"/>
  <c r="AS352" i="1"/>
  <c r="AU352" i="1" s="1"/>
  <c r="AR353" i="1"/>
  <c r="AQ353" i="1" s="1"/>
  <c r="AS353" i="1"/>
  <c r="AU353" i="1" s="1"/>
  <c r="AR354" i="1"/>
  <c r="AQ354" i="1" s="1"/>
  <c r="AS354" i="1"/>
  <c r="AU354" i="1" s="1"/>
  <c r="AR302" i="1"/>
  <c r="AS302" i="1"/>
  <c r="AU302" i="1" s="1"/>
  <c r="AR303" i="1"/>
  <c r="AQ303" i="1" s="1"/>
  <c r="AS303" i="1"/>
  <c r="AU303" i="1" s="1"/>
  <c r="AR304" i="1"/>
  <c r="AQ304" i="1" s="1"/>
  <c r="AS304" i="1"/>
  <c r="AU304" i="1" s="1"/>
  <c r="AR305" i="1"/>
  <c r="AS305" i="1"/>
  <c r="AU305" i="1" s="1"/>
  <c r="AR306" i="1"/>
  <c r="AQ306" i="1" s="1"/>
  <c r="AS306" i="1"/>
  <c r="AU306" i="1" s="1"/>
  <c r="AR307" i="1"/>
  <c r="AQ307" i="1" s="1"/>
  <c r="AS307" i="1"/>
  <c r="AU307" i="1" s="1"/>
  <c r="AR308" i="1"/>
  <c r="AQ308" i="1" s="1"/>
  <c r="AS308" i="1"/>
  <c r="AU308" i="1" s="1"/>
  <c r="AR309" i="1"/>
  <c r="AQ309" i="1" s="1"/>
  <c r="AS309" i="1"/>
  <c r="AU309" i="1" s="1"/>
  <c r="AR310" i="1"/>
  <c r="AQ310" i="1" s="1"/>
  <c r="AS310" i="1"/>
  <c r="AU310" i="1" s="1"/>
  <c r="AR311" i="1"/>
  <c r="AQ311" i="1" s="1"/>
  <c r="AS311" i="1"/>
  <c r="AU311" i="1" s="1"/>
  <c r="AR312" i="1"/>
  <c r="AQ312" i="1" s="1"/>
  <c r="AS312" i="1"/>
  <c r="AU312" i="1" s="1"/>
  <c r="AR313" i="1"/>
  <c r="AQ313" i="1" s="1"/>
  <c r="AS313" i="1"/>
  <c r="AU313" i="1" s="1"/>
  <c r="AR314" i="1"/>
  <c r="AS314" i="1"/>
  <c r="AU314" i="1" s="1"/>
  <c r="AR315" i="1"/>
  <c r="AQ315" i="1" s="1"/>
  <c r="AS315" i="1"/>
  <c r="AU315" i="1" s="1"/>
  <c r="AR289" i="1"/>
  <c r="AQ289" i="1" s="1"/>
  <c r="AS289" i="1"/>
  <c r="AU289" i="1" s="1"/>
  <c r="AR290" i="1"/>
  <c r="AQ290" i="1" s="1"/>
  <c r="AS290" i="1"/>
  <c r="AU290" i="1" s="1"/>
  <c r="AR291" i="1"/>
  <c r="AQ291" i="1" s="1"/>
  <c r="AS291" i="1"/>
  <c r="AU291" i="1" s="1"/>
  <c r="AR292" i="1"/>
  <c r="AQ292" i="1" s="1"/>
  <c r="AS292" i="1"/>
  <c r="AU292" i="1" s="1"/>
  <c r="AR293" i="1"/>
  <c r="AQ293" i="1" s="1"/>
  <c r="AS293" i="1"/>
  <c r="AU293" i="1" s="1"/>
  <c r="AR294" i="1"/>
  <c r="AQ294" i="1" s="1"/>
  <c r="AS294" i="1"/>
  <c r="AU294" i="1" s="1"/>
  <c r="AR295" i="1"/>
  <c r="AQ295" i="1" s="1"/>
  <c r="AS295" i="1"/>
  <c r="AU295" i="1" s="1"/>
  <c r="AR296" i="1"/>
  <c r="AQ296" i="1" s="1"/>
  <c r="AS296" i="1"/>
  <c r="AU296" i="1" s="1"/>
  <c r="AR297" i="1"/>
  <c r="AQ297" i="1" s="1"/>
  <c r="AS297" i="1"/>
  <c r="AU297" i="1" s="1"/>
  <c r="AR298" i="1"/>
  <c r="AQ298" i="1" s="1"/>
  <c r="AS298" i="1"/>
  <c r="AU298" i="1" s="1"/>
  <c r="AR299" i="1"/>
  <c r="AS299" i="1"/>
  <c r="AU299" i="1" s="1"/>
  <c r="AR300" i="1"/>
  <c r="AQ300" i="1" s="1"/>
  <c r="AS300" i="1"/>
  <c r="AU300" i="1" s="1"/>
  <c r="AR301" i="1"/>
  <c r="AQ301" i="1" s="1"/>
  <c r="AS301" i="1"/>
  <c r="AU301" i="1" s="1"/>
  <c r="AR283" i="1"/>
  <c r="AQ283" i="1" s="1"/>
  <c r="AS283" i="1"/>
  <c r="AU283" i="1" s="1"/>
  <c r="AR284" i="1"/>
  <c r="AQ284" i="1" s="1"/>
  <c r="AS284" i="1"/>
  <c r="AU284" i="1" s="1"/>
  <c r="AR285" i="1"/>
  <c r="AQ285" i="1" s="1"/>
  <c r="AS285" i="1"/>
  <c r="AU285" i="1" s="1"/>
  <c r="AR286" i="1"/>
  <c r="AQ286" i="1" s="1"/>
  <c r="AS286" i="1"/>
  <c r="AU286" i="1" s="1"/>
  <c r="AR287" i="1"/>
  <c r="AQ287" i="1" s="1"/>
  <c r="AS287" i="1"/>
  <c r="AU287" i="1" s="1"/>
  <c r="AR288" i="1"/>
  <c r="AQ288" i="1" s="1"/>
  <c r="AS288" i="1"/>
  <c r="AU288" i="1" s="1"/>
  <c r="AR280" i="1"/>
  <c r="AQ280" i="1" s="1"/>
  <c r="AS280" i="1"/>
  <c r="AU280" i="1" s="1"/>
  <c r="AR281" i="1"/>
  <c r="AQ281" i="1" s="1"/>
  <c r="AS281" i="1"/>
  <c r="AU281" i="1" s="1"/>
  <c r="AR282" i="1"/>
  <c r="AS282" i="1"/>
  <c r="AU282" i="1" s="1"/>
  <c r="AR272" i="1"/>
  <c r="AQ272" i="1" s="1"/>
  <c r="AS272" i="1"/>
  <c r="AU272" i="1" s="1"/>
  <c r="AR273" i="1"/>
  <c r="AQ273" i="1" s="1"/>
  <c r="AS273" i="1"/>
  <c r="AU273" i="1" s="1"/>
  <c r="AR274" i="1"/>
  <c r="AQ274" i="1" s="1"/>
  <c r="AS274" i="1"/>
  <c r="AU274" i="1" s="1"/>
  <c r="AR275" i="1"/>
  <c r="AS275" i="1"/>
  <c r="AU275" i="1" s="1"/>
  <c r="AR276" i="1"/>
  <c r="AQ276" i="1" s="1"/>
  <c r="AS276" i="1"/>
  <c r="AU276" i="1" s="1"/>
  <c r="AR277" i="1"/>
  <c r="AS277" i="1"/>
  <c r="AU277" i="1" s="1"/>
  <c r="AR278" i="1"/>
  <c r="AQ278" i="1" s="1"/>
  <c r="AS278" i="1"/>
  <c r="AU278" i="1" s="1"/>
  <c r="AR279" i="1"/>
  <c r="AS279" i="1"/>
  <c r="AU279" i="1" s="1"/>
  <c r="AR261" i="1"/>
  <c r="AQ261" i="1" s="1"/>
  <c r="AS261" i="1"/>
  <c r="AU261" i="1" s="1"/>
  <c r="AR262" i="1"/>
  <c r="AS262" i="1"/>
  <c r="AU262" i="1" s="1"/>
  <c r="AR263" i="1"/>
  <c r="AQ263" i="1" s="1"/>
  <c r="AS263" i="1"/>
  <c r="AU263" i="1" s="1"/>
  <c r="AR264" i="1"/>
  <c r="AQ264" i="1" s="1"/>
  <c r="AS264" i="1"/>
  <c r="AU264" i="1" s="1"/>
  <c r="AR265" i="1"/>
  <c r="AQ265" i="1" s="1"/>
  <c r="AS265" i="1"/>
  <c r="AU265" i="1" s="1"/>
  <c r="AR266" i="1"/>
  <c r="AQ266" i="1" s="1"/>
  <c r="AS266" i="1"/>
  <c r="AU266" i="1" s="1"/>
  <c r="AR267" i="1"/>
  <c r="AQ267" i="1" s="1"/>
  <c r="AS267" i="1"/>
  <c r="AU267" i="1" s="1"/>
  <c r="AR268" i="1"/>
  <c r="AQ268" i="1" s="1"/>
  <c r="AS268" i="1"/>
  <c r="AU268" i="1" s="1"/>
  <c r="AR269" i="1"/>
  <c r="AQ269" i="1" s="1"/>
  <c r="AS269" i="1"/>
  <c r="AU269" i="1" s="1"/>
  <c r="AR270" i="1"/>
  <c r="AQ270" i="1" s="1"/>
  <c r="AS270" i="1"/>
  <c r="AU270" i="1" s="1"/>
  <c r="AR271" i="1"/>
  <c r="AS271" i="1"/>
  <c r="AU271" i="1" s="1"/>
  <c r="AR244" i="1"/>
  <c r="AQ244" i="1" s="1"/>
  <c r="AS244" i="1"/>
  <c r="AU244" i="1" s="1"/>
  <c r="AR245" i="1"/>
  <c r="AQ245" i="1" s="1"/>
  <c r="AS245" i="1"/>
  <c r="AU245" i="1" s="1"/>
  <c r="AR246" i="1"/>
  <c r="AQ246" i="1" s="1"/>
  <c r="AS246" i="1"/>
  <c r="AU246" i="1" s="1"/>
  <c r="AR247" i="1"/>
  <c r="AQ247" i="1" s="1"/>
  <c r="AS247" i="1"/>
  <c r="AU247" i="1" s="1"/>
  <c r="AR248" i="1"/>
  <c r="AQ248" i="1" s="1"/>
  <c r="AS248" i="1"/>
  <c r="AU248" i="1" s="1"/>
  <c r="AR249" i="1"/>
  <c r="AS249" i="1"/>
  <c r="AU249" i="1" s="1"/>
  <c r="AR250" i="1"/>
  <c r="AQ250" i="1" s="1"/>
  <c r="AS250" i="1"/>
  <c r="AU250" i="1" s="1"/>
  <c r="AR251" i="1"/>
  <c r="AQ251" i="1" s="1"/>
  <c r="AS251" i="1"/>
  <c r="AU251" i="1" s="1"/>
  <c r="AR252" i="1"/>
  <c r="AQ252" i="1" s="1"/>
  <c r="AS252" i="1"/>
  <c r="AU252" i="1" s="1"/>
  <c r="AR253" i="1"/>
  <c r="AT253" i="1" s="1"/>
  <c r="AS253" i="1"/>
  <c r="AU253" i="1" s="1"/>
  <c r="AR254" i="1"/>
  <c r="AQ254" i="1" s="1"/>
  <c r="AS254" i="1"/>
  <c r="AU254" i="1" s="1"/>
  <c r="AR255" i="1"/>
  <c r="AQ255" i="1" s="1"/>
  <c r="AS255" i="1"/>
  <c r="AU255" i="1" s="1"/>
  <c r="AR256" i="1"/>
  <c r="AQ256" i="1" s="1"/>
  <c r="AS256" i="1"/>
  <c r="AU256" i="1" s="1"/>
  <c r="AR257" i="1"/>
  <c r="AQ257" i="1" s="1"/>
  <c r="AS257" i="1"/>
  <c r="AU257" i="1" s="1"/>
  <c r="AR258" i="1"/>
  <c r="AS258" i="1"/>
  <c r="AU258" i="1" s="1"/>
  <c r="AR259" i="1"/>
  <c r="AQ259" i="1" s="1"/>
  <c r="AS259" i="1"/>
  <c r="AU259" i="1" s="1"/>
  <c r="AR260" i="1"/>
  <c r="AQ260" i="1" s="1"/>
  <c r="AS260" i="1"/>
  <c r="AU260" i="1" s="1"/>
  <c r="AR216" i="1"/>
  <c r="AQ216" i="1" s="1"/>
  <c r="AS216" i="1"/>
  <c r="AU216" i="1" s="1"/>
  <c r="AR217" i="1"/>
  <c r="AQ217" i="1" s="1"/>
  <c r="AS217" i="1"/>
  <c r="AU217" i="1" s="1"/>
  <c r="AR218" i="1"/>
  <c r="AQ218" i="1" s="1"/>
  <c r="AS218" i="1"/>
  <c r="AU218" i="1" s="1"/>
  <c r="AR219" i="1"/>
  <c r="AQ219" i="1" s="1"/>
  <c r="AS219" i="1"/>
  <c r="AU219" i="1" s="1"/>
  <c r="AR220" i="1"/>
  <c r="AQ220" i="1" s="1"/>
  <c r="AS220" i="1"/>
  <c r="AU220" i="1" s="1"/>
  <c r="AR221" i="1"/>
  <c r="AQ221" i="1" s="1"/>
  <c r="AS221" i="1"/>
  <c r="AU221" i="1" s="1"/>
  <c r="AR222" i="1"/>
  <c r="AS222" i="1"/>
  <c r="AU222" i="1" s="1"/>
  <c r="AR223" i="1"/>
  <c r="AQ223" i="1" s="1"/>
  <c r="AS223" i="1"/>
  <c r="AU223" i="1" s="1"/>
  <c r="AR224" i="1"/>
  <c r="AQ224" i="1" s="1"/>
  <c r="AS224" i="1"/>
  <c r="AU224" i="1" s="1"/>
  <c r="AR225" i="1"/>
  <c r="AQ225" i="1" s="1"/>
  <c r="AS225" i="1"/>
  <c r="AU225" i="1" s="1"/>
  <c r="AR226" i="1"/>
  <c r="AQ226" i="1" s="1"/>
  <c r="AS226" i="1"/>
  <c r="AU226" i="1" s="1"/>
  <c r="AR227" i="1"/>
  <c r="AQ227" i="1" s="1"/>
  <c r="AS227" i="1"/>
  <c r="AU227" i="1" s="1"/>
  <c r="AR228" i="1"/>
  <c r="AQ228" i="1" s="1"/>
  <c r="AS228" i="1"/>
  <c r="AU228" i="1" s="1"/>
  <c r="AR229" i="1"/>
  <c r="AQ229" i="1" s="1"/>
  <c r="AS229" i="1"/>
  <c r="AU229" i="1" s="1"/>
  <c r="AR230" i="1"/>
  <c r="AQ230" i="1" s="1"/>
  <c r="AS230" i="1"/>
  <c r="AU230" i="1" s="1"/>
  <c r="AR231" i="1"/>
  <c r="AQ231" i="1" s="1"/>
  <c r="AS231" i="1"/>
  <c r="AU231" i="1" s="1"/>
  <c r="AR232" i="1"/>
  <c r="AQ232" i="1" s="1"/>
  <c r="AS232" i="1"/>
  <c r="AU232" i="1" s="1"/>
  <c r="AR233" i="1"/>
  <c r="AQ233" i="1" s="1"/>
  <c r="AS233" i="1"/>
  <c r="AU233" i="1" s="1"/>
  <c r="AR234" i="1"/>
  <c r="AQ234" i="1" s="1"/>
  <c r="AS234" i="1"/>
  <c r="AU234" i="1" s="1"/>
  <c r="AR235" i="1"/>
  <c r="AQ235" i="1" s="1"/>
  <c r="AS235" i="1"/>
  <c r="AU235" i="1" s="1"/>
  <c r="AR236" i="1"/>
  <c r="AQ236" i="1" s="1"/>
  <c r="AS236" i="1"/>
  <c r="AU236" i="1" s="1"/>
  <c r="AR237" i="1"/>
  <c r="AQ237" i="1" s="1"/>
  <c r="AS237" i="1"/>
  <c r="AU237" i="1" s="1"/>
  <c r="AR238" i="1"/>
  <c r="AQ238" i="1" s="1"/>
  <c r="AS238" i="1"/>
  <c r="AU238" i="1" s="1"/>
  <c r="AR239" i="1"/>
  <c r="AQ239" i="1" s="1"/>
  <c r="AS239" i="1"/>
  <c r="AU239" i="1" s="1"/>
  <c r="AR240" i="1"/>
  <c r="AQ240" i="1" s="1"/>
  <c r="AS240" i="1"/>
  <c r="AU240" i="1" s="1"/>
  <c r="AR241" i="1"/>
  <c r="AQ241" i="1" s="1"/>
  <c r="AS241" i="1"/>
  <c r="AU241" i="1" s="1"/>
  <c r="AR242" i="1"/>
  <c r="AQ242" i="1" s="1"/>
  <c r="AS242" i="1"/>
  <c r="AU242" i="1" s="1"/>
  <c r="AR243" i="1"/>
  <c r="AQ243" i="1" s="1"/>
  <c r="AS243" i="1"/>
  <c r="AU243" i="1" s="1"/>
  <c r="AR207" i="1"/>
  <c r="AQ207" i="1" s="1"/>
  <c r="AS207" i="1"/>
  <c r="AU207" i="1" s="1"/>
  <c r="AR208" i="1"/>
  <c r="AS208" i="1"/>
  <c r="AU208" i="1" s="1"/>
  <c r="AR209" i="1"/>
  <c r="AQ209" i="1" s="1"/>
  <c r="AS209" i="1"/>
  <c r="AU209" i="1" s="1"/>
  <c r="AR210" i="1"/>
  <c r="AQ210" i="1" s="1"/>
  <c r="AS210" i="1"/>
  <c r="AU210" i="1" s="1"/>
  <c r="AR211" i="1"/>
  <c r="AQ211" i="1" s="1"/>
  <c r="AS211" i="1"/>
  <c r="AU211" i="1" s="1"/>
  <c r="AR212" i="1"/>
  <c r="AQ212" i="1" s="1"/>
  <c r="AS212" i="1"/>
  <c r="AU212" i="1" s="1"/>
  <c r="AR213" i="1"/>
  <c r="AQ213" i="1" s="1"/>
  <c r="AS213" i="1"/>
  <c r="AU213" i="1" s="1"/>
  <c r="AR214" i="1"/>
  <c r="AQ214" i="1" s="1"/>
  <c r="AS214" i="1"/>
  <c r="AU214" i="1" s="1"/>
  <c r="AR215" i="1"/>
  <c r="AQ215" i="1" s="1"/>
  <c r="AS215" i="1"/>
  <c r="AU215" i="1" s="1"/>
  <c r="AR206" i="1"/>
  <c r="AS206" i="1"/>
  <c r="AU206" i="1" s="1"/>
  <c r="AR204" i="1"/>
  <c r="AQ204" i="1" s="1"/>
  <c r="AS204" i="1"/>
  <c r="AU204" i="1" s="1"/>
  <c r="AR205" i="1"/>
  <c r="AQ205" i="1" s="1"/>
  <c r="AS205" i="1"/>
  <c r="AU205" i="1" s="1"/>
  <c r="AR186" i="1"/>
  <c r="AQ186" i="1" s="1"/>
  <c r="AS186" i="1"/>
  <c r="AU186" i="1" s="1"/>
  <c r="AR187" i="1"/>
  <c r="AQ187" i="1" s="1"/>
  <c r="AS187" i="1"/>
  <c r="AU187" i="1" s="1"/>
  <c r="AR188" i="1"/>
  <c r="AQ188" i="1" s="1"/>
  <c r="AS188" i="1"/>
  <c r="AU188" i="1" s="1"/>
  <c r="AR189" i="1"/>
  <c r="AQ189" i="1" s="1"/>
  <c r="AS189" i="1"/>
  <c r="AU189" i="1" s="1"/>
  <c r="AR190" i="1"/>
  <c r="AQ190" i="1" s="1"/>
  <c r="AS190" i="1"/>
  <c r="AU190" i="1" s="1"/>
  <c r="AR191" i="1"/>
  <c r="AQ191" i="1" s="1"/>
  <c r="AS191" i="1"/>
  <c r="AU191" i="1" s="1"/>
  <c r="AR192" i="1"/>
  <c r="AQ192" i="1" s="1"/>
  <c r="AS192" i="1"/>
  <c r="AU192" i="1" s="1"/>
  <c r="AR193" i="1"/>
  <c r="AQ193" i="1" s="1"/>
  <c r="AS193" i="1"/>
  <c r="AU193" i="1" s="1"/>
  <c r="AR194" i="1"/>
  <c r="AQ194" i="1" s="1"/>
  <c r="AS194" i="1"/>
  <c r="AU194" i="1" s="1"/>
  <c r="AR195" i="1"/>
  <c r="AQ195" i="1" s="1"/>
  <c r="AS195" i="1"/>
  <c r="AU195" i="1" s="1"/>
  <c r="AR196" i="1"/>
  <c r="AQ196" i="1" s="1"/>
  <c r="AS196" i="1"/>
  <c r="AU196" i="1" s="1"/>
  <c r="AR197" i="1"/>
  <c r="AQ197" i="1" s="1"/>
  <c r="AS197" i="1"/>
  <c r="AU197" i="1" s="1"/>
  <c r="AR198" i="1"/>
  <c r="AQ198" i="1" s="1"/>
  <c r="AS198" i="1"/>
  <c r="AU198" i="1" s="1"/>
  <c r="AR199" i="1"/>
  <c r="AQ199" i="1" s="1"/>
  <c r="AS199" i="1"/>
  <c r="AU199" i="1" s="1"/>
  <c r="AR200" i="1"/>
  <c r="AQ200" i="1" s="1"/>
  <c r="AS200" i="1"/>
  <c r="AU200" i="1" s="1"/>
  <c r="AR201" i="1"/>
  <c r="AQ201" i="1" s="1"/>
  <c r="AS201" i="1"/>
  <c r="AU201" i="1" s="1"/>
  <c r="AR202" i="1"/>
  <c r="AT202" i="1" s="1"/>
  <c r="AS202" i="1"/>
  <c r="AU202" i="1" s="1"/>
  <c r="AR203" i="1"/>
  <c r="AQ203" i="1" s="1"/>
  <c r="AS203" i="1"/>
  <c r="AU203" i="1" s="1"/>
  <c r="AR170" i="1"/>
  <c r="AQ170" i="1" s="1"/>
  <c r="AS170" i="1"/>
  <c r="AU170" i="1" s="1"/>
  <c r="AR171" i="1"/>
  <c r="AQ171" i="1" s="1"/>
  <c r="AS171" i="1"/>
  <c r="AU171" i="1" s="1"/>
  <c r="AR172" i="1"/>
  <c r="AS172" i="1"/>
  <c r="AU172" i="1" s="1"/>
  <c r="AR173" i="1"/>
  <c r="AQ173" i="1" s="1"/>
  <c r="AS173" i="1"/>
  <c r="AU173" i="1" s="1"/>
  <c r="AR174" i="1"/>
  <c r="AQ174" i="1" s="1"/>
  <c r="AS174" i="1"/>
  <c r="AU174" i="1" s="1"/>
  <c r="AR175" i="1"/>
  <c r="AQ175" i="1" s="1"/>
  <c r="AS175" i="1"/>
  <c r="AU175" i="1" s="1"/>
  <c r="AR176" i="1"/>
  <c r="AS176" i="1"/>
  <c r="AU176" i="1" s="1"/>
  <c r="AR177" i="1"/>
  <c r="AQ177" i="1" s="1"/>
  <c r="AS177" i="1"/>
  <c r="AU177" i="1" s="1"/>
  <c r="AR178" i="1"/>
  <c r="AQ178" i="1" s="1"/>
  <c r="AS178" i="1"/>
  <c r="AU178" i="1" s="1"/>
  <c r="AR179" i="1"/>
  <c r="AQ179" i="1" s="1"/>
  <c r="AS179" i="1"/>
  <c r="AU179" i="1" s="1"/>
  <c r="AR180" i="1"/>
  <c r="AQ180" i="1" s="1"/>
  <c r="AS180" i="1"/>
  <c r="AU180" i="1" s="1"/>
  <c r="AR181" i="1"/>
  <c r="AQ181" i="1" s="1"/>
  <c r="AS181" i="1"/>
  <c r="AU181" i="1" s="1"/>
  <c r="AR182" i="1"/>
  <c r="AS182" i="1"/>
  <c r="AU182" i="1" s="1"/>
  <c r="AR183" i="1"/>
  <c r="AQ183" i="1" s="1"/>
  <c r="AS183" i="1"/>
  <c r="AU183" i="1" s="1"/>
  <c r="AR184" i="1"/>
  <c r="AS184" i="1"/>
  <c r="AU184" i="1" s="1"/>
  <c r="AR185" i="1"/>
  <c r="AQ185" i="1" s="1"/>
  <c r="AS185" i="1"/>
  <c r="AU185" i="1" s="1"/>
  <c r="AR156" i="1"/>
  <c r="AQ156" i="1" s="1"/>
  <c r="AS156" i="1"/>
  <c r="AU156" i="1" s="1"/>
  <c r="AR157" i="1"/>
  <c r="AQ157" i="1" s="1"/>
  <c r="AS157" i="1"/>
  <c r="AU157" i="1" s="1"/>
  <c r="AR158" i="1"/>
  <c r="AQ158" i="1" s="1"/>
  <c r="AS158" i="1"/>
  <c r="AU158" i="1" s="1"/>
  <c r="AR159" i="1"/>
  <c r="AQ159" i="1" s="1"/>
  <c r="AS159" i="1"/>
  <c r="AU159" i="1" s="1"/>
  <c r="AR160" i="1"/>
  <c r="AQ160" i="1" s="1"/>
  <c r="AS160" i="1"/>
  <c r="AU160" i="1" s="1"/>
  <c r="AR161" i="1"/>
  <c r="AQ161" i="1" s="1"/>
  <c r="AS161" i="1"/>
  <c r="AU161" i="1" s="1"/>
  <c r="AR162" i="1"/>
  <c r="AQ162" i="1" s="1"/>
  <c r="AS162" i="1"/>
  <c r="AU162" i="1" s="1"/>
  <c r="AR163" i="1"/>
  <c r="AQ163" i="1" s="1"/>
  <c r="AS163" i="1"/>
  <c r="AU163" i="1" s="1"/>
  <c r="AR164" i="1"/>
  <c r="AQ164" i="1" s="1"/>
  <c r="AS164" i="1"/>
  <c r="AU164" i="1" s="1"/>
  <c r="AR165" i="1"/>
  <c r="AQ165" i="1" s="1"/>
  <c r="AS165" i="1"/>
  <c r="AU165" i="1" s="1"/>
  <c r="AR166" i="1"/>
  <c r="AQ166" i="1" s="1"/>
  <c r="AS166" i="1"/>
  <c r="AU166" i="1" s="1"/>
  <c r="AR167" i="1"/>
  <c r="AQ167" i="1" s="1"/>
  <c r="AS167" i="1"/>
  <c r="AU167" i="1" s="1"/>
  <c r="AR168" i="1"/>
  <c r="AQ168" i="1" s="1"/>
  <c r="AS168" i="1"/>
  <c r="AU168" i="1" s="1"/>
  <c r="AR169" i="1"/>
  <c r="AQ169" i="1" s="1"/>
  <c r="AS169" i="1"/>
  <c r="AU169" i="1" s="1"/>
  <c r="AR142" i="1"/>
  <c r="AS142" i="1"/>
  <c r="AU142" i="1" s="1"/>
  <c r="AR143" i="1"/>
  <c r="AQ143" i="1" s="1"/>
  <c r="AS143" i="1"/>
  <c r="AU143" i="1" s="1"/>
  <c r="AR144" i="1"/>
  <c r="AQ144" i="1" s="1"/>
  <c r="AS144" i="1"/>
  <c r="AU144" i="1" s="1"/>
  <c r="AR145" i="1"/>
  <c r="AQ145" i="1" s="1"/>
  <c r="AS145" i="1"/>
  <c r="AU145" i="1" s="1"/>
  <c r="AR146" i="1"/>
  <c r="AS146" i="1"/>
  <c r="AU146" i="1" s="1"/>
  <c r="AR147" i="1"/>
  <c r="AS147" i="1"/>
  <c r="AU147" i="1" s="1"/>
  <c r="AR148" i="1"/>
  <c r="AQ148" i="1" s="1"/>
  <c r="AS148" i="1"/>
  <c r="AU148" i="1" s="1"/>
  <c r="AR149" i="1"/>
  <c r="AQ149" i="1" s="1"/>
  <c r="AS149" i="1"/>
  <c r="AU149" i="1" s="1"/>
  <c r="AR150" i="1"/>
  <c r="AS150" i="1"/>
  <c r="AU150" i="1" s="1"/>
  <c r="AR151" i="1"/>
  <c r="AQ151" i="1" s="1"/>
  <c r="AS151" i="1"/>
  <c r="AU151" i="1" s="1"/>
  <c r="AR152" i="1"/>
  <c r="AQ152" i="1" s="1"/>
  <c r="AS152" i="1"/>
  <c r="AU152" i="1" s="1"/>
  <c r="AR153" i="1"/>
  <c r="AQ153" i="1" s="1"/>
  <c r="AS153" i="1"/>
  <c r="AU153" i="1" s="1"/>
  <c r="AR154" i="1"/>
  <c r="AQ154" i="1" s="1"/>
  <c r="AS154" i="1"/>
  <c r="AU154" i="1" s="1"/>
  <c r="AR155" i="1"/>
  <c r="AS155" i="1"/>
  <c r="AU155" i="1" s="1"/>
  <c r="AR134" i="1"/>
  <c r="AQ134" i="1" s="1"/>
  <c r="AS134" i="1"/>
  <c r="AU134" i="1" s="1"/>
  <c r="AR135" i="1"/>
  <c r="AQ135" i="1" s="1"/>
  <c r="AS135" i="1"/>
  <c r="AU135" i="1" s="1"/>
  <c r="AR136" i="1"/>
  <c r="AQ136" i="1" s="1"/>
  <c r="AS136" i="1"/>
  <c r="AU136" i="1" s="1"/>
  <c r="AR137" i="1"/>
  <c r="AQ137" i="1" s="1"/>
  <c r="AS137" i="1"/>
  <c r="AU137" i="1" s="1"/>
  <c r="AR138" i="1"/>
  <c r="AQ138" i="1" s="1"/>
  <c r="AS138" i="1"/>
  <c r="AU138" i="1" s="1"/>
  <c r="AR139" i="1"/>
  <c r="AQ139" i="1" s="1"/>
  <c r="AS139" i="1"/>
  <c r="AU139" i="1" s="1"/>
  <c r="AR140" i="1"/>
  <c r="AQ140" i="1" s="1"/>
  <c r="AS140" i="1"/>
  <c r="AU140" i="1" s="1"/>
  <c r="AR141" i="1"/>
  <c r="AQ141" i="1" s="1"/>
  <c r="AS141" i="1"/>
  <c r="AU141" i="1" s="1"/>
  <c r="AR130" i="1"/>
  <c r="AQ130" i="1" s="1"/>
  <c r="AS130" i="1"/>
  <c r="AU130" i="1" s="1"/>
  <c r="AR131" i="1"/>
  <c r="AQ131" i="1" s="1"/>
  <c r="AS131" i="1"/>
  <c r="AU131" i="1" s="1"/>
  <c r="AR132" i="1"/>
  <c r="AQ132" i="1" s="1"/>
  <c r="AS132" i="1"/>
  <c r="AU132" i="1" s="1"/>
  <c r="AR133" i="1"/>
  <c r="AQ133" i="1" s="1"/>
  <c r="AS133" i="1"/>
  <c r="AU133" i="1" s="1"/>
  <c r="AR127" i="1"/>
  <c r="AQ127" i="1" s="1"/>
  <c r="AS127" i="1"/>
  <c r="AU127" i="1" s="1"/>
  <c r="AR128" i="1"/>
  <c r="AQ128" i="1" s="1"/>
  <c r="AS128" i="1"/>
  <c r="AU128" i="1" s="1"/>
  <c r="AR129" i="1"/>
  <c r="AQ129" i="1" s="1"/>
  <c r="AS129" i="1"/>
  <c r="AU129" i="1" s="1"/>
  <c r="AR118" i="1"/>
  <c r="AQ118" i="1" s="1"/>
  <c r="AS118" i="1"/>
  <c r="AU118" i="1" s="1"/>
  <c r="AR119" i="1"/>
  <c r="AQ119" i="1" s="1"/>
  <c r="AS119" i="1"/>
  <c r="AU119" i="1" s="1"/>
  <c r="AR120" i="1"/>
  <c r="AQ120" i="1" s="1"/>
  <c r="AS120" i="1"/>
  <c r="AU120" i="1" s="1"/>
  <c r="AR121" i="1"/>
  <c r="AS121" i="1"/>
  <c r="AU121" i="1" s="1"/>
  <c r="AR122" i="1"/>
  <c r="AQ122" i="1" s="1"/>
  <c r="AS122" i="1"/>
  <c r="AU122" i="1" s="1"/>
  <c r="AR123" i="1"/>
  <c r="AQ123" i="1" s="1"/>
  <c r="AS123" i="1"/>
  <c r="AU123" i="1" s="1"/>
  <c r="AR124" i="1"/>
  <c r="AQ124" i="1" s="1"/>
  <c r="AS124" i="1"/>
  <c r="AU124" i="1" s="1"/>
  <c r="AR125" i="1"/>
  <c r="AS125" i="1"/>
  <c r="AU125" i="1" s="1"/>
  <c r="AR126" i="1"/>
  <c r="AQ126" i="1" s="1"/>
  <c r="AS126" i="1"/>
  <c r="AU126" i="1" s="1"/>
  <c r="AR106" i="1"/>
  <c r="AQ106" i="1" s="1"/>
  <c r="AS106" i="1"/>
  <c r="AU106" i="1" s="1"/>
  <c r="AR107" i="1"/>
  <c r="AQ107" i="1" s="1"/>
  <c r="AS107" i="1"/>
  <c r="AU107" i="1" s="1"/>
  <c r="AR108" i="1"/>
  <c r="AS108" i="1"/>
  <c r="AU108" i="1" s="1"/>
  <c r="AR109" i="1"/>
  <c r="AQ109" i="1" s="1"/>
  <c r="AS109" i="1"/>
  <c r="AU109" i="1" s="1"/>
  <c r="AR110" i="1"/>
  <c r="AQ110" i="1" s="1"/>
  <c r="AS110" i="1"/>
  <c r="AU110" i="1" s="1"/>
  <c r="AR111" i="1"/>
  <c r="AQ111" i="1" s="1"/>
  <c r="AS111" i="1"/>
  <c r="AU111" i="1" s="1"/>
  <c r="AR112" i="1"/>
  <c r="AS112" i="1"/>
  <c r="AU112" i="1" s="1"/>
  <c r="AR113" i="1"/>
  <c r="AS113" i="1"/>
  <c r="AU113" i="1" s="1"/>
  <c r="AR114" i="1"/>
  <c r="AS114" i="1"/>
  <c r="AU114" i="1" s="1"/>
  <c r="AR115" i="1"/>
  <c r="AQ115" i="1" s="1"/>
  <c r="AS115" i="1"/>
  <c r="AU115" i="1" s="1"/>
  <c r="AR116" i="1"/>
  <c r="AQ116" i="1" s="1"/>
  <c r="AS116" i="1"/>
  <c r="AU116" i="1" s="1"/>
  <c r="AR117" i="1"/>
  <c r="AQ117" i="1" s="1"/>
  <c r="AS117" i="1"/>
  <c r="AU117" i="1" s="1"/>
  <c r="AR90" i="1"/>
  <c r="AQ90" i="1" s="1"/>
  <c r="AS90" i="1"/>
  <c r="AU90" i="1" s="1"/>
  <c r="AR91" i="1"/>
  <c r="AQ91" i="1" s="1"/>
  <c r="AS91" i="1"/>
  <c r="AU91" i="1" s="1"/>
  <c r="AR92" i="1"/>
  <c r="AQ92" i="1" s="1"/>
  <c r="AS92" i="1"/>
  <c r="AU92" i="1" s="1"/>
  <c r="AR93" i="1"/>
  <c r="AQ93" i="1" s="1"/>
  <c r="AS93" i="1"/>
  <c r="AU93" i="1" s="1"/>
  <c r="AR94" i="1"/>
  <c r="AQ94" i="1" s="1"/>
  <c r="AS94" i="1"/>
  <c r="AU94" i="1" s="1"/>
  <c r="AR95" i="1"/>
  <c r="AQ95" i="1" s="1"/>
  <c r="AS95" i="1"/>
  <c r="AU95" i="1" s="1"/>
  <c r="AR96" i="1"/>
  <c r="AQ96" i="1" s="1"/>
  <c r="AS96" i="1"/>
  <c r="AU96" i="1" s="1"/>
  <c r="AR97" i="1"/>
  <c r="AQ97" i="1" s="1"/>
  <c r="AS97" i="1"/>
  <c r="AU97" i="1" s="1"/>
  <c r="AR98" i="1"/>
  <c r="AQ98" i="1" s="1"/>
  <c r="AS98" i="1"/>
  <c r="AU98" i="1" s="1"/>
  <c r="AR99" i="1"/>
  <c r="AQ99" i="1" s="1"/>
  <c r="AS99" i="1"/>
  <c r="AU99" i="1" s="1"/>
  <c r="AR100" i="1"/>
  <c r="AQ100" i="1" s="1"/>
  <c r="AS100" i="1"/>
  <c r="AU100" i="1" s="1"/>
  <c r="AR101" i="1"/>
  <c r="AQ101" i="1" s="1"/>
  <c r="AS101" i="1"/>
  <c r="AU101" i="1" s="1"/>
  <c r="AR102" i="1"/>
  <c r="AQ102" i="1" s="1"/>
  <c r="AS102" i="1"/>
  <c r="AU102" i="1" s="1"/>
  <c r="AR103" i="1"/>
  <c r="AQ103" i="1" s="1"/>
  <c r="AS103" i="1"/>
  <c r="AU103" i="1" s="1"/>
  <c r="AR104" i="1"/>
  <c r="AQ104" i="1" s="1"/>
  <c r="AS104" i="1"/>
  <c r="AU104" i="1" s="1"/>
  <c r="AR105" i="1"/>
  <c r="AQ105" i="1" s="1"/>
  <c r="AS105" i="1"/>
  <c r="AU105" i="1" s="1"/>
  <c r="AR74" i="1"/>
  <c r="AQ74" i="1" s="1"/>
  <c r="AS74" i="1"/>
  <c r="AU74" i="1" s="1"/>
  <c r="AR75" i="1"/>
  <c r="AQ75" i="1" s="1"/>
  <c r="AS75" i="1"/>
  <c r="AU75" i="1" s="1"/>
  <c r="AR76" i="1"/>
  <c r="AQ76" i="1" s="1"/>
  <c r="AS76" i="1"/>
  <c r="AU76" i="1" s="1"/>
  <c r="AR77" i="1"/>
  <c r="AQ77" i="1" s="1"/>
  <c r="AS77" i="1"/>
  <c r="AU77" i="1" s="1"/>
  <c r="AR78" i="1"/>
  <c r="AQ78" i="1" s="1"/>
  <c r="AS78" i="1"/>
  <c r="AU78" i="1" s="1"/>
  <c r="AR79" i="1"/>
  <c r="AQ79" i="1" s="1"/>
  <c r="AS79" i="1"/>
  <c r="AU79" i="1" s="1"/>
  <c r="AR80" i="1"/>
  <c r="AQ80" i="1" s="1"/>
  <c r="AS80" i="1"/>
  <c r="AU80" i="1" s="1"/>
  <c r="AR81" i="1"/>
  <c r="AQ81" i="1" s="1"/>
  <c r="AS81" i="1"/>
  <c r="AU81" i="1" s="1"/>
  <c r="AR82" i="1"/>
  <c r="AQ82" i="1" s="1"/>
  <c r="AS82" i="1"/>
  <c r="AU82" i="1" s="1"/>
  <c r="AR83" i="1"/>
  <c r="AQ83" i="1" s="1"/>
  <c r="AS83" i="1"/>
  <c r="AU83" i="1" s="1"/>
  <c r="AR84" i="1"/>
  <c r="AQ84" i="1" s="1"/>
  <c r="AS84" i="1"/>
  <c r="AU84" i="1" s="1"/>
  <c r="AR85" i="1"/>
  <c r="AQ85" i="1" s="1"/>
  <c r="AS85" i="1"/>
  <c r="AU85" i="1" s="1"/>
  <c r="AR86" i="1"/>
  <c r="AQ86" i="1" s="1"/>
  <c r="AS86" i="1"/>
  <c r="AU86" i="1" s="1"/>
  <c r="AR87" i="1"/>
  <c r="AQ87" i="1" s="1"/>
  <c r="AS87" i="1"/>
  <c r="AU87" i="1" s="1"/>
  <c r="AR88" i="1"/>
  <c r="AQ88" i="1" s="1"/>
  <c r="AS88" i="1"/>
  <c r="AU88" i="1" s="1"/>
  <c r="AR89" i="1"/>
  <c r="AQ89" i="1" s="1"/>
  <c r="AS89" i="1"/>
  <c r="AU89" i="1" s="1"/>
  <c r="AR62" i="1"/>
  <c r="AQ62" i="1" s="1"/>
  <c r="AS62" i="1"/>
  <c r="AU62" i="1" s="1"/>
  <c r="AR63" i="1"/>
  <c r="AQ63" i="1" s="1"/>
  <c r="AS63" i="1"/>
  <c r="AU63" i="1" s="1"/>
  <c r="AR64" i="1"/>
  <c r="AQ64" i="1" s="1"/>
  <c r="AS64" i="1"/>
  <c r="AU64" i="1" s="1"/>
  <c r="AR65" i="1"/>
  <c r="AQ65" i="1" s="1"/>
  <c r="AS65" i="1"/>
  <c r="AU65" i="1" s="1"/>
  <c r="AR66" i="1"/>
  <c r="AQ66" i="1" s="1"/>
  <c r="AS66" i="1"/>
  <c r="AU66" i="1" s="1"/>
  <c r="AR67" i="1"/>
  <c r="AQ67" i="1" s="1"/>
  <c r="AS67" i="1"/>
  <c r="AU67" i="1" s="1"/>
  <c r="AR68" i="1"/>
  <c r="AQ68" i="1" s="1"/>
  <c r="AS68" i="1"/>
  <c r="AU68" i="1" s="1"/>
  <c r="AR69" i="1"/>
  <c r="AQ69" i="1" s="1"/>
  <c r="AS69" i="1"/>
  <c r="AU69" i="1" s="1"/>
  <c r="AR70" i="1"/>
  <c r="AQ70" i="1" s="1"/>
  <c r="AS70" i="1"/>
  <c r="AU70" i="1" s="1"/>
  <c r="AR71" i="1"/>
  <c r="AQ71" i="1" s="1"/>
  <c r="AS71" i="1"/>
  <c r="AU71" i="1" s="1"/>
  <c r="AR72" i="1"/>
  <c r="AQ72" i="1" s="1"/>
  <c r="AS72" i="1"/>
  <c r="AU72" i="1" s="1"/>
  <c r="AR73" i="1"/>
  <c r="AQ73" i="1" s="1"/>
  <c r="AS73" i="1"/>
  <c r="AU73" i="1" s="1"/>
  <c r="AR61" i="1"/>
  <c r="AQ61" i="1" s="1"/>
  <c r="AS61" i="1"/>
  <c r="AU61" i="1" s="1"/>
  <c r="AR56" i="1"/>
  <c r="AQ56" i="1" s="1"/>
  <c r="AS56" i="1"/>
  <c r="AU56" i="1" s="1"/>
  <c r="AR57" i="1"/>
  <c r="AS57" i="1"/>
  <c r="AU57" i="1" s="1"/>
  <c r="AR58" i="1"/>
  <c r="AQ58" i="1" s="1"/>
  <c r="AS58" i="1"/>
  <c r="AU58" i="1" s="1"/>
  <c r="AR59" i="1"/>
  <c r="AQ59" i="1" s="1"/>
  <c r="AS59" i="1"/>
  <c r="AU59" i="1" s="1"/>
  <c r="AR60" i="1"/>
  <c r="AS60" i="1"/>
  <c r="AU60" i="1" s="1"/>
  <c r="AR48" i="1"/>
  <c r="AQ48" i="1" s="1"/>
  <c r="AS48" i="1"/>
  <c r="AU48" i="1" s="1"/>
  <c r="AR49" i="1"/>
  <c r="AQ49" i="1" s="1"/>
  <c r="AS49" i="1"/>
  <c r="AU49" i="1" s="1"/>
  <c r="AR50" i="1"/>
  <c r="AQ50" i="1" s="1"/>
  <c r="AS50" i="1"/>
  <c r="AU50" i="1" s="1"/>
  <c r="AR51" i="1"/>
  <c r="AQ51" i="1" s="1"/>
  <c r="AS51" i="1"/>
  <c r="AU51" i="1" s="1"/>
  <c r="AR52" i="1"/>
  <c r="AQ52" i="1" s="1"/>
  <c r="AS52" i="1"/>
  <c r="AU52" i="1" s="1"/>
  <c r="AR53" i="1"/>
  <c r="AQ53" i="1" s="1"/>
  <c r="AS53" i="1"/>
  <c r="AU53" i="1" s="1"/>
  <c r="AR54" i="1"/>
  <c r="AQ54" i="1" s="1"/>
  <c r="AS54" i="1"/>
  <c r="AU54" i="1" s="1"/>
  <c r="AR55" i="1"/>
  <c r="AQ55" i="1" s="1"/>
  <c r="AS55" i="1"/>
  <c r="AU55" i="1" s="1"/>
  <c r="AR33" i="1"/>
  <c r="AQ33" i="1" s="1"/>
  <c r="AS33" i="1"/>
  <c r="AU33" i="1" s="1"/>
  <c r="AR34" i="1"/>
  <c r="AQ34" i="1" s="1"/>
  <c r="AS34" i="1"/>
  <c r="AU34" i="1" s="1"/>
  <c r="AR35" i="1"/>
  <c r="AQ35" i="1" s="1"/>
  <c r="AS35" i="1"/>
  <c r="AU35" i="1" s="1"/>
  <c r="AR36" i="1"/>
  <c r="AQ36" i="1" s="1"/>
  <c r="AS36" i="1"/>
  <c r="AU36" i="1" s="1"/>
  <c r="AR37" i="1"/>
  <c r="AQ37" i="1" s="1"/>
  <c r="AS37" i="1"/>
  <c r="AU37" i="1" s="1"/>
  <c r="AR38" i="1"/>
  <c r="AQ38" i="1" s="1"/>
  <c r="AS38" i="1"/>
  <c r="AU38" i="1" s="1"/>
  <c r="AR39" i="1"/>
  <c r="AQ39" i="1" s="1"/>
  <c r="AS39" i="1"/>
  <c r="AU39" i="1" s="1"/>
  <c r="AR40" i="1"/>
  <c r="AQ40" i="1" s="1"/>
  <c r="AS40" i="1"/>
  <c r="AU40" i="1" s="1"/>
  <c r="AR41" i="1"/>
  <c r="AQ41" i="1" s="1"/>
  <c r="AS41" i="1"/>
  <c r="AU41" i="1" s="1"/>
  <c r="AR42" i="1"/>
  <c r="AQ42" i="1" s="1"/>
  <c r="AS42" i="1"/>
  <c r="AU42" i="1" s="1"/>
  <c r="AR43" i="1"/>
  <c r="AQ43" i="1" s="1"/>
  <c r="AS43" i="1"/>
  <c r="AU43" i="1" s="1"/>
  <c r="AR44" i="1"/>
  <c r="AQ44" i="1" s="1"/>
  <c r="AS44" i="1"/>
  <c r="AU44" i="1" s="1"/>
  <c r="AR45" i="1"/>
  <c r="AQ45" i="1" s="1"/>
  <c r="AS45" i="1"/>
  <c r="AU45" i="1" s="1"/>
  <c r="AR46" i="1"/>
  <c r="AQ46" i="1" s="1"/>
  <c r="AS46" i="1"/>
  <c r="AU46" i="1" s="1"/>
  <c r="AR47" i="1"/>
  <c r="AQ47" i="1" s="1"/>
  <c r="AS47" i="1"/>
  <c r="AU47" i="1" s="1"/>
  <c r="AR27" i="1"/>
  <c r="AQ27" i="1" s="1"/>
  <c r="AS27" i="1"/>
  <c r="AU27" i="1" s="1"/>
  <c r="AR28" i="1"/>
  <c r="AQ28" i="1" s="1"/>
  <c r="AS28" i="1"/>
  <c r="AU28" i="1" s="1"/>
  <c r="AR29" i="1"/>
  <c r="AQ29" i="1" s="1"/>
  <c r="AS29" i="1"/>
  <c r="AU29" i="1" s="1"/>
  <c r="AR30" i="1"/>
  <c r="AQ30" i="1" s="1"/>
  <c r="AS30" i="1"/>
  <c r="AU30" i="1" s="1"/>
  <c r="AR31" i="1"/>
  <c r="AQ31" i="1" s="1"/>
  <c r="AS31" i="1"/>
  <c r="AU31" i="1" s="1"/>
  <c r="AR32" i="1"/>
  <c r="AQ32" i="1" s="1"/>
  <c r="AS32" i="1"/>
  <c r="AU32" i="1" s="1"/>
  <c r="AR17" i="1"/>
  <c r="AQ17" i="1" s="1"/>
  <c r="AS17" i="1"/>
  <c r="AU17" i="1" s="1"/>
  <c r="AR18" i="1"/>
  <c r="AQ18" i="1" s="1"/>
  <c r="AS18" i="1"/>
  <c r="AU18" i="1" s="1"/>
  <c r="AR19" i="1"/>
  <c r="AQ19" i="1" s="1"/>
  <c r="AS19" i="1"/>
  <c r="AU19" i="1" s="1"/>
  <c r="AR20" i="1"/>
  <c r="AS20" i="1"/>
  <c r="AU20" i="1" s="1"/>
  <c r="AR21" i="1"/>
  <c r="AQ21" i="1" s="1"/>
  <c r="AS21" i="1"/>
  <c r="AU21" i="1" s="1"/>
  <c r="AR22" i="1"/>
  <c r="AQ22" i="1" s="1"/>
  <c r="AS22" i="1"/>
  <c r="AU22" i="1" s="1"/>
  <c r="AR23" i="1"/>
  <c r="AQ23" i="1" s="1"/>
  <c r="AS23" i="1"/>
  <c r="AU23" i="1" s="1"/>
  <c r="AR24" i="1"/>
  <c r="AQ24" i="1" s="1"/>
  <c r="AS24" i="1"/>
  <c r="AU24" i="1" s="1"/>
  <c r="AR25" i="1"/>
  <c r="AQ25" i="1" s="1"/>
  <c r="AS25" i="1"/>
  <c r="AU25" i="1" s="1"/>
  <c r="AR26" i="1"/>
  <c r="AQ26" i="1" s="1"/>
  <c r="AS26" i="1"/>
  <c r="AU26" i="1" s="1"/>
  <c r="AR6" i="1"/>
  <c r="AQ6" i="1" s="1"/>
  <c r="AS6" i="1"/>
  <c r="AU6" i="1" s="1"/>
  <c r="AR7" i="1"/>
  <c r="AQ7" i="1" s="1"/>
  <c r="AS7" i="1"/>
  <c r="AU7" i="1" s="1"/>
  <c r="AR8" i="1"/>
  <c r="AQ8" i="1" s="1"/>
  <c r="AS8" i="1"/>
  <c r="AU8" i="1" s="1"/>
  <c r="AR9" i="1"/>
  <c r="AQ9" i="1" s="1"/>
  <c r="AS9" i="1"/>
  <c r="AU9" i="1" s="1"/>
  <c r="AR10" i="1"/>
  <c r="AQ10" i="1" s="1"/>
  <c r="AS10" i="1"/>
  <c r="AU10" i="1" s="1"/>
  <c r="AR11" i="1"/>
  <c r="AQ11" i="1" s="1"/>
  <c r="AS11" i="1"/>
  <c r="AU11" i="1" s="1"/>
  <c r="AR12" i="1"/>
  <c r="AQ12" i="1" s="1"/>
  <c r="AS12" i="1"/>
  <c r="AU12" i="1" s="1"/>
  <c r="AR13" i="1"/>
  <c r="AQ13" i="1" s="1"/>
  <c r="AS13" i="1"/>
  <c r="AU13" i="1" s="1"/>
  <c r="AR14" i="1"/>
  <c r="AQ14" i="1" s="1"/>
  <c r="AS14" i="1"/>
  <c r="AU14" i="1" s="1"/>
  <c r="AR15" i="1"/>
  <c r="AS15" i="1"/>
  <c r="AU15" i="1" s="1"/>
  <c r="AR16" i="1"/>
  <c r="AQ16" i="1" s="1"/>
  <c r="AS16" i="1"/>
  <c r="AU16" i="1" s="1"/>
  <c r="AR2" i="1"/>
  <c r="AQ2" i="1" s="1"/>
  <c r="AS2" i="1"/>
  <c r="AU2" i="1" s="1"/>
  <c r="AR3" i="1"/>
  <c r="AQ3" i="1" s="1"/>
  <c r="AS3" i="1"/>
  <c r="AU3" i="1" s="1"/>
  <c r="AR4" i="1"/>
  <c r="AQ4" i="1" s="1"/>
  <c r="AS4" i="1"/>
  <c r="AU4" i="1" s="1"/>
  <c r="AR5" i="1"/>
  <c r="AQ5" i="1" s="1"/>
  <c r="AS5" i="1"/>
  <c r="AU5" i="1" s="1"/>
  <c r="AS2775" i="1"/>
  <c r="AU2775" i="1" s="1"/>
  <c r="AR2775" i="1"/>
  <c r="AQ2775" i="1" s="1"/>
  <c r="AP1546" i="1" l="1"/>
  <c r="AP2145" i="1"/>
  <c r="AP2753" i="1"/>
  <c r="AP2425" i="1"/>
  <c r="AP1711" i="1"/>
  <c r="AT2409" i="1"/>
  <c r="AP340" i="1"/>
  <c r="AP1747" i="1"/>
  <c r="AT2045" i="1"/>
  <c r="AT2077" i="1"/>
  <c r="AT1556" i="1"/>
  <c r="AP2431" i="1"/>
  <c r="AT1198" i="1"/>
  <c r="AP385" i="1"/>
  <c r="AT437" i="1"/>
  <c r="AP1255" i="1"/>
  <c r="AP1899" i="1"/>
  <c r="AP1886" i="1"/>
  <c r="AT2108" i="1"/>
  <c r="AP2396" i="1"/>
  <c r="AT2693" i="1"/>
  <c r="AT3002" i="1"/>
  <c r="AP637" i="1"/>
  <c r="AP3287" i="1"/>
  <c r="AP2892" i="1"/>
  <c r="AQ2932" i="1"/>
  <c r="AT1467" i="1"/>
  <c r="AT1472" i="1"/>
  <c r="AT2806" i="1"/>
  <c r="AP2120" i="1"/>
  <c r="AT2321" i="1"/>
  <c r="AP2477" i="1"/>
  <c r="AT2574" i="1"/>
  <c r="AT2592" i="1"/>
  <c r="AT3152" i="1"/>
  <c r="AT3134" i="1"/>
  <c r="AP2784" i="1"/>
  <c r="AP1004" i="1"/>
  <c r="AP519" i="1"/>
  <c r="AT612" i="1"/>
  <c r="AT919" i="1"/>
  <c r="AP1011" i="1"/>
  <c r="AT1096" i="1"/>
  <c r="AT1902" i="1"/>
  <c r="AT2124" i="1"/>
  <c r="AT2796" i="1"/>
  <c r="AQ2824" i="1"/>
  <c r="AP2296" i="1"/>
  <c r="AT2761" i="1"/>
  <c r="AP932" i="1"/>
  <c r="AP1779" i="1"/>
  <c r="AP338" i="1"/>
  <c r="AP336" i="1"/>
  <c r="AP612" i="1"/>
  <c r="AT1200" i="1"/>
  <c r="AT1221" i="1"/>
  <c r="AP2075" i="1"/>
  <c r="AT2297" i="1"/>
  <c r="AT2528" i="1"/>
  <c r="AT626" i="1"/>
  <c r="AT1004" i="1"/>
  <c r="AP1393" i="1"/>
  <c r="AP2432" i="1"/>
  <c r="AT2477" i="1"/>
  <c r="AT2580" i="1"/>
  <c r="AT3196" i="1"/>
  <c r="AT3163" i="1"/>
  <c r="AP2959" i="1"/>
  <c r="AP1146" i="1"/>
  <c r="AT2076" i="1"/>
  <c r="AP3075" i="1"/>
  <c r="AT3056" i="1"/>
  <c r="AQ2313" i="1"/>
  <c r="AQ2696" i="1"/>
  <c r="AP311" i="1"/>
  <c r="AT1568" i="1"/>
  <c r="AT1641" i="1"/>
  <c r="AP1679" i="1"/>
  <c r="AT2033" i="1"/>
  <c r="AP2264" i="1"/>
  <c r="AP2468" i="1"/>
  <c r="AP2583" i="1"/>
  <c r="AP3090" i="1"/>
  <c r="AP2883" i="1"/>
  <c r="AQ2400" i="1"/>
  <c r="AQ2284" i="1"/>
  <c r="AP102" i="1"/>
  <c r="AT460" i="1"/>
  <c r="AT641" i="1"/>
  <c r="AT1254" i="1"/>
  <c r="AP1587" i="1"/>
  <c r="AT1668" i="1"/>
  <c r="AP1948" i="1"/>
  <c r="AP148" i="1"/>
  <c r="AT416" i="1"/>
  <c r="AT496" i="1"/>
  <c r="AP541" i="1"/>
  <c r="AT552" i="1"/>
  <c r="AP669" i="1"/>
  <c r="AP1928" i="1"/>
  <c r="AT2106" i="1"/>
  <c r="AP2490" i="1"/>
  <c r="AT2541" i="1"/>
  <c r="AT2536" i="1"/>
  <c r="AT3245" i="1"/>
  <c r="AP3123" i="1"/>
  <c r="AP2911" i="1"/>
  <c r="AQ3224" i="1"/>
  <c r="AQ2816" i="1"/>
  <c r="AQ2548" i="1"/>
  <c r="AQ2257" i="1"/>
  <c r="AT3099" i="1"/>
  <c r="AT3089" i="1"/>
  <c r="AQ2545" i="1"/>
  <c r="AP483" i="1"/>
  <c r="AP1625" i="1"/>
  <c r="AP1668" i="1"/>
  <c r="AP1663" i="1"/>
  <c r="AP1937" i="1"/>
  <c r="AP1973" i="1"/>
  <c r="AP2040" i="1"/>
  <c r="AP2067" i="1"/>
  <c r="AP2258" i="1"/>
  <c r="AP2513" i="1"/>
  <c r="AQ3080" i="1"/>
  <c r="AQ2976" i="1"/>
  <c r="AQ2737" i="1"/>
  <c r="AT191" i="1"/>
  <c r="AP416" i="1"/>
  <c r="AT1016" i="1"/>
  <c r="AT1393" i="1"/>
  <c r="AP1514" i="1"/>
  <c r="AT2565" i="1"/>
  <c r="AT2558" i="1"/>
  <c r="AT3291" i="1"/>
  <c r="AQ3060" i="1"/>
  <c r="AQ2632" i="1"/>
  <c r="AQ1794" i="1"/>
  <c r="AT311" i="1"/>
  <c r="AT1429" i="1"/>
  <c r="AT1700" i="1"/>
  <c r="AT1679" i="1"/>
  <c r="AP2372" i="1"/>
  <c r="AP2394" i="1"/>
  <c r="AT2686" i="1"/>
  <c r="AT2833" i="1"/>
  <c r="AQ3192" i="1"/>
  <c r="AQ2860" i="1"/>
  <c r="AQ2612" i="1"/>
  <c r="AP609" i="1"/>
  <c r="AT652" i="1"/>
  <c r="AP721" i="1"/>
  <c r="AT915" i="1"/>
  <c r="AT1112" i="1"/>
  <c r="AP1510" i="1"/>
  <c r="AP1941" i="1"/>
  <c r="AT1933" i="1"/>
  <c r="AP2076" i="1"/>
  <c r="AT2362" i="1"/>
  <c r="AT2521" i="1"/>
  <c r="AT3123" i="1"/>
  <c r="AT3054" i="1"/>
  <c r="AQ2609" i="1"/>
  <c r="AT1869" i="1"/>
  <c r="AT1956" i="1"/>
  <c r="AQ1956" i="1"/>
  <c r="AP1944" i="1"/>
  <c r="AT1962" i="1"/>
  <c r="AQ1962" i="1"/>
  <c r="AP2032" i="1"/>
  <c r="AQ2032" i="1"/>
  <c r="AT2044" i="1"/>
  <c r="AQ2044" i="1"/>
  <c r="AP2064" i="1"/>
  <c r="AQ2064" i="1"/>
  <c r="AP2096" i="1"/>
  <c r="AT2080" i="1"/>
  <c r="AT2117" i="1"/>
  <c r="AQ2117" i="1"/>
  <c r="AT2105" i="1"/>
  <c r="AQ2105" i="1"/>
  <c r="AT2147" i="1"/>
  <c r="AQ2147" i="1"/>
  <c r="AT2166" i="1"/>
  <c r="AQ2166" i="1"/>
  <c r="AP2161" i="1"/>
  <c r="AT2208" i="1"/>
  <c r="AT2206" i="1"/>
  <c r="AQ2206" i="1"/>
  <c r="AT2198" i="1"/>
  <c r="AQ2198" i="1"/>
  <c r="AT2259" i="1"/>
  <c r="AT2286" i="1"/>
  <c r="AQ2286" i="1"/>
  <c r="AT2314" i="1"/>
  <c r="AQ2314" i="1"/>
  <c r="AT2383" i="1"/>
  <c r="AQ2383" i="1"/>
  <c r="AT2378" i="1"/>
  <c r="AQ2378" i="1"/>
  <c r="AT2423" i="1"/>
  <c r="AQ2423" i="1"/>
  <c r="AT2487" i="1"/>
  <c r="AQ2487" i="1"/>
  <c r="AT2479" i="1"/>
  <c r="AT2475" i="1"/>
  <c r="AQ2475" i="1"/>
  <c r="AT2457" i="1"/>
  <c r="AT2455" i="1"/>
  <c r="AQ2455" i="1"/>
  <c r="AT2445" i="1"/>
  <c r="AQ2445" i="1"/>
  <c r="AT2543" i="1"/>
  <c r="AT2557" i="1"/>
  <c r="AQ2557" i="1"/>
  <c r="AT2575" i="1"/>
  <c r="AQ2575" i="1"/>
  <c r="AT2667" i="1"/>
  <c r="AQ2667" i="1"/>
  <c r="AT2702" i="1"/>
  <c r="AQ2702" i="1"/>
  <c r="AP2762" i="1"/>
  <c r="AP3295" i="1"/>
  <c r="AP3252" i="1"/>
  <c r="AT3231" i="1"/>
  <c r="AQ3231" i="1"/>
  <c r="AT3215" i="1"/>
  <c r="AQ3215" i="1"/>
  <c r="AT3207" i="1"/>
  <c r="AQ3207" i="1"/>
  <c r="AT3110" i="1"/>
  <c r="AQ3110" i="1"/>
  <c r="AP3043" i="1"/>
  <c r="AP3038" i="1"/>
  <c r="AP2895" i="1"/>
  <c r="AQ2895" i="1"/>
  <c r="AT2890" i="1"/>
  <c r="AQ2890" i="1"/>
  <c r="AT2885" i="1"/>
  <c r="AQ2885" i="1"/>
  <c r="AP2867" i="1"/>
  <c r="AP2836" i="1"/>
  <c r="AT2782" i="1"/>
  <c r="AQ2782" i="1"/>
  <c r="AQ2844" i="1"/>
  <c r="AQ2760" i="1"/>
  <c r="AQ2652" i="1"/>
  <c r="AQ2568" i="1"/>
  <c r="AQ2524" i="1"/>
  <c r="AQ2417" i="1"/>
  <c r="AQ1943" i="1"/>
  <c r="AQ1431" i="1"/>
  <c r="AT485" i="1"/>
  <c r="AQ485" i="1"/>
  <c r="AP645" i="1"/>
  <c r="AQ645" i="1"/>
  <c r="AT949" i="1"/>
  <c r="AQ949" i="1"/>
  <c r="AT989" i="1"/>
  <c r="AQ989" i="1"/>
  <c r="AT1173" i="1"/>
  <c r="AQ1173" i="1"/>
  <c r="AT1297" i="1"/>
  <c r="AQ1297" i="1"/>
  <c r="AP2005" i="1"/>
  <c r="AQ2005" i="1"/>
  <c r="AT1992" i="1"/>
  <c r="AQ1992" i="1"/>
  <c r="AT2690" i="1"/>
  <c r="AQ2690" i="1"/>
  <c r="AT3205" i="1"/>
  <c r="AQ3205" i="1"/>
  <c r="AP3098" i="1"/>
  <c r="AQ3098" i="1"/>
  <c r="AQ3017" i="1"/>
  <c r="AQ2505" i="1"/>
  <c r="AT155" i="1"/>
  <c r="AQ155" i="1"/>
  <c r="AT142" i="1"/>
  <c r="AQ142" i="1"/>
  <c r="AP292" i="1"/>
  <c r="AP404" i="1"/>
  <c r="AT866" i="1"/>
  <c r="AQ866" i="1"/>
  <c r="AP1040" i="1"/>
  <c r="AP1084" i="1"/>
  <c r="AQ1084" i="1"/>
  <c r="AT1055" i="1"/>
  <c r="AQ1055" i="1"/>
  <c r="AP1130" i="1"/>
  <c r="AQ1130" i="1"/>
  <c r="AT1188" i="1"/>
  <c r="AQ1188" i="1"/>
  <c r="AT1225" i="1"/>
  <c r="AQ1225" i="1"/>
  <c r="AP1220" i="1"/>
  <c r="AQ1220" i="1"/>
  <c r="AP1247" i="1"/>
  <c r="AQ1247" i="1"/>
  <c r="AT1285" i="1"/>
  <c r="AQ1285" i="1"/>
  <c r="AT1441" i="1"/>
  <c r="AQ1441" i="1"/>
  <c r="AT1473" i="1"/>
  <c r="AQ1473" i="1"/>
  <c r="AT1530" i="1"/>
  <c r="AQ1530" i="1"/>
  <c r="AT1544" i="1"/>
  <c r="AQ1544" i="1"/>
  <c r="AP1557" i="1"/>
  <c r="AT1645" i="1"/>
  <c r="AQ1645" i="1"/>
  <c r="AT1868" i="1"/>
  <c r="AQ1868" i="1"/>
  <c r="AT1835" i="1"/>
  <c r="AQ1835" i="1"/>
  <c r="AT1819" i="1"/>
  <c r="AP1807" i="1"/>
  <c r="AQ1807" i="1"/>
  <c r="AP1727" i="1"/>
  <c r="AQ1727" i="1"/>
  <c r="AT1709" i="1"/>
  <c r="AQ1709" i="1"/>
  <c r="AT1701" i="1"/>
  <c r="AQ1701" i="1"/>
  <c r="AP1676" i="1"/>
  <c r="AP1979" i="1"/>
  <c r="AP1977" i="1"/>
  <c r="AP15" i="1"/>
  <c r="AQ15" i="1"/>
  <c r="AP18" i="1"/>
  <c r="AP32" i="1"/>
  <c r="AT60" i="1"/>
  <c r="AQ60" i="1"/>
  <c r="AP112" i="1"/>
  <c r="AQ112" i="1"/>
  <c r="AT147" i="1"/>
  <c r="AQ147" i="1"/>
  <c r="AT182" i="1"/>
  <c r="AQ182" i="1"/>
  <c r="AT206" i="1"/>
  <c r="AQ206" i="1"/>
  <c r="AT224" i="1"/>
  <c r="AT222" i="1"/>
  <c r="AQ222" i="1"/>
  <c r="AP220" i="1"/>
  <c r="AP253" i="1"/>
  <c r="AQ253" i="1"/>
  <c r="AP251" i="1"/>
  <c r="AP261" i="1"/>
  <c r="AP281" i="1"/>
  <c r="AP299" i="1"/>
  <c r="AQ299" i="1"/>
  <c r="AP408" i="1"/>
  <c r="AT482" i="1"/>
  <c r="AQ482" i="1"/>
  <c r="AP467" i="1"/>
  <c r="AT506" i="1"/>
  <c r="AQ506" i="1"/>
  <c r="AT503" i="1"/>
  <c r="AT533" i="1"/>
  <c r="AQ533" i="1"/>
  <c r="AT557" i="1"/>
  <c r="AQ557" i="1"/>
  <c r="AT572" i="1"/>
  <c r="AQ572" i="1"/>
  <c r="AP586" i="1"/>
  <c r="AQ586" i="1"/>
  <c r="AT624" i="1"/>
  <c r="AT699" i="1"/>
  <c r="AQ699" i="1"/>
  <c r="AT714" i="1"/>
  <c r="AQ714" i="1"/>
  <c r="AT711" i="1"/>
  <c r="AT745" i="1"/>
  <c r="AQ745" i="1"/>
  <c r="AT765" i="1"/>
  <c r="AQ765" i="1"/>
  <c r="AT863" i="1"/>
  <c r="AQ863" i="1"/>
  <c r="AT890" i="1"/>
  <c r="AP930" i="1"/>
  <c r="AT959" i="1"/>
  <c r="AQ959" i="1"/>
  <c r="AT991" i="1"/>
  <c r="AQ991" i="1"/>
  <c r="AT988" i="1"/>
  <c r="AP1032" i="1"/>
  <c r="AT1185" i="1"/>
  <c r="AQ1185" i="1"/>
  <c r="AT1172" i="1"/>
  <c r="AT1244" i="1"/>
  <c r="AQ1244" i="1"/>
  <c r="AT1355" i="1"/>
  <c r="AQ1355" i="1"/>
  <c r="AP1376" i="1"/>
  <c r="AP1379" i="1"/>
  <c r="AP1434" i="1"/>
  <c r="AT1460" i="1"/>
  <c r="AQ1460" i="1"/>
  <c r="AT1477" i="1"/>
  <c r="AT1532" i="1"/>
  <c r="AQ1532" i="1"/>
  <c r="AP1640" i="1"/>
  <c r="AT1614" i="1"/>
  <c r="AQ1614" i="1"/>
  <c r="AP1776" i="1"/>
  <c r="AQ1776" i="1"/>
  <c r="AP1914" i="1"/>
  <c r="AQ1914" i="1"/>
  <c r="AT2039" i="1"/>
  <c r="AQ2039" i="1"/>
  <c r="AP2024" i="1"/>
  <c r="AT2053" i="1"/>
  <c r="AQ2053" i="1"/>
  <c r="AT2098" i="1"/>
  <c r="AQ2098" i="1"/>
  <c r="AT2082" i="1"/>
  <c r="AP2100" i="1"/>
  <c r="AQ2100" i="1"/>
  <c r="AT2133" i="1"/>
  <c r="AT2131" i="1"/>
  <c r="AQ2131" i="1"/>
  <c r="AT2150" i="1"/>
  <c r="AT2203" i="1"/>
  <c r="AQ2203" i="1"/>
  <c r="AT2195" i="1"/>
  <c r="AQ2195" i="1"/>
  <c r="AT2241" i="1"/>
  <c r="AT2239" i="1"/>
  <c r="AT2254" i="1"/>
  <c r="AT2341" i="1"/>
  <c r="AQ2341" i="1"/>
  <c r="AP2355" i="1"/>
  <c r="AQ2355" i="1"/>
  <c r="AT2397" i="1"/>
  <c r="AP2405" i="1"/>
  <c r="AQ2405" i="1"/>
  <c r="AP2411" i="1"/>
  <c r="AP2465" i="1"/>
  <c r="AT2449" i="1"/>
  <c r="AT2534" i="1"/>
  <c r="AP2522" i="1"/>
  <c r="AQ2522" i="1"/>
  <c r="AT2554" i="1"/>
  <c r="AQ2554" i="1"/>
  <c r="AT2612" i="1"/>
  <c r="AT2642" i="1"/>
  <c r="AQ2642" i="1"/>
  <c r="AP2640" i="1"/>
  <c r="AT2622" i="1"/>
  <c r="AT2664" i="1"/>
  <c r="AT2662" i="1"/>
  <c r="AT2717" i="1"/>
  <c r="AQ2717" i="1"/>
  <c r="AT3282" i="1"/>
  <c r="AQ3282" i="1"/>
  <c r="AP3280" i="1"/>
  <c r="AT3122" i="1"/>
  <c r="AP3083" i="1"/>
  <c r="AT3045" i="1"/>
  <c r="AQ3045" i="1"/>
  <c r="AP3019" i="1"/>
  <c r="AQ3019" i="1"/>
  <c r="AT3008" i="1"/>
  <c r="AP2975" i="1"/>
  <c r="AQ2975" i="1"/>
  <c r="AT2970" i="1"/>
  <c r="AQ2970" i="1"/>
  <c r="AT2954" i="1"/>
  <c r="AT2941" i="1"/>
  <c r="AQ3268" i="1"/>
  <c r="AQ3220" i="1"/>
  <c r="AQ2992" i="1"/>
  <c r="AQ2884" i="1"/>
  <c r="AQ2841" i="1"/>
  <c r="AQ2713" i="1"/>
  <c r="AQ2692" i="1"/>
  <c r="AQ2672" i="1"/>
  <c r="AQ2608" i="1"/>
  <c r="AQ2585" i="1"/>
  <c r="AQ2480" i="1"/>
  <c r="AQ2436" i="1"/>
  <c r="AQ2308" i="1"/>
  <c r="AQ2185" i="1"/>
  <c r="AQ2153" i="1"/>
  <c r="AQ1239" i="1"/>
  <c r="AT3062" i="1"/>
  <c r="AQ3062" i="1"/>
  <c r="AT2874" i="1"/>
  <c r="AQ2874" i="1"/>
  <c r="AT2802" i="1"/>
  <c r="AQ2802" i="1"/>
  <c r="AQ3096" i="1"/>
  <c r="AQ3073" i="1"/>
  <c r="AQ3032" i="1"/>
  <c r="AQ2924" i="1"/>
  <c r="AQ2817" i="1"/>
  <c r="AQ2732" i="1"/>
  <c r="AQ2625" i="1"/>
  <c r="AQ2497" i="1"/>
  <c r="AQ2433" i="1"/>
  <c r="AQ2412" i="1"/>
  <c r="AQ2328" i="1"/>
  <c r="AQ2305" i="1"/>
  <c r="AQ2244" i="1"/>
  <c r="AQ1559" i="1"/>
  <c r="AQ1218" i="1"/>
  <c r="AT1275" i="1"/>
  <c r="AQ1275" i="1"/>
  <c r="AT1302" i="1"/>
  <c r="AQ1302" i="1"/>
  <c r="AP2083" i="1"/>
  <c r="AQ2083" i="1"/>
  <c r="AT2103" i="1"/>
  <c r="AQ2103" i="1"/>
  <c r="AQ2225" i="1"/>
  <c r="AP172" i="1"/>
  <c r="AQ172" i="1"/>
  <c r="AP20" i="1"/>
  <c r="AQ20" i="1"/>
  <c r="AP125" i="1"/>
  <c r="AQ125" i="1"/>
  <c r="AT339" i="1"/>
  <c r="AQ339" i="1"/>
  <c r="AT615" i="1"/>
  <c r="AQ615" i="1"/>
  <c r="AT877" i="1"/>
  <c r="AQ877" i="1"/>
  <c r="AP1301" i="1"/>
  <c r="AQ1301" i="1"/>
  <c r="AT1647" i="1"/>
  <c r="AQ1647" i="1"/>
  <c r="AT1829" i="1"/>
  <c r="AQ1829" i="1"/>
  <c r="AT176" i="1"/>
  <c r="AQ176" i="1"/>
  <c r="AT208" i="1"/>
  <c r="AQ208" i="1"/>
  <c r="AP499" i="1"/>
  <c r="AT535" i="1"/>
  <c r="AQ535" i="1"/>
  <c r="AP2754" i="1"/>
  <c r="AP2734" i="1"/>
  <c r="AP2729" i="1"/>
  <c r="AP2771" i="1"/>
  <c r="AP3139" i="1"/>
  <c r="AT3029" i="1"/>
  <c r="AQ3029" i="1"/>
  <c r="AT2946" i="1"/>
  <c r="AQ2946" i="1"/>
  <c r="AT2933" i="1"/>
  <c r="AQ2933" i="1"/>
  <c r="AT2879" i="1"/>
  <c r="AQ2879" i="1"/>
  <c r="AP2871" i="1"/>
  <c r="AQ2871" i="1"/>
  <c r="AT2786" i="1"/>
  <c r="AQ2786" i="1"/>
  <c r="AQ3249" i="1"/>
  <c r="AQ3092" i="1"/>
  <c r="AQ3049" i="1"/>
  <c r="AQ2921" i="1"/>
  <c r="AQ2857" i="1"/>
  <c r="AQ2752" i="1"/>
  <c r="AQ2624" i="1"/>
  <c r="AQ2560" i="1"/>
  <c r="AQ2050" i="1"/>
  <c r="AQ1367" i="1"/>
  <c r="AT150" i="1"/>
  <c r="AQ150" i="1"/>
  <c r="AT314" i="1"/>
  <c r="AQ314" i="1"/>
  <c r="AT411" i="1"/>
  <c r="AQ411" i="1"/>
  <c r="AT580" i="1"/>
  <c r="AQ580" i="1"/>
  <c r="AP758" i="1"/>
  <c r="AQ758" i="1"/>
  <c r="AT1025" i="1"/>
  <c r="AQ1025" i="1"/>
  <c r="AT2051" i="1"/>
  <c r="AQ2051" i="1"/>
  <c r="AT2386" i="1"/>
  <c r="AQ2386" i="1"/>
  <c r="AT2790" i="1"/>
  <c r="AQ2790" i="1"/>
  <c r="AP58" i="1"/>
  <c r="AP168" i="1"/>
  <c r="AP209" i="1"/>
  <c r="AT258" i="1"/>
  <c r="AQ258" i="1"/>
  <c r="AP307" i="1"/>
  <c r="AT387" i="1"/>
  <c r="AQ387" i="1"/>
  <c r="AP396" i="1"/>
  <c r="AQ396" i="1"/>
  <c r="AT789" i="1"/>
  <c r="AQ789" i="1"/>
  <c r="AP813" i="1"/>
  <c r="AT875" i="1"/>
  <c r="AQ875" i="1"/>
  <c r="AP704" i="1"/>
  <c r="AQ704" i="1"/>
  <c r="AP755" i="1"/>
  <c r="AQ755" i="1"/>
  <c r="AT1703" i="1"/>
  <c r="AQ1703" i="1"/>
  <c r="AT1882" i="1"/>
  <c r="AQ1882" i="1"/>
  <c r="AT1919" i="1"/>
  <c r="AQ1919" i="1"/>
  <c r="AT2200" i="1"/>
  <c r="AQ2200" i="1"/>
  <c r="AT2346" i="1"/>
  <c r="AQ2346" i="1"/>
  <c r="AT2499" i="1"/>
  <c r="AQ2499" i="1"/>
  <c r="AT2637" i="1"/>
  <c r="AQ2637" i="1"/>
  <c r="AP29" i="1"/>
  <c r="AT57" i="1"/>
  <c r="AQ57" i="1"/>
  <c r="AT114" i="1"/>
  <c r="AQ114" i="1"/>
  <c r="AT670" i="1"/>
  <c r="AQ670" i="1"/>
  <c r="AT842" i="1"/>
  <c r="AQ842" i="1"/>
  <c r="AT1423" i="1"/>
  <c r="AQ1423" i="1"/>
  <c r="AT1634" i="1"/>
  <c r="AQ1634" i="1"/>
  <c r="AP1826" i="1"/>
  <c r="AQ1826" i="1"/>
  <c r="AP1811" i="1"/>
  <c r="AQ1811" i="1"/>
  <c r="AT1806" i="1"/>
  <c r="AQ1806" i="1"/>
  <c r="AT2121" i="1"/>
  <c r="AQ2121" i="1"/>
  <c r="AT2136" i="1"/>
  <c r="AQ2136" i="1"/>
  <c r="AT2189" i="1"/>
  <c r="AQ2189" i="1"/>
  <c r="AT2491" i="1"/>
  <c r="AQ2491" i="1"/>
  <c r="AT2459" i="1"/>
  <c r="AQ2459" i="1"/>
  <c r="AT2547" i="1"/>
  <c r="AQ2547" i="1"/>
  <c r="AP146" i="1"/>
  <c r="AQ146" i="1"/>
  <c r="AP257" i="1"/>
  <c r="AT279" i="1"/>
  <c r="AQ279" i="1"/>
  <c r="AT326" i="1"/>
  <c r="AT373" i="1"/>
  <c r="AP412" i="1"/>
  <c r="AT459" i="1"/>
  <c r="AQ459" i="1"/>
  <c r="AP503" i="1"/>
  <c r="AT521" i="1"/>
  <c r="AQ521" i="1"/>
  <c r="AP571" i="1"/>
  <c r="AQ571" i="1"/>
  <c r="AP594" i="1"/>
  <c r="AP617" i="1"/>
  <c r="AT744" i="1"/>
  <c r="AQ744" i="1"/>
  <c r="AT818" i="1"/>
  <c r="AP874" i="1"/>
  <c r="AP963" i="1"/>
  <c r="AP988" i="1"/>
  <c r="AT978" i="1"/>
  <c r="AQ978" i="1"/>
  <c r="AP1021" i="1"/>
  <c r="AQ1021" i="1"/>
  <c r="AT1141" i="1"/>
  <c r="AT1139" i="1"/>
  <c r="AQ1139" i="1"/>
  <c r="AP1172" i="1"/>
  <c r="AT1210" i="1"/>
  <c r="AT1237" i="1"/>
  <c r="AQ1237" i="1"/>
  <c r="AP1251" i="1"/>
  <c r="AT1273" i="1"/>
  <c r="AT1280" i="1"/>
  <c r="AQ1280" i="1"/>
  <c r="AT1289" i="1"/>
  <c r="AQ1289" i="1"/>
  <c r="AT1311" i="1"/>
  <c r="AQ1311" i="1"/>
  <c r="AT1300" i="1"/>
  <c r="AP1433" i="1"/>
  <c r="AQ1433" i="1"/>
  <c r="AP1455" i="1"/>
  <c r="AT1452" i="1"/>
  <c r="AT1494" i="1"/>
  <c r="AP1529" i="1"/>
  <c r="AT1565" i="1"/>
  <c r="AQ1565" i="1"/>
  <c r="AT1598" i="1"/>
  <c r="AQ1598" i="1"/>
  <c r="AT1862" i="1"/>
  <c r="AT1857" i="1"/>
  <c r="AP1839" i="1"/>
  <c r="AQ1839" i="1"/>
  <c r="AT1831" i="1"/>
  <c r="AQ1831" i="1"/>
  <c r="AT1823" i="1"/>
  <c r="AQ1823" i="1"/>
  <c r="AT1790" i="1"/>
  <c r="AQ1790" i="1"/>
  <c r="AT1754" i="1"/>
  <c r="AQ1754" i="1"/>
  <c r="AT1746" i="1"/>
  <c r="AT1684" i="1"/>
  <c r="AQ1684" i="1"/>
  <c r="AT1947" i="1"/>
  <c r="AT1980" i="1"/>
  <c r="AQ1980" i="1"/>
  <c r="AP1976" i="1"/>
  <c r="AT2097" i="1"/>
  <c r="AQ2097" i="1"/>
  <c r="AP2104" i="1"/>
  <c r="AP2135" i="1"/>
  <c r="AQ2135" i="1"/>
  <c r="AT2170" i="1"/>
  <c r="AQ2170" i="1"/>
  <c r="AT2231" i="1"/>
  <c r="AQ2231" i="1"/>
  <c r="AT2251" i="1"/>
  <c r="AT2270" i="1"/>
  <c r="AQ2270" i="1"/>
  <c r="AT2303" i="1"/>
  <c r="AT2330" i="1"/>
  <c r="AQ2330" i="1"/>
  <c r="AT2354" i="1"/>
  <c r="AQ2354" i="1"/>
  <c r="AT2373" i="1"/>
  <c r="AT2419" i="1"/>
  <c r="AQ2419" i="1"/>
  <c r="AT2429" i="1"/>
  <c r="AQ2429" i="1"/>
  <c r="AP2501" i="1"/>
  <c r="AT2531" i="1"/>
  <c r="AQ2531" i="1"/>
  <c r="AT2526" i="1"/>
  <c r="AQ2526" i="1"/>
  <c r="AT2607" i="1"/>
  <c r="AQ2607" i="1"/>
  <c r="AT2639" i="1"/>
  <c r="AQ2639" i="1"/>
  <c r="AT2655" i="1"/>
  <c r="AQ2655" i="1"/>
  <c r="AP2706" i="1"/>
  <c r="AQ2706" i="1"/>
  <c r="AP2749" i="1"/>
  <c r="AT3034" i="1"/>
  <c r="AQ3034" i="1"/>
  <c r="AP2979" i="1"/>
  <c r="AT2938" i="1"/>
  <c r="AQ2938" i="1"/>
  <c r="AQ3184" i="1"/>
  <c r="AQ3132" i="1"/>
  <c r="AQ2684" i="1"/>
  <c r="AQ2641" i="1"/>
  <c r="AQ2600" i="1"/>
  <c r="AQ2577" i="1"/>
  <c r="AQ2408" i="1"/>
  <c r="AQ2268" i="1"/>
  <c r="AQ1175" i="1"/>
  <c r="AQ974" i="1"/>
  <c r="AP249" i="1"/>
  <c r="AQ249" i="1"/>
  <c r="AT323" i="1"/>
  <c r="AQ323" i="1"/>
  <c r="AT570" i="1"/>
  <c r="AQ570" i="1"/>
  <c r="AT797" i="1"/>
  <c r="AQ797" i="1"/>
  <c r="AP918" i="1"/>
  <c r="AQ918" i="1"/>
  <c r="AT997" i="1"/>
  <c r="AQ997" i="1"/>
  <c r="AT1115" i="1"/>
  <c r="AQ1115" i="1"/>
  <c r="AP1331" i="1"/>
  <c r="AQ1331" i="1"/>
  <c r="AP1854" i="1"/>
  <c r="AQ1854" i="1"/>
  <c r="AP1965" i="1"/>
  <c r="AQ1965" i="1"/>
  <c r="AT2248" i="1"/>
  <c r="AQ2248" i="1"/>
  <c r="AT3247" i="1"/>
  <c r="AQ3247" i="1"/>
  <c r="AT275" i="1"/>
  <c r="AQ275" i="1"/>
  <c r="AT525" i="1"/>
  <c r="AQ525" i="1"/>
  <c r="AT608" i="1"/>
  <c r="AQ608" i="1"/>
  <c r="AT850" i="1"/>
  <c r="AQ850" i="1"/>
  <c r="AP271" i="1"/>
  <c r="AQ271" i="1"/>
  <c r="AT332" i="1"/>
  <c r="AQ332" i="1"/>
  <c r="AT322" i="1"/>
  <c r="AQ322" i="1"/>
  <c r="AP381" i="1"/>
  <c r="AQ381" i="1"/>
  <c r="AT1206" i="1"/>
  <c r="AQ1206" i="1"/>
  <c r="AT1323" i="1"/>
  <c r="AQ1323" i="1"/>
  <c r="AT1837" i="1"/>
  <c r="AQ1837" i="1"/>
  <c r="AT2119" i="1"/>
  <c r="AQ2119" i="1"/>
  <c r="AT2467" i="1"/>
  <c r="AQ2467" i="1"/>
  <c r="AT2629" i="1"/>
  <c r="AQ2629" i="1"/>
  <c r="AT2661" i="1"/>
  <c r="AQ2661" i="1"/>
  <c r="AP2722" i="1"/>
  <c r="AQ2722" i="1"/>
  <c r="AP421" i="1"/>
  <c r="AP730" i="1"/>
  <c r="AT824" i="1"/>
  <c r="AQ824" i="1"/>
  <c r="AT1062" i="1"/>
  <c r="AQ1062" i="1"/>
  <c r="AT1119" i="1"/>
  <c r="AQ1119" i="1"/>
  <c r="AP1240" i="1"/>
  <c r="AQ1240" i="1"/>
  <c r="AT1246" i="1"/>
  <c r="AQ1246" i="1"/>
  <c r="AP1365" i="1"/>
  <c r="AQ1365" i="1"/>
  <c r="AT1462" i="1"/>
  <c r="AQ1462" i="1"/>
  <c r="AT1524" i="1"/>
  <c r="AQ1524" i="1"/>
  <c r="AP1624" i="1"/>
  <c r="AT1616" i="1"/>
  <c r="AQ1616" i="1"/>
  <c r="AP2102" i="1"/>
  <c r="AP2160" i="1"/>
  <c r="AQ2160" i="1"/>
  <c r="AT2277" i="1"/>
  <c r="AQ2277" i="1"/>
  <c r="AP2351" i="1"/>
  <c r="AP2382" i="1"/>
  <c r="AQ2382" i="1"/>
  <c r="AP2387" i="1"/>
  <c r="AT2509" i="1"/>
  <c r="AQ2509" i="1"/>
  <c r="AP215" i="1"/>
  <c r="AT216" i="1"/>
  <c r="AT262" i="1"/>
  <c r="AQ262" i="1"/>
  <c r="AT282" i="1"/>
  <c r="AQ282" i="1"/>
  <c r="AT404" i="1"/>
  <c r="AT414" i="1"/>
  <c r="AQ414" i="1"/>
  <c r="AP601" i="1"/>
  <c r="AQ601" i="1"/>
  <c r="AT674" i="1"/>
  <c r="AP826" i="1"/>
  <c r="AT811" i="1"/>
  <c r="AP917" i="1"/>
  <c r="AT926" i="1"/>
  <c r="AQ926" i="1"/>
  <c r="AP965" i="1"/>
  <c r="AQ965" i="1"/>
  <c r="AT955" i="1"/>
  <c r="AQ955" i="1"/>
  <c r="AP983" i="1"/>
  <c r="AT1161" i="1"/>
  <c r="AT1159" i="1"/>
  <c r="AQ1159" i="1"/>
  <c r="AP1435" i="1"/>
  <c r="AQ1435" i="1"/>
  <c r="AT1481" i="1"/>
  <c r="AQ1481" i="1"/>
  <c r="AT1503" i="1"/>
  <c r="AQ1503" i="1"/>
  <c r="AT1557" i="1"/>
  <c r="AT1593" i="1"/>
  <c r="AP1578" i="1"/>
  <c r="AQ1578" i="1"/>
  <c r="AT1618" i="1"/>
  <c r="AQ1618" i="1"/>
  <c r="AP1600" i="1"/>
  <c r="AT1866" i="1"/>
  <c r="AT1864" i="1"/>
  <c r="AT1815" i="1"/>
  <c r="AP1808" i="1"/>
  <c r="AT1764" i="1"/>
  <c r="AQ1764" i="1"/>
  <c r="AP1759" i="1"/>
  <c r="AT1881" i="1"/>
  <c r="AQ1881" i="1"/>
  <c r="AT1913" i="1"/>
  <c r="AQ1913" i="1"/>
  <c r="AT1940" i="1"/>
  <c r="AQ1940" i="1"/>
  <c r="AP1933" i="1"/>
  <c r="AP1971" i="1"/>
  <c r="AT2003" i="1"/>
  <c r="AQ2003" i="1"/>
  <c r="AP1985" i="1"/>
  <c r="AT1977" i="1"/>
  <c r="AT2020" i="1"/>
  <c r="AQ2020" i="1"/>
  <c r="AT2057" i="1"/>
  <c r="AQ2057" i="1"/>
  <c r="AT2089" i="1"/>
  <c r="AQ2089" i="1"/>
  <c r="AP2123" i="1"/>
  <c r="AP2118" i="1"/>
  <c r="AQ2118" i="1"/>
  <c r="AP2108" i="1"/>
  <c r="AT2183" i="1"/>
  <c r="AQ2183" i="1"/>
  <c r="AT2214" i="1"/>
  <c r="AP2263" i="1"/>
  <c r="AQ2263" i="1"/>
  <c r="AT2279" i="1"/>
  <c r="AQ2279" i="1"/>
  <c r="AT2287" i="1"/>
  <c r="AQ2287" i="1"/>
  <c r="AP2315" i="1"/>
  <c r="AT2335" i="1"/>
  <c r="AQ2335" i="1"/>
  <c r="AT2359" i="1"/>
  <c r="AQ2359" i="1"/>
  <c r="AP2379" i="1"/>
  <c r="AT2415" i="1"/>
  <c r="AQ2415" i="1"/>
  <c r="AT2511" i="1"/>
  <c r="AQ2511" i="1"/>
  <c r="AT2503" i="1"/>
  <c r="AQ2503" i="1"/>
  <c r="AP2493" i="1"/>
  <c r="AT2448" i="1"/>
  <c r="AT2570" i="1"/>
  <c r="AQ2570" i="1"/>
  <c r="AT2589" i="1"/>
  <c r="AQ2589" i="1"/>
  <c r="AP2626" i="1"/>
  <c r="AT2670" i="1"/>
  <c r="AP3266" i="1"/>
  <c r="AP3069" i="1"/>
  <c r="AT3058" i="1"/>
  <c r="AT2914" i="1"/>
  <c r="AQ2914" i="1"/>
  <c r="AQ3108" i="1"/>
  <c r="AQ2809" i="1"/>
  <c r="AQ2745" i="1"/>
  <c r="AQ2724" i="1"/>
  <c r="AQ2681" i="1"/>
  <c r="AQ2660" i="1"/>
  <c r="AQ2640" i="1"/>
  <c r="AQ2489" i="1"/>
  <c r="AQ2404" i="1"/>
  <c r="AQ2265" i="1"/>
  <c r="AQ2233" i="1"/>
  <c r="AQ2137" i="1"/>
  <c r="AP302" i="1"/>
  <c r="AQ302" i="1"/>
  <c r="AT585" i="1"/>
  <c r="AQ585" i="1"/>
  <c r="AT861" i="1"/>
  <c r="AQ861" i="1"/>
  <c r="AT938" i="1"/>
  <c r="AQ938" i="1"/>
  <c r="AT1283" i="1"/>
  <c r="AQ1283" i="1"/>
  <c r="AT1491" i="1"/>
  <c r="AQ1491" i="1"/>
  <c r="AP1554" i="1"/>
  <c r="AQ1554" i="1"/>
  <c r="AT1638" i="1"/>
  <c r="AQ1638" i="1"/>
  <c r="AP1597" i="1"/>
  <c r="AQ1597" i="1"/>
  <c r="AP1883" i="1"/>
  <c r="AQ1883" i="1"/>
  <c r="AT2134" i="1"/>
  <c r="AQ2134" i="1"/>
  <c r="AT2623" i="1"/>
  <c r="AQ2623" i="1"/>
  <c r="AT3125" i="1"/>
  <c r="AQ3125" i="1"/>
  <c r="AQ2289" i="1"/>
  <c r="AT717" i="1"/>
  <c r="AQ717" i="1"/>
  <c r="AP743" i="1"/>
  <c r="AT277" i="1"/>
  <c r="AQ277" i="1"/>
  <c r="AT644" i="1"/>
  <c r="AQ644" i="1"/>
  <c r="AT629" i="1"/>
  <c r="AQ629" i="1"/>
  <c r="AT937" i="1"/>
  <c r="AQ937" i="1"/>
  <c r="AT2595" i="1"/>
  <c r="AQ2595" i="1"/>
  <c r="AT184" i="1"/>
  <c r="AQ184" i="1"/>
  <c r="AT489" i="1"/>
  <c r="AQ489" i="1"/>
  <c r="AT693" i="1"/>
  <c r="AQ693" i="1"/>
  <c r="AT1001" i="1"/>
  <c r="AQ1001" i="1"/>
  <c r="AT1029" i="1"/>
  <c r="AQ1029" i="1"/>
  <c r="AP1024" i="1"/>
  <c r="AP1153" i="1"/>
  <c r="AQ1153" i="1"/>
  <c r="AP1320" i="1"/>
  <c r="AQ1320" i="1"/>
  <c r="AT1399" i="1"/>
  <c r="AQ1399" i="1"/>
  <c r="AT1563" i="1"/>
  <c r="AQ1563" i="1"/>
  <c r="AP1571" i="1"/>
  <c r="AP1950" i="1"/>
  <c r="AP2043" i="1"/>
  <c r="AQ2043" i="1"/>
  <c r="AP2155" i="1"/>
  <c r="AP2181" i="1"/>
  <c r="AQ2181" i="1"/>
  <c r="AT2357" i="1"/>
  <c r="AQ2357" i="1"/>
  <c r="AP2402" i="1"/>
  <c r="AT2658" i="1"/>
  <c r="AQ2658" i="1"/>
  <c r="AT32" i="1"/>
  <c r="AT113" i="1"/>
  <c r="AQ113" i="1"/>
  <c r="AT108" i="1"/>
  <c r="AQ108" i="1"/>
  <c r="AP121" i="1"/>
  <c r="AQ121" i="1"/>
  <c r="AT141" i="1"/>
  <c r="AP202" i="1"/>
  <c r="AQ202" i="1"/>
  <c r="AT251" i="1"/>
  <c r="AT283" i="1"/>
  <c r="AT305" i="1"/>
  <c r="AQ305" i="1"/>
  <c r="AT362" i="1"/>
  <c r="AT452" i="1"/>
  <c r="AT467" i="1"/>
  <c r="AP507" i="1"/>
  <c r="AQ507" i="1"/>
  <c r="AT683" i="1"/>
  <c r="AT746" i="1"/>
  <c r="AQ746" i="1"/>
  <c r="AT909" i="1"/>
  <c r="AQ909" i="1"/>
  <c r="AP904" i="1"/>
  <c r="AQ904" i="1"/>
  <c r="AP1043" i="1"/>
  <c r="AQ1043" i="1"/>
  <c r="AT1074" i="1"/>
  <c r="AQ1074" i="1"/>
  <c r="AT1128" i="1"/>
  <c r="AQ1128" i="1"/>
  <c r="AT1183" i="1"/>
  <c r="AT1181" i="1"/>
  <c r="AQ1181" i="1"/>
  <c r="AP1176" i="1"/>
  <c r="AQ1176" i="1"/>
  <c r="AT1291" i="1"/>
  <c r="AQ1291" i="1"/>
  <c r="AT1327" i="1"/>
  <c r="AQ1327" i="1"/>
  <c r="AT1319" i="1"/>
  <c r="AQ1319" i="1"/>
  <c r="AP1437" i="1"/>
  <c r="AQ1437" i="1"/>
  <c r="AT1412" i="1"/>
  <c r="AQ1412" i="1"/>
  <c r="AT1449" i="1"/>
  <c r="AT1468" i="1"/>
  <c r="AT1505" i="1"/>
  <c r="AQ1505" i="1"/>
  <c r="AT1511" i="1"/>
  <c r="AT1567" i="1"/>
  <c r="AQ1567" i="1"/>
  <c r="AT1588" i="1"/>
  <c r="AQ1588" i="1"/>
  <c r="AP1633" i="1"/>
  <c r="AQ1633" i="1"/>
  <c r="AT1810" i="1"/>
  <c r="AQ1810" i="1"/>
  <c r="AT1789" i="1"/>
  <c r="AT1722" i="1"/>
  <c r="AP1870" i="1"/>
  <c r="AQ1870" i="1"/>
  <c r="AT1982" i="1"/>
  <c r="AQ1982" i="1"/>
  <c r="AT2086" i="1"/>
  <c r="AQ2086" i="1"/>
  <c r="AP2154" i="1"/>
  <c r="AQ2154" i="1"/>
  <c r="AT2216" i="1"/>
  <c r="AT2327" i="1"/>
  <c r="AQ2327" i="1"/>
  <c r="AT2298" i="1"/>
  <c r="AQ2298" i="1"/>
  <c r="AT2406" i="1"/>
  <c r="AQ2406" i="1"/>
  <c r="AT2421" i="1"/>
  <c r="AQ2421" i="1"/>
  <c r="AT2555" i="1"/>
  <c r="AQ2555" i="1"/>
  <c r="AT2650" i="1"/>
  <c r="AQ2650" i="1"/>
  <c r="AT2733" i="1"/>
  <c r="AQ2733" i="1"/>
  <c r="AT3250" i="1"/>
  <c r="AQ3250" i="1"/>
  <c r="AT3229" i="1"/>
  <c r="AQ3229" i="1"/>
  <c r="AT3213" i="1"/>
  <c r="AQ3213" i="1"/>
  <c r="AP3167" i="1"/>
  <c r="AQ3167" i="1"/>
  <c r="AP3143" i="1"/>
  <c r="AP3054" i="1"/>
  <c r="AT2986" i="1"/>
  <c r="AQ2986" i="1"/>
  <c r="AT2906" i="1"/>
  <c r="AQ2906" i="1"/>
  <c r="AT2898" i="1"/>
  <c r="AQ2898" i="1"/>
  <c r="AP2855" i="1"/>
  <c r="AQ2855" i="1"/>
  <c r="AQ2657" i="1"/>
  <c r="AQ2593" i="1"/>
  <c r="AQ2401" i="1"/>
  <c r="AQ2292" i="1"/>
  <c r="AQ2196" i="1"/>
  <c r="AQ2164" i="1"/>
  <c r="AP2389" i="1"/>
  <c r="AT2863" i="1"/>
  <c r="AP2863" i="1"/>
  <c r="AP8" i="1"/>
  <c r="AT39" i="1"/>
  <c r="AT259" i="1"/>
  <c r="AT360" i="1"/>
  <c r="AT371" i="1"/>
  <c r="AT447" i="1"/>
  <c r="AT435" i="1"/>
  <c r="AP581" i="1"/>
  <c r="AP937" i="1"/>
  <c r="AP1125" i="1"/>
  <c r="AP1123" i="1"/>
  <c r="AP1315" i="1"/>
  <c r="AP1370" i="1"/>
  <c r="AP1475" i="1"/>
  <c r="AP1632" i="1"/>
  <c r="AP1960" i="1"/>
  <c r="AT2446" i="1"/>
  <c r="AP2446" i="1"/>
  <c r="AP1454" i="1"/>
  <c r="AP1581" i="1"/>
  <c r="AT1581" i="1"/>
  <c r="AP2115" i="1"/>
  <c r="AT2473" i="1"/>
  <c r="AP2473" i="1"/>
  <c r="AP3091" i="1"/>
  <c r="AT2940" i="1"/>
  <c r="AT1457" i="1"/>
  <c r="AP1516" i="1"/>
  <c r="AT2177" i="1"/>
  <c r="AP2177" i="1"/>
  <c r="AT2230" i="1"/>
  <c r="AP2230" i="1"/>
  <c r="AP438" i="1"/>
  <c r="AP39" i="1"/>
  <c r="AP86" i="1"/>
  <c r="AT200" i="1"/>
  <c r="AP259" i="1"/>
  <c r="AP303" i="1"/>
  <c r="AT324" i="1"/>
  <c r="AP360" i="1"/>
  <c r="AP371" i="1"/>
  <c r="AP435" i="1"/>
  <c r="AP671" i="1"/>
  <c r="AT1292" i="1"/>
  <c r="AP1288" i="1"/>
  <c r="AT29" i="1"/>
  <c r="AP1682" i="1"/>
  <c r="AT3011" i="1"/>
  <c r="AT8" i="1"/>
  <c r="AT438" i="1"/>
  <c r="AT581" i="1"/>
  <c r="AT1125" i="1"/>
  <c r="AT1123" i="1"/>
  <c r="AT1315" i="1"/>
  <c r="AP1457" i="1"/>
  <c r="AP1476" i="1"/>
  <c r="AP1700" i="1"/>
  <c r="AP2439" i="1"/>
  <c r="AT148" i="1"/>
  <c r="AP200" i="1"/>
  <c r="AP324" i="1"/>
  <c r="AP732" i="1"/>
  <c r="AT932" i="1"/>
  <c r="AT930" i="1"/>
  <c r="AT1251" i="1"/>
  <c r="AP1292" i="1"/>
  <c r="AT1454" i="1"/>
  <c r="AT1546" i="1"/>
  <c r="AT1587" i="1"/>
  <c r="AT1960" i="1"/>
  <c r="AP2001" i="1"/>
  <c r="AP2343" i="1"/>
  <c r="AT1579" i="1"/>
  <c r="AT1875" i="1"/>
  <c r="AT2025" i="1"/>
  <c r="AT2169" i="1"/>
  <c r="AT2485" i="1"/>
  <c r="AT3050" i="1"/>
  <c r="AT3026" i="1"/>
  <c r="AT2995" i="1"/>
  <c r="AT2905" i="1"/>
  <c r="AT2784" i="1"/>
  <c r="AT1625" i="1"/>
  <c r="AP2321" i="1"/>
  <c r="AP3015" i="1"/>
  <c r="AP2796" i="1"/>
  <c r="AP1579" i="1"/>
  <c r="AP1621" i="1"/>
  <c r="AP1875" i="1"/>
  <c r="AT1950" i="1"/>
  <c r="AT1944" i="1"/>
  <c r="AP2025" i="1"/>
  <c r="AT2096" i="1"/>
  <c r="AP2169" i="1"/>
  <c r="AP2380" i="1"/>
  <c r="AT2402" i="1"/>
  <c r="AP2485" i="1"/>
  <c r="AT2465" i="1"/>
  <c r="AT2598" i="1"/>
  <c r="AT2756" i="1"/>
  <c r="AT3204" i="1"/>
  <c r="AP3026" i="1"/>
  <c r="AP2995" i="1"/>
  <c r="AP2905" i="1"/>
  <c r="AT2868" i="1"/>
  <c r="AP1902" i="1"/>
  <c r="AT1948" i="1"/>
  <c r="AT1937" i="1"/>
  <c r="AT2067" i="1"/>
  <c r="AP2080" i="1"/>
  <c r="AT2618" i="1"/>
  <c r="AT2947" i="1"/>
  <c r="AT2911" i="1"/>
  <c r="AT2892" i="1"/>
  <c r="AP2693" i="1"/>
  <c r="AP3163" i="1"/>
  <c r="AP2868" i="1"/>
  <c r="AT511" i="1"/>
  <c r="AP511" i="1"/>
  <c r="AT796" i="1"/>
  <c r="AP796" i="1"/>
  <c r="AP858" i="1"/>
  <c r="AP26" i="1"/>
  <c r="AP34" i="1"/>
  <c r="AT34" i="1"/>
  <c r="AT49" i="1"/>
  <c r="AP203" i="1"/>
  <c r="AT238" i="1"/>
  <c r="AP238" i="1"/>
  <c r="AP423" i="1"/>
  <c r="AT468" i="1"/>
  <c r="AP468" i="1"/>
  <c r="AP723" i="1"/>
  <c r="AT860" i="1"/>
  <c r="AP860" i="1"/>
  <c r="AP233" i="1"/>
  <c r="AT646" i="1"/>
  <c r="AP646" i="1"/>
  <c r="AP759" i="1"/>
  <c r="AT152" i="1"/>
  <c r="AP181" i="1"/>
  <c r="AT181" i="1"/>
  <c r="AP211" i="1"/>
  <c r="AT211" i="1"/>
  <c r="AT290" i="1"/>
  <c r="AP290" i="1"/>
  <c r="AT558" i="1"/>
  <c r="AT566" i="1"/>
  <c r="AP566" i="1"/>
  <c r="AP592" i="1"/>
  <c r="AP596" i="1"/>
  <c r="AT634" i="1"/>
  <c r="AT648" i="1"/>
  <c r="AP690" i="1"/>
  <c r="AT690" i="1"/>
  <c r="AP695" i="1"/>
  <c r="AT695" i="1"/>
  <c r="AP728" i="1"/>
  <c r="AP761" i="1"/>
  <c r="AP769" i="1"/>
  <c r="AP899" i="1"/>
  <c r="AT74" i="1"/>
  <c r="AP853" i="1"/>
  <c r="AT140" i="1"/>
  <c r="AP240" i="1"/>
  <c r="AT240" i="1"/>
  <c r="AT357" i="1"/>
  <c r="AP378" i="1"/>
  <c r="AP465" i="1"/>
  <c r="AT465" i="1"/>
  <c r="AT673" i="1"/>
  <c r="AT354" i="1"/>
  <c r="AP354" i="1"/>
  <c r="AP481" i="1"/>
  <c r="AT481" i="1"/>
  <c r="AP556" i="1"/>
  <c r="AT556" i="1"/>
  <c r="AP632" i="1"/>
  <c r="AP3" i="1"/>
  <c r="AP56" i="1"/>
  <c r="AT62" i="1"/>
  <c r="AT130" i="1"/>
  <c r="AP130" i="1"/>
  <c r="AT158" i="1"/>
  <c r="AT526" i="1"/>
  <c r="AP526" i="1"/>
  <c r="AT598" i="1"/>
  <c r="AP675" i="1"/>
  <c r="AP697" i="1"/>
  <c r="AT779" i="1"/>
  <c r="AP779" i="1"/>
  <c r="AP829" i="1"/>
  <c r="AP878" i="1"/>
  <c r="AP912" i="1"/>
  <c r="AT901" i="1"/>
  <c r="AP124" i="1"/>
  <c r="AT242" i="1"/>
  <c r="AT361" i="1"/>
  <c r="AT448" i="1"/>
  <c r="AT531" i="1"/>
  <c r="AT605" i="1"/>
  <c r="AP605" i="1"/>
  <c r="AT623" i="1"/>
  <c r="AP623" i="1"/>
  <c r="AT92" i="1"/>
  <c r="AP197" i="1"/>
  <c r="AP217" i="1"/>
  <c r="AT431" i="1"/>
  <c r="AP431" i="1"/>
  <c r="AT479" i="1"/>
  <c r="AP479" i="1"/>
  <c r="AT665" i="1"/>
  <c r="AP665" i="1"/>
  <c r="AT710" i="1"/>
  <c r="AP821" i="1"/>
  <c r="AT810" i="1"/>
  <c r="AT831" i="1"/>
  <c r="AP831" i="1"/>
  <c r="AT885" i="1"/>
  <c r="AP885" i="1"/>
  <c r="AP942" i="1"/>
  <c r="AT942" i="1"/>
  <c r="AP179" i="1"/>
  <c r="AP520" i="1"/>
  <c r="AT42" i="1"/>
  <c r="AP126" i="1"/>
  <c r="AT126" i="1"/>
  <c r="AP118" i="1"/>
  <c r="AT207" i="1"/>
  <c r="AP207" i="1"/>
  <c r="AT341" i="1"/>
  <c r="AP341" i="1"/>
  <c r="AP607" i="1"/>
  <c r="AT607" i="1"/>
  <c r="AT620" i="1"/>
  <c r="AP667" i="1"/>
  <c r="AT667" i="1"/>
  <c r="AP712" i="1"/>
  <c r="AP828" i="1"/>
  <c r="AP872" i="1"/>
  <c r="AT977" i="1"/>
  <c r="AP1019" i="1"/>
  <c r="AT1111" i="1"/>
  <c r="AP1386" i="1"/>
  <c r="AT1426" i="1"/>
  <c r="AP1539" i="1"/>
  <c r="AP1599" i="1"/>
  <c r="AT1599" i="1"/>
  <c r="AP1805" i="1"/>
  <c r="AT1775" i="1"/>
  <c r="AT2496" i="1"/>
  <c r="AP2496" i="1"/>
  <c r="AP2707" i="1"/>
  <c r="AT2707" i="1"/>
  <c r="AP3251" i="1"/>
  <c r="AT3251" i="1"/>
  <c r="AT13" i="1"/>
  <c r="AP23" i="1"/>
  <c r="AP40" i="1"/>
  <c r="AP36" i="1"/>
  <c r="AP54" i="1"/>
  <c r="AT59" i="1"/>
  <c r="AP83" i="1"/>
  <c r="AP99" i="1"/>
  <c r="AT106" i="1"/>
  <c r="AP165" i="1"/>
  <c r="AP173" i="1"/>
  <c r="AP199" i="1"/>
  <c r="AT192" i="1"/>
  <c r="AT190" i="1"/>
  <c r="AT213" i="1"/>
  <c r="AT228" i="1"/>
  <c r="AP221" i="1"/>
  <c r="AP219" i="1"/>
  <c r="AP254" i="1"/>
  <c r="AP248" i="1"/>
  <c r="AT269" i="1"/>
  <c r="AT288" i="1"/>
  <c r="AT296" i="1"/>
  <c r="AT310" i="1"/>
  <c r="AT333" i="1"/>
  <c r="AT320" i="1"/>
  <c r="AT316" i="1"/>
  <c r="AP363" i="1"/>
  <c r="AP359" i="1"/>
  <c r="AT379" i="1"/>
  <c r="AT394" i="1"/>
  <c r="AT386" i="1"/>
  <c r="AT400" i="1"/>
  <c r="AT417" i="1"/>
  <c r="AP427" i="1"/>
  <c r="AP450" i="1"/>
  <c r="AP439" i="1"/>
  <c r="AP451" i="1"/>
  <c r="AP463" i="1"/>
  <c r="AP477" i="1"/>
  <c r="AP470" i="1"/>
  <c r="AP501" i="1"/>
  <c r="AP492" i="1"/>
  <c r="AP490" i="1"/>
  <c r="AP488" i="1"/>
  <c r="AT504" i="1"/>
  <c r="AP524" i="1"/>
  <c r="AT544" i="1"/>
  <c r="AP560" i="1"/>
  <c r="AP553" i="1"/>
  <c r="AT582" i="1"/>
  <c r="AT578" i="1"/>
  <c r="AP576" i="1"/>
  <c r="AT593" i="1"/>
  <c r="AP589" i="1"/>
  <c r="AT642" i="1"/>
  <c r="AT638" i="1"/>
  <c r="AP627" i="1"/>
  <c r="AP625" i="1"/>
  <c r="AP650" i="1"/>
  <c r="AP660" i="1"/>
  <c r="AP689" i="1"/>
  <c r="AP734" i="1"/>
  <c r="AP750" i="1"/>
  <c r="AT781" i="1"/>
  <c r="AP766" i="1"/>
  <c r="AP794" i="1"/>
  <c r="AT809" i="1"/>
  <c r="AP812" i="1"/>
  <c r="AP837" i="1"/>
  <c r="AT834" i="1"/>
  <c r="AT832" i="1"/>
  <c r="AP845" i="1"/>
  <c r="AP864" i="1"/>
  <c r="AP848" i="1"/>
  <c r="AT914" i="1"/>
  <c r="AT924" i="1"/>
  <c r="AP922" i="1"/>
  <c r="AP960" i="1"/>
  <c r="AP947" i="1"/>
  <c r="AP968" i="1"/>
  <c r="AP994" i="1"/>
  <c r="AP981" i="1"/>
  <c r="AP979" i="1"/>
  <c r="AP1039" i="1"/>
  <c r="AT1082" i="1"/>
  <c r="AT1073" i="1"/>
  <c r="AP1071" i="1"/>
  <c r="AT1122" i="1"/>
  <c r="AP1113" i="1"/>
  <c r="AP1109" i="1"/>
  <c r="AP1107" i="1"/>
  <c r="AP1090" i="1"/>
  <c r="AP1152" i="1"/>
  <c r="AP1145" i="1"/>
  <c r="AP1136" i="1"/>
  <c r="AP1155" i="1"/>
  <c r="AT1158" i="1"/>
  <c r="AP1167" i="1"/>
  <c r="AP1165" i="1"/>
  <c r="AT1217" i="1"/>
  <c r="AT1201" i="1"/>
  <c r="AP1228" i="1"/>
  <c r="AP1256" i="1"/>
  <c r="AP1252" i="1"/>
  <c r="AP1271" i="1"/>
  <c r="AP1274" i="1"/>
  <c r="AT1281" i="1"/>
  <c r="AP1279" i="1"/>
  <c r="AP1316" i="1"/>
  <c r="AP1305" i="1"/>
  <c r="AP1330" i="1"/>
  <c r="AP1328" i="1"/>
  <c r="AT1326" i="1"/>
  <c r="AP1318" i="1"/>
  <c r="AP1349" i="1"/>
  <c r="AP1394" i="1"/>
  <c r="AP1381" i="1"/>
  <c r="AT1403" i="1"/>
  <c r="AT1439" i="1"/>
  <c r="AP1428" i="1"/>
  <c r="AP1426" i="1"/>
  <c r="AP1420" i="1"/>
  <c r="AP1418" i="1"/>
  <c r="AT1471" i="1"/>
  <c r="AP1465" i="1"/>
  <c r="AP1492" i="1"/>
  <c r="AP1484" i="1"/>
  <c r="AP1522" i="1"/>
  <c r="AP1520" i="1"/>
  <c r="AP1525" i="1"/>
  <c r="AP1523" i="1"/>
  <c r="AP1547" i="1"/>
  <c r="AP1553" i="1"/>
  <c r="AP1566" i="1"/>
  <c r="AT1564" i="1"/>
  <c r="AP1592" i="1"/>
  <c r="AP1652" i="1"/>
  <c r="AP1650" i="1"/>
  <c r="AP1644" i="1"/>
  <c r="AP1629" i="1"/>
  <c r="AP1622" i="1"/>
  <c r="AP1856" i="1"/>
  <c r="AT1846" i="1"/>
  <c r="AP1841" i="1"/>
  <c r="AP1834" i="1"/>
  <c r="AP1825" i="1"/>
  <c r="AP1818" i="1"/>
  <c r="AP1813" i="1"/>
  <c r="AT1813" i="1"/>
  <c r="AT1795" i="1"/>
  <c r="AP1793" i="1"/>
  <c r="AP1777" i="1"/>
  <c r="AP1775" i="1"/>
  <c r="AP1770" i="1"/>
  <c r="AP1755" i="1"/>
  <c r="AP1741" i="1"/>
  <c r="AP1691" i="1"/>
  <c r="AP1681" i="1"/>
  <c r="AT1664" i="1"/>
  <c r="AP1659" i="1"/>
  <c r="AP1894" i="1"/>
  <c r="AT1894" i="1"/>
  <c r="AT1935" i="1"/>
  <c r="AP1935" i="1"/>
  <c r="AT2029" i="1"/>
  <c r="AP2029" i="1"/>
  <c r="AP2141" i="1"/>
  <c r="AT2141" i="1"/>
  <c r="AP2392" i="1"/>
  <c r="AT2525" i="1"/>
  <c r="AP2525" i="1"/>
  <c r="AP2604" i="1"/>
  <c r="AT2604" i="1"/>
  <c r="AP2695" i="1"/>
  <c r="AP3241" i="1"/>
  <c r="AP3137" i="1"/>
  <c r="AT3130" i="1"/>
  <c r="AP2962" i="1"/>
  <c r="AP2909" i="1"/>
  <c r="AP933" i="1"/>
  <c r="AP956" i="1"/>
  <c r="AT1331" i="1"/>
  <c r="AP1488" i="1"/>
  <c r="AP1595" i="1"/>
  <c r="AP1844" i="1"/>
  <c r="AP1803" i="1"/>
  <c r="AT2506" i="1"/>
  <c r="AP47" i="1"/>
  <c r="AT38" i="1"/>
  <c r="AP72" i="1"/>
  <c r="AP67" i="1"/>
  <c r="AT78" i="1"/>
  <c r="AP117" i="1"/>
  <c r="AP132" i="1"/>
  <c r="AP137" i="1"/>
  <c r="AT154" i="1"/>
  <c r="AP185" i="1"/>
  <c r="AP171" i="1"/>
  <c r="AP5" i="1"/>
  <c r="AT15" i="1"/>
  <c r="AP13" i="1"/>
  <c r="AP11" i="1"/>
  <c r="AP7" i="1"/>
  <c r="AT18" i="1"/>
  <c r="AP44" i="1"/>
  <c r="AP38" i="1"/>
  <c r="AP51" i="1"/>
  <c r="AP69" i="1"/>
  <c r="AT64" i="1"/>
  <c r="AT76" i="1"/>
  <c r="AT94" i="1"/>
  <c r="AT121" i="1"/>
  <c r="AT119" i="1"/>
  <c r="AT127" i="1"/>
  <c r="AP134" i="1"/>
  <c r="AP154" i="1"/>
  <c r="AP143" i="1"/>
  <c r="AT160" i="1"/>
  <c r="AT174" i="1"/>
  <c r="AP194" i="1"/>
  <c r="AP192" i="1"/>
  <c r="AP187" i="1"/>
  <c r="AT215" i="1"/>
  <c r="AP235" i="1"/>
  <c r="AP225" i="1"/>
  <c r="AP258" i="1"/>
  <c r="AP256" i="1"/>
  <c r="AP250" i="1"/>
  <c r="AT271" i="1"/>
  <c r="AP266" i="1"/>
  <c r="AT261" i="1"/>
  <c r="AT272" i="1"/>
  <c r="AT281" i="1"/>
  <c r="AP285" i="1"/>
  <c r="AP283" i="1"/>
  <c r="AP300" i="1"/>
  <c r="AT293" i="1"/>
  <c r="AT312" i="1"/>
  <c r="AT308" i="1"/>
  <c r="AT304" i="1"/>
  <c r="AT302" i="1"/>
  <c r="AP352" i="1"/>
  <c r="AT342" i="1"/>
  <c r="AT337" i="1"/>
  <c r="AP333" i="1"/>
  <c r="AP326" i="1"/>
  <c r="AT318" i="1"/>
  <c r="AP375" i="1"/>
  <c r="AP373" i="1"/>
  <c r="AT369" i="1"/>
  <c r="AP380" i="1"/>
  <c r="AT406" i="1"/>
  <c r="AP400" i="1"/>
  <c r="AP415" i="1"/>
  <c r="AT413" i="1"/>
  <c r="AT424" i="1"/>
  <c r="AT420" i="1"/>
  <c r="AT443" i="1"/>
  <c r="AP437" i="1"/>
  <c r="AP461" i="1"/>
  <c r="AP459" i="1"/>
  <c r="AP457" i="1"/>
  <c r="AT471" i="1"/>
  <c r="AP496" i="1"/>
  <c r="AP494" i="1"/>
  <c r="AT483" i="1"/>
  <c r="AP502" i="1"/>
  <c r="AP562" i="1"/>
  <c r="AP548" i="1"/>
  <c r="AP546" i="1"/>
  <c r="AP572" i="1"/>
  <c r="AP570" i="1"/>
  <c r="AP584" i="1"/>
  <c r="AP582" i="1"/>
  <c r="AT586" i="1"/>
  <c r="AP600" i="1"/>
  <c r="AT597" i="1"/>
  <c r="AT617" i="1"/>
  <c r="AP642" i="1"/>
  <c r="AP640" i="1"/>
  <c r="AP638" i="1"/>
  <c r="AP652" i="1"/>
  <c r="AP677" i="1"/>
  <c r="AP684" i="1"/>
  <c r="AT709" i="1"/>
  <c r="AT701" i="1"/>
  <c r="AP699" i="1"/>
  <c r="AP714" i="1"/>
  <c r="AT729" i="1"/>
  <c r="AP725" i="1"/>
  <c r="AP720" i="1"/>
  <c r="AT743" i="1"/>
  <c r="AP736" i="1"/>
  <c r="AP752" i="1"/>
  <c r="AT783" i="1"/>
  <c r="AP781" i="1"/>
  <c r="AP776" i="1"/>
  <c r="AP787" i="1"/>
  <c r="AP807" i="1"/>
  <c r="AP805" i="1"/>
  <c r="AT823" i="1"/>
  <c r="AP818" i="1"/>
  <c r="AP816" i="1"/>
  <c r="AT855" i="1"/>
  <c r="AP891" i="1"/>
  <c r="AP880" i="1"/>
  <c r="AP867" i="1"/>
  <c r="AP916" i="1"/>
  <c r="AP909" i="1"/>
  <c r="AP907" i="1"/>
  <c r="AP903" i="1"/>
  <c r="AT951" i="1"/>
  <c r="AP949" i="1"/>
  <c r="AP975" i="1"/>
  <c r="AT973" i="1"/>
  <c r="AP1007" i="1"/>
  <c r="AP1005" i="1"/>
  <c r="AP1001" i="1"/>
  <c r="AT996" i="1"/>
  <c r="AP989" i="1"/>
  <c r="AT983" i="1"/>
  <c r="AT1043" i="1"/>
  <c r="AP1036" i="1"/>
  <c r="AP1025" i="1"/>
  <c r="AP1023" i="1"/>
  <c r="AP1016" i="1"/>
  <c r="AP1014" i="1"/>
  <c r="AP1010" i="1"/>
  <c r="AT1084" i="1"/>
  <c r="AP1082" i="1"/>
  <c r="AP1075" i="1"/>
  <c r="AT1068" i="1"/>
  <c r="AT1066" i="1"/>
  <c r="AP1062" i="1"/>
  <c r="AP1053" i="1"/>
  <c r="AP1120" i="1"/>
  <c r="AP1099" i="1"/>
  <c r="AP1142" i="1"/>
  <c r="AP1138" i="1"/>
  <c r="AT1127" i="1"/>
  <c r="AP1157" i="1"/>
  <c r="AP1193" i="1"/>
  <c r="AP1186" i="1"/>
  <c r="AP1177" i="1"/>
  <c r="AP1173" i="1"/>
  <c r="AP1162" i="1"/>
  <c r="AP1217" i="1"/>
  <c r="AP1210" i="1"/>
  <c r="AP1203" i="1"/>
  <c r="AP1201" i="1"/>
  <c r="AP1197" i="1"/>
  <c r="AT1230" i="1"/>
  <c r="AP1221" i="1"/>
  <c r="AP1254" i="1"/>
  <c r="AT1247" i="1"/>
  <c r="AT1261" i="1"/>
  <c r="AP1285" i="1"/>
  <c r="AP1283" i="1"/>
  <c r="AT1309" i="1"/>
  <c r="AP1307" i="1"/>
  <c r="AP1299" i="1"/>
  <c r="AP1297" i="1"/>
  <c r="AT1335" i="1"/>
  <c r="AP1333" i="1"/>
  <c r="AT1359" i="1"/>
  <c r="AP1351" i="1"/>
  <c r="AP1408" i="1"/>
  <c r="AT1437" i="1"/>
  <c r="AT1435" i="1"/>
  <c r="AP1456" i="1"/>
  <c r="AP1450" i="1"/>
  <c r="AP1443" i="1"/>
  <c r="AP1441" i="1"/>
  <c r="AP1471" i="1"/>
  <c r="AP1467" i="1"/>
  <c r="AP1494" i="1"/>
  <c r="AT1487" i="1"/>
  <c r="AP1486" i="1"/>
  <c r="AP1479" i="1"/>
  <c r="AP1500" i="1"/>
  <c r="AP1517" i="1"/>
  <c r="AT1513" i="1"/>
  <c r="AP1531" i="1"/>
  <c r="AT1529" i="1"/>
  <c r="AP1543" i="1"/>
  <c r="AT1538" i="1"/>
  <c r="AP1550" i="1"/>
  <c r="AP1564" i="1"/>
  <c r="AP1562" i="1"/>
  <c r="AP1577" i="1"/>
  <c r="AP1575" i="1"/>
  <c r="AP1568" i="1"/>
  <c r="AP1648" i="1"/>
  <c r="AP1646" i="1"/>
  <c r="AT1637" i="1"/>
  <c r="AP1637" i="1"/>
  <c r="AP1603" i="1"/>
  <c r="AT1603" i="1"/>
  <c r="AT1596" i="1"/>
  <c r="AP1860" i="1"/>
  <c r="AP1858" i="1"/>
  <c r="AP1846" i="1"/>
  <c r="AT1836" i="1"/>
  <c r="AP1795" i="1"/>
  <c r="AP1786" i="1"/>
  <c r="AP1781" i="1"/>
  <c r="AT1772" i="1"/>
  <c r="AP1772" i="1"/>
  <c r="AP1762" i="1"/>
  <c r="AT1743" i="1"/>
  <c r="AT1696" i="1"/>
  <c r="AP1671" i="1"/>
  <c r="AT1671" i="1"/>
  <c r="AT1891" i="1"/>
  <c r="AP1891" i="1"/>
  <c r="AT1912" i="1"/>
  <c r="AP1912" i="1"/>
  <c r="AT1997" i="1"/>
  <c r="AP2060" i="1"/>
  <c r="AT2060" i="1"/>
  <c r="AT2052" i="1"/>
  <c r="AP2052" i="1"/>
  <c r="AP2111" i="1"/>
  <c r="AT2420" i="1"/>
  <c r="AT2508" i="1"/>
  <c r="AT2498" i="1"/>
  <c r="AT2546" i="1"/>
  <c r="AP2546" i="1"/>
  <c r="AP2606" i="1"/>
  <c r="AT2606" i="1"/>
  <c r="AT2634" i="1"/>
  <c r="AP2634" i="1"/>
  <c r="AP3225" i="1"/>
  <c r="AP3206" i="1"/>
  <c r="AP920" i="1"/>
  <c r="AP1048" i="1"/>
  <c r="AP1226" i="1"/>
  <c r="AP1260" i="1"/>
  <c r="AT1301" i="1"/>
  <c r="AP1322" i="1"/>
  <c r="AP1342" i="1"/>
  <c r="AT1367" i="1"/>
  <c r="AP1390" i="1"/>
  <c r="AP1377" i="1"/>
  <c r="AT1537" i="1"/>
  <c r="AP1809" i="1"/>
  <c r="AT1791" i="1"/>
  <c r="AP1791" i="1"/>
  <c r="AP1765" i="1"/>
  <c r="AP1669" i="1"/>
  <c r="AT1669" i="1"/>
  <c r="AP2344" i="1"/>
  <c r="AT2344" i="1"/>
  <c r="AP28" i="1"/>
  <c r="AT48" i="1"/>
  <c r="AT129" i="1"/>
  <c r="AP139" i="1"/>
  <c r="AP151" i="1"/>
  <c r="AP157" i="1"/>
  <c r="AP241" i="1"/>
  <c r="AT230" i="1"/>
  <c r="AP263" i="1"/>
  <c r="AT276" i="1"/>
  <c r="AP274" i="1"/>
  <c r="AP306" i="1"/>
  <c r="AP339" i="1"/>
  <c r="AT328" i="1"/>
  <c r="AP322" i="1"/>
  <c r="AP356" i="1"/>
  <c r="AT382" i="1"/>
  <c r="AP388" i="1"/>
  <c r="AT397" i="1"/>
  <c r="AT422" i="1"/>
  <c r="AP441" i="1"/>
  <c r="AT480" i="1"/>
  <c r="AP498" i="1"/>
  <c r="AT515" i="1"/>
  <c r="AT508" i="1"/>
  <c r="AP506" i="1"/>
  <c r="AP530" i="1"/>
  <c r="AT538" i="1"/>
  <c r="AT555" i="1"/>
  <c r="AT550" i="1"/>
  <c r="AP580" i="1"/>
  <c r="AP591" i="1"/>
  <c r="AP608" i="1"/>
  <c r="AT606" i="1"/>
  <c r="AT616" i="1"/>
  <c r="AP614" i="1"/>
  <c r="AP644" i="1"/>
  <c r="AT631" i="1"/>
  <c r="AP629" i="1"/>
  <c r="AP647" i="1"/>
  <c r="AP672" i="1"/>
  <c r="AP705" i="1"/>
  <c r="AP703" i="1"/>
  <c r="AP694" i="1"/>
  <c r="AP733" i="1"/>
  <c r="AP731" i="1"/>
  <c r="AP747" i="1"/>
  <c r="AP745" i="1"/>
  <c r="AT738" i="1"/>
  <c r="AP754" i="1"/>
  <c r="AP785" i="1"/>
  <c r="AP768" i="1"/>
  <c r="AP789" i="1"/>
  <c r="AP802" i="1"/>
  <c r="AP827" i="1"/>
  <c r="AP825" i="1"/>
  <c r="AP866" i="1"/>
  <c r="AP857" i="1"/>
  <c r="AP850" i="1"/>
  <c r="AT882" i="1"/>
  <c r="AP875" i="1"/>
  <c r="AT869" i="1"/>
  <c r="AT898" i="1"/>
  <c r="AP893" i="1"/>
  <c r="AP943" i="1"/>
  <c r="AP939" i="1"/>
  <c r="AP926" i="1"/>
  <c r="AP962" i="1"/>
  <c r="AP953" i="1"/>
  <c r="AP998" i="1"/>
  <c r="AP991" i="1"/>
  <c r="AP985" i="1"/>
  <c r="AP1052" i="1"/>
  <c r="AT1027" i="1"/>
  <c r="AT1086" i="1"/>
  <c r="AP1079" i="1"/>
  <c r="AT1057" i="1"/>
  <c r="AP1115" i="1"/>
  <c r="AP1110" i="1"/>
  <c r="AP1104" i="1"/>
  <c r="AP1094" i="1"/>
  <c r="AT1149" i="1"/>
  <c r="AP1131" i="1"/>
  <c r="AP1129" i="1"/>
  <c r="AP1175" i="1"/>
  <c r="AP1241" i="1"/>
  <c r="AT1232" i="1"/>
  <c r="AP1223" i="1"/>
  <c r="AT1245" i="1"/>
  <c r="AP1243" i="1"/>
  <c r="AP1291" i="1"/>
  <c r="AP1289" i="1"/>
  <c r="AT1339" i="1"/>
  <c r="AP1337" i="1"/>
  <c r="AT1357" i="1"/>
  <c r="AT1353" i="1"/>
  <c r="AP1371" i="1"/>
  <c r="AP1375" i="1"/>
  <c r="AP1378" i="1"/>
  <c r="AT1401" i="1"/>
  <c r="AT1397" i="1"/>
  <c r="AT1433" i="1"/>
  <c r="AP1431" i="1"/>
  <c r="AP1429" i="1"/>
  <c r="AP1452" i="1"/>
  <c r="AP1474" i="1"/>
  <c r="AP1472" i="1"/>
  <c r="AP1477" i="1"/>
  <c r="AP1498" i="1"/>
  <c r="AP1481" i="1"/>
  <c r="AP1506" i="1"/>
  <c r="AP1515" i="1"/>
  <c r="AP1533" i="1"/>
  <c r="AP1527" i="1"/>
  <c r="AT1554" i="1"/>
  <c r="AP1589" i="1"/>
  <c r="AP1585" i="1"/>
  <c r="AP1572" i="1"/>
  <c r="AP1641" i="1"/>
  <c r="AT1632" i="1"/>
  <c r="AT1621" i="1"/>
  <c r="AP1610" i="1"/>
  <c r="AT1600" i="1"/>
  <c r="AP1866" i="1"/>
  <c r="AP1864" i="1"/>
  <c r="AP1862" i="1"/>
  <c r="AP1815" i="1"/>
  <c r="AT1808" i="1"/>
  <c r="AP1802" i="1"/>
  <c r="AP1783" i="1"/>
  <c r="AP1752" i="1"/>
  <c r="AT1747" i="1"/>
  <c r="AP1743" i="1"/>
  <c r="AT1730" i="1"/>
  <c r="AP1725" i="1"/>
  <c r="AP1720" i="1"/>
  <c r="AP1888" i="1"/>
  <c r="AT1888" i="1"/>
  <c r="AP2038" i="1"/>
  <c r="AT2038" i="1"/>
  <c r="AT2088" i="1"/>
  <c r="AP2088" i="1"/>
  <c r="AT2143" i="1"/>
  <c r="AP2143" i="1"/>
  <c r="AP2197" i="1"/>
  <c r="AT2197" i="1"/>
  <c r="AT2249" i="1"/>
  <c r="AT2288" i="1"/>
  <c r="AP2288" i="1"/>
  <c r="AP2356" i="1"/>
  <c r="AT2356" i="1"/>
  <c r="AT2416" i="1"/>
  <c r="AP2416" i="1"/>
  <c r="AP2578" i="1"/>
  <c r="AT2578" i="1"/>
  <c r="AP2590" i="1"/>
  <c r="AT2590" i="1"/>
  <c r="AT2636" i="1"/>
  <c r="AT2620" i="1"/>
  <c r="AP2620" i="1"/>
  <c r="AP2701" i="1"/>
  <c r="AT2716" i="1"/>
  <c r="AP3208" i="1"/>
  <c r="AT3208" i="1"/>
  <c r="AP1046" i="1"/>
  <c r="AT1021" i="1"/>
  <c r="AT1008" i="1"/>
  <c r="AP1078" i="1"/>
  <c r="AP1058" i="1"/>
  <c r="AP1262" i="1"/>
  <c r="AP1469" i="1"/>
  <c r="AP1528" i="1"/>
  <c r="AT1633" i="1"/>
  <c r="AP101" i="1"/>
  <c r="AP114" i="1"/>
  <c r="AP145" i="1"/>
  <c r="AP22" i="1"/>
  <c r="AT41" i="1"/>
  <c r="AP53" i="1"/>
  <c r="AP59" i="1"/>
  <c r="AP71" i="1"/>
  <c r="AT82" i="1"/>
  <c r="AP116" i="1"/>
  <c r="AP136" i="1"/>
  <c r="AT164" i="1"/>
  <c r="AP182" i="1"/>
  <c r="AT180" i="1"/>
  <c r="AT178" i="1"/>
  <c r="AP176" i="1"/>
  <c r="AP189" i="1"/>
  <c r="AP212" i="1"/>
  <c r="AP208" i="1"/>
  <c r="AP243" i="1"/>
  <c r="AP237" i="1"/>
  <c r="AP232" i="1"/>
  <c r="AP227" i="1"/>
  <c r="AT247" i="1"/>
  <c r="AP268" i="1"/>
  <c r="AP287" i="1"/>
  <c r="AP295" i="1"/>
  <c r="AP314" i="1"/>
  <c r="AP310" i="1"/>
  <c r="AT353" i="1"/>
  <c r="AT344" i="1"/>
  <c r="AP330" i="1"/>
  <c r="AP320" i="1"/>
  <c r="AT358" i="1"/>
  <c r="AP379" i="1"/>
  <c r="AP386" i="1"/>
  <c r="AT384" i="1"/>
  <c r="AT401" i="1"/>
  <c r="AP411" i="1"/>
  <c r="AT428" i="1"/>
  <c r="AP426" i="1"/>
  <c r="AT466" i="1"/>
  <c r="AP482" i="1"/>
  <c r="AP500" i="1"/>
  <c r="AT491" i="1"/>
  <c r="AT487" i="1"/>
  <c r="AP485" i="1"/>
  <c r="AP515" i="1"/>
  <c r="AP510" i="1"/>
  <c r="AT523" i="1"/>
  <c r="AP521" i="1"/>
  <c r="AP538" i="1"/>
  <c r="AP544" i="1"/>
  <c r="AT559" i="1"/>
  <c r="AP557" i="1"/>
  <c r="AP575" i="1"/>
  <c r="AP593" i="1"/>
  <c r="AP606" i="1"/>
  <c r="AP595" i="1"/>
  <c r="AP619" i="1"/>
  <c r="AP635" i="1"/>
  <c r="AP633" i="1"/>
  <c r="AP666" i="1"/>
  <c r="AT659" i="1"/>
  <c r="AP670" i="1"/>
  <c r="AP681" i="1"/>
  <c r="AP691" i="1"/>
  <c r="AP740" i="1"/>
  <c r="AT760" i="1"/>
  <c r="AP778" i="1"/>
  <c r="AT770" i="1"/>
  <c r="AP797" i="1"/>
  <c r="AT791" i="1"/>
  <c r="AP808" i="1"/>
  <c r="AP838" i="1"/>
  <c r="AT836" i="1"/>
  <c r="AP834" i="1"/>
  <c r="AP832" i="1"/>
  <c r="AP842" i="1"/>
  <c r="AT844" i="1"/>
  <c r="AP847" i="1"/>
  <c r="AP882" i="1"/>
  <c r="AP877" i="1"/>
  <c r="AP871" i="1"/>
  <c r="AP869" i="1"/>
  <c r="AP913" i="1"/>
  <c r="AP900" i="1"/>
  <c r="AP898" i="1"/>
  <c r="AT921" i="1"/>
  <c r="AP966" i="1"/>
  <c r="AT957" i="1"/>
  <c r="AP955" i="1"/>
  <c r="AT946" i="1"/>
  <c r="AP944" i="1"/>
  <c r="AP967" i="1"/>
  <c r="AT993" i="1"/>
  <c r="AT980" i="1"/>
  <c r="AP1049" i="1"/>
  <c r="AP1038" i="1"/>
  <c r="AP1029" i="1"/>
  <c r="AP1020" i="1"/>
  <c r="AP1088" i="1"/>
  <c r="AT1070" i="1"/>
  <c r="AP1059" i="1"/>
  <c r="AP1055" i="1"/>
  <c r="AP1122" i="1"/>
  <c r="AT1106" i="1"/>
  <c r="AT1101" i="1"/>
  <c r="AP1091" i="1"/>
  <c r="AP1149" i="1"/>
  <c r="AP1144" i="1"/>
  <c r="AT1133" i="1"/>
  <c r="AP1154" i="1"/>
  <c r="AP1188" i="1"/>
  <c r="AP1181" i="1"/>
  <c r="AT1168" i="1"/>
  <c r="AP1164" i="1"/>
  <c r="AP1239" i="1"/>
  <c r="AP1237" i="1"/>
  <c r="AP1225" i="1"/>
  <c r="AP1249" i="1"/>
  <c r="AP1263" i="1"/>
  <c r="AT1259" i="1"/>
  <c r="AP1275" i="1"/>
  <c r="AP1313" i="1"/>
  <c r="AP1311" i="1"/>
  <c r="AP1302" i="1"/>
  <c r="AP1323" i="1"/>
  <c r="AP1319" i="1"/>
  <c r="AP1348" i="1"/>
  <c r="AP1341" i="1"/>
  <c r="AP1339" i="1"/>
  <c r="AP1368" i="1"/>
  <c r="AP1364" i="1"/>
  <c r="AP1357" i="1"/>
  <c r="AP1355" i="1"/>
  <c r="AT1391" i="1"/>
  <c r="AT1389" i="1"/>
  <c r="AT1387" i="1"/>
  <c r="AP1382" i="1"/>
  <c r="AT1405" i="1"/>
  <c r="AP1403" i="1"/>
  <c r="AP1401" i="1"/>
  <c r="AP1399" i="1"/>
  <c r="AP1439" i="1"/>
  <c r="AP1423" i="1"/>
  <c r="AP1421" i="1"/>
  <c r="AP1419" i="1"/>
  <c r="AP1447" i="1"/>
  <c r="AP1462" i="1"/>
  <c r="AP1460" i="1"/>
  <c r="AT1521" i="1"/>
  <c r="AP1540" i="1"/>
  <c r="AP1552" i="1"/>
  <c r="AT1649" i="1"/>
  <c r="AP1630" i="1"/>
  <c r="AP1628" i="1"/>
  <c r="AP1617" i="1"/>
  <c r="AP1598" i="1"/>
  <c r="AP1868" i="1"/>
  <c r="AT1855" i="1"/>
  <c r="AP1855" i="1"/>
  <c r="AP1840" i="1"/>
  <c r="AT1840" i="1"/>
  <c r="AP1831" i="1"/>
  <c r="AP1829" i="1"/>
  <c r="AP1822" i="1"/>
  <c r="AT1812" i="1"/>
  <c r="AT1804" i="1"/>
  <c r="AP1804" i="1"/>
  <c r="AT1792" i="1"/>
  <c r="AP1790" i="1"/>
  <c r="AP1774" i="1"/>
  <c r="AT1740" i="1"/>
  <c r="AP1740" i="1"/>
  <c r="AT1732" i="1"/>
  <c r="AT1712" i="1"/>
  <c r="AT1698" i="1"/>
  <c r="AP1698" i="1"/>
  <c r="AP1690" i="1"/>
  <c r="AT1690" i="1"/>
  <c r="AP1678" i="1"/>
  <c r="AP1658" i="1"/>
  <c r="AT1658" i="1"/>
  <c r="AP1878" i="1"/>
  <c r="AT1871" i="1"/>
  <c r="AT1917" i="1"/>
  <c r="AP1917" i="1"/>
  <c r="AP1975" i="1"/>
  <c r="AT1975" i="1"/>
  <c r="AT2054" i="1"/>
  <c r="AP2054" i="1"/>
  <c r="AP2129" i="1"/>
  <c r="AP2221" i="1"/>
  <c r="AT2221" i="1"/>
  <c r="AP2295" i="1"/>
  <c r="AT2295" i="1"/>
  <c r="AT2393" i="1"/>
  <c r="AP2393" i="1"/>
  <c r="AT2422" i="1"/>
  <c r="AP2422" i="1"/>
  <c r="AT2430" i="1"/>
  <c r="AT2500" i="1"/>
  <c r="AP2649" i="1"/>
  <c r="AT2711" i="1"/>
  <c r="AP2711" i="1"/>
  <c r="AP3262" i="1"/>
  <c r="AP3166" i="1"/>
  <c r="AT3162" i="1"/>
  <c r="AP3162" i="1"/>
  <c r="AP1087" i="1"/>
  <c r="AT1060" i="1"/>
  <c r="AP1242" i="1"/>
  <c r="AP1276" i="1"/>
  <c r="AP1347" i="1"/>
  <c r="AP1360" i="1"/>
  <c r="AT1372" i="1"/>
  <c r="AP1463" i="1"/>
  <c r="AP1541" i="1"/>
  <c r="AP1558" i="1"/>
  <c r="AP33" i="1"/>
  <c r="AP89" i="1"/>
  <c r="AP80" i="1"/>
  <c r="AP108" i="1"/>
  <c r="AP46" i="1"/>
  <c r="AP66" i="1"/>
  <c r="AP78" i="1"/>
  <c r="AT98" i="1"/>
  <c r="AT198" i="1"/>
  <c r="AT4" i="1"/>
  <c r="AT12" i="1"/>
  <c r="AP6" i="1"/>
  <c r="AP43" i="1"/>
  <c r="AP41" i="1"/>
  <c r="AP37" i="1"/>
  <c r="AP50" i="1"/>
  <c r="AP57" i="1"/>
  <c r="AP63" i="1"/>
  <c r="AT86" i="1"/>
  <c r="AP75" i="1"/>
  <c r="AT102" i="1"/>
  <c r="AP93" i="1"/>
  <c r="AP119" i="1"/>
  <c r="AP133" i="1"/>
  <c r="AP141" i="1"/>
  <c r="AP153" i="1"/>
  <c r="AT168" i="1"/>
  <c r="AP159" i="1"/>
  <c r="AP184" i="1"/>
  <c r="AP180" i="1"/>
  <c r="AP174" i="1"/>
  <c r="AT172" i="1"/>
  <c r="AT170" i="1"/>
  <c r="AP198" i="1"/>
  <c r="AP186" i="1"/>
  <c r="AT209" i="1"/>
  <c r="AT234" i="1"/>
  <c r="AP222" i="1"/>
  <c r="AT220" i="1"/>
  <c r="AT218" i="1"/>
  <c r="AP216" i="1"/>
  <c r="AT249" i="1"/>
  <c r="AP265" i="1"/>
  <c r="AT301" i="1"/>
  <c r="AT292" i="1"/>
  <c r="AT307" i="1"/>
  <c r="AT303" i="1"/>
  <c r="AP351" i="1"/>
  <c r="AP346" i="1"/>
  <c r="AP342" i="1"/>
  <c r="AT340" i="1"/>
  <c r="AT336" i="1"/>
  <c r="AT325" i="1"/>
  <c r="AP362" i="1"/>
  <c r="AP358" i="1"/>
  <c r="AT376" i="1"/>
  <c r="AT372" i="1"/>
  <c r="AT368" i="1"/>
  <c r="AP390" i="1"/>
  <c r="AT405" i="1"/>
  <c r="AP401" i="1"/>
  <c r="AT412" i="1"/>
  <c r="AP430" i="1"/>
  <c r="AP428" i="1"/>
  <c r="AP424" i="1"/>
  <c r="AP420" i="1"/>
  <c r="AP443" i="1"/>
  <c r="AT436" i="1"/>
  <c r="AP452" i="1"/>
  <c r="AT458" i="1"/>
  <c r="AP471" i="1"/>
  <c r="AT495" i="1"/>
  <c r="AP493" i="1"/>
  <c r="AP491" i="1"/>
  <c r="AP517" i="1"/>
  <c r="AT527" i="1"/>
  <c r="AP561" i="1"/>
  <c r="AP559" i="1"/>
  <c r="AP552" i="1"/>
  <c r="AT547" i="1"/>
  <c r="AT571" i="1"/>
  <c r="AT601" i="1"/>
  <c r="AP597" i="1"/>
  <c r="AT621" i="1"/>
  <c r="AT637" i="1"/>
  <c r="AP626" i="1"/>
  <c r="AP624" i="1"/>
  <c r="AT651" i="1"/>
  <c r="AP674" i="1"/>
  <c r="AT671" i="1"/>
  <c r="AP678" i="1"/>
  <c r="AP709" i="1"/>
  <c r="AT698" i="1"/>
  <c r="AT713" i="1"/>
  <c r="AP711" i="1"/>
  <c r="AT732" i="1"/>
  <c r="AT730" i="1"/>
  <c r="AP729" i="1"/>
  <c r="AP749" i="1"/>
  <c r="AP751" i="1"/>
  <c r="AP764" i="1"/>
  <c r="AP762" i="1"/>
  <c r="AP760" i="1"/>
  <c r="AP782" i="1"/>
  <c r="AP775" i="1"/>
  <c r="AP770" i="1"/>
  <c r="AP765" i="1"/>
  <c r="AP793" i="1"/>
  <c r="AT799" i="1"/>
  <c r="AP822" i="1"/>
  <c r="AT813" i="1"/>
  <c r="AP811" i="1"/>
  <c r="AP839" i="1"/>
  <c r="AP861" i="1"/>
  <c r="AP854" i="1"/>
  <c r="AP884" i="1"/>
  <c r="AT874" i="1"/>
  <c r="AT917" i="1"/>
  <c r="AT904" i="1"/>
  <c r="AP902" i="1"/>
  <c r="AT934" i="1"/>
  <c r="AP923" i="1"/>
  <c r="AP919" i="1"/>
  <c r="AP950" i="1"/>
  <c r="AP946" i="1"/>
  <c r="AP972" i="1"/>
  <c r="AP995" i="1"/>
  <c r="AP980" i="1"/>
  <c r="AP978" i="1"/>
  <c r="AT1040" i="1"/>
  <c r="AT1024" i="1"/>
  <c r="AT1011" i="1"/>
  <c r="AP1009" i="1"/>
  <c r="AP1081" i="1"/>
  <c r="AP1072" i="1"/>
  <c r="AP1068" i="1"/>
  <c r="AP1066" i="1"/>
  <c r="AP1112" i="1"/>
  <c r="AP1106" i="1"/>
  <c r="AP1096" i="1"/>
  <c r="AT1146" i="1"/>
  <c r="AP1139" i="1"/>
  <c r="AP1135" i="1"/>
  <c r="AP1133" i="1"/>
  <c r="AP1126" i="1"/>
  <c r="AP1161" i="1"/>
  <c r="AP1159" i="1"/>
  <c r="AT1192" i="1"/>
  <c r="AP1183" i="1"/>
  <c r="AP1170" i="1"/>
  <c r="AP1168" i="1"/>
  <c r="AP1202" i="1"/>
  <c r="AP1198" i="1"/>
  <c r="AP1234" i="1"/>
  <c r="AT1255" i="1"/>
  <c r="AT1253" i="1"/>
  <c r="AP1265" i="1"/>
  <c r="AP1261" i="1"/>
  <c r="AP1273" i="1"/>
  <c r="AP1280" i="1"/>
  <c r="AT1288" i="1"/>
  <c r="AT1282" i="1"/>
  <c r="AP1308" i="1"/>
  <c r="AP1300" i="1"/>
  <c r="AP1296" i="1"/>
  <c r="AP1327" i="1"/>
  <c r="AP1343" i="1"/>
  <c r="AP1334" i="1"/>
  <c r="AP1359" i="1"/>
  <c r="AT1370" i="1"/>
  <c r="AP1391" i="1"/>
  <c r="AP1389" i="1"/>
  <c r="AP1387" i="1"/>
  <c r="AT1434" i="1"/>
  <c r="AP1425" i="1"/>
  <c r="AT1455" i="1"/>
  <c r="AP1444" i="1"/>
  <c r="AP1470" i="1"/>
  <c r="AP1468" i="1"/>
  <c r="AP1466" i="1"/>
  <c r="AT1475" i="1"/>
  <c r="AT1476" i="1"/>
  <c r="AP1489" i="1"/>
  <c r="AP1487" i="1"/>
  <c r="AP1485" i="1"/>
  <c r="AT1510" i="1"/>
  <c r="AP1508" i="1"/>
  <c r="AP1499" i="1"/>
  <c r="AP1521" i="1"/>
  <c r="AT1516" i="1"/>
  <c r="AT1514" i="1"/>
  <c r="AP1513" i="1"/>
  <c r="AP1511" i="1"/>
  <c r="AP1538" i="1"/>
  <c r="AP1548" i="1"/>
  <c r="AP1556" i="1"/>
  <c r="AP1559" i="1"/>
  <c r="AP1593" i="1"/>
  <c r="AP1576" i="1"/>
  <c r="AP1574" i="1"/>
  <c r="AT1571" i="1"/>
  <c r="AP1653" i="1"/>
  <c r="AP1649" i="1"/>
  <c r="AT1640" i="1"/>
  <c r="AP1634" i="1"/>
  <c r="AP1612" i="1"/>
  <c r="AP1607" i="1"/>
  <c r="AP1602" i="1"/>
  <c r="AP1596" i="1"/>
  <c r="AP1845" i="1"/>
  <c r="AT1826" i="1"/>
  <c r="AP1812" i="1"/>
  <c r="AP1810" i="1"/>
  <c r="AT1794" i="1"/>
  <c r="AP1792" i="1"/>
  <c r="AP1780" i="1"/>
  <c r="AP1778" i="1"/>
  <c r="AP1754" i="1"/>
  <c r="AP1749" i="1"/>
  <c r="AP1732" i="1"/>
  <c r="AT1714" i="1"/>
  <c r="AP1714" i="1"/>
  <c r="AP1967" i="1"/>
  <c r="AP2090" i="1"/>
  <c r="AT2090" i="1"/>
  <c r="AP2281" i="1"/>
  <c r="AP2371" i="1"/>
  <c r="AT2371" i="1"/>
  <c r="AT2410" i="1"/>
  <c r="AP2538" i="1"/>
  <c r="AT2538" i="1"/>
  <c r="AT2703" i="1"/>
  <c r="AP2703" i="1"/>
  <c r="AT2718" i="1"/>
  <c r="AP2718" i="1"/>
  <c r="AP3237" i="1"/>
  <c r="AT3237" i="1"/>
  <c r="AT965" i="1"/>
  <c r="AT1095" i="1"/>
  <c r="AP1132" i="1"/>
  <c r="AT1153" i="1"/>
  <c r="AP1208" i="1"/>
  <c r="AT1224" i="1"/>
  <c r="AP1497" i="1"/>
  <c r="AP1584" i="1"/>
  <c r="AT1811" i="1"/>
  <c r="AP1760" i="1"/>
  <c r="AP2" i="1"/>
  <c r="AT20" i="1"/>
  <c r="AP85" i="1"/>
  <c r="AP105" i="1"/>
  <c r="AP91" i="1"/>
  <c r="AT110" i="1"/>
  <c r="AP162" i="1"/>
  <c r="AP204" i="1"/>
  <c r="AP245" i="1"/>
  <c r="AP106" i="1"/>
  <c r="AT123" i="1"/>
  <c r="AP129" i="1"/>
  <c r="AT16" i="1"/>
  <c r="AP14" i="1"/>
  <c r="AP10" i="1"/>
  <c r="AT24" i="1"/>
  <c r="AT17" i="1"/>
  <c r="AP27" i="1"/>
  <c r="AP55" i="1"/>
  <c r="AT73" i="1"/>
  <c r="AT68" i="1"/>
  <c r="AT84" i="1"/>
  <c r="AT100" i="1"/>
  <c r="AT90" i="1"/>
  <c r="AP109" i="1"/>
  <c r="AT138" i="1"/>
  <c r="AP155" i="1"/>
  <c r="AT166" i="1"/>
  <c r="AT156" i="1"/>
  <c r="AP195" i="1"/>
  <c r="AP191" i="1"/>
  <c r="AP214" i="1"/>
  <c r="AP229" i="1"/>
  <c r="AP224" i="1"/>
  <c r="AT257" i="1"/>
  <c r="AT255" i="1"/>
  <c r="AP270" i="1"/>
  <c r="AP282" i="1"/>
  <c r="AP280" i="1"/>
  <c r="AT284" i="1"/>
  <c r="AT299" i="1"/>
  <c r="AT338" i="1"/>
  <c r="AP332" i="1"/>
  <c r="AP327" i="1"/>
  <c r="AT321" i="1"/>
  <c r="AT364" i="1"/>
  <c r="AP370" i="1"/>
  <c r="AP368" i="1"/>
  <c r="AT381" i="1"/>
  <c r="AP395" i="1"/>
  <c r="AP403" i="1"/>
  <c r="AP418" i="1"/>
  <c r="AT408" i="1"/>
  <c r="AT421" i="1"/>
  <c r="AP447" i="1"/>
  <c r="AP460" i="1"/>
  <c r="AP497" i="1"/>
  <c r="AP489" i="1"/>
  <c r="AT519" i="1"/>
  <c r="AT507" i="1"/>
  <c r="AP505" i="1"/>
  <c r="AP525" i="1"/>
  <c r="AP533" i="1"/>
  <c r="AT541" i="1"/>
  <c r="AT554" i="1"/>
  <c r="AP585" i="1"/>
  <c r="AP579" i="1"/>
  <c r="AT590" i="1"/>
  <c r="AT609" i="1"/>
  <c r="AT645" i="1"/>
  <c r="AP643" i="1"/>
  <c r="AP641" i="1"/>
  <c r="AT628" i="1"/>
  <c r="AP653" i="1"/>
  <c r="AP683" i="1"/>
  <c r="AP700" i="1"/>
  <c r="AP715" i="1"/>
  <c r="AT721" i="1"/>
  <c r="AP742" i="1"/>
  <c r="AP737" i="1"/>
  <c r="AP772" i="1"/>
  <c r="AT788" i="1"/>
  <c r="AP786" i="1"/>
  <c r="AP801" i="1"/>
  <c r="AT826" i="1"/>
  <c r="AP819" i="1"/>
  <c r="AP815" i="1"/>
  <c r="AT865" i="1"/>
  <c r="AP863" i="1"/>
  <c r="AP851" i="1"/>
  <c r="AT849" i="1"/>
  <c r="AP890" i="1"/>
  <c r="AP888" i="1"/>
  <c r="AP915" i="1"/>
  <c r="AP910" i="1"/>
  <c r="AP906" i="1"/>
  <c r="AP959" i="1"/>
  <c r="AT969" i="1"/>
  <c r="AP1002" i="1"/>
  <c r="AP982" i="1"/>
  <c r="AP1051" i="1"/>
  <c r="AT1048" i="1"/>
  <c r="AT1032" i="1"/>
  <c r="AP1026" i="1"/>
  <c r="AP1017" i="1"/>
  <c r="AP1013" i="1"/>
  <c r="AP1085" i="1"/>
  <c r="AT1078" i="1"/>
  <c r="AT1076" i="1"/>
  <c r="AP1074" i="1"/>
  <c r="AP1063" i="1"/>
  <c r="AT1058" i="1"/>
  <c r="AP1119" i="1"/>
  <c r="AT1114" i="1"/>
  <c r="AT1109" i="1"/>
  <c r="AT1107" i="1"/>
  <c r="AP1103" i="1"/>
  <c r="AP1093" i="1"/>
  <c r="AT1090" i="1"/>
  <c r="AP1141" i="1"/>
  <c r="AT1130" i="1"/>
  <c r="AP1185" i="1"/>
  <c r="AT1176" i="1"/>
  <c r="AP1218" i="1"/>
  <c r="AP1211" i="1"/>
  <c r="AP1200" i="1"/>
  <c r="AT1222" i="1"/>
  <c r="AT1220" i="1"/>
  <c r="AP1257" i="1"/>
  <c r="AT1267" i="1"/>
  <c r="AT1262" i="1"/>
  <c r="AT1274" i="1"/>
  <c r="AP1286" i="1"/>
  <c r="AT1284" i="1"/>
  <c r="AT1328" i="1"/>
  <c r="AT1318" i="1"/>
  <c r="AP1352" i="1"/>
  <c r="AT1395" i="1"/>
  <c r="AT1381" i="1"/>
  <c r="AT1377" i="1"/>
  <c r="AP1407" i="1"/>
  <c r="AP1396" i="1"/>
  <c r="AP1436" i="1"/>
  <c r="AT1428" i="1"/>
  <c r="AT1420" i="1"/>
  <c r="AP1412" i="1"/>
  <c r="AP1453" i="1"/>
  <c r="AP1449" i="1"/>
  <c r="AP1440" i="1"/>
  <c r="AT1497" i="1"/>
  <c r="AP1495" i="1"/>
  <c r="AP1491" i="1"/>
  <c r="AT1528" i="1"/>
  <c r="AP1524" i="1"/>
  <c r="AP1544" i="1"/>
  <c r="AT1539" i="1"/>
  <c r="AP1567" i="1"/>
  <c r="AP1565" i="1"/>
  <c r="AT1584" i="1"/>
  <c r="AP1580" i="1"/>
  <c r="AT1578" i="1"/>
  <c r="AP1569" i="1"/>
  <c r="AP1645" i="1"/>
  <c r="AT1629" i="1"/>
  <c r="AP1623" i="1"/>
  <c r="AP1604" i="1"/>
  <c r="AT1847" i="1"/>
  <c r="AP1835" i="1"/>
  <c r="AP1819" i="1"/>
  <c r="AT1814" i="1"/>
  <c r="AT1803" i="1"/>
  <c r="AP1796" i="1"/>
  <c r="AP1895" i="1"/>
  <c r="AT1981" i="1"/>
  <c r="AP2006" i="1"/>
  <c r="AT2006" i="1"/>
  <c r="AT2056" i="1"/>
  <c r="AP2056" i="1"/>
  <c r="AP2122" i="1"/>
  <c r="AP2375" i="1"/>
  <c r="AT2514" i="1"/>
  <c r="AP2614" i="1"/>
  <c r="AT2614" i="1"/>
  <c r="AP2628" i="1"/>
  <c r="AT2668" i="1"/>
  <c r="AP2668" i="1"/>
  <c r="AP3200" i="1"/>
  <c r="AT3200" i="1"/>
  <c r="AT918" i="1"/>
  <c r="AP1097" i="1"/>
  <c r="AP1303" i="1"/>
  <c r="AP1324" i="1"/>
  <c r="AT1365" i="1"/>
  <c r="AP1422" i="1"/>
  <c r="AP1459" i="1"/>
  <c r="AP1512" i="1"/>
  <c r="AP1560" i="1"/>
  <c r="AP1616" i="1"/>
  <c r="AP1849" i="1"/>
  <c r="AT2126" i="1"/>
  <c r="AP2101" i="1"/>
  <c r="AT2101" i="1"/>
  <c r="AP25" i="1"/>
  <c r="AP96" i="1"/>
  <c r="AT112" i="1"/>
  <c r="AP147" i="1"/>
  <c r="AP167" i="1"/>
  <c r="AT196" i="1"/>
  <c r="AT125" i="1"/>
  <c r="AT2775" i="1"/>
  <c r="AT11" i="1"/>
  <c r="AT21" i="1"/>
  <c r="AP19" i="1"/>
  <c r="AP31" i="1"/>
  <c r="AT45" i="1"/>
  <c r="AT40" i="1"/>
  <c r="AT52" i="1"/>
  <c r="AP60" i="1"/>
  <c r="AT58" i="1"/>
  <c r="AP70" i="1"/>
  <c r="AT65" i="1"/>
  <c r="AP88" i="1"/>
  <c r="AP81" i="1"/>
  <c r="AP77" i="1"/>
  <c r="AP104" i="1"/>
  <c r="AP97" i="1"/>
  <c r="AP113" i="1"/>
  <c r="AP111" i="1"/>
  <c r="AP122" i="1"/>
  <c r="AP128" i="1"/>
  <c r="AP150" i="1"/>
  <c r="AT146" i="1"/>
  <c r="AT144" i="1"/>
  <c r="AP142" i="1"/>
  <c r="AP163" i="1"/>
  <c r="AP177" i="1"/>
  <c r="AT173" i="1"/>
  <c r="AT188" i="1"/>
  <c r="AP206" i="1"/>
  <c r="AT236" i="1"/>
  <c r="AT226" i="1"/>
  <c r="AT221" i="1"/>
  <c r="AP246" i="1"/>
  <c r="AT267" i="1"/>
  <c r="AP262" i="1"/>
  <c r="AP279" i="1"/>
  <c r="AP277" i="1"/>
  <c r="AP275" i="1"/>
  <c r="AT286" i="1"/>
  <c r="AT300" i="1"/>
  <c r="AT294" i="1"/>
  <c r="AP315" i="1"/>
  <c r="AT309" i="1"/>
  <c r="AP305" i="1"/>
  <c r="AT352" i="1"/>
  <c r="AT348" i="1"/>
  <c r="AP343" i="1"/>
  <c r="AT329" i="1"/>
  <c r="AP323" i="1"/>
  <c r="AP319" i="1"/>
  <c r="AP366" i="1"/>
  <c r="AT375" i="1"/>
  <c r="AP392" i="1"/>
  <c r="AP387" i="1"/>
  <c r="AT385" i="1"/>
  <c r="AP383" i="1"/>
  <c r="AT396" i="1"/>
  <c r="AP414" i="1"/>
  <c r="AT410" i="1"/>
  <c r="AT427" i="1"/>
  <c r="AT425" i="1"/>
  <c r="AT444" i="1"/>
  <c r="AT451" i="1"/>
  <c r="AT463" i="1"/>
  <c r="AT461" i="1"/>
  <c r="AT457" i="1"/>
  <c r="AT453" i="1"/>
  <c r="AT477" i="1"/>
  <c r="AT475" i="1"/>
  <c r="AT499" i="1"/>
  <c r="AT494" i="1"/>
  <c r="AT492" i="1"/>
  <c r="AT490" i="1"/>
  <c r="AT486" i="1"/>
  <c r="AP484" i="1"/>
  <c r="AP529" i="1"/>
  <c r="AP522" i="1"/>
  <c r="AT537" i="1"/>
  <c r="AP535" i="1"/>
  <c r="AP543" i="1"/>
  <c r="AT546" i="1"/>
  <c r="AT576" i="1"/>
  <c r="AT574" i="1"/>
  <c r="AP587" i="1"/>
  <c r="AT594" i="1"/>
  <c r="AP615" i="1"/>
  <c r="AP630" i="1"/>
  <c r="AT625" i="1"/>
  <c r="AP663" i="1"/>
  <c r="AT660" i="1"/>
  <c r="AP658" i="1"/>
  <c r="AT669" i="1"/>
  <c r="AT685" i="1"/>
  <c r="AP680" i="1"/>
  <c r="AT689" i="1"/>
  <c r="AT704" i="1"/>
  <c r="AP693" i="1"/>
  <c r="AP717" i="1"/>
  <c r="AP746" i="1"/>
  <c r="AP744" i="1"/>
  <c r="AT755" i="1"/>
  <c r="AP753" i="1"/>
  <c r="AT750" i="1"/>
  <c r="AT757" i="1"/>
  <c r="AP784" i="1"/>
  <c r="AP790" i="1"/>
  <c r="AT807" i="1"/>
  <c r="AT805" i="1"/>
  <c r="AP824" i="1"/>
  <c r="AT837" i="1"/>
  <c r="AP835" i="1"/>
  <c r="AT845" i="1"/>
  <c r="AP843" i="1"/>
  <c r="AP881" i="1"/>
  <c r="AP868" i="1"/>
  <c r="AP897" i="1"/>
  <c r="AT940" i="1"/>
  <c r="AP938" i="1"/>
  <c r="AP936" i="1"/>
  <c r="AP927" i="1"/>
  <c r="AT922" i="1"/>
  <c r="AT963" i="1"/>
  <c r="AT954" i="1"/>
  <c r="AP952" i="1"/>
  <c r="AT947" i="1"/>
  <c r="AP971" i="1"/>
  <c r="AP974" i="1"/>
  <c r="AT1007" i="1"/>
  <c r="AT1005" i="1"/>
  <c r="AP997" i="1"/>
  <c r="AT994" i="1"/>
  <c r="AP992" i="1"/>
  <c r="AP986" i="1"/>
  <c r="AP1042" i="1"/>
  <c r="AT1037" i="1"/>
  <c r="AP1030" i="1"/>
  <c r="AP1069" i="1"/>
  <c r="AP1056" i="1"/>
  <c r="AT1054" i="1"/>
  <c r="AP1116" i="1"/>
  <c r="AP1100" i="1"/>
  <c r="AP1148" i="1"/>
  <c r="AT1138" i="1"/>
  <c r="AP1128" i="1"/>
  <c r="AT1157" i="1"/>
  <c r="AP1194" i="1"/>
  <c r="AP1178" i="1"/>
  <c r="AT1167" i="1"/>
  <c r="AT1165" i="1"/>
  <c r="AP1206" i="1"/>
  <c r="AT1197" i="1"/>
  <c r="AT1240" i="1"/>
  <c r="AP1236" i="1"/>
  <c r="AT1252" i="1"/>
  <c r="AP1248" i="1"/>
  <c r="AP1246" i="1"/>
  <c r="AP1244" i="1"/>
  <c r="AT1269" i="1"/>
  <c r="AP1258" i="1"/>
  <c r="AP1294" i="1"/>
  <c r="AT1290" i="1"/>
  <c r="AT1316" i="1"/>
  <c r="AP1312" i="1"/>
  <c r="AP1310" i="1"/>
  <c r="AT1307" i="1"/>
  <c r="AT1299" i="1"/>
  <c r="AT1320" i="1"/>
  <c r="AT1349" i="1"/>
  <c r="AP1345" i="1"/>
  <c r="AP1338" i="1"/>
  <c r="AT1333" i="1"/>
  <c r="AP1356" i="1"/>
  <c r="AT1376" i="1"/>
  <c r="AP1374" i="1"/>
  <c r="AT1379" i="1"/>
  <c r="AT1409" i="1"/>
  <c r="AP1404" i="1"/>
  <c r="AP1400" i="1"/>
  <c r="AP1432" i="1"/>
  <c r="AT1418" i="1"/>
  <c r="AP1416" i="1"/>
  <c r="AP1451" i="1"/>
  <c r="AP1446" i="1"/>
  <c r="AT1443" i="1"/>
  <c r="AP1473" i="1"/>
  <c r="AP1478" i="1"/>
  <c r="AT1492" i="1"/>
  <c r="AT1486" i="1"/>
  <c r="AP1482" i="1"/>
  <c r="AP1505" i="1"/>
  <c r="AP1503" i="1"/>
  <c r="AT1500" i="1"/>
  <c r="AT1522" i="1"/>
  <c r="AT1518" i="1"/>
  <c r="AP1532" i="1"/>
  <c r="AP1530" i="1"/>
  <c r="AP1535" i="1"/>
  <c r="AT1553" i="1"/>
  <c r="AP1563" i="1"/>
  <c r="AP1590" i="1"/>
  <c r="AP1588" i="1"/>
  <c r="AP1586" i="1"/>
  <c r="AT1575" i="1"/>
  <c r="AT1652" i="1"/>
  <c r="AT1650" i="1"/>
  <c r="AT1648" i="1"/>
  <c r="AP1647" i="1"/>
  <c r="AP1638" i="1"/>
  <c r="AP1614" i="1"/>
  <c r="AT1858" i="1"/>
  <c r="AT1854" i="1"/>
  <c r="AT1839" i="1"/>
  <c r="AP1837" i="1"/>
  <c r="AT1807" i="1"/>
  <c r="AP1787" i="1"/>
  <c r="AP1768" i="1"/>
  <c r="AT1711" i="1"/>
  <c r="AP1709" i="1"/>
  <c r="AP1892" i="1"/>
  <c r="AT1892" i="1"/>
  <c r="AP2016" i="1"/>
  <c r="AT2048" i="1"/>
  <c r="AT2283" i="1"/>
  <c r="AP2318" i="1"/>
  <c r="AT2342" i="1"/>
  <c r="AP2342" i="1"/>
  <c r="AP2388" i="1"/>
  <c r="AT2388" i="1"/>
  <c r="AT2504" i="1"/>
  <c r="AT2461" i="1"/>
  <c r="AP2461" i="1"/>
  <c r="AP2616" i="1"/>
  <c r="AP2682" i="1"/>
  <c r="AT2746" i="1"/>
  <c r="AP2746" i="1"/>
  <c r="AP3239" i="1"/>
  <c r="AT3239" i="1"/>
  <c r="AP1618" i="1"/>
  <c r="AP1608" i="1"/>
  <c r="AT1601" i="1"/>
  <c r="AT1863" i="1"/>
  <c r="AT1850" i="1"/>
  <c r="AP1828" i="1"/>
  <c r="AP1816" i="1"/>
  <c r="AP1806" i="1"/>
  <c r="AP1789" i="1"/>
  <c r="AT1782" i="1"/>
  <c r="AP1771" i="1"/>
  <c r="AT1766" i="1"/>
  <c r="AP1764" i="1"/>
  <c r="AP1757" i="1"/>
  <c r="AP1735" i="1"/>
  <c r="AT1708" i="1"/>
  <c r="AP1701" i="1"/>
  <c r="AP1697" i="1"/>
  <c r="AT1682" i="1"/>
  <c r="AP1672" i="1"/>
  <c r="AT1666" i="1"/>
  <c r="AT1886" i="1"/>
  <c r="AP1869" i="1"/>
  <c r="AP1923" i="1"/>
  <c r="AP1919" i="1"/>
  <c r="AT1928" i="1"/>
  <c r="AT2001" i="1"/>
  <c r="AP1983" i="1"/>
  <c r="AP2020" i="1"/>
  <c r="AP2018" i="1"/>
  <c r="AP2012" i="1"/>
  <c r="AP2033" i="1"/>
  <c r="AT2075" i="1"/>
  <c r="AP2071" i="1"/>
  <c r="AT2064" i="1"/>
  <c r="AT2062" i="1"/>
  <c r="AP2058" i="1"/>
  <c r="AP2050" i="1"/>
  <c r="AP2092" i="1"/>
  <c r="AP2086" i="1"/>
  <c r="AT2128" i="1"/>
  <c r="AT2123" i="1"/>
  <c r="AT2115" i="1"/>
  <c r="AP2133" i="1"/>
  <c r="AP2131" i="1"/>
  <c r="AT2145" i="1"/>
  <c r="AT2151" i="1"/>
  <c r="AP2186" i="1"/>
  <c r="AP2170" i="1"/>
  <c r="AP2164" i="1"/>
  <c r="AT2161" i="1"/>
  <c r="AT2223" i="1"/>
  <c r="AP2203" i="1"/>
  <c r="AP2195" i="1"/>
  <c r="AP2251" i="1"/>
  <c r="AT2264" i="1"/>
  <c r="AP2254" i="1"/>
  <c r="AP2279" i="1"/>
  <c r="AP2277" i="1"/>
  <c r="AP2286" i="1"/>
  <c r="AP2309" i="1"/>
  <c r="AT2307" i="1"/>
  <c r="AP2305" i="1"/>
  <c r="AP2303" i="1"/>
  <c r="AP2346" i="1"/>
  <c r="AP2340" i="1"/>
  <c r="AP2331" i="1"/>
  <c r="AT2329" i="1"/>
  <c r="AT2364" i="1"/>
  <c r="AP2362" i="1"/>
  <c r="AP2354" i="1"/>
  <c r="AT2377" i="1"/>
  <c r="AT2380" i="1"/>
  <c r="AT2389" i="1"/>
  <c r="AT2411" i="1"/>
  <c r="AT2428" i="1"/>
  <c r="AT2426" i="1"/>
  <c r="AT2424" i="1"/>
  <c r="AT2438" i="1"/>
  <c r="AT2518" i="1"/>
  <c r="AT2516" i="1"/>
  <c r="AT2512" i="1"/>
  <c r="AT2501" i="1"/>
  <c r="AP2457" i="1"/>
  <c r="AT2451" i="1"/>
  <c r="AT2447" i="1"/>
  <c r="AP2534" i="1"/>
  <c r="AP2527" i="1"/>
  <c r="AP2523" i="1"/>
  <c r="AP2521" i="1"/>
  <c r="AP2554" i="1"/>
  <c r="AP2552" i="1"/>
  <c r="AP2580" i="1"/>
  <c r="AP2596" i="1"/>
  <c r="AP2592" i="1"/>
  <c r="AP2632" i="1"/>
  <c r="AP2622" i="1"/>
  <c r="AP2653" i="1"/>
  <c r="AT2659" i="1"/>
  <c r="AP2670" i="1"/>
  <c r="AT2666" i="1"/>
  <c r="AP2686" i="1"/>
  <c r="AP2680" i="1"/>
  <c r="AP2705" i="1"/>
  <c r="AT2764" i="1"/>
  <c r="AT2757" i="1"/>
  <c r="AP2752" i="1"/>
  <c r="AT2750" i="1"/>
  <c r="AT2748" i="1"/>
  <c r="AT2741" i="1"/>
  <c r="AP2733" i="1"/>
  <c r="AT2720" i="1"/>
  <c r="AT2771" i="1"/>
  <c r="AT3295" i="1"/>
  <c r="AP3289" i="1"/>
  <c r="AT3280" i="1"/>
  <c r="AT3276" i="1"/>
  <c r="AP3271" i="1"/>
  <c r="AT3266" i="1"/>
  <c r="AT3257" i="1"/>
  <c r="AP3255" i="1"/>
  <c r="AP3243" i="1"/>
  <c r="AP3227" i="1"/>
  <c r="AP3216" i="1"/>
  <c r="AP3214" i="1"/>
  <c r="AP3212" i="1"/>
  <c r="AP3193" i="1"/>
  <c r="AP3187" i="1"/>
  <c r="AT3180" i="1"/>
  <c r="AP3173" i="1"/>
  <c r="AT3155" i="1"/>
  <c r="AP3148" i="1"/>
  <c r="AP3087" i="1"/>
  <c r="AT2875" i="1"/>
  <c r="AP1639" i="1"/>
  <c r="AP1626" i="1"/>
  <c r="AT1624" i="1"/>
  <c r="AP1601" i="1"/>
  <c r="AT1597" i="1"/>
  <c r="AP1865" i="1"/>
  <c r="AP1863" i="1"/>
  <c r="AP1861" i="1"/>
  <c r="AP1857" i="1"/>
  <c r="AP1850" i="1"/>
  <c r="AT1843" i="1"/>
  <c r="AP1832" i="1"/>
  <c r="AP1823" i="1"/>
  <c r="AP1784" i="1"/>
  <c r="AT1779" i="1"/>
  <c r="AP1773" i="1"/>
  <c r="AP1766" i="1"/>
  <c r="AT1759" i="1"/>
  <c r="AP1746" i="1"/>
  <c r="AP1703" i="1"/>
  <c r="AP1694" i="1"/>
  <c r="AP1661" i="1"/>
  <c r="AP1656" i="1"/>
  <c r="AP1904" i="1"/>
  <c r="AP1897" i="1"/>
  <c r="AP1873" i="1"/>
  <c r="AP1925" i="1"/>
  <c r="AT1914" i="1"/>
  <c r="AP1954" i="1"/>
  <c r="AT1946" i="1"/>
  <c r="AT1936" i="1"/>
  <c r="AP1969" i="1"/>
  <c r="AP1964" i="1"/>
  <c r="AP1962" i="1"/>
  <c r="AP1992" i="1"/>
  <c r="AP1990" i="1"/>
  <c r="AT1985" i="1"/>
  <c r="AT2021" i="1"/>
  <c r="AT2035" i="1"/>
  <c r="AP2031" i="1"/>
  <c r="AP2026" i="1"/>
  <c r="AT2024" i="1"/>
  <c r="AP2077" i="1"/>
  <c r="AT2068" i="1"/>
  <c r="AP2066" i="1"/>
  <c r="AT2059" i="1"/>
  <c r="AP2098" i="1"/>
  <c r="AT2083" i="1"/>
  <c r="AT2081" i="1"/>
  <c r="AP2079" i="1"/>
  <c r="AP2113" i="1"/>
  <c r="AP2106" i="1"/>
  <c r="AT2104" i="1"/>
  <c r="AP2156" i="1"/>
  <c r="AP2188" i="1"/>
  <c r="AP2166" i="1"/>
  <c r="AP2216" i="1"/>
  <c r="AP2214" i="1"/>
  <c r="AT2207" i="1"/>
  <c r="AT2240" i="1"/>
  <c r="AP2225" i="1"/>
  <c r="AT2266" i="1"/>
  <c r="AT2258" i="1"/>
  <c r="AP2292" i="1"/>
  <c r="AP2327" i="1"/>
  <c r="AT2320" i="1"/>
  <c r="AT2315" i="1"/>
  <c r="AT2313" i="1"/>
  <c r="AP2311" i="1"/>
  <c r="AP2307" i="1"/>
  <c r="AP2348" i="1"/>
  <c r="AT2343" i="1"/>
  <c r="AP2333" i="1"/>
  <c r="AP2329" i="1"/>
  <c r="AP2364" i="1"/>
  <c r="AP2377" i="1"/>
  <c r="AP2384" i="1"/>
  <c r="AT2382" i="1"/>
  <c r="AT2394" i="1"/>
  <c r="AP2406" i="1"/>
  <c r="AT2439" i="1"/>
  <c r="AT2431" i="1"/>
  <c r="AP2518" i="1"/>
  <c r="AT2513" i="1"/>
  <c r="AT2493" i="1"/>
  <c r="AP2479" i="1"/>
  <c r="AP2467" i="1"/>
  <c r="AP2463" i="1"/>
  <c r="AP2459" i="1"/>
  <c r="AP2449" i="1"/>
  <c r="AP2447" i="1"/>
  <c r="AP2441" i="1"/>
  <c r="AT2535" i="1"/>
  <c r="AP2570" i="1"/>
  <c r="AP2568" i="1"/>
  <c r="AP2560" i="1"/>
  <c r="AP2558" i="1"/>
  <c r="AT2583" i="1"/>
  <c r="AP2602" i="1"/>
  <c r="AP2600" i="1"/>
  <c r="AP2598" i="1"/>
  <c r="AP2618" i="1"/>
  <c r="AP2661" i="1"/>
  <c r="AP2659" i="1"/>
  <c r="AP2674" i="1"/>
  <c r="AP2672" i="1"/>
  <c r="AP2666" i="1"/>
  <c r="AP2664" i="1"/>
  <c r="AP2662" i="1"/>
  <c r="AP2688" i="1"/>
  <c r="AP2684" i="1"/>
  <c r="AT2766" i="1"/>
  <c r="AP2761" i="1"/>
  <c r="AT2753" i="1"/>
  <c r="AP2741" i="1"/>
  <c r="AP2737" i="1"/>
  <c r="AT2722" i="1"/>
  <c r="AP2720" i="1"/>
  <c r="AP2773" i="1"/>
  <c r="AP2769" i="1"/>
  <c r="AP3293" i="1"/>
  <c r="AP3291" i="1"/>
  <c r="AP3282" i="1"/>
  <c r="AP3276" i="1"/>
  <c r="AP3264" i="1"/>
  <c r="AP3259" i="1"/>
  <c r="AP3257" i="1"/>
  <c r="AP3245" i="1"/>
  <c r="AP3229" i="1"/>
  <c r="AT3220" i="1"/>
  <c r="AP3204" i="1"/>
  <c r="AP3195" i="1"/>
  <c r="AP3182" i="1"/>
  <c r="AP3175" i="1"/>
  <c r="AP3118" i="1"/>
  <c r="AP3105" i="1"/>
  <c r="AT3105" i="1"/>
  <c r="AP3020" i="1"/>
  <c r="AT3020" i="1"/>
  <c r="AP2964" i="1"/>
  <c r="AP2901" i="1"/>
  <c r="AT2901" i="1"/>
  <c r="AT2832" i="1"/>
  <c r="AP2832" i="1"/>
  <c r="AP1684" i="1"/>
  <c r="AT1680" i="1"/>
  <c r="AT1676" i="1"/>
  <c r="AT1663" i="1"/>
  <c r="AP1908" i="1"/>
  <c r="AT1905" i="1"/>
  <c r="AT1899" i="1"/>
  <c r="AP1884" i="1"/>
  <c r="AP1882" i="1"/>
  <c r="AT1870" i="1"/>
  <c r="AP1956" i="1"/>
  <c r="AT1938" i="1"/>
  <c r="AT1971" i="1"/>
  <c r="AP1966" i="1"/>
  <c r="AT2005" i="1"/>
  <c r="AP2003" i="1"/>
  <c r="AP1996" i="1"/>
  <c r="AT1993" i="1"/>
  <c r="AT1976" i="1"/>
  <c r="AP1974" i="1"/>
  <c r="AT2015" i="1"/>
  <c r="AT2013" i="1"/>
  <c r="AT2007" i="1"/>
  <c r="AT2037" i="1"/>
  <c r="AT2032" i="1"/>
  <c r="AP2042" i="1"/>
  <c r="AP2073" i="1"/>
  <c r="AP2094" i="1"/>
  <c r="AT2102" i="1"/>
  <c r="AT2100" i="1"/>
  <c r="AP2147" i="1"/>
  <c r="AT2140" i="1"/>
  <c r="AP2136" i="1"/>
  <c r="AP2153" i="1"/>
  <c r="AT2181" i="1"/>
  <c r="AT2220" i="1"/>
  <c r="AT2196" i="1"/>
  <c r="AP2233" i="1"/>
  <c r="AP2231" i="1"/>
  <c r="AT2229" i="1"/>
  <c r="AT2296" i="1"/>
  <c r="AT2294" i="1"/>
  <c r="AP2298" i="1"/>
  <c r="AT2350" i="1"/>
  <c r="AT2337" i="1"/>
  <c r="AP2335" i="1"/>
  <c r="AP2357" i="1"/>
  <c r="AT2355" i="1"/>
  <c r="AT2366" i="1"/>
  <c r="AT2372" i="1"/>
  <c r="AP2386" i="1"/>
  <c r="AT2387" i="1"/>
  <c r="AP2398" i="1"/>
  <c r="AT2396" i="1"/>
  <c r="AP2408" i="1"/>
  <c r="AP2404" i="1"/>
  <c r="AP2433" i="1"/>
  <c r="AT2505" i="1"/>
  <c r="AP2491" i="1"/>
  <c r="AP2489" i="1"/>
  <c r="AP2487" i="1"/>
  <c r="AP2475" i="1"/>
  <c r="AP2455" i="1"/>
  <c r="AP2445" i="1"/>
  <c r="AT2443" i="1"/>
  <c r="AP2537" i="1"/>
  <c r="AT2563" i="1"/>
  <c r="AP2575" i="1"/>
  <c r="AT2603" i="1"/>
  <c r="AP2641" i="1"/>
  <c r="AP2635" i="1"/>
  <c r="AP2657" i="1"/>
  <c r="AP2655" i="1"/>
  <c r="AP2690" i="1"/>
  <c r="AT2710" i="1"/>
  <c r="AT2700" i="1"/>
  <c r="AT2768" i="1"/>
  <c r="AT2726" i="1"/>
  <c r="AP2724" i="1"/>
  <c r="AP2713" i="1"/>
  <c r="AT3284" i="1"/>
  <c r="AT3268" i="1"/>
  <c r="AT3252" i="1"/>
  <c r="AT3248" i="1"/>
  <c r="AP3247" i="1"/>
  <c r="AP3231" i="1"/>
  <c r="AP3222" i="1"/>
  <c r="AP3209" i="1"/>
  <c r="AP3201" i="1"/>
  <c r="AT3188" i="1"/>
  <c r="AP3145" i="1"/>
  <c r="AT3115" i="1"/>
  <c r="AP3115" i="1"/>
  <c r="AP3072" i="1"/>
  <c r="AP2811" i="1"/>
  <c r="AP2780" i="1"/>
  <c r="AT2780" i="1"/>
  <c r="AP1911" i="1"/>
  <c r="AT1918" i="1"/>
  <c r="AP1916" i="1"/>
  <c r="AP1940" i="1"/>
  <c r="AP1980" i="1"/>
  <c r="AT2017" i="1"/>
  <c r="AT2009" i="1"/>
  <c r="AP2039" i="1"/>
  <c r="AP2028" i="1"/>
  <c r="AP2044" i="1"/>
  <c r="AT2070" i="1"/>
  <c r="AT2091" i="1"/>
  <c r="AP2089" i="1"/>
  <c r="AP2127" i="1"/>
  <c r="AP2121" i="1"/>
  <c r="AP2119" i="1"/>
  <c r="AP2117" i="1"/>
  <c r="AP2134" i="1"/>
  <c r="AT2132" i="1"/>
  <c r="AP2142" i="1"/>
  <c r="AT2163" i="1"/>
  <c r="AP2159" i="1"/>
  <c r="AP2200" i="1"/>
  <c r="AP2198" i="1"/>
  <c r="AP2189" i="1"/>
  <c r="AP2244" i="1"/>
  <c r="AP2270" i="1"/>
  <c r="AP2268" i="1"/>
  <c r="AT2278" i="1"/>
  <c r="AP2276" i="1"/>
  <c r="AT2285" i="1"/>
  <c r="AT2345" i="1"/>
  <c r="AP2359" i="1"/>
  <c r="AP2353" i="1"/>
  <c r="AP2400" i="1"/>
  <c r="AT2425" i="1"/>
  <c r="AP2507" i="1"/>
  <c r="AP2503" i="1"/>
  <c r="AP2497" i="1"/>
  <c r="AT2480" i="1"/>
  <c r="AT2468" i="1"/>
  <c r="AP2531" i="1"/>
  <c r="AT2522" i="1"/>
  <c r="AP2547" i="1"/>
  <c r="AP2581" i="1"/>
  <c r="AT2579" i="1"/>
  <c r="AP2577" i="1"/>
  <c r="AP2589" i="1"/>
  <c r="AP2587" i="1"/>
  <c r="AP2609" i="1"/>
  <c r="AP2607" i="1"/>
  <c r="AP2603" i="1"/>
  <c r="AP2639" i="1"/>
  <c r="AP2637" i="1"/>
  <c r="AP2629" i="1"/>
  <c r="AP2625" i="1"/>
  <c r="AP2623" i="1"/>
  <c r="AT2669" i="1"/>
  <c r="AP2692" i="1"/>
  <c r="AT2708" i="1"/>
  <c r="AT2706" i="1"/>
  <c r="AT2704" i="1"/>
  <c r="AP2764" i="1"/>
  <c r="AT2762" i="1"/>
  <c r="AT2749" i="1"/>
  <c r="AT2734" i="1"/>
  <c r="AT2730" i="1"/>
  <c r="AT3288" i="1"/>
  <c r="AT3286" i="1"/>
  <c r="AP3250" i="1"/>
  <c r="AP3238" i="1"/>
  <c r="AP3233" i="1"/>
  <c r="AP3224" i="1"/>
  <c r="AP3211" i="1"/>
  <c r="AP3207" i="1"/>
  <c r="AP3205" i="1"/>
  <c r="AP3184" i="1"/>
  <c r="AP3179" i="1"/>
  <c r="AP3154" i="1"/>
  <c r="AT3154" i="1"/>
  <c r="AP3147" i="1"/>
  <c r="AT3138" i="1"/>
  <c r="AP3112" i="1"/>
  <c r="AT3112" i="1"/>
  <c r="AT3074" i="1"/>
  <c r="AP3074" i="1"/>
  <c r="AT2927" i="1"/>
  <c r="AP2927" i="1"/>
  <c r="AP1665" i="1"/>
  <c r="AP1655" i="1"/>
  <c r="AT1903" i="1"/>
  <c r="AP1901" i="1"/>
  <c r="AP1879" i="1"/>
  <c r="AP1913" i="1"/>
  <c r="AT1922" i="1"/>
  <c r="AT1945" i="1"/>
  <c r="AP1936" i="1"/>
  <c r="AP1932" i="1"/>
  <c r="AT1963" i="1"/>
  <c r="AP1959" i="1"/>
  <c r="AP1998" i="1"/>
  <c r="AP1982" i="1"/>
  <c r="AP2023" i="1"/>
  <c r="AP2021" i="1"/>
  <c r="AP2017" i="1"/>
  <c r="AP2009" i="1"/>
  <c r="AP2030" i="1"/>
  <c r="AP2063" i="1"/>
  <c r="AP2059" i="1"/>
  <c r="AP2057" i="1"/>
  <c r="AP2053" i="1"/>
  <c r="AP2051" i="1"/>
  <c r="AP2087" i="1"/>
  <c r="AP2132" i="1"/>
  <c r="AT2187" i="1"/>
  <c r="AP2185" i="1"/>
  <c r="AP2183" i="1"/>
  <c r="AT2171" i="1"/>
  <c r="AP2167" i="1"/>
  <c r="AT2215" i="1"/>
  <c r="AT2204" i="1"/>
  <c r="AT2191" i="1"/>
  <c r="AT2237" i="1"/>
  <c r="AT2252" i="1"/>
  <c r="AP2248" i="1"/>
  <c r="AP2284" i="1"/>
  <c r="AP2289" i="1"/>
  <c r="AP2287" i="1"/>
  <c r="AP2285" i="1"/>
  <c r="AP2326" i="1"/>
  <c r="AP2308" i="1"/>
  <c r="AP2306" i="1"/>
  <c r="AP2302" i="1"/>
  <c r="AP2347" i="1"/>
  <c r="AP2330" i="1"/>
  <c r="AT2363" i="1"/>
  <c r="AP2361" i="1"/>
  <c r="AT2368" i="1"/>
  <c r="AP2378" i="1"/>
  <c r="AP2417" i="1"/>
  <c r="AP2415" i="1"/>
  <c r="AP2427" i="1"/>
  <c r="AP2423" i="1"/>
  <c r="AP2421" i="1"/>
  <c r="AP2419" i="1"/>
  <c r="AP2429" i="1"/>
  <c r="AT2517" i="1"/>
  <c r="AP2509" i="1"/>
  <c r="AP2499" i="1"/>
  <c r="AT2482" i="1"/>
  <c r="AT2478" i="1"/>
  <c r="AT2470" i="1"/>
  <c r="AT2466" i="1"/>
  <c r="AT2462" i="1"/>
  <c r="AT2460" i="1"/>
  <c r="AT2458" i="1"/>
  <c r="AT2456" i="1"/>
  <c r="AP2526" i="1"/>
  <c r="AP2545" i="1"/>
  <c r="AP2561" i="1"/>
  <c r="AT2559" i="1"/>
  <c r="AP2555" i="1"/>
  <c r="AP2551" i="1"/>
  <c r="AP2585" i="1"/>
  <c r="AP2593" i="1"/>
  <c r="AP2652" i="1"/>
  <c r="AP2650" i="1"/>
  <c r="AP2665" i="1"/>
  <c r="AP2696" i="1"/>
  <c r="AT2687" i="1"/>
  <c r="AT2683" i="1"/>
  <c r="AP2681" i="1"/>
  <c r="AT2712" i="1"/>
  <c r="AP2702" i="1"/>
  <c r="AT2765" i="1"/>
  <c r="AP2745" i="1"/>
  <c r="AT2736" i="1"/>
  <c r="AP2717" i="1"/>
  <c r="AT3281" i="1"/>
  <c r="AP3275" i="1"/>
  <c r="AP3263" i="1"/>
  <c r="AP3256" i="1"/>
  <c r="AT3228" i="1"/>
  <c r="AP3217" i="1"/>
  <c r="AP3215" i="1"/>
  <c r="AP3213" i="1"/>
  <c r="AP3203" i="1"/>
  <c r="AP3190" i="1"/>
  <c r="AP3169" i="1"/>
  <c r="AP3156" i="1"/>
  <c r="AP3152" i="1"/>
  <c r="AP3138" i="1"/>
  <c r="AT3131" i="1"/>
  <c r="AP3131" i="1"/>
  <c r="AP3076" i="1"/>
  <c r="AT3076" i="1"/>
  <c r="AP3005" i="1"/>
  <c r="AP1800" i="1"/>
  <c r="AT1776" i="1"/>
  <c r="AP1767" i="1"/>
  <c r="AP1758" i="1"/>
  <c r="AP1736" i="1"/>
  <c r="AT1727" i="1"/>
  <c r="AP1704" i="1"/>
  <c r="AP1688" i="1"/>
  <c r="AP1905" i="1"/>
  <c r="AT1883" i="1"/>
  <c r="AP1876" i="1"/>
  <c r="AP1922" i="1"/>
  <c r="AP1945" i="1"/>
  <c r="AT1941" i="1"/>
  <c r="AT1965" i="1"/>
  <c r="AP1963" i="1"/>
  <c r="AT1995" i="1"/>
  <c r="AP1993" i="1"/>
  <c r="AT1984" i="1"/>
  <c r="AT1973" i="1"/>
  <c r="AP2015" i="1"/>
  <c r="AP2013" i="1"/>
  <c r="AT2040" i="1"/>
  <c r="AP2036" i="1"/>
  <c r="AT2046" i="1"/>
  <c r="AP2065" i="1"/>
  <c r="AT2099" i="1"/>
  <c r="AP2097" i="1"/>
  <c r="AP2078" i="1"/>
  <c r="AP2109" i="1"/>
  <c r="AT2107" i="1"/>
  <c r="AP2148" i="1"/>
  <c r="AT2137" i="1"/>
  <c r="AT2154" i="1"/>
  <c r="AT2152" i="1"/>
  <c r="AP2150" i="1"/>
  <c r="AT2155" i="1"/>
  <c r="AP2187" i="1"/>
  <c r="AP2224" i="1"/>
  <c r="AP2215" i="1"/>
  <c r="AP2206" i="1"/>
  <c r="AP2241" i="1"/>
  <c r="AP2239" i="1"/>
  <c r="AP2265" i="1"/>
  <c r="AP2259" i="1"/>
  <c r="AT2293" i="1"/>
  <c r="AP2291" i="1"/>
  <c r="AT2323" i="1"/>
  <c r="AT2312" i="1"/>
  <c r="AP2310" i="1"/>
  <c r="AP2341" i="1"/>
  <c r="AP2332" i="1"/>
  <c r="AP2328" i="1"/>
  <c r="AP2366" i="1"/>
  <c r="AT2369" i="1"/>
  <c r="AP2383" i="1"/>
  <c r="AP2381" i="1"/>
  <c r="AP2409" i="1"/>
  <c r="AT2405" i="1"/>
  <c r="AT2434" i="1"/>
  <c r="AP2517" i="1"/>
  <c r="AP2511" i="1"/>
  <c r="AT2490" i="1"/>
  <c r="AP2482" i="1"/>
  <c r="AP2478" i="1"/>
  <c r="AT2476" i="1"/>
  <c r="AP2470" i="1"/>
  <c r="AP2466" i="1"/>
  <c r="AP2460" i="1"/>
  <c r="AP2456" i="1"/>
  <c r="AP2454" i="1"/>
  <c r="AP2448" i="1"/>
  <c r="AP2442" i="1"/>
  <c r="AP2528" i="1"/>
  <c r="AP2524" i="1"/>
  <c r="AP2543" i="1"/>
  <c r="AP2541" i="1"/>
  <c r="AT2567" i="1"/>
  <c r="AP2565" i="1"/>
  <c r="AP2563" i="1"/>
  <c r="AP2559" i="1"/>
  <c r="AP2557" i="1"/>
  <c r="AP2572" i="1"/>
  <c r="AP2595" i="1"/>
  <c r="AP2660" i="1"/>
  <c r="AT2656" i="1"/>
  <c r="AT2654" i="1"/>
  <c r="AP2675" i="1"/>
  <c r="AP2667" i="1"/>
  <c r="AP2710" i="1"/>
  <c r="AT2699" i="1"/>
  <c r="AP2767" i="1"/>
  <c r="AP2765" i="1"/>
  <c r="AP2760" i="1"/>
  <c r="AT2758" i="1"/>
  <c r="AT2742" i="1"/>
  <c r="AT2740" i="1"/>
  <c r="AT2738" i="1"/>
  <c r="AP2736" i="1"/>
  <c r="AP2732" i="1"/>
  <c r="AT2772" i="1"/>
  <c r="AT3296" i="1"/>
  <c r="AT3290" i="1"/>
  <c r="AP3281" i="1"/>
  <c r="AP3272" i="1"/>
  <c r="AP3258" i="1"/>
  <c r="AP3248" i="1"/>
  <c r="AP3246" i="1"/>
  <c r="AP3235" i="1"/>
  <c r="AP3230" i="1"/>
  <c r="AP3228" i="1"/>
  <c r="AP3219" i="1"/>
  <c r="AP3192" i="1"/>
  <c r="AP3188" i="1"/>
  <c r="AP3174" i="1"/>
  <c r="AP3142" i="1"/>
  <c r="AT3142" i="1"/>
  <c r="AT3114" i="1"/>
  <c r="AP2960" i="1"/>
  <c r="AT2960" i="1"/>
  <c r="AT2953" i="1"/>
  <c r="AP2953" i="1"/>
  <c r="AT2864" i="1"/>
  <c r="AP2864" i="1"/>
  <c r="AP1733" i="1"/>
  <c r="AP1722" i="1"/>
  <c r="AT1695" i="1"/>
  <c r="AP1677" i="1"/>
  <c r="AP1675" i="1"/>
  <c r="AP1662" i="1"/>
  <c r="AP1898" i="1"/>
  <c r="AP1889" i="1"/>
  <c r="AT1887" i="1"/>
  <c r="AP1881" i="1"/>
  <c r="AP1926" i="1"/>
  <c r="AP1947" i="1"/>
  <c r="AP1943" i="1"/>
  <c r="AT1927" i="1"/>
  <c r="AP1970" i="1"/>
  <c r="AP2004" i="1"/>
  <c r="AP2000" i="1"/>
  <c r="AP1986" i="1"/>
  <c r="AT1979" i="1"/>
  <c r="AP2045" i="1"/>
  <c r="AT2043" i="1"/>
  <c r="AP2074" i="1"/>
  <c r="AP2069" i="1"/>
  <c r="AP2084" i="1"/>
  <c r="AP2082" i="1"/>
  <c r="AP2124" i="1"/>
  <c r="AT2120" i="1"/>
  <c r="AT2118" i="1"/>
  <c r="AT2116" i="1"/>
  <c r="AP2114" i="1"/>
  <c r="AP2105" i="1"/>
  <c r="AP2103" i="1"/>
  <c r="AT2135" i="1"/>
  <c r="AP2162" i="1"/>
  <c r="AT2160" i="1"/>
  <c r="AP2208" i="1"/>
  <c r="AT2245" i="1"/>
  <c r="AT2232" i="1"/>
  <c r="AT2263" i="1"/>
  <c r="AP2257" i="1"/>
  <c r="AP2297" i="1"/>
  <c r="AP2314" i="1"/>
  <c r="AT2299" i="1"/>
  <c r="AT2351" i="1"/>
  <c r="AP2338" i="1"/>
  <c r="AP2352" i="1"/>
  <c r="AP2373" i="1"/>
  <c r="AP2385" i="1"/>
  <c r="AT2379" i="1"/>
  <c r="AT2401" i="1"/>
  <c r="AP2399" i="1"/>
  <c r="AP2397" i="1"/>
  <c r="AP2395" i="1"/>
  <c r="AP2412" i="1"/>
  <c r="AT2436" i="1"/>
  <c r="AT2432" i="1"/>
  <c r="AT2502" i="1"/>
  <c r="AT2494" i="1"/>
  <c r="AT2492" i="1"/>
  <c r="AT2484" i="1"/>
  <c r="AT2472" i="1"/>
  <c r="AP2444" i="1"/>
  <c r="AP2536" i="1"/>
  <c r="AP2548" i="1"/>
  <c r="AP2574" i="1"/>
  <c r="AP2610" i="1"/>
  <c r="AT2608" i="1"/>
  <c r="AP2644" i="1"/>
  <c r="AP2642" i="1"/>
  <c r="AT2626" i="1"/>
  <c r="AT2624" i="1"/>
  <c r="AP2658" i="1"/>
  <c r="AP2656" i="1"/>
  <c r="AP2677" i="1"/>
  <c r="AP2689" i="1"/>
  <c r="AP2699" i="1"/>
  <c r="AP2756" i="1"/>
  <c r="AT2754" i="1"/>
  <c r="AP2740" i="1"/>
  <c r="AT2729" i="1"/>
  <c r="AT2774" i="1"/>
  <c r="AP2772" i="1"/>
  <c r="AT2770" i="1"/>
  <c r="AP3296" i="1"/>
  <c r="AT3287" i="1"/>
  <c r="AP3285" i="1"/>
  <c r="AP3279" i="1"/>
  <c r="AP3269" i="1"/>
  <c r="AT3265" i="1"/>
  <c r="AT3260" i="1"/>
  <c r="AP3253" i="1"/>
  <c r="AT3249" i="1"/>
  <c r="AP3198" i="1"/>
  <c r="AP3196" i="1"/>
  <c r="AP3185" i="1"/>
  <c r="AP3144" i="1"/>
  <c r="AT3144" i="1"/>
  <c r="AT3111" i="1"/>
  <c r="AP3106" i="1"/>
  <c r="AT3063" i="1"/>
  <c r="AT3007" i="1"/>
  <c r="AP3007" i="1"/>
  <c r="AT2888" i="1"/>
  <c r="AT2873" i="1"/>
  <c r="AP2873" i="1"/>
  <c r="AP2825" i="1"/>
  <c r="AT2825" i="1"/>
  <c r="AT2820" i="1"/>
  <c r="AP2820" i="1"/>
  <c r="AT2800" i="1"/>
  <c r="AP2800" i="1"/>
  <c r="AP3177" i="1"/>
  <c r="AT3159" i="1"/>
  <c r="AP3153" i="1"/>
  <c r="AT3151" i="1"/>
  <c r="AP3132" i="1"/>
  <c r="AP3125" i="1"/>
  <c r="AT3095" i="1"/>
  <c r="AP3089" i="1"/>
  <c r="AP3078" i="1"/>
  <c r="AT3067" i="1"/>
  <c r="AP3065" i="1"/>
  <c r="AP3052" i="1"/>
  <c r="AP3048" i="1"/>
  <c r="AP3041" i="1"/>
  <c r="AT3038" i="1"/>
  <c r="AP3034" i="1"/>
  <c r="AP3032" i="1"/>
  <c r="AT3030" i="1"/>
  <c r="AT3015" i="1"/>
  <c r="AT3009" i="1"/>
  <c r="AP3000" i="1"/>
  <c r="AT2991" i="1"/>
  <c r="AP2989" i="1"/>
  <c r="AP2984" i="1"/>
  <c r="AT2979" i="1"/>
  <c r="AP2948" i="1"/>
  <c r="AT2944" i="1"/>
  <c r="AT2929" i="1"/>
  <c r="AP2918" i="1"/>
  <c r="AP2890" i="1"/>
  <c r="AP2877" i="1"/>
  <c r="AP2862" i="1"/>
  <c r="AP2853" i="1"/>
  <c r="AP2846" i="1"/>
  <c r="AP2839" i="1"/>
  <c r="AP2834" i="1"/>
  <c r="AP2827" i="1"/>
  <c r="AP2802" i="1"/>
  <c r="AP2782" i="1"/>
  <c r="AT3172" i="1"/>
  <c r="AT3167" i="1"/>
  <c r="AP3161" i="1"/>
  <c r="AP3159" i="1"/>
  <c r="AP3151" i="1"/>
  <c r="AT3146" i="1"/>
  <c r="AP3140" i="1"/>
  <c r="AP3134" i="1"/>
  <c r="AP3108" i="1"/>
  <c r="AP3099" i="1"/>
  <c r="AP3097" i="1"/>
  <c r="AP3084" i="1"/>
  <c r="AT3069" i="1"/>
  <c r="AP3058" i="1"/>
  <c r="AP3056" i="1"/>
  <c r="AP3050" i="1"/>
  <c r="AT3043" i="1"/>
  <c r="AP3030" i="1"/>
  <c r="AP3028" i="1"/>
  <c r="AP3013" i="1"/>
  <c r="AP3011" i="1"/>
  <c r="AP3002" i="1"/>
  <c r="AT2993" i="1"/>
  <c r="AP2991" i="1"/>
  <c r="AT2975" i="1"/>
  <c r="AP2973" i="1"/>
  <c r="AP2968" i="1"/>
  <c r="AT2963" i="1"/>
  <c r="AP2946" i="1"/>
  <c r="AP2940" i="1"/>
  <c r="AP2938" i="1"/>
  <c r="AT2935" i="1"/>
  <c r="AT2924" i="1"/>
  <c r="AP2915" i="1"/>
  <c r="AT2908" i="1"/>
  <c r="AP2896" i="1"/>
  <c r="AP2894" i="1"/>
  <c r="AP2866" i="1"/>
  <c r="AT2855" i="1"/>
  <c r="AT2848" i="1"/>
  <c r="AP2841" i="1"/>
  <c r="AT2836" i="1"/>
  <c r="AP2829" i="1"/>
  <c r="AP2822" i="1"/>
  <c r="AP2806" i="1"/>
  <c r="AT2793" i="1"/>
  <c r="AP2786" i="1"/>
  <c r="AP3110" i="1"/>
  <c r="AP3103" i="1"/>
  <c r="AP3092" i="1"/>
  <c r="AT3090" i="1"/>
  <c r="AP3086" i="1"/>
  <c r="AT3082" i="1"/>
  <c r="AP3080" i="1"/>
  <c r="AT3075" i="1"/>
  <c r="AP3060" i="1"/>
  <c r="AT3019" i="1"/>
  <c r="AT3017" i="1"/>
  <c r="AP2997" i="1"/>
  <c r="AP2986" i="1"/>
  <c r="AT2977" i="1"/>
  <c r="AT2959" i="1"/>
  <c r="AP2957" i="1"/>
  <c r="AP2885" i="1"/>
  <c r="AT2883" i="1"/>
  <c r="AP2879" i="1"/>
  <c r="AP2870" i="1"/>
  <c r="AT2859" i="1"/>
  <c r="AP2857" i="1"/>
  <c r="AP2850" i="1"/>
  <c r="AP2843" i="1"/>
  <c r="AT2824" i="1"/>
  <c r="AP2817" i="1"/>
  <c r="AP2815" i="1"/>
  <c r="AP3071" i="1"/>
  <c r="AT3066" i="1"/>
  <c r="AP3064" i="1"/>
  <c r="AP3062" i="1"/>
  <c r="AP3045" i="1"/>
  <c r="AP3040" i="1"/>
  <c r="AP3021" i="1"/>
  <c r="AP2981" i="1"/>
  <c r="AP2970" i="1"/>
  <c r="AT2961" i="1"/>
  <c r="AP2952" i="1"/>
  <c r="AP2933" i="1"/>
  <c r="AP2917" i="1"/>
  <c r="AP2906" i="1"/>
  <c r="AP2902" i="1"/>
  <c r="AP2898" i="1"/>
  <c r="AT2889" i="1"/>
  <c r="AP2874" i="1"/>
  <c r="AT2872" i="1"/>
  <c r="AP2861" i="1"/>
  <c r="AP2845" i="1"/>
  <c r="AP2838" i="1"/>
  <c r="AP2831" i="1"/>
  <c r="AP2826" i="1"/>
  <c r="AP2819" i="1"/>
  <c r="AT2812" i="1"/>
  <c r="AT2801" i="1"/>
  <c r="AP2790" i="1"/>
  <c r="AP3171" i="1"/>
  <c r="AP3164" i="1"/>
  <c r="AP3158" i="1"/>
  <c r="AT3133" i="1"/>
  <c r="AP3107" i="1"/>
  <c r="AT3098" i="1"/>
  <c r="AT3091" i="1"/>
  <c r="AT3083" i="1"/>
  <c r="AP3073" i="1"/>
  <c r="AP3066" i="1"/>
  <c r="AP3033" i="1"/>
  <c r="AT3031" i="1"/>
  <c r="AP3012" i="1"/>
  <c r="AP3010" i="1"/>
  <c r="AP3008" i="1"/>
  <c r="AT3001" i="1"/>
  <c r="AP2965" i="1"/>
  <c r="AP2963" i="1"/>
  <c r="AP2954" i="1"/>
  <c r="AT2943" i="1"/>
  <c r="AP2941" i="1"/>
  <c r="AP2935" i="1"/>
  <c r="AT2919" i="1"/>
  <c r="AP2912" i="1"/>
  <c r="AP2908" i="1"/>
  <c r="AP2893" i="1"/>
  <c r="AT2891" i="1"/>
  <c r="AP2889" i="1"/>
  <c r="AT2880" i="1"/>
  <c r="AT2840" i="1"/>
  <c r="AP2833" i="1"/>
  <c r="AT2828" i="1"/>
  <c r="AP2821" i="1"/>
  <c r="AT2816" i="1"/>
  <c r="AP2812" i="1"/>
  <c r="AT2805" i="1"/>
  <c r="AT2785" i="1"/>
  <c r="AP2776" i="1"/>
  <c r="AT3143" i="1"/>
  <c r="AT3139" i="1"/>
  <c r="AP3122" i="1"/>
  <c r="AP3102" i="1"/>
  <c r="AP3096" i="1"/>
  <c r="AP3068" i="1"/>
  <c r="AP3057" i="1"/>
  <c r="AT3055" i="1"/>
  <c r="AP3049" i="1"/>
  <c r="AP3031" i="1"/>
  <c r="AT3027" i="1"/>
  <c r="AP3001" i="1"/>
  <c r="AP2996" i="1"/>
  <c r="AP2994" i="1"/>
  <c r="AP2992" i="1"/>
  <c r="AT2985" i="1"/>
  <c r="AP2949" i="1"/>
  <c r="AP2947" i="1"/>
  <c r="AT2945" i="1"/>
  <c r="AP2943" i="1"/>
  <c r="AP2921" i="1"/>
  <c r="AP2919" i="1"/>
  <c r="AT2895" i="1"/>
  <c r="AP2880" i="1"/>
  <c r="AP2878" i="1"/>
  <c r="AT2867" i="1"/>
  <c r="AT2856" i="1"/>
  <c r="AP2854" i="1"/>
  <c r="AP2842" i="1"/>
  <c r="AP2840" i="1"/>
  <c r="AP2835" i="1"/>
  <c r="AP2828" i="1"/>
  <c r="AP2814" i="1"/>
  <c r="AT3093" i="1"/>
  <c r="AT3085" i="1"/>
  <c r="AT3039" i="1"/>
  <c r="AP3037" i="1"/>
  <c r="AP3029" i="1"/>
  <c r="AP3025" i="1"/>
  <c r="AP3018" i="1"/>
  <c r="AP3016" i="1"/>
  <c r="AP2980" i="1"/>
  <c r="AP2978" i="1"/>
  <c r="AP2976" i="1"/>
  <c r="AT2969" i="1"/>
  <c r="AT2932" i="1"/>
  <c r="AP2925" i="1"/>
  <c r="AP2914" i="1"/>
  <c r="AP2899" i="1"/>
  <c r="AP2886" i="1"/>
  <c r="AP2884" i="1"/>
  <c r="AT2871" i="1"/>
  <c r="AT2860" i="1"/>
  <c r="AT2844" i="1"/>
  <c r="AP2837" i="1"/>
  <c r="AP2830" i="1"/>
  <c r="AP2823" i="1"/>
  <c r="AP2818" i="1"/>
  <c r="AP2809" i="1"/>
  <c r="AP2794" i="1"/>
  <c r="AT2789" i="1"/>
  <c r="AP2778" i="1"/>
  <c r="AT852" i="1"/>
  <c r="AP852" i="1"/>
  <c r="AT1583" i="1"/>
  <c r="AP1583" i="1"/>
  <c r="AP1799" i="1"/>
  <c r="AT1799" i="1"/>
  <c r="AP1687" i="1"/>
  <c r="AT1687" i="1"/>
  <c r="AP2322" i="1"/>
  <c r="AT2322" i="1"/>
  <c r="AP12" i="1"/>
  <c r="AP73" i="1"/>
  <c r="AP64" i="1"/>
  <c r="AP84" i="1"/>
  <c r="AP76" i="1"/>
  <c r="AP100" i="1"/>
  <c r="AP94" i="1"/>
  <c r="AP166" i="1"/>
  <c r="AP160" i="1"/>
  <c r="AP236" i="1"/>
  <c r="AP230" i="1"/>
  <c r="AP288" i="1"/>
  <c r="AP296" i="1"/>
  <c r="AP348" i="1"/>
  <c r="AP344" i="1"/>
  <c r="AP328" i="1"/>
  <c r="AP316" i="1"/>
  <c r="AP364" i="1"/>
  <c r="AP369" i="1"/>
  <c r="AP384" i="1"/>
  <c r="AP422" i="1"/>
  <c r="AP475" i="1"/>
  <c r="AP504" i="1"/>
  <c r="AT502" i="1"/>
  <c r="AP527" i="1"/>
  <c r="AP523" i="1"/>
  <c r="AP537" i="1"/>
  <c r="AP558" i="1"/>
  <c r="AP554" i="1"/>
  <c r="AP550" i="1"/>
  <c r="AP588" i="1"/>
  <c r="AT588" i="1"/>
  <c r="AP616" i="1"/>
  <c r="AP610" i="1"/>
  <c r="AT610" i="1"/>
  <c r="AP620" i="1"/>
  <c r="AT676" i="1"/>
  <c r="AP676" i="1"/>
  <c r="AP696" i="1"/>
  <c r="AT696" i="1"/>
  <c r="AP756" i="1"/>
  <c r="AT756" i="1"/>
  <c r="AT1117" i="1"/>
  <c r="AP1117" i="1"/>
  <c r="AP1151" i="1"/>
  <c r="AT1151" i="1"/>
  <c r="AT773" i="1"/>
  <c r="AP773" i="1"/>
  <c r="AP1045" i="1"/>
  <c r="AT1045" i="1"/>
  <c r="AT1033" i="1"/>
  <c r="AP1033" i="1"/>
  <c r="AT1385" i="1"/>
  <c r="AP1385" i="1"/>
  <c r="AP1536" i="1"/>
  <c r="AT1536" i="1"/>
  <c r="AP1620" i="1"/>
  <c r="AT1620" i="1"/>
  <c r="AT2510" i="1"/>
  <c r="AP2510" i="1"/>
  <c r="AP17" i="1"/>
  <c r="AP48" i="1"/>
  <c r="AT85" i="1"/>
  <c r="AT77" i="1"/>
  <c r="AT101" i="1"/>
  <c r="AP92" i="1"/>
  <c r="AT132" i="1"/>
  <c r="AT167" i="1"/>
  <c r="AP158" i="1"/>
  <c r="AT194" i="1"/>
  <c r="AT237" i="1"/>
  <c r="AP228" i="1"/>
  <c r="AT245" i="1"/>
  <c r="AT280" i="1"/>
  <c r="AP301" i="1"/>
  <c r="AP294" i="1"/>
  <c r="AP312" i="1"/>
  <c r="AT306" i="1"/>
  <c r="AP321" i="1"/>
  <c r="AP406" i="1"/>
  <c r="AP417" i="1"/>
  <c r="AT430" i="1"/>
  <c r="AP425" i="1"/>
  <c r="AT423" i="1"/>
  <c r="AT501" i="1"/>
  <c r="AP486" i="1"/>
  <c r="AT484" i="1"/>
  <c r="AP578" i="1"/>
  <c r="AT640" i="1"/>
  <c r="AP655" i="1"/>
  <c r="AT655" i="1"/>
  <c r="AT724" i="1"/>
  <c r="AP724" i="1"/>
  <c r="AT804" i="1"/>
  <c r="AP804" i="1"/>
  <c r="AT879" i="1"/>
  <c r="AP879" i="1"/>
  <c r="AT1035" i="1"/>
  <c r="AP1035" i="1"/>
  <c r="AP1022" i="1"/>
  <c r="AT1022" i="1"/>
  <c r="AT1098" i="1"/>
  <c r="AP1098" i="1"/>
  <c r="AP1216" i="1"/>
  <c r="AT1216" i="1"/>
  <c r="AT1209" i="1"/>
  <c r="AP1209" i="1"/>
  <c r="AP433" i="1"/>
  <c r="AT433" i="1"/>
  <c r="AP639" i="1"/>
  <c r="AT639" i="1"/>
  <c r="AT1570" i="1"/>
  <c r="AP1570" i="1"/>
  <c r="AT2594" i="1"/>
  <c r="AP2594" i="1"/>
  <c r="AT37" i="1"/>
  <c r="AT93" i="1"/>
  <c r="AT136" i="1"/>
  <c r="AT134" i="1"/>
  <c r="AT159" i="1"/>
  <c r="AT186" i="1"/>
  <c r="AT204" i="1"/>
  <c r="AT229" i="1"/>
  <c r="AT265" i="1"/>
  <c r="AT263" i="1"/>
  <c r="AT287" i="1"/>
  <c r="AT285" i="1"/>
  <c r="AT295" i="1"/>
  <c r="AT315" i="1"/>
  <c r="AT351" i="1"/>
  <c r="AT343" i="1"/>
  <c r="AT319" i="1"/>
  <c r="AT363" i="1"/>
  <c r="AT356" i="1"/>
  <c r="AT380" i="1"/>
  <c r="AT392" i="1"/>
  <c r="AT390" i="1"/>
  <c r="AT388" i="1"/>
  <c r="AT383" i="1"/>
  <c r="AT418" i="1"/>
  <c r="AT415" i="1"/>
  <c r="AT426" i="1"/>
  <c r="AT441" i="1"/>
  <c r="AT439" i="1"/>
  <c r="AT497" i="1"/>
  <c r="AT517" i="1"/>
  <c r="AT530" i="1"/>
  <c r="AT522" i="1"/>
  <c r="AT561" i="1"/>
  <c r="AP573" i="1"/>
  <c r="AT573" i="1"/>
  <c r="AT589" i="1"/>
  <c r="AP702" i="1"/>
  <c r="AT702" i="1"/>
  <c r="AT767" i="1"/>
  <c r="AP767" i="1"/>
  <c r="AT551" i="1"/>
  <c r="AP551" i="1"/>
  <c r="AT575" i="1"/>
  <c r="AT591" i="1"/>
  <c r="AP603" i="1"/>
  <c r="AT603" i="1"/>
  <c r="AT976" i="1"/>
  <c r="AP976" i="1"/>
  <c r="AT1143" i="1"/>
  <c r="AP1143" i="1"/>
  <c r="AP618" i="1"/>
  <c r="AT618" i="1"/>
  <c r="AP722" i="1"/>
  <c r="AT722" i="1"/>
  <c r="AP528" i="1"/>
  <c r="AT528" i="1"/>
  <c r="AP549" i="1"/>
  <c r="AT549" i="1"/>
  <c r="AP577" i="1"/>
  <c r="AT577" i="1"/>
  <c r="AT613" i="1"/>
  <c r="AP613" i="1"/>
  <c r="AP708" i="1"/>
  <c r="AT708" i="1"/>
  <c r="AT748" i="1"/>
  <c r="AP748" i="1"/>
  <c r="AP883" i="1"/>
  <c r="AT883" i="1"/>
  <c r="AT894" i="1"/>
  <c r="AP894" i="1"/>
  <c r="AT999" i="1"/>
  <c r="AP999" i="1"/>
  <c r="AT1065" i="1"/>
  <c r="AP1065" i="1"/>
  <c r="AT1180" i="1"/>
  <c r="AP1180" i="1"/>
  <c r="AP1233" i="1"/>
  <c r="AT1233" i="1"/>
  <c r="AP568" i="1"/>
  <c r="AT568" i="1"/>
  <c r="AP649" i="1"/>
  <c r="AT649" i="1"/>
  <c r="AT1205" i="1"/>
  <c r="AP1205" i="1"/>
  <c r="AT14" i="1"/>
  <c r="AT19" i="1"/>
  <c r="AT96" i="1"/>
  <c r="AT118" i="1"/>
  <c r="AP140" i="1"/>
  <c r="AT162" i="1"/>
  <c r="AT199" i="1"/>
  <c r="AP190" i="1"/>
  <c r="AT232" i="1"/>
  <c r="AT250" i="1"/>
  <c r="AP269" i="1"/>
  <c r="AT274" i="1"/>
  <c r="AP304" i="1"/>
  <c r="AT346" i="1"/>
  <c r="AP325" i="1"/>
  <c r="AT366" i="1"/>
  <c r="AP361" i="1"/>
  <c r="AT359" i="1"/>
  <c r="AT378" i="1"/>
  <c r="AP405" i="1"/>
  <c r="AP413" i="1"/>
  <c r="AP455" i="1"/>
  <c r="AT455" i="1"/>
  <c r="AP453" i="1"/>
  <c r="AT498" i="1"/>
  <c r="AP487" i="1"/>
  <c r="AP532" i="1"/>
  <c r="AT532" i="1"/>
  <c r="AT520" i="1"/>
  <c r="AT562" i="1"/>
  <c r="AP611" i="1"/>
  <c r="AT611" i="1"/>
  <c r="AT679" i="1"/>
  <c r="AP679" i="1"/>
  <c r="AP771" i="1"/>
  <c r="AT771" i="1"/>
  <c r="AP887" i="1"/>
  <c r="AT887" i="1"/>
  <c r="AT929" i="1"/>
  <c r="AP929" i="1"/>
  <c r="AT116" i="1"/>
  <c r="AT270" i="1"/>
  <c r="AP508" i="1"/>
  <c r="AT664" i="1"/>
  <c r="AP664" i="1"/>
  <c r="AP668" i="1"/>
  <c r="AT668" i="1"/>
  <c r="AP701" i="1"/>
  <c r="AT840" i="1"/>
  <c r="AP840" i="1"/>
  <c r="AT896" i="1"/>
  <c r="AP896" i="1"/>
  <c r="AP935" i="1"/>
  <c r="AT935" i="1"/>
  <c r="AP1041" i="1"/>
  <c r="AT1041" i="1"/>
  <c r="AP1147" i="1"/>
  <c r="AT1147" i="1"/>
  <c r="AP1304" i="1"/>
  <c r="AT1304" i="1"/>
  <c r="AT1483" i="1"/>
  <c r="AP1483" i="1"/>
  <c r="AP1519" i="1"/>
  <c r="AT1519" i="1"/>
  <c r="AT1613" i="1"/>
  <c r="AP1613" i="1"/>
  <c r="AP634" i="1"/>
  <c r="AT725" i="1"/>
  <c r="AT736" i="1"/>
  <c r="AT753" i="1"/>
  <c r="AT751" i="1"/>
  <c r="AT784" i="1"/>
  <c r="AT778" i="1"/>
  <c r="AT827" i="1"/>
  <c r="AP810" i="1"/>
  <c r="AP865" i="1"/>
  <c r="AT871" i="1"/>
  <c r="AT867" i="1"/>
  <c r="AT912" i="1"/>
  <c r="AT910" i="1"/>
  <c r="AT899" i="1"/>
  <c r="AP921" i="1"/>
  <c r="AT962" i="1"/>
  <c r="AP957" i="1"/>
  <c r="AT985" i="1"/>
  <c r="AT981" i="1"/>
  <c r="AT1019" i="1"/>
  <c r="AT1017" i="1"/>
  <c r="AT1087" i="1"/>
  <c r="AT1081" i="1"/>
  <c r="AP1076" i="1"/>
  <c r="AP1057" i="1"/>
  <c r="AP1111" i="1"/>
  <c r="AT1135" i="1"/>
  <c r="AT1131" i="1"/>
  <c r="AP1169" i="1"/>
  <c r="AT1169" i="1"/>
  <c r="AT1208" i="1"/>
  <c r="AT1223" i="1"/>
  <c r="AP1284" i="1"/>
  <c r="AT1361" i="1"/>
  <c r="AP1361" i="1"/>
  <c r="AP1615" i="1"/>
  <c r="AT1615" i="1"/>
  <c r="AT1605" i="1"/>
  <c r="AP1605" i="1"/>
  <c r="AP1852" i="1"/>
  <c r="AT1852" i="1"/>
  <c r="AT1942" i="1"/>
  <c r="AP1942" i="1"/>
  <c r="AP547" i="1"/>
  <c r="AP590" i="1"/>
  <c r="AT635" i="1"/>
  <c r="AP648" i="1"/>
  <c r="AT677" i="1"/>
  <c r="AT680" i="1"/>
  <c r="AT694" i="1"/>
  <c r="AT749" i="1"/>
  <c r="AT742" i="1"/>
  <c r="AP757" i="1"/>
  <c r="AT768" i="1"/>
  <c r="AP791" i="1"/>
  <c r="AP809" i="1"/>
  <c r="AT821" i="1"/>
  <c r="AT819" i="1"/>
  <c r="AT857" i="1"/>
  <c r="AT853" i="1"/>
  <c r="AT847" i="1"/>
  <c r="AT891" i="1"/>
  <c r="AT880" i="1"/>
  <c r="AP901" i="1"/>
  <c r="AT893" i="1"/>
  <c r="AP940" i="1"/>
  <c r="AT971" i="1"/>
  <c r="AT967" i="1"/>
  <c r="AT1051" i="1"/>
  <c r="AT1049" i="1"/>
  <c r="AT1038" i="1"/>
  <c r="AP1027" i="1"/>
  <c r="AP1008" i="1"/>
  <c r="AP1070" i="1"/>
  <c r="AT1103" i="1"/>
  <c r="AT1099" i="1"/>
  <c r="AT1093" i="1"/>
  <c r="AT1091" i="1"/>
  <c r="AT1144" i="1"/>
  <c r="AP1192" i="1"/>
  <c r="AP1213" i="1"/>
  <c r="AT1213" i="1"/>
  <c r="AT1920" i="1"/>
  <c r="AP1920" i="1"/>
  <c r="AP1266" i="1"/>
  <c r="AT1266" i="1"/>
  <c r="AP1340" i="1"/>
  <c r="AT1340" i="1"/>
  <c r="AT1363" i="1"/>
  <c r="AP1363" i="1"/>
  <c r="AP1642" i="1"/>
  <c r="AT1642" i="1"/>
  <c r="AT1842" i="1"/>
  <c r="AP1842" i="1"/>
  <c r="AT1660" i="1"/>
  <c r="AP1660" i="1"/>
  <c r="AT764" i="1"/>
  <c r="AT758" i="1"/>
  <c r="AT786" i="1"/>
  <c r="AP799" i="1"/>
  <c r="AP823" i="1"/>
  <c r="AP844" i="1"/>
  <c r="AP855" i="1"/>
  <c r="AT906" i="1"/>
  <c r="AT902" i="1"/>
  <c r="AT952" i="1"/>
  <c r="AP969" i="1"/>
  <c r="AP996" i="1"/>
  <c r="AP977" i="1"/>
  <c r="AT1013" i="1"/>
  <c r="AT1009" i="1"/>
  <c r="AT1071" i="1"/>
  <c r="AP1114" i="1"/>
  <c r="AP1101" i="1"/>
  <c r="AT1154" i="1"/>
  <c r="AP1158" i="1"/>
  <c r="AT1193" i="1"/>
  <c r="AP1189" i="1"/>
  <c r="AT1189" i="1"/>
  <c r="AP1229" i="1"/>
  <c r="AT1229" i="1"/>
  <c r="AP1268" i="1"/>
  <c r="AT1268" i="1"/>
  <c r="AT1278" i="1"/>
  <c r="AP1278" i="1"/>
  <c r="AP1293" i="1"/>
  <c r="AT1293" i="1"/>
  <c r="AT1424" i="1"/>
  <c r="AP1424" i="1"/>
  <c r="AT1534" i="1"/>
  <c r="AP1534" i="1"/>
  <c r="AT1555" i="1"/>
  <c r="AP1555" i="1"/>
  <c r="AP631" i="1"/>
  <c r="AP659" i="1"/>
  <c r="AP673" i="1"/>
  <c r="AP710" i="1"/>
  <c r="AP788" i="1"/>
  <c r="AP924" i="1"/>
  <c r="AP954" i="1"/>
  <c r="AP973" i="1"/>
  <c r="AP1073" i="1"/>
  <c r="AP1060" i="1"/>
  <c r="AP1191" i="1"/>
  <c r="AT1191" i="1"/>
  <c r="AP1231" i="1"/>
  <c r="AT1231" i="1"/>
  <c r="AT1383" i="1"/>
  <c r="AP1383" i="1"/>
  <c r="AP1413" i="1"/>
  <c r="AT1413" i="1"/>
  <c r="AP1509" i="1"/>
  <c r="AT1509" i="1"/>
  <c r="AT1594" i="1"/>
  <c r="AP1594" i="1"/>
  <c r="AT1184" i="1"/>
  <c r="AP1184" i="1"/>
  <c r="AP1214" i="1"/>
  <c r="AT1214" i="1"/>
  <c r="AP1270" i="1"/>
  <c r="AT1270" i="1"/>
  <c r="AP1415" i="1"/>
  <c r="AT1415" i="1"/>
  <c r="AT1502" i="1"/>
  <c r="AP1502" i="1"/>
  <c r="AT1545" i="1"/>
  <c r="AP1545" i="1"/>
  <c r="AP1797" i="1"/>
  <c r="AT1797" i="1"/>
  <c r="AT1748" i="1"/>
  <c r="AP1748" i="1"/>
  <c r="AT1177" i="1"/>
  <c r="AT1164" i="1"/>
  <c r="AT1202" i="1"/>
  <c r="AT1236" i="1"/>
  <c r="AT1256" i="1"/>
  <c r="AT1243" i="1"/>
  <c r="AT1260" i="1"/>
  <c r="AT1258" i="1"/>
  <c r="AT1279" i="1"/>
  <c r="AT1330" i="1"/>
  <c r="AT1347" i="1"/>
  <c r="AT1345" i="1"/>
  <c r="AT1341" i="1"/>
  <c r="AT1351" i="1"/>
  <c r="AT1407" i="1"/>
  <c r="AT1451" i="1"/>
  <c r="AT1470" i="1"/>
  <c r="AT1465" i="1"/>
  <c r="AT1459" i="1"/>
  <c r="AT1489" i="1"/>
  <c r="AT1484" i="1"/>
  <c r="AT1780" i="1"/>
  <c r="AT1777" i="1"/>
  <c r="AT1762" i="1"/>
  <c r="AT1749" i="1"/>
  <c r="AT1724" i="1"/>
  <c r="AP1724" i="1"/>
  <c r="AP1719" i="1"/>
  <c r="AT1719" i="1"/>
  <c r="AT1907" i="1"/>
  <c r="AP1907" i="1"/>
  <c r="AT1873" i="1"/>
  <c r="AP1951" i="1"/>
  <c r="AT1951" i="1"/>
  <c r="AT1934" i="1"/>
  <c r="AP1934" i="1"/>
  <c r="AP2138" i="1"/>
  <c r="AT2138" i="1"/>
  <c r="AT2168" i="1"/>
  <c r="AP2168" i="1"/>
  <c r="AP2205" i="1"/>
  <c r="AT2205" i="1"/>
  <c r="AT2238" i="1"/>
  <c r="AP2238" i="1"/>
  <c r="AP2256" i="1"/>
  <c r="AT2256" i="1"/>
  <c r="AP2365" i="1"/>
  <c r="AT2365" i="1"/>
  <c r="AT1756" i="1"/>
  <c r="AP1756" i="1"/>
  <c r="AT1716" i="1"/>
  <c r="AP1716" i="1"/>
  <c r="AP1706" i="1"/>
  <c r="AT1706" i="1"/>
  <c r="AP1910" i="1"/>
  <c r="AT1910" i="1"/>
  <c r="AP1953" i="1"/>
  <c r="AT1953" i="1"/>
  <c r="AT1968" i="1"/>
  <c r="AP1968" i="1"/>
  <c r="AT1961" i="1"/>
  <c r="AP1961" i="1"/>
  <c r="AP1978" i="1"/>
  <c r="AT1978" i="1"/>
  <c r="AP2041" i="1"/>
  <c r="AT2041" i="1"/>
  <c r="AT2149" i="1"/>
  <c r="AP2149" i="1"/>
  <c r="AP2262" i="1"/>
  <c r="AT2262" i="1"/>
  <c r="AP2300" i="1"/>
  <c r="AT2300" i="1"/>
  <c r="AT1241" i="1"/>
  <c r="AT1228" i="1"/>
  <c r="AT1248" i="1"/>
  <c r="AT1265" i="1"/>
  <c r="AT1312" i="1"/>
  <c r="AT1303" i="1"/>
  <c r="AT1324" i="1"/>
  <c r="AT1337" i="1"/>
  <c r="AP1353" i="1"/>
  <c r="AT1374" i="1"/>
  <c r="AP1409" i="1"/>
  <c r="AT1508" i="1"/>
  <c r="AT1506" i="1"/>
  <c r="AT1531" i="1"/>
  <c r="AT1540" i="1"/>
  <c r="AP1537" i="1"/>
  <c r="AT1566" i="1"/>
  <c r="AT1589" i="1"/>
  <c r="AT1653" i="1"/>
  <c r="AT1630" i="1"/>
  <c r="AT1626" i="1"/>
  <c r="AT1617" i="1"/>
  <c r="AT1612" i="1"/>
  <c r="AT1608" i="1"/>
  <c r="AT1604" i="1"/>
  <c r="AP1847" i="1"/>
  <c r="AT1845" i="1"/>
  <c r="AT1828" i="1"/>
  <c r="AT1796" i="1"/>
  <c r="AT1793" i="1"/>
  <c r="AT1786" i="1"/>
  <c r="AP1782" i="1"/>
  <c r="AT1778" i="1"/>
  <c r="AT1773" i="1"/>
  <c r="AT1767" i="1"/>
  <c r="AP1738" i="1"/>
  <c r="AT1738" i="1"/>
  <c r="AT1735" i="1"/>
  <c r="AT1733" i="1"/>
  <c r="AP1730" i="1"/>
  <c r="AP1708" i="1"/>
  <c r="AP1693" i="1"/>
  <c r="AT1693" i="1"/>
  <c r="AP1674" i="1"/>
  <c r="AT1674" i="1"/>
  <c r="AP1666" i="1"/>
  <c r="AT1661" i="1"/>
  <c r="AT1889" i="1"/>
  <c r="AT1925" i="1"/>
  <c r="AT1923" i="1"/>
  <c r="AP1957" i="1"/>
  <c r="AT1957" i="1"/>
  <c r="AT1929" i="1"/>
  <c r="AP1929" i="1"/>
  <c r="AP1987" i="1"/>
  <c r="AT1987" i="1"/>
  <c r="AP2211" i="1"/>
  <c r="AT2211" i="1"/>
  <c r="AT2304" i="1"/>
  <c r="AP2304" i="1"/>
  <c r="AP2520" i="1"/>
  <c r="AT2520" i="1"/>
  <c r="AP3240" i="1"/>
  <c r="AT3240" i="1"/>
  <c r="AP1232" i="1"/>
  <c r="AP1269" i="1"/>
  <c r="AP1372" i="1"/>
  <c r="AP1405" i="1"/>
  <c r="AT1646" i="1"/>
  <c r="AT1610" i="1"/>
  <c r="AT1856" i="1"/>
  <c r="AP1843" i="1"/>
  <c r="AT1841" i="1"/>
  <c r="AT1802" i="1"/>
  <c r="AT1771" i="1"/>
  <c r="AT1765" i="1"/>
  <c r="AT1725" i="1"/>
  <c r="AP1695" i="1"/>
  <c r="AP1900" i="1"/>
  <c r="AT1900" i="1"/>
  <c r="AT1876" i="1"/>
  <c r="AT1911" i="1"/>
  <c r="AP1915" i="1"/>
  <c r="AT1915" i="1"/>
  <c r="AT2000" i="1"/>
  <c r="AT2112" i="1"/>
  <c r="AP2112" i="1"/>
  <c r="AT2130" i="1"/>
  <c r="AP2130" i="1"/>
  <c r="AP2250" i="1"/>
  <c r="AT2250" i="1"/>
  <c r="AP2452" i="1"/>
  <c r="AT2452" i="1"/>
  <c r="AT2698" i="1"/>
  <c r="AP2698" i="1"/>
  <c r="AT1310" i="1"/>
  <c r="AT1308" i="1"/>
  <c r="AT1322" i="1"/>
  <c r="AT1421" i="1"/>
  <c r="AT1446" i="1"/>
  <c r="AT1444" i="1"/>
  <c r="AT1517" i="1"/>
  <c r="AT1523" i="1"/>
  <c r="AT1547" i="1"/>
  <c r="AT1558" i="1"/>
  <c r="AT1585" i="1"/>
  <c r="AT1576" i="1"/>
  <c r="AT1572" i="1"/>
  <c r="AT1644" i="1"/>
  <c r="AT1639" i="1"/>
  <c r="AT1622" i="1"/>
  <c r="AT1595" i="1"/>
  <c r="AT1818" i="1"/>
  <c r="AT1781" i="1"/>
  <c r="AT1741" i="1"/>
  <c r="AT1677" i="1"/>
  <c r="AT1897" i="1"/>
  <c r="AT1878" i="1"/>
  <c r="AT1931" i="1"/>
  <c r="AP1931" i="1"/>
  <c r="AT2072" i="1"/>
  <c r="AP2072" i="1"/>
  <c r="AT2093" i="1"/>
  <c r="AP2093" i="1"/>
  <c r="AP2178" i="1"/>
  <c r="AT2178" i="1"/>
  <c r="AT2176" i="1"/>
  <c r="AP2176" i="1"/>
  <c r="AT2213" i="1"/>
  <c r="AP2213" i="1"/>
  <c r="AP2316" i="1"/>
  <c r="AT2316" i="1"/>
  <c r="AT2488" i="1"/>
  <c r="AP2488" i="1"/>
  <c r="AP1224" i="1"/>
  <c r="AP1335" i="1"/>
  <c r="AP1395" i="1"/>
  <c r="AP1397" i="1"/>
  <c r="AP1836" i="1"/>
  <c r="AP1814" i="1"/>
  <c r="AP1685" i="1"/>
  <c r="AT1685" i="1"/>
  <c r="AP1885" i="1"/>
  <c r="AT1885" i="1"/>
  <c r="AP1872" i="1"/>
  <c r="AT1872" i="1"/>
  <c r="AP2095" i="1"/>
  <c r="AT2095" i="1"/>
  <c r="AP2180" i="1"/>
  <c r="AT2180" i="1"/>
  <c r="AP2219" i="1"/>
  <c r="AT2219" i="1"/>
  <c r="AP2228" i="1"/>
  <c r="AT2228" i="1"/>
  <c r="AP1717" i="1"/>
  <c r="AT1717" i="1"/>
  <c r="AT1692" i="1"/>
  <c r="AP1692" i="1"/>
  <c r="AP2010" i="1"/>
  <c r="AT2010" i="1"/>
  <c r="AT2269" i="1"/>
  <c r="AP2269" i="1"/>
  <c r="AP2061" i="1"/>
  <c r="AT2061" i="1"/>
  <c r="AP2125" i="1"/>
  <c r="AT2125" i="1"/>
  <c r="AP2146" i="1"/>
  <c r="AT2146" i="1"/>
  <c r="AT2184" i="1"/>
  <c r="AP2184" i="1"/>
  <c r="AP2367" i="1"/>
  <c r="AT2367" i="1"/>
  <c r="AP2495" i="1"/>
  <c r="AT2495" i="1"/>
  <c r="AP2544" i="1"/>
  <c r="AT2544" i="1"/>
  <c r="AP2564" i="1"/>
  <c r="AT2564" i="1"/>
  <c r="AT2562" i="1"/>
  <c r="AP2562" i="1"/>
  <c r="AT2647" i="1"/>
  <c r="AP2647" i="1"/>
  <c r="AT2744" i="1"/>
  <c r="AP2744" i="1"/>
  <c r="AP2725" i="1"/>
  <c r="AT2725" i="1"/>
  <c r="AT2721" i="1"/>
  <c r="AP2721" i="1"/>
  <c r="AP3197" i="1"/>
  <c r="AT3197" i="1"/>
  <c r="AP3044" i="1"/>
  <c r="AT3044" i="1"/>
  <c r="AT2987" i="1"/>
  <c r="AP2987" i="1"/>
  <c r="AP2916" i="1"/>
  <c r="AT2916" i="1"/>
  <c r="AP2882" i="1"/>
  <c r="AT2882" i="1"/>
  <c r="AT2851" i="1"/>
  <c r="AP2851" i="1"/>
  <c r="AT1655" i="1"/>
  <c r="AT1908" i="1"/>
  <c r="AT1901" i="1"/>
  <c r="AT1884" i="1"/>
  <c r="AT1916" i="1"/>
  <c r="AT1966" i="1"/>
  <c r="AT1964" i="1"/>
  <c r="AT1959" i="1"/>
  <c r="AT1998" i="1"/>
  <c r="AT1996" i="1"/>
  <c r="AP1995" i="1"/>
  <c r="AP1984" i="1"/>
  <c r="AP2007" i="1"/>
  <c r="AT2030" i="1"/>
  <c r="AT2028" i="1"/>
  <c r="AP2068" i="1"/>
  <c r="AT2066" i="1"/>
  <c r="AP2048" i="1"/>
  <c r="AP2099" i="1"/>
  <c r="AT2084" i="1"/>
  <c r="AP2081" i="1"/>
  <c r="AT2079" i="1"/>
  <c r="AP2116" i="1"/>
  <c r="AT2114" i="1"/>
  <c r="AP2107" i="1"/>
  <c r="AP2140" i="1"/>
  <c r="AP2152" i="1"/>
  <c r="AP2182" i="1"/>
  <c r="AT2182" i="1"/>
  <c r="AP2163" i="1"/>
  <c r="AP2223" i="1"/>
  <c r="AP2207" i="1"/>
  <c r="AP2236" i="1"/>
  <c r="AT2236" i="1"/>
  <c r="AP2232" i="1"/>
  <c r="AT2273" i="1"/>
  <c r="AP2273" i="1"/>
  <c r="AP2282" i="1"/>
  <c r="AT2282" i="1"/>
  <c r="AP2294" i="1"/>
  <c r="AT2418" i="1"/>
  <c r="AP2418" i="1"/>
  <c r="AP2535" i="1"/>
  <c r="AP2638" i="1"/>
  <c r="AT2638" i="1"/>
  <c r="AP2654" i="1"/>
  <c r="AP2671" i="1"/>
  <c r="AT2671" i="1"/>
  <c r="AP2669" i="1"/>
  <c r="AP2757" i="1"/>
  <c r="AT3294" i="1"/>
  <c r="AP3294" i="1"/>
  <c r="AT3277" i="1"/>
  <c r="AP3277" i="1"/>
  <c r="AP3261" i="1"/>
  <c r="AT3261" i="1"/>
  <c r="AT3236" i="1"/>
  <c r="AP3236" i="1"/>
  <c r="AT2971" i="1"/>
  <c r="AP2971" i="1"/>
  <c r="AP2951" i="1"/>
  <c r="AT2951" i="1"/>
  <c r="AT2110" i="1"/>
  <c r="AP2110" i="1"/>
  <c r="AP2324" i="1"/>
  <c r="AT2324" i="1"/>
  <c r="AT2370" i="1"/>
  <c r="AP2370" i="1"/>
  <c r="AP2413" i="1"/>
  <c r="AT2413" i="1"/>
  <c r="AT2486" i="1"/>
  <c r="AP2486" i="1"/>
  <c r="AT2474" i="1"/>
  <c r="AP2474" i="1"/>
  <c r="AT2464" i="1"/>
  <c r="AP2464" i="1"/>
  <c r="AP3267" i="1"/>
  <c r="AT3267" i="1"/>
  <c r="AP3181" i="1"/>
  <c r="AT3181" i="1"/>
  <c r="AP3129" i="1"/>
  <c r="AT3129" i="1"/>
  <c r="AP3116" i="1"/>
  <c r="AT3116" i="1"/>
  <c r="AP2047" i="1"/>
  <c r="AT2047" i="1"/>
  <c r="AP2091" i="1"/>
  <c r="AP2128" i="1"/>
  <c r="AP2222" i="1"/>
  <c r="AT2222" i="1"/>
  <c r="AP2272" i="1"/>
  <c r="AT2272" i="1"/>
  <c r="AP2320" i="1"/>
  <c r="AP2345" i="1"/>
  <c r="AT2435" i="1"/>
  <c r="AP2435" i="1"/>
  <c r="AP2498" i="1"/>
  <c r="AT2530" i="1"/>
  <c r="AP2530" i="1"/>
  <c r="AP2579" i="1"/>
  <c r="AP2683" i="1"/>
  <c r="AP3265" i="1"/>
  <c r="AT3244" i="1"/>
  <c r="AP3244" i="1"/>
  <c r="AP3221" i="1"/>
  <c r="AT3221" i="1"/>
  <c r="AP3126" i="1"/>
  <c r="AT3126" i="1"/>
  <c r="AP3094" i="1"/>
  <c r="AT3094" i="1"/>
  <c r="AP3082" i="1"/>
  <c r="AP1938" i="1"/>
  <c r="AT1969" i="1"/>
  <c r="AT1990" i="1"/>
  <c r="AT1986" i="1"/>
  <c r="AP1981" i="1"/>
  <c r="AT2018" i="1"/>
  <c r="AP2037" i="1"/>
  <c r="AP2035" i="1"/>
  <c r="AT2073" i="1"/>
  <c r="AP2062" i="1"/>
  <c r="AT2058" i="1"/>
  <c r="AP2049" i="1"/>
  <c r="AT2049" i="1"/>
  <c r="AT2094" i="1"/>
  <c r="AT2092" i="1"/>
  <c r="AT2087" i="1"/>
  <c r="AP2126" i="1"/>
  <c r="AT2122" i="1"/>
  <c r="AT2113" i="1"/>
  <c r="AT2111" i="1"/>
  <c r="AT2109" i="1"/>
  <c r="AT2129" i="1"/>
  <c r="AT2148" i="1"/>
  <c r="AP2139" i="1"/>
  <c r="AT2139" i="1"/>
  <c r="AP2151" i="1"/>
  <c r="AT2156" i="1"/>
  <c r="AT2167" i="1"/>
  <c r="AP2220" i="1"/>
  <c r="AP2267" i="1"/>
  <c r="AT2267" i="1"/>
  <c r="AP2274" i="1"/>
  <c r="AT2274" i="1"/>
  <c r="AP2283" i="1"/>
  <c r="AT2311" i="1"/>
  <c r="AP2349" i="1"/>
  <c r="AT2349" i="1"/>
  <c r="AP2376" i="1"/>
  <c r="AT2376" i="1"/>
  <c r="AP2437" i="1"/>
  <c r="AT2437" i="1"/>
  <c r="AP2515" i="1"/>
  <c r="AT2515" i="1"/>
  <c r="AP2571" i="1"/>
  <c r="AT2571" i="1"/>
  <c r="AP2613" i="1"/>
  <c r="AT2613" i="1"/>
  <c r="AT2611" i="1"/>
  <c r="AP2611" i="1"/>
  <c r="AP2645" i="1"/>
  <c r="AT2645" i="1"/>
  <c r="AP3223" i="1"/>
  <c r="AT3223" i="1"/>
  <c r="AP3183" i="1"/>
  <c r="AT3183" i="1"/>
  <c r="AP3160" i="1"/>
  <c r="AT3160" i="1"/>
  <c r="AT2016" i="1"/>
  <c r="AT2065" i="1"/>
  <c r="AT2063" i="1"/>
  <c r="AT2078" i="1"/>
  <c r="AT2127" i="1"/>
  <c r="AT2142" i="1"/>
  <c r="AT2188" i="1"/>
  <c r="AT2186" i="1"/>
  <c r="AT2179" i="1"/>
  <c r="AP2179" i="1"/>
  <c r="AP2190" i="1"/>
  <c r="AT2190" i="1"/>
  <c r="AP2249" i="1"/>
  <c r="AP2336" i="1"/>
  <c r="AT2336" i="1"/>
  <c r="AT2334" i="1"/>
  <c r="AP2334" i="1"/>
  <c r="AT2481" i="1"/>
  <c r="AP2481" i="1"/>
  <c r="AT2469" i="1"/>
  <c r="AP2469" i="1"/>
  <c r="AP2599" i="1"/>
  <c r="AT2599" i="1"/>
  <c r="AT2597" i="1"/>
  <c r="AP2597" i="1"/>
  <c r="AT2631" i="1"/>
  <c r="AP2631" i="1"/>
  <c r="AP2621" i="1"/>
  <c r="AT2621" i="1"/>
  <c r="AP2619" i="1"/>
  <c r="AT2619" i="1"/>
  <c r="AP3189" i="1"/>
  <c r="AT3189" i="1"/>
  <c r="AT2085" i="1"/>
  <c r="AP2085" i="1"/>
  <c r="AP2144" i="1"/>
  <c r="AT2144" i="1"/>
  <c r="AP2175" i="1"/>
  <c r="AT2175" i="1"/>
  <c r="AP2192" i="1"/>
  <c r="AT2192" i="1"/>
  <c r="AP2319" i="1"/>
  <c r="AT2319" i="1"/>
  <c r="AT2358" i="1"/>
  <c r="AP2358" i="1"/>
  <c r="AP2390" i="1"/>
  <c r="AT2390" i="1"/>
  <c r="AT2403" i="1"/>
  <c r="AP2403" i="1"/>
  <c r="AP2483" i="1"/>
  <c r="AT2483" i="1"/>
  <c r="AP2471" i="1"/>
  <c r="AT2471" i="1"/>
  <c r="AT2540" i="1"/>
  <c r="AP2540" i="1"/>
  <c r="AP2550" i="1"/>
  <c r="AT2550" i="1"/>
  <c r="AP2584" i="1"/>
  <c r="AT2584" i="1"/>
  <c r="AT2582" i="1"/>
  <c r="AP2582" i="1"/>
  <c r="AP2678" i="1"/>
  <c r="AT2678" i="1"/>
  <c r="AT3292" i="1"/>
  <c r="AP3292" i="1"/>
  <c r="AT3273" i="1"/>
  <c r="AP3273" i="1"/>
  <c r="AP3191" i="1"/>
  <c r="AT3191" i="1"/>
  <c r="AT2804" i="1"/>
  <c r="AP2804" i="1"/>
  <c r="AP2798" i="1"/>
  <c r="AT2798" i="1"/>
  <c r="AP3199" i="1"/>
  <c r="AT3199" i="1"/>
  <c r="AT3077" i="1"/>
  <c r="AP3077" i="1"/>
  <c r="AP3022" i="1"/>
  <c r="AT3022" i="1"/>
  <c r="AT2955" i="1"/>
  <c r="AP2955" i="1"/>
  <c r="AP2922" i="1"/>
  <c r="AT2922" i="1"/>
  <c r="AP2903" i="1"/>
  <c r="AT2903" i="1"/>
  <c r="AP2813" i="1"/>
  <c r="AT2813" i="1"/>
  <c r="AP2462" i="1"/>
  <c r="AP2567" i="1"/>
  <c r="AP2636" i="1"/>
  <c r="AT2677" i="1"/>
  <c r="AT2665" i="1"/>
  <c r="AT2682" i="1"/>
  <c r="AT2705" i="1"/>
  <c r="AP2700" i="1"/>
  <c r="AP2742" i="1"/>
  <c r="AP2730" i="1"/>
  <c r="AP3288" i="1"/>
  <c r="AT3264" i="1"/>
  <c r="AP3176" i="1"/>
  <c r="AT3176" i="1"/>
  <c r="AP3172" i="1"/>
  <c r="AP3150" i="1"/>
  <c r="AT3150" i="1"/>
  <c r="AP3146" i="1"/>
  <c r="AP3128" i="1"/>
  <c r="AT3128" i="1"/>
  <c r="AP3114" i="1"/>
  <c r="AT3107" i="1"/>
  <c r="AP3024" i="1"/>
  <c r="AT3024" i="1"/>
  <c r="AT2808" i="1"/>
  <c r="AP2808" i="1"/>
  <c r="AP2788" i="1"/>
  <c r="AT2788" i="1"/>
  <c r="AP2350" i="1"/>
  <c r="AP2337" i="1"/>
  <c r="AP2426" i="1"/>
  <c r="AP2506" i="1"/>
  <c r="AP2494" i="1"/>
  <c r="AP2472" i="1"/>
  <c r="AP2443" i="1"/>
  <c r="AP2712" i="1"/>
  <c r="AP2758" i="1"/>
  <c r="AP2750" i="1"/>
  <c r="AP2726" i="1"/>
  <c r="AP3284" i="1"/>
  <c r="AT3258" i="1"/>
  <c r="AT3216" i="1"/>
  <c r="AT3101" i="1"/>
  <c r="AP3101" i="1"/>
  <c r="AP3093" i="1"/>
  <c r="AP3081" i="1"/>
  <c r="AT3081" i="1"/>
  <c r="AT3047" i="1"/>
  <c r="AP3047" i="1"/>
  <c r="AP3004" i="1"/>
  <c r="AT3004" i="1"/>
  <c r="AT2900" i="1"/>
  <c r="AP2900" i="1"/>
  <c r="AT2887" i="1"/>
  <c r="AP2887" i="1"/>
  <c r="AP2810" i="1"/>
  <c r="AT2810" i="1"/>
  <c r="AP2266" i="1"/>
  <c r="AP2293" i="1"/>
  <c r="AP2323" i="1"/>
  <c r="AT2306" i="1"/>
  <c r="AT2338" i="1"/>
  <c r="AT2333" i="1"/>
  <c r="AP2363" i="1"/>
  <c r="AP2368" i="1"/>
  <c r="AT2381" i="1"/>
  <c r="AT2395" i="1"/>
  <c r="AT2427" i="1"/>
  <c r="AT2507" i="1"/>
  <c r="AT2463" i="1"/>
  <c r="AT2444" i="1"/>
  <c r="AT2527" i="1"/>
  <c r="AT2537" i="1"/>
  <c r="AT2561" i="1"/>
  <c r="AT2552" i="1"/>
  <c r="AT2581" i="1"/>
  <c r="AT2572" i="1"/>
  <c r="AT2596" i="1"/>
  <c r="AT2587" i="1"/>
  <c r="AT2610" i="1"/>
  <c r="AT2635" i="1"/>
  <c r="AT2653" i="1"/>
  <c r="AT2675" i="1"/>
  <c r="AT2701" i="1"/>
  <c r="AT3212" i="1"/>
  <c r="AP3180" i="1"/>
  <c r="AT3175" i="1"/>
  <c r="AT3173" i="1"/>
  <c r="AP3155" i="1"/>
  <c r="AT3147" i="1"/>
  <c r="AP3109" i="1"/>
  <c r="AT3109" i="1"/>
  <c r="AP3070" i="1"/>
  <c r="AT3070" i="1"/>
  <c r="AP2988" i="1"/>
  <c r="AT2988" i="1"/>
  <c r="AT2876" i="1"/>
  <c r="AP2876" i="1"/>
  <c r="AP2852" i="1"/>
  <c r="AT2852" i="1"/>
  <c r="AT2781" i="1"/>
  <c r="AP2781" i="1"/>
  <c r="AP2240" i="1"/>
  <c r="AP2229" i="1"/>
  <c r="AP2312" i="1"/>
  <c r="AP2299" i="1"/>
  <c r="AP2369" i="1"/>
  <c r="AP2514" i="1"/>
  <c r="AP2502" i="1"/>
  <c r="AP2458" i="1"/>
  <c r="AP2451" i="1"/>
  <c r="AP2708" i="1"/>
  <c r="AP2748" i="1"/>
  <c r="AP2738" i="1"/>
  <c r="AP3274" i="1"/>
  <c r="AT3274" i="1"/>
  <c r="AP3260" i="1"/>
  <c r="AT3127" i="1"/>
  <c r="AP3127" i="1"/>
  <c r="AP3113" i="1"/>
  <c r="AT3113" i="1"/>
  <c r="AT3059" i="1"/>
  <c r="AP3059" i="1"/>
  <c r="AT3035" i="1"/>
  <c r="AP3035" i="1"/>
  <c r="AP2999" i="1"/>
  <c r="AT2999" i="1"/>
  <c r="AP2983" i="1"/>
  <c r="AT2983" i="1"/>
  <c r="AP2972" i="1"/>
  <c r="AT2972" i="1"/>
  <c r="AT2937" i="1"/>
  <c r="AP2937" i="1"/>
  <c r="AP2792" i="1"/>
  <c r="AT2792" i="1"/>
  <c r="AT2714" i="1"/>
  <c r="AP2714" i="1"/>
  <c r="AP3283" i="1"/>
  <c r="AT3283" i="1"/>
  <c r="AP3232" i="1"/>
  <c r="AT3232" i="1"/>
  <c r="AP3168" i="1"/>
  <c r="AT3168" i="1"/>
  <c r="AP3100" i="1"/>
  <c r="AT3100" i="1"/>
  <c r="AP3061" i="1"/>
  <c r="AT3061" i="1"/>
  <c r="AT3046" i="1"/>
  <c r="AP3046" i="1"/>
  <c r="AP3042" i="1"/>
  <c r="AT3042" i="1"/>
  <c r="AT3003" i="1"/>
  <c r="AP3003" i="1"/>
  <c r="AP2967" i="1"/>
  <c r="AT2967" i="1"/>
  <c r="AP2956" i="1"/>
  <c r="AT2956" i="1"/>
  <c r="AP2930" i="1"/>
  <c r="AT2930" i="1"/>
  <c r="AP2869" i="1"/>
  <c r="AT2869" i="1"/>
  <c r="AP2858" i="1"/>
  <c r="AT2858" i="1"/>
  <c r="AP2847" i="1"/>
  <c r="AT2847" i="1"/>
  <c r="AP2985" i="1"/>
  <c r="AP2969" i="1"/>
  <c r="AT2794" i="1"/>
  <c r="AT2776" i="1"/>
  <c r="AT3018" i="1"/>
  <c r="AT3000" i="1"/>
  <c r="AT2984" i="1"/>
  <c r="AT2968" i="1"/>
  <c r="AT2952" i="1"/>
  <c r="AT2850" i="1"/>
  <c r="AT2778" i="1"/>
  <c r="AT3106" i="1"/>
  <c r="AT3097" i="1"/>
  <c r="AT3016" i="1"/>
  <c r="AT2996" i="1"/>
  <c r="AT2980" i="1"/>
  <c r="AT2964" i="1"/>
  <c r="AT2948" i="1"/>
  <c r="AT2917" i="1"/>
  <c r="AT2866" i="1"/>
  <c r="AT2853" i="1"/>
  <c r="AT2838" i="1"/>
  <c r="AT2830" i="1"/>
  <c r="AT2822" i="1"/>
  <c r="AT2814" i="1"/>
  <c r="AP3130" i="1"/>
  <c r="AP3063" i="1"/>
  <c r="AP3027" i="1"/>
  <c r="AP3009" i="1"/>
  <c r="AP2993" i="1"/>
  <c r="AP2977" i="1"/>
  <c r="AP2961" i="1"/>
  <c r="AP2945" i="1"/>
  <c r="AP2848" i="1"/>
  <c r="AT3086" i="1"/>
  <c r="AT3084" i="1"/>
  <c r="AT3064" i="1"/>
  <c r="AT3041" i="1"/>
  <c r="AT3028" i="1"/>
  <c r="AT3010" i="1"/>
  <c r="AT2994" i="1"/>
  <c r="AT2978" i="1"/>
  <c r="AT2962" i="1"/>
  <c r="AT61" i="1"/>
  <c r="AP61" i="1"/>
  <c r="AT35" i="1"/>
  <c r="AP35" i="1"/>
  <c r="AP107" i="1"/>
  <c r="AT107" i="1"/>
  <c r="AP175" i="1"/>
  <c r="AT175" i="1"/>
  <c r="AP260" i="1"/>
  <c r="AT260" i="1"/>
  <c r="AP331" i="1"/>
  <c r="AT331" i="1"/>
  <c r="AP223" i="1"/>
  <c r="AT223" i="1"/>
  <c r="AT9" i="1"/>
  <c r="AP9" i="1"/>
  <c r="AT30" i="1"/>
  <c r="AP30" i="1"/>
  <c r="AP120" i="1"/>
  <c r="AT120" i="1"/>
  <c r="AP201" i="1"/>
  <c r="AT201" i="1"/>
  <c r="AP252" i="1"/>
  <c r="AT252" i="1"/>
  <c r="AP313" i="1"/>
  <c r="AT313" i="1"/>
  <c r="AP377" i="1"/>
  <c r="AT377" i="1"/>
  <c r="AP131" i="1"/>
  <c r="AT131" i="1"/>
  <c r="AP193" i="1"/>
  <c r="AT193" i="1"/>
  <c r="AP244" i="1"/>
  <c r="AT244" i="1"/>
  <c r="AT278" i="1"/>
  <c r="AP278" i="1"/>
  <c r="AP135" i="1"/>
  <c r="AT135" i="1"/>
  <c r="AP205" i="1"/>
  <c r="AT205" i="1"/>
  <c r="AP264" i="1"/>
  <c r="AT264" i="1"/>
  <c r="AT350" i="1"/>
  <c r="AP350" i="1"/>
  <c r="AT393" i="1"/>
  <c r="AP393" i="1"/>
  <c r="AT389" i="1"/>
  <c r="AP389" i="1"/>
  <c r="AP115" i="1"/>
  <c r="AT115" i="1"/>
  <c r="AP183" i="1"/>
  <c r="AT183" i="1"/>
  <c r="AP149" i="1"/>
  <c r="AT149" i="1"/>
  <c r="AP210" i="1"/>
  <c r="AT210" i="1"/>
  <c r="AT289" i="1"/>
  <c r="AP289" i="1"/>
  <c r="AP87" i="1"/>
  <c r="AT87" i="1"/>
  <c r="AP79" i="1"/>
  <c r="AT79" i="1"/>
  <c r="AP103" i="1"/>
  <c r="AT103" i="1"/>
  <c r="AP169" i="1"/>
  <c r="AT169" i="1"/>
  <c r="AP239" i="1"/>
  <c r="AT239" i="1"/>
  <c r="AP95" i="1"/>
  <c r="AT95" i="1"/>
  <c r="AP161" i="1"/>
  <c r="AT161" i="1"/>
  <c r="AP231" i="1"/>
  <c r="AT231" i="1"/>
  <c r="AP273" i="1"/>
  <c r="AT273" i="1"/>
  <c r="AT297" i="1"/>
  <c r="AP297" i="1"/>
  <c r="AP1480" i="1"/>
  <c r="AT1480" i="1"/>
  <c r="AP1713" i="1"/>
  <c r="AT1713" i="1"/>
  <c r="AT5" i="1"/>
  <c r="AT10" i="1"/>
  <c r="AT7" i="1"/>
  <c r="AT25" i="1"/>
  <c r="AT31" i="1"/>
  <c r="AT28" i="1"/>
  <c r="AT46" i="1"/>
  <c r="AT36" i="1"/>
  <c r="AT33" i="1"/>
  <c r="AT53" i="1"/>
  <c r="AT56" i="1"/>
  <c r="AT72" i="1"/>
  <c r="AT69" i="1"/>
  <c r="AT88" i="1"/>
  <c r="AT80" i="1"/>
  <c r="AT104" i="1"/>
  <c r="AP391" i="1"/>
  <c r="AT391" i="1"/>
  <c r="AP419" i="1"/>
  <c r="AT419" i="1"/>
  <c r="AP513" i="1"/>
  <c r="AT513" i="1"/>
  <c r="AP509" i="1"/>
  <c r="AT509" i="1"/>
  <c r="AP636" i="1"/>
  <c r="AT636" i="1"/>
  <c r="AP741" i="1"/>
  <c r="AT741" i="1"/>
  <c r="AP846" i="1"/>
  <c r="AT846" i="1"/>
  <c r="AP1092" i="1"/>
  <c r="AT1092" i="1"/>
  <c r="AT432" i="1"/>
  <c r="AP432" i="1"/>
  <c r="AP604" i="1"/>
  <c r="AT604" i="1"/>
  <c r="AT1358" i="1"/>
  <c r="AP1358" i="1"/>
  <c r="AP1707" i="1"/>
  <c r="AT1707" i="1"/>
  <c r="AP4" i="1"/>
  <c r="AT2" i="1"/>
  <c r="AP16" i="1"/>
  <c r="AP24" i="1"/>
  <c r="AT22" i="1"/>
  <c r="AP21" i="1"/>
  <c r="AP45" i="1"/>
  <c r="AT43" i="1"/>
  <c r="AP42" i="1"/>
  <c r="AP52" i="1"/>
  <c r="AT50" i="1"/>
  <c r="AP49" i="1"/>
  <c r="AP68" i="1"/>
  <c r="AT66" i="1"/>
  <c r="AP65" i="1"/>
  <c r="AT63" i="1"/>
  <c r="AP62" i="1"/>
  <c r="AT83" i="1"/>
  <c r="AP82" i="1"/>
  <c r="AT75" i="1"/>
  <c r="AP74" i="1"/>
  <c r="AT99" i="1"/>
  <c r="AP98" i="1"/>
  <c r="AT91" i="1"/>
  <c r="AP90" i="1"/>
  <c r="AT111" i="1"/>
  <c r="AP110" i="1"/>
  <c r="AT124" i="1"/>
  <c r="AP123" i="1"/>
  <c r="AT128" i="1"/>
  <c r="AP127" i="1"/>
  <c r="AT139" i="1"/>
  <c r="AP138" i="1"/>
  <c r="AT153" i="1"/>
  <c r="AP152" i="1"/>
  <c r="AT145" i="1"/>
  <c r="AP144" i="1"/>
  <c r="AT165" i="1"/>
  <c r="AP164" i="1"/>
  <c r="AT157" i="1"/>
  <c r="AP156" i="1"/>
  <c r="AT179" i="1"/>
  <c r="AP178" i="1"/>
  <c r="AT171" i="1"/>
  <c r="AP170" i="1"/>
  <c r="AT197" i="1"/>
  <c r="AP196" i="1"/>
  <c r="AT189" i="1"/>
  <c r="AP188" i="1"/>
  <c r="AT214" i="1"/>
  <c r="AP213" i="1"/>
  <c r="AT243" i="1"/>
  <c r="AP242" i="1"/>
  <c r="AT235" i="1"/>
  <c r="AP234" i="1"/>
  <c r="AT227" i="1"/>
  <c r="AP226" i="1"/>
  <c r="AT219" i="1"/>
  <c r="AP218" i="1"/>
  <c r="AT256" i="1"/>
  <c r="AP255" i="1"/>
  <c r="AT248" i="1"/>
  <c r="AP247" i="1"/>
  <c r="AT268" i="1"/>
  <c r="AP267" i="1"/>
  <c r="AP276" i="1"/>
  <c r="AP286" i="1"/>
  <c r="AP353" i="1"/>
  <c r="AP334" i="1"/>
  <c r="AT334" i="1"/>
  <c r="AT330" i="1"/>
  <c r="AT317" i="1"/>
  <c r="AP317" i="1"/>
  <c r="AT365" i="1"/>
  <c r="AP365" i="1"/>
  <c r="AP357" i="1"/>
  <c r="AP382" i="1"/>
  <c r="AP399" i="1"/>
  <c r="AT399" i="1"/>
  <c r="AT409" i="1"/>
  <c r="AP409" i="1"/>
  <c r="AT429" i="1"/>
  <c r="AP429" i="1"/>
  <c r="AP448" i="1"/>
  <c r="AP539" i="1"/>
  <c r="AT539" i="1"/>
  <c r="AP542" i="1"/>
  <c r="AT542" i="1"/>
  <c r="AP833" i="1"/>
  <c r="AT833" i="1"/>
  <c r="AP1124" i="1"/>
  <c r="AT1124" i="1"/>
  <c r="AP565" i="1"/>
  <c r="AT565" i="1"/>
  <c r="AT1591" i="1"/>
  <c r="AP1591" i="1"/>
  <c r="AP367" i="1"/>
  <c r="AT367" i="1"/>
  <c r="AP407" i="1"/>
  <c r="AT407" i="1"/>
  <c r="AT472" i="1"/>
  <c r="AP472" i="1"/>
  <c r="AP564" i="1"/>
  <c r="AT564" i="1"/>
  <c r="AP583" i="1"/>
  <c r="AT583" i="1"/>
  <c r="AP780" i="1"/>
  <c r="AT780" i="1"/>
  <c r="AT795" i="1"/>
  <c r="AP795" i="1"/>
  <c r="AP1083" i="1"/>
  <c r="AT1083" i="1"/>
  <c r="AP469" i="1"/>
  <c r="AT469" i="1"/>
  <c r="AP1171" i="1"/>
  <c r="AT1171" i="1"/>
  <c r="AP1196" i="1"/>
  <c r="AT1196" i="1"/>
  <c r="AP1751" i="1"/>
  <c r="AT1751" i="1"/>
  <c r="AT26" i="1"/>
  <c r="AT47" i="1"/>
  <c r="AT54" i="1"/>
  <c r="AT70" i="1"/>
  <c r="AT89" i="1"/>
  <c r="AT81" i="1"/>
  <c r="AT105" i="1"/>
  <c r="AT97" i="1"/>
  <c r="AT117" i="1"/>
  <c r="AT109" i="1"/>
  <c r="AT122" i="1"/>
  <c r="AT133" i="1"/>
  <c r="AT137" i="1"/>
  <c r="AT151" i="1"/>
  <c r="AT143" i="1"/>
  <c r="AT163" i="1"/>
  <c r="AT185" i="1"/>
  <c r="AT177" i="1"/>
  <c r="AT203" i="1"/>
  <c r="AT195" i="1"/>
  <c r="AT187" i="1"/>
  <c r="AT212" i="1"/>
  <c r="AT241" i="1"/>
  <c r="AT233" i="1"/>
  <c r="AT225" i="1"/>
  <c r="AT217" i="1"/>
  <c r="AT254" i="1"/>
  <c r="AT246" i="1"/>
  <c r="AT266" i="1"/>
  <c r="AP284" i="1"/>
  <c r="AP298" i="1"/>
  <c r="AT298" i="1"/>
  <c r="AP293" i="1"/>
  <c r="AT349" i="1"/>
  <c r="AP349" i="1"/>
  <c r="AT345" i="1"/>
  <c r="AP345" i="1"/>
  <c r="AP337" i="1"/>
  <c r="AP355" i="1"/>
  <c r="AT355" i="1"/>
  <c r="AP376" i="1"/>
  <c r="AP402" i="1"/>
  <c r="AT402" i="1"/>
  <c r="AP446" i="1"/>
  <c r="AT446" i="1"/>
  <c r="AP442" i="1"/>
  <c r="AT442" i="1"/>
  <c r="AT440" i="1"/>
  <c r="AP440" i="1"/>
  <c r="AP464" i="1"/>
  <c r="AT464" i="1"/>
  <c r="AT462" i="1"/>
  <c r="AP462" i="1"/>
  <c r="AP478" i="1"/>
  <c r="AT478" i="1"/>
  <c r="AT476" i="1"/>
  <c r="AP476" i="1"/>
  <c r="AT512" i="1"/>
  <c r="AP512" i="1"/>
  <c r="AP599" i="1"/>
  <c r="AT599" i="1"/>
  <c r="AP622" i="1"/>
  <c r="AT622" i="1"/>
  <c r="AP656" i="1"/>
  <c r="AT656" i="1"/>
  <c r="AT654" i="1"/>
  <c r="AP654" i="1"/>
  <c r="AT682" i="1"/>
  <c r="AP682" i="1"/>
  <c r="AP1034" i="1"/>
  <c r="AT1034" i="1"/>
  <c r="AP434" i="1"/>
  <c r="AT434" i="1"/>
  <c r="AP473" i="1"/>
  <c r="AT473" i="1"/>
  <c r="AT602" i="1"/>
  <c r="AP602" i="1"/>
  <c r="AT1380" i="1"/>
  <c r="AP1380" i="1"/>
  <c r="AT3" i="1"/>
  <c r="AT23" i="1"/>
  <c r="AT44" i="1"/>
  <c r="AT51" i="1"/>
  <c r="AT67" i="1"/>
  <c r="AP272" i="1"/>
  <c r="AP309" i="1"/>
  <c r="AP347" i="1"/>
  <c r="AT347" i="1"/>
  <c r="AT370" i="1"/>
  <c r="AP394" i="1"/>
  <c r="AT398" i="1"/>
  <c r="AP398" i="1"/>
  <c r="AP474" i="1"/>
  <c r="AT474" i="1"/>
  <c r="AP518" i="1"/>
  <c r="AT518" i="1"/>
  <c r="AT516" i="1"/>
  <c r="AP516" i="1"/>
  <c r="AT545" i="1"/>
  <c r="AP545" i="1"/>
  <c r="AP686" i="1"/>
  <c r="AT686" i="1"/>
  <c r="AP990" i="1"/>
  <c r="AT990" i="1"/>
  <c r="AP456" i="1"/>
  <c r="AT456" i="1"/>
  <c r="AP911" i="1"/>
  <c r="AT911" i="1"/>
  <c r="AP1156" i="1"/>
  <c r="AT1156" i="1"/>
  <c r="AT1699" i="1"/>
  <c r="AP1699" i="1"/>
  <c r="AP291" i="1"/>
  <c r="AT291" i="1"/>
  <c r="AP335" i="1"/>
  <c r="AT335" i="1"/>
  <c r="AP374" i="1"/>
  <c r="AT374" i="1"/>
  <c r="AP449" i="1"/>
  <c r="AT449" i="1"/>
  <c r="AP514" i="1"/>
  <c r="AT514" i="1"/>
  <c r="AP536" i="1"/>
  <c r="AT536" i="1"/>
  <c r="AT534" i="1"/>
  <c r="AP534" i="1"/>
  <c r="AT563" i="1"/>
  <c r="AP563" i="1"/>
  <c r="AP688" i="1"/>
  <c r="AT688" i="1"/>
  <c r="AP948" i="1"/>
  <c r="AT948" i="1"/>
  <c r="AT454" i="1"/>
  <c r="AP454" i="1"/>
  <c r="AP739" i="1"/>
  <c r="AT739" i="1"/>
  <c r="AP1250" i="1"/>
  <c r="AT1250" i="1"/>
  <c r="AP1314" i="1"/>
  <c r="AT1314" i="1"/>
  <c r="AT1430" i="1"/>
  <c r="AP1430" i="1"/>
  <c r="AT1542" i="1"/>
  <c r="AP1542" i="1"/>
  <c r="AP1705" i="1"/>
  <c r="AT1705" i="1"/>
  <c r="AT6" i="1"/>
  <c r="AT27" i="1"/>
  <c r="AT55" i="1"/>
  <c r="AT71" i="1"/>
  <c r="AT327" i="1"/>
  <c r="AP318" i="1"/>
  <c r="AT395" i="1"/>
  <c r="AP410" i="1"/>
  <c r="AT445" i="1"/>
  <c r="AP445" i="1"/>
  <c r="AP540" i="1"/>
  <c r="AT540" i="1"/>
  <c r="AP569" i="1"/>
  <c r="AT569" i="1"/>
  <c r="AT567" i="1"/>
  <c r="AP567" i="1"/>
  <c r="AP692" i="1"/>
  <c r="AT692" i="1"/>
  <c r="AP718" i="1"/>
  <c r="AT718" i="1"/>
  <c r="AT716" i="1"/>
  <c r="AP716" i="1"/>
  <c r="AT735" i="1"/>
  <c r="AP735" i="1"/>
  <c r="AP931" i="1"/>
  <c r="AT931" i="1"/>
  <c r="AT600" i="1"/>
  <c r="AT595" i="1"/>
  <c r="AT632" i="1"/>
  <c r="AT691" i="1"/>
  <c r="AT752" i="1"/>
  <c r="AT774" i="1"/>
  <c r="AP774" i="1"/>
  <c r="AT1182" i="1"/>
  <c r="AP1182" i="1"/>
  <c r="AT1207" i="1"/>
  <c r="AP1207" i="1"/>
  <c r="AP662" i="1"/>
  <c r="AT662" i="1"/>
  <c r="AP706" i="1"/>
  <c r="AT706" i="1"/>
  <c r="AP727" i="1"/>
  <c r="AT727" i="1"/>
  <c r="AP798" i="1"/>
  <c r="AT798" i="1"/>
  <c r="AT803" i="1"/>
  <c r="AP803" i="1"/>
  <c r="AT841" i="1"/>
  <c r="AP841" i="1"/>
  <c r="AT859" i="1"/>
  <c r="AP859" i="1"/>
  <c r="AT886" i="1"/>
  <c r="AP886" i="1"/>
  <c r="AT873" i="1"/>
  <c r="AP873" i="1"/>
  <c r="AT905" i="1"/>
  <c r="AP905" i="1"/>
  <c r="AT892" i="1"/>
  <c r="AP892" i="1"/>
  <c r="AT925" i="1"/>
  <c r="AP925" i="1"/>
  <c r="AT961" i="1"/>
  <c r="AP961" i="1"/>
  <c r="AT970" i="1"/>
  <c r="AP970" i="1"/>
  <c r="AT1003" i="1"/>
  <c r="AP1003" i="1"/>
  <c r="AT984" i="1"/>
  <c r="AP984" i="1"/>
  <c r="AT1047" i="1"/>
  <c r="AP1047" i="1"/>
  <c r="AT1028" i="1"/>
  <c r="AP1028" i="1"/>
  <c r="AT1015" i="1"/>
  <c r="AP1015" i="1"/>
  <c r="AT1077" i="1"/>
  <c r="AP1077" i="1"/>
  <c r="AT1064" i="1"/>
  <c r="AP1064" i="1"/>
  <c r="AT1118" i="1"/>
  <c r="AP1118" i="1"/>
  <c r="AT1105" i="1"/>
  <c r="AP1105" i="1"/>
  <c r="AT1150" i="1"/>
  <c r="AP1150" i="1"/>
  <c r="AT1137" i="1"/>
  <c r="AP1137" i="1"/>
  <c r="AP1195" i="1"/>
  <c r="AT1195" i="1"/>
  <c r="AP1163" i="1"/>
  <c r="AT1163" i="1"/>
  <c r="AP1235" i="1"/>
  <c r="AT1235" i="1"/>
  <c r="AP1272" i="1"/>
  <c r="AT1272" i="1"/>
  <c r="AP1295" i="1"/>
  <c r="AT1295" i="1"/>
  <c r="AP1344" i="1"/>
  <c r="AT1344" i="1"/>
  <c r="AT792" i="1"/>
  <c r="AP792" i="1"/>
  <c r="AT1174" i="1"/>
  <c r="AP1174" i="1"/>
  <c r="AT1199" i="1"/>
  <c r="AP1199" i="1"/>
  <c r="AP1306" i="1"/>
  <c r="AT1306" i="1"/>
  <c r="AT403" i="1"/>
  <c r="AT450" i="1"/>
  <c r="AT470" i="1"/>
  <c r="AT500" i="1"/>
  <c r="AT510" i="1"/>
  <c r="AT505" i="1"/>
  <c r="AT543" i="1"/>
  <c r="AT560" i="1"/>
  <c r="AT584" i="1"/>
  <c r="AT579" i="1"/>
  <c r="AP598" i="1"/>
  <c r="AT596" i="1"/>
  <c r="AT614" i="1"/>
  <c r="AP628" i="1"/>
  <c r="AP657" i="1"/>
  <c r="AT657" i="1"/>
  <c r="AT663" i="1"/>
  <c r="AP687" i="1"/>
  <c r="AT687" i="1"/>
  <c r="AT705" i="1"/>
  <c r="AP698" i="1"/>
  <c r="AP719" i="1"/>
  <c r="AT719" i="1"/>
  <c r="AT728" i="1"/>
  <c r="AT761" i="1"/>
  <c r="AP783" i="1"/>
  <c r="AP806" i="1"/>
  <c r="AT806" i="1"/>
  <c r="AT817" i="1"/>
  <c r="AP817" i="1"/>
  <c r="AP836" i="1"/>
  <c r="AP862" i="1"/>
  <c r="AT862" i="1"/>
  <c r="AP849" i="1"/>
  <c r="AP876" i="1"/>
  <c r="AT876" i="1"/>
  <c r="AP914" i="1"/>
  <c r="AP895" i="1"/>
  <c r="AT895" i="1"/>
  <c r="AP934" i="1"/>
  <c r="AP964" i="1"/>
  <c r="AT964" i="1"/>
  <c r="AP951" i="1"/>
  <c r="AP1006" i="1"/>
  <c r="AT1006" i="1"/>
  <c r="AP993" i="1"/>
  <c r="AP1050" i="1"/>
  <c r="AT1050" i="1"/>
  <c r="AP1037" i="1"/>
  <c r="AP1018" i="1"/>
  <c r="AT1018" i="1"/>
  <c r="AP1086" i="1"/>
  <c r="AP1067" i="1"/>
  <c r="AT1067" i="1"/>
  <c r="AP1054" i="1"/>
  <c r="AP1108" i="1"/>
  <c r="AT1108" i="1"/>
  <c r="AP1095" i="1"/>
  <c r="AP1140" i="1"/>
  <c r="AT1140" i="1"/>
  <c r="AP1127" i="1"/>
  <c r="AP1187" i="1"/>
  <c r="AT1187" i="1"/>
  <c r="AP1212" i="1"/>
  <c r="AT1212" i="1"/>
  <c r="AP1227" i="1"/>
  <c r="AT1227" i="1"/>
  <c r="AP1264" i="1"/>
  <c r="AT1264" i="1"/>
  <c r="AP308" i="1"/>
  <c r="AP329" i="1"/>
  <c r="AP372" i="1"/>
  <c r="AP397" i="1"/>
  <c r="AP444" i="1"/>
  <c r="AP436" i="1"/>
  <c r="AP466" i="1"/>
  <c r="AP458" i="1"/>
  <c r="AP480" i="1"/>
  <c r="AP495" i="1"/>
  <c r="AT493" i="1"/>
  <c r="AT488" i="1"/>
  <c r="AP531" i="1"/>
  <c r="AT529" i="1"/>
  <c r="AT524" i="1"/>
  <c r="AP555" i="1"/>
  <c r="AT553" i="1"/>
  <c r="AT548" i="1"/>
  <c r="AP574" i="1"/>
  <c r="AT592" i="1"/>
  <c r="AT587" i="1"/>
  <c r="AP621" i="1"/>
  <c r="AT619" i="1"/>
  <c r="AT643" i="1"/>
  <c r="AP651" i="1"/>
  <c r="AT666" i="1"/>
  <c r="AP685" i="1"/>
  <c r="AP713" i="1"/>
  <c r="AT731" i="1"/>
  <c r="AP738" i="1"/>
  <c r="AT800" i="1"/>
  <c r="AP800" i="1"/>
  <c r="AT1160" i="1"/>
  <c r="AP1160" i="1"/>
  <c r="AT1166" i="1"/>
  <c r="AP1166" i="1"/>
  <c r="AT1238" i="1"/>
  <c r="AP1238" i="1"/>
  <c r="AP1287" i="1"/>
  <c r="AT1287" i="1"/>
  <c r="AP1321" i="1"/>
  <c r="AT1321" i="1"/>
  <c r="AP661" i="1"/>
  <c r="AT661" i="1"/>
  <c r="AP707" i="1"/>
  <c r="AT707" i="1"/>
  <c r="AP726" i="1"/>
  <c r="AT726" i="1"/>
  <c r="AP763" i="1"/>
  <c r="AT763" i="1"/>
  <c r="AT777" i="1"/>
  <c r="AP777" i="1"/>
  <c r="AP820" i="1"/>
  <c r="AT820" i="1"/>
  <c r="AT830" i="1"/>
  <c r="AP830" i="1"/>
  <c r="AT856" i="1"/>
  <c r="AP856" i="1"/>
  <c r="AT889" i="1"/>
  <c r="AP889" i="1"/>
  <c r="AT870" i="1"/>
  <c r="AP870" i="1"/>
  <c r="AT908" i="1"/>
  <c r="AP908" i="1"/>
  <c r="AT941" i="1"/>
  <c r="AP941" i="1"/>
  <c r="AT928" i="1"/>
  <c r="AP928" i="1"/>
  <c r="AT958" i="1"/>
  <c r="AP958" i="1"/>
  <c r="AT945" i="1"/>
  <c r="AP945" i="1"/>
  <c r="AT1000" i="1"/>
  <c r="AP1000" i="1"/>
  <c r="AT987" i="1"/>
  <c r="AP987" i="1"/>
  <c r="AT1044" i="1"/>
  <c r="AP1044" i="1"/>
  <c r="AT1031" i="1"/>
  <c r="AP1031" i="1"/>
  <c r="AT1012" i="1"/>
  <c r="AP1012" i="1"/>
  <c r="AT1080" i="1"/>
  <c r="AP1080" i="1"/>
  <c r="AT1061" i="1"/>
  <c r="AP1061" i="1"/>
  <c r="AT1121" i="1"/>
  <c r="AP1121" i="1"/>
  <c r="AT1102" i="1"/>
  <c r="AP1102" i="1"/>
  <c r="AT1089" i="1"/>
  <c r="AP1089" i="1"/>
  <c r="AT1134" i="1"/>
  <c r="AP1134" i="1"/>
  <c r="AP1179" i="1"/>
  <c r="AT1179" i="1"/>
  <c r="AP1204" i="1"/>
  <c r="AT1204" i="1"/>
  <c r="AP1219" i="1"/>
  <c r="AT1219" i="1"/>
  <c r="AT814" i="1"/>
  <c r="AP814" i="1"/>
  <c r="AT1190" i="1"/>
  <c r="AP1190" i="1"/>
  <c r="AT1215" i="1"/>
  <c r="AP1215" i="1"/>
  <c r="AP1277" i="1"/>
  <c r="AT1277" i="1"/>
  <c r="AT1354" i="1"/>
  <c r="AP1354" i="1"/>
  <c r="AT1410" i="1"/>
  <c r="AP1410" i="1"/>
  <c r="AP1496" i="1"/>
  <c r="AT1496" i="1"/>
  <c r="AT1490" i="1"/>
  <c r="AP1490" i="1"/>
  <c r="AT1504" i="1"/>
  <c r="AP1504" i="1"/>
  <c r="AT740" i="1"/>
  <c r="AT762" i="1"/>
  <c r="AT775" i="1"/>
  <c r="AT793" i="1"/>
  <c r="AT801" i="1"/>
  <c r="AT815" i="1"/>
  <c r="AP1230" i="1"/>
  <c r="AP1222" i="1"/>
  <c r="AP1253" i="1"/>
  <c r="AP1245" i="1"/>
  <c r="AP1267" i="1"/>
  <c r="AP1259" i="1"/>
  <c r="AP1281" i="1"/>
  <c r="AP1290" i="1"/>
  <c r="AP1282" i="1"/>
  <c r="AP1309" i="1"/>
  <c r="AP1329" i="1"/>
  <c r="AT1329" i="1"/>
  <c r="AP1326" i="1"/>
  <c r="AT1350" i="1"/>
  <c r="AP1350" i="1"/>
  <c r="AT1406" i="1"/>
  <c r="AP1406" i="1"/>
  <c r="AP1464" i="1"/>
  <c r="AT1464" i="1"/>
  <c r="AT1458" i="1"/>
  <c r="AP1458" i="1"/>
  <c r="AT1549" i="1"/>
  <c r="AP1549" i="1"/>
  <c r="AT633" i="1"/>
  <c r="AT630" i="1"/>
  <c r="AT627" i="1"/>
  <c r="AT653" i="1"/>
  <c r="AT650" i="1"/>
  <c r="AT647" i="1"/>
  <c r="AT658" i="1"/>
  <c r="AT675" i="1"/>
  <c r="AT672" i="1"/>
  <c r="AT684" i="1"/>
  <c r="AT681" i="1"/>
  <c r="AT678" i="1"/>
  <c r="AT703" i="1"/>
  <c r="AT700" i="1"/>
  <c r="AT697" i="1"/>
  <c r="AT715" i="1"/>
  <c r="AT712" i="1"/>
  <c r="AT733" i="1"/>
  <c r="AT723" i="1"/>
  <c r="AT720" i="1"/>
  <c r="AT747" i="1"/>
  <c r="AT737" i="1"/>
  <c r="AT734" i="1"/>
  <c r="AT754" i="1"/>
  <c r="AT759" i="1"/>
  <c r="AT785" i="1"/>
  <c r="AT782" i="1"/>
  <c r="AT772" i="1"/>
  <c r="AT769" i="1"/>
  <c r="AT766" i="1"/>
  <c r="AT790" i="1"/>
  <c r="AT787" i="1"/>
  <c r="AT808" i="1"/>
  <c r="AT828" i="1"/>
  <c r="AT825" i="1"/>
  <c r="AT822" i="1"/>
  <c r="AT812" i="1"/>
  <c r="AT838" i="1"/>
  <c r="AT835" i="1"/>
  <c r="AT839" i="1"/>
  <c r="AT843" i="1"/>
  <c r="AT864" i="1"/>
  <c r="AT854" i="1"/>
  <c r="AT851" i="1"/>
  <c r="AT848" i="1"/>
  <c r="AT884" i="1"/>
  <c r="AT881" i="1"/>
  <c r="AT878" i="1"/>
  <c r="AT868" i="1"/>
  <c r="AT916" i="1"/>
  <c r="AT913" i="1"/>
  <c r="AT903" i="1"/>
  <c r="AT900" i="1"/>
  <c r="AT897" i="1"/>
  <c r="AT939" i="1"/>
  <c r="AT936" i="1"/>
  <c r="AT933" i="1"/>
  <c r="AT923" i="1"/>
  <c r="AT920" i="1"/>
  <c r="AT966" i="1"/>
  <c r="AT956" i="1"/>
  <c r="AT953" i="1"/>
  <c r="AT950" i="1"/>
  <c r="AT968" i="1"/>
  <c r="AT975" i="1"/>
  <c r="AT972" i="1"/>
  <c r="AT998" i="1"/>
  <c r="AT995" i="1"/>
  <c r="AT992" i="1"/>
  <c r="AT982" i="1"/>
  <c r="AT979" i="1"/>
  <c r="AT1052" i="1"/>
  <c r="AT1042" i="1"/>
  <c r="AT1039" i="1"/>
  <c r="AT1036" i="1"/>
  <c r="AT1026" i="1"/>
  <c r="AT1023" i="1"/>
  <c r="AT1020" i="1"/>
  <c r="AT1010" i="1"/>
  <c r="AT1088" i="1"/>
  <c r="AT1085" i="1"/>
  <c r="AT1075" i="1"/>
  <c r="AT1072" i="1"/>
  <c r="AT1069" i="1"/>
  <c r="AT1059" i="1"/>
  <c r="AT1056" i="1"/>
  <c r="AT1053" i="1"/>
  <c r="AT1116" i="1"/>
  <c r="AT1113" i="1"/>
  <c r="AT1110" i="1"/>
  <c r="AT1100" i="1"/>
  <c r="AT1097" i="1"/>
  <c r="AT1094" i="1"/>
  <c r="AT1148" i="1"/>
  <c r="AT1145" i="1"/>
  <c r="AT1142" i="1"/>
  <c r="AT1132" i="1"/>
  <c r="AT1129" i="1"/>
  <c r="AT1126" i="1"/>
  <c r="AT1155" i="1"/>
  <c r="AT1194" i="1"/>
  <c r="AT1186" i="1"/>
  <c r="AT1178" i="1"/>
  <c r="AT1170" i="1"/>
  <c r="AT1162" i="1"/>
  <c r="AT1211" i="1"/>
  <c r="AT1203" i="1"/>
  <c r="AT1242" i="1"/>
  <c r="AT1234" i="1"/>
  <c r="AT1226" i="1"/>
  <c r="AT1257" i="1"/>
  <c r="AT1249" i="1"/>
  <c r="AT1271" i="1"/>
  <c r="AT1263" i="1"/>
  <c r="AT1276" i="1"/>
  <c r="AT1294" i="1"/>
  <c r="AT1286" i="1"/>
  <c r="AT1313" i="1"/>
  <c r="AT1305" i="1"/>
  <c r="AP1317" i="1"/>
  <c r="AT1317" i="1"/>
  <c r="AT1348" i="1"/>
  <c r="AT1343" i="1"/>
  <c r="AT1369" i="1"/>
  <c r="AP1369" i="1"/>
  <c r="AT1402" i="1"/>
  <c r="AP1402" i="1"/>
  <c r="AP1448" i="1"/>
  <c r="AT1448" i="1"/>
  <c r="AT1442" i="1"/>
  <c r="AP1442" i="1"/>
  <c r="AP1761" i="1"/>
  <c r="AT1761" i="1"/>
  <c r="AT1336" i="1"/>
  <c r="AP1336" i="1"/>
  <c r="AT1373" i="1"/>
  <c r="AP1373" i="1"/>
  <c r="AT1398" i="1"/>
  <c r="AP1398" i="1"/>
  <c r="AP1417" i="1"/>
  <c r="AT1417" i="1"/>
  <c r="AT1411" i="1"/>
  <c r="AP1411" i="1"/>
  <c r="AT1493" i="1"/>
  <c r="AP1493" i="1"/>
  <c r="AP1507" i="1"/>
  <c r="AT1507" i="1"/>
  <c r="AT1551" i="1"/>
  <c r="AP1551" i="1"/>
  <c r="AP1631" i="1"/>
  <c r="AT1631" i="1"/>
  <c r="AT776" i="1"/>
  <c r="AT794" i="1"/>
  <c r="AT802" i="1"/>
  <c r="AT816" i="1"/>
  <c r="AT829" i="1"/>
  <c r="AT858" i="1"/>
  <c r="AT888" i="1"/>
  <c r="AT872" i="1"/>
  <c r="AT907" i="1"/>
  <c r="AT943" i="1"/>
  <c r="AT927" i="1"/>
  <c r="AT960" i="1"/>
  <c r="AT944" i="1"/>
  <c r="AT1002" i="1"/>
  <c r="AT986" i="1"/>
  <c r="AT1046" i="1"/>
  <c r="AT1030" i="1"/>
  <c r="AT1014" i="1"/>
  <c r="AT1079" i="1"/>
  <c r="AT1063" i="1"/>
  <c r="AT1120" i="1"/>
  <c r="AT1104" i="1"/>
  <c r="AT1152" i="1"/>
  <c r="AT1136" i="1"/>
  <c r="AP1325" i="1"/>
  <c r="AT1325" i="1"/>
  <c r="AT1332" i="1"/>
  <c r="AP1332" i="1"/>
  <c r="AT1392" i="1"/>
  <c r="AP1392" i="1"/>
  <c r="AT1438" i="1"/>
  <c r="AP1438" i="1"/>
  <c r="AT1427" i="1"/>
  <c r="AP1427" i="1"/>
  <c r="AT1461" i="1"/>
  <c r="AP1461" i="1"/>
  <c r="AP1821" i="1"/>
  <c r="AT1821" i="1"/>
  <c r="AP1346" i="1"/>
  <c r="AT1346" i="1"/>
  <c r="AT1366" i="1"/>
  <c r="AP1366" i="1"/>
  <c r="AT1388" i="1"/>
  <c r="AP1388" i="1"/>
  <c r="AT1445" i="1"/>
  <c r="AP1445" i="1"/>
  <c r="AT1526" i="1"/>
  <c r="AP1526" i="1"/>
  <c r="AT1561" i="1"/>
  <c r="AP1561" i="1"/>
  <c r="AP1636" i="1"/>
  <c r="AT1636" i="1"/>
  <c r="AP1298" i="1"/>
  <c r="AT1298" i="1"/>
  <c r="AT1296" i="1"/>
  <c r="AT1362" i="1"/>
  <c r="AP1362" i="1"/>
  <c r="AT1384" i="1"/>
  <c r="AP1384" i="1"/>
  <c r="AT1414" i="1"/>
  <c r="AP1414" i="1"/>
  <c r="AT1501" i="1"/>
  <c r="AP1501" i="1"/>
  <c r="AP1627" i="1"/>
  <c r="AT1627" i="1"/>
  <c r="AT1867" i="1"/>
  <c r="AP1867" i="1"/>
  <c r="AP1838" i="1"/>
  <c r="AT1838" i="1"/>
  <c r="AP1753" i="1"/>
  <c r="AT1753" i="1"/>
  <c r="AT1728" i="1"/>
  <c r="AP1728" i="1"/>
  <c r="AT1718" i="1"/>
  <c r="AP1718" i="1"/>
  <c r="AT1425" i="1"/>
  <c r="AT1422" i="1"/>
  <c r="AT1419" i="1"/>
  <c r="AT1456" i="1"/>
  <c r="AT1453" i="1"/>
  <c r="AT1450" i="1"/>
  <c r="AT1440" i="1"/>
  <c r="AT1469" i="1"/>
  <c r="AT1466" i="1"/>
  <c r="AT1474" i="1"/>
  <c r="AT1478" i="1"/>
  <c r="AT1498" i="1"/>
  <c r="AT1488" i="1"/>
  <c r="AT1485" i="1"/>
  <c r="AT1482" i="1"/>
  <c r="AT1499" i="1"/>
  <c r="AT1520" i="1"/>
  <c r="AT1515" i="1"/>
  <c r="AT1512" i="1"/>
  <c r="AT1533" i="1"/>
  <c r="AT1527" i="1"/>
  <c r="AT1543" i="1"/>
  <c r="AT1535" i="1"/>
  <c r="AT1552" i="1"/>
  <c r="AT1562" i="1"/>
  <c r="AT1592" i="1"/>
  <c r="AT1577" i="1"/>
  <c r="AP1651" i="1"/>
  <c r="AT1651" i="1"/>
  <c r="AT1861" i="1"/>
  <c r="AT1830" i="1"/>
  <c r="AP1830" i="1"/>
  <c r="AT1798" i="1"/>
  <c r="AP1798" i="1"/>
  <c r="AT1760" i="1"/>
  <c r="AP1689" i="1"/>
  <c r="AT1689" i="1"/>
  <c r="AT1683" i="1"/>
  <c r="AP1683" i="1"/>
  <c r="AT1877" i="1"/>
  <c r="AP1877" i="1"/>
  <c r="AP1955" i="1"/>
  <c r="AT1955" i="1"/>
  <c r="AP1939" i="1"/>
  <c r="AT1939" i="1"/>
  <c r="AP2034" i="1"/>
  <c r="AT2034" i="1"/>
  <c r="AT1342" i="1"/>
  <c r="AT1338" i="1"/>
  <c r="AT1334" i="1"/>
  <c r="AT1368" i="1"/>
  <c r="AT1364" i="1"/>
  <c r="AT1360" i="1"/>
  <c r="AT1356" i="1"/>
  <c r="AT1352" i="1"/>
  <c r="AT1371" i="1"/>
  <c r="AT1375" i="1"/>
  <c r="AT1394" i="1"/>
  <c r="AT1390" i="1"/>
  <c r="AT1386" i="1"/>
  <c r="AT1382" i="1"/>
  <c r="AT1378" i="1"/>
  <c r="AT1408" i="1"/>
  <c r="AT1404" i="1"/>
  <c r="AT1400" i="1"/>
  <c r="AT1396" i="1"/>
  <c r="AT1436" i="1"/>
  <c r="AT1432" i="1"/>
  <c r="AT1416" i="1"/>
  <c r="AT1447" i="1"/>
  <c r="AT1463" i="1"/>
  <c r="AT1495" i="1"/>
  <c r="AT1479" i="1"/>
  <c r="AT1525" i="1"/>
  <c r="AT1541" i="1"/>
  <c r="AT1548" i="1"/>
  <c r="AT1550" i="1"/>
  <c r="AT1560" i="1"/>
  <c r="AT1590" i="1"/>
  <c r="AT1582" i="1"/>
  <c r="AP1582" i="1"/>
  <c r="AT1580" i="1"/>
  <c r="AT1628" i="1"/>
  <c r="AT1623" i="1"/>
  <c r="AP1611" i="1"/>
  <c r="AT1611" i="1"/>
  <c r="AT1609" i="1"/>
  <c r="AP1609" i="1"/>
  <c r="AT1859" i="1"/>
  <c r="AP1859" i="1"/>
  <c r="AP1848" i="1"/>
  <c r="AT1848" i="1"/>
  <c r="AT1788" i="1"/>
  <c r="AP1788" i="1"/>
  <c r="AP1635" i="1"/>
  <c r="AT1635" i="1"/>
  <c r="AT1824" i="1"/>
  <c r="AP1824" i="1"/>
  <c r="AT1820" i="1"/>
  <c r="AP1820" i="1"/>
  <c r="AT1750" i="1"/>
  <c r="AP1750" i="1"/>
  <c r="AT1731" i="1"/>
  <c r="AP1731" i="1"/>
  <c r="AP1710" i="1"/>
  <c r="AT1710" i="1"/>
  <c r="AP1673" i="1"/>
  <c r="AT1673" i="1"/>
  <c r="AT1667" i="1"/>
  <c r="AP1667" i="1"/>
  <c r="AT1893" i="1"/>
  <c r="AP1893" i="1"/>
  <c r="AP1909" i="1"/>
  <c r="AT1909" i="1"/>
  <c r="AT1989" i="1"/>
  <c r="AP1989" i="1"/>
  <c r="AP1573" i="1"/>
  <c r="AT1573" i="1"/>
  <c r="AP1769" i="1"/>
  <c r="AT1769" i="1"/>
  <c r="AP1518" i="1"/>
  <c r="AP1619" i="1"/>
  <c r="AT1619" i="1"/>
  <c r="AT1827" i="1"/>
  <c r="AP1827" i="1"/>
  <c r="AT1763" i="1"/>
  <c r="AP1763" i="1"/>
  <c r="AT1586" i="1"/>
  <c r="AT1574" i="1"/>
  <c r="AT1569" i="1"/>
  <c r="AP1643" i="1"/>
  <c r="AT1643" i="1"/>
  <c r="AP1606" i="1"/>
  <c r="AT1606" i="1"/>
  <c r="AP1853" i="1"/>
  <c r="AT1853" i="1"/>
  <c r="AT1851" i="1"/>
  <c r="AP1851" i="1"/>
  <c r="AT1825" i="1"/>
  <c r="AP1801" i="1"/>
  <c r="AT1801" i="1"/>
  <c r="AT1774" i="1"/>
  <c r="AT1755" i="1"/>
  <c r="AT1744" i="1"/>
  <c r="AP1744" i="1"/>
  <c r="AT1734" i="1"/>
  <c r="AP1734" i="1"/>
  <c r="AT1924" i="1"/>
  <c r="AP1924" i="1"/>
  <c r="AP2055" i="1"/>
  <c r="AT2055" i="1"/>
  <c r="AT2275" i="1"/>
  <c r="AP2275" i="1"/>
  <c r="AT2339" i="1"/>
  <c r="AP2339" i="1"/>
  <c r="AT2414" i="1"/>
  <c r="AP2414" i="1"/>
  <c r="AP2519" i="1"/>
  <c r="AT2519" i="1"/>
  <c r="AT3234" i="1"/>
  <c r="AP3234" i="1"/>
  <c r="AT3170" i="1"/>
  <c r="AP3170" i="1"/>
  <c r="AT3079" i="1"/>
  <c r="AP3079" i="1"/>
  <c r="AT1607" i="1"/>
  <c r="AT1602" i="1"/>
  <c r="AT1849" i="1"/>
  <c r="AT1844" i="1"/>
  <c r="AT1834" i="1"/>
  <c r="AT1822" i="1"/>
  <c r="AP1817" i="1"/>
  <c r="AT1817" i="1"/>
  <c r="AT1805" i="1"/>
  <c r="AT1757" i="1"/>
  <c r="AP1745" i="1"/>
  <c r="AT1745" i="1"/>
  <c r="AP1739" i="1"/>
  <c r="AT1739" i="1"/>
  <c r="AP1737" i="1"/>
  <c r="AT1737" i="1"/>
  <c r="AP1726" i="1"/>
  <c r="AT1726" i="1"/>
  <c r="AT1654" i="1"/>
  <c r="AP1654" i="1"/>
  <c r="AP1896" i="1"/>
  <c r="AT1896" i="1"/>
  <c r="AT1890" i="1"/>
  <c r="AP1890" i="1"/>
  <c r="AP1958" i="1"/>
  <c r="AT1958" i="1"/>
  <c r="AT2027" i="1"/>
  <c r="AP2027" i="1"/>
  <c r="AT1702" i="1"/>
  <c r="AP1702" i="1"/>
  <c r="AT1949" i="1"/>
  <c r="AP1949" i="1"/>
  <c r="AT1865" i="1"/>
  <c r="AT1860" i="1"/>
  <c r="AT1809" i="1"/>
  <c r="AT1787" i="1"/>
  <c r="AT1783" i="1"/>
  <c r="AT1770" i="1"/>
  <c r="AT1758" i="1"/>
  <c r="AP1742" i="1"/>
  <c r="AT1742" i="1"/>
  <c r="AP1729" i="1"/>
  <c r="AT1729" i="1"/>
  <c r="AP1723" i="1"/>
  <c r="AT1723" i="1"/>
  <c r="AP1721" i="1"/>
  <c r="AT1721" i="1"/>
  <c r="AT1686" i="1"/>
  <c r="AP1686" i="1"/>
  <c r="AT1921" i="1"/>
  <c r="AP1921" i="1"/>
  <c r="AP1833" i="1"/>
  <c r="AT1833" i="1"/>
  <c r="AT1715" i="1"/>
  <c r="AP1715" i="1"/>
  <c r="AP1657" i="1"/>
  <c r="AT1657" i="1"/>
  <c r="AT1906" i="1"/>
  <c r="AP1906" i="1"/>
  <c r="AP1880" i="1"/>
  <c r="AT1880" i="1"/>
  <c r="AT1952" i="1"/>
  <c r="AP1952" i="1"/>
  <c r="AT1930" i="1"/>
  <c r="AP1930" i="1"/>
  <c r="AP1994" i="1"/>
  <c r="AT1994" i="1"/>
  <c r="AP2022" i="1"/>
  <c r="AT2022" i="1"/>
  <c r="AP1785" i="1"/>
  <c r="AT1785" i="1"/>
  <c r="AT1670" i="1"/>
  <c r="AP1670" i="1"/>
  <c r="AT1874" i="1"/>
  <c r="AP1874" i="1"/>
  <c r="AP1972" i="1"/>
  <c r="AT1972" i="1"/>
  <c r="AP1999" i="1"/>
  <c r="AT1999" i="1"/>
  <c r="AT2008" i="1"/>
  <c r="AP2008" i="1"/>
  <c r="AP2174" i="1"/>
  <c r="AT2174" i="1"/>
  <c r="AT2212" i="1"/>
  <c r="AP2212" i="1"/>
  <c r="AP1712" i="1"/>
  <c r="AT1697" i="1"/>
  <c r="AP1696" i="1"/>
  <c r="AT1694" i="1"/>
  <c r="AT1691" i="1"/>
  <c r="AT1681" i="1"/>
  <c r="AP1680" i="1"/>
  <c r="AT1678" i="1"/>
  <c r="AT1675" i="1"/>
  <c r="AT1665" i="1"/>
  <c r="AP1664" i="1"/>
  <c r="AT1662" i="1"/>
  <c r="AT1659" i="1"/>
  <c r="AT1904" i="1"/>
  <c r="AP1903" i="1"/>
  <c r="AT1898" i="1"/>
  <c r="AP1887" i="1"/>
  <c r="AP1871" i="1"/>
  <c r="AP1918" i="1"/>
  <c r="AP1946" i="1"/>
  <c r="AP1927" i="1"/>
  <c r="AP2002" i="1"/>
  <c r="AT2002" i="1"/>
  <c r="AT2255" i="1"/>
  <c r="AP2255" i="1"/>
  <c r="AT1832" i="1"/>
  <c r="AT1816" i="1"/>
  <c r="AT1800" i="1"/>
  <c r="AT1784" i="1"/>
  <c r="AT1768" i="1"/>
  <c r="AT1752" i="1"/>
  <c r="AT1736" i="1"/>
  <c r="AT1720" i="1"/>
  <c r="AT1704" i="1"/>
  <c r="AT1688" i="1"/>
  <c r="AT1672" i="1"/>
  <c r="AT1656" i="1"/>
  <c r="AT1895" i="1"/>
  <c r="AT1879" i="1"/>
  <c r="AT1926" i="1"/>
  <c r="AT1954" i="1"/>
  <c r="AT1970" i="1"/>
  <c r="AT1967" i="1"/>
  <c r="AP1997" i="1"/>
  <c r="AT1983" i="1"/>
  <c r="AT2023" i="1"/>
  <c r="AT2011" i="1"/>
  <c r="AP2011" i="1"/>
  <c r="AT2026" i="1"/>
  <c r="AP2070" i="1"/>
  <c r="AT1988" i="1"/>
  <c r="AP1988" i="1"/>
  <c r="AT2071" i="1"/>
  <c r="AT1932" i="1"/>
  <c r="AT1974" i="1"/>
  <c r="AP2014" i="1"/>
  <c r="AT2014" i="1"/>
  <c r="AT2012" i="1"/>
  <c r="AT2036" i="1"/>
  <c r="AT2031" i="1"/>
  <c r="AT2069" i="1"/>
  <c r="AP2019" i="1"/>
  <c r="AT2019" i="1"/>
  <c r="AP2046" i="1"/>
  <c r="AT2165" i="1"/>
  <c r="AP2165" i="1"/>
  <c r="AP2194" i="1"/>
  <c r="AT2194" i="1"/>
  <c r="AT2004" i="1"/>
  <c r="AT1991" i="1"/>
  <c r="AP1991" i="1"/>
  <c r="AT2042" i="1"/>
  <c r="AT2074" i="1"/>
  <c r="AP2172" i="1"/>
  <c r="AT2172" i="1"/>
  <c r="AT2201" i="1"/>
  <c r="AP2201" i="1"/>
  <c r="AT2199" i="1"/>
  <c r="AP2199" i="1"/>
  <c r="AT2224" i="1"/>
  <c r="AP2234" i="1"/>
  <c r="AT2234" i="1"/>
  <c r="AP2227" i="1"/>
  <c r="AT2227" i="1"/>
  <c r="AP2325" i="1"/>
  <c r="AT2325" i="1"/>
  <c r="AT2217" i="1"/>
  <c r="AP2217" i="1"/>
  <c r="AP2210" i="1"/>
  <c r="AT2210" i="1"/>
  <c r="AP2245" i="1"/>
  <c r="AT2260" i="1"/>
  <c r="AP2260" i="1"/>
  <c r="AP2253" i="1"/>
  <c r="AT2253" i="1"/>
  <c r="AT2301" i="1"/>
  <c r="AP2301" i="1"/>
  <c r="AT2391" i="1"/>
  <c r="AP2391" i="1"/>
  <c r="AP2533" i="1"/>
  <c r="AT2533" i="1"/>
  <c r="AP2158" i="1"/>
  <c r="AT2158" i="1"/>
  <c r="AP2193" i="1"/>
  <c r="AT2193" i="1"/>
  <c r="AP2243" i="1"/>
  <c r="AT2243" i="1"/>
  <c r="AP2280" i="1"/>
  <c r="AT2280" i="1"/>
  <c r="AT2407" i="1"/>
  <c r="AP2407" i="1"/>
  <c r="AP2173" i="1"/>
  <c r="AT2173" i="1"/>
  <c r="AP2204" i="1"/>
  <c r="AP2191" i="1"/>
  <c r="AT2226" i="1"/>
  <c r="AP2226" i="1"/>
  <c r="AP2247" i="1"/>
  <c r="AT2247" i="1"/>
  <c r="AP2278" i="1"/>
  <c r="AT2317" i="1"/>
  <c r="AP2317" i="1"/>
  <c r="AT2374" i="1"/>
  <c r="AP2374" i="1"/>
  <c r="AP2171" i="1"/>
  <c r="AT2162" i="1"/>
  <c r="AT2159" i="1"/>
  <c r="AP2209" i="1"/>
  <c r="AT2209" i="1"/>
  <c r="AP2202" i="1"/>
  <c r="AT2202" i="1"/>
  <c r="AP2237" i="1"/>
  <c r="AP2252" i="1"/>
  <c r="AP2271" i="1"/>
  <c r="AT2271" i="1"/>
  <c r="AT2242" i="1"/>
  <c r="AP2242" i="1"/>
  <c r="AP2235" i="1"/>
  <c r="AT2235" i="1"/>
  <c r="AT2290" i="1"/>
  <c r="AP2290" i="1"/>
  <c r="AT2360" i="1"/>
  <c r="AP2360" i="1"/>
  <c r="AT2450" i="1"/>
  <c r="AP2450" i="1"/>
  <c r="AP2157" i="1"/>
  <c r="AT2157" i="1"/>
  <c r="AP2218" i="1"/>
  <c r="AT2218" i="1"/>
  <c r="AP2246" i="1"/>
  <c r="AT2246" i="1"/>
  <c r="AP2261" i="1"/>
  <c r="AT2261" i="1"/>
  <c r="AT2276" i="1"/>
  <c r="AT2291" i="1"/>
  <c r="AT2318" i="1"/>
  <c r="AT2302" i="1"/>
  <c r="AT2340" i="1"/>
  <c r="AT2361" i="1"/>
  <c r="AT2375" i="1"/>
  <c r="AT2392" i="1"/>
  <c r="AT2529" i="1"/>
  <c r="AP2529" i="1"/>
  <c r="AP2549" i="1"/>
  <c r="AT2549" i="1"/>
  <c r="AT2646" i="1"/>
  <c r="AP2646" i="1"/>
  <c r="AT2648" i="1"/>
  <c r="AP2648" i="1"/>
  <c r="AP2679" i="1"/>
  <c r="AT2679" i="1"/>
  <c r="AT2728" i="1"/>
  <c r="AP2728" i="1"/>
  <c r="AT2309" i="1"/>
  <c r="AT2347" i="1"/>
  <c r="AT2331" i="1"/>
  <c r="AT2352" i="1"/>
  <c r="AT2384" i="1"/>
  <c r="AT2398" i="1"/>
  <c r="AP2428" i="1"/>
  <c r="AP2420" i="1"/>
  <c r="AP2434" i="1"/>
  <c r="AP2516" i="1"/>
  <c r="AP2508" i="1"/>
  <c r="AP2500" i="1"/>
  <c r="AP2492" i="1"/>
  <c r="AP2484" i="1"/>
  <c r="AP2476" i="1"/>
  <c r="AT2441" i="1"/>
  <c r="AT2539" i="1"/>
  <c r="AP2539" i="1"/>
  <c r="AP2556" i="1"/>
  <c r="AT2556" i="1"/>
  <c r="AP2576" i="1"/>
  <c r="AT2576" i="1"/>
  <c r="AP2591" i="1"/>
  <c r="AT2591" i="1"/>
  <c r="AT2697" i="1"/>
  <c r="AP2697" i="1"/>
  <c r="AT2453" i="1"/>
  <c r="AP2453" i="1"/>
  <c r="AT2566" i="1"/>
  <c r="AP2566" i="1"/>
  <c r="AT2586" i="1"/>
  <c r="AP2586" i="1"/>
  <c r="AT2601" i="1"/>
  <c r="AP2601" i="1"/>
  <c r="AT2615" i="1"/>
  <c r="AP2615" i="1"/>
  <c r="AP2605" i="1"/>
  <c r="AT2605" i="1"/>
  <c r="AT2630" i="1"/>
  <c r="AP2630" i="1"/>
  <c r="AT2673" i="1"/>
  <c r="AP2673" i="1"/>
  <c r="AT2691" i="1"/>
  <c r="AP2691" i="1"/>
  <c r="AT2532" i="1"/>
  <c r="AP2532" i="1"/>
  <c r="AP2663" i="1"/>
  <c r="AT2663" i="1"/>
  <c r="AT2685" i="1"/>
  <c r="AP2685" i="1"/>
  <c r="AT2281" i="1"/>
  <c r="AT2326" i="1"/>
  <c r="AT2310" i="1"/>
  <c r="AT2348" i="1"/>
  <c r="AT2332" i="1"/>
  <c r="AT2353" i="1"/>
  <c r="AT2385" i="1"/>
  <c r="AT2399" i="1"/>
  <c r="AT2454" i="1"/>
  <c r="AT2442" i="1"/>
  <c r="AT2523" i="1"/>
  <c r="AT2542" i="1"/>
  <c r="AP2542" i="1"/>
  <c r="AT2643" i="1"/>
  <c r="AP2643" i="1"/>
  <c r="AP2633" i="1"/>
  <c r="AT2633" i="1"/>
  <c r="AT2651" i="1"/>
  <c r="AP2651" i="1"/>
  <c r="AP2410" i="1"/>
  <c r="AP2424" i="1"/>
  <c r="AP2438" i="1"/>
  <c r="AP2430" i="1"/>
  <c r="AP2512" i="1"/>
  <c r="AP2504" i="1"/>
  <c r="AT2569" i="1"/>
  <c r="AP2569" i="1"/>
  <c r="AT2694" i="1"/>
  <c r="AP2694" i="1"/>
  <c r="AP2440" i="1"/>
  <c r="AT2440" i="1"/>
  <c r="AT2553" i="1"/>
  <c r="AP2553" i="1"/>
  <c r="AT2573" i="1"/>
  <c r="AP2573" i="1"/>
  <c r="AT2588" i="1"/>
  <c r="AP2588" i="1"/>
  <c r="AT2627" i="1"/>
  <c r="AP2627" i="1"/>
  <c r="AP2617" i="1"/>
  <c r="AT2617" i="1"/>
  <c r="AT2676" i="1"/>
  <c r="AP2676" i="1"/>
  <c r="AP2709" i="1"/>
  <c r="AT2709" i="1"/>
  <c r="AT2551" i="1"/>
  <c r="AT2602" i="1"/>
  <c r="AT2616" i="1"/>
  <c r="AT2644" i="1"/>
  <c r="AT2628" i="1"/>
  <c r="AT2649" i="1"/>
  <c r="AT2674" i="1"/>
  <c r="AT2695" i="1"/>
  <c r="AT2689" i="1"/>
  <c r="AT2680" i="1"/>
  <c r="AP2731" i="1"/>
  <c r="AT2731" i="1"/>
  <c r="AT3226" i="1"/>
  <c r="AP3226" i="1"/>
  <c r="AP3124" i="1"/>
  <c r="AT3124" i="1"/>
  <c r="AP3088" i="1"/>
  <c r="AT3088" i="1"/>
  <c r="AP2704" i="1"/>
  <c r="AP2768" i="1"/>
  <c r="AP2719" i="1"/>
  <c r="AT2719" i="1"/>
  <c r="AP2716" i="1"/>
  <c r="AP3290" i="1"/>
  <c r="AT3254" i="1"/>
  <c r="AP3254" i="1"/>
  <c r="AT3218" i="1"/>
  <c r="AP3218" i="1"/>
  <c r="AP2763" i="1"/>
  <c r="AT2763" i="1"/>
  <c r="AP2755" i="1"/>
  <c r="AT2755" i="1"/>
  <c r="AP2747" i="1"/>
  <c r="AT2747" i="1"/>
  <c r="AP2739" i="1"/>
  <c r="AT2739" i="1"/>
  <c r="AT3210" i="1"/>
  <c r="AP3210" i="1"/>
  <c r="AT3149" i="1"/>
  <c r="AP3149" i="1"/>
  <c r="AP2766" i="1"/>
  <c r="AP2727" i="1"/>
  <c r="AT2727" i="1"/>
  <c r="AP2774" i="1"/>
  <c r="AP3286" i="1"/>
  <c r="AT3202" i="1"/>
  <c r="AP3202" i="1"/>
  <c r="AT3165" i="1"/>
  <c r="AP3165" i="1"/>
  <c r="AT2767" i="1"/>
  <c r="AP2715" i="1"/>
  <c r="AT2715" i="1"/>
  <c r="AT3194" i="1"/>
  <c r="AP3194" i="1"/>
  <c r="AT3117" i="1"/>
  <c r="AP3117" i="1"/>
  <c r="AP2687" i="1"/>
  <c r="AP2735" i="1"/>
  <c r="AT2735" i="1"/>
  <c r="AP2770" i="1"/>
  <c r="AP3278" i="1"/>
  <c r="AT3278" i="1"/>
  <c r="AT3186" i="1"/>
  <c r="AP3186" i="1"/>
  <c r="AP3119" i="1"/>
  <c r="AT3119" i="1"/>
  <c r="AT2688" i="1"/>
  <c r="AP2759" i="1"/>
  <c r="AT2759" i="1"/>
  <c r="AP2751" i="1"/>
  <c r="AT2751" i="1"/>
  <c r="AP2743" i="1"/>
  <c r="AT2743" i="1"/>
  <c r="AP2723" i="1"/>
  <c r="AT2723" i="1"/>
  <c r="AT3270" i="1"/>
  <c r="AP3270" i="1"/>
  <c r="AT3242" i="1"/>
  <c r="AP3242" i="1"/>
  <c r="AT3178" i="1"/>
  <c r="AP3178" i="1"/>
  <c r="AT3157" i="1"/>
  <c r="AP3157" i="1"/>
  <c r="AT3141" i="1"/>
  <c r="AP3141" i="1"/>
  <c r="AP3121" i="1"/>
  <c r="AT3121" i="1"/>
  <c r="AT3271" i="1"/>
  <c r="AT3255" i="1"/>
  <c r="AT3243" i="1"/>
  <c r="AT3235" i="1"/>
  <c r="AT3227" i="1"/>
  <c r="AT3219" i="1"/>
  <c r="AT3211" i="1"/>
  <c r="AT3203" i="1"/>
  <c r="AT3195" i="1"/>
  <c r="AT3187" i="1"/>
  <c r="AT3179" i="1"/>
  <c r="AT3171" i="1"/>
  <c r="AT3166" i="1"/>
  <c r="AT3158" i="1"/>
  <c r="AP3136" i="1"/>
  <c r="AT3136" i="1"/>
  <c r="AT3262" i="1"/>
  <c r="AT3246" i="1"/>
  <c r="AT3238" i="1"/>
  <c r="AT3230" i="1"/>
  <c r="AT3222" i="1"/>
  <c r="AT3214" i="1"/>
  <c r="AT3206" i="1"/>
  <c r="AT3198" i="1"/>
  <c r="AT3190" i="1"/>
  <c r="AT3182" i="1"/>
  <c r="AT3174" i="1"/>
  <c r="AT3118" i="1"/>
  <c r="AT3051" i="1"/>
  <c r="AP3051" i="1"/>
  <c r="AT2773" i="1"/>
  <c r="AT2769" i="1"/>
  <c r="AT3293" i="1"/>
  <c r="AT3289" i="1"/>
  <c r="AT3285" i="1"/>
  <c r="AT3275" i="1"/>
  <c r="AT3272" i="1"/>
  <c r="AT3269" i="1"/>
  <c r="AT3259" i="1"/>
  <c r="AT3256" i="1"/>
  <c r="AT3253" i="1"/>
  <c r="AT3241" i="1"/>
  <c r="AT3233" i="1"/>
  <c r="AT3225" i="1"/>
  <c r="AT3217" i="1"/>
  <c r="AT3209" i="1"/>
  <c r="AT3201" i="1"/>
  <c r="AT3193" i="1"/>
  <c r="AT3185" i="1"/>
  <c r="AT3177" i="1"/>
  <c r="AT3169" i="1"/>
  <c r="AT3164" i="1"/>
  <c r="AT3161" i="1"/>
  <c r="AT3156" i="1"/>
  <c r="AT3153" i="1"/>
  <c r="AT3148" i="1"/>
  <c r="AT3145" i="1"/>
  <c r="AT3140" i="1"/>
  <c r="AT3137" i="1"/>
  <c r="AT3102" i="1"/>
  <c r="AP3053" i="1"/>
  <c r="AT3053" i="1"/>
  <c r="AP3120" i="1"/>
  <c r="AT3120" i="1"/>
  <c r="AP3036" i="1"/>
  <c r="AT3036" i="1"/>
  <c r="AT3279" i="1"/>
  <c r="AT3263" i="1"/>
  <c r="AP3135" i="1"/>
  <c r="AT3135" i="1"/>
  <c r="AP3111" i="1"/>
  <c r="AP3104" i="1"/>
  <c r="AT3104" i="1"/>
  <c r="AP3085" i="1"/>
  <c r="AP3133" i="1"/>
  <c r="AP3095" i="1"/>
  <c r="AT2920" i="1"/>
  <c r="AP2920" i="1"/>
  <c r="AT2913" i="1"/>
  <c r="AP2913" i="1"/>
  <c r="AT3103" i="1"/>
  <c r="AT3087" i="1"/>
  <c r="AT3071" i="1"/>
  <c r="AP3067" i="1"/>
  <c r="AT3065" i="1"/>
  <c r="AT3052" i="1"/>
  <c r="AP3039" i="1"/>
  <c r="AT3037" i="1"/>
  <c r="AP2942" i="1"/>
  <c r="AT2942" i="1"/>
  <c r="AT3078" i="1"/>
  <c r="AT3068" i="1"/>
  <c r="AT3057" i="1"/>
  <c r="AT3040" i="1"/>
  <c r="AT3025" i="1"/>
  <c r="AP3006" i="1"/>
  <c r="AT3006" i="1"/>
  <c r="AP2990" i="1"/>
  <c r="AT2990" i="1"/>
  <c r="AP2974" i="1"/>
  <c r="AT2974" i="1"/>
  <c r="AP2958" i="1"/>
  <c r="AT2958" i="1"/>
  <c r="AT3072" i="1"/>
  <c r="AT3048" i="1"/>
  <c r="AT3033" i="1"/>
  <c r="AT3023" i="1"/>
  <c r="AP3023" i="1"/>
  <c r="AT3021" i="1"/>
  <c r="AT3012" i="1"/>
  <c r="AP3055" i="1"/>
  <c r="AP3014" i="1"/>
  <c r="AT3014" i="1"/>
  <c r="AP2998" i="1"/>
  <c r="AT2998" i="1"/>
  <c r="AP2982" i="1"/>
  <c r="AT2982" i="1"/>
  <c r="AP2966" i="1"/>
  <c r="AT2966" i="1"/>
  <c r="AP2950" i="1"/>
  <c r="AT2950" i="1"/>
  <c r="AP2931" i="1"/>
  <c r="AT2931" i="1"/>
  <c r="AT2907" i="1"/>
  <c r="AP2907" i="1"/>
  <c r="AP2783" i="1"/>
  <c r="AT2783" i="1"/>
  <c r="AT2777" i="1"/>
  <c r="AP2777" i="1"/>
  <c r="AT2936" i="1"/>
  <c r="AP2936" i="1"/>
  <c r="AT2849" i="1"/>
  <c r="AP2849" i="1"/>
  <c r="AT3013" i="1"/>
  <c r="AT3005" i="1"/>
  <c r="AT2997" i="1"/>
  <c r="AT2989" i="1"/>
  <c r="AT2981" i="1"/>
  <c r="AT2973" i="1"/>
  <c r="AT2965" i="1"/>
  <c r="AT2957" i="1"/>
  <c r="AT2949" i="1"/>
  <c r="AP2929" i="1"/>
  <c r="AT2923" i="1"/>
  <c r="AP2923" i="1"/>
  <c r="AT2865" i="1"/>
  <c r="AP2865" i="1"/>
  <c r="AP2934" i="1"/>
  <c r="AT2934" i="1"/>
  <c r="AT2881" i="1"/>
  <c r="AP2881" i="1"/>
  <c r="AT2939" i="1"/>
  <c r="AP2939" i="1"/>
  <c r="AP2910" i="1"/>
  <c r="AT2910" i="1"/>
  <c r="AP2944" i="1"/>
  <c r="AP2928" i="1"/>
  <c r="AT2928" i="1"/>
  <c r="AT2904" i="1"/>
  <c r="AP2904" i="1"/>
  <c r="AT2897" i="1"/>
  <c r="AP2897" i="1"/>
  <c r="AP2799" i="1"/>
  <c r="AT2799" i="1"/>
  <c r="AT2797" i="1"/>
  <c r="AP2797" i="1"/>
  <c r="AP2926" i="1"/>
  <c r="AT2926" i="1"/>
  <c r="AP2779" i="1"/>
  <c r="AT2779" i="1"/>
  <c r="AP2891" i="1"/>
  <c r="AP2888" i="1"/>
  <c r="AP2875" i="1"/>
  <c r="AP2872" i="1"/>
  <c r="AP2859" i="1"/>
  <c r="AP2856" i="1"/>
  <c r="AP2795" i="1"/>
  <c r="AT2795" i="1"/>
  <c r="AT2918" i="1"/>
  <c r="AT2915" i="1"/>
  <c r="AT2912" i="1"/>
  <c r="AT2902" i="1"/>
  <c r="AT2899" i="1"/>
  <c r="AT2896" i="1"/>
  <c r="AT2886" i="1"/>
  <c r="AT2870" i="1"/>
  <c r="AT2854" i="1"/>
  <c r="AT2839" i="1"/>
  <c r="AT2831" i="1"/>
  <c r="AT2823" i="1"/>
  <c r="AT2815" i="1"/>
  <c r="AP2793" i="1"/>
  <c r="AT2925" i="1"/>
  <c r="AT2909" i="1"/>
  <c r="AT2893" i="1"/>
  <c r="AT2877" i="1"/>
  <c r="AT2861" i="1"/>
  <c r="AT2845" i="1"/>
  <c r="AT2842" i="1"/>
  <c r="AT2837" i="1"/>
  <c r="AT2834" i="1"/>
  <c r="AT2829" i="1"/>
  <c r="AT2826" i="1"/>
  <c r="AT2821" i="1"/>
  <c r="AT2818" i="1"/>
  <c r="AP2807" i="1"/>
  <c r="AT2807" i="1"/>
  <c r="AP2791" i="1"/>
  <c r="AT2791" i="1"/>
  <c r="AP2805" i="1"/>
  <c r="AP2789" i="1"/>
  <c r="AP2803" i="1"/>
  <c r="AT2803" i="1"/>
  <c r="AP2787" i="1"/>
  <c r="AT2787" i="1"/>
  <c r="AT2894" i="1"/>
  <c r="AT2878" i="1"/>
  <c r="AT2862" i="1"/>
  <c r="AT2846" i="1"/>
  <c r="AT2843" i="1"/>
  <c r="AT2835" i="1"/>
  <c r="AT2827" i="1"/>
  <c r="AT2819" i="1"/>
  <c r="AT2811" i="1"/>
  <c r="AP2801" i="1"/>
  <c r="AP2785" i="1"/>
  <c r="AP277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0C0C06-B394-49A4-BC66-6F5776873DF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8B79A10-8F76-4B48-ABB2-373E9369A45E}" name="WorksheetConnection_SES Data Analysis_Jan23-Jul23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ESDataAnalysis_Jan23Jul23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ThisWorkbookDataModel"/>
    <s v="{[Table1].[Weekday].[All]}"/>
    <s v="{[Table1].[Severity].[All]}"/>
    <s v="{[Table1].[Severity].&amp;[Critical]}"/>
    <s v="{[Table1].[Severity].&amp;[High]}"/>
    <s v="{[Table1].[Severity].&amp;[Medium]}"/>
    <s v="{[Table1].[Severity].&amp;[Minimal]}"/>
    <s v="{[Table1].[Severity].&amp;[Low]}"/>
    <s v="{[Table1].[Month].[All]}"/>
    <s v="{[Table1].[Create Date].[All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<sst xmlns="http://schemas.openxmlformats.org/spreadsheetml/2006/main" count="74334" uniqueCount="8427">
  <si>
    <t>ID</t>
  </si>
  <si>
    <t>Severity</t>
  </si>
  <si>
    <t>Assigned To</t>
  </si>
  <si>
    <t>Status</t>
  </si>
  <si>
    <t>Name</t>
  </si>
  <si>
    <t>Created On</t>
  </si>
  <si>
    <t>L1 Responder</t>
  </si>
  <si>
    <t>L1 Verdict</t>
  </si>
  <si>
    <t>L2 Verdict</t>
  </si>
  <si>
    <t>Label</t>
  </si>
  <si>
    <t>Rule Name</t>
  </si>
  <si>
    <t>Ack SLA</t>
  </si>
  <si>
    <t>Asset Type</t>
  </si>
  <si>
    <t>L1 Time Worked (minutes)</t>
  </si>
  <si>
    <t>L2 Responder</t>
  </si>
  <si>
    <t>Alert Type</t>
  </si>
  <si>
    <t>Email Subcategory</t>
  </si>
  <si>
    <t>Endpoint Subcategory</t>
  </si>
  <si>
    <t>Login Subcategory</t>
  </si>
  <si>
    <t>Network Subcategory</t>
  </si>
  <si>
    <t>User Behaviour Subcategory</t>
  </si>
  <si>
    <t>Tags</t>
  </si>
  <si>
    <t>L1IdleStDate</t>
  </si>
  <si>
    <t>L1IdleTime</t>
  </si>
  <si>
    <t>L1InvStDate</t>
  </si>
  <si>
    <t>L1InvTime</t>
  </si>
  <si>
    <t>L1PendStDate</t>
  </si>
  <si>
    <t>L1PendTime</t>
  </si>
  <si>
    <t>L1TPendTime</t>
  </si>
  <si>
    <t>Not Used1</t>
  </si>
  <si>
    <t>Not Used2</t>
  </si>
  <si>
    <t>Not Used3</t>
  </si>
  <si>
    <t>Not Used4</t>
  </si>
  <si>
    <t>Ticket Count</t>
  </si>
  <si>
    <t>Month</t>
  </si>
  <si>
    <t>MTTE</t>
  </si>
  <si>
    <t>Weekday</t>
  </si>
  <si>
    <t>Create Date</t>
  </si>
  <si>
    <t>Create Time</t>
  </si>
  <si>
    <t>Week count</t>
  </si>
  <si>
    <t>Create Interval</t>
  </si>
  <si>
    <t>High</t>
  </si>
  <si>
    <t>Theodoros Vakalopoulos</t>
  </si>
  <si>
    <t>Closed</t>
  </si>
  <si>
    <t xml:space="preserve">Priority one Device Stopped Sending Events
</t>
  </si>
  <si>
    <t>Sat, 01 Jul 2023 01:50:03 GMT</t>
  </si>
  <si>
    <t>vdarive</t>
  </si>
  <si>
    <t>True Positive</t>
  </si>
  <si>
    <t>[]</t>
  </si>
  <si>
    <t>System: Priority one Device Stopped Sending Events</t>
  </si>
  <si>
    <t>Met</t>
  </si>
  <si>
    <t>Network Device</t>
  </si>
  <si>
    <t>Network</t>
  </si>
  <si>
    <t>(D)DoS</t>
  </si>
  <si>
    <t>Thu, 01 Jan 1970 00:00:00 GMT</t>
  </si>
  <si>
    <t>Thu, 01 Jan 1970 00:00:09 GMT</t>
  </si>
  <si>
    <t>Thu, 01 Jan 1970 00:29:37 GMT</t>
  </si>
  <si>
    <t>Thu, 01 Jan 1970 00:00:01 GMT</t>
  </si>
  <si>
    <t>Thu, 01 Jan 1970 00:24:04 GMT</t>
  </si>
  <si>
    <t>Medium</t>
  </si>
  <si>
    <t>TechM L2</t>
  </si>
  <si>
    <t xml:space="preserve">Suspected Phishing Email:  [Bulk] Notice of Processing of Personal Information (This is Not an Advertisement) </t>
  </si>
  <si>
    <t>Sat, 01 Jul 2023 06:00:06 GMT</t>
  </si>
  <si>
    <t>Benign True Positive</t>
  </si>
  <si>
    <t>User Reported Email</t>
  </si>
  <si>
    <t>User</t>
  </si>
  <si>
    <t>Email</t>
  </si>
  <si>
    <t>Spam</t>
  </si>
  <si>
    <t>Thu, 01 Jan 1970 00:37:41 GMT</t>
  </si>
  <si>
    <t>Thu, 01 Jan 1970 00:04:00 GMT</t>
  </si>
  <si>
    <t>Suspected Phishing Email:  Company Card Notification for Giuseppe GIANNANDREA</t>
  </si>
  <si>
    <t>Sat, 01 Jul 2023 07:20:04 GMT</t>
  </si>
  <si>
    <t>False Positive</t>
  </si>
  <si>
    <t>Legitimate email</t>
  </si>
  <si>
    <t>Thu, 01 Jan 1970 00:33:09 GMT</t>
  </si>
  <si>
    <t>Thu, 01 Jan 1970 00:08:38 GMT</t>
  </si>
  <si>
    <t>Sat, 01 Jul 2023 15:20:03 GMT</t>
  </si>
  <si>
    <t>apaluri</t>
  </si>
  <si>
    <t>Thu, 01 Jan 1970 00:00:08 GMT</t>
  </si>
  <si>
    <t>Thu, 01 Jan 1970 00:42:42 GMT</t>
  </si>
  <si>
    <t xml:space="preserve">Suspected Phishing Email:  Forgotten something? âœˆï¸ </t>
  </si>
  <si>
    <t>Sat, 01 Jul 2023 21:20:08 GMT</t>
  </si>
  <si>
    <t>karun</t>
  </si>
  <si>
    <t>User Reported Email, ACK L1 SLA Breach</t>
  </si>
  <si>
    <t>Thu, 01 Jan 1970 00:00:11 GMT</t>
  </si>
  <si>
    <t>Thu, 01 Jan 1970 01:30:17 GMT</t>
  </si>
  <si>
    <t>Thu, 01 Jan 1970 00:11:47 GMT</t>
  </si>
  <si>
    <t xml:space="preserve">Suspected Phishing Email:  Documents to be removed: Complete with DocuSign: John Nammour.docx </t>
  </si>
  <si>
    <t>Unsolicited email</t>
  </si>
  <si>
    <t>Thu, 01 Jan 1970 00:00:10 GMT</t>
  </si>
  <si>
    <t>Thu, 01 Jan 1970 01:15:21 GMT</t>
  </si>
  <si>
    <t>Thu, 01 Jan 1970 04:08:29 GMT</t>
  </si>
  <si>
    <t xml:space="preserve">Suspected Phishing Email:  Your New Adobe Acrobat Sign Account </t>
  </si>
  <si>
    <t>Sun, 02 Jul 2023 15:40:06 GMT</t>
  </si>
  <si>
    <t>Thu, 01 Jan 1970 00:04:36 GMT</t>
  </si>
  <si>
    <t>Thu, 01 Jan 1970 00:40:46 GMT</t>
  </si>
  <si>
    <t>Thu, 01 Jan 1970 00:38:50 GMT</t>
  </si>
  <si>
    <t xml:space="preserve">Suspected Phishing Email:  Hola </t>
  </si>
  <si>
    <t>Sun, 02 Jul 2023 17:00:05 GMT</t>
  </si>
  <si>
    <t>Thu, 01 Jan 1970 01:43:28 GMT</t>
  </si>
  <si>
    <t>Mangesh Fasale</t>
  </si>
  <si>
    <t>Pending</t>
  </si>
  <si>
    <t xml:space="preserve">INCIDENT-228718: [Cobalt-Strike] Possible C2 traffic
 containing Firewall Deny
</t>
  </si>
  <si>
    <t>Mon, 03 Jul 2023 05:50:03 GMT</t>
  </si>
  <si>
    <t>INCIDENT-228718: [Cobalt-Strike] Possible C2 traffic</t>
  </si>
  <si>
    <t>Suspicious Traffic</t>
  </si>
  <si>
    <t>Thu, 01 Jan 1970 00:00:05 GMT</t>
  </si>
  <si>
    <t>Thu, 01 Jan 1970 00:37:42 GMT</t>
  </si>
  <si>
    <t>Thu, 01 Jan 1970 00:12:32 GMT</t>
  </si>
  <si>
    <t>Cristian Dragus</t>
  </si>
  <si>
    <t xml:space="preserve">Excessive Firewall Denies Across Multiple Hosts From A Local Host
 containing Firewall Deny
</t>
  </si>
  <si>
    <t>Mon, 03 Jul 2023 07:50:04 GMT</t>
  </si>
  <si>
    <t>ESC L1 SLA Breach</t>
  </si>
  <si>
    <t>Excessive Firewall Denies from Local Host</t>
  </si>
  <si>
    <t>Laptop/Desktop</t>
  </si>
  <si>
    <t>Thu, 01 Jan 1970 00:27:57 GMT</t>
  </si>
  <si>
    <t>Thu, 01 Jan 1970 00:02:41 GMT</t>
  </si>
  <si>
    <t>Critical</t>
  </si>
  <si>
    <t xml:space="preserve">Microsoft Defender ATP Alert
 containing Windows Defender AV Credential Access Alert
</t>
  </si>
  <si>
    <t>Mon, 03 Jul 2023 08:30:04 GMT</t>
  </si>
  <si>
    <t>gsriniv</t>
  </si>
  <si>
    <t>Microsoft Defender ATP Alert</t>
  </si>
  <si>
    <t>Server</t>
  </si>
  <si>
    <t>Endpoint</t>
  </si>
  <si>
    <t>Malware</t>
  </si>
  <si>
    <t>Thu, 01 Jan 1970 00:00:14 GMT</t>
  </si>
  <si>
    <t>Thu, 01 Jan 1970 00:14:25 GMT</t>
  </si>
  <si>
    <t xml:space="preserve">Fortinet IPS Monitored Rule Triggered from Local Source
 containing Adobe.Reader.JavaScript.Printing.Array.Index.Memory.Corruption
</t>
  </si>
  <si>
    <t>Mon, 03 Jul 2023 10:00:03 GMT</t>
  </si>
  <si>
    <t>khyadav</t>
  </si>
  <si>
    <t>Policy: Fortinet IPS Monitored Rule Triggered from Local Source</t>
  </si>
  <si>
    <t>Thu, 01 Jan 1970 00:54:29 GMT</t>
  </si>
  <si>
    <t xml:space="preserve">Suspected Phishing Email:  SESers â€“ Reaching Your Health Goals Just Got Easier with Wellbeats </t>
  </si>
  <si>
    <t>Mon, 03 Jul 2023 11:20:06 GMT</t>
  </si>
  <si>
    <t>Thu, 01 Jan 1970 00:03:29 GMT</t>
  </si>
  <si>
    <t>Thu, 01 Jan 1970 00:51:30 GMT</t>
  </si>
  <si>
    <t xml:space="preserve">Suspected Phishing Email:  - Your new role - </t>
  </si>
  <si>
    <t>Mon, 03 Jul 2023 11:10:08 GMT</t>
  </si>
  <si>
    <t>Thu, 01 Jan 1970 02:43:45 GMT</t>
  </si>
  <si>
    <t>Mon, 03 Jul 2023 17:40:03 GMT</t>
  </si>
  <si>
    <t>vtupura</t>
  </si>
  <si>
    <t>Recon: Excessive Firewall Denies from L2R</t>
  </si>
  <si>
    <t>Thu, 01 Jan 1970 00:00:06 GMT</t>
  </si>
  <si>
    <t>Thu, 01 Jan 1970 02:00:41 GMT</t>
  </si>
  <si>
    <t>Thu, 01 Jan 1970 02:45:20 GMT</t>
  </si>
  <si>
    <t xml:space="preserve">Microsoft Defender ATP Alert
 containing initial access
</t>
  </si>
  <si>
    <t>Mon, 03 Jul 2023 17:00:03 GMT</t>
  </si>
  <si>
    <t>Phishing</t>
  </si>
  <si>
    <t>Thu, 01 Jan 1970 00:00:07 GMT</t>
  </si>
  <si>
    <t>Thu, 01 Jan 1970 02:51:26 GMT</t>
  </si>
  <si>
    <t xml:space="preserve">Azure Sentinel: High Severity alert
 containing A potentially malicious URL click was detected
</t>
  </si>
  <si>
    <t>Mon, 03 Jul 2023 19:30:03 GMT</t>
  </si>
  <si>
    <t>Azure Sentinel: High Severity alerts (Indexed on Account Name)</t>
  </si>
  <si>
    <t>Thu, 01 Jan 1970 01:12:53 GMT</t>
  </si>
  <si>
    <t>Thu, 01 Jan 1970 03:34:39 GMT</t>
  </si>
  <si>
    <t xml:space="preserve">Azure Sentinel Low/Medium Severity alert
 containing Remote code execution attempt
</t>
  </si>
  <si>
    <t>Mon, 03 Jul 2023 21:10:03 GMT</t>
  </si>
  <si>
    <t>Azure Sentinel: Low/Medium Severity alerts (indexed on Source Host)</t>
  </si>
  <si>
    <t>Endpoint Policy Violation</t>
  </si>
  <si>
    <t>Thu, 01 Jan 1970 00:31:00 GMT</t>
  </si>
  <si>
    <t xml:space="preserve">Azure Sentinel Low/Medium Severity alert
 containing Active Directory attributes Reconnaissance using LDAP
</t>
  </si>
  <si>
    <t>Mon, 03 Jul 2023 22:00:03 GMT</t>
  </si>
  <si>
    <t>Thu, 01 Jan 1970 00:52:25 GMT</t>
  </si>
  <si>
    <t>Thu, 01 Jan 1970 03:29:39 GMT</t>
  </si>
  <si>
    <t>Cristiano Lucian</t>
  </si>
  <si>
    <t xml:space="preserve">V2: Public Facing Application Exploitation
 containing SmartDefense Detect
</t>
  </si>
  <si>
    <t>Tue, 04 Jul 2023 06:10:04 GMT</t>
  </si>
  <si>
    <t>V2: Exploitation Of Public-Facing Applications</t>
  </si>
  <si>
    <t>Thu, 01 Jan 1970 00:52:00 GMT</t>
  </si>
  <si>
    <t>Tue, 04 Jul 2023 06:10:03 GMT</t>
  </si>
  <si>
    <t>Thu, 01 Jan 1970 01:47:25 GMT</t>
  </si>
  <si>
    <t>Thu, 01 Jan 1970 02:17:50 GMT</t>
  </si>
  <si>
    <t>Tue, 04 Jul 2023 07:50:06 GMT</t>
  </si>
  <si>
    <t>Thu, 01 Jan 1970 00:29:15 GMT</t>
  </si>
  <si>
    <t>Thu, 01 Jan 1970 00:40:09 GMT</t>
  </si>
  <si>
    <t xml:space="preserve">Malicious file detected by AMP in web traffic passing through Umbrella
 containing Destination blocked after being proxied
</t>
  </si>
  <si>
    <t>Tue, 04 Jul 2023 07:20:03 GMT</t>
  </si>
  <si>
    <t>Umbrella Proxy: Malicious file detected by AMP</t>
  </si>
  <si>
    <t>Thu, 01 Jan 1970 01:23:43 GMT</t>
  </si>
  <si>
    <t>Thu, 01 Jan 1970 00:01:06 GMT</t>
  </si>
  <si>
    <t>Tue, 04 Jul 2023 08:30:03 GMT</t>
  </si>
  <si>
    <t>psrikan</t>
  </si>
  <si>
    <t>Thu, 01 Jan 1970 01:32:46 GMT</t>
  </si>
  <si>
    <t>Thu, 01 Jan 1970 00:13:53 GMT</t>
  </si>
  <si>
    <t>Tue, 04 Jul 2023 09:30:03 GMT</t>
  </si>
  <si>
    <t>Thu, 01 Jan 1970 00:32:27 GMT</t>
  </si>
  <si>
    <t xml:space="preserve">Excessive Firewall Denies Across Multiple Hosts From A Local Host
 containing Firewall Drop
</t>
  </si>
  <si>
    <t>Tue, 04 Jul 2023 12:40:03 GMT</t>
  </si>
  <si>
    <t>Thu, 01 Jan 1970 00:00:20 GMT</t>
  </si>
  <si>
    <t>Thu, 01 Jan 1970 01:19:50 GMT</t>
  </si>
  <si>
    <t>Thu, 01 Jan 1970 00:13:16 GMT</t>
  </si>
  <si>
    <t xml:space="preserve">Checkpoint IPS Monitored Rule Triggered from Remote Source
 preceded by V2 Internal Exploitation Of Remote services
 containing Check Point Online Web Service Failure
</t>
  </si>
  <si>
    <t>Tue, 04 Jul 2023 12:20:03 GMT</t>
  </si>
  <si>
    <t>V2 Internal Exploitation Of Remote services</t>
  </si>
  <si>
    <t>Thu, 01 Jan 1970 00:00:15 GMT</t>
  </si>
  <si>
    <t>Thu, 01 Jan 1970 00:47:03 GMT</t>
  </si>
  <si>
    <t xml:space="preserve">Destination blocked after being proxied
</t>
  </si>
  <si>
    <t>Tue, 04 Jul 2023 14:20:04 GMT</t>
  </si>
  <si>
    <t>Umbrella proxy: Malicious domain accessed by multiple systems</t>
  </si>
  <si>
    <t>Thu, 01 Jan 1970 00:01:52 GMT</t>
  </si>
  <si>
    <t>Thu, 01 Jan 1970 01:51:42 GMT</t>
  </si>
  <si>
    <t>Thu, 01 Jan 1970 00:02:30 GMT</t>
  </si>
  <si>
    <t xml:space="preserve">Umbrella proxy: Malicious domain accessed by multiple systems
</t>
  </si>
  <si>
    <t>Tue, 04 Jul 2023 14:20:03 GMT</t>
  </si>
  <si>
    <t>Thu, 01 Jan 1970 00:03:52 GMT</t>
  </si>
  <si>
    <t>Thu, 01 Jan 1970 01:49:45 GMT</t>
  </si>
  <si>
    <t>Tue, 04 Jul 2023 14:10:05 GMT</t>
  </si>
  <si>
    <t>Thu, 01 Jan 1970 00:01:32 GMT</t>
  </si>
  <si>
    <t>Thu, 01 Jan 1970 02:31:45 GMT</t>
  </si>
  <si>
    <t>Tue, 04 Jul 2023 14:10:03 GMT</t>
  </si>
  <si>
    <t>Thu, 01 Jan 1970 02:13:50 GMT</t>
  </si>
  <si>
    <t>Tue, 04 Jul 2023 16:50:03 GMT</t>
  </si>
  <si>
    <t>Thu, 01 Jan 1970 01:24:21 GMT</t>
  </si>
  <si>
    <t xml:space="preserve">Internal Connection to Host Categorized as Malware
 containing ICMP
</t>
  </si>
  <si>
    <t>Tue, 04 Jul 2023 18:00:03 GMT</t>
  </si>
  <si>
    <t>X-Force: Internal Connection to Host Categorized as Malware</t>
  </si>
  <si>
    <t>Thu, 01 Jan 1970 01:34:12 GMT</t>
  </si>
  <si>
    <t xml:space="preserve">Microsoft Defender ATP Alert
 containing Malware
</t>
  </si>
  <si>
    <t>Wed, 05 Jul 2023 06:30:05 GMT</t>
  </si>
  <si>
    <t>Thu, 01 Jan 1970 01:34:52 GMT</t>
  </si>
  <si>
    <t>Wed, 05 Jul 2023 07:50:03 GMT</t>
  </si>
  <si>
    <t>Thu, 01 Jan 1970 00:46:16 GMT</t>
  </si>
  <si>
    <t>Thu, 01 Jan 1970 00:18:04 GMT</t>
  </si>
  <si>
    <t>Wed, 05 Jul 2023 08:30:05 GMT</t>
  </si>
  <si>
    <t>Thu, 01 Jan 1970 00:25:45 GMT</t>
  </si>
  <si>
    <t>Thu, 01 Jan 1970 00:09:58 GMT</t>
  </si>
  <si>
    <t xml:space="preserve">Microsoft Defender ATP Alert
 preceded by Microsoft Defender Unwanted Software Alert
 containing Windows Defender AV Defense Evasion Alert
</t>
  </si>
  <si>
    <t>Wed, 05 Jul 2023 08:30:03 GMT</t>
  </si>
  <si>
    <t>Microsoft Defender Unwanted Software Alert</t>
  </si>
  <si>
    <t>Thu, 01 Jan 1970 02:06:42 GMT</t>
  </si>
  <si>
    <t xml:space="preserve">Suspected Phishing Email:  Action Required - Service Business Email Credentials Now </t>
  </si>
  <si>
    <t>Wed, 05 Jul 2023 09:50:07 GMT</t>
  </si>
  <si>
    <t>Thu, 01 Jan 1970 00:00:47 GMT</t>
  </si>
  <si>
    <t>Thu, 01 Jan 1970 00:40:05 GMT</t>
  </si>
  <si>
    <t>Thu, 01 Jan 1970 01:33:33 GMT</t>
  </si>
  <si>
    <t>Wed, 05 Jul 2023 09:10:18 GMT</t>
  </si>
  <si>
    <t>Thu, 01 Jan 1970 01:38:15 GMT</t>
  </si>
  <si>
    <t>Thu, 01 Jan 1970 00:44:59 GMT</t>
  </si>
  <si>
    <t xml:space="preserve">Suspected Phishing Email:  Manage team for rollout â€¦ Friday or Monday? </t>
  </si>
  <si>
    <t>Wed, 05 Jul 2023 13:20:09 GMT</t>
  </si>
  <si>
    <t>Thu, 01 Jan 1970 01:19:44 GMT</t>
  </si>
  <si>
    <t xml:space="preserve">Checkpoint IPS Monitored Rule Triggered from Remote Source
 preceded by V2 Internal Exploitation Of Remote services
 containing SmartDefense Detect
</t>
  </si>
  <si>
    <t>Wed, 05 Jul 2023 13:10:03 GMT</t>
  </si>
  <si>
    <t>Policy: Checkpoint IPS Monitored Rule Triggered from Local Source</t>
  </si>
  <si>
    <t>Thu, 01 Jan 1970 00:00:19 GMT</t>
  </si>
  <si>
    <t>Thu, 01 Jan 1970 01:16:41 GMT</t>
  </si>
  <si>
    <t>Wed, 05 Jul 2023 13:00:03 GMT</t>
  </si>
  <si>
    <t>Thu, 01 Jan 1970 00:00:16 GMT</t>
  </si>
  <si>
    <t>Thu, 01 Jan 1970 00:55:05 GMT</t>
  </si>
  <si>
    <t xml:space="preserve">Azure Sentinel: High Severity alert
 containing Unfamiliar sign-in properties
</t>
  </si>
  <si>
    <t>Wed, 05 Jul 2023 14:40:05 GMT</t>
  </si>
  <si>
    <t>Login</t>
  </si>
  <si>
    <t>Suspicious Login</t>
  </si>
  <si>
    <t>Thu, 01 Jan 1970 00:00:48 GMT</t>
  </si>
  <si>
    <t>Thu, 01 Jan 1970 00:00:23 GMT</t>
  </si>
  <si>
    <t>Thu, 01 Jan 1970 01:59:20 GMT</t>
  </si>
  <si>
    <t>Azure Sentinel: High Severity alert containing Sign-In from malicious IP</t>
  </si>
  <si>
    <t>Wed, 05 Jul 2023 14:40:03 GMT</t>
  </si>
  <si>
    <t>Azure Sentinel: High Severity alerts (Indexed on Logon IP)</t>
  </si>
  <si>
    <t>Thu, 01 Jan 1970 00:01:19 GMT</t>
  </si>
  <si>
    <t>Thu, 01 Jan 1970 01:58:30 GMT</t>
  </si>
  <si>
    <t xml:space="preserve">Suspected Phishing Email:  Pending: Review and sign Ses Agreement </t>
  </si>
  <si>
    <t>Wed, 05 Jul 2023 16:20:05 GMT</t>
  </si>
  <si>
    <t>Thu, 01 Jan 1970 02:09:39 GMT</t>
  </si>
  <si>
    <t>Thu, 01 Jan 1970 03:20:18 GMT</t>
  </si>
  <si>
    <t>Wed, 05 Jul 2023 17:50:05 GMT</t>
  </si>
  <si>
    <t>Thu, 01 Jan 1970 01:21:13 GMT</t>
  </si>
  <si>
    <t>Thu, 01 Jan 1970 00:04:44 GMT</t>
  </si>
  <si>
    <t>Wed, 05 Jul 2023 17:50:03 GMT</t>
  </si>
  <si>
    <t>Thu, 01 Jan 1970 00:00:50 GMT</t>
  </si>
  <si>
    <t>Thu, 01 Jan 1970 01:12:40 GMT</t>
  </si>
  <si>
    <t>Wed, 05 Jul 2023 17:40:03 GMT</t>
  </si>
  <si>
    <t>Thu, 01 Jan 1970 01:18:37 GMT</t>
  </si>
  <si>
    <t xml:space="preserve">Suspected Phishing Email:  Microsoft 365 security: You have messages in quarantine </t>
  </si>
  <si>
    <t>Wed, 05 Jul 2023 18:50:05 GMT</t>
  </si>
  <si>
    <t>Thu, 01 Jan 1970 00:51:40 GMT</t>
  </si>
  <si>
    <t>Thu, 01 Jan 1970 03:16:30 GMT</t>
  </si>
  <si>
    <t>Wed, 05 Jul 2023 18:30:03 GMT</t>
  </si>
  <si>
    <t>Thu, 01 Jan 1970 00:50:27 GMT</t>
  </si>
  <si>
    <t>Thu, 01 Jan 1970 00:38:54 GMT</t>
  </si>
  <si>
    <t>Wed, 05 Jul 2023 20:50:03 GMT</t>
  </si>
  <si>
    <t>MSSP Process Improvement Requested, ESC L1 SLA Breach</t>
  </si>
  <si>
    <t>Discussed</t>
  </si>
  <si>
    <t>Thu, 01 Jan 1970 00:49:35 GMT</t>
  </si>
  <si>
    <t>Thu, 06 Jul 2023 01:50:04 GMT</t>
  </si>
  <si>
    <t>Thu, 01 Jan 1970 00:13:32 GMT</t>
  </si>
  <si>
    <t>Thu, 01 Jan 1970 00:46:02 GMT</t>
  </si>
  <si>
    <t>Thu, 06 Jul 2023 05:30:05 GMT</t>
  </si>
  <si>
    <t>User Reported Email, MSSP Process Improvement Requested</t>
  </si>
  <si>
    <t>Thu, 01 Jan 1970 02:15:37 GMT</t>
  </si>
  <si>
    <t>Thu, 01 Jan 1970 00:32:17 GMT</t>
  </si>
  <si>
    <t>Thu, 06 Jul 2023 06:40:06 GMT</t>
  </si>
  <si>
    <t>Thu, 01 Jan 1970 02:29:03 GMT</t>
  </si>
  <si>
    <t>Thu, 01 Jan 1970 02:01:44 GMT</t>
  </si>
  <si>
    <t>Thu, 06 Jul 2023 06:20:05 GMT</t>
  </si>
  <si>
    <t>Thu, 01 Jan 1970 02:23:26 GMT</t>
  </si>
  <si>
    <t>Thu, 01 Jan 1970 01:53:36 GMT</t>
  </si>
  <si>
    <t>Thu, 06 Jul 2023 06:00:06 GMT</t>
  </si>
  <si>
    <t>Thu, 01 Jan 1970 00:01:09 GMT</t>
  </si>
  <si>
    <t>Thu, 01 Jan 1970 00:31:35 GMT</t>
  </si>
  <si>
    <t>Thu, 01 Jan 1970 01:32:06 GMT</t>
  </si>
  <si>
    <t>Thu, 06 Jul 2023 09:50:03 GMT</t>
  </si>
  <si>
    <t>Thu, 01 Jan 1970 00:00:22 GMT</t>
  </si>
  <si>
    <t>Thu, 01 Jan 1970 01:23:29 GMT</t>
  </si>
  <si>
    <t>Thu, 01 Jan 1970 01:10:25 GMT</t>
  </si>
  <si>
    <t xml:space="preserve">Suspected Phishing Email:  **Internal Use Only** Ses Accruals Summary x AR Ageing Report 06/07/23 </t>
  </si>
  <si>
    <t>Thu, 06 Jul 2023 11:40:07 GMT</t>
  </si>
  <si>
    <t>Thu, 01 Jan 1970 03:09:24 GMT</t>
  </si>
  <si>
    <t xml:space="preserve">Suspected Phishing Email:  RE: RITM2920822 </t>
  </si>
  <si>
    <t>Thu, 06 Jul 2023 13:50:07 GMT</t>
  </si>
  <si>
    <t>Thu, 01 Jan 1970 00:06:35 GMT</t>
  </si>
  <si>
    <t>Thu, 01 Jan 1970 02:24:30 GMT</t>
  </si>
  <si>
    <t xml:space="preserve">Microsoft Defender ATP Alert
 containing Discovery
</t>
  </si>
  <si>
    <t>Thu, 06 Jul 2023 13:30:03 GMT</t>
  </si>
  <si>
    <t>Thu, 01 Jan 1970 00:37:08 GMT</t>
  </si>
  <si>
    <t xml:space="preserve">Suspected Phishing Email:  Thanks You for the Payment and INVOICE is getting ready to Upgrader. </t>
  </si>
  <si>
    <t>Thu, 06 Jul 2023 18:50:09 GMT</t>
  </si>
  <si>
    <t>Scam</t>
  </si>
  <si>
    <t>Thu, 01 Jan 1970 01:27:13 GMT</t>
  </si>
  <si>
    <t>Fri, 07 Jul 2023 00:00:03 GMT</t>
  </si>
  <si>
    <t>Thu, 01 Jan 1970 01:19:14 GMT</t>
  </si>
  <si>
    <t xml:space="preserve">Suspected Phishing Email:  [Marketing] Back on Home Waters </t>
  </si>
  <si>
    <t>Fri, 07 Jul 2023 04:30:06 GMT</t>
  </si>
  <si>
    <t>Thu, 01 Jan 1970 00:29:55 GMT</t>
  </si>
  <si>
    <t>Thu, 01 Jan 1970 00:05:15 GMT</t>
  </si>
  <si>
    <t>Fri, 07 Jul 2023 06:50:05 GMT</t>
  </si>
  <si>
    <t>Thu, 01 Jan 1970 00:01:24 GMT</t>
  </si>
  <si>
    <t>Thu, 01 Jan 1970 02:08:43 GMT</t>
  </si>
  <si>
    <t>Fri, 07 Jul 2023 06:50:04 GMT</t>
  </si>
  <si>
    <t>Thu, 01 Jan 1970 00:00:24 GMT</t>
  </si>
  <si>
    <t>Thu, 01 Jan 1970 02:08:59 GMT</t>
  </si>
  <si>
    <t xml:space="preserve">Suspected Phishing Email:  Re: Interested in acquiring SES.com for $50,000 usd. </t>
  </si>
  <si>
    <t>Fri, 07 Jul 2023 06:40:06 GMT</t>
  </si>
  <si>
    <t>Thu, 01 Jan 1970 00:05:31 GMT</t>
  </si>
  <si>
    <t>Thu, 01 Jan 1970 02:56:56 GMT</t>
  </si>
  <si>
    <t>Thu, 01 Jan 1970 01:03:49 GMT</t>
  </si>
  <si>
    <t>Thu, 01 Jan 1970 01:48:32 GMT</t>
  </si>
  <si>
    <t xml:space="preserve">Suspected Phishing Email:  Please check my high quality sites for paid guest posts </t>
  </si>
  <si>
    <t>Fri, 07 Jul 2023 08:30:09 GMT</t>
  </si>
  <si>
    <t>MSSP Process Improvement Requested, User Reported Email</t>
  </si>
  <si>
    <t>Thu, 01 Jan 1970 00:55:10 GMT</t>
  </si>
  <si>
    <t>Thu, 01 Jan 1970 01:38:59 GMT</t>
  </si>
  <si>
    <t xml:space="preserve">Suspected Phishing Email:  AA </t>
  </si>
  <si>
    <t>Fri, 07 Jul 2023 08:00:05 GMT</t>
  </si>
  <si>
    <t>Thu, 01 Jan 1970 01:37:12 GMT</t>
  </si>
  <si>
    <t>Thu, 01 Jan 1970 00:29:39 GMT</t>
  </si>
  <si>
    <t>Low</t>
  </si>
  <si>
    <t xml:space="preserve">Local SSH Scanner Detected
 containing RemoteAccess.SSH
</t>
  </si>
  <si>
    <t>Fri, 07 Jul 2023 09:20:03 GMT</t>
  </si>
  <si>
    <t>Recon: Local L2L SSH Server Scanner</t>
  </si>
  <si>
    <t>Thu, 01 Jan 1970 02:01:13 GMT</t>
  </si>
  <si>
    <t>Thu, 01 Jan 1970 00:02:02 GMT</t>
  </si>
  <si>
    <t xml:space="preserve">Azure Sentinel: High Severity alert
 containing MCAS Ransomware activity alert
</t>
  </si>
  <si>
    <t>Fri, 07 Jul 2023 11:40:03 GMT</t>
  </si>
  <si>
    <t>User Behaviour</t>
  </si>
  <si>
    <t>User Policy Violation</t>
  </si>
  <si>
    <t>Thu, 01 Jan 1970 01:41:57 GMT</t>
  </si>
  <si>
    <t xml:space="preserve">Suspected Phishing Email:  [Social] Aiden, activate your LinkedIn Learning account </t>
  </si>
  <si>
    <t>Fri, 07 Jul 2023 13:50:06 GMT</t>
  </si>
  <si>
    <t>Thu, 01 Jan 1970 00:00:12 GMT</t>
  </si>
  <si>
    <t>Thu, 01 Jan 1970 01:01:19 GMT</t>
  </si>
  <si>
    <t xml:space="preserve">Suspected Phishing Email:  RE: Manage team for rollout â€¦ Friday or Monday? </t>
  </si>
  <si>
    <t>Fri, 07 Jul 2023 16:00:05 GMT</t>
  </si>
  <si>
    <t>Thu, 01 Jan 1970 00:23:52 GMT</t>
  </si>
  <si>
    <t xml:space="preserve">Multiple Exploit/Malware Types Targeting a Single Destination
 containing Bash.Function.Definitions.Remote.Code.Execution - This indicates an attack attempt to exploit a Remote Code Execution vulnerability in Bash
</t>
  </si>
  <si>
    <t>Fri, 07 Jul 2023 22:20:04 GMT</t>
  </si>
  <si>
    <t>Multiple Exploit Types Against Single Destination</t>
  </si>
  <si>
    <t>Thu, 01 Jan 1970 00:31:07 GMT</t>
  </si>
  <si>
    <t>Thu, 01 Jan 1970 02:03:17 GMT</t>
  </si>
  <si>
    <t>Fri, 07 Jul 2023 22:20:03 GMT</t>
  </si>
  <si>
    <t>Thu, 01 Jan 1970 02:01:26 GMT</t>
  </si>
  <si>
    <t>Minimal</t>
  </si>
  <si>
    <t xml:space="preserve">Local Web Scanner Detected
 containing Web.HTTPWeb
</t>
  </si>
  <si>
    <t>Sat, 08 Jul 2023 11:30:03 GMT</t>
  </si>
  <si>
    <t>Recon: Local L2L Web Server Scanner</t>
  </si>
  <si>
    <t>Thu, 01 Jan 1970 00:51:10 GMT</t>
  </si>
  <si>
    <t>Thu, 01 Jan 1970 00:44:13 GMT</t>
  </si>
  <si>
    <t xml:space="preserve">Azure Sentinel: High Severity alert
 containing Sign-In from malicious IP
</t>
  </si>
  <si>
    <t>Sat, 08 Jul 2023 19:20:03 GMT</t>
  </si>
  <si>
    <t>ACK L1 SLA Breach, ESC L1 SLA Breach</t>
  </si>
  <si>
    <t>Thu, 01 Jan 1970 00:18:41 GMT</t>
  </si>
  <si>
    <t>Thu, 01 Jan 1970 01:58:56 GMT</t>
  </si>
  <si>
    <t>Sat, 08 Jul 2023 19:10:03 GMT</t>
  </si>
  <si>
    <t>Thu, 01 Jan 1970 00:36:11 GMT</t>
  </si>
  <si>
    <t>Thu, 01 Jan 1970 01:21:40 GMT</t>
  </si>
  <si>
    <t xml:space="preserve">Suspected Phishing Email:  Global Digital Transformation &amp; Customer Experience Summit 7th Edition </t>
  </si>
  <si>
    <t>Sat, 08 Jul 2023 23:20:10 GMT</t>
  </si>
  <si>
    <t>Thu, 01 Jan 1970 00:56:35 GMT</t>
  </si>
  <si>
    <t>Thu, 01 Jan 1970 00:19:20 GMT</t>
  </si>
  <si>
    <t>Sun, 09 Jul 2023 06:10:03 GMT</t>
  </si>
  <si>
    <t>Thu, 01 Jan 1970 01:01:41 GMT</t>
  </si>
  <si>
    <t>Sun, 09 Jul 2023 10:10:04 GMT</t>
  </si>
  <si>
    <t>ACK L1 SLA Breach</t>
  </si>
  <si>
    <t>Thu, 01 Jan 1970 00:31:17 GMT</t>
  </si>
  <si>
    <t>Thu, 01 Jan 1970 03:49:20 GMT</t>
  </si>
  <si>
    <t xml:space="preserve">Excessive Firewall Denies Across Multiple Hosts From A Local Host
 containing Firewall - Deny
</t>
  </si>
  <si>
    <t>Sun, 09 Jul 2023 10:10:03 GMT</t>
  </si>
  <si>
    <t>Thu, 01 Jan 1970 00:00:59 GMT</t>
  </si>
  <si>
    <t>Thu, 01 Jan 1970 01:09:29 GMT</t>
  </si>
  <si>
    <t>Hassen Mezghani</t>
  </si>
  <si>
    <t xml:space="preserve">Excessive Firewall Denies Across Multiple Hosts From A Local Host
 containing Deny protocol src
</t>
  </si>
  <si>
    <t>Sun, 09 Jul 2023 11:10:17 GMT</t>
  </si>
  <si>
    <t>Sun, 09 Jul 2023 16:40:03 GMT</t>
  </si>
  <si>
    <t>Thu, 01 Jan 1970 00:10:30 GMT</t>
  </si>
  <si>
    <t>Thu, 01 Jan 1970 00:40:04 GMT</t>
  </si>
  <si>
    <t>Sun, 09 Jul 2023 17:00:03 GMT</t>
  </si>
  <si>
    <t>Thu, 01 Jan 1970 01:23:55 GMT</t>
  </si>
  <si>
    <t>Thu, 01 Jan 1970 00:37:01 GMT</t>
  </si>
  <si>
    <t>Sun, 09 Jul 2023 19:10:03 GMT</t>
  </si>
  <si>
    <t>Thu, 01 Jan 1970 00:26:03 GMT</t>
  </si>
  <si>
    <t>Sun, 09 Jul 2023 23:40:03 GMT</t>
  </si>
  <si>
    <t>Thu, 01 Jan 1970 00:22:49 GMT</t>
  </si>
  <si>
    <t xml:space="preserve">Suspected Phishing Email:  Voice Mail (37 seconds) </t>
  </si>
  <si>
    <t>Mon, 10 Jul 2023 00:20:05 GMT</t>
  </si>
  <si>
    <t>Thu, 01 Jan 1970 02:03:27 GMT</t>
  </si>
  <si>
    <t>Mon, 10 Jul 2023 01:10:03 GMT</t>
  </si>
  <si>
    <t>Thu, 01 Jan 1970 01:15:18 GMT</t>
  </si>
  <si>
    <t xml:space="preserve">Suspected Phishing Email:  [Bulk] CV writing advice from Antal TECH Jobs ðŸ“ </t>
  </si>
  <si>
    <t>Mon, 10 Jul 2023 06:00:06 GMT</t>
  </si>
  <si>
    <t>Thu, 01 Jan 1970 00:20:48 GMT</t>
  </si>
  <si>
    <t>Thu, 01 Jan 1970 00:47:57 GMT</t>
  </si>
  <si>
    <t xml:space="preserve">Suspected Phishing Email:  Energy Patents </t>
  </si>
  <si>
    <t>Mon, 10 Jul 2023 07:50:08 GMT</t>
  </si>
  <si>
    <t>Thu, 01 Jan 1970 00:51:49 GMT</t>
  </si>
  <si>
    <t xml:space="preserve">Suspected Phishing Email:  Re: 100G&amp;40G QSFP transceivers </t>
  </si>
  <si>
    <t>Mon, 10 Jul 2023 08:10:08 GMT</t>
  </si>
  <si>
    <t>Thu, 01 Jan 1970 01:55:18 GMT</t>
  </si>
  <si>
    <t>Thu, 01 Jan 1970 00:15:37 GMT</t>
  </si>
  <si>
    <t>Mon, 10 Jul 2023 09:40:03 GMT</t>
  </si>
  <si>
    <t>Thu, 01 Jan 1970 01:54:03 GMT</t>
  </si>
  <si>
    <t xml:space="preserve">Suspected Phishing Email:  [WARNING :  MESSAGE ENCRYPTED]Re: SES SA 0003740-0001 - trade HSBC EUR ESG Liquidity Fund Class H -   value 10-jul-23 </t>
  </si>
  <si>
    <t>Mon, 10 Jul 2023 11:50:09 GMT</t>
  </si>
  <si>
    <t>Thu, 01 Jan 1970 02:41:28 GMT</t>
  </si>
  <si>
    <t xml:space="preserve">Suspected Phishing Email:  You have been invited to a Azure DevOps Project! </t>
  </si>
  <si>
    <t>Mon, 10 Jul 2023 11:10:06 GMT</t>
  </si>
  <si>
    <t>Thu, 01 Jan 1970 00:00:13 GMT</t>
  </si>
  <si>
    <t>Thu, 01 Jan 1970 00:59:54 GMT</t>
  </si>
  <si>
    <t xml:space="preserve">Suspected Phishing Email:  You have been added to a team in Ses - Microsoft Teams </t>
  </si>
  <si>
    <t>Mon, 10 Jul 2023 12:50:06 GMT</t>
  </si>
  <si>
    <t>Thu, 01 Jan 1970 01:40:43 GMT</t>
  </si>
  <si>
    <t>Thu, 01 Jan 1970 01:52:21 GMT</t>
  </si>
  <si>
    <t>Mon, 10 Jul 2023 12:50:03 GMT</t>
  </si>
  <si>
    <t>Thu, 01 Jan 1970 01:39:26 GMT</t>
  </si>
  <si>
    <t xml:space="preserve">Suspected Phishing Email:  Help strengthen the security of your Google Account </t>
  </si>
  <si>
    <t>Mon, 10 Jul 2023 13:50:08 GMT</t>
  </si>
  <si>
    <t>Thu, 01 Jan 1970 00:29:26 GMT</t>
  </si>
  <si>
    <t>Thu, 01 Jan 1970 01:45:38 GMT</t>
  </si>
  <si>
    <t xml:space="preserve">Suspected Phishing Email:  BNY Mellon Secure PDF Password Hint </t>
  </si>
  <si>
    <t>Mon, 10 Jul 2023 13:30:07 GMT</t>
  </si>
  <si>
    <t xml:space="preserve">Suspected Phishing Email:  [WARNING :  MESSAGE ENCRYPTED]Re: EXTERNE: Re: SES SA 0003740-0001 - trade HSBC EUR ESG Liquidity   Fund Class H -   value 10-jul-23 </t>
  </si>
  <si>
    <t xml:space="preserve">Suspected Phishing Email:  Retrieve BNY Mellon Secure PDF Password </t>
  </si>
  <si>
    <t>Mon, 10 Jul 2023 14:50:03 GMT</t>
  </si>
  <si>
    <t>Thu, 01 Jan 1970 00:29:23 GMT</t>
  </si>
  <si>
    <t>Thu, 01 Jan 1970 01:36:18 GMT</t>
  </si>
  <si>
    <t xml:space="preserve">Suspected Phishing Email:  - Develop your business - </t>
  </si>
  <si>
    <t>Mon, 10 Jul 2023 14:00:05 GMT</t>
  </si>
  <si>
    <t>Thu, 01 Jan 1970 00:00:17 GMT</t>
  </si>
  <si>
    <t>Thu, 01 Jan 1970 01:20:15 GMT</t>
  </si>
  <si>
    <t>Thu, 01 Jan 1970 00:09:14 GMT</t>
  </si>
  <si>
    <t xml:space="preserve">Suspected Phishing Email:  News you might have missed </t>
  </si>
  <si>
    <t>Mon, 10 Jul 2023 15:20:06 GMT</t>
  </si>
  <si>
    <t>Thu, 01 Jan 1970 00:27:13 GMT</t>
  </si>
  <si>
    <t>Thu, 01 Jan 1970 00:51:36 GMT</t>
  </si>
  <si>
    <t xml:space="preserve">Suspected Phishing Email:  Ready for a change, Jonathan? Check out Wellbeats! </t>
  </si>
  <si>
    <t>Mon, 10 Jul 2023 15:10:06 GMT</t>
  </si>
  <si>
    <t>Thu, 01 Jan 1970 01:33:01 GMT</t>
  </si>
  <si>
    <t>Thu, 01 Jan 1970 02:51:52 GMT</t>
  </si>
  <si>
    <t>Mon, 10 Jul 2023 17:50:03 GMT</t>
  </si>
  <si>
    <t>Thu, 01 Jan 1970 01:09:01 GMT</t>
  </si>
  <si>
    <t xml:space="preserve">Suspected Phishing Email:  Payment Advice #220014SL </t>
  </si>
  <si>
    <t>Mon, 10 Jul 2023 17:10:05 GMT</t>
  </si>
  <si>
    <t>Thu, 01 Jan 1970 01:38:27 GMT</t>
  </si>
  <si>
    <t>Thu, 01 Jan 1970 07:20:32 GMT</t>
  </si>
  <si>
    <t>Mon, 10 Jul 2023 20:20:03 GMT</t>
  </si>
  <si>
    <t>Thu, 01 Jan 1970 01:05:12 GMT</t>
  </si>
  <si>
    <t>Mon, 10 Jul 2023 20:00:03 GMT</t>
  </si>
  <si>
    <t>Thu, 01 Jan 1970 01:22:47 GMT</t>
  </si>
  <si>
    <t>Thu, 01 Jan 1970 01:05:35 GMT</t>
  </si>
  <si>
    <t>Mon, 10 Jul 2023 22:00:03 GMT</t>
  </si>
  <si>
    <t>Thu, 01 Jan 1970 01:32:33 GMT</t>
  </si>
  <si>
    <t>Thu, 01 Jan 1970 00:59:36 GMT</t>
  </si>
  <si>
    <t xml:space="preserve">Local Web Scanner Detected
 containing Unknown Application
</t>
  </si>
  <si>
    <t>Tue, 11 Jul 2023 02:00:03 GMT</t>
  </si>
  <si>
    <t>Thu, 01 Jan 1970 00:51:04 GMT</t>
  </si>
  <si>
    <t>Thu, 01 Jan 1970 05:33:01 GMT</t>
  </si>
  <si>
    <t>Tue, 11 Jul 2023 06:10:03 GMT</t>
  </si>
  <si>
    <t>Thu, 01 Jan 1970 00:50:04 GMT</t>
  </si>
  <si>
    <t>Thu, 01 Jan 1970 00:47:35 GMT</t>
  </si>
  <si>
    <t xml:space="preserve">Suspected Phishing Email:  Receipt: Receipt 16 </t>
  </si>
  <si>
    <t>Tue, 11 Jul 2023 07:50:08 GMT</t>
  </si>
  <si>
    <t>Thu, 01 Jan 1970 01:03:17 GMT</t>
  </si>
  <si>
    <t>Thu, 01 Jan 1970 00:42:34 GMT</t>
  </si>
  <si>
    <t>Tue, 11 Jul 2023 07:10:05 GMT</t>
  </si>
  <si>
    <t>Thu, 01 Jan 1970 00:12:43 GMT</t>
  </si>
  <si>
    <t>Thu, 01 Jan 1970 00:55:44 GMT</t>
  </si>
  <si>
    <t xml:space="preserve">Suspected Phishing Email:  None </t>
  </si>
  <si>
    <t>Tue, 11 Jul 2023 09:40:06 GMT</t>
  </si>
  <si>
    <t>Thu, 01 Jan 1970 01:29:27 GMT</t>
  </si>
  <si>
    <t>Thu, 01 Jan 1970 00:08:06 GMT</t>
  </si>
  <si>
    <t xml:space="preserve">Suspected Phishing Email:  Test Service </t>
  </si>
  <si>
    <t>Thu, 01 Jan 1970 01:28:11 GMT</t>
  </si>
  <si>
    <t xml:space="preserve">Suspected Phishing Email:  We detected synchronization errors in your directory </t>
  </si>
  <si>
    <t>Tue, 11 Jul 2023 11:30:06 GMT</t>
  </si>
  <si>
    <t>Thu, 01 Jan 1970 01:33:05 GMT</t>
  </si>
  <si>
    <t>Tue, 11 Jul 2023 13:00:03 GMT</t>
  </si>
  <si>
    <t>Thu, 01 Jan 1970 00:29:43 GMT</t>
  </si>
  <si>
    <t xml:space="preserve">Suspected Phishing Email:  Edits to 2023 Objectives </t>
  </si>
  <si>
    <t>Tue, 11 Jul 2023 15:30:05 GMT</t>
  </si>
  <si>
    <t>Thu, 01 Jan 1970 00:52:55 GMT</t>
  </si>
  <si>
    <t xml:space="preserve">Suspected Phishing Email:  Filipp, help? </t>
  </si>
  <si>
    <t>Tue, 11 Jul 2023 16:20:05 GMT</t>
  </si>
  <si>
    <t>Thu, 01 Jan 1970 01:30:09 GMT</t>
  </si>
  <si>
    <t>Thu, 01 Jan 1970 04:17:06 GMT</t>
  </si>
  <si>
    <t>Tue, 11 Jul 2023 16:20:03 GMT</t>
  </si>
  <si>
    <t>Thu, 01 Jan 1970 02:09:34 GMT</t>
  </si>
  <si>
    <t>Tue, 11 Jul 2023 19:20:03 GMT</t>
  </si>
  <si>
    <t>Thu, 01 Jan 1970 01:39:03 GMT</t>
  </si>
  <si>
    <t>Tue, 11 Jul 2023 21:40:03 GMT</t>
  </si>
  <si>
    <t>Thu, 01 Jan 1970 02:48:43 GMT</t>
  </si>
  <si>
    <t xml:space="preserve">Suspected Phishing Email:  Company Card Notification for Carola Lotter </t>
  </si>
  <si>
    <t>Wed, 12 Jul 2023 06:50:06 GMT</t>
  </si>
  <si>
    <t>Thu, 01 Jan 1970 00:45:04 GMT</t>
  </si>
  <si>
    <t>Thu, 01 Jan 1970 01:34:33 GMT</t>
  </si>
  <si>
    <t>Wed, 12 Jul 2023 06:40:03 GMT</t>
  </si>
  <si>
    <t>Thu, 01 Jan 1970 00:54:03 GMT</t>
  </si>
  <si>
    <t>Wed, 12 Jul 2023 07:50:03 GMT</t>
  </si>
  <si>
    <t>Thu, 01 Jan 1970 00:49:47 GMT</t>
  </si>
  <si>
    <t>Thu, 01 Jan 1970 00:31:01 GMT</t>
  </si>
  <si>
    <t>Wed, 12 Jul 2023 07:10:06 GMT</t>
  </si>
  <si>
    <t>Thu, 01 Jan 1970 00:25:56 GMT</t>
  </si>
  <si>
    <t>Thu, 01 Jan 1970 00:43:00 GMT</t>
  </si>
  <si>
    <t>Wed, 12 Jul 2023 07:00:05 GMT</t>
  </si>
  <si>
    <t>Thu, 01 Jan 1970 01:33:50 GMT</t>
  </si>
  <si>
    <t>Thu, 01 Jan 1970 03:08:14 GMT</t>
  </si>
  <si>
    <t>Wed, 12 Jul 2023 08:20:03 GMT</t>
  </si>
  <si>
    <t>Thu, 01 Jan 1970 01:01:59 GMT</t>
  </si>
  <si>
    <t>Thu, 01 Jan 1970 00:05:38 GMT</t>
  </si>
  <si>
    <t xml:space="preserve">Internal Host Communication with Malware Host
 containing Destination allowed after being proxied
</t>
  </si>
  <si>
    <t>Wed, 12 Jul 2023 08:00:03 GMT</t>
  </si>
  <si>
    <t>X-Force: Internal Host Communication with Malware URL</t>
  </si>
  <si>
    <t>Thu, 01 Jan 1970 01:10:11 GMT</t>
  </si>
  <si>
    <t>Thu, 01 Jan 1970 03:20:24 GMT</t>
  </si>
  <si>
    <t>Wed, 12 Jul 2023 09:20:03 GMT</t>
  </si>
  <si>
    <t>Compliance</t>
  </si>
  <si>
    <t>Thu, 01 Jan 1970 00:08:22 GMT</t>
  </si>
  <si>
    <t>Thu, 01 Jan 1970 00:06:44 GMT</t>
  </si>
  <si>
    <t xml:space="preserve">Suspected Phishing Email:  [Bulk] ðŸ“¦ Varda's outer space factory, Nothing's live launch, Google's AI-powered healthcare </t>
  </si>
  <si>
    <t>Wed, 12 Jul 2023 09:00:05 GMT</t>
  </si>
  <si>
    <t>Thu, 01 Jan 1970 00:14:57 GMT</t>
  </si>
  <si>
    <t>Thu, 01 Jan 1970 02:11:32 GMT</t>
  </si>
  <si>
    <t>Thu, 01 Jan 1970 00:52:07 GMT</t>
  </si>
  <si>
    <t xml:space="preserve">Suspected Phishing Email:  Senior Legal &amp; Compliance Discussion Group - Private Invite </t>
  </si>
  <si>
    <t>Wed, 12 Jul 2023 11:50:25 GMT</t>
  </si>
  <si>
    <t>Thu, 01 Jan 1970 01:32:03 GMT</t>
  </si>
  <si>
    <t>Wed, 12 Jul 2023 11:10:03 GMT</t>
  </si>
  <si>
    <t>Thu, 01 Jan 1970 00:04:06 GMT</t>
  </si>
  <si>
    <t xml:space="preserve">Suspected Phishing Email:  YOUR "GAD" DOMAIN  WINDOWS PASSWORD WILL EXPIRE SOON </t>
  </si>
  <si>
    <t>Wed, 12 Jul 2023 12:30:05 GMT</t>
  </si>
  <si>
    <t>Thu, 01 Jan 1970 00:01:13 GMT</t>
  </si>
  <si>
    <t>Thu, 01 Jan 1970 00:40:47 GMT</t>
  </si>
  <si>
    <t>Wed, 12 Jul 2023 12:10:03 GMT</t>
  </si>
  <si>
    <t>Thu, 01 Jan 1970 01:00:33 GMT</t>
  </si>
  <si>
    <t xml:space="preserve">Suspected Phishing Email:  Pay Check Audit </t>
  </si>
  <si>
    <t>Wed, 12 Jul 2023 13:50:05 GMT</t>
  </si>
  <si>
    <t>Thu, 01 Jan 1970 00:41:08 GMT</t>
  </si>
  <si>
    <t xml:space="preserve">Suspected Phishing Email:  Ses shared 'josephboyden_doc233979' on Wednesday, July 12, 2023 </t>
  </si>
  <si>
    <t>Wed, 12 Jul 2023 13:20:12 GMT</t>
  </si>
  <si>
    <t>Thu, 01 Jan 1970 02:13:43 GMT</t>
  </si>
  <si>
    <t xml:space="preserve">Suspected Phishing Email:  Purchase Confirmation 15-44-50 </t>
  </si>
  <si>
    <t>Wed, 12 Jul 2023 16:20:05 GMT</t>
  </si>
  <si>
    <t>Thu, 01 Jan 1970 01:09:36 GMT</t>
  </si>
  <si>
    <t xml:space="preserve">Suspected Phishing Email:  Ses shared 'samuelblondeau_doc345773' on Wednesday, July 12, 2023 </t>
  </si>
  <si>
    <t>Wed, 12 Jul 2023 17:20:16 GMT</t>
  </si>
  <si>
    <t>Thu, 01 Jan 1970 00:57:59 GMT</t>
  </si>
  <si>
    <t>Thu, 01 Jan 1970 00:05:21 GMT</t>
  </si>
  <si>
    <t>Wed, 12 Jul 2023 18:40:04 GMT</t>
  </si>
  <si>
    <t>Thu, 01 Jan 1970 00:46:56 GMT</t>
  </si>
  <si>
    <t>Thu, 01 Jan 1970 00:16:07 GMT</t>
  </si>
  <si>
    <t>Wed, 12 Jul 2023 18:40:03 GMT</t>
  </si>
  <si>
    <t>Thu, 01 Jan 1970 00:04:12 GMT</t>
  </si>
  <si>
    <t>Thu, 01 Jan 1970 01:03:53 GMT</t>
  </si>
  <si>
    <t>Wed, 12 Jul 2023 18:30:03 GMT</t>
  </si>
  <si>
    <t>PUA</t>
  </si>
  <si>
    <t>Thu, 01 Jan 1970 02:30:47 GMT</t>
  </si>
  <si>
    <t>Wed, 12 Jul 2023 19:50:03 GMT</t>
  </si>
  <si>
    <t>Thu, 01 Jan 1970 02:35:32 GMT</t>
  </si>
  <si>
    <t>Wed, 12 Jul 2023 19:40:03 GMT</t>
  </si>
  <si>
    <t>Thu, 01 Jan 1970 01:22:36 GMT</t>
  </si>
  <si>
    <t>Thu, 01 Jan 1970 01:19:56 GMT</t>
  </si>
  <si>
    <t>Wed, 12 Jul 2023 21:00:05 GMT</t>
  </si>
  <si>
    <t>Thu, 01 Jan 1970 00:03:28 GMT</t>
  </si>
  <si>
    <t>Thu, 01 Jan 1970 03:03:35 GMT</t>
  </si>
  <si>
    <t>Wed, 12 Jul 2023 21:00:03 GMT</t>
  </si>
  <si>
    <t>Thu, 01 Jan 1970 01:10:58 GMT</t>
  </si>
  <si>
    <t>Thu, 01 Jan 1970 01:52:30 GMT</t>
  </si>
  <si>
    <t xml:space="preserve">Suspected Phishing Email:  [Social] Unlock free posts for SES Astra S A </t>
  </si>
  <si>
    <t>Thu, 13 Jul 2023 01:40:06 GMT</t>
  </si>
  <si>
    <t>Thu, 01 Jan 1970 04:55:18 GMT</t>
  </si>
  <si>
    <t>Thu, 01 Jan 1970 00:28:49 GMT</t>
  </si>
  <si>
    <t xml:space="preserve">Suspected Phishing Email:  Your SES extranet account will expire soon </t>
  </si>
  <si>
    <t>Thu, 13 Jul 2023 01:00:05 GMT</t>
  </si>
  <si>
    <t>Thu, 01 Jan 1970 00:43:46 GMT</t>
  </si>
  <si>
    <t>Thu, 13 Jul 2023 02:10:04 GMT</t>
  </si>
  <si>
    <t>Thu, 01 Jan 1970 00:04:40 GMT</t>
  </si>
  <si>
    <t>Thu, 01 Jan 1970 02:38:40 GMT</t>
  </si>
  <si>
    <t>Thu, 13 Jul 2023 02:10:03 GMT</t>
  </si>
  <si>
    <t>Thu, 01 Jan 1970 01:53:44 GMT</t>
  </si>
  <si>
    <t>Thu, 01 Jan 1970 00:41:18 GMT</t>
  </si>
  <si>
    <t xml:space="preserve">Suspected Phishing Email:  Company Card Notification for Natalia HARALA </t>
  </si>
  <si>
    <t>Thu, 13 Jul 2023 06:30:06 GMT</t>
  </si>
  <si>
    <t>Thu, 01 Jan 1970 00:18:55 GMT</t>
  </si>
  <si>
    <t>Thu, 01 Jan 1970 00:40:51 GMT</t>
  </si>
  <si>
    <t xml:space="preserve">Suspected Phishing Email:  Re: Vulnerability Report-Broken Authentication </t>
  </si>
  <si>
    <t>Thu, 13 Jul 2023 07:50:08 GMT</t>
  </si>
  <si>
    <t>Thu, 01 Jan 1970 02:03:48 GMT</t>
  </si>
  <si>
    <t>Thu, 01 Jan 1970 00:12:53 GMT</t>
  </si>
  <si>
    <t xml:space="preserve">Suspected Phishing Email:  Introducing the Latest Edition of ESG stress testing - EU edition master class </t>
  </si>
  <si>
    <t>Thu, 13 Jul 2023 08:10:09 GMT</t>
  </si>
  <si>
    <t>Thu, 01 Jan 1970 01:11:55 GMT</t>
  </si>
  <si>
    <t>Thu, 01 Jan 1970 00:32:28 GMT</t>
  </si>
  <si>
    <t xml:space="preserve">Suspected Phishing Email:  Test Mail </t>
  </si>
  <si>
    <t>Thu, 01 Jan 1970 00:34:03 GMT</t>
  </si>
  <si>
    <t>Thu, 01 Jan 1970 01:06:23 GMT</t>
  </si>
  <si>
    <t xml:space="preserve">Suspected Phishing Email:  [Marketing] Bespaar op Mac of iPad voor je studie. </t>
  </si>
  <si>
    <t>Thu, 13 Jul 2023 10:00:07 GMT</t>
  </si>
  <si>
    <t>Thu, 01 Jan 1970 01:34:30 GMT</t>
  </si>
  <si>
    <t xml:space="preserve">Suspected Phishing Email:  FWD: Ses | July 2023 Invoice Files </t>
  </si>
  <si>
    <t>Thu, 13 Jul 2023 11:10:09 GMT</t>
  </si>
  <si>
    <t>Thu, 01 Jan 1970 01:28:33 GMT</t>
  </si>
  <si>
    <t>Thu, 01 Jan 1970 00:36:26 GMT</t>
  </si>
  <si>
    <t>Escalated to L2</t>
  </si>
  <si>
    <t xml:space="preserve">Multiple Login Failures for Single Username on Windows because user is currently locked out
 containing Failure Audit: An account failed to log on
</t>
  </si>
  <si>
    <t>Thu, 13 Jul 2023 11:10:03 GMT</t>
  </si>
  <si>
    <t>Authentication: MS Windows Multiple Login Failures for Single Username because user is currently locked out</t>
  </si>
  <si>
    <t>Thu, 01 Jan 1970 01:16:42 GMT</t>
  </si>
  <si>
    <t>Thu, 01 Jan 1970 00:26:45 GMT</t>
  </si>
  <si>
    <t>Thu, 13 Jul 2023 12:50:03 GMT</t>
  </si>
  <si>
    <t>Thu, 01 Jan 1970 01:15:10 GMT</t>
  </si>
  <si>
    <t>Thu, 13 Jul 2023 13:10:03 GMT</t>
  </si>
  <si>
    <t>Thu, 01 Jan 1970 00:23:17 GMT</t>
  </si>
  <si>
    <t>Thu, 13 Jul 2023 16:50:03 GMT</t>
  </si>
  <si>
    <t>Thu, 01 Jan 1970 01:08:33 GMT</t>
  </si>
  <si>
    <t>Thu, 13 Jul 2023 17:20:05 GMT</t>
  </si>
  <si>
    <t>Thu, 01 Jan 1970 00:06:16 GMT</t>
  </si>
  <si>
    <t>Thu, 01 Jan 1970 03:06:33 GMT</t>
  </si>
  <si>
    <t>Thu, 13 Jul 2023 17:20:03 GMT</t>
  </si>
  <si>
    <t>Thu, 01 Jan 1970 03:06:47 GMT</t>
  </si>
  <si>
    <t>Thu, 13 Jul 2023 20:40:03 GMT</t>
  </si>
  <si>
    <t>Thu, 01 Jan 1970 00:31:44 GMT</t>
  </si>
  <si>
    <t xml:space="preserve">INCIDENT-228718: [Cobalt-Strike] Possible C2 traffic
 containing No matching connection for ICMP
</t>
  </si>
  <si>
    <t>Thu, 13 Jul 2023 22:30:03 GMT</t>
  </si>
  <si>
    <t>Thu, 01 Jan 1970 00:28:52 GMT</t>
  </si>
  <si>
    <t>Fri, 14 Jul 2023 00:10:05 GMT</t>
  </si>
  <si>
    <t>Thu, 01 Jan 1970 00:13:21 GMT</t>
  </si>
  <si>
    <t>Fri, 14 Jul 2023 01:20:05 GMT</t>
  </si>
  <si>
    <t>Thu, 01 Jan 1970 01:00:04 GMT</t>
  </si>
  <si>
    <t>Thu, 01 Jan 1970 00:18:10 GMT</t>
  </si>
  <si>
    <t xml:space="preserve">Suspected Phishing Email:  [Social] SES Satellites invites you to access LinkedIn Learning </t>
  </si>
  <si>
    <t>Fri, 14 Jul 2023 09:50:08 GMT</t>
  </si>
  <si>
    <t>Thu, 01 Jan 1970 00:43:50 GMT</t>
  </si>
  <si>
    <t xml:space="preserve">Suspected Phishing Email:  Only A Week Left To Fill Out The Form! </t>
  </si>
  <si>
    <t>Fri, 14 Jul 2023 10:50:05 GMT</t>
  </si>
  <si>
    <t>Thu, 01 Jan 1970 01:24:15 GMT</t>
  </si>
  <si>
    <t>Fri, 14 Jul 2023 10:40:03 GMT</t>
  </si>
  <si>
    <t>Thu, 01 Jan 1970 00:55:51 GMT</t>
  </si>
  <si>
    <t>Fri, 14 Jul 2023 10:10:06 GMT</t>
  </si>
  <si>
    <t>Thu, 01 Jan 1970 00:01:34 GMT</t>
  </si>
  <si>
    <t>Thu, 01 Jan 1970 00:23:20 GMT</t>
  </si>
  <si>
    <t>Fri, 14 Jul 2023 12:20:03 GMT</t>
  </si>
  <si>
    <t>Thu, 01 Jan 1970 01:02:48 GMT</t>
  </si>
  <si>
    <t>Fri, 14 Jul 2023 13:30:03 GMT</t>
  </si>
  <si>
    <t>Thu, 01 Jan 1970 01:29:06 GMT</t>
  </si>
  <si>
    <t>Fri, 14 Jul 2023 18:10:03 GMT</t>
  </si>
  <si>
    <t>Thu, 01 Jan 1970 00:33:56 GMT</t>
  </si>
  <si>
    <t xml:space="preserve">Suspected Phishing Email:  Your password will expire in 6 days </t>
  </si>
  <si>
    <t>Fri, 14 Jul 2023 19:20:05 GMT</t>
  </si>
  <si>
    <t>Thu, 01 Jan 1970 01:49:37 GMT</t>
  </si>
  <si>
    <t>Fri, 14 Jul 2023 21:10:03 GMT</t>
  </si>
  <si>
    <t>Thu, 01 Jan 1970 01:53:00 GMT</t>
  </si>
  <si>
    <t xml:space="preserve">Internal Host Communicating with Botnet Command and Control URL
 containing UTM Passthrough
</t>
  </si>
  <si>
    <t>Sat, 15 Jul 2023 00:50:05 GMT</t>
  </si>
  <si>
    <t>X-Force Premium: Internal Host Communicating with Botnet Command and Control Hostname</t>
  </si>
  <si>
    <t>Other</t>
  </si>
  <si>
    <t>Thu, 01 Jan 1970 00:16:11 GMT</t>
  </si>
  <si>
    <t>Fri, 02 Jan 1970 08:16:23 GMT</t>
  </si>
  <si>
    <t>Sat, 15 Jul 2023 00:50:04 GMT</t>
  </si>
  <si>
    <t>Thu, 01 Jan 1970 00:31:14 GMT</t>
  </si>
  <si>
    <t>Fri, 02 Jan 1970 07:53:14 GMT</t>
  </si>
  <si>
    <t>Sat, 15 Jul 2023 00:40:23 GMT</t>
  </si>
  <si>
    <t>Thu, 01 Jan 1970 01:19:07 GMT</t>
  </si>
  <si>
    <t>Fri, 02 Jan 1970 01:21:07 GMT</t>
  </si>
  <si>
    <t>Sat, 15 Jul 2023 00:40:21 GMT</t>
  </si>
  <si>
    <t>Thu, 01 Jan 1970 01:17:54 GMT</t>
  </si>
  <si>
    <t>Thu, 01 Jan 1970 14:12:26 GMT</t>
  </si>
  <si>
    <t>Sat, 15 Jul 2023 00:40:19 GMT</t>
  </si>
  <si>
    <t>Thu, 01 Jan 1970 01:22:23 GMT</t>
  </si>
  <si>
    <t>Thu, 01 Jan 1970 12:48:59 GMT</t>
  </si>
  <si>
    <t>Sat, 15 Jul 2023 00:40:17 GMT</t>
  </si>
  <si>
    <t>Thu, 01 Jan 1970 00:27:37 GMT</t>
  </si>
  <si>
    <t>Thu, 01 Jan 1970 12:20:48 GMT</t>
  </si>
  <si>
    <t>Sat, 15 Jul 2023 00:40:15 GMT</t>
  </si>
  <si>
    <t>Thu, 01 Jan 1970 00:25:57 GMT</t>
  </si>
  <si>
    <t>Thu, 01 Jan 1970 11:54:52 GMT</t>
  </si>
  <si>
    <t>Sat, 15 Jul 2023 00:40:13 GMT</t>
  </si>
  <si>
    <t>Thu, 01 Jan 1970 00:38:09 GMT</t>
  </si>
  <si>
    <t>Thu, 01 Jan 1970 11:15:28 GMT</t>
  </si>
  <si>
    <t>Sat, 15 Jul 2023 00:30:17 GMT</t>
  </si>
  <si>
    <t>Thu, 01 Jan 1970 00:15:54 GMT</t>
  </si>
  <si>
    <t>Thu, 01 Jan 1970 11:07:21 GMT</t>
  </si>
  <si>
    <t>Sat, 15 Jul 2023 00:30:15 GMT</t>
  </si>
  <si>
    <t>Thu, 01 Jan 1970 00:15:13 GMT</t>
  </si>
  <si>
    <t>Thu, 01 Jan 1970 10:48:53 GMT</t>
  </si>
  <si>
    <t>Sat, 15 Jul 2023 00:30:13 GMT</t>
  </si>
  <si>
    <t>Thu, 01 Jan 1970 00:34:59 GMT</t>
  </si>
  <si>
    <t>Thu, 01 Jan 1970 10:11:58 GMT</t>
  </si>
  <si>
    <t>Sat, 15 Jul 2023 00:30:11 GMT</t>
  </si>
  <si>
    <t>Thu, 01 Jan 1970 00:46:03 GMT</t>
  </si>
  <si>
    <t>Thu, 01 Jan 1970 08:53:28 GMT</t>
  </si>
  <si>
    <t>Sat, 15 Jul 2023 00:30:09 GMT</t>
  </si>
  <si>
    <t>Thu, 01 Jan 1970 00:23:58 GMT</t>
  </si>
  <si>
    <t>Thu, 01 Jan 1970 05:50:36 GMT</t>
  </si>
  <si>
    <t>Sat, 15 Jul 2023 00:30:07 GMT</t>
  </si>
  <si>
    <t>Thu, 01 Jan 1970 00:16:18 GMT</t>
  </si>
  <si>
    <t>Thu, 01 Jan 1970 05:11:27 GMT</t>
  </si>
  <si>
    <t>Sat, 15 Jul 2023 00:30:05 GMT</t>
  </si>
  <si>
    <t>Thu, 01 Jan 1970 00:11:24 GMT</t>
  </si>
  <si>
    <t>Thu, 01 Jan 1970 04:17:38 GMT</t>
  </si>
  <si>
    <t>Sat, 15 Jul 2023 00:30:04 GMT</t>
  </si>
  <si>
    <t>Thu, 01 Jan 1970 00:16:58 GMT</t>
  </si>
  <si>
    <t>Thu, 01 Jan 1970 03:09:25 GMT</t>
  </si>
  <si>
    <t>Sat, 15 Jul 2023 00:20:07 GMT</t>
  </si>
  <si>
    <t>Thu, 01 Jan 1970 02:38:35 GMT</t>
  </si>
  <si>
    <t xml:space="preserve">Internal Host Communicating with Botnet Command and Control URL
 containing HTTP.BROWSER
</t>
  </si>
  <si>
    <t>Sat, 15 Jul 2023 00:10:03 GMT</t>
  </si>
  <si>
    <t>Thu, 01 Jan 1970 00:45:00 GMT</t>
  </si>
  <si>
    <t>Thu, 01 Jan 1970 01:01:17 GMT</t>
  </si>
  <si>
    <t xml:space="preserve">Internal Host Communication with Malware Host
 preceded by Internal Host Communicating with Botnet Command and Control URL
 containing UTM Passthrough
</t>
  </si>
  <si>
    <t>Sat, 15 Jul 2023 01:40:07 GMT</t>
  </si>
  <si>
    <t>Thu, 01 Jan 1970 00:05:27 GMT</t>
  </si>
  <si>
    <t>Fri, 02 Jan 1970 03:19:25 GMT</t>
  </si>
  <si>
    <t>Sat, 15 Jul 2023 01:40:05 GMT</t>
  </si>
  <si>
    <t>X-Force Premium: Internal Host Communication with Malware Hostname</t>
  </si>
  <si>
    <t>Thu, 01 Jan 1970 00:29:41 GMT</t>
  </si>
  <si>
    <t>Fri, 02 Jan 1970 02:48:15 GMT</t>
  </si>
  <si>
    <t>Sat, 15 Jul 2023 01:40:04 GMT</t>
  </si>
  <si>
    <t>Thu, 01 Jan 1970 00:00:04 GMT</t>
  </si>
  <si>
    <t>Fri, 02 Jan 1970 02:46:32 GMT</t>
  </si>
  <si>
    <t>Sat, 15 Jul 2023 01:30:03 GMT</t>
  </si>
  <si>
    <t>Thu, 01 Jan 1970 00:58:42 GMT</t>
  </si>
  <si>
    <t>Fri, 02 Jan 1970 01:34:47 GMT</t>
  </si>
  <si>
    <t>Sat, 15 Jul 2023 01:20:05 GMT</t>
  </si>
  <si>
    <t>Thu, 01 Jan 1970 00:10:14 GMT</t>
  </si>
  <si>
    <t>Fri, 02 Jan 1970 09:05:29 GMT</t>
  </si>
  <si>
    <t>Sat, 15 Jul 2023 01:20:03 GMT</t>
  </si>
  <si>
    <t>Thu, 01 Jan 1970 00:23:00 GMT</t>
  </si>
  <si>
    <t>Fri, 02 Jan 1970 08:42:33 GMT</t>
  </si>
  <si>
    <t>Sat, 15 Jul 2023 01:00:05 GMT</t>
  </si>
  <si>
    <t>Thu, 01 Jan 1970 00:07:45 GMT</t>
  </si>
  <si>
    <t>Fri, 02 Jan 1970 08:55:40 GMT</t>
  </si>
  <si>
    <t>Sat, 15 Jul 2023 01:00:03 GMT</t>
  </si>
  <si>
    <t>Thu, 01 Jan 1970 00:17:51 GMT</t>
  </si>
  <si>
    <t>Fri, 02 Jan 1970 08:37:21 GMT</t>
  </si>
  <si>
    <t>Sat, 15 Jul 2023 02:50:05 GMT</t>
  </si>
  <si>
    <t>Thu, 01 Jan 1970 00:06:40 GMT</t>
  </si>
  <si>
    <t>Fri, 02 Jan 1970 03:20:12 GMT</t>
  </si>
  <si>
    <t>Internal Host Communication with Malware Host preceded by Internal Host Communicating with Botnet Command and Control URL containing UTM Passthrough</t>
  </si>
  <si>
    <t>Sat, 15 Jul 2023 02:50:04 GMT</t>
  </si>
  <si>
    <t>Thu, 01 Jan 1970 00:14:44 GMT</t>
  </si>
  <si>
    <t>Fri, 02 Jan 1970 03:05:26 GMT</t>
  </si>
  <si>
    <t>Sat, 15 Jul 2023 02:40:07 GMT</t>
  </si>
  <si>
    <t>Thu, 01 Jan 1970 00:03:54 GMT</t>
  </si>
  <si>
    <t>Fri, 02 Jan 1970 03:08:38 GMT</t>
  </si>
  <si>
    <t>Sat, 15 Jul 2023 02:40:05 GMT</t>
  </si>
  <si>
    <t>Thu, 01 Jan 1970 00:09:28 GMT</t>
  </si>
  <si>
    <t>Fri, 02 Jan 1970 02:58:57 GMT</t>
  </si>
  <si>
    <t>Sat, 15 Jul 2023 02:40:04 GMT</t>
  </si>
  <si>
    <t>Thu, 01 Jan 1970 00:08:05 GMT</t>
  </si>
  <si>
    <t>Fri, 02 Jan 1970 02:50:42 GMT</t>
  </si>
  <si>
    <t>Sat, 15 Jul 2023 02:20:05 GMT</t>
  </si>
  <si>
    <t>Thu, 01 Jan 1970 00:05:48 GMT</t>
  </si>
  <si>
    <t>Fri, 02 Jan 1970 02:44:52 GMT</t>
  </si>
  <si>
    <t>Sat, 15 Jul 2023 02:20:03 GMT</t>
  </si>
  <si>
    <t>Thu, 01 Jan 1970 01:06:31 GMT</t>
  </si>
  <si>
    <t>Thu, 01 Jan 1970 14:31:17 GMT</t>
  </si>
  <si>
    <t>Sat, 15 Jul 2023 03:20:03 GMT</t>
  </si>
  <si>
    <t>Thu, 01 Jan 1970 00:14:18 GMT</t>
  </si>
  <si>
    <t>Fri, 02 Jan 1970 03:09:48 GMT</t>
  </si>
  <si>
    <t>Sat, 15 Jul 2023 03:00:03 GMT</t>
  </si>
  <si>
    <t>Thu, 01 Jan 1970 00:06:47 GMT</t>
  </si>
  <si>
    <t>Fri, 02 Jan 1970 03:03:37 GMT</t>
  </si>
  <si>
    <t>Sat, 15 Jul 2023 04:00:03 GMT</t>
  </si>
  <si>
    <t>Fri, 02 Jan 1970 02:47:22 GMT</t>
  </si>
  <si>
    <t xml:space="preserve">Internal Host Communication with Malware Host
 preceded by Internal Host Communicating with Botnet Command and Control URL
 containing Yum.Tool
</t>
  </si>
  <si>
    <t>Sat, 15 Jul 2023 05:20:03 GMT</t>
  </si>
  <si>
    <t>Thu, 01 Jan 1970 00:45:06 GMT</t>
  </si>
  <si>
    <t>Fri, 02 Jan 1970 01:52:09 GMT</t>
  </si>
  <si>
    <t>Sat, 15 Jul 2023 06:40:07 GMT</t>
  </si>
  <si>
    <t>Thu, 01 Jan 1970 00:37:43 GMT</t>
  </si>
  <si>
    <t>Fri, 02 Jan 1970 11:26:55 GMT</t>
  </si>
  <si>
    <t>Sat, 15 Jul 2023 06:40:05 GMT</t>
  </si>
  <si>
    <t>Thu, 01 Jan 1970 01:15:42 GMT</t>
  </si>
  <si>
    <t>Fri, 02 Jan 1970 10:09:43 GMT</t>
  </si>
  <si>
    <t>Sat, 15 Jul 2023 06:40:04 GMT</t>
  </si>
  <si>
    <t>Thu, 01 Jan 1970 00:03:05 GMT</t>
  </si>
  <si>
    <t>Fri, 02 Jan 1970 01:20:00 GMT</t>
  </si>
  <si>
    <t>Sat, 15 Jul 2023 08:50:04 GMT</t>
  </si>
  <si>
    <t>Thu, 01 Jan 1970 00:29:36 GMT</t>
  </si>
  <si>
    <t>Fri, 02 Jan 1970 03:12:12 GMT</t>
  </si>
  <si>
    <t xml:space="preserve">Internal Host Communication with Malware Host
 preceded by Internal Host Communicating with Botnet Command and Control URL
 containing UTM Blocked
</t>
  </si>
  <si>
    <t>Sat, 15 Jul 2023 19:50:04 GMT</t>
  </si>
  <si>
    <t>Thu, 01 Jan 1970 01:06:13 GMT</t>
  </si>
  <si>
    <t>Thu, 01 Jan 1970 23:01:56 GMT</t>
  </si>
  <si>
    <t>Sat, 15 Jul 2023 20:40:03 GMT</t>
  </si>
  <si>
    <t>Thu, 01 Jan 1970 00:25:14 GMT</t>
  </si>
  <si>
    <t>Thu, 01 Jan 1970 17:41:51 GMT</t>
  </si>
  <si>
    <t>Sat, 15 Jul 2023 22:40:03 GMT</t>
  </si>
  <si>
    <t>Thu, 01 Jan 1970 00:17:11 GMT</t>
  </si>
  <si>
    <t>Thu, 01 Jan 1970 15:26:32 GMT</t>
  </si>
  <si>
    <t>Sat, 15 Jul 2023 23:20:03 GMT</t>
  </si>
  <si>
    <t>Thu, 01 Jan 1970 00:14:31 GMT</t>
  </si>
  <si>
    <t>Thu, 01 Jan 1970 13:44:01 GMT</t>
  </si>
  <si>
    <t>Sat, 15 Jul 2023 23:00:04 GMT</t>
  </si>
  <si>
    <t>Thu, 01 Jan 1970 00:39:54 GMT</t>
  </si>
  <si>
    <t>Thu, 01 Jan 1970 14:01:20 GMT</t>
  </si>
  <si>
    <t>Sun, 16 Jul 2023 04:50:03 GMT</t>
  </si>
  <si>
    <t>Thu, 01 Jan 1970 00:00:54 GMT</t>
  </si>
  <si>
    <t>Thu, 01 Jan 1970 00:29:52 GMT</t>
  </si>
  <si>
    <t>Thu, 01 Jan 1970 14:59:59 GMT</t>
  </si>
  <si>
    <t xml:space="preserve">Fortinet IPS Monitored Rule Triggered from Local Source
 containing MS.Office.EQNEDT32.EXE.Equation.Parsing.Memory.Corruption - This indicates an attack attempt to exploit a Code Execution vulnerability in Microsoft Office
</t>
  </si>
  <si>
    <t>Sun, 16 Jul 2023 05:10:04 GMT</t>
  </si>
  <si>
    <t>Thu, 01 Jan 1970 00:24:31 GMT</t>
  </si>
  <si>
    <t>Fri, 02 Jan 1970 00:07:42 GMT</t>
  </si>
  <si>
    <t>Suspected Phishing Email:  News you might have missed</t>
  </si>
  <si>
    <t>Sun, 16 Jul 2023 13:40:06 GMT</t>
  </si>
  <si>
    <t>Thu, 01 Jan 1970 01:22:25 GMT</t>
  </si>
  <si>
    <t>Thu, 01 Jan 1970 18:58:39 GMT</t>
  </si>
  <si>
    <t xml:space="preserve">Suspected Phishing Email:  Your SES extranet account has been deactivated </t>
  </si>
  <si>
    <t>Sun, 16 Jul 2023 18:40:05 GMT</t>
  </si>
  <si>
    <t>Thu, 01 Jan 1970 01:37:01 GMT</t>
  </si>
  <si>
    <t>Thu, 01 Jan 1970 10:59:43 GMT</t>
  </si>
  <si>
    <t>Sun, 16 Jul 2023 23:50:06 GMT</t>
  </si>
  <si>
    <t>Thu, 01 Jan 1970 00:35:45 GMT</t>
  </si>
  <si>
    <t>Thu, 01 Jan 1970 04:51:31 GMT</t>
  </si>
  <si>
    <t>Sun, 16 Jul 2023 23:00:07 GMT</t>
  </si>
  <si>
    <t>Thu, 01 Jan 1970 00:42:55 GMT</t>
  </si>
  <si>
    <t>Thu, 01 Jan 1970 04:49:21 GMT</t>
  </si>
  <si>
    <t>Sun, 16 Jul 2023 23:00:06 GMT</t>
  </si>
  <si>
    <t>Thu, 01 Jan 1970 01:06:53 GMT</t>
  </si>
  <si>
    <t>Thu, 01 Jan 1970 03:30:49 GMT</t>
  </si>
  <si>
    <t xml:space="preserve">Internal Host Communicating with Botnet Command and Control URL
 preceded by Internal Host Communication with Malware Host
 containing UTM Passthrough
</t>
  </si>
  <si>
    <t>Sun, 16 Jul 2023 23:00:04 GMT</t>
  </si>
  <si>
    <t>Thu, 01 Jan 1970 01:56:41 GMT</t>
  </si>
  <si>
    <t>Thu, 01 Jan 1970 01:33:15 GMT</t>
  </si>
  <si>
    <t xml:space="preserve">Suspected Phishing Email:  Reading Patent Portfolios With AI-powered Patent Summary </t>
  </si>
  <si>
    <t>Mon, 17 Jul 2023 06:20:05 GMT</t>
  </si>
  <si>
    <t>Thu, 01 Jan 1970 02:40:10 GMT</t>
  </si>
  <si>
    <t>Thu, 01 Jan 1970 01:59:06 GMT</t>
  </si>
  <si>
    <t>Mon, 17 Jul 2023 07:40:06 GMT</t>
  </si>
  <si>
    <t>Thu, 01 Jan 1970 00:14:19 GMT</t>
  </si>
  <si>
    <t>Mon, 17 Jul 2023 07:20:05 GMT</t>
  </si>
  <si>
    <t>Thu, 01 Jan 1970 00:19:23 GMT</t>
  </si>
  <si>
    <t xml:space="preserve">V2 Internal Exploitation Of Remote services
 containing SmartDefense Prevent
</t>
  </si>
  <si>
    <t>Mon, 17 Jul 2023 09:30:04 GMT</t>
  </si>
  <si>
    <t>Thu, 01 Jan 1970 00:54:00 GMT</t>
  </si>
  <si>
    <t>Thu, 01 Jan 1970 00:44:29 GMT</t>
  </si>
  <si>
    <t xml:space="preserve">Fortinet IPS Monitored Rule Triggered from Local Source
 containing Telnet.Default.Credentials
</t>
  </si>
  <si>
    <t>Mon, 17 Jul 2023 09:10:05 GMT</t>
  </si>
  <si>
    <t>Thu, 01 Jan 1970 01:49:26 GMT</t>
  </si>
  <si>
    <t>Thu, 01 Jan 1970 03:55:10 GMT</t>
  </si>
  <si>
    <t>Mon, 17 Jul 2023 10:50:06 GMT</t>
  </si>
  <si>
    <t>Thu, 01 Jan 1970 00:00:41 GMT</t>
  </si>
  <si>
    <t>Thu, 01 Jan 1970 00:01:50 GMT</t>
  </si>
  <si>
    <t>Thu, 01 Jan 1970 02:32:58 GMT</t>
  </si>
  <si>
    <t>Mon, 17 Jul 2023 10:50:05 GMT</t>
  </si>
  <si>
    <t>Thu, 01 Jan 1970 02:33:15 GMT</t>
  </si>
  <si>
    <t>Mon, 17 Jul 2023 10:40:10 GMT</t>
  </si>
  <si>
    <t>Thu, 01 Jan 1970 00:03:15 GMT</t>
  </si>
  <si>
    <t>Thu, 01 Jan 1970 02:28:41 GMT</t>
  </si>
  <si>
    <t>Mon, 17 Jul 2023 10:40:08 GMT</t>
  </si>
  <si>
    <t>Thu, 01 Jan 1970 00:02:13 GMT</t>
  </si>
  <si>
    <t>Thu, 01 Jan 1970 00:02:10 GMT</t>
  </si>
  <si>
    <t>Thu, 01 Jan 1970 02:25:06 GMT</t>
  </si>
  <si>
    <t>Mon, 17 Jul 2023 10:40:06 GMT</t>
  </si>
  <si>
    <t>Thu, 01 Jan 1970 00:04:35 GMT</t>
  </si>
  <si>
    <t>Thu, 01 Jan 1970 02:21:50 GMT</t>
  </si>
  <si>
    <t>Mon, 17 Jul 2023 10:40:05 GMT</t>
  </si>
  <si>
    <t>Thu, 01 Jan 1970 00:01:28 GMT</t>
  </si>
  <si>
    <t>Thu, 01 Jan 1970 02:06:24 GMT</t>
  </si>
  <si>
    <t>Mon, 17 Jul 2023 10:30:04 GMT</t>
  </si>
  <si>
    <t>Thu, 01 Jan 1970 01:38:39 GMT</t>
  </si>
  <si>
    <t>Mon, 17 Jul 2023 10:20:06 GMT</t>
  </si>
  <si>
    <t>Thu, 01 Jan 1970 00:33:24 GMT</t>
  </si>
  <si>
    <t>Thu, 01 Jan 1970 02:29:13 GMT</t>
  </si>
  <si>
    <t xml:space="preserve">Suspected Phishing Email:  Secure Your Seat for the Master Class Now! Limited Availability Alert! </t>
  </si>
  <si>
    <t>Mon, 17 Jul 2023 10:10:08 GMT</t>
  </si>
  <si>
    <t>Thu, 01 Jan 1970 05:06:21 GMT</t>
  </si>
  <si>
    <t>Mon, 17 Jul 2023 11:50:05 GMT</t>
  </si>
  <si>
    <t>Thu, 01 Jan 1970 00:00:51 GMT</t>
  </si>
  <si>
    <t>Thu, 01 Jan 1970 02:04:36 GMT</t>
  </si>
  <si>
    <t>Mon, 17 Jul 2023 11:40:11 GMT</t>
  </si>
  <si>
    <t>Mon, 17 Jul 2023 11:40:09 GMT</t>
  </si>
  <si>
    <t>Mon, 17 Jul 2023 11:40:07 GMT</t>
  </si>
  <si>
    <t>Mon, 17 Jul 2023 11:40:06 GMT</t>
  </si>
  <si>
    <t>Thu, 01 Jan 1970 02:11:24 GMT</t>
  </si>
  <si>
    <t>Mon, 17 Jul 2023 11:30:07 GMT</t>
  </si>
  <si>
    <t>Mon, 17 Jul 2023 11:30:05 GMT</t>
  </si>
  <si>
    <t>Mon, 17 Jul 2023 11:20:09 GMT</t>
  </si>
  <si>
    <t>Thu, 01 Jan 1970 00:01:20 GMT</t>
  </si>
  <si>
    <t>Thu, 01 Jan 1970 02:22:32 GMT</t>
  </si>
  <si>
    <t>Mon, 17 Jul 2023 11:20:07 GMT</t>
  </si>
  <si>
    <t>Thu, 01 Jan 1970 00:00:53 GMT</t>
  </si>
  <si>
    <t>Thu, 01 Jan 1970 02:17:12 GMT</t>
  </si>
  <si>
    <t>Mon, 17 Jul 2023 11:20:05 GMT</t>
  </si>
  <si>
    <t>Thu, 01 Jan 1970 00:00:21 GMT</t>
  </si>
  <si>
    <t>Thu, 01 Jan 1970 00:00:46 GMT</t>
  </si>
  <si>
    <t>Thu, 01 Jan 1970 02:15:24 GMT</t>
  </si>
  <si>
    <t>Mon, 17 Jul 2023 11:10:14 GMT</t>
  </si>
  <si>
    <t>Thu, 01 Jan 1970 00:00:26 GMT</t>
  </si>
  <si>
    <t>Thu, 01 Jan 1970 00:00:29 GMT</t>
  </si>
  <si>
    <t>Thu, 01 Jan 1970 02:27:44 GMT</t>
  </si>
  <si>
    <t>Mon, 17 Jul 2023 11:10:12 GMT</t>
  </si>
  <si>
    <t>Mon, 17 Jul 2023 11:10:10 GMT</t>
  </si>
  <si>
    <t>Mon, 17 Jul 2023 11:10:08 GMT</t>
  </si>
  <si>
    <t>Mon, 17 Jul 2023 11:10:06 GMT</t>
  </si>
  <si>
    <t>Mon, 17 Jul 2023 11:10:05 GMT</t>
  </si>
  <si>
    <t>Mon, 17 Jul 2023 11:12:36 GMT</t>
  </si>
  <si>
    <t>Thu, 01 Jan 1970 02:13:47 GMT</t>
  </si>
  <si>
    <t xml:space="preserve">Suspected Phishing Email:  Good news - Credly Academy  </t>
  </si>
  <si>
    <t>Mon, 17 Jul 2023 11:00:11 GMT</t>
  </si>
  <si>
    <t>Thu, 01 Jan 1970 00:52:34 GMT</t>
  </si>
  <si>
    <t>Thu, 01 Jan 1970 00:37:11 GMT</t>
  </si>
  <si>
    <t>Mon, 17 Jul 2023 11:00:05 GMT</t>
  </si>
  <si>
    <t>Thu, 01 Jan 1970 00:01:01 GMT</t>
  </si>
  <si>
    <t>Thu, 01 Jan 1970 02:20:46 GMT</t>
  </si>
  <si>
    <t>Mon, 17 Jul 2023 11:00:04 GMT</t>
  </si>
  <si>
    <t>Thu, 01 Jan 1970 02:17:57 GMT</t>
  </si>
  <si>
    <t>Mon, 17 Jul 2023 12:50:18 GMT</t>
  </si>
  <si>
    <t>Thu, 01 Jan 1970 00:03:55 GMT</t>
  </si>
  <si>
    <t>Thu, 01 Jan 1970 00:08:17 GMT</t>
  </si>
  <si>
    <t>Mon, 17 Jul 2023 12:50:16 GMT</t>
  </si>
  <si>
    <t>Thu, 01 Jan 1970 00:00:43 GMT</t>
  </si>
  <si>
    <t>Thu, 01 Jan 1970 00:33:26 GMT</t>
  </si>
  <si>
    <t>Mon, 17 Jul 2023 12:50:14 GMT</t>
  </si>
  <si>
    <t>Thu, 01 Jan 1970 00:49:15 GMT</t>
  </si>
  <si>
    <t>Mon, 17 Jul 2023 12:50:12 GMT</t>
  </si>
  <si>
    <t>Thu, 01 Jan 1970 00:00:49 GMT</t>
  </si>
  <si>
    <t>Thu, 01 Jan 1970 00:49:31 GMT</t>
  </si>
  <si>
    <t>Mon, 17 Jul 2023 12:50:10 GMT</t>
  </si>
  <si>
    <t>Thu, 01 Jan 1970 00:00:33 GMT</t>
  </si>
  <si>
    <t>Thu, 01 Jan 1970 00:49:46 GMT</t>
  </si>
  <si>
    <t>Mon, 17 Jul 2023 12:50:08 GMT</t>
  </si>
  <si>
    <t>Thu, 01 Jan 1970 00:00:57 GMT</t>
  </si>
  <si>
    <t>Mon, 17 Jul 2023 12:50:07 GMT</t>
  </si>
  <si>
    <t>Mon, 17 Jul 2023 12:50:05 GMT</t>
  </si>
  <si>
    <t>Thu, 01 Jan 1970 00:00:38 GMT</t>
  </si>
  <si>
    <t>Mon, 17 Jul 2023 12:30:07 GMT</t>
  </si>
  <si>
    <t xml:space="preserve">Suspected Phishing Email:  Important: Password Compliance 17/07 </t>
  </si>
  <si>
    <t>Thu, 01 Jan 1970 01:01:34 GMT</t>
  </si>
  <si>
    <t>Thu, 01 Jan 1970 01:48:47 GMT</t>
  </si>
  <si>
    <t>Mon, 17 Jul 2023 12:30:05 GMT</t>
  </si>
  <si>
    <t>Mon, 17 Jul 2023 12:30:04 GMT</t>
  </si>
  <si>
    <t>Mon, 17 Jul 2023 12:10:05 GMT</t>
  </si>
  <si>
    <t>Mon, 17 Jul 2023 12:00:07 GMT</t>
  </si>
  <si>
    <t xml:space="preserve">V2 Internal Exploitation Of Remote services
 containing Windows SMB Protection Violation
</t>
  </si>
  <si>
    <t>Mon, 17 Jul 2023 13:40:03 GMT</t>
  </si>
  <si>
    <t>Thu, 01 Jan 1970 01:16:25 GMT</t>
  </si>
  <si>
    <t>Thu, 01 Jan 1970 01:34:24 GMT</t>
  </si>
  <si>
    <t>Mon, 17 Jul 2023 13:20:06 GMT</t>
  </si>
  <si>
    <t>Thu, 01 Jan 1970 00:00:27 GMT</t>
  </si>
  <si>
    <t>Mon, 17 Jul 2023 13:20:04 GMT</t>
  </si>
  <si>
    <t>Thu, 01 Jan 1970 00:01:21 GMT</t>
  </si>
  <si>
    <t>Mon, 17 Jul 2023 13:10:04 GMT</t>
  </si>
  <si>
    <t>Thu, 01 Jan 1970 00:01:38 GMT</t>
  </si>
  <si>
    <t>Mon, 17 Jul 2023 13:00:07 GMT</t>
  </si>
  <si>
    <t>Thu, 01 Jan 1970 00:13:33 GMT</t>
  </si>
  <si>
    <t>Mon, 17 Jul 2023 13:00:06 GMT</t>
  </si>
  <si>
    <t>Thu, 01 Jan 1970 00:02:08 GMT</t>
  </si>
  <si>
    <t>Mon, 17 Jul 2023 13:00:04 GMT</t>
  </si>
  <si>
    <t xml:space="preserve">Suspected Phishing Email:  ***FCM NEW CONTACT DETAILS*** </t>
  </si>
  <si>
    <t>Mon, 17 Jul 2023 14:50:05 GMT</t>
  </si>
  <si>
    <t>Thu, 01 Jan 1970 01:59:42 GMT</t>
  </si>
  <si>
    <t>Mon, 17 Jul 2023 14:40:04 GMT</t>
  </si>
  <si>
    <t>Thu, 01 Jan 1970 02:00:02 GMT</t>
  </si>
  <si>
    <t>Mon, 17 Jul 2023 14:30:05 GMT</t>
  </si>
  <si>
    <t>Thu, 01 Jan 1970 00:59:33 GMT</t>
  </si>
  <si>
    <t>Thu, 01 Jan 1970 00:55:19 GMT</t>
  </si>
  <si>
    <t>Mon, 17 Jul 2023 14:10:04 GMT</t>
  </si>
  <si>
    <t>Thu, 01 Jan 1970 00:38:25 GMT</t>
  </si>
  <si>
    <t>Thu, 01 Jan 1970 00:08:10 GMT</t>
  </si>
  <si>
    <t>Mon, 17 Jul 2023 15:40:06 GMT</t>
  </si>
  <si>
    <t>Thu, 01 Jan 1970 01:36:49 GMT</t>
  </si>
  <si>
    <t>Mon, 17 Jul 2023 16:50:03 GMT</t>
  </si>
  <si>
    <t>Thu, 01 Jan 1970 00:37:26 GMT</t>
  </si>
  <si>
    <t>Thu, 01 Jan 1970 02:15:52 GMT</t>
  </si>
  <si>
    <t xml:space="preserve">Suspected Phishing Email:  IronPort Spam Quarantine Notification </t>
  </si>
  <si>
    <t>Mon, 17 Jul 2023 16:00:05 GMT</t>
  </si>
  <si>
    <t>Thu, 01 Jan 1970 02:59:20 GMT</t>
  </si>
  <si>
    <t>Thu, 01 Jan 1970 08:06:44 GMT</t>
  </si>
  <si>
    <t xml:space="preserve">Microsoft Defender ATP Alert
 containing Windows Defender ATP defense evasion
</t>
  </si>
  <si>
    <t>Mon, 17 Jul 2023 17:10:03 GMT</t>
  </si>
  <si>
    <t>Thu, 01 Jan 1970 01:28:24 GMT</t>
  </si>
  <si>
    <t xml:space="preserve">Suspected Phishing Email:  Unsupported software version </t>
  </si>
  <si>
    <t>Mon, 17 Jul 2023 17:00:06 GMT</t>
  </si>
  <si>
    <t>Thu, 01 Jan 1970 00:38:00 GMT</t>
  </si>
  <si>
    <t>Thu, 01 Jan 1970 00:15:41 GMT</t>
  </si>
  <si>
    <t xml:space="preserve">V2: Public Facing Application Exploitation
 containing Apache.Optionsbleed.Scanner
</t>
  </si>
  <si>
    <t>Mon, 17 Jul 2023 19:50:03 GMT</t>
  </si>
  <si>
    <t>Thu, 01 Jan 1970 03:30:20 GMT</t>
  </si>
  <si>
    <t xml:space="preserve">Internal Connection to Host Categorized as Malware
 containing System Information
</t>
  </si>
  <si>
    <t>Mon, 17 Jul 2023 21:50:03 GMT</t>
  </si>
  <si>
    <t>Router</t>
  </si>
  <si>
    <t>Thu, 01 Jan 1970 00:39:46 GMT</t>
  </si>
  <si>
    <t>Mon, 17 Jul 2023 22:00:03 GMT</t>
  </si>
  <si>
    <t>Thu, 01 Jan 1970 00:29:18 GMT</t>
  </si>
  <si>
    <t>Thu, 01 Jan 1970 02:17:19 GMT</t>
  </si>
  <si>
    <t>Tue, 18 Jul 2023 01:00:03 GMT</t>
  </si>
  <si>
    <t>Thu, 01 Jan 1970 00:59:35 GMT</t>
  </si>
  <si>
    <t>Thu, 01 Jan 1970 02:12:06 GMT</t>
  </si>
  <si>
    <t>Tue, 18 Jul 2023 04:00:03 GMT</t>
  </si>
  <si>
    <t>Thu, 01 Jan 1970 01:39:30 GMT</t>
  </si>
  <si>
    <t>Thu, 01 Jan 1970 04:42:00 GMT</t>
  </si>
  <si>
    <t>Tue, 18 Jul 2023 05:50:06 GMT</t>
  </si>
  <si>
    <t>Thu, 01 Jan 1970 00:33:16 GMT</t>
  </si>
  <si>
    <t>Thu, 01 Jan 1970 02:32:00 GMT</t>
  </si>
  <si>
    <t>Tue, 18 Jul 2023 05:50:03 GMT</t>
  </si>
  <si>
    <t>Thu, 01 Jan 1970 02:42:54 GMT</t>
  </si>
  <si>
    <t>Tue, 18 Jul 2023 06:40:06 GMT</t>
  </si>
  <si>
    <t>Thu, 01 Jan 1970 00:13:28 GMT</t>
  </si>
  <si>
    <t>Thu, 01 Jan 1970 02:23:09 GMT</t>
  </si>
  <si>
    <t>Tue, 18 Jul 2023 06:10:15 GMT</t>
  </si>
  <si>
    <t>Thu, 01 Jan 1970 00:44:36 GMT</t>
  </si>
  <si>
    <t>Thu, 01 Jan 1970 04:05:38 GMT</t>
  </si>
  <si>
    <t>Tue, 18 Jul 2023 06:10:11 GMT</t>
  </si>
  <si>
    <t>Thu, 01 Jan 1970 00:20:14 GMT</t>
  </si>
  <si>
    <t>Thu, 01 Jan 1970 04:43:18 GMT</t>
  </si>
  <si>
    <t>Tue, 18 Jul 2023 06:10:09 GMT</t>
  </si>
  <si>
    <t>Thu, 01 Jan 1970 00:36:10 GMT</t>
  </si>
  <si>
    <t>Thu, 01 Jan 1970 02:18:40 GMT</t>
  </si>
  <si>
    <t>Tue, 18 Jul 2023 06:10:08 GMT</t>
  </si>
  <si>
    <t>Thu, 01 Jan 1970 00:21:44 GMT</t>
  </si>
  <si>
    <t>Thu, 01 Jan 1970 04:13:26 GMT</t>
  </si>
  <si>
    <t>Tue, 18 Jul 2023 06:10:06 GMT</t>
  </si>
  <si>
    <t>Thu, 01 Jan 1970 00:38:56 GMT</t>
  </si>
  <si>
    <t>Thu, 01 Jan 1970 02:59:32 GMT</t>
  </si>
  <si>
    <t>Tue, 18 Jul 2023 06:00:07 GMT</t>
  </si>
  <si>
    <t>Thu, 01 Jan 1970 00:07:47 GMT</t>
  </si>
  <si>
    <t>Thu, 01 Jan 1970 02:58:43 GMT</t>
  </si>
  <si>
    <t xml:space="preserve">Suspected Phishing Email:  Complete with DocuSign: Ses Satellites Account Settlement -  Jul 18, 2023.docx </t>
  </si>
  <si>
    <t>Tue, 18 Jul 2023 07:30:05 GMT</t>
  </si>
  <si>
    <t>Thu, 01 Jan 1970 03:09:36 GMT</t>
  </si>
  <si>
    <t>Thu, 01 Jan 1970 01:09:03 GMT</t>
  </si>
  <si>
    <t xml:space="preserve">Suspected Phishing Email:  Your password will expire in 15 days. </t>
  </si>
  <si>
    <t>Thu, 01 Jan 1970 02:03:47 GMT</t>
  </si>
  <si>
    <t>Tue, 18 Jul 2023 07:20:10 GMT</t>
  </si>
  <si>
    <t>Thu, 01 Jan 1970 00:10:08 GMT</t>
  </si>
  <si>
    <t>Thu, 01 Jan 1970 01:58:57 GMT</t>
  </si>
  <si>
    <t xml:space="preserve">Suspected Phishing Email:  Offre RÃ©gion Grand Est - GITEX 2023 : Subvention de 50 % sur les stands etÂ lesÂ RDVÂ BÂ toÂ B </t>
  </si>
  <si>
    <t>Tue, 18 Jul 2023 09:20:10 GMT</t>
  </si>
  <si>
    <t>Thu, 01 Jan 1970 01:06:40 GMT</t>
  </si>
  <si>
    <t>Tue, 18 Jul 2023 10:20:03 GMT</t>
  </si>
  <si>
    <t>Thu, 01 Jan 1970 02:28:34 GMT</t>
  </si>
  <si>
    <t xml:space="preserve">Suspected Phishing Email:  Mettre Ã  jour les informations du compte </t>
  </si>
  <si>
    <t>Tue, 18 Jul 2023 11:50:07 GMT</t>
  </si>
  <si>
    <t>Thu, 01 Jan 1970 00:42:46 GMT</t>
  </si>
  <si>
    <t>Thu, 01 Jan 1970 00:42:17 GMT</t>
  </si>
  <si>
    <t xml:space="preserve">Suspected Phishing Email:  Thank you for your order </t>
  </si>
  <si>
    <t>Tue, 18 Jul 2023 11:40:06 GMT</t>
  </si>
  <si>
    <t>Thu, 01 Jan 1970 02:24:06 GMT</t>
  </si>
  <si>
    <t>Thu, 01 Jan 1970 00:15:45 GMT</t>
  </si>
  <si>
    <t xml:space="preserve">Suspected Phishing Email:  Pricing Insights </t>
  </si>
  <si>
    <t>Tue, 18 Jul 2023 11:30:05 GMT</t>
  </si>
  <si>
    <t>Thu, 01 Jan 1970 01:09:21 GMT</t>
  </si>
  <si>
    <t xml:space="preserve">INCIDENT-228718: [Cobalt-Strike] Possible C2 traffic
 containing Firewall Drop
</t>
  </si>
  <si>
    <t>Tue, 18 Jul 2023 12:20:03 GMT</t>
  </si>
  <si>
    <t>Thu, 01 Jan 1970 01:01:55 GMT</t>
  </si>
  <si>
    <t>Thu, 01 Jan 1970 00:27:49 GMT</t>
  </si>
  <si>
    <t>Tue, 18 Jul 2023 13:50:03 GMT</t>
  </si>
  <si>
    <t>Thu, 01 Jan 1970 02:01:37 GMT</t>
  </si>
  <si>
    <t>Tue, 18 Jul 2023 13:10:05 GMT</t>
  </si>
  <si>
    <t>Thu, 01 Jan 1970 00:00:36 GMT</t>
  </si>
  <si>
    <t>Thu, 01 Jan 1970 00:42:41 GMT</t>
  </si>
  <si>
    <t>Tue, 18 Jul 2023 18:10:03 GMT</t>
  </si>
  <si>
    <t>Thu, 01 Jan 1970 00:26:18 GMT</t>
  </si>
  <si>
    <t>Thu, 01 Jan 1970 03:32:51 GMT</t>
  </si>
  <si>
    <t>Tue, 18 Jul 2023 18:00:03 GMT</t>
  </si>
  <si>
    <t>Thu, 01 Jan 1970 01:02:57 GMT</t>
  </si>
  <si>
    <t>Thu, 01 Jan 1970 04:24:39 GMT</t>
  </si>
  <si>
    <t>Tue, 18 Jul 2023 20:20:05 GMT</t>
  </si>
  <si>
    <t>Thu, 01 Jan 1970 00:34:46 GMT</t>
  </si>
  <si>
    <t>Thu, 01 Jan 1970 03:00:51 GMT</t>
  </si>
  <si>
    <t>Tue, 18 Jul 2023 22:50:03 GMT</t>
  </si>
  <si>
    <t>Thu, 01 Jan 1970 01:01:56 GMT</t>
  </si>
  <si>
    <t>Thu, 01 Jan 1970 01:56:19 GMT</t>
  </si>
  <si>
    <t>Tue, 18 Jul 2023 23:00:03 GMT</t>
  </si>
  <si>
    <t>Thu, 01 Jan 1970 00:32:04 GMT</t>
  </si>
  <si>
    <t>Thu, 01 Jan 1970 01:11:46 GMT</t>
  </si>
  <si>
    <t>Wed, 19 Jul 2023 01:00:05 GMT</t>
  </si>
  <si>
    <t>Thu, 01 Jan 1970 00:53:10 GMT</t>
  </si>
  <si>
    <t>Wed, 19 Jul 2023 03:20:03 GMT</t>
  </si>
  <si>
    <t>Thu, 01 Jan 1970 01:00:36 GMT</t>
  </si>
  <si>
    <t xml:space="preserve">Suspected Phishing Email:  Fundamentos de data center  MiÃ©rcoles 23 de Agosto 2023 </t>
  </si>
  <si>
    <t>Wed, 19 Jul 2023 06:40:06 GMT</t>
  </si>
  <si>
    <t>Thu, 01 Jan 1970 00:26:08 GMT</t>
  </si>
  <si>
    <t>Thu, 01 Jan 1970 03:03:08 GMT</t>
  </si>
  <si>
    <t xml:space="preserve">Suspected Phishing Email:    InvitaciÃ³n Taller: KPI para site reliability (confiabilidad de sitio) Jueves  17 de Agosto 2023 </t>
  </si>
  <si>
    <t>Thu, 01 Jan 1970 00:00:52 GMT</t>
  </si>
  <si>
    <t>Thu, 01 Jan 1970 01:24:34 GMT</t>
  </si>
  <si>
    <t>Thu, 01 Jan 1970 01:39:44 GMT</t>
  </si>
  <si>
    <t xml:space="preserve">Suspected Phishing Email:  [Marketing] Our ongoing commitment to you </t>
  </si>
  <si>
    <t>Wed, 19 Jul 2023 07:40:06 GMT</t>
  </si>
  <si>
    <t>Thu, 01 Jan 1970 01:00:29 GMT</t>
  </si>
  <si>
    <t>Thu, 01 Jan 1970 00:54:18 GMT</t>
  </si>
  <si>
    <t xml:space="preserve">Suspected Phishing Email:  Frederic Portier wants to access 'Use cases collection' </t>
  </si>
  <si>
    <t>Wed, 19 Jul 2023 09:30:05 GMT</t>
  </si>
  <si>
    <t>Thu, 01 Jan 1970 00:00:18 GMT</t>
  </si>
  <si>
    <t>Thu, 01 Jan 1970 01:43:53 GMT</t>
  </si>
  <si>
    <t>Thu, 01 Jan 1970 00:07:26 GMT</t>
  </si>
  <si>
    <t xml:space="preserve">Suspected Phishing Email:  Re: Kevin, To Be Discussed </t>
  </si>
  <si>
    <t>Wed, 19 Jul 2023 10:50:05 GMT</t>
  </si>
  <si>
    <t>Thu, 01 Jan 1970 01:37:07 GMT</t>
  </si>
  <si>
    <t xml:space="preserve">Fortinet IPS Monitored Rule Triggered from Local Source
 containing Allegro.RomPager.Cookie.Remote.Code.Execution - This indicates detection of a remote code execution vulnerability in the RomPager that is reportedly embeded in more than 200 different models of network devices of various manufacturers and brands
</t>
  </si>
  <si>
    <t>Wed, 19 Jul 2023 14:40:03 GMT</t>
  </si>
  <si>
    <t>Thu, 01 Jan 1970 02:23:17 GMT</t>
  </si>
  <si>
    <t xml:space="preserve">Suspected Phishing Email:   Thank you for being a valuable customer! </t>
  </si>
  <si>
    <t>Wed, 19 Jul 2023 15:30:05 GMT</t>
  </si>
  <si>
    <t>Thu, 01 Jan 1970 00:59:50 GMT</t>
  </si>
  <si>
    <t xml:space="preserve">Suspected Phishing Email:  Fw: Reminder: Outstanding Bill </t>
  </si>
  <si>
    <t>Wed, 19 Jul 2023 15:20:07 GMT</t>
  </si>
  <si>
    <t>Thu, 01 Jan 1970 00:28:31 GMT</t>
  </si>
  <si>
    <t>Thu, 01 Jan 1970 00:08:07 GMT</t>
  </si>
  <si>
    <t>Wed, 19 Jul 2023 16:10:03 GMT</t>
  </si>
  <si>
    <t>Thu, 01 Jan 1970 01:57:24 GMT</t>
  </si>
  <si>
    <t>Wed, 19 Jul 2023 19:40:03 GMT</t>
  </si>
  <si>
    <t>Thu, 01 Jan 1970 00:39:34 GMT</t>
  </si>
  <si>
    <t>Thu, 20 Jul 2023 01:20:06 GMT</t>
  </si>
  <si>
    <t>Thu, 01 Jan 1970 00:57:33 GMT</t>
  </si>
  <si>
    <t>Thu, 01 Jan 1970 04:59:21 GMT</t>
  </si>
  <si>
    <t>Thu, 20 Jul 2023 01:00:03 GMT</t>
  </si>
  <si>
    <t>Thu, 01 Jan 1970 01:29:04 GMT</t>
  </si>
  <si>
    <t>Thu, 20 Jul 2023 02:50:03 GMT</t>
  </si>
  <si>
    <t>Thu, 01 Jan 1970 01:16:11 GMT</t>
  </si>
  <si>
    <t xml:space="preserve">Suspected Phishing Email:  [Bulk] Not why, but how? </t>
  </si>
  <si>
    <t>Thu, 20 Jul 2023 06:00:06 GMT</t>
  </si>
  <si>
    <t>Thu, 01 Jan 1970 02:05:36 GMT</t>
  </si>
  <si>
    <t>Thu, 01 Jan 1970 02:22:54 GMT</t>
  </si>
  <si>
    <t>Thu, 20 Jul 2023 07:50:04 GMT</t>
  </si>
  <si>
    <t xml:space="preserve">Azure Sentinel: High Severity alert
 containing Password Spray
</t>
  </si>
  <si>
    <t>Thu, 20 Jul 2023 08:50:03 GMT</t>
  </si>
  <si>
    <t>Thu, 01 Jan 1970 02:22:52 GMT</t>
  </si>
  <si>
    <t xml:space="preserve">Suspected Phishing Email:  Requested Item RITM0156955 has been opened </t>
  </si>
  <si>
    <t>Thu, 20 Jul 2023 08:30:05 GMT</t>
  </si>
  <si>
    <t>Thu, 01 Jan 1970 02:15:12 GMT</t>
  </si>
  <si>
    <t xml:space="preserve">Suspected Phishing Email:  Reminder to act on open pending AP work items /app </t>
  </si>
  <si>
    <t>Thu, 01 Jan 1970 00:26:17 GMT</t>
  </si>
  <si>
    <t>Thu, 01 Jan 1970 03:28:59 GMT</t>
  </si>
  <si>
    <t>Thu, 20 Jul 2023 08:00:06 GMT</t>
  </si>
  <si>
    <t>Thu, 01 Jan 1970 00:27:04 GMT</t>
  </si>
  <si>
    <t>Thu, 01 Jan 1970 02:48:35 GMT</t>
  </si>
  <si>
    <t xml:space="preserve">Suspected Phishing Email:  Invitation to Attend - Finance 4.0 and Finance Transformation Summit 7th Edition </t>
  </si>
  <si>
    <t>Thu, 20 Jul 2023 09:10:10 GMT</t>
  </si>
  <si>
    <t>Thu, 01 Jan 1970 01:48:26 GMT</t>
  </si>
  <si>
    <t>Thu, 01 Jan 1970 01:36:06 GMT</t>
  </si>
  <si>
    <t xml:space="preserve">Suspected Phishing Email:  Review From Smart Africa Alliance Team </t>
  </si>
  <si>
    <t>Thu, 20 Jul 2023 11:50:08 GMT</t>
  </si>
  <si>
    <t>Thu, 01 Jan 1970 01:50:25 GMT</t>
  </si>
  <si>
    <t>Thu, 01 Jan 1970 00:22:12 GMT</t>
  </si>
  <si>
    <t>Thu, 20 Jul 2023 11:00:03 GMT</t>
  </si>
  <si>
    <t>Thu, 01 Jan 1970 02:41:08 GMT</t>
  </si>
  <si>
    <t>Thu, 01 Jan 1970 02:24:09 GMT</t>
  </si>
  <si>
    <t xml:space="preserve">Suspected Phishing Email:  Complete with DocuSign: i-9-paper-version.pdf </t>
  </si>
  <si>
    <t>Thu, 20 Jul 2023 12:50:05 GMT</t>
  </si>
  <si>
    <t>Thu, 01 Jan 1970 01:09:04 GMT</t>
  </si>
  <si>
    <t>Thu, 01 Jan 1970 02:53:00 GMT</t>
  </si>
  <si>
    <t>Thu, 20 Jul 2023 12:00:08 GMT</t>
  </si>
  <si>
    <t>Thu, 01 Jan 1970 00:28:25 GMT</t>
  </si>
  <si>
    <t>Thu, 01 Jan 1970 02:22:06 GMT</t>
  </si>
  <si>
    <t xml:space="preserve">Umbrella proxy: Multiple AV detections on same system
 containing Destination blocked after being proxied
</t>
  </si>
  <si>
    <t>Thu, 20 Jul 2023 13:50:03 GMT</t>
  </si>
  <si>
    <t>Umbrella proxy: Blocked Malware detected by Antivirus</t>
  </si>
  <si>
    <t>Thu, 01 Jan 1970 01:35:44 GMT</t>
  </si>
  <si>
    <t xml:space="preserve">Suspected Phishing Email:  Account Director Interested | Vodafone </t>
  </si>
  <si>
    <t>Thu, 20 Jul 2023 14:30:10 GMT</t>
  </si>
  <si>
    <t>Thu, 01 Jan 1970 01:18:28 GMT</t>
  </si>
  <si>
    <t>Thu, 01 Jan 1970 01:37:37 GMT</t>
  </si>
  <si>
    <t xml:space="preserve">Suspected Phishing Email:  Pechandar Chin wants to access 'Corporate Companies Database &amp; Group Chart' </t>
  </si>
  <si>
    <t>Thu, 20 Jul 2023 14:10:09 GMT</t>
  </si>
  <si>
    <t>Thu, 01 Jan 1970 00:22:02 GMT</t>
  </si>
  <si>
    <t>Thu, 01 Jan 1970 01:16:10 GMT</t>
  </si>
  <si>
    <t xml:space="preserve">Suspected Phishing Email:  Ses </t>
  </si>
  <si>
    <t>Thu, 01 Jan 1970 00:28:54 GMT</t>
  </si>
  <si>
    <t>Thu, 01 Jan 1970 03:33:37 GMT</t>
  </si>
  <si>
    <t xml:space="preserve">Suspected Phishing Email:  URGENT -  IT Cyber Security Alert </t>
  </si>
  <si>
    <t>Thu, 01 Jan 1970 01:17:38 GMT</t>
  </si>
  <si>
    <t xml:space="preserve">Suspected Phishing Email:  Informations sociales de SES : Ã  valider </t>
  </si>
  <si>
    <t>Thu, 20 Jul 2023 15:40:05 GMT</t>
  </si>
  <si>
    <t>Thu, 01 Jan 1970 00:49:27 GMT</t>
  </si>
  <si>
    <t>Thu, 01 Jan 1970 01:13:22 GMT</t>
  </si>
  <si>
    <t xml:space="preserve">Suspected Phishing Email:  Thursday, July 20, 2023 </t>
  </si>
  <si>
    <t>Thu, 20 Jul 2023 15:30:05 GMT</t>
  </si>
  <si>
    <t>Thu, 01 Jan 1970 02:23:55 GMT</t>
  </si>
  <si>
    <t>Thu, 20 Jul 2023 15:10:05 GMT</t>
  </si>
  <si>
    <t>Thu, 01 Jan 1970 00:33:20 GMT</t>
  </si>
  <si>
    <t>Thu, 01 Jan 1970 00:22:52 GMT</t>
  </si>
  <si>
    <t>Thu, 01 Jan 1970 00:05:44 GMT</t>
  </si>
  <si>
    <t>Thu, 01 Jan 1970 00:56:22 GMT</t>
  </si>
  <si>
    <t>Fri, 21 Jul 2023 06:50:05 GMT</t>
  </si>
  <si>
    <t>Thu, 01 Jan 1970 01:30:36 GMT</t>
  </si>
  <si>
    <t>Fri, 21 Jul 2023 06:40:03 GMT</t>
  </si>
  <si>
    <t>Thu, 01 Jan 1970 02:14:27 GMT</t>
  </si>
  <si>
    <t xml:space="preserve">Suspected Phishing Email:  FW: RE: Law office of Ellen Mccarthy </t>
  </si>
  <si>
    <t>Fri, 21 Jul 2023 07:50:05 GMT</t>
  </si>
  <si>
    <t>Thu, 01 Jan 1970 00:50:29 GMT</t>
  </si>
  <si>
    <t>Thu, 01 Jan 1970 00:57:56 GMT</t>
  </si>
  <si>
    <t xml:space="preserve">Suspected Phishing Email:  Re: OKAPI:Orbits - Space Traffic Management 2.0 </t>
  </si>
  <si>
    <t>Fri, 21 Jul 2023 09:30:05 GMT</t>
  </si>
  <si>
    <t>Thu, 01 Jan 1970 00:07:54 GMT</t>
  </si>
  <si>
    <t>Thu, 01 Jan 1970 02:22:14 GMT</t>
  </si>
  <si>
    <t xml:space="preserve">Suspected Phishing Email:  Jij als Commissaris </t>
  </si>
  <si>
    <t>Fri, 21 Jul 2023 11:40:06 GMT</t>
  </si>
  <si>
    <t>Thu, 01 Jan 1970 02:14:55 GMT</t>
  </si>
  <si>
    <t>Thu, 01 Jan 1970 00:26:32 GMT</t>
  </si>
  <si>
    <t>Fri, 21 Jul 2023 11:10:05 GMT</t>
  </si>
  <si>
    <t>Thu, 01 Jan 1970 02:38:19 GMT</t>
  </si>
  <si>
    <t>Fri, 21 Jul 2023 12:50:07 GMT</t>
  </si>
  <si>
    <t>Thu, 01 Jan 1970 00:30:33 GMT</t>
  </si>
  <si>
    <t xml:space="preserve">Suspected Phishing Email:  North America Healthcare Satellite Connectivity Market to 2028 - Recent Development </t>
  </si>
  <si>
    <t>Fri, 21 Jul 2023 14:40:06 GMT</t>
  </si>
  <si>
    <t>Thu, 01 Jan 1970 01:07:18 GMT</t>
  </si>
  <si>
    <t xml:space="preserve">Suspected Phishing Email:  Happy Friday !! :)  </t>
  </si>
  <si>
    <t>Fri, 21 Jul 2023 14:10:06 GMT</t>
  </si>
  <si>
    <t>Thu, 01 Jan 1970 01:01:38 GMT</t>
  </si>
  <si>
    <t>Thu, 01 Jan 1970 00:32:57 GMT</t>
  </si>
  <si>
    <t xml:space="preserve">Checkpoint IPS Monitored Rule Triggered from Remote Source
 containing Virus is detected
</t>
  </si>
  <si>
    <t>Fri, 21 Jul 2023 15:50:05 GMT</t>
  </si>
  <si>
    <t>Thu, 01 Jan 1970 00:31:33 GMT</t>
  </si>
  <si>
    <t>Thu, 01 Jan 1970 01:43:44 GMT</t>
  </si>
  <si>
    <t>Fri, 21 Jul 2023 15:50:03 GMT</t>
  </si>
  <si>
    <t>Thu, 01 Jan 1970 01:11:05 GMT</t>
  </si>
  <si>
    <t>Thu, 01 Jan 1970 00:32:14 GMT</t>
  </si>
  <si>
    <t xml:space="preserve">Suspected Phishing Email:  team </t>
  </si>
  <si>
    <t>Fri, 21 Jul 2023 15:10:05 GMT</t>
  </si>
  <si>
    <t>Thu, 01 Jan 1970 00:58:26 GMT</t>
  </si>
  <si>
    <t>Sat, 22 Jul 2023 03:10:03 GMT</t>
  </si>
  <si>
    <t>Thu, 01 Jan 1970 00:07:42 GMT</t>
  </si>
  <si>
    <t>Thu, 01 Jan 1970 00:39:18 GMT</t>
  </si>
  <si>
    <t>Sun, 23 Jul 2023 05:50:03 GMT</t>
  </si>
  <si>
    <t>Thu, 01 Jan 1970 00:44:56 GMT</t>
  </si>
  <si>
    <t>Thu, 01 Jan 1970 03:11:03 GMT</t>
  </si>
  <si>
    <t>Sun, 23 Jul 2023 05:20:04 GMT</t>
  </si>
  <si>
    <t>Thu, 01 Jan 1970 02:12:56 GMT</t>
  </si>
  <si>
    <t>Sun, 23 Jul 2023 08:00:03 GMT</t>
  </si>
  <si>
    <t>Thu, 01 Jan 1970 01:05:50 GMT</t>
  </si>
  <si>
    <t xml:space="preserve">Suspected Phishing Email:  FW: RE: Law office of KRISTINA BAUMANN </t>
  </si>
  <si>
    <t>Sun, 23 Jul 2023 10:00:05 GMT</t>
  </si>
  <si>
    <t>Thu, 01 Jan 1970 00:34:15 GMT</t>
  </si>
  <si>
    <t>Thu, 01 Jan 1970 00:19:17 GMT</t>
  </si>
  <si>
    <t xml:space="preserve">Microsoft Defender ATP Alert
 containing Custom Detection Lateral Movement Alert
</t>
  </si>
  <si>
    <t>Sun, 23 Jul 2023 12:00:05 GMT</t>
  </si>
  <si>
    <t>Compromised account</t>
  </si>
  <si>
    <t>Thu, 01 Jan 1970 01:24:37 GMT</t>
  </si>
  <si>
    <t xml:space="preserve">Suspected Phishing Email:  News, die Sie mÃ¶glicherweise verpasst haben </t>
  </si>
  <si>
    <t>Sun, 23 Jul 2023 15:20:06 GMT</t>
  </si>
  <si>
    <t>Thu, 01 Jan 1970 00:43:27 GMT</t>
  </si>
  <si>
    <t>Thu, 01 Jan 1970 00:22:03 GMT</t>
  </si>
  <si>
    <t>Sun, 23 Jul 2023 17:30:05 GMT</t>
  </si>
  <si>
    <t>Thu, 01 Jan 1970 00:37:30 GMT</t>
  </si>
  <si>
    <t xml:space="preserve">Suspected Phishing Email:  PLEASE HELP US REFORM PUBLIC EDUCATION ACROSS PAKISTAN. </t>
  </si>
  <si>
    <t>Mon, 24 Jul 2023 00:10:05 GMT</t>
  </si>
  <si>
    <t>Thu, 01 Jan 1970 00:18:24 GMT</t>
  </si>
  <si>
    <t xml:space="preserve">Suspected Phishing Email:  Reddit is still a mess </t>
  </si>
  <si>
    <t>Mon, 24 Jul 2023 06:40:06 GMT</t>
  </si>
  <si>
    <t>Thu, 01 Jan 1970 00:58:56 GMT</t>
  </si>
  <si>
    <t>Thu, 01 Jan 1970 01:55:59 GMT</t>
  </si>
  <si>
    <t xml:space="preserve">Suspected Phishing Email:  Spende </t>
  </si>
  <si>
    <t>Thu, 01 Jan 1970 00:44:51 GMT</t>
  </si>
  <si>
    <t>Thu, 01 Jan 1970 01:52:33 GMT</t>
  </si>
  <si>
    <t>Mon, 24 Jul 2023 06:40:04 GMT</t>
  </si>
  <si>
    <t>Thu, 01 Jan 1970 01:23:44 GMT</t>
  </si>
  <si>
    <t>Mon, 24 Jul 2023 07:30:04 GMT</t>
  </si>
  <si>
    <t>Thu, 01 Jan 1970 00:56:40 GMT</t>
  </si>
  <si>
    <t>Thu, 01 Jan 1970 00:38:29 GMT</t>
  </si>
  <si>
    <t xml:space="preserve">Suspected Phishing Email:  [Bulk] Adelaide Ahovy, Are you ready for IBC? </t>
  </si>
  <si>
    <t>Mon, 24 Jul 2023 12:40:06 GMT</t>
  </si>
  <si>
    <t>Thu, 01 Jan 1970 00:29:14 GMT</t>
  </si>
  <si>
    <t>Thu, 01 Jan 1970 00:51:18 GMT</t>
  </si>
  <si>
    <t xml:space="preserve">Suspected Phishing Email:  Payment Advice Note from 07/27/2023 </t>
  </si>
  <si>
    <t>Thu, 01 Jan 1970 01:01:22 GMT</t>
  </si>
  <si>
    <t>Thu, 01 Jan 1970 02:28:18 GMT</t>
  </si>
  <si>
    <t>Mon, 24 Jul 2023 12:30:07 GMT</t>
  </si>
  <si>
    <t>Thu, 01 Jan 1970 01:15:30 GMT</t>
  </si>
  <si>
    <t>Mon, 24 Jul 2023 12:30:05 GMT</t>
  </si>
  <si>
    <t>Thu, 01 Jan 1970 01:01:08 GMT</t>
  </si>
  <si>
    <t xml:space="preserve">Multiple Login Failures for Single Username on Windows because because user name does not exist
 containing Failure Audit: An account failed to log on
</t>
  </si>
  <si>
    <t>Mon, 24 Jul 2023 12:10:03 GMT</t>
  </si>
  <si>
    <t>Authentication: MS Windows Multiple Login Failures for Single Username because because user name does not exist</t>
  </si>
  <si>
    <t>Thu, 01 Jan 1970 01:53:25 GMT</t>
  </si>
  <si>
    <t>Mon, 24 Jul 2023 12:00:07 GMT</t>
  </si>
  <si>
    <t>Thu, 01 Jan 1970 01:11:09 GMT</t>
  </si>
  <si>
    <t>Mon, 24 Jul 2023 15:20:09 GMT</t>
  </si>
  <si>
    <t>Thu, 01 Jan 1970 01:01:28 GMT</t>
  </si>
  <si>
    <t xml:space="preserve">Multiple Login Failures for Single Username on Windows because user is required to change password at next logon
 containing Failure Audit: The domain controller failed to validate the credentials for an account
</t>
  </si>
  <si>
    <t>Mon, 24 Jul 2023 19:40:06 GMT</t>
  </si>
  <si>
    <t>Authentication: MS Windows Multiple Login Failures for Single Username because user is required to change password at next logon</t>
  </si>
  <si>
    <t>Thu, 01 Jan 1970 01:27:54 GMT</t>
  </si>
  <si>
    <t>Mon, 24 Jul 2023 21:40:04 GMT</t>
  </si>
  <si>
    <t>Thu, 01 Jan 1970 00:42:58 GMT</t>
  </si>
  <si>
    <t>Thu, 01 Jan 1970 00:21:16 GMT</t>
  </si>
  <si>
    <t>Mon, 24 Jul 2023 21:10:05 GMT</t>
  </si>
  <si>
    <t>Thu, 01 Jan 1970 00:02:47 GMT</t>
  </si>
  <si>
    <t>Mon, 24 Jul 2023 22:00:05 GMT</t>
  </si>
  <si>
    <t>Thu, 01 Jan 1970 01:32:22 GMT</t>
  </si>
  <si>
    <t>Thu, 01 Jan 1970 00:50:57 GMT</t>
  </si>
  <si>
    <t>Mon, 24 Jul 2023 23:40:03 GMT</t>
  </si>
  <si>
    <t>Thu, 01 Jan 1970 00:58:29 GMT</t>
  </si>
  <si>
    <t>Thu, 01 Jan 1970 00:51:16 GMT</t>
  </si>
  <si>
    <t>Tue, 25 Jul 2023 01:20:04 GMT</t>
  </si>
  <si>
    <t>Thu, 01 Jan 1970 02:08:16 GMT</t>
  </si>
  <si>
    <t>Thu, 01 Jan 1970 00:09:48 GMT</t>
  </si>
  <si>
    <t>Tom Bausch</t>
  </si>
  <si>
    <t xml:space="preserve">Suspected Phishing Email:  Attendees List: Mobile World Congress - 2023 </t>
  </si>
  <si>
    <t>Tue, 25 Jul 2023 05:50:05 GMT</t>
  </si>
  <si>
    <t>Thu, 01 Jan 1970 00:58:08 GMT</t>
  </si>
  <si>
    <t>Thu, 01 Jan 1970 02:47:25 GMT</t>
  </si>
  <si>
    <t xml:space="preserve">Suspected Phishing Email:  REMINDER: Unsupported software version </t>
  </si>
  <si>
    <t>Tue, 25 Jul 2023 05:30:06 GMT</t>
  </si>
  <si>
    <t>Thu, 01 Jan 1970 01:50:18 GMT</t>
  </si>
  <si>
    <t>Thu, 01 Jan 1970 03:04:49 GMT</t>
  </si>
  <si>
    <t>Thu, 01 Jan 1970 00:00:35 GMT</t>
  </si>
  <si>
    <t xml:space="preserve">Suspected Phishing Email:  Documents to be removed: Complete with DocuSign: MC Nair_ Change in working schedule_SES.pdf </t>
  </si>
  <si>
    <t>Tue, 25 Jul 2023 07:40:11 GMT</t>
  </si>
  <si>
    <t>Thu, 01 Jan 1970 00:29:11 GMT</t>
  </si>
  <si>
    <t>Thu, 01 Jan 1970 01:58:59 GMT</t>
  </si>
  <si>
    <t>Tue, 25 Jul 2023 07:30:05 GMT</t>
  </si>
  <si>
    <t>Thu, 01 Jan 1970 02:46:09 GMT</t>
  </si>
  <si>
    <t xml:space="preserve">Suspected Phishing Email:  [Bulk] 85% des entreprises ont subi une attaque ransomware. Et vous ? </t>
  </si>
  <si>
    <t>Tue, 25 Jul 2023 07:20:05 GMT</t>
  </si>
  <si>
    <t>Thu, 01 Jan 1970 00:49:42 GMT</t>
  </si>
  <si>
    <t>Thu, 01 Jan 1970 01:15:37 GMT</t>
  </si>
  <si>
    <t xml:space="preserve">Suspected Phishing Email:  Your password will expire in 3 days </t>
  </si>
  <si>
    <t>Tue, 25 Jul 2023 11:10:05 GMT</t>
  </si>
  <si>
    <t>Thu, 01 Jan 1970 00:00:42 GMT</t>
  </si>
  <si>
    <t>Thu, 01 Jan 1970 00:59:08 GMT</t>
  </si>
  <si>
    <t>Tue, 25 Jul 2023 12:20:03 GMT</t>
  </si>
  <si>
    <t>Thu, 01 Jan 1970 01:07:35 GMT</t>
  </si>
  <si>
    <t>Tue, 25 Jul 2023 13:30:04 GMT</t>
  </si>
  <si>
    <t>Thu, 01 Jan 1970 01:39:51 GMT</t>
  </si>
  <si>
    <t xml:space="preserve">Destination allowed after being proxied
</t>
  </si>
  <si>
    <t>Tue, 25 Jul 2023 13:00:03 GMT</t>
  </si>
  <si>
    <t>Thu, 01 Jan 1970 02:09:10 GMT</t>
  </si>
  <si>
    <t>Tue, 25 Jul 2023 14:30:03 GMT</t>
  </si>
  <si>
    <t>Thu, 01 Jan 1970 00:54:28 GMT</t>
  </si>
  <si>
    <t>Thu, 01 Jan 1970 00:00:56 GMT</t>
  </si>
  <si>
    <t xml:space="preserve">Suspected Phishing Email:  Disposal of IT equipment at SES </t>
  </si>
  <si>
    <t>Tue, 25 Jul 2023 15:40:06 GMT</t>
  </si>
  <si>
    <t>Thu, 01 Jan 1970 00:56:56 GMT</t>
  </si>
  <si>
    <t>Tue, 25 Jul 2023 15:00:03 GMT</t>
  </si>
  <si>
    <t>Thu, 01 Jan 1970 00:51:48 GMT</t>
  </si>
  <si>
    <t>Tue, 25 Jul 2023 16:20:03 GMT</t>
  </si>
  <si>
    <t>Thu, 01 Jan 1970 00:59:31 GMT</t>
  </si>
  <si>
    <t>Tue, 25 Jul 2023 17:20:06 GMT</t>
  </si>
  <si>
    <t>Thu, 01 Jan 1970 01:30:33 GMT</t>
  </si>
  <si>
    <t xml:space="preserve">Suspected Phishing Email:  Guest Account Expiration Notice </t>
  </si>
  <si>
    <t>Tue, 25 Jul 2023 19:20:06 GMT</t>
  </si>
  <si>
    <t>Thu, 01 Jan 1970 04:06:55 GMT</t>
  </si>
  <si>
    <t>Thu, 01 Jan 1970 01:53:34 GMT</t>
  </si>
  <si>
    <t xml:space="preserve">Suspected Phishing Email:  Incident Report - 9 Pending messages </t>
  </si>
  <si>
    <t>Tue, 25 Jul 2023 19:00:07 GMT</t>
  </si>
  <si>
    <t>Thu, 01 Jan 1970 05:46:24 GMT</t>
  </si>
  <si>
    <t>Thu, 01 Jan 1970 05:27:28 GMT</t>
  </si>
  <si>
    <t xml:space="preserve">Checkpoint IPS Monitored Rule Triggered from Remote Source
 preceded by V2 Internal Exploitation Of Remote services
 containing Windows SMB Protection Violation
</t>
  </si>
  <si>
    <t>Tue, 25 Jul 2023 20:10:03 GMT</t>
  </si>
  <si>
    <t>Thu, 01 Jan 1970 01:20:01 GMT</t>
  </si>
  <si>
    <t xml:space="preserve">Internal Host Communication with Malware Host
 containing DNS Query completed successfully
</t>
  </si>
  <si>
    <t>Wed, 26 Jul 2023 02:30:06 GMT</t>
  </si>
  <si>
    <t>Thu, 01 Jan 1970 01:47:54 GMT</t>
  </si>
  <si>
    <t>Thu, 01 Jan 1970 07:49:44 GMT</t>
  </si>
  <si>
    <t xml:space="preserve">Suspected Phishing Email:  Company Card Notification for FANNY YANELLA CUCHO GUILLEN </t>
  </si>
  <si>
    <t>Wed, 26 Jul 2023 06:30:08 GMT</t>
  </si>
  <si>
    <t>Thu, 01 Jan 1970 09:41:27 GMT</t>
  </si>
  <si>
    <t xml:space="preserve">Suspected Phishing Email:  Millicom PO / Your action is expected for : PO Review - PO045911 (PO045911 - 4504265135-MX1 LTD - MX1 LTD). </t>
  </si>
  <si>
    <t>Wed, 26 Jul 2023 06:20:07 GMT</t>
  </si>
  <si>
    <t>Thu, 01 Jan 1970 00:57:00 GMT</t>
  </si>
  <si>
    <t>Thu, 01 Jan 1970 02:10:39 GMT</t>
  </si>
  <si>
    <t>Wed, 26 Jul 2023 06:10:03 GMT</t>
  </si>
  <si>
    <t>Thu, 01 Jan 1970 01:24:39 GMT</t>
  </si>
  <si>
    <t>Fri, 02 Jan 1970 03:09:34 GMT</t>
  </si>
  <si>
    <t>Wed, 26 Jul 2023 07:40:04 GMT</t>
  </si>
  <si>
    <t>Thu, 01 Jan 1970 00:01:37 GMT</t>
  </si>
  <si>
    <t>Thu, 01 Jan 1970 02:38:36 GMT</t>
  </si>
  <si>
    <t>Wed, 26 Jul 2023 07:30:03 GMT</t>
  </si>
  <si>
    <t>Thu, 01 Jan 1970 01:55:34 GMT</t>
  </si>
  <si>
    <t>Thu, 01 Jan 1970 04:15:54 GMT</t>
  </si>
  <si>
    <t xml:space="preserve">Suspected Phishing Email:  Please check my high quality sites for paid guest </t>
  </si>
  <si>
    <t>Wed, 26 Jul 2023 07:10:06 GMT</t>
  </si>
  <si>
    <t>Thu, 01 Jan 1970 03:29:56 GMT</t>
  </si>
  <si>
    <t>Thu, 01 Jan 1970 01:31:53 GMT</t>
  </si>
  <si>
    <t xml:space="preserve">Suspected Phishing Email:  [Social] Constantin, activate your LinkedIn Learning account </t>
  </si>
  <si>
    <t>Wed, 26 Jul 2023 09:50:06 GMT</t>
  </si>
  <si>
    <t>Thu, 01 Jan 1970 04:28:20 GMT</t>
  </si>
  <si>
    <t xml:space="preserve">Suspected Phishing Email:  [Social] K Naresh, activate your LinkedIn Learning account </t>
  </si>
  <si>
    <t>Wed, 26 Jul 2023 09:40:28 GMT</t>
  </si>
  <si>
    <t>Thu, 01 Jan 1970 04:34:15 GMT</t>
  </si>
  <si>
    <t xml:space="preserve">Suspected Phishing Email:  [Social] Paweena, activate your LinkedIn Learning account </t>
  </si>
  <si>
    <t>Thu, 01 Jan 1970 14:12:07 GMT</t>
  </si>
  <si>
    <t>Thu, 01 Jan 1970 04:35:19 GMT</t>
  </si>
  <si>
    <t xml:space="preserve">Suspected Phishing Email:  [Social] Nikola, activate your LinkedIn Learning account </t>
  </si>
  <si>
    <t>Thu, 01 Jan 1970 00:01:11 GMT</t>
  </si>
  <si>
    <t>Thu, 01 Jan 1970 00:01:30 GMT</t>
  </si>
  <si>
    <t>Thu, 01 Jan 1970 04:36:51 GMT</t>
  </si>
  <si>
    <t xml:space="preserve">Suspected Phishing Email:  [Social] Loula, activate your LinkedIn Learning account </t>
  </si>
  <si>
    <t>Thu, 01 Jan 1970 04:41:14 GMT</t>
  </si>
  <si>
    <t xml:space="preserve">Suspected Phishing Email:  [Social] Mariusz, activate your LinkedIn Learning account </t>
  </si>
  <si>
    <t>Wed, 26 Jul 2023 09:30:09 GMT</t>
  </si>
  <si>
    <t>Thu, 01 Jan 1970 00:01:31 GMT</t>
  </si>
  <si>
    <t>Thu, 01 Jan 1970 04:57:57 GMT</t>
  </si>
  <si>
    <t xml:space="preserve">Suspected Phishing Email:  [Social] Amine, activate your LinkedIn Learning account </t>
  </si>
  <si>
    <t>Thu, 01 Jan 1970 05:01:35 GMT</t>
  </si>
  <si>
    <t xml:space="preserve">Suspected Phishing Email:  [Social] Nikhil, activate your LinkedIn Learning account </t>
  </si>
  <si>
    <t>Thu, 01 Jan 1970 14:02:25 GMT</t>
  </si>
  <si>
    <t>Thu, 01 Jan 1970 05:02:34 GMT</t>
  </si>
  <si>
    <t xml:space="preserve">Suspected Phishing Email:  [Social] Thomas, activate your LinkedIn Learning account </t>
  </si>
  <si>
    <t>Wed, 26 Jul 2023 09:20:10 GMT</t>
  </si>
  <si>
    <t>Thu, 01 Jan 1970 00:01:35 GMT</t>
  </si>
  <si>
    <t>Thu, 01 Jan 1970 05:20:59 GMT</t>
  </si>
  <si>
    <t xml:space="preserve">Suspected Phishing Email:  [Social] Cosmin Alexandru, activate your LinkedIn Learning account </t>
  </si>
  <si>
    <t>Thu, 01 Jan 1970 00:01:15 GMT</t>
  </si>
  <si>
    <t>Thu, 01 Jan 1970 00:01:05 GMT</t>
  </si>
  <si>
    <t>Thu, 01 Jan 1970 05:22:42 GMT</t>
  </si>
  <si>
    <t xml:space="preserve">Suspected Phishing Email:  [Social] Sean Michael, activate your LinkedIn Learning account </t>
  </si>
  <si>
    <t>Thu, 01 Jan 1970 05:24:46 GMT</t>
  </si>
  <si>
    <t xml:space="preserve">Suspected Phishing Email:  [Social] Venelin, activate your LinkedIn Learning account </t>
  </si>
  <si>
    <t>Thu, 01 Jan 1970 00:00:34 GMT</t>
  </si>
  <si>
    <t>Thu, 01 Jan 1970 00:01:17 GMT</t>
  </si>
  <si>
    <t>Thu, 01 Jan 1970 05:26:32 GMT</t>
  </si>
  <si>
    <t xml:space="preserve">Suspected Phishing Email:  [Social] Dirk, activate your LinkedIn Learning account </t>
  </si>
  <si>
    <t>Thu, 01 Jan 1970 05:28:14 GMT</t>
  </si>
  <si>
    <t xml:space="preserve">Suspected Phishing Email:  [Social] Beate, activate your LinkedIn Learning account </t>
  </si>
  <si>
    <t>Wed, 26 Jul 2023 09:10:10 GMT</t>
  </si>
  <si>
    <t>Thu, 01 Jan 1970 00:02:24 GMT</t>
  </si>
  <si>
    <t>Thu, 01 Jan 1970 05:29:30 GMT</t>
  </si>
  <si>
    <t xml:space="preserve">Suspected Phishing Email:  [Social] Anja, activate your LinkedIn Learning account </t>
  </si>
  <si>
    <t>Thu, 01 Jan 1970 00:02:07 GMT</t>
  </si>
  <si>
    <t>Thu, 01 Jan 1970 05:06:22 GMT</t>
  </si>
  <si>
    <t xml:space="preserve">Suspected Phishing Email:  [Social] Marwan, activate your LinkedIn Learning account </t>
  </si>
  <si>
    <t>Wed, 26 Jul 2023 09:10:09 GMT</t>
  </si>
  <si>
    <t>Thu, 01 Jan 1970 00:01:14 GMT</t>
  </si>
  <si>
    <t>Thu, 01 Jan 1970 05:06:32 GMT</t>
  </si>
  <si>
    <t xml:space="preserve">Suspected Phishing Email:  [Social] Susanne, activate your LinkedIn Learning account </t>
  </si>
  <si>
    <t>Thu, 01 Jan 1970 05:04:08 GMT</t>
  </si>
  <si>
    <t xml:space="preserve">Microsoft Defender ATP Alert
 containing Windows Defender ATP malware alert
</t>
  </si>
  <si>
    <t>Wed, 26 Jul 2023 09:10:03 GMT</t>
  </si>
  <si>
    <t>Thu, 01 Jan 1970 02:22:08 GMT</t>
  </si>
  <si>
    <t xml:space="preserve">Suspected Phishing Email:  [Social] Ana, activate your LinkedIn Learning account </t>
  </si>
  <si>
    <t>Wed, 26 Jul 2023 10:20:06 GMT</t>
  </si>
  <si>
    <t>Thu, 01 Jan 1970 00:03:10 GMT</t>
  </si>
  <si>
    <t>Thu, 01 Jan 1970 03:42:47 GMT</t>
  </si>
  <si>
    <t xml:space="preserve">Suspected Phishing Email:  [Social] Claudio, activate your LinkedIn Learning account </t>
  </si>
  <si>
    <t>Wed, 26 Jul 2023 10:00:08 GMT</t>
  </si>
  <si>
    <t>Thu, 01 Jan 1970 04:05:14 GMT</t>
  </si>
  <si>
    <t xml:space="preserve">Suspected Phishing Email:  [Social] David, activate your LinkedIn Learning account </t>
  </si>
  <si>
    <t>Thu, 01 Jan 1970 04:09:15 GMT</t>
  </si>
  <si>
    <t>Wed, 26 Jul 2023 11:20:03 GMT</t>
  </si>
  <si>
    <t>Thu, 01 Jan 1970 03:01:40 GMT</t>
  </si>
  <si>
    <t xml:space="preserve">Suspected Phishing Email:  [Social] Sorina, activate your LinkedIn Learning account </t>
  </si>
  <si>
    <t>Wed, 26 Jul 2023 11:00:10 GMT</t>
  </si>
  <si>
    <t xml:space="preserve">Suspected Phishing Email:  [Social] Hana, activate your LinkedIn Learning account </t>
  </si>
  <si>
    <t xml:space="preserve">Suspected Phishing Email:  [Social] Itay, activate your LinkedIn Learning account </t>
  </si>
  <si>
    <t>Wed, 26 Jul 2023 12:30:04 GMT</t>
  </si>
  <si>
    <t>Thu, 01 Jan 1970 01:50:57 GMT</t>
  </si>
  <si>
    <t>Thu, 01 Jan 1970 02:33:31 GMT</t>
  </si>
  <si>
    <t>Wed, 26 Jul 2023 12:20:03 GMT</t>
  </si>
  <si>
    <t>Thu, 01 Jan 1970 00:50:46 GMT</t>
  </si>
  <si>
    <t>Thu, 01 Jan 1970 02:37:44 GMT</t>
  </si>
  <si>
    <t xml:space="preserve">Suspected Phishing Email:  [Social] Ting Ling, activate your LinkedIn Learning account </t>
  </si>
  <si>
    <t>Wed, 26 Jul 2023 12:10:10 GMT</t>
  </si>
  <si>
    <t>Thu, 01 Jan 1970 01:08:42 GMT</t>
  </si>
  <si>
    <t>Thu, 01 Jan 1970 00:23:40 GMT</t>
  </si>
  <si>
    <t xml:space="preserve">Suspected Phishing Email:  [Social] Donald, activate your LinkedIn Learning account </t>
  </si>
  <si>
    <t>Wed, 26 Jul 2023 13:20:07 GMT</t>
  </si>
  <si>
    <t>Thu, 01 Jan 1970 00:12:40 GMT</t>
  </si>
  <si>
    <t>Thu, 01 Jan 1970 00:24:19 GMT</t>
  </si>
  <si>
    <t xml:space="preserve">Suspected Phishing Email:  [Social] Kenneth, activate your LinkedIn Learning account </t>
  </si>
  <si>
    <t>Thu, 01 Jan 1970 00:01:36 GMT</t>
  </si>
  <si>
    <t xml:space="preserve">Suspected Phishing Email:  [Social] Milene, activate your LinkedIn Learning account </t>
  </si>
  <si>
    <t>Wed, 26 Jul 2023 13:00:07 GMT</t>
  </si>
  <si>
    <t>Thu, 01 Jan 1970 00:53:54 GMT</t>
  </si>
  <si>
    <t>Wed, 26 Jul 2023 13:00:03 GMT</t>
  </si>
  <si>
    <t>Thu, 01 Jan 1970 01:51:33 GMT</t>
  </si>
  <si>
    <t xml:space="preserve">Suspected Phishing Email:  Your Incident INC0186103 has been created </t>
  </si>
  <si>
    <t>Wed, 26 Jul 2023 14:50:06 GMT</t>
  </si>
  <si>
    <t>Thu, 01 Jan 1970 00:00:37 GMT</t>
  </si>
  <si>
    <t>Thu, 01 Jan 1970 00:06:17 GMT</t>
  </si>
  <si>
    <t>Thu, 01 Jan 1970 18:00:24 GMT</t>
  </si>
  <si>
    <t xml:space="preserve">Suspected Phishing Email:  Your Incident INC0186105 has been created </t>
  </si>
  <si>
    <t>Thu, 01 Jan 1970 00:38:04 GMT</t>
  </si>
  <si>
    <t>Thu, 01 Jan 1970 17:22:46 GMT</t>
  </si>
  <si>
    <t xml:space="preserve">Suspected Phishing Email:  [Social] Levi, activate your LinkedIn Learning account </t>
  </si>
  <si>
    <t>Wed, 26 Jul 2023 14:40:17 GMT</t>
  </si>
  <si>
    <t xml:space="preserve">Suspected Phishing Email:  â€×—×“×©×•×ª ×©×™×™×ª×›×Ÿ ×©×”×—×ž×¦×ª </t>
  </si>
  <si>
    <t>Thu, 01 Jan 1970 00:24:26 GMT</t>
  </si>
  <si>
    <t>Thu, 01 Jan 1970 01:38:05 GMT</t>
  </si>
  <si>
    <t xml:space="preserve">Suspected Phishing Email:  [Social] Konstantin, activate your LinkedIn Learning account </t>
  </si>
  <si>
    <t>Wed, 26 Jul 2023 14:30:06 GMT</t>
  </si>
  <si>
    <t xml:space="preserve">Suspected Phishing Email:  26.07.2023 Glaciers and ice sheets hold about 69 percent of the world's freshwater </t>
  </si>
  <si>
    <t>Wed, 26 Jul 2023 15:20:06 GMT</t>
  </si>
  <si>
    <t>Thu, 01 Jan 1970 01:26:43 GMT</t>
  </si>
  <si>
    <t>Thu, 01 Jan 1970 21:00:28 GMT</t>
  </si>
  <si>
    <t xml:space="preserve">Suspected Phishing Email:  Your GoTo account has been deleted </t>
  </si>
  <si>
    <t>Thu, 01 Jan 1970 00:36:39 GMT</t>
  </si>
  <si>
    <t>Thu, 01 Jan 1970 02:02:42 GMT</t>
  </si>
  <si>
    <t xml:space="preserve">Suspected Phishing Email:  [Social] Pascal, activate your LinkedIn Learning account </t>
  </si>
  <si>
    <t>Wed, 26 Jul 2023 16:50:09 GMT</t>
  </si>
  <si>
    <t>Thu, 01 Jan 1970 00:49:00 GMT</t>
  </si>
  <si>
    <t xml:space="preserve">Multiple Login Failures for Single Username on Windows because user is currently locked out
 containing Failure Audit: The domain controller failed to validate the credentials for an account
</t>
  </si>
  <si>
    <t>Wed, 26 Jul 2023 16:30:03 GMT</t>
  </si>
  <si>
    <t>Thu, 01 Jan 1970 01:08:23 GMT</t>
  </si>
  <si>
    <t xml:space="preserve">V2: Public Facing Application Exploitation
 containing Virus is detected
</t>
  </si>
  <si>
    <t>Wed, 26 Jul 2023 17:10:03 GMT</t>
  </si>
  <si>
    <t>Thu, 01 Jan 1970 00:55:58 GMT</t>
  </si>
  <si>
    <t>Wed, 26 Jul 2023 19:50:08 GMT</t>
  </si>
  <si>
    <t>Thu, 01 Jan 1970 01:16:04 GMT</t>
  </si>
  <si>
    <t>Wed, 26 Jul 2023 19:10:07 GMT</t>
  </si>
  <si>
    <t>Thu, 01 Jan 1970 05:32:29 GMT</t>
  </si>
  <si>
    <t xml:space="preserve">Checkpoint IPS Monitored Rule Triggered from Remote Source
 preceded by V2 Internal Exploitation Of Remote services
 containing DNS Enforcement Violation
</t>
  </si>
  <si>
    <t>Wed, 26 Jul 2023 19:10:05 GMT</t>
  </si>
  <si>
    <t>Thu, 01 Jan 1970 09:14:40 GMT</t>
  </si>
  <si>
    <t>Wed, 26 Jul 2023 19:10:03 GMT</t>
  </si>
  <si>
    <t>Thu, 01 Jan 1970 01:48:54 GMT</t>
  </si>
  <si>
    <t>Thu, 01 Jan 1970 06:46:17 GMT</t>
  </si>
  <si>
    <t xml:space="preserve">Suspected Phishing Email:  RE: Booth#W3131 - SES Americom, Inc. </t>
  </si>
  <si>
    <t>Wed, 26 Jul 2023 23:30:09 GMT</t>
  </si>
  <si>
    <t>Thu, 01 Jan 1970 01:03:38 GMT</t>
  </si>
  <si>
    <t>Thu, 27 Jul 2023 01:40:04 GMT</t>
  </si>
  <si>
    <t>Thu, 01 Jan 1970 01:49:50 GMT</t>
  </si>
  <si>
    <t xml:space="preserve">Suspected Phishing Email:  [Social] Carlos, activate your LinkedIn Learning account </t>
  </si>
  <si>
    <t>Thu, 27 Jul 2023 05:30:06 GMT</t>
  </si>
  <si>
    <t>Thu, 01 Jan 1970 00:07:06 GMT</t>
  </si>
  <si>
    <t>Thu, 01 Jan 1970 00:44:20 GMT</t>
  </si>
  <si>
    <t xml:space="preserve">Suspected Phishing Email:  FW: RE: Past Due Bill </t>
  </si>
  <si>
    <t>Thu, 27 Jul 2023 06:10:05 GMT</t>
  </si>
  <si>
    <t>Thu, 01 Jan 1970 05:11:16 GMT</t>
  </si>
  <si>
    <t xml:space="preserve">Suspected Phishing Email:  [Social] Florian, activate your LinkedIn Learning account </t>
  </si>
  <si>
    <t>Thu, 27 Jul 2023 06:00:07 GMT</t>
  </si>
  <si>
    <t>Thu, 01 Jan 1970 00:02:21 GMT</t>
  </si>
  <si>
    <t>Thu, 01 Jan 1970 00:17:53 GMT</t>
  </si>
  <si>
    <t xml:space="preserve">Suspected Phishing Email:  Let's Talk </t>
  </si>
  <si>
    <t>Thu, 27 Jul 2023 07:30:10 GMT</t>
  </si>
  <si>
    <t>Thu, 01 Jan 1970 00:47:43 GMT</t>
  </si>
  <si>
    <t>Thu, 01 Jan 1970 00:57:11 GMT</t>
  </si>
  <si>
    <t>Thu, 27 Jul 2023 08:40:03 GMT</t>
  </si>
  <si>
    <t>Thu, 01 Jan 1970 01:10:15 GMT</t>
  </si>
  <si>
    <t>Thu, 01 Jan 1970 00:44:26 GMT</t>
  </si>
  <si>
    <t>Thu, 27 Jul 2023 09:10:03 GMT</t>
  </si>
  <si>
    <t>Thu, 01 Jan 1970 01:47:40 GMT</t>
  </si>
  <si>
    <t>Thu, 01 Jan 1970 00:36:55 GMT</t>
  </si>
  <si>
    <t>Thu, 27 Jul 2023 12:20:03 GMT</t>
  </si>
  <si>
    <t>Thu, 01 Jan 1970 01:10:57 GMT</t>
  </si>
  <si>
    <t xml:space="preserve">Fortinet IPS Monitored Rule Triggered from Local Source
 containing MS.Windows.Graphics.Device.Interface.Information.Disclosure
</t>
  </si>
  <si>
    <t>Thu, 27 Jul 2023 13:50:03 GMT</t>
  </si>
  <si>
    <t>Thu, 01 Jan 1970 02:30:52 GMT</t>
  </si>
  <si>
    <t>Thu, 27 Jul 2023 13:30:06 GMT</t>
  </si>
  <si>
    <t>Thu, 01 Jan 1970 00:32:22 GMT</t>
  </si>
  <si>
    <t>Thu, 27 Jul 2023 16:30:03 GMT</t>
  </si>
  <si>
    <t>Thu, 01 Jan 1970 00:01:25 GMT</t>
  </si>
  <si>
    <t>Thu, 01 Jan 1970 00:17:54 GMT</t>
  </si>
  <si>
    <t>Thu, 27 Jul 2023 19:40:03 GMT</t>
  </si>
  <si>
    <t>Thu, 01 Jan 1970 00:22:28 GMT</t>
  </si>
  <si>
    <t>Thu, 01 Jan 1970 02:23:32 GMT</t>
  </si>
  <si>
    <t>Thu, 27 Jul 2023 19:00:03 GMT</t>
  </si>
  <si>
    <t>Thu, 01 Jan 1970 00:51:13 GMT</t>
  </si>
  <si>
    <t>Thu, 01 Jan 1970 00:29:08 GMT</t>
  </si>
  <si>
    <t xml:space="preserve">Fortinet IPS Monitored Rule Triggered from Local Source
 containing FTP.USER.Command.Overflow
</t>
  </si>
  <si>
    <t>Fri, 28 Jul 2023 01:10:03 GMT</t>
  </si>
  <si>
    <t>Thu, 01 Jan 1970 00:00:32 GMT</t>
  </si>
  <si>
    <t>Thu, 01 Jan 1970 02:31:02 GMT</t>
  </si>
  <si>
    <t>Fri, 28 Jul 2023 17:50:03 GMT</t>
  </si>
  <si>
    <t>Thu, 01 Jan 1970 00:17:22 GMT</t>
  </si>
  <si>
    <t xml:space="preserve">Suspected Phishing Email:  Vielen Dank fÃ¼r Ihre Anmeldung zu diesem Microsoft-Webinar. </t>
  </si>
  <si>
    <t>Fri, 28 Jul 2023 18:10:11 GMT</t>
  </si>
  <si>
    <t>Thu, 01 Jan 1970 00:38:28 GMT</t>
  </si>
  <si>
    <t>Thu, 01 Jan 1970 02:29:07 GMT</t>
  </si>
  <si>
    <t xml:space="preserve">Suspected Phishing Email:  [Social] Xavier, activate your LinkedIn Learning account </t>
  </si>
  <si>
    <t>Thu, 01 Jan 1970 00:06:42 GMT</t>
  </si>
  <si>
    <t>Thu, 01 Jan 1970 10:14:07 GMT</t>
  </si>
  <si>
    <t xml:space="preserve">Suspected Phishing Email:  [Social] Karl, activate your LinkedIn Learning account </t>
  </si>
  <si>
    <t>Thu, 01 Jan 1970 00:23:48 GMT</t>
  </si>
  <si>
    <t>Thu, 01 Jan 1970 09:38:39 GMT</t>
  </si>
  <si>
    <t xml:space="preserve">Suspected Phishing Email:  Happy Friday !! :) </t>
  </si>
  <si>
    <t>Fri, 28 Jul 2023 18:10:10 GMT</t>
  </si>
  <si>
    <t>Thu, 01 Jan 1970 00:35:26 GMT</t>
  </si>
  <si>
    <t>Thu, 01 Jan 1970 01:37:54 GMT</t>
  </si>
  <si>
    <t xml:space="preserve">Suspected Phishing Email:  Explore business opportunities </t>
  </si>
  <si>
    <t>Thu, 01 Jan 1970 01:08:41 GMT</t>
  </si>
  <si>
    <t>Thu, 01 Jan 1970 08:24:21 GMT</t>
  </si>
  <si>
    <t xml:space="preserve">Suspected Phishing Email:  Do you know about Gartnerâ€™s 'Cool Vendors'? </t>
  </si>
  <si>
    <t>Thu, 01 Jan 1970 01:26:00 GMT</t>
  </si>
  <si>
    <t>Thu, 01 Jan 1970 13:11:41 GMT</t>
  </si>
  <si>
    <t xml:space="preserve">Suspected Phishing Email:  Test email  </t>
  </si>
  <si>
    <t>Thu, 01 Jan 1970 00:02:19 GMT</t>
  </si>
  <si>
    <t>Thu, 01 Jan 1970 11:23:07 GMT</t>
  </si>
  <si>
    <t>Fri, 28 Jul 2023 19:10:04 GMT</t>
  </si>
  <si>
    <t>Thu, 01 Jan 1970 00:03:57 GMT</t>
  </si>
  <si>
    <t>Thu, 01 Jan 1970 03:41:24 GMT</t>
  </si>
  <si>
    <t>Fri, 28 Jul 2023 19:10:03 GMT</t>
  </si>
  <si>
    <t>Thu, 01 Jan 1970 00:51:33 GMT</t>
  </si>
  <si>
    <t>Thu, 01 Jan 1970 02:30:49 GMT</t>
  </si>
  <si>
    <t>Sun, 30 Jul 2023 02:30:03 GMT</t>
  </si>
  <si>
    <t>Thu, 01 Jan 1970 01:09:08 GMT</t>
  </si>
  <si>
    <t>Sun, 30 Jul 2023 04:20:03 GMT</t>
  </si>
  <si>
    <t>Thu, 01 Jan 1970 01:00:19 GMT</t>
  </si>
  <si>
    <t>Sun, 30 Jul 2023 12:50:03 GMT</t>
  </si>
  <si>
    <t>Thu, 01 Jan 1970 01:01:51 GMT</t>
  </si>
  <si>
    <t>Thu, 01 Jan 1970 00:05:33 GMT</t>
  </si>
  <si>
    <t>Sun, 30 Jul 2023 13:40:06 GMT</t>
  </si>
  <si>
    <t>Thu, 01 Jan 1970 02:33:33 GMT</t>
  </si>
  <si>
    <t>Thu, 01 Jan 1970 02:47:21 GMT</t>
  </si>
  <si>
    <t>Sun, 30 Jul 2023 13:40:05 GMT</t>
  </si>
  <si>
    <t>Thu, 01 Jan 1970 00:19:38 GMT</t>
  </si>
  <si>
    <t>Thu, 01 Jan 1970 05:19:54 GMT</t>
  </si>
  <si>
    <t>Sun, 30 Jul 2023 13:40:03 GMT</t>
  </si>
  <si>
    <t>Thu, 01 Jan 1970 00:31:09 GMT</t>
  </si>
  <si>
    <t>Thu, 01 Jan 1970 03:22:26 GMT</t>
  </si>
  <si>
    <t xml:space="preserve">INCIDENT-228718 [Cobalt-Strike] Connection to malicious domain
 containing Blocked
</t>
  </si>
  <si>
    <t>Sun, 30 Jul 2023 14:10:03 GMT</t>
  </si>
  <si>
    <t>MSSP Process Improvement Requested</t>
  </si>
  <si>
    <t>INCIDENT-228718 [Cobalt-Strike] Connection to malicious domain</t>
  </si>
  <si>
    <t>Thu, 01 Jan 1970 00:45:41 GMT</t>
  </si>
  <si>
    <t>Thu, 01 Jan 1970 00:21:27 GMT</t>
  </si>
  <si>
    <t>Sun, 30 Jul 2023 16:50:05 GMT</t>
  </si>
  <si>
    <t>Thu, 01 Jan 1970 00:40:14 GMT</t>
  </si>
  <si>
    <t>Thu, 01 Jan 1970 00:04:54 GMT</t>
  </si>
  <si>
    <t>Sun, 30 Jul 2023 19:40:09 GMT</t>
  </si>
  <si>
    <t>Thu, 01 Jan 1970 00:17:29 GMT</t>
  </si>
  <si>
    <t>Thu, 01 Jan 1970 01:28:04 GMT</t>
  </si>
  <si>
    <t>Sun, 30 Jul 2023 19:40:07 GMT</t>
  </si>
  <si>
    <t>Thu, 01 Jan 1970 00:48:40 GMT</t>
  </si>
  <si>
    <t>Thu, 01 Jan 1970 00:06:24 GMT</t>
  </si>
  <si>
    <t xml:space="preserve">INCIDENT-228718: [Cobalt-Strike] Possible C2 traffic
 containing RT_FLOW_SESSION_DENY
</t>
  </si>
  <si>
    <t>Mon, 31 Jul 2023 02:30:04 GMT</t>
  </si>
  <si>
    <t>Thu, 01 Jan 1970 02:08:07 GMT</t>
  </si>
  <si>
    <t>Mon, 31 Jul 2023 02:30:03 GMT</t>
  </si>
  <si>
    <t>Thu, 01 Jan 1970 00:54:50 GMT</t>
  </si>
  <si>
    <t>Thu, 01 Jan 1970 02:08:49 GMT</t>
  </si>
  <si>
    <t>Mon, 31 Jul 2023 04:20:04 GMT</t>
  </si>
  <si>
    <t>Thu, 01 Jan 1970 01:55:11 GMT</t>
  </si>
  <si>
    <t>Thu, 01 Jan 1970 02:21:55 GMT</t>
  </si>
  <si>
    <t>Mon, 31 Jul 2023 06:50:04 GMT</t>
  </si>
  <si>
    <t>Thu, 01 Jan 1970 00:11:52 GMT</t>
  </si>
  <si>
    <t>Thu, 01 Jan 1970 02:07:29 GMT</t>
  </si>
  <si>
    <t xml:space="preserve">Suspected Phishing Email:  Hier ist das E-Book, das Sie bei Microsoft angefordert haben </t>
  </si>
  <si>
    <t>Mon, 31 Jul 2023 06:30:08 GMT</t>
  </si>
  <si>
    <t>Thu, 01 Jan 1970 00:47:49 GMT</t>
  </si>
  <si>
    <t>Thu, 01 Jan 1970 02:07:43 GMT</t>
  </si>
  <si>
    <t xml:space="preserve">Suspected Phishing Email:  [Bulk] SatApps Team sent you a GroupGreeting eCard </t>
  </si>
  <si>
    <t>Mon, 31 Jul 2023 06:20:07 GMT</t>
  </si>
  <si>
    <t>Thu, 01 Jan 1970 01:35:54 GMT</t>
  </si>
  <si>
    <t>Thu, 01 Jan 1970 02:18:17 GMT</t>
  </si>
  <si>
    <t>Mon, 31 Jul 2023 06:10:05 GMT</t>
  </si>
  <si>
    <t>Thu, 01 Jan 1970 01:12:24 GMT</t>
  </si>
  <si>
    <t>Thu, 01 Jan 1970 03:17:24 GMT</t>
  </si>
  <si>
    <t xml:space="preserve">Suspected Phishing Email:  Reminder: "207386-0000-SO3-TAK-TB-2023-DVB-S-B22" has been shared with you. </t>
  </si>
  <si>
    <t>Mon, 31 Jul 2023 07:40:05 GMT</t>
  </si>
  <si>
    <t>Thu, 01 Jan 1970 00:36:25 GMT</t>
  </si>
  <si>
    <t>Thu, 01 Jan 1970 03:12:48 GMT</t>
  </si>
  <si>
    <t xml:space="preserve">Suspected Phishing Email:  [Social] Iris, activate your LinkedIn Learning account </t>
  </si>
  <si>
    <t>Mon, 31 Jul 2023 08:20:06 GMT</t>
  </si>
  <si>
    <t>Thu, 01 Jan 1970 00:13:58 GMT</t>
  </si>
  <si>
    <t>Thu, 01 Jan 1970 01:04:37 GMT</t>
  </si>
  <si>
    <t>Mon, 31 Jul 2023 08:10:03 GMT</t>
  </si>
  <si>
    <t>Thu, 01 Jan 1970 00:12:33 GMT</t>
  </si>
  <si>
    <t xml:space="preserve">INCIDENT-228718: [Cobalt-Strike] Possible C2 traffic
 containing Allow Action
</t>
  </si>
  <si>
    <t>Mon, 31 Jul 2023 11:10:03 GMT</t>
  </si>
  <si>
    <t>Thu, 01 Jan 1970 00:42:05 GMT</t>
  </si>
  <si>
    <t xml:space="preserve">Suspected Phishing Email:  Re: DÃ©veloppeurs de logiciels europÃ©ens pour Ses </t>
  </si>
  <si>
    <t>Mon, 31 Jul 2023 12:30:09 GMT</t>
  </si>
  <si>
    <t>Thu, 01 Jan 1970 00:52:13 GMT</t>
  </si>
  <si>
    <t>Thu, 01 Jan 1970 00:19:28 GMT</t>
  </si>
  <si>
    <t>Mon, 31 Jul 2023 13:50:03 GMT</t>
  </si>
  <si>
    <t>Thu, 01 Jan 1970 00:43:34 GMT</t>
  </si>
  <si>
    <t>Thu, 01 Jan 1970 00:45:08 GMT</t>
  </si>
  <si>
    <t>Mon, 31 Jul 2023 14:10:04 GMT</t>
  </si>
  <si>
    <t>Thu, 01 Jan 1970 01:25:19 GMT</t>
  </si>
  <si>
    <t>Thu, 01 Jan 1970 00:03:38 GMT</t>
  </si>
  <si>
    <t>Mon, 31 Jul 2023 16:40:04 GMT</t>
  </si>
  <si>
    <t>Thu, 01 Jan 1970 01:06:57 GMT</t>
  </si>
  <si>
    <t>Thu, 01 Jan 1970 03:13:08 GMT</t>
  </si>
  <si>
    <t xml:space="preserve">Microsoft Defender ATP Alert
 containing Command and control
</t>
  </si>
  <si>
    <t>Mon, 31 Jul 2023 16:30:04 GMT</t>
  </si>
  <si>
    <t>Thu, 01 Jan 1970 02:34:36 GMT</t>
  </si>
  <si>
    <t>Mon, 31 Jul 2023 21:10:04 GMT</t>
  </si>
  <si>
    <t>Endpoint Data Exfiltration</t>
  </si>
  <si>
    <t>Thu, 01 Jan 1970 02:01:33 GMT</t>
  </si>
  <si>
    <t>Fri, 30 Jun 2023 19:50:03 GMT</t>
  </si>
  <si>
    <t>Fri, 30 Jun 2023 15:30:03 GMT</t>
  </si>
  <si>
    <t>Thu, 01 Jan 1970 01:17:36 GMT</t>
  </si>
  <si>
    <t>Fri, 30 Jun 2023 14:30:03 GMT</t>
  </si>
  <si>
    <t>Thu, 01 Jan 1970 01:13:25 GMT</t>
  </si>
  <si>
    <t xml:space="preserve">Suspected Phishing Email:  [Bulk] OCR vs Smart Data Extraction for AP: do you know the difference? </t>
  </si>
  <si>
    <t>Fri, 30 Jun 2023 11:40:06 GMT</t>
  </si>
  <si>
    <t>Thu, 01 Jan 1970 00:00:44 GMT</t>
  </si>
  <si>
    <t>Thu, 01 Jan 1970 01:03:13 GMT</t>
  </si>
  <si>
    <t xml:space="preserve">Suspected Phishing Email:  Company Card Notification for Theocharis SIDIROPOULOS </t>
  </si>
  <si>
    <t>Fri, 30 Jun 2023 10:50:08 GMT</t>
  </si>
  <si>
    <t>Thu, 01 Jan 1970 00:42:15 GMT</t>
  </si>
  <si>
    <t xml:space="preserve">Fortinet IPS Monitored Rule Triggered from Local Source
 containing Apple.iTunes.PLS.Processing.Buffer.Overflow
</t>
  </si>
  <si>
    <t>Fri, 30 Jun 2023 00:40:03 GMT</t>
  </si>
  <si>
    <t>Thu, 01 Jan 1970 00:46:31 GMT</t>
  </si>
  <si>
    <t>Thu, 01 Jan 1970 01:16:17 GMT</t>
  </si>
  <si>
    <t>Thu, 29 Jun 2023 22:40:03 GMT</t>
  </si>
  <si>
    <t>Thu, 01 Jan 1970 00:38:51 GMT</t>
  </si>
  <si>
    <t>Thu, 29 Jun 2023 20:30:03 GMT</t>
  </si>
  <si>
    <t>Thu, 01 Jan 1970 01:25:15 GMT</t>
  </si>
  <si>
    <t>Thu, 29 Jun 2023 16:50:03 GMT</t>
  </si>
  <si>
    <t>Thu, 01 Jan 1970 02:44:28 GMT</t>
  </si>
  <si>
    <t xml:space="preserve">Checkpoint IPS Monitored Rule Triggered from Remote Source
 preceded by V2 Internal Exploitation Of Remote services
 containing Content Protection Violation
</t>
  </si>
  <si>
    <t>Thu, 29 Jun 2023 14:20:04 GMT</t>
  </si>
  <si>
    <t>Thu, 01 Jan 1970 00:06:59 GMT</t>
  </si>
  <si>
    <t>Thu, 01 Jan 1970 01:49:20 GMT</t>
  </si>
  <si>
    <t>Thu, 29 Jun 2023 13:40:05 GMT</t>
  </si>
  <si>
    <t>Thu, 01 Jan 1970 00:15:46 GMT</t>
  </si>
  <si>
    <t>Thu, 01 Jan 1970 02:10:06 GMT</t>
  </si>
  <si>
    <t>Thu, 29 Jun 2023 13:40:04 GMT</t>
  </si>
  <si>
    <t>Thu, 01 Jan 1970 01:06:20 GMT</t>
  </si>
  <si>
    <t>Thu, 01 Jan 1970 01:03:55 GMT</t>
  </si>
  <si>
    <t>Thu, 29 Jun 2023 13:20:03 GMT</t>
  </si>
  <si>
    <t>Thu, 01 Jan 1970 00:45:24 GMT</t>
  </si>
  <si>
    <t>Thu, 01 Jan 1970 02:04:24 GMT</t>
  </si>
  <si>
    <t xml:space="preserve">Suspected Phishing Email:  Action Required: Service Alert for SES </t>
  </si>
  <si>
    <t>Thu, 29 Jun 2023 13:00:06 GMT</t>
  </si>
  <si>
    <t>Thu, 01 Jan 1970 03:09:54 GMT</t>
  </si>
  <si>
    <t xml:space="preserve">Azure Sentinel Low/Medium Severity alert
 containing Security principal reconnaissance (LDAP)
</t>
  </si>
  <si>
    <t>Thu, 29 Jun 2023 12:50:03 GMT</t>
  </si>
  <si>
    <t>Azure Sentinel: Low/Medium Severity alerts (indexed on Attacker Machine)</t>
  </si>
  <si>
    <t>Thu, 01 Jan 1970 01:48:13 GMT</t>
  </si>
  <si>
    <t>Thu, 29 Jun 2023 12:40:03 GMT</t>
  </si>
  <si>
    <t>Thu, 01 Jan 1970 00:09:42 GMT</t>
  </si>
  <si>
    <t>Thu, 01 Jan 1970 02:16:41 GMT</t>
  </si>
  <si>
    <t>Thu, 29 Jun 2023 12:30:07 GMT</t>
  </si>
  <si>
    <t>Thu, 01 Jan 1970 02:00:32 GMT</t>
  </si>
  <si>
    <t>Thu, 29 Jun 2023 12:30:05 GMT</t>
  </si>
  <si>
    <t>Thu, 01 Jan 1970 00:17:12 GMT</t>
  </si>
  <si>
    <t>Thu, 01 Jan 1970 01:41:00 GMT</t>
  </si>
  <si>
    <t>Thu, 29 Jun 2023 12:30:03 GMT</t>
  </si>
  <si>
    <t>Thu, 01 Jan 1970 01:37:58 GMT</t>
  </si>
  <si>
    <t>Thu, 29 Jun 2023 10:20:05 GMT</t>
  </si>
  <si>
    <t>Thu, 01 Jan 1970 01:33:24 GMT</t>
  </si>
  <si>
    <t xml:space="preserve">IOC Hit Found
</t>
  </si>
  <si>
    <t>Thu, 29 Jun 2023 09:20:05 GMT</t>
  </si>
  <si>
    <t>Fire-Eye IOC Hit</t>
  </si>
  <si>
    <t>Thu, 01 Jan 1970 00:57:12 GMT</t>
  </si>
  <si>
    <t>Thu, 29 Jun 2023 09:10:03 GMT</t>
  </si>
  <si>
    <t>Thu, 01 Jan 1970 02:38:13 GMT</t>
  </si>
  <si>
    <t>Thu, 29 Jun 2023 08:10:03 GMT</t>
  </si>
  <si>
    <t>Thu, 01 Jan 1970 01:10:56 GMT</t>
  </si>
  <si>
    <t>Thu, 01 Jan 1970 03:07:01 GMT</t>
  </si>
  <si>
    <t>Thu, 29 Jun 2023 07:50:04 GMT</t>
  </si>
  <si>
    <t>Thu, 01 Jan 1970 00:53:04 GMT</t>
  </si>
  <si>
    <t>Thu, 01 Jan 1970 03:00:48 GMT</t>
  </si>
  <si>
    <t xml:space="preserve">Suspected Phishing Email:  ChÃ¨re Cliente </t>
  </si>
  <si>
    <t>Thu, 29 Jun 2023 07:30:07 GMT</t>
  </si>
  <si>
    <t>Thu, 01 Jan 1970 00:06:11 GMT</t>
  </si>
  <si>
    <t>Thu, 01 Jan 1970 00:05:30 GMT</t>
  </si>
  <si>
    <t>Thu, 01 Jan 1970 00:18:11 GMT</t>
  </si>
  <si>
    <t>Thu, 01 Jan 1970 00:00:39 GMT</t>
  </si>
  <si>
    <t>Thu, 01 Jan 1970 00:02:12 GMT</t>
  </si>
  <si>
    <t xml:space="preserve">Suspected Phishing Email:  Industry experts are claimingâ€¦ </t>
  </si>
  <si>
    <t>Thu, 29 Jun 2023 07:10:07 GMT</t>
  </si>
  <si>
    <t>Thu, 01 Jan 1970 00:00:40 GMT</t>
  </si>
  <si>
    <t>Thu, 01 Jan 1970 00:50:08 GMT</t>
  </si>
  <si>
    <t>Thu, 01 Jan 1970 01:23:03 GMT</t>
  </si>
  <si>
    <t>Thu, 01 Jan 1970 00:02:22 GMT</t>
  </si>
  <si>
    <t>Thu, 01 Jan 1970 00:44:47 GMT</t>
  </si>
  <si>
    <t>Thu, 29 Jun 2023 07:10:06 GMT</t>
  </si>
  <si>
    <t>Thu, 01 Jan 1970 00:02:11 GMT</t>
  </si>
  <si>
    <t>Thu, 01 Jan 1970 00:47:26 GMT</t>
  </si>
  <si>
    <t>Thu, 29 Jun 2023 07:00:08 GMT</t>
  </si>
  <si>
    <t>Thu, 01 Jan 1970 00:02:05 GMT</t>
  </si>
  <si>
    <t>Thu, 01 Jan 1970 00:05:06 GMT</t>
  </si>
  <si>
    <t>Thu, 29 Jun 2023 07:00:07 GMT</t>
  </si>
  <si>
    <t>Thu, 01 Jan 1970 00:02:15 GMT</t>
  </si>
  <si>
    <t>Thu, 29 Jun 2023 06:50:08 GMT</t>
  </si>
  <si>
    <t>Thu, 01 Jan 1970 00:26:37 GMT</t>
  </si>
  <si>
    <t>Thu, 01 Jan 1970 00:32:41 GMT</t>
  </si>
  <si>
    <t>Thu, 01 Jan 1970 00:35:34 GMT</t>
  </si>
  <si>
    <t>Thu, 01 Jan 1970 00:42:56 GMT</t>
  </si>
  <si>
    <t>Thu, 29 Jun 2023 06:40:05 GMT</t>
  </si>
  <si>
    <t>Thu, 01 Jan 1970 00:01:40 GMT</t>
  </si>
  <si>
    <t>Thu, 29 Jun 2023 06:30:08 GMT</t>
  </si>
  <si>
    <t>Thu, 01 Jan 1970 00:01:44 GMT</t>
  </si>
  <si>
    <t>Thu, 01 Jan 1970 00:04:02 GMT</t>
  </si>
  <si>
    <t>Thu, 29 Jun 2023 06:20:05 GMT</t>
  </si>
  <si>
    <t>Thu, 01 Jan 1970 00:01:56 GMT</t>
  </si>
  <si>
    <t>Thu, 29 Jun 2023 06:10:05 GMT</t>
  </si>
  <si>
    <t>Thu, 29 Jun 2023 06:00:10 GMT</t>
  </si>
  <si>
    <t>Thu, 01 Jan 1970 00:14:07 GMT</t>
  </si>
  <si>
    <t>Thu, 01 Jan 1970 00:17:05 GMT</t>
  </si>
  <si>
    <t>Thu, 01 Jan 1970 00:27:22 GMT</t>
  </si>
  <si>
    <t>Thu, 01 Jan 1970 00:37:37 GMT</t>
  </si>
  <si>
    <t>Thu, 01 Jan 1970 00:38:40 GMT</t>
  </si>
  <si>
    <t>Thu, 01 Jan 1970 00:02:14 GMT</t>
  </si>
  <si>
    <t>Thu, 01 Jan 1970 00:08:32 GMT</t>
  </si>
  <si>
    <t>Thu, 29 Jun 2023 05:50:06 GMT</t>
  </si>
  <si>
    <t>Thu, 01 Jan 1970 00:03:32 GMT</t>
  </si>
  <si>
    <t>Thu, 01 Jan 1970 00:05:36 GMT</t>
  </si>
  <si>
    <t>Thu, 29 Jun 2023 05:30:07 GMT</t>
  </si>
  <si>
    <t>Thu, 01 Jan 1970 00:05:18 GMT</t>
  </si>
  <si>
    <t>Thu, 01 Jan 1970 00:07:28 GMT</t>
  </si>
  <si>
    <t>Thu, 01 Jan 1970 00:20:03 GMT</t>
  </si>
  <si>
    <t>Thu, 29 Jun 2023 05:10:05 GMT</t>
  </si>
  <si>
    <t>Thu, 01 Jan 1970 00:02:35 GMT</t>
  </si>
  <si>
    <t>Thu, 29 Jun 2023 04:50:05 GMT</t>
  </si>
  <si>
    <t>Thu, 01 Jan 1970 00:01:41 GMT</t>
  </si>
  <si>
    <t>Thu, 01 Jan 1970 00:26:41 GMT</t>
  </si>
  <si>
    <t>Thu, 29 Jun 2023 04:30:07 GMT</t>
  </si>
  <si>
    <t>Thu, 01 Jan 1970 00:01:22 GMT</t>
  </si>
  <si>
    <t>Thu, 01 Jan 1970 00:44:03 GMT</t>
  </si>
  <si>
    <t>Thu, 29 Jun 2023 04:10:06 GMT</t>
  </si>
  <si>
    <t>Thu, 01 Jan 1970 01:06:19 GMT</t>
  </si>
  <si>
    <t>Thu, 01 Jan 1970 01:04:45 GMT</t>
  </si>
  <si>
    <t>Thu, 29 Jun 2023 01:00:07 GMT</t>
  </si>
  <si>
    <t>Thu, 01 Jan 1970 01:39:24 GMT</t>
  </si>
  <si>
    <t>Wed, 28 Jun 2023 23:50:03 GMT</t>
  </si>
  <si>
    <t>ACK L1 SLA Breach, ESC L1 SLA Breach, User Reported Email</t>
  </si>
  <si>
    <t>Thu, 01 Jan 1970 00:00:58 GMT</t>
  </si>
  <si>
    <t>Thu, 01 Jan 1970 01:38:33 GMT</t>
  </si>
  <si>
    <t>Wed, 28 Jun 2023 19:50:03 GMT</t>
  </si>
  <si>
    <t>Thu, 01 Jan 1970 01:03:48 GMT</t>
  </si>
  <si>
    <t xml:space="preserve">Microsoft Defender ATP Alert
 containing Windows Defender ATP Collection Alert
</t>
  </si>
  <si>
    <t>Wed, 28 Jun 2023 17:20:04 GMT</t>
  </si>
  <si>
    <t>Thu, 01 Jan 1970 02:01:18 GMT</t>
  </si>
  <si>
    <t xml:space="preserve">Suspected Phishing Email:  Annual plan information Regarding your annual plan...#320998322UWHDJDSC787 </t>
  </si>
  <si>
    <t>Wed, 28 Jun 2023 16:00:09 GMT</t>
  </si>
  <si>
    <t>Thu, 01 Jan 1970 00:41:14 GMT</t>
  </si>
  <si>
    <t>Wed, 28 Jun 2023 16:00:04 GMT</t>
  </si>
  <si>
    <t>Thu, 01 Jan 1970 01:02:00 GMT</t>
  </si>
  <si>
    <t>Wed, 28 Jun 2023 14:20:05 GMT</t>
  </si>
  <si>
    <t>Thu, 01 Jan 1970 01:26:17 GMT</t>
  </si>
  <si>
    <t>Wed, 28 Jun 2023 11:40:05 GMT</t>
  </si>
  <si>
    <t>Thu, 01 Jan 1970 00:46:35 GMT</t>
  </si>
  <si>
    <t>Thu, 01 Jan 1970 00:04:24 GMT</t>
  </si>
  <si>
    <t>Wed, 28 Jun 2023 10:10:03 GMT</t>
  </si>
  <si>
    <t>Thu, 01 Jan 1970 02:07:37 GMT</t>
  </si>
  <si>
    <t xml:space="preserve">V2 Sending Attacks to External
 containing Malformed Packet
</t>
  </si>
  <si>
    <t>Wed, 28 Jun 2023 08:50:04 GMT</t>
  </si>
  <si>
    <t>V2 Sending Attacks to External</t>
  </si>
  <si>
    <t>Thu, 01 Jan 1970 02:33:06 GMT</t>
  </si>
  <si>
    <t>Thu, 01 Jan 1970 00:18:15 GMT</t>
  </si>
  <si>
    <t xml:space="preserve">Suspected Phishing Email:  INZMO &lt;&gt; SES Satellites </t>
  </si>
  <si>
    <t>Wed, 28 Jun 2023 07:40:08 GMT</t>
  </si>
  <si>
    <t>Thu, 01 Jan 1970 02:44:55 GMT</t>
  </si>
  <si>
    <t>Thu, 01 Jan 1970 00:52:53 GMT</t>
  </si>
  <si>
    <t xml:space="preserve">Suspected Phishing Email:  [Marketing] Find out who is exhibiting in 2023 </t>
  </si>
  <si>
    <t>Wed, 28 Jun 2023 07:20:08 GMT</t>
  </si>
  <si>
    <t>Thu, 01 Jan 1970 01:46:28 GMT</t>
  </si>
  <si>
    <t>Thu, 01 Jan 1970 01:23:21 GMT</t>
  </si>
  <si>
    <t>Wed, 28 Jun 2023 06:10:06 GMT</t>
  </si>
  <si>
    <t>Thu, 01 Jan 1970 01:19:35 GMT</t>
  </si>
  <si>
    <t>Thu, 01 Jan 1970 00:15:28 GMT</t>
  </si>
  <si>
    <t>Wed, 28 Jun 2023 03:30:03 GMT</t>
  </si>
  <si>
    <t>Thu, 01 Jan 1970 00:43:14 GMT</t>
  </si>
  <si>
    <t xml:space="preserve">Internal Connection to Host Categorized as Malware
 containing Error processing payload: Payload ID: id
</t>
  </si>
  <si>
    <t>Wed, 28 Jun 2023 00:00:03 GMT</t>
  </si>
  <si>
    <t>Thu, 01 Jan 1970 01:30:26 GMT</t>
  </si>
  <si>
    <t>Tue, 27 Jun 2023 20:10:03 GMT</t>
  </si>
  <si>
    <t>Thu, 01 Jan 1970 00:38:42 GMT</t>
  </si>
  <si>
    <t xml:space="preserve">Suspected Phishing Email:  Payment Upgradation Done to Delivered Your Purchased Items. </t>
  </si>
  <si>
    <t>Tue, 27 Jun 2023 17:20:05 GMT</t>
  </si>
  <si>
    <t>Thu, 01 Jan 1970 01:10:31 GMT</t>
  </si>
  <si>
    <t>Thu, 01 Jan 1970 02:44:07 GMT</t>
  </si>
  <si>
    <t xml:space="preserve">Suspected Phishing Email:  ssaa </t>
  </si>
  <si>
    <t>Tue, 27 Jun 2023 17:10:07 GMT</t>
  </si>
  <si>
    <t>Thu, 01 Jan 1970 02:02:07 GMT</t>
  </si>
  <si>
    <t xml:space="preserve">Suspected Phishing Email:  [Marketing] Fine Tune Your Camera Zone with CollabOS 1.9 </t>
  </si>
  <si>
    <t>Tue, 27 Jun 2023 14:30:05 GMT</t>
  </si>
  <si>
    <t>Thu, 01 Jan 1970 00:20:01 GMT</t>
  </si>
  <si>
    <t>Thu, 01 Jan 1970 00:08:56 GMT</t>
  </si>
  <si>
    <t>Tue, 27 Jun 2023 14:10:03 GMT</t>
  </si>
  <si>
    <t>Thu, 01 Jan 1970 02:04:17 GMT</t>
  </si>
  <si>
    <t xml:space="preserve">Suspected Phishing Email:  [Marketing] ðŸ“… Lease Deals End Wednesday - Order This Week! </t>
  </si>
  <si>
    <t>Tue, 27 Jun 2023 13:30:06 GMT</t>
  </si>
  <si>
    <t xml:space="preserve">Suspected Phishing Email:  Nadine Rohde </t>
  </si>
  <si>
    <t>Tue, 27 Jun 2023 13:10:08 GMT</t>
  </si>
  <si>
    <t>Thu, 01 Jan 1970 02:30:28 GMT</t>
  </si>
  <si>
    <t>Tue, 27 Jun 2023 11:00:03 GMT</t>
  </si>
  <si>
    <t>Thu, 01 Jan 1970 00:08:26 GMT</t>
  </si>
  <si>
    <t>Tue, 27 Jun 2023 10:10:03 GMT</t>
  </si>
  <si>
    <t>Thu, 01 Jan 1970 00:25:18 GMT</t>
  </si>
  <si>
    <t>Tue, 27 Jun 2023 09:40:03 GMT</t>
  </si>
  <si>
    <t>Tue, 27 Jun 2023 09:30:05 GMT</t>
  </si>
  <si>
    <t>Thu, 01 Jan 1970 01:33:54 GMT</t>
  </si>
  <si>
    <t>Thu, 01 Jan 1970 00:31:57 GMT</t>
  </si>
  <si>
    <t>Tue, 27 Jun 2023 08:40:03 GMT</t>
  </si>
  <si>
    <t>Thu, 01 Jan 1970 02:48:16 GMT</t>
  </si>
  <si>
    <t>Tue, 27 Jun 2023 07:40:03 GMT</t>
  </si>
  <si>
    <t>Umbrella proxy: Multiple AV detections on same system</t>
  </si>
  <si>
    <t>Thu, 01 Jan 1970 03:05:26 GMT</t>
  </si>
  <si>
    <t>Thu, 01 Jan 1970 00:53:53 GMT</t>
  </si>
  <si>
    <t>Tue, 27 Jun 2023 07:30:05 GMT</t>
  </si>
  <si>
    <t>Thu, 01 Jan 1970 01:15:14 GMT</t>
  </si>
  <si>
    <t>Thu, 01 Jan 1970 01:05:34 GMT</t>
  </si>
  <si>
    <t>Excessive Firewall Denies Across Multiple Hosts From A Local Host containing Firewall Deny</t>
  </si>
  <si>
    <t>Tue, 27 Jun 2023 07:10:06 GMT</t>
  </si>
  <si>
    <t>Thu, 01 Jan 1970 02:04:34 GMT</t>
  </si>
  <si>
    <t>Thu, 01 Jan 1970 04:44:12 GMT</t>
  </si>
  <si>
    <t xml:space="preserve">Suspected Phishing Email:  ×ž×”×™ ×”×ž×™×œ×” ×”××¨×•×›×” ×‘×™×•×ª×¨ ×‘×¢×‘×¨×™×ª? </t>
  </si>
  <si>
    <t>Tue, 27 Jun 2023 07:10:05 GMT</t>
  </si>
  <si>
    <t>Thu, 01 Jan 1970 02:31:51 GMT</t>
  </si>
  <si>
    <t>Thu, 01 Jan 1970 06:57:36 GMT</t>
  </si>
  <si>
    <t>Thu, 01 Jan 1970 02:15:35 GMT</t>
  </si>
  <si>
    <t>Thu, 01 Jan 1970 00:01:27 GMT</t>
  </si>
  <si>
    <t xml:space="preserve">V2: Public Facing Application Exploitation
 containing SQL Injection Scanning Attempt
</t>
  </si>
  <si>
    <t>Tue, 27 Jun 2023 06:10:07 GMT</t>
  </si>
  <si>
    <t>Thu, 01 Jan 1970 00:24:52 GMT</t>
  </si>
  <si>
    <t>Tue, 27 Jun 2023 04:00:03 GMT</t>
  </si>
  <si>
    <t>Thu, 01 Jan 1970 00:07:15 GMT</t>
  </si>
  <si>
    <t>Thu, 01 Jan 1970 00:21:47 GMT</t>
  </si>
  <si>
    <t>Mon, 26 Jun 2023 22:00:03 GMT</t>
  </si>
  <si>
    <t>Thu, 01 Jan 1970 00:09:16 GMT</t>
  </si>
  <si>
    <t>Thu, 01 Jan 1970 04:30:41 GMT</t>
  </si>
  <si>
    <t xml:space="preserve">Malware detected by Umbrella proxy
 containing Destination blocked after being proxied
</t>
  </si>
  <si>
    <t>Mon, 26 Jun 2023 19:30:07 GMT</t>
  </si>
  <si>
    <t>Thu, 01 Jan 1970 01:51:11 GMT</t>
  </si>
  <si>
    <t>Thu, 01 Jan 1970 04:01:23 GMT</t>
  </si>
  <si>
    <t xml:space="preserve">Suspected Phishing Email:  Please DocuSign: Viasat Supplier Payment Info form - billing-nl@ses.com </t>
  </si>
  <si>
    <t>Mon, 26 Jun 2023 19:30:05 GMT</t>
  </si>
  <si>
    <t>Thu, 01 Jan 1970 00:14:53 GMT</t>
  </si>
  <si>
    <t>Thu, 01 Jan 1970 12:56:36 GMT</t>
  </si>
  <si>
    <t>Mon, 26 Jun 2023 19:10:03 GMT</t>
  </si>
  <si>
    <t>Thu, 01 Jan 1970 00:24:50 GMT</t>
  </si>
  <si>
    <t>Thu, 01 Jan 1970 06:25:04 GMT</t>
  </si>
  <si>
    <t xml:space="preserve">INCIDENT-228718: [Cobalt-Strike] Possible C2 traffic
 containing ICMP
</t>
  </si>
  <si>
    <t>Mon, 26 Jun 2023 18:20:04 GMT</t>
  </si>
  <si>
    <t>Thu, 01 Jan 1970 00:42:43 GMT</t>
  </si>
  <si>
    <t>Thu, 01 Jan 1970 03:38:19 GMT</t>
  </si>
  <si>
    <t>Mon, 26 Jun 2023 18:00:04 GMT</t>
  </si>
  <si>
    <t>Thu, 01 Jan 1970 01:55:45 GMT</t>
  </si>
  <si>
    <t>Mon, 26 Jun 2023 16:00:04 GMT</t>
  </si>
  <si>
    <t>Thu, 01 Jan 1970 02:49:38 GMT</t>
  </si>
  <si>
    <t>Thu, 01 Jan 1970 02:18:26 GMT</t>
  </si>
  <si>
    <t>Mon, 26 Jun 2023 13:00:04 GMT</t>
  </si>
  <si>
    <t>Thu, 01 Jan 1970 00:28:48 GMT</t>
  </si>
  <si>
    <t>Mon, 26 Jun 2023 12:30:06 GMT</t>
  </si>
  <si>
    <t>Thu, 01 Jan 1970 00:20:45 GMT</t>
  </si>
  <si>
    <t>Thu, 01 Jan 1970 01:32:07 GMT</t>
  </si>
  <si>
    <t>Mon, 26 Jun 2023 12:00:08 GMT</t>
  </si>
  <si>
    <t>Thu, 01 Jan 1970 01:37:08 GMT</t>
  </si>
  <si>
    <t xml:space="preserve">INCIDENT-228718 [Cobalt-Strike] Connection to malicious domain
 containing Destination blocked after being proxied
</t>
  </si>
  <si>
    <t>Mon, 26 Jun 2023 09:40:03 GMT</t>
  </si>
  <si>
    <t>Thu, 01 Jan 1970 01:53:49 GMT</t>
  </si>
  <si>
    <t>Mon, 26 Jun 2023 09:30:07 GMT</t>
  </si>
  <si>
    <t>Thu, 01 Jan 1970 01:15:52 GMT</t>
  </si>
  <si>
    <t>Mon, 26 Jun 2023 09:30:05 GMT</t>
  </si>
  <si>
    <t>Thu, 01 Jan 1970 01:24:18 GMT</t>
  </si>
  <si>
    <t>Mon, 26 Jun 2023 09:30:03 GMT</t>
  </si>
  <si>
    <t>Thu, 01 Jan 1970 01:50:49 GMT</t>
  </si>
  <si>
    <t xml:space="preserve">Suspected Phishing Email:  URGENT: You have a new reference request with MyRentalCV </t>
  </si>
  <si>
    <t>Mon, 26 Jun 2023 09:00:05 GMT</t>
  </si>
  <si>
    <t>Thu, 01 Jan 1970 01:14:04 GMT</t>
  </si>
  <si>
    <t>Thu, 01 Jan 1970 03:31:02 GMT</t>
  </si>
  <si>
    <t>Mon, 26 Jun 2023 08:30:05 GMT</t>
  </si>
  <si>
    <t>Thu, 01 Jan 1970 01:03:00 GMT</t>
  </si>
  <si>
    <t xml:space="preserve">Suspected Phishing Email:  Neha Dandekar invited you to access applications within their organization </t>
  </si>
  <si>
    <t>Mon, 26 Jun 2023 06:50:06 GMT</t>
  </si>
  <si>
    <t>Thu, 01 Jan 1970 00:59:49 GMT</t>
  </si>
  <si>
    <t>Thu, 01 Jan 1970 00:17:00 GMT</t>
  </si>
  <si>
    <t xml:space="preserve">Suspected Phishing Email:  Hier finden Sie das gewÃ¼nschte E-Book zum Thema â€žSicherheitâ€œ von Microsoft </t>
  </si>
  <si>
    <t>Mon, 26 Jun 2023 06:00:09 GMT</t>
  </si>
  <si>
    <t>Thu, 01 Jan 1970 00:50:25 GMT</t>
  </si>
  <si>
    <t>Sun, 25 Jun 2023 22:50:04 GMT</t>
  </si>
  <si>
    <t>Thu, 01 Jan 1970 00:09:57 GMT</t>
  </si>
  <si>
    <t>Thu, 01 Jan 1970 00:08:00 GMT</t>
  </si>
  <si>
    <t>Sun, 25 Jun 2023 17:40:05 GMT</t>
  </si>
  <si>
    <t>Thu, 01 Jan 1970 00:04:30 GMT</t>
  </si>
  <si>
    <t>Sun, 25 Jun 2023 15:10:03 GMT</t>
  </si>
  <si>
    <t>Thu, 01 Jan 1970 01:10:35 GMT</t>
  </si>
  <si>
    <t xml:space="preserve">Suspected Phishing Email:  [Bulk] Want to optimize your Media Operations? Download our Success Kit Today </t>
  </si>
  <si>
    <t>Sun, 25 Jun 2023 10:00:17 GMT</t>
  </si>
  <si>
    <t>Thu, 01 Jan 1970 00:12:49 GMT</t>
  </si>
  <si>
    <t>Thu, 01 Jan 1970 03:05:20 GMT</t>
  </si>
  <si>
    <t xml:space="preserve">Suspected Phishing Email:   Force multiply your SOC and InfoSec team </t>
  </si>
  <si>
    <t>Thu, 01 Jan 1970 01:11:43 GMT</t>
  </si>
  <si>
    <t>Sun, 25 Jun 2023 08:10:05 GMT</t>
  </si>
  <si>
    <t>MSSP Process Improvement Requested, ACK L1 SLA Breach, ESC L1 SLA Breach</t>
  </si>
  <si>
    <t>Thu, 01 Jan 1970 01:12:41 GMT</t>
  </si>
  <si>
    <t>Sun, 25 Jun 2023 04:00:04 GMT</t>
  </si>
  <si>
    <t>Thu, 01 Jan 1970 00:58:35 GMT</t>
  </si>
  <si>
    <t>Sun, 25 Jun 2023 01:20:05 GMT</t>
  </si>
  <si>
    <t>Thu, 01 Jan 1970 01:35:17 GMT</t>
  </si>
  <si>
    <t>Thu, 01 Jan 1970 00:20:34 GMT</t>
  </si>
  <si>
    <t>Sat, 24 Jun 2023 23:40:06 GMT</t>
  </si>
  <si>
    <t>Thu, 01 Jan 1970 00:32:56 GMT</t>
  </si>
  <si>
    <t>Sat, 24 Jun 2023 15:40:06 GMT</t>
  </si>
  <si>
    <t>Thu, 01 Jan 1970 00:05:28 GMT</t>
  </si>
  <si>
    <t>Thu, 01 Jan 1970 01:16:09 GMT</t>
  </si>
  <si>
    <t>Sat, 24 Jun 2023 12:40:05 GMT</t>
  </si>
  <si>
    <t>Sat, 24 Jun 2023 12:20:03 GMT</t>
  </si>
  <si>
    <t xml:space="preserve">Suspected Phishing Email:  Hitachi High-Tech Develops the Electron Beam Area Inspection System GS1000 to Meet Increased Demand for Inspection and Massive-Metrology in EUV Applications </t>
  </si>
  <si>
    <t>Sat, 24 Jun 2023 05:10:05 GMT</t>
  </si>
  <si>
    <t>Thu, 01 Jan 1970 00:09:34 GMT</t>
  </si>
  <si>
    <t>Thu, 01 Jan 1970 04:20:58 GMT</t>
  </si>
  <si>
    <t>Sat, 24 Jun 2023 02:20:03 GMT</t>
  </si>
  <si>
    <t>Thu, 01 Jan 1970 00:45:03 GMT</t>
  </si>
  <si>
    <t>Sat, 24 Jun 2023 02:10:03 GMT</t>
  </si>
  <si>
    <t>Thu, 01 Jan 1970 00:41:27 GMT</t>
  </si>
  <si>
    <t>Thu, 01 Jan 1970 10:52:27 GMT</t>
  </si>
  <si>
    <t>Fri, 23 Jun 2023 20:50:03 GMT</t>
  </si>
  <si>
    <t>Thu, 01 Jan 1970 00:36:44 GMT</t>
  </si>
  <si>
    <t>Thu, 01 Jan 1970 16:11:39 GMT</t>
  </si>
  <si>
    <t>Fri, 23 Jun 2023 20:30:03 GMT</t>
  </si>
  <si>
    <t>Thu, 01 Jan 1970 00:31:23 GMT</t>
  </si>
  <si>
    <t>Thu, 01 Jan 1970 16:33:48 GMT</t>
  </si>
  <si>
    <t>Fri, 23 Jun 2023 20:20:24 GMT</t>
  </si>
  <si>
    <t>Thu, 01 Jan 1970 00:26:12 GMT</t>
  </si>
  <si>
    <t>Thu, 01 Jan 1970 16:34:13 GMT</t>
  </si>
  <si>
    <t>Fri, 23 Jun 2023 20:20:23 GMT</t>
  </si>
  <si>
    <t>Thu, 01 Jan 1970 00:20:18 GMT</t>
  </si>
  <si>
    <t>Thu, 01 Jan 1970 16:34:34 GMT</t>
  </si>
  <si>
    <t>Fri, 23 Jun 2023 20:20:21 GMT</t>
  </si>
  <si>
    <t>Thu, 01 Jan 1970 00:15:31 GMT</t>
  </si>
  <si>
    <t>Thu, 01 Jan 1970 16:33:32 GMT</t>
  </si>
  <si>
    <t>Fri, 23 Jun 2023 20:20:20 GMT</t>
  </si>
  <si>
    <t>Thu, 01 Jan 1970 00:24:30 GMT</t>
  </si>
  <si>
    <t>Thu, 01 Jan 1970 17:38:30 GMT</t>
  </si>
  <si>
    <t>Fri, 23 Jun 2023 20:20:19 GMT</t>
  </si>
  <si>
    <t>Thu, 01 Jan 1970 00:06:28 GMT</t>
  </si>
  <si>
    <t>Thu, 01 Jan 1970 16:35:50 GMT</t>
  </si>
  <si>
    <t>Fri, 23 Jun 2023 20:20:18 GMT</t>
  </si>
  <si>
    <t>Thu, 01 Jan 1970 00:14:22 GMT</t>
  </si>
  <si>
    <t>Thu, 01 Jan 1970 16:28:53 GMT</t>
  </si>
  <si>
    <t>Fri, 23 Jun 2023 20:20:16 GMT</t>
  </si>
  <si>
    <t>Thu, 01 Jan 1970 00:13:01 GMT</t>
  </si>
  <si>
    <t>Thu, 01 Jan 1970 16:22:33 GMT</t>
  </si>
  <si>
    <t>Fri, 23 Jun 2023 20:20:15 GMT</t>
  </si>
  <si>
    <t>Thu, 01 Jan 1970 00:23:38 GMT</t>
  </si>
  <si>
    <t>Thu, 01 Jan 1970 16:12:10 GMT</t>
  </si>
  <si>
    <t>Fri, 23 Jun 2023 20:20:13 GMT</t>
  </si>
  <si>
    <t>Thu, 01 Jan 1970 15:58:33 GMT</t>
  </si>
  <si>
    <t>Fri, 23 Jun 2023 20:20:12 GMT</t>
  </si>
  <si>
    <t>Thu, 01 Jan 1970 00:18:13 GMT</t>
  </si>
  <si>
    <t>Thu, 01 Jan 1970 15:51:50 GMT</t>
  </si>
  <si>
    <t>Fri, 23 Jun 2023 20:20:10 GMT</t>
  </si>
  <si>
    <t>Thu, 01 Jan 1970 00:19:40 GMT</t>
  </si>
  <si>
    <t>Thu, 01 Jan 1970 17:40:21 GMT</t>
  </si>
  <si>
    <t>Fri, 23 Jun 2023 20:20:08 GMT</t>
  </si>
  <si>
    <t>Thu, 01 Jan 1970 00:26:21 GMT</t>
  </si>
  <si>
    <t>Thu, 01 Jan 1970 15:44:03 GMT</t>
  </si>
  <si>
    <t>Fri, 23 Jun 2023 20:20:07 GMT</t>
  </si>
  <si>
    <t>Thu, 01 Jan 1970 00:23:30 GMT</t>
  </si>
  <si>
    <t>Thu, 01 Jan 1970 11:47:00 GMT</t>
  </si>
  <si>
    <t>Fri, 23 Jun 2023 20:20:05 GMT</t>
  </si>
  <si>
    <t>Thu, 01 Jan 1970 00:19:25 GMT</t>
  </si>
  <si>
    <t>Thu, 01 Jan 1970 11:20:50 GMT</t>
  </si>
  <si>
    <t>Fri, 23 Jun 2023 20:20:04 GMT</t>
  </si>
  <si>
    <t>Thu, 01 Jan 1970 00:11:44 GMT</t>
  </si>
  <si>
    <t>Thu, 01 Jan 1970 11:07:43 GMT</t>
  </si>
  <si>
    <t>Fri, 23 Jun 2023 20:10:04 GMT</t>
  </si>
  <si>
    <t>Thu, 01 Jan 1970 02:23:58 GMT</t>
  </si>
  <si>
    <t>Thu, 01 Jan 1970 00:19:10 GMT</t>
  </si>
  <si>
    <t>Fri, 23 Jun 2023 20:00:03 GMT</t>
  </si>
  <si>
    <t>Thu, 01 Jan 1970 00:38:43 GMT</t>
  </si>
  <si>
    <t>Thu, 01 Jan 1970 10:47:39 GMT</t>
  </si>
  <si>
    <t>Fri, 23 Jun 2023 19:10:10 GMT</t>
  </si>
  <si>
    <t>Thu, 01 Jan 1970 00:11:10 GMT</t>
  </si>
  <si>
    <t>Thu, 01 Jan 1970 11:25:13 GMT</t>
  </si>
  <si>
    <t>Fri, 23 Jun 2023 19:10:08 GMT</t>
  </si>
  <si>
    <t>Thu, 01 Jan 1970 00:13:55 GMT</t>
  </si>
  <si>
    <t>Thu, 01 Jan 1970 11:07:03 GMT</t>
  </si>
  <si>
    <t>Fri, 23 Jun 2023 19:10:06 GMT</t>
  </si>
  <si>
    <t>Thu, 01 Jan 1970 00:22:43 GMT</t>
  </si>
  <si>
    <t>Thu, 01 Jan 1970 10:41:33 GMT</t>
  </si>
  <si>
    <t>Fri, 23 Jun 2023 19:10:05 GMT</t>
  </si>
  <si>
    <t>Thu, 01 Jan 1970 01:43:41 GMT</t>
  </si>
  <si>
    <t>Thu, 01 Jan 1970 08:46:26 GMT</t>
  </si>
  <si>
    <t>Fri, 23 Jun 2023 19:10:04 GMT</t>
  </si>
  <si>
    <t>Thu, 01 Jan 1970 00:36:20 GMT</t>
  </si>
  <si>
    <t>Thu, 01 Jan 1970 09:59:26 GMT</t>
  </si>
  <si>
    <t xml:space="preserve">Suspected Phishing Email:  RE: AI rollout needs you </t>
  </si>
  <si>
    <t>Fri, 23 Jun 2023 18:40:05 GMT</t>
  </si>
  <si>
    <t>Thu, 01 Jan 1970 00:56:27 GMT</t>
  </si>
  <si>
    <t>Thu, 01 Jan 1970 06:09:13 GMT</t>
  </si>
  <si>
    <t>Fri, 23 Jun 2023 18:40:03 GMT</t>
  </si>
  <si>
    <t>Thu, 01 Jan 1970 01:11:40 GMT</t>
  </si>
  <si>
    <t xml:space="preserve">Suspected Phishing Email:  PAIEMENT PENSION CNSS </t>
  </si>
  <si>
    <t>Fri, 23 Jun 2023 16:00:10 GMT</t>
  </si>
  <si>
    <t>Thu, 01 Jan 1970 01:04:04 GMT</t>
  </si>
  <si>
    <t>Fri, 23 Jun 2023 12:40:05 GMT</t>
  </si>
  <si>
    <t>Thu, 01 Jan 1970 00:38:13 GMT</t>
  </si>
  <si>
    <t xml:space="preserve">Suspected Phishing Email:  Epic deals for businesses are coming </t>
  </si>
  <si>
    <t>Fri, 23 Jun 2023 12:30:06 GMT</t>
  </si>
  <si>
    <t>Thu, 01 Jan 1970 01:52:20 GMT</t>
  </si>
  <si>
    <t>Thu, 01 Jan 1970 00:51:46 GMT</t>
  </si>
  <si>
    <t>Fri, 23 Jun 2023 09:10:03 GMT</t>
  </si>
  <si>
    <t>Thu, 01 Jan 1970 00:55:09 GMT</t>
  </si>
  <si>
    <t>Thu, 01 Jan 1970 00:19:12 GMT</t>
  </si>
  <si>
    <t xml:space="preserve">Suspected Phishing Email:  EXT Martina Gladeck (outside counsel for Yvonne) wants to access 'Shared drive with Martina' </t>
  </si>
  <si>
    <t>Thu, 22 Jun 2023 16:30:05 GMT</t>
  </si>
  <si>
    <t>Thu, 01 Jan 1970 01:18:27 GMT</t>
  </si>
  <si>
    <t xml:space="preserve">Suspected Phishing Email:  Estelle, idea about your social media </t>
  </si>
  <si>
    <t>Thu, 22 Jun 2023 15:10:06 GMT</t>
  </si>
  <si>
    <t>Thu, 01 Jan 1970 00:41:17 GMT</t>
  </si>
  <si>
    <t>Thu, 01 Jan 1970 00:32:13 GMT</t>
  </si>
  <si>
    <t>Thu, 22 Jun 2023 14:40:06 GMT</t>
  </si>
  <si>
    <t>Thu, 01 Jan 1970 00:32:46 GMT</t>
  </si>
  <si>
    <t>Thu, 01 Jan 1970 03:16:10 GMT</t>
  </si>
  <si>
    <t>Thu, 22 Jun 2023 14:30:03 GMT</t>
  </si>
  <si>
    <t>Thu, 01 Jan 1970 01:40:48 GMT</t>
  </si>
  <si>
    <t xml:space="preserve">Cisco Anyconnect Multiple Authentication Failures From a single source with different User Name
 containing AAA user authentication Rejected
</t>
  </si>
  <si>
    <t>Thu, 22 Jun 2023 14:00:03 GMT</t>
  </si>
  <si>
    <t>Authentication: Cisco Anyconnect Multiple Authentication Failures From a single source with different User Name</t>
  </si>
  <si>
    <t>Thu, 01 Jan 1970 00:56:26 GMT</t>
  </si>
  <si>
    <t>Thu, 01 Jan 1970 00:10:13 GMT</t>
  </si>
  <si>
    <t xml:space="preserve">Suspected Phishing Email:  AAA </t>
  </si>
  <si>
    <t>Thu, 22 Jun 2023 12:00:05 GMT</t>
  </si>
  <si>
    <t>Thu, 01 Jan 1970 00:28:06 GMT</t>
  </si>
  <si>
    <t>Thu, 01 Jan 1970 01:23:36 GMT</t>
  </si>
  <si>
    <t xml:space="preserve">Microsoft Defender ATP Alert
 containing Windows Defender ATP Execution Alert
</t>
  </si>
  <si>
    <t>Thu, 22 Jun 2023 09:20:03 GMT</t>
  </si>
  <si>
    <t>Thu, 01 Jan 1970 00:53:16 GMT</t>
  </si>
  <si>
    <t>Thu, 22 Jun 2023 08:20:04 GMT</t>
  </si>
  <si>
    <t>Thu, 01 Jan 1970 02:04:30 GMT</t>
  </si>
  <si>
    <t>Thu, 01 Jan 1970 01:25:21 GMT</t>
  </si>
  <si>
    <t>Thu, 22 Jun 2023 08:00:05 GMT</t>
  </si>
  <si>
    <t>Thu, 01 Jan 1970 00:15:24 GMT</t>
  </si>
  <si>
    <t>Thu, 22 Jun 2023 07:30:08 GMT</t>
  </si>
  <si>
    <t>Thu, 01 Jan 1970 05:38:23 GMT</t>
  </si>
  <si>
    <t>Thu, 01 Jan 1970 04:05:48 GMT</t>
  </si>
  <si>
    <t>Thu, 22 Jun 2023 07:20:03 GMT</t>
  </si>
  <si>
    <t>Thu, 01 Jan 1970 03:21:11 GMT</t>
  </si>
  <si>
    <t>Thu, 01 Jan 1970 05:44:18 GMT</t>
  </si>
  <si>
    <t xml:space="preserve">Suspected Phishing Email:  [Bulk] DataMiner Inspire is coming to Munich! </t>
  </si>
  <si>
    <t>Thu, 22 Jun 2023 07:00:09 GMT</t>
  </si>
  <si>
    <t>Thu, 01 Jan 1970 01:05:49 GMT</t>
  </si>
  <si>
    <t>Thu, 01 Jan 1970 02:27:23 GMT</t>
  </si>
  <si>
    <t xml:space="preserve">Suspected Phishing Email:  Critical security alert </t>
  </si>
  <si>
    <t>Thu, 22 Jun 2023 06:00:09 GMT</t>
  </si>
  <si>
    <t>Thu, 01 Jan 1970 00:43:22 GMT</t>
  </si>
  <si>
    <t>Thu, 01 Jan 1970 00:20:56 GMT</t>
  </si>
  <si>
    <t xml:space="preserve">Suspected Phishing Email:  å°Îµå°½ä¸–äººæ‰€ç„¡æ³•æƒ³åƒçš„ç—›è‹¦æŠ˜ç£¨ </t>
  </si>
  <si>
    <t>Thu, 22 Jun 2023 05:00:16 GMT</t>
  </si>
  <si>
    <t>Thu, 01 Jan 1970 01:34:46 GMT</t>
  </si>
  <si>
    <t>Thu, 01 Jan 1970 06:42:42 GMT</t>
  </si>
  <si>
    <t>Wed, 21 Jun 2023 23:00:03 GMT</t>
  </si>
  <si>
    <t>Thu, 01 Jan 1970 00:33:32 GMT</t>
  </si>
  <si>
    <t>Thu, 01 Jan 1970 04:31:36 GMT</t>
  </si>
  <si>
    <t xml:space="preserve">Suspected Phishing Email:  Chance for $20 Amazon Gift Card from ATLANTIC-ACM! </t>
  </si>
  <si>
    <t>Wed, 21 Jun 2023 20:20:04 GMT</t>
  </si>
  <si>
    <t>Thu, 01 Jan 1970 03:00:12 GMT</t>
  </si>
  <si>
    <t>Wed, 21 Jun 2023 19:50:03 GMT</t>
  </si>
  <si>
    <t>Thu, 01 Jan 1970 01:11:48 GMT</t>
  </si>
  <si>
    <t xml:space="preserve">Suspected Phishing Email:  GeschÃ¤ftsmÃ¶glichkeit bei SES Satellites </t>
  </si>
  <si>
    <t>Wed, 21 Jun 2023 19:30:06 GMT</t>
  </si>
  <si>
    <t>Thu, 01 Jan 1970 00:24:24 GMT</t>
  </si>
  <si>
    <t>Thu, 01 Jan 1970 02:18:21 GMT</t>
  </si>
  <si>
    <t xml:space="preserve">Suspected Phishing Email:  Re: GeschÃ¤ftsmÃ¶glichkeit bei SES Satellites </t>
  </si>
  <si>
    <t>Thu, 01 Jan 1970 00:25:10 GMT</t>
  </si>
  <si>
    <t>Thu, 01 Jan 1970 02:50:15 GMT</t>
  </si>
  <si>
    <t xml:space="preserve">Suspected Phishing Email:  [Bulk] Notice of Personal Data Processing </t>
  </si>
  <si>
    <t>Wed, 21 Jun 2023 14:50:06 GMT</t>
  </si>
  <si>
    <t>Thu, 01 Jan 1970 00:48:47 GMT</t>
  </si>
  <si>
    <t>Thu, 01 Jan 1970 00:15:03 GMT</t>
  </si>
  <si>
    <t>Wed, 21 Jun 2023 14:40:05 GMT</t>
  </si>
  <si>
    <t>Thu, 01 Jan 1970 00:43:53 GMT</t>
  </si>
  <si>
    <t>Wed, 21 Jun 2023 14:10:03 GMT</t>
  </si>
  <si>
    <t>Thu, 01 Jan 1970 01:14:34 GMT</t>
  </si>
  <si>
    <t>Wed, 21 Jun 2023 13:30:07 GMT</t>
  </si>
  <si>
    <t>mhyderi</t>
  </si>
  <si>
    <t>Thu, 01 Jan 1970 01:12:38 GMT</t>
  </si>
  <si>
    <t>Wed, 21 Jun 2023 11:40:03 GMT</t>
  </si>
  <si>
    <t>Thu, 01 Jan 1970 02:11:28 GMT</t>
  </si>
  <si>
    <t>Thu, 01 Jan 1970 00:02:59 GMT</t>
  </si>
  <si>
    <t xml:space="preserve">Suspected Phishing Email:  [Bulk] FLAGSHIP EVENT | Tech Policy Exchange 2023: Expanding Technological Frontiers in Emerging Markets </t>
  </si>
  <si>
    <t>Wed, 21 Jun 2023 10:10:05 GMT</t>
  </si>
  <si>
    <t>Thu, 01 Jan 1970 02:18:52 GMT</t>
  </si>
  <si>
    <t>Thu, 01 Jan 1970 00:39:42 GMT</t>
  </si>
  <si>
    <t>Wed, 21 Jun 2023 09:50:05 GMT</t>
  </si>
  <si>
    <t>Thu, 01 Jan 1970 00:21:05 GMT</t>
  </si>
  <si>
    <t>Thu, 01 Jan 1970 00:37:09 GMT</t>
  </si>
  <si>
    <t>Wed, 21 Jun 2023 07:40:05 GMT</t>
  </si>
  <si>
    <t>Thu, 01 Jan 1970 00:36:42 GMT</t>
  </si>
  <si>
    <t>Thu, 01 Jan 1970 01:06:00 GMT</t>
  </si>
  <si>
    <t>Wed, 21 Jun 2023 06:10:06 GMT</t>
  </si>
  <si>
    <t>Thu, 01 Jan 1970 00:48:17 GMT</t>
  </si>
  <si>
    <t>Thu, 01 Jan 1970 00:33:25 GMT</t>
  </si>
  <si>
    <t>Thu, 01 Jan 1970 00:04:26 GMT</t>
  </si>
  <si>
    <t xml:space="preserve">Suspected Phishing Email:  FW: Folder Documents in SES Astra S.A. Teams </t>
  </si>
  <si>
    <t>Thu, 01 Jan 1970 00:17:02 GMT</t>
  </si>
  <si>
    <t>Thu, 01 Jan 1970 01:40:24 GMT</t>
  </si>
  <si>
    <t>Tue, 20 Jun 2023 21:50:03 GMT</t>
  </si>
  <si>
    <t xml:space="preserve">Suspected Phishing Email:  Audience segmentation for external communications </t>
  </si>
  <si>
    <t>Tue, 20 Jun 2023 21:20:08 GMT</t>
  </si>
  <si>
    <t xml:space="preserve">Local Web Scanner Detected
 containing Web.SecureWeb
</t>
  </si>
  <si>
    <t>Tue, 20 Jun 2023 12:50:03 GMT</t>
  </si>
  <si>
    <t>Recon: Local L2R Web Server Scanner</t>
  </si>
  <si>
    <t>Thu, 01 Jan 1970 00:59:16 GMT</t>
  </si>
  <si>
    <t>Tue, 20 Jun 2023 11:40:08 GMT</t>
  </si>
  <si>
    <t>Thu, 01 Jan 1970 03:49:06 GMT</t>
  </si>
  <si>
    <t xml:space="preserve">Suspected Phishing Email:  HR Manager's Legal Alert for Supervisors - Continuation Notice </t>
  </si>
  <si>
    <t>Tue, 20 Jun 2023 11:00:08 GMT</t>
  </si>
  <si>
    <t>Thu, 01 Jan 1970 04:16:24 GMT</t>
  </si>
  <si>
    <t>Tue, 20 Jun 2023 10:00:10 GMT</t>
  </si>
  <si>
    <t>Thu, 01 Jan 1970 01:21:20 GMT</t>
  </si>
  <si>
    <t>Tue, 20 Jun 2023 10:00:08 GMT</t>
  </si>
  <si>
    <t>Thu, 01 Jan 1970 00:43:30 GMT</t>
  </si>
  <si>
    <t>Tue, 20 Jun 2023 10:00:07 GMT</t>
  </si>
  <si>
    <t>Thu, 01 Jan 1970 01:30:18 GMT</t>
  </si>
  <si>
    <t>Thu, 01 Jan 1970 00:19:22 GMT</t>
  </si>
  <si>
    <t xml:space="preserve">Suspected Phishing Email:  Daria </t>
  </si>
  <si>
    <t>Tue, 20 Jun 2023 08:40:06 GMT</t>
  </si>
  <si>
    <t>Thu, 01 Jan 1970 00:34:25 GMT</t>
  </si>
  <si>
    <t xml:space="preserve">Suspected Phishing Email:  Concur Expense Sentiment Survey June 2023 </t>
  </si>
  <si>
    <t>Tue, 20 Jun 2023 08:10:05 GMT</t>
  </si>
  <si>
    <t>Thu, 01 Jan 1970 00:10:20 GMT</t>
  </si>
  <si>
    <t>Thu, 01 Jan 1970 00:34:54 GMT</t>
  </si>
  <si>
    <t>Thu, 01 Jan 1970 00:27:38 GMT</t>
  </si>
  <si>
    <t>Tue, 20 Jun 2023 07:20:03 GMT</t>
  </si>
  <si>
    <t>Thu, 01 Jan 1970 01:30:03 GMT</t>
  </si>
  <si>
    <t>Thu, 01 Jan 1970 02:31:40 GMT</t>
  </si>
  <si>
    <t xml:space="preserve">Suspected Phishing Email:  [Marketing] Hi â€Žâ€ŽMauriceâ€Žâ€Ž, want to provide your opinion for an Amazon gift card? </t>
  </si>
  <si>
    <t>Tue, 20 Jun 2023 06:50:05 GMT</t>
  </si>
  <si>
    <t>Thu, 01 Jan 1970 01:19:20 GMT</t>
  </si>
  <si>
    <t>Thu, 01 Jan 1970 01:43:13 GMT</t>
  </si>
  <si>
    <t>Tue, 20 Jun 2023 06:50:03 GMT</t>
  </si>
  <si>
    <t>Thu, 01 Jan 1970 01:29:36 GMT</t>
  </si>
  <si>
    <t>Tue, 20 Jun 2023 06:20:05 GMT</t>
  </si>
  <si>
    <t>Thu, 01 Jan 1970 00:04:05 GMT</t>
  </si>
  <si>
    <t>Thu, 01 Jan 1970 00:34:17 GMT</t>
  </si>
  <si>
    <t>Tue, 20 Jun 2023 00:40:03 GMT</t>
  </si>
  <si>
    <t>Thu, 01 Jan 1970 00:13:30 GMT</t>
  </si>
  <si>
    <t>Thu, 01 Jan 1970 04:16:59 GMT</t>
  </si>
  <si>
    <t>Mon, 19 Jun 2023 23:40:03 GMT</t>
  </si>
  <si>
    <t>Thu, 01 Jan 1970 00:49:38 GMT</t>
  </si>
  <si>
    <t>Thu, 01 Jan 1970 04:06:57 GMT</t>
  </si>
  <si>
    <t xml:space="preserve">Microsoft Defender Stopped Sending events
</t>
  </si>
  <si>
    <t>Mon, 19 Jun 2023 23:20:03 GMT</t>
  </si>
  <si>
    <t>Microsoft Defender Stopped Sending events</t>
  </si>
  <si>
    <t>Suspicious Lack of Traffic</t>
  </si>
  <si>
    <t>Thu, 01 Jan 1970 01:20:21 GMT</t>
  </si>
  <si>
    <t xml:space="preserve">Suspected Phishing Email:  Re: Youâ€™re invited, Christina â€”Â Hikers for Park Preservation </t>
  </si>
  <si>
    <t>Mon, 19 Jun 2023 22:00:05 GMT</t>
  </si>
  <si>
    <t>Thu, 01 Jan 1970 01:15:49 GMT</t>
  </si>
  <si>
    <t>Thu, 01 Jan 1970 01:46:25 GMT</t>
  </si>
  <si>
    <t>Mon, 19 Jun 2023 21:30:03 GMT</t>
  </si>
  <si>
    <t>Thu, 01 Jan 1970 00:23:07 GMT</t>
  </si>
  <si>
    <t>Thu, 01 Jan 1970 05:49:08 GMT</t>
  </si>
  <si>
    <t>Mon, 19 Jun 2023 17:00:03 GMT</t>
  </si>
  <si>
    <t>Thu, 01 Jan 1970 01:00:46 GMT</t>
  </si>
  <si>
    <t xml:space="preserve">Suspected Phishing Email:  [Marketing] Mastering Excel Pivot Tables &amp; Pivot Charts: Number Crunching Made Easy </t>
  </si>
  <si>
    <t>Mon, 19 Jun 2023 15:50:05 GMT</t>
  </si>
  <si>
    <t>Thu, 01 Jan 1970 02:03:29 GMT</t>
  </si>
  <si>
    <t>Thu, 01 Jan 1970 04:04:45 GMT</t>
  </si>
  <si>
    <t xml:space="preserve">Suspected Phishing Email:  RE: Reduce customer billing effort </t>
  </si>
  <si>
    <t>Mon, 19 Jun 2023 13:50:05 GMT</t>
  </si>
  <si>
    <t>Thu, 01 Jan 1970 00:21:34 GMT</t>
  </si>
  <si>
    <t>Mon, 19 Jun 2023 12:50:05 GMT</t>
  </si>
  <si>
    <t>Thu, 01 Jan 1970 00:18:21 GMT</t>
  </si>
  <si>
    <t xml:space="preserve">Suspected Phishing Email:  Intellian Technologies online course invitation </t>
  </si>
  <si>
    <t>Mon, 19 Jun 2023 11:10:05 GMT</t>
  </si>
  <si>
    <t>Thu, 01 Jan 1970 01:36:03 GMT</t>
  </si>
  <si>
    <t>Mon, 19 Jun 2023 11:00:05 GMT</t>
  </si>
  <si>
    <t>Thu, 01 Jan 1970 00:03:59 GMT</t>
  </si>
  <si>
    <t>Thu, 01 Jan 1970 01:22:03 GMT</t>
  </si>
  <si>
    <t xml:space="preserve">Fortinet IPS Monitored Rule Triggered from Local Source
 containing SSH.Connection.Brute.Force
</t>
  </si>
  <si>
    <t>Mon, 19 Jun 2023 10:00:04 GMT</t>
  </si>
  <si>
    <t>Thu, 01 Jan 1970 00:50:20 GMT</t>
  </si>
  <si>
    <t>Suspected Phishing Email:  Concur Expense Sentiment Survey June 2023</t>
  </si>
  <si>
    <t>Mon, 19 Jun 2023 09:50:06 GMT</t>
  </si>
  <si>
    <t>Thu, 01 Jan 1970 00:44:12 GMT</t>
  </si>
  <si>
    <t>Thu, 01 Jan 1970 01:32:28 GMT</t>
  </si>
  <si>
    <t>Mon, 19 Jun 2023 09:40:03 GMT</t>
  </si>
  <si>
    <t>Thu, 01 Jan 1970 01:14:20 GMT</t>
  </si>
  <si>
    <t>Thu, 01 Jan 1970 00:07:13 GMT</t>
  </si>
  <si>
    <t xml:space="preserve">Suspected Phishing Email:  Back up your data while thereâ€™s still time </t>
  </si>
  <si>
    <t>Mon, 19 Jun 2023 09:30:06 GMT</t>
  </si>
  <si>
    <t>Thu, 01 Jan 1970 01:16:08 GMT</t>
  </si>
  <si>
    <t>Thu, 01 Jan 1970 00:46:12 GMT</t>
  </si>
  <si>
    <t>Thu, 01 Jan 1970 01:13:56 GMT</t>
  </si>
  <si>
    <t>Thu, 01 Jan 1970 03:52:10 GMT</t>
  </si>
  <si>
    <t xml:space="preserve">Suspected Phishing Email:  FW: 360Â° Feedback </t>
  </si>
  <si>
    <t>Mon, 19 Jun 2023 09:00:05 GMT</t>
  </si>
  <si>
    <t>Thu, 01 Jan 1970 00:57:29 GMT</t>
  </si>
  <si>
    <t>Mon, 19 Jun 2023 08:30:05 GMT</t>
  </si>
  <si>
    <t>Thu, 01 Jan 1970 00:57:49 GMT</t>
  </si>
  <si>
    <t>Thu, 01 Jan 1970 02:54:37 GMT</t>
  </si>
  <si>
    <t>Mon, 19 Jun 2023 08:30:04 GMT</t>
  </si>
  <si>
    <t>Thu, 01 Jan 1970 01:27:45 GMT</t>
  </si>
  <si>
    <t>Thu, 01 Jan 1970 00:22:58 GMT</t>
  </si>
  <si>
    <t xml:space="preserve">Suspected Phishing Email:  Hi Estelle </t>
  </si>
  <si>
    <t>Mon, 19 Jun 2023 07:40:05 GMT</t>
  </si>
  <si>
    <t>Thu, 01 Jan 1970 01:40:33 GMT</t>
  </si>
  <si>
    <t>Thu, 01 Jan 1970 00:52:24 GMT</t>
  </si>
  <si>
    <t>Mon, 19 Jun 2023 06:40:03 GMT</t>
  </si>
  <si>
    <t>Thu, 01 Jan 1970 01:09:47 GMT</t>
  </si>
  <si>
    <t>Mon, 19 Jun 2023 02:50:03 GMT</t>
  </si>
  <si>
    <t>Thu, 01 Jan 1970 00:49:48 GMT</t>
  </si>
  <si>
    <t xml:space="preserve">Suspected Phishing Email:  slick black - HD PLUS </t>
  </si>
  <si>
    <t>Sun, 18 Jun 2023 12:30:05 GMT</t>
  </si>
  <si>
    <t>Thu, 01 Jan 1970 02:00:04 GMT</t>
  </si>
  <si>
    <t>Sun, 18 Jun 2023 11:20:03 GMT</t>
  </si>
  <si>
    <t>Thu, 01 Jan 1970 00:03:16 GMT</t>
  </si>
  <si>
    <t>Thu, 01 Jan 1970 01:11:25 GMT</t>
  </si>
  <si>
    <t xml:space="preserve">Fortinet IPS Monitored Rule Triggered from Local Source
 containing Apache.Tomcat.HTTP2.h2c.Memory.Exhaustion.DoS - This indicates an attack attempt to exploit a Denial of Service Vulnerability in Apache Software Foundation Tomcat
</t>
  </si>
  <si>
    <t>Sat, 17 Jun 2023 21:20:03 GMT</t>
  </si>
  <si>
    <t>Thu, 01 Jan 1970 00:03:40 GMT</t>
  </si>
  <si>
    <t>Thu, 01 Jan 1970 01:39:31 GMT</t>
  </si>
  <si>
    <t>Sat, 17 Jun 2023 19:30:03 GMT</t>
  </si>
  <si>
    <t>Thu, 01 Jan 1970 02:01:52 GMT</t>
  </si>
  <si>
    <t>Fortinet IPS Monitored Rule Triggered from Local Source containing Apache.Log4j.Error.Log.Remote.Code.Execution - This indicates an attack attempt to exploit a Remote Code Execution Vulnerability in Apache Log4j</t>
  </si>
  <si>
    <t>Sat, 17 Jun 2023 08:00:03 GMT</t>
  </si>
  <si>
    <t>Thu, 01 Jan 1970 00:42:18 GMT</t>
  </si>
  <si>
    <t>Thu, 01 Jan 1970 04:47:47 GMT</t>
  </si>
  <si>
    <t>Sat, 17 Jun 2023 00:00:04 GMT</t>
  </si>
  <si>
    <t>Thu, 01 Jan 1970 00:22:46 GMT</t>
  </si>
  <si>
    <t>Thu, 01 Jan 1970 00:35:47 GMT</t>
  </si>
  <si>
    <t>Fri, 16 Jun 2023 21:00:03 GMT</t>
  </si>
  <si>
    <t>Thu, 01 Jan 1970 06:19:32 GMT</t>
  </si>
  <si>
    <t xml:space="preserve">Suspected Phishing Email:   Eric, Verified Real Estate contacts_list </t>
  </si>
  <si>
    <t>Fri, 16 Jun 2023 19:00:07 GMT</t>
  </si>
  <si>
    <t>Thu, 01 Jan 1970 00:56:45 GMT</t>
  </si>
  <si>
    <t>Thu, 01 Jan 1970 01:43:23 GMT</t>
  </si>
  <si>
    <t>Fri, 16 Jun 2023 18:10:03 GMT</t>
  </si>
  <si>
    <t>Thu, 01 Jan 1970 00:34:05 GMT</t>
  </si>
  <si>
    <t>Thu, 01 Jan 1970 04:47:06 GMT</t>
  </si>
  <si>
    <t xml:space="preserve">Suspected Phishing Email:  Votre contrat d'Ã©nergie Ã  signer Ã©lectroniquement </t>
  </si>
  <si>
    <t>Fri, 16 Jun 2023 15:00:05 GMT</t>
  </si>
  <si>
    <t>Thu, 01 Jan 1970 00:56:11 GMT</t>
  </si>
  <si>
    <t>Thu, 01 Jan 1970 00:09:49 GMT</t>
  </si>
  <si>
    <t xml:space="preserve">Suspected Phishing Email:  RE: Open Invoice - Urgent INV 0335 - Account on stop </t>
  </si>
  <si>
    <t>Fri, 16 Jun 2023 14:50:05 GMT</t>
  </si>
  <si>
    <t>Thu, 01 Jan 1970 01:09:23 GMT</t>
  </si>
  <si>
    <t>Fri, 16 Jun 2023 14:40:03 GMT</t>
  </si>
  <si>
    <t>Thu, 01 Jan 1970 04:04:43 GMT</t>
  </si>
  <si>
    <t>Thu, 01 Jan 1970 01:47:00 GMT</t>
  </si>
  <si>
    <t>Fri, 16 Jun 2023 13:50:03 GMT</t>
  </si>
  <si>
    <t>Thu, 01 Jan 1970 00:44:18 GMT</t>
  </si>
  <si>
    <t xml:space="preserve">Suspected Phishing Email:  Support Sheets 2023 Najib Ullah </t>
  </si>
  <si>
    <t>Fri, 16 Jun 2023 10:50:08 GMT</t>
  </si>
  <si>
    <t>Thu, 01 Jan 1970 01:56:55 GMT</t>
  </si>
  <si>
    <t xml:space="preserve">Suspected Phishing Email:  Re: Fabio - Your Time at Accenture </t>
  </si>
  <si>
    <t>Fri, 16 Jun 2023 10:30:08 GMT</t>
  </si>
  <si>
    <t>Thu, 01 Jan 1970 01:36:30 GMT</t>
  </si>
  <si>
    <t>Fri, 16 Jun 2023 06:20:07 GMT</t>
  </si>
  <si>
    <t>Fri, 16 Jun 2023 06:43:53 GMT</t>
  </si>
  <si>
    <t>Thu, 01 Jan 1970 00:58:23 GMT</t>
  </si>
  <si>
    <t>Thu, 15 Jun 2023 23:10:03 GMT</t>
  </si>
  <si>
    <t>Thu, 01 Jan 1970 00:59:19 GMT</t>
  </si>
  <si>
    <t>Thu, 01 Jan 1970 01:00:22 GMT</t>
  </si>
  <si>
    <t xml:space="preserve">Check Point Online Web Service Failure
</t>
  </si>
  <si>
    <t>Thu, 15 Jun 2023 21:40:03 GMT</t>
  </si>
  <si>
    <t>Thu, 01 Jan 1970 00:34:40 GMT</t>
  </si>
  <si>
    <t>Thu, 15 Jun 2023 18:40:03 GMT</t>
  </si>
  <si>
    <t>Thu, 01 Jan 1970 01:03:44 GMT</t>
  </si>
  <si>
    <t>Thu, 15 Jun 2023 18:30:03 GMT</t>
  </si>
  <si>
    <t>Thu, 01 Jan 1970 00:35:55 GMT</t>
  </si>
  <si>
    <t>Thu, 01 Jan 1970 01:51:44 GMT</t>
  </si>
  <si>
    <t>Thu, 15 Jun 2023 17:20:03 GMT</t>
  </si>
  <si>
    <t>Thu, 01 Jan 1970 00:38:24 GMT</t>
  </si>
  <si>
    <t>Thu, 01 Jan 1970 01:01:13 GMT</t>
  </si>
  <si>
    <t xml:space="preserve">Fortinet IPS Monitored Rule Triggered from Local Source
 preceded by V2 Sending Attacks to External
 containing Mirai.Botnet - This indicates that a system might be infected by Mirai Botnet
</t>
  </si>
  <si>
    <t>Thu, 15 Jun 2023 16:10:03 GMT</t>
  </si>
  <si>
    <t>Thu, 01 Jan 1970 00:55:56 GMT</t>
  </si>
  <si>
    <t>Thu, 15 Jun 2023 15:20:03 GMT</t>
  </si>
  <si>
    <t>Thu, 01 Jan 1970 01:13:53 GMT</t>
  </si>
  <si>
    <t xml:space="preserve">Suspected Phishing Email:  URGENT: Dyn SES Germany Account Locked </t>
  </si>
  <si>
    <t>Thu, 15 Jun 2023 14:30:05 GMT</t>
  </si>
  <si>
    <t>Thu, 01 Jan 1970 01:09:12 GMT</t>
  </si>
  <si>
    <t>Thu, 15 Jun 2023 13:30:03 GMT</t>
  </si>
  <si>
    <t>Thu, 01 Jan 1970 01:04:40 GMT</t>
  </si>
  <si>
    <t xml:space="preserve">Suspected Phishing Email:  Lieferantenmanagement SRM </t>
  </si>
  <si>
    <t>Thu, 15 Jun 2023 11:30:05 GMT</t>
  </si>
  <si>
    <t>Thu, 01 Jan 1970 00:57:35 GMT</t>
  </si>
  <si>
    <t xml:space="preserve">Suspected Phishing Email:  Operational Excellence and Process Transformation Summit </t>
  </si>
  <si>
    <t>Thu, 15 Jun 2023 11:00:12 GMT</t>
  </si>
  <si>
    <t>Thu, 01 Jan 1970 01:01:09 GMT</t>
  </si>
  <si>
    <t>Thu, 15 Jun 2023 09:50:03 GMT</t>
  </si>
  <si>
    <t>Thu, 01 Jan 1970 01:55:41 GMT</t>
  </si>
  <si>
    <t>Thu, 01 Jan 1970 00:34:33 GMT</t>
  </si>
  <si>
    <t xml:space="preserve">Suspected Phishing Email:  HenryW - Goodbye to SES 30Jun </t>
  </si>
  <si>
    <t>Thu, 15 Jun 2023 07:20:07 GMT</t>
  </si>
  <si>
    <t>Thu, 01 Jan 1970 00:24:37 GMT</t>
  </si>
  <si>
    <t>Thu, 01 Jan 1970 00:59:32 GMT</t>
  </si>
  <si>
    <t>Thu, 15 Jun 2023 06:40:04 GMT</t>
  </si>
  <si>
    <t>Thu, 01 Jan 1970 00:46:14 GMT</t>
  </si>
  <si>
    <t>Thu, 15 Jun 2023 06:40:03 GMT</t>
  </si>
  <si>
    <t>Thu, 01 Jan 1970 02:21:05 GMT</t>
  </si>
  <si>
    <t>Thu, 01 Jan 1970 01:52:44 GMT</t>
  </si>
  <si>
    <t xml:space="preserve">Suspected Phishing Email:  [Social] Your Ses American business pageâ€¦ </t>
  </si>
  <si>
    <t>Thu, 15 Jun 2023 02:00:06 GMT</t>
  </si>
  <si>
    <t>Thu, 01 Jan 1970 01:05:16 GMT</t>
  </si>
  <si>
    <t>Thu, 01 Jan 1970 02:22:45 GMT</t>
  </si>
  <si>
    <t>Wed, 14 Jun 2023 22:00:03 GMT</t>
  </si>
  <si>
    <t>Thu, 01 Jan 1970 01:23:24 GMT</t>
  </si>
  <si>
    <t>Thu, 01 Jan 1970 01:01:45 GMT</t>
  </si>
  <si>
    <t>Wed, 14 Jun 2023 21:10:03 GMT</t>
  </si>
  <si>
    <t>Thu, 01 Jan 1970 00:49:19 GMT</t>
  </si>
  <si>
    <t>Wed, 14 Jun 2023 19:50:03 GMT</t>
  </si>
  <si>
    <t>Thu, 01 Jan 1970 00:37:36 GMT</t>
  </si>
  <si>
    <t>Thu, 01 Jan 1970 00:33:21 GMT</t>
  </si>
  <si>
    <t>Wed, 14 Jun 2023 15:20:18 GMT</t>
  </si>
  <si>
    <t>Thu, 01 Jan 1970 00:05:09 GMT</t>
  </si>
  <si>
    <t>Thu, 01 Jan 1970 00:33:47 GMT</t>
  </si>
  <si>
    <t xml:space="preserve">Suspected Phishing Email:  Incorrectly generated email: Your access badge </t>
  </si>
  <si>
    <t>Thu, 01 Jan 1970 00:13:03 GMT</t>
  </si>
  <si>
    <t xml:space="preserve">Suspected Phishing Email:  Your SES Access Badge </t>
  </si>
  <si>
    <t>Wed, 14 Jun 2023 15:20:09 GMT</t>
  </si>
  <si>
    <t>Wed, 14 Jun 2023 15:20:08 GMT</t>
  </si>
  <si>
    <t>Wed, 14 Jun 2023 15:10:19 GMT</t>
  </si>
  <si>
    <t>Wed, 14 Jun 2023 15:10:18 GMT</t>
  </si>
  <si>
    <t>Wed, 14 Jun 2023 15:10:09 GMT</t>
  </si>
  <si>
    <t xml:space="preserve">Suspected Phishing Email:  Re: ZoomInfo GTM Plays </t>
  </si>
  <si>
    <t>Wed, 14 Jun 2023 15:00:18 GMT</t>
  </si>
  <si>
    <t>Wed, 14 Jun 2023 15:00:10 GMT</t>
  </si>
  <si>
    <t>Wed, 14 Jun 2023 15:00:09 GMT</t>
  </si>
  <si>
    <t>Wed, 14 Jun 2023 14:50:18 GMT</t>
  </si>
  <si>
    <t>Thu, 01 Jan 1970 00:01:45 GMT</t>
  </si>
  <si>
    <t>Fri, 02 Jan 1970 15:41:31 GMT</t>
  </si>
  <si>
    <t>Wed, 14 Jun 2023 14:50:09 GMT</t>
  </si>
  <si>
    <t>Wed, 14 Jun 2023 14:40:19 GMT</t>
  </si>
  <si>
    <t>Wed, 14 Jun 2023 14:40:18 GMT</t>
  </si>
  <si>
    <t>Wed, 14 Jun 2023 14:40:10 GMT</t>
  </si>
  <si>
    <t>Wed, 14 Jun 2023 14:40:09 GMT</t>
  </si>
  <si>
    <t>Wed, 14 Jun 2023 14:30:19 GMT</t>
  </si>
  <si>
    <t>Wed, 14 Jun 2023 14:30:18 GMT</t>
  </si>
  <si>
    <t>Wed, 14 Jun 2023 14:30:10 GMT</t>
  </si>
  <si>
    <t>Wed, 14 Jun 2023 14:20:19 GMT</t>
  </si>
  <si>
    <t>Thu, 01 Jan 1970 00:16:01 GMT</t>
  </si>
  <si>
    <t>Fri, 02 Jan 1970 16:56:22 GMT</t>
  </si>
  <si>
    <t>Thu, 01 Jan 1970 00:16:00 GMT</t>
  </si>
  <si>
    <t>Fri, 02 Jan 1970 16:55:48 GMT</t>
  </si>
  <si>
    <t>Wed, 14 Jun 2023 14:20:10 GMT</t>
  </si>
  <si>
    <t>Thu, 01 Jan 1970 00:16:04 GMT</t>
  </si>
  <si>
    <t>Fri, 02 Jan 1970 16:55:10 GMT</t>
  </si>
  <si>
    <t>Thu, 01 Jan 1970 00:16:06 GMT</t>
  </si>
  <si>
    <t>Fri, 02 Jan 1970 16:54:33 GMT</t>
  </si>
  <si>
    <t>Thu, 01 Jan 1970 00:16:05 GMT</t>
  </si>
  <si>
    <t>Fri, 02 Jan 1970 16:53:49 GMT</t>
  </si>
  <si>
    <t>Fri, 02 Jan 1970 16:56:57 GMT</t>
  </si>
  <si>
    <t>Wed, 14 Jun 2023 14:20:09 GMT</t>
  </si>
  <si>
    <t>Fri, 02 Jan 1970 16:57:32 GMT</t>
  </si>
  <si>
    <t>Thu, 01 Jan 1970 00:16:03 GMT</t>
  </si>
  <si>
    <t>Fri, 02 Jan 1970 16:58:18 GMT</t>
  </si>
  <si>
    <t>Fri, 02 Jan 1970 16:59:10 GMT</t>
  </si>
  <si>
    <t>Thu, 01 Jan 1970 00:26:57 GMT</t>
  </si>
  <si>
    <t>Fri, 02 Jan 1970 16:47:56 GMT</t>
  </si>
  <si>
    <t xml:space="preserve">Suspected Phishing Email:  ðŸ“¢ðŸ¤– LAST CALL TO REGISTER - Golden-i 2023 - J-7 : Serez-vous prÃ©sent ? </t>
  </si>
  <si>
    <t>Wed, 14 Jun 2023 14:00:06 GMT</t>
  </si>
  <si>
    <t>Thu, 01 Jan 1970 01:00:51 GMT</t>
  </si>
  <si>
    <t>Thu, 01 Jan 1970 00:05:05 GMT</t>
  </si>
  <si>
    <t xml:space="preserve">Suspected Phishing Email:  [Bulk] Get a $15 Amazon Gift Card - Complete Our Flash Storage Survey </t>
  </si>
  <si>
    <t>Wed, 14 Jun 2023 13:10:07 GMT</t>
  </si>
  <si>
    <t>Wed, 14 Jun 2023 12:50:03 GMT</t>
  </si>
  <si>
    <t>Thu, 01 Jan 1970 01:19:30 GMT</t>
  </si>
  <si>
    <t xml:space="preserve">Suspected Phishing Email:  [Marketing] Nice shades! </t>
  </si>
  <si>
    <t>Wed, 14 Jun 2023 11:20:05 GMT</t>
  </si>
  <si>
    <t>Thu, 01 Jan 1970 00:00:30 GMT</t>
  </si>
  <si>
    <t>Thu, 01 Jan 1970 01:29:20 GMT</t>
  </si>
  <si>
    <t>Thu, 01 Jan 1970 00:03:39 GMT</t>
  </si>
  <si>
    <t>Wed, 14 Jun 2023 08:20:03 GMT</t>
  </si>
  <si>
    <t>Thu, 01 Jan 1970 01:01:06 GMT</t>
  </si>
  <si>
    <t>Thu, 01 Jan 1970 00:07:40 GMT</t>
  </si>
  <si>
    <t xml:space="preserve">Suspected Phishing Email:  [Bulk] Notice of personal information processing. (This is not an advertisement) </t>
  </si>
  <si>
    <t>Wed, 14 Jun 2023 07:30:05 GMT</t>
  </si>
  <si>
    <t>Thu, 01 Jan 1970 01:08:32 GMT</t>
  </si>
  <si>
    <t>Thu, 01 Jan 1970 01:02:02 GMT</t>
  </si>
  <si>
    <t>Tue, 13 Jun 2023 22:30:03 GMT</t>
  </si>
  <si>
    <t>Thu, 01 Jan 1970 00:38:10 GMT</t>
  </si>
  <si>
    <t>Thu, 01 Jan 1970 02:31:24 GMT</t>
  </si>
  <si>
    <t xml:space="preserve">Suspected Phishing Email:  Following Up </t>
  </si>
  <si>
    <t>Tue, 13 Jun 2023 20:40:05 GMT</t>
  </si>
  <si>
    <t>Thu, 01 Jan 1970 03:04:17 GMT</t>
  </si>
  <si>
    <t>Tue, 13 Jun 2023 20:00:03 GMT</t>
  </si>
  <si>
    <t>Thu, 01 Jan 1970 01:25:13 GMT</t>
  </si>
  <si>
    <t>Tue, 13 Jun 2023 18:00:06 GMT</t>
  </si>
  <si>
    <t>Tue, 13 Jun 2023 15:30:05 GMT</t>
  </si>
  <si>
    <t>Thu, 01 Jan 1970 00:30:13 GMT</t>
  </si>
  <si>
    <t xml:space="preserve">Suspected Phishing Email:  [Bulk] Data Inventory: Data Ownership Approval </t>
  </si>
  <si>
    <t>Tue, 13 Jun 2023 14:50:09 GMT</t>
  </si>
  <si>
    <t>Thu, 01 Jan 1970 00:58:19 GMT</t>
  </si>
  <si>
    <t>Tue, 13 Jun 2023 12:50:03 GMT</t>
  </si>
  <si>
    <t>Thu, 01 Jan 1970 01:37:15 GMT</t>
  </si>
  <si>
    <t>Tue, 13 Jun 2023 12:10:03 GMT</t>
  </si>
  <si>
    <t>Thu, 01 Jan 1970 00:19:19 GMT</t>
  </si>
  <si>
    <t xml:space="preserve">Suspected Phishing Email:  Meeting #01 </t>
  </si>
  <si>
    <t>Tue, 13 Jun 2023 09:40:16 GMT</t>
  </si>
  <si>
    <t>Thu, 01 Jan 1970 02:31:46 GMT</t>
  </si>
  <si>
    <t>Tue, 13 Jun 2023 09:10:05 GMT</t>
  </si>
  <si>
    <t xml:space="preserve">Suspected Phishing Email:  Â¡No te quedes sin aprovechar nuestras tarifas especiales! PISCILAGO EL MEGA PARQUE DEL COLOMBIA </t>
  </si>
  <si>
    <t>Tue, 13 Jun 2023 07:20:21 GMT</t>
  </si>
  <si>
    <t>Thu, 01 Jan 1970 00:55:43 GMT</t>
  </si>
  <si>
    <t>Thu, 01 Jan 1970 00:23:45 GMT</t>
  </si>
  <si>
    <t>Mon, 12 Jun 2023 23:10:02 GMT</t>
  </si>
  <si>
    <t>Thu, 01 Jan 1970 00:59:26 GMT</t>
  </si>
  <si>
    <t>Mon, 12 Jun 2023 22:00:03 GMT</t>
  </si>
  <si>
    <t>Thu, 01 Jan 1970 01:07:03 GMT</t>
  </si>
  <si>
    <t>Thu, 01 Jan 1970 07:25:12 GMT</t>
  </si>
  <si>
    <t>Mon, 12 Jun 2023 21:10:02 GMT</t>
  </si>
  <si>
    <t>Thu, 01 Jan 1970 01:08:28 GMT</t>
  </si>
  <si>
    <t>Mon, 12 Jun 2023 12:10:02 GMT</t>
  </si>
  <si>
    <t>Thu, 01 Jan 1970 01:36:40 GMT</t>
  </si>
  <si>
    <t>Mon, 12 Jun 2023 11:40:03 GMT</t>
  </si>
  <si>
    <t>Thu, 01 Jan 1970 02:11:27 GMT</t>
  </si>
  <si>
    <t>Mon, 12 Jun 2023 10:40:02 GMT</t>
  </si>
  <si>
    <t>Thu, 01 Jan 1970 00:09:22 GMT</t>
  </si>
  <si>
    <t>Mon, 12 Jun 2023 08:20:04 GMT</t>
  </si>
  <si>
    <t>Thu, 01 Jan 1970 01:52:37 GMT</t>
  </si>
  <si>
    <t>Thu, 01 Jan 1970 01:08:00 GMT</t>
  </si>
  <si>
    <t>Mon, 12 Jun 2023 08:20:03 GMT</t>
  </si>
  <si>
    <t>Thu, 01 Jan 1970 01:01:50 GMT</t>
  </si>
  <si>
    <t>Thu, 01 Jan 1970 00:15:42 GMT</t>
  </si>
  <si>
    <t>Mon, 12 Jun 2023 08:00:04 GMT</t>
  </si>
  <si>
    <t>Thu, 01 Jan 1970 01:35:47 GMT</t>
  </si>
  <si>
    <t>Thu, 01 Jan 1970 01:20:43 GMT</t>
  </si>
  <si>
    <t xml:space="preserve">Suspected Phishing Email:  (Herinneringen) factuurnummer ~.#Z107202~ </t>
  </si>
  <si>
    <t>Mon, 12 Jun 2023 07:40:07 GMT</t>
  </si>
  <si>
    <t>Thu, 01 Jan 1970 00:46:06 GMT</t>
  </si>
  <si>
    <t>Mon, 12 Jun 2023 05:30:03 GMT</t>
  </si>
  <si>
    <t>Thu, 01 Jan 1970 01:14:55 GMT</t>
  </si>
  <si>
    <t xml:space="preserve">V2: Public Facing Application Exploitation
 containing pass_arg_too_long
</t>
  </si>
  <si>
    <t>Sun, 11 Jun 2023 19:10:03 GMT</t>
  </si>
  <si>
    <t>Thu, 01 Jan 1970 00:55:03 GMT</t>
  </si>
  <si>
    <t>Sun, 11 Jun 2023 09:30:05 GMT</t>
  </si>
  <si>
    <t>Thu, 01 Jan 1970 01:03:10 GMT</t>
  </si>
  <si>
    <t>Thu, 01 Jan 1970 01:28:40 GMT</t>
  </si>
  <si>
    <t>Sun, 11 Jun 2023 09:30:03 GMT</t>
  </si>
  <si>
    <t>Thu, 01 Jan 1970 00:26:39 GMT</t>
  </si>
  <si>
    <t>Sat, 10 Jun 2023 21:40:03 GMT</t>
  </si>
  <si>
    <t>Thu, 01 Jan 1970 00:32:47 GMT</t>
  </si>
  <si>
    <t>Sat, 10 Jun 2023 15:20:03 GMT</t>
  </si>
  <si>
    <t>Thu, 01 Jan 1970 00:34:07 GMT</t>
  </si>
  <si>
    <t>Thu, 01 Jan 1970 00:17:48 GMT</t>
  </si>
  <si>
    <t>Sat, 10 Jun 2023 12:40:03 GMT</t>
  </si>
  <si>
    <t>Thu, 01 Jan 1970 00:09:53 GMT</t>
  </si>
  <si>
    <t>Sat, 10 Jun 2023 10:30:17 GMT</t>
  </si>
  <si>
    <t>Sat, 10 Jun 2023 07:30:03 GMT</t>
  </si>
  <si>
    <t>Thu, 01 Jan 1970 00:40:01 GMT</t>
  </si>
  <si>
    <t>Fri, 09 Jun 2023 19:40:02 GMT</t>
  </si>
  <si>
    <t>Thu, 01 Jan 1970 00:39:49 GMT</t>
  </si>
  <si>
    <t>Thu, 01 Jan 1970 05:59:38 GMT</t>
  </si>
  <si>
    <t>Fri, 09 Jun 2023 19:30:03 GMT</t>
  </si>
  <si>
    <t>MSSP Process Improvement Requested, Defender for Endpoint, ESC L1 SLA Breach</t>
  </si>
  <si>
    <t>Thu, 01 Jan 1970 03:03:33 GMT</t>
  </si>
  <si>
    <t>Fri, 09 Jun 2023 18:50:03 GMT</t>
  </si>
  <si>
    <t>Thu, 01 Jan 1970 00:05:35 GMT</t>
  </si>
  <si>
    <t>Thu, 01 Jan 1970 01:31:58 GMT</t>
  </si>
  <si>
    <t>Fri, 09 Jun 2023 13:40:02 GMT</t>
  </si>
  <si>
    <t>Thu, 01 Jan 1970 01:02:47 GMT</t>
  </si>
  <si>
    <t>Thu, 01 Jan 1970 00:40:07 GMT</t>
  </si>
  <si>
    <t>Fri, 09 Jun 2023 12:40:02 GMT</t>
  </si>
  <si>
    <t>User Reported Email, ESC L1 SLA Breach</t>
  </si>
  <si>
    <t>Thu, 01 Jan 1970 01:10:06 GMT</t>
  </si>
  <si>
    <t>Fri, 09 Jun 2023 06:10:09 GMT</t>
  </si>
  <si>
    <t>Thu, 01 Jan 1970 01:48:35 GMT</t>
  </si>
  <si>
    <t xml:space="preserve">Suspected Phishing Email:  Mx1 Ltd </t>
  </si>
  <si>
    <t>Fri, 09 Jun 2023 05:20:04 GMT</t>
  </si>
  <si>
    <t>Thu, 01 Jan 1970 00:27:25 GMT</t>
  </si>
  <si>
    <t xml:space="preserve">Suspected Phishing Email:   Request for Invoice Receipt Confirmation </t>
  </si>
  <si>
    <t>Fri, 09 Jun 2023 04:30:05 GMT</t>
  </si>
  <si>
    <t>Thu, 01 Jan 1970 01:18:26 GMT</t>
  </si>
  <si>
    <t>Thu, 01 Jan 1970 01:05:56 GMT</t>
  </si>
  <si>
    <t>Thu, 08 Jun 2023 13:20:04 GMT</t>
  </si>
  <si>
    <t>Thu, 01 Jan 1970 00:44:42 GMT</t>
  </si>
  <si>
    <t xml:space="preserve">Suspected Phishing Email:  Company Card Notification for Paul PIERSON </t>
  </si>
  <si>
    <t>Thu, 08 Jun 2023 08:00:05 GMT</t>
  </si>
  <si>
    <t>Thu, 01 Jan 1970 01:19:01 GMT</t>
  </si>
  <si>
    <t>Thu, 01 Jan 1970 02:24:49 GMT</t>
  </si>
  <si>
    <t xml:space="preserve">FortiAnalyzer Stopped sending logs
</t>
  </si>
  <si>
    <t>Thu, 08 Jun 2023 07:00:04 GMT</t>
  </si>
  <si>
    <t>FortiAnalyzer Stopped sending logs</t>
  </si>
  <si>
    <t>Thu, 01 Jan 1970 01:20:13 GMT</t>
  </si>
  <si>
    <t>Thu, 01 Jan 1970 00:06:52 GMT</t>
  </si>
  <si>
    <t xml:space="preserve">Suspected Phishing Email:   TR: âœ…RÃ©ception - Convocation nÂ°9039âœ… </t>
  </si>
  <si>
    <t>Thu, 08 Jun 2023 06:20:17 GMT</t>
  </si>
  <si>
    <t>Thu, 01 Jan 1970 00:20:13 GMT</t>
  </si>
  <si>
    <t>Thu, 01 Jan 1970 03:17:42 GMT</t>
  </si>
  <si>
    <t>Thu, 01 Jan 1970 03:32:13 GMT</t>
  </si>
  <si>
    <t xml:space="preserve">Suspected Phishing Email:  TR:  âœ…RÃ©ception - Convocation nÂ°9039âœ… </t>
  </si>
  <si>
    <t>Thu, 08 Jun 2023 06:00:16 GMT</t>
  </si>
  <si>
    <t>Thu, 01 Jan 1970 00:10:51 GMT</t>
  </si>
  <si>
    <t>Thu, 01 Jan 1970 03:30:57 GMT</t>
  </si>
  <si>
    <t>Thu, 01 Jan 1970 00:52:39 GMT</t>
  </si>
  <si>
    <t>Thu, 01 Jan 1970 02:31:36 GMT</t>
  </si>
  <si>
    <t>Thu, 08 Jun 2023 03:50:05 GMT</t>
  </si>
  <si>
    <t>Thu, 01 Jan 1970 00:27:09 GMT</t>
  </si>
  <si>
    <t>Thu, 01 Jan 1970 00:53:31 GMT</t>
  </si>
  <si>
    <t xml:space="preserve">Suspected Phishing Email:  Message Rate Limit Exceeded </t>
  </si>
  <si>
    <t>Thu, 01 Jan 1970 00:40:44 GMT</t>
  </si>
  <si>
    <t>Thu, 01 Jan 1970 03:19:26 GMT</t>
  </si>
  <si>
    <t>Wed, 07 Jun 2023 22:00:03 GMT</t>
  </si>
  <si>
    <t>Thu, 01 Jan 1970 01:15:48 GMT</t>
  </si>
  <si>
    <t xml:space="preserve">Suspected Phishing Email:  RE: Eric, icsc Las Vegas - 2023 event attendees_list </t>
  </si>
  <si>
    <t>Wed, 07 Jun 2023 16:40:09 GMT</t>
  </si>
  <si>
    <t>Thu, 01 Jan 1970 00:39:09 GMT</t>
  </si>
  <si>
    <t xml:space="preserve">Suspected Phishing Email:  [Social] Donâ€™t miss these newly released courses </t>
  </si>
  <si>
    <t>Wed, 07 Jun 2023 13:40:06 GMT</t>
  </si>
  <si>
    <t>Thu, 01 Jan 1970 00:21:45 GMT</t>
  </si>
  <si>
    <t xml:space="preserve">Suspected Phishing Email:  RE: SES </t>
  </si>
  <si>
    <t>Wed, 07 Jun 2023 09:10:05 GMT</t>
  </si>
  <si>
    <t>Thu, 01 Jan 1970 01:13:16 GMT</t>
  </si>
  <si>
    <t>Thu, 01 Jan 1970 00:04:03 GMT</t>
  </si>
  <si>
    <t>Wed, 07 Jun 2023 06:10:05 GMT</t>
  </si>
  <si>
    <t>Thu, 01 Jan 1970 00:33:15 GMT</t>
  </si>
  <si>
    <t>Thu, 01 Jan 1970 01:19:54 GMT</t>
  </si>
  <si>
    <t>Wed, 07 Jun 2023 05:10:03 GMT</t>
  </si>
  <si>
    <t>Thu, 01 Jan 1970 00:57:21 GMT</t>
  </si>
  <si>
    <t>Thu, 01 Jan 1970 01:55:03 GMT</t>
  </si>
  <si>
    <t xml:space="preserve">Suspected Phishing Email:  Action Required: Luxottica - you may have been affected </t>
  </si>
  <si>
    <t>Tue, 06 Jun 2023 14:30:05 GMT</t>
  </si>
  <si>
    <t>Thu, 01 Jan 1970 00:34:52 GMT</t>
  </si>
  <si>
    <t xml:space="preserve">Suspected Phishing Email:  Voice Mail (4 seconds) </t>
  </si>
  <si>
    <t>Tue, 06 Jun 2023 14:20:11 GMT</t>
  </si>
  <si>
    <t>Thu, 01 Jan 1970 00:48:53 GMT</t>
  </si>
  <si>
    <t>Tue, 06 Jun 2023 14:10:05 GMT</t>
  </si>
  <si>
    <t>Thu, 01 Jan 1970 00:39:19 GMT</t>
  </si>
  <si>
    <t>Thu, 01 Jan 1970 00:19:26 GMT</t>
  </si>
  <si>
    <t>Tue, 06 Jun 2023 11:40:03 GMT</t>
  </si>
  <si>
    <t>Azure Sentinel: High Severity alerts (Indexed on AccountName)</t>
  </si>
  <si>
    <t>Thu, 01 Jan 1970 00:32:44 GMT</t>
  </si>
  <si>
    <t>Thu, 01 Jan 1970 01:12:26 GMT</t>
  </si>
  <si>
    <t>Tue, 06 Jun 2023 09:40:04 GMT</t>
  </si>
  <si>
    <t>Thu, 01 Jan 1970 02:04:57 GMT</t>
  </si>
  <si>
    <t>Thu, 01 Jan 1970 01:25:29 GMT</t>
  </si>
  <si>
    <t>Tue, 06 Jun 2023 09:40:03 GMT</t>
  </si>
  <si>
    <t>Thu, 01 Jan 1970 01:37:40 GMT</t>
  </si>
  <si>
    <t>Thu, 01 Jan 1970 00:08:53 GMT</t>
  </si>
  <si>
    <t xml:space="preserve">Suspected Phishing Email:  Vragen over uw opleiding en ontwikkeling </t>
  </si>
  <si>
    <t>Tue, 06 Jun 2023 08:30:07 GMT</t>
  </si>
  <si>
    <t>Thu, 01 Jan 1970 00:27:41 GMT</t>
  </si>
  <si>
    <t xml:space="preserve">Suspected Phishing Email:  VÃ©rification de compte pour France MÃ©dias Monde </t>
  </si>
  <si>
    <t>Tue, 06 Jun 2023 08:20:06 GMT</t>
  </si>
  <si>
    <t>Thu, 01 Jan 1970 02:19:39 GMT</t>
  </si>
  <si>
    <t>Thu, 01 Jan 1970 00:26:52 GMT</t>
  </si>
  <si>
    <t>Tue, 06 Jun 2023 06:10:04 GMT</t>
  </si>
  <si>
    <t>L2 user</t>
  </si>
  <si>
    <t>Thu, 01 Jan 1970 23:14:02 GMT</t>
  </si>
  <si>
    <t>Fri, 02 Jan 1970 00:07:05 GMT</t>
  </si>
  <si>
    <t xml:space="preserve">Microsoft Defender ATP Alert
 containing Windows Defender ATP credential access
</t>
  </si>
  <si>
    <t>Mon, 05 Jun 2023 23:10:03 GMT</t>
  </si>
  <si>
    <t>Thu, 01 Jan 1970 00:44:10 GMT</t>
  </si>
  <si>
    <t>Thu, 01 Jan 1970 00:03:12 GMT</t>
  </si>
  <si>
    <t>Mon, 05 Jun 2023 17:40:03 GMT</t>
  </si>
  <si>
    <t>Thu, 01 Jan 1970 00:57:30 GMT</t>
  </si>
  <si>
    <t>Thu, 01 Jan 1970 00:21:38 GMT</t>
  </si>
  <si>
    <t xml:space="preserve">Suspected Phishing Email:  [Bulk] Space BD Guru? </t>
  </si>
  <si>
    <t>Mon, 05 Jun 2023 14:50:05 GMT</t>
  </si>
  <si>
    <t>Thu, 01 Jan 1970 01:11:14 GMT</t>
  </si>
  <si>
    <t xml:space="preserve">V2 Sending Attacks to External
 containing SmartDefense Prevent
</t>
  </si>
  <si>
    <t>Mon, 05 Jun 2023 14:20:03 GMT</t>
  </si>
  <si>
    <t>Thu, 01 Jan 1970 04:44:38 GMT</t>
  </si>
  <si>
    <t>Thu, 01 Jan 1970 00:56:15 GMT</t>
  </si>
  <si>
    <t>Mon, 05 Jun 2023 12:50:05 GMT</t>
  </si>
  <si>
    <t>Thu, 01 Jan 1970 01:10:07 GMT</t>
  </si>
  <si>
    <t>Thu, 01 Jan 1970 00:01:55 GMT</t>
  </si>
  <si>
    <t>Mon, 05 Jun 2023 12:50:04 GMT</t>
  </si>
  <si>
    <t>Thu, 01 Jan 1970 00:38:35 GMT</t>
  </si>
  <si>
    <t>Mon, 05 Jun 2023 11:00:04 GMT</t>
  </si>
  <si>
    <t>Thu, 01 Jan 1970 01:51:55 GMT</t>
  </si>
  <si>
    <t xml:space="preserve">Local P2P Client Connected to more than 100 Servers
 containing P2P.BitTorrent
</t>
  </si>
  <si>
    <t>Mon, 05 Jun 2023 07:40:04 GMT</t>
  </si>
  <si>
    <t>Remote: Local P2P Client Connected to more than 100 Servers</t>
  </si>
  <si>
    <t>Thu, 01 Jan 1970 01:03:33 GMT</t>
  </si>
  <si>
    <t>Thu, 01 Jan 1970 00:55:08 GMT</t>
  </si>
  <si>
    <t>Mon, 05 Jun 2023 02:20:03 GMT</t>
  </si>
  <si>
    <t>Thu, 01 Jan 1970 00:32:42 GMT</t>
  </si>
  <si>
    <t>Thu, 01 Jan 1970 03:08:37 GMT</t>
  </si>
  <si>
    <t>Sun, 04 Jun 2023 15:50:05 GMT</t>
  </si>
  <si>
    <t>Thu, 01 Jan 1970 00:16:13 GMT</t>
  </si>
  <si>
    <t>Thu, 01 Jan 1970 01:32:32 GMT</t>
  </si>
  <si>
    <t xml:space="preserve">Suspected Phishing Email:  Fortinet - A Secure SD-Branch Brings Extended Protection To Industrial Networks </t>
  </si>
  <si>
    <t>Sun, 04 Jun 2023 08:50:06 GMT</t>
  </si>
  <si>
    <t>Sun, 04 Jun 2023 03:10:04 GMT</t>
  </si>
  <si>
    <t>Thu, 01 Jan 1970 01:25:35 GMT</t>
  </si>
  <si>
    <t>Sat, 03 Jun 2023 01:30:03 GMT</t>
  </si>
  <si>
    <t>Fri, 02 Jun 2023 22:30:03 GMT</t>
  </si>
  <si>
    <t>Thu, 01 Jan 1970 00:40:52 GMT</t>
  </si>
  <si>
    <t>Thu, 01 Jan 1970 00:37:50 GMT</t>
  </si>
  <si>
    <t>Fri, 02 Jun 2023 21:10:04 GMT</t>
  </si>
  <si>
    <t>Thu, 01 Jan 1970 00:36:29 GMT</t>
  </si>
  <si>
    <t xml:space="preserve">Suspected Phishing Email:  [ICYMI] Secure SES Satellitesâ€™s digital front door ft. Orange, Ericsson, UBS and moreâ€¦ </t>
  </si>
  <si>
    <t>Fri, 02 Jun 2023 14:40:05 GMT</t>
  </si>
  <si>
    <t>Thu, 01 Jan 1970 00:45:42 GMT</t>
  </si>
  <si>
    <t xml:space="preserve">Suspected Phishing Email:  Your iCloud storage is almost full. </t>
  </si>
  <si>
    <t>Fri, 02 Jun 2023 14:30:09 GMT</t>
  </si>
  <si>
    <t>Thu, 01 Jan 1970 01:17:06 GMT</t>
  </si>
  <si>
    <t>Fri, 02 Jun 2023 14:30:08 GMT</t>
  </si>
  <si>
    <t>Thu, 01 Jan 1970 00:35:22 GMT</t>
  </si>
  <si>
    <t>Fri, 02 Jun 2023 14:30:06 GMT</t>
  </si>
  <si>
    <t>Thu, 01 Jan 1970 00:44:40 GMT</t>
  </si>
  <si>
    <t xml:space="preserve">Suspected Phishing Email:  [Bulk] Artificial Intelligence powered Ad &amp; Social Creatives. </t>
  </si>
  <si>
    <t>Fri, 02 Jun 2023 10:00:06 GMT</t>
  </si>
  <si>
    <t>Thu, 01 Jan 1970 01:24:28 GMT</t>
  </si>
  <si>
    <t>Thu, 01 Jan 1970 00:39:03 GMT</t>
  </si>
  <si>
    <t xml:space="preserve">Suspected Phishing Email:  Quality CNC machined parts </t>
  </si>
  <si>
    <t>Fri, 02 Jun 2023 09:20:05 GMT</t>
  </si>
  <si>
    <t>Thu, 01 Jan 1970 00:54:55 GMT</t>
  </si>
  <si>
    <t>Fri, 02 Jun 2023 09:10:05 GMT</t>
  </si>
  <si>
    <t>Thu, 01 Jan 1970 01:18:49 GMT</t>
  </si>
  <si>
    <t>Thu, 01 Jan 1970 00:06:03 GMT</t>
  </si>
  <si>
    <t xml:space="preserve">Fortinet IPS Monitored Rule Triggered from Local Source
 preceded by V2 Sending Attacks to External
 containing Cross.Site.Scripting
</t>
  </si>
  <si>
    <t>Fri, 02 Jun 2023 08:40:05 GMT</t>
  </si>
  <si>
    <t>Thu, 01 Jan 1970 01:42:27 GMT</t>
  </si>
  <si>
    <t>Fri, 02 Jun 2023 08:40:04 GMT</t>
  </si>
  <si>
    <t>Thu, 01 Jan 1970 01:48:21 GMT</t>
  </si>
  <si>
    <t>Thu, 01 Jan 1970 00:10:09 GMT</t>
  </si>
  <si>
    <t>Fri, 02 Jun 2023 06:20:05 GMT</t>
  </si>
  <si>
    <t>Thu, 01 Jan 1970 01:04:13 GMT</t>
  </si>
  <si>
    <t>Thu, 01 Jan 1970 00:03:13 GMT</t>
  </si>
  <si>
    <t>Fri, 02 Jun 2023 00:00:04 GMT</t>
  </si>
  <si>
    <t>Thu, 01 Jan 1970 00:20:59 GMT</t>
  </si>
  <si>
    <t>Thu, 01 Jan 1970 00:17:17 GMT</t>
  </si>
  <si>
    <t xml:space="preserve">Fortinet IPS Monitored Rule Triggered from Local Source
 containing PHPUnit Eval stdin PHP Remote Code Execution
</t>
  </si>
  <si>
    <t>Thu, 01 Jun 2023 23:40:03 GMT</t>
  </si>
  <si>
    <t>Thu, 01 Jan 1970 00:48:09 GMT</t>
  </si>
  <si>
    <t>Thu, 01 Jan 1970 00:43:25 GMT</t>
  </si>
  <si>
    <t>Thu, 01 Jun 2023 18:40:03 GMT</t>
  </si>
  <si>
    <t>Thu, 01 Jan 1970 00:08:13 GMT</t>
  </si>
  <si>
    <t>Thu, 01 Jan 1970 00:25:12 GMT</t>
  </si>
  <si>
    <t>Thu, 01 Jun 2023 16:10:03 GMT</t>
  </si>
  <si>
    <t>Thu, 01 Jan 1970 00:36:38 GMT</t>
  </si>
  <si>
    <t>Thu, 01 Jan 1970 01:38:58 GMT</t>
  </si>
  <si>
    <t xml:space="preserve">Azure Sentinel: High Severity alert
 containing Atypical Travel
</t>
  </si>
  <si>
    <t>Thu, 01 Jun 2023 15:30:03 GMT</t>
  </si>
  <si>
    <t>Thu, 01 Jan 1970 00:41:32 GMT</t>
  </si>
  <si>
    <t xml:space="preserve">Suspected Phishing Email:  We serve better than other peoples </t>
  </si>
  <si>
    <t>Thu, 01 Jun 2023 15:10:05 GMT</t>
  </si>
  <si>
    <t>Thu, 01 Jan 1970 00:01:59 GMT</t>
  </si>
  <si>
    <t>Thu, 01 Jan 1970 00:37:35 GMT</t>
  </si>
  <si>
    <t>Thu, 01 Jan 1970 01:07:11 GMT</t>
  </si>
  <si>
    <t xml:space="preserve">Suspected Phishing Email:  [Marketing] Microsoft Office Cheat Sheet Bundle </t>
  </si>
  <si>
    <t>Thu, 01 Jun 2023 14:00:05 GMT</t>
  </si>
  <si>
    <t>Thu, 01 Jan 1970 01:14:03 GMT</t>
  </si>
  <si>
    <t>Thu, 01 Jan 1970 00:43:41 GMT</t>
  </si>
  <si>
    <t xml:space="preserve">Suspected Phishing Email:  [Marketing] DELL | New Precision 5000 series with 13th Gen Core i processorsðŸ’»ðŸ”ðŸ’¥ </t>
  </si>
  <si>
    <t>Thu, 01 Jun 2023 13:50:05 GMT</t>
  </si>
  <si>
    <t>Thu, 01 Jan 1970 01:00:10 GMT</t>
  </si>
  <si>
    <t>Thu, 01 Jan 1970 00:17:31 GMT</t>
  </si>
  <si>
    <t xml:space="preserve">Suspected Phishing Email:  SAS Self-enrollment </t>
  </si>
  <si>
    <t>Thu, 01 Jun 2023 12:50:05 GMT</t>
  </si>
  <si>
    <t>Thu, 01 Jan 1970 13:31:51 GMT</t>
  </si>
  <si>
    <t>Thu, 01 Jan 1970 01:39:08 GMT</t>
  </si>
  <si>
    <t>Thu, 01 Jun 2023 12:50:03 GMT</t>
  </si>
  <si>
    <t>Thu, 01 Jan 1970 01:12:10 GMT</t>
  </si>
  <si>
    <t>Thu, 01 Jun 2023 12:40:04 GMT</t>
  </si>
  <si>
    <t>Thu, 01 Jan 1970 00:01:46 GMT</t>
  </si>
  <si>
    <t>Thu, 01 Jan 1970 01:47:43 GMT</t>
  </si>
  <si>
    <t xml:space="preserve">Suspected Phishing Email:  Vito, icsc Las Vegas - 2023 event attendees_list </t>
  </si>
  <si>
    <t>Thu, 01 Jun 2023 12:00:07 GMT</t>
  </si>
  <si>
    <t>Thu, 01 Jan 1970 02:54:49 GMT</t>
  </si>
  <si>
    <t>Thu, 01 Jun 2023 11:40:02 GMT</t>
  </si>
  <si>
    <t>Thu, 01 Jan 1970 00:24:34 GMT</t>
  </si>
  <si>
    <t>Thu, 01 Jan 1970 02:14:48 GMT</t>
  </si>
  <si>
    <t>Thu, 01 Jun 2023 11:10:04 GMT</t>
  </si>
  <si>
    <t>Thu, 01 Jan 1970 01:46:08 GMT</t>
  </si>
  <si>
    <t>Thu, 01 Jun 2023 10:40:05 GMT</t>
  </si>
  <si>
    <t>Thu, 01 Jan 1970 00:20:11 GMT</t>
  </si>
  <si>
    <t>Thu, 01 Jan 1970 02:42:28 GMT</t>
  </si>
  <si>
    <t>Thu, 01 Jun 2023 10:40:04 GMT</t>
  </si>
  <si>
    <t>Thu, 01 Jan 1970 00:04:04 GMT</t>
  </si>
  <si>
    <t>Thu, 01 Jan 1970 02:49:02 GMT</t>
  </si>
  <si>
    <t>Thu, 01 Jun 2023 10:20:03 GMT</t>
  </si>
  <si>
    <t>Thu, 01 Jan 1970 02:10:38 GMT</t>
  </si>
  <si>
    <t xml:space="preserve">Suspected Phishing Email:  Sharada, icsc Las Vegas - 2023 event attendees_list </t>
  </si>
  <si>
    <t>Thu, 01 Jun 2023 10:10:05 GMT</t>
  </si>
  <si>
    <t>Thu, 01 Jan 1970 00:16:47 GMT</t>
  </si>
  <si>
    <t>Thu, 01 Jan 1970 02:32:28 GMT</t>
  </si>
  <si>
    <t>Thu, 01 Jan 1970 02:14:04 GMT</t>
  </si>
  <si>
    <t>Thu, 01 Jun 2023 10:10:04 GMT</t>
  </si>
  <si>
    <t>Thu, 01 Jan 1970 02:15:21 GMT</t>
  </si>
  <si>
    <t>Thu, 01 Jan 1970 00:56:03 GMT</t>
  </si>
  <si>
    <t>Thu, 01 Jun 2023 09:40:05 GMT</t>
  </si>
  <si>
    <t>Thu, 01 Jan 1970 01:02:32 GMT</t>
  </si>
  <si>
    <t>Thu, 01 Jun 2023 09:10:04 GMT</t>
  </si>
  <si>
    <t>Thu, 01 Jan 1970 01:22:43 GMT</t>
  </si>
  <si>
    <t>Thu, 01 Jun 2023 08:30:03 GMT</t>
  </si>
  <si>
    <t>Thu, 01 Jan 1970 01:12:15 GMT</t>
  </si>
  <si>
    <t>Thu, 01 Jan 1970 00:00:02 GMT</t>
  </si>
  <si>
    <t>Thu, 01 Jun 2023 06:20:03 GMT</t>
  </si>
  <si>
    <t>Thu, 01 Jan 1970 00:48:30 GMT</t>
  </si>
  <si>
    <t>Thu, 01 Jan 1970 00:23:15 GMT</t>
  </si>
  <si>
    <t xml:space="preserve">Fortinet IPS Monitored Rule Triggered from Local Source
 containing Apache.Log4j.Error.Log.Remote.Code.Execution - This indicates an attack attempt to exploit a Remote Code Execution Vulnerability in Apache Log4j
</t>
  </si>
  <si>
    <t>Thu, 01 Jun 2023 00:30:03 GMT</t>
  </si>
  <si>
    <t>Thu, 01 Jan 1970 01:18:50 GMT</t>
  </si>
  <si>
    <t>Thu, 01 Jan 1970 00:18:33 GMT</t>
  </si>
  <si>
    <t>Wed, 31 May 2023 20:10:17 GMT</t>
  </si>
  <si>
    <t>Wed, 31 May 2023 20:10:15 GMT</t>
  </si>
  <si>
    <t>Wed, 31 May 2023 20:10:14 GMT</t>
  </si>
  <si>
    <t>Wed, 31 May 2023 20:10:12 GMT</t>
  </si>
  <si>
    <t>Wed, 31 May 2023 20:10:11 GMT</t>
  </si>
  <si>
    <t>Wed, 31 May 2023 20:10:10 GMT</t>
  </si>
  <si>
    <t>Wed, 31 May 2023 20:10:08 GMT</t>
  </si>
  <si>
    <t>Wed, 31 May 2023 20:10:06 GMT</t>
  </si>
  <si>
    <t>Wed, 31 May 2023 20:10:05 GMT</t>
  </si>
  <si>
    <t>Wed, 31 May 2023 20:10:04 GMT</t>
  </si>
  <si>
    <t>Wed, 31 May 2023 20:00:09 GMT</t>
  </si>
  <si>
    <t>Wed, 31 May 2023 20:00:07 GMT</t>
  </si>
  <si>
    <t>Wed, 31 May 2023 20:00:06 GMT</t>
  </si>
  <si>
    <t>Wed, 31 May 2023 20:00:04 GMT</t>
  </si>
  <si>
    <t>Thu, 01 Jan 1970 00:04:07 GMT</t>
  </si>
  <si>
    <t>Thu, 01 Jan 1970 01:11:15 GMT</t>
  </si>
  <si>
    <t>Wed, 31 May 2023 20:00:03 GMT</t>
  </si>
  <si>
    <t>Wed, 31 May 2023 15:30:03 GMT</t>
  </si>
  <si>
    <t>Thu, 01 Jan 1970 00:39:10 GMT</t>
  </si>
  <si>
    <t xml:space="preserve">Suspected Phishing Email:  Secure Mail Alert </t>
  </si>
  <si>
    <t>Wed, 31 May 2023 15:20:04 GMT</t>
  </si>
  <si>
    <t>Thu, 01 Jan 1970 00:40:54 GMT</t>
  </si>
  <si>
    <t>Thu, 01 Jan 1970 00:45:55 GMT</t>
  </si>
  <si>
    <t xml:space="preserve">Suspected Phishing Email:  â€‹Invoice 603874 is due today </t>
  </si>
  <si>
    <t>Wed, 31 May 2023 15:10:05 GMT</t>
  </si>
  <si>
    <t>Thu, 01 Jan 1970 00:58:50 GMT</t>
  </si>
  <si>
    <t xml:space="preserve">Multiple Login Failures for Single Username on Windows because because user name does not exist
 containing Failure Audit: The domain controller failed to validate the credentials for an account
</t>
  </si>
  <si>
    <t>Wed, 31 May 2023 14:10:04 GMT</t>
  </si>
  <si>
    <t>Thu, 01 Jan 1970 00:58:34 GMT</t>
  </si>
  <si>
    <t xml:space="preserve">Suspected Phishing Email:  Herzlichen GlÃ¼ckwunsch </t>
  </si>
  <si>
    <t>Wed, 31 May 2023 13:00:08 GMT</t>
  </si>
  <si>
    <t>Thu, 01 Jan 1970 00:31:12 GMT</t>
  </si>
  <si>
    <t xml:space="preserve">Suspected Phishing Email:  Notification: Close order status of this ERP Order was not sent to the external system - 4600014496 - RMA for Xicom, KU, 750W outdoor TWTA used for Sports and Events Antenna HS16A, failed blower, failed to reach the external system </t>
  </si>
  <si>
    <t>Wed, 31 May 2023 12:30:08 GMT</t>
  </si>
  <si>
    <t>Thu, 01 Jan 1970 00:06:48 GMT</t>
  </si>
  <si>
    <t>Thu, 01 Jan 1970 00:46:05 GMT</t>
  </si>
  <si>
    <t>Thu, 01 Jan 1970 00:39:21 GMT</t>
  </si>
  <si>
    <t>Thu, 01 Jan 1970 00:07:27 GMT</t>
  </si>
  <si>
    <t>Wed, 31 May 2023 12:20:07 GMT</t>
  </si>
  <si>
    <t>Thu, 01 Jan 1970 00:08:35 GMT</t>
  </si>
  <si>
    <t xml:space="preserve">Suspected Phishing Email:  Anastasia Nazare shared "Continuous feedback system-20230512_153233-Meeting Recording" with you. </t>
  </si>
  <si>
    <t>Wed, 31 May 2023 11:50:07 GMT</t>
  </si>
  <si>
    <t>Thu, 01 Jan 1970 00:30:59 GMT</t>
  </si>
  <si>
    <t xml:space="preserve">Suspected Phishing Email:  [Bulk] SÃ©minaire Ã  Marrakech Ã  1000â‚¬ avec Vols directs A/R âœˆï¸ All-inclusive </t>
  </si>
  <si>
    <t>Wed, 31 May 2023 11:30:05 GMT</t>
  </si>
  <si>
    <t>Thu, 01 Jan 1970 00:01:00 GMT</t>
  </si>
  <si>
    <t>Thu, 01 Jan 1970 00:55:14 GMT</t>
  </si>
  <si>
    <t>Wed, 31 May 2023 10:20:05 GMT</t>
  </si>
  <si>
    <t>Thu, 01 Jan 1970 00:39:17 GMT</t>
  </si>
  <si>
    <t>Thu, 01 Jan 1970 00:27:19 GMT</t>
  </si>
  <si>
    <t>Wed, 31 May 2023 09:40:05 GMT</t>
  </si>
  <si>
    <t>Thu, 01 Jan 1970 00:40:40 GMT</t>
  </si>
  <si>
    <t>Thu, 01 Jan 1970 00:25:27 GMT</t>
  </si>
  <si>
    <t>Wed, 31 May 2023 09:30:07 GMT</t>
  </si>
  <si>
    <t>Thu, 01 Jan 1970 00:35:40 GMT</t>
  </si>
  <si>
    <t>Thu, 01 Jan 1970 00:15:02 GMT</t>
  </si>
  <si>
    <t>Wed, 31 May 2023 08:50:09 GMT</t>
  </si>
  <si>
    <t>Thu, 01 Jan 1970 01:39:05 GMT</t>
  </si>
  <si>
    <t>Thu, 01 Jan 1970 01:51:24 GMT</t>
  </si>
  <si>
    <t xml:space="preserve">Suspected Phishing Email:  ZoomInfo Access </t>
  </si>
  <si>
    <t>Wed, 31 May 2023 08:30:04 GMT</t>
  </si>
  <si>
    <t>Thu, 01 Jan 1970 01:36:33 GMT</t>
  </si>
  <si>
    <t>Tue, 30 May 2023 22:50:03 GMT</t>
  </si>
  <si>
    <t>Thu, 01 Jan 1970 01:35:03 GMT</t>
  </si>
  <si>
    <t>Thu, 01 Jan 1970 03:01:12 GMT</t>
  </si>
  <si>
    <t xml:space="preserve">Fortinet IPS Monitored Rule Triggered from Local Source
 containing Bladabindi.Botnet
</t>
  </si>
  <si>
    <t>Tue, 30 May 2023 22:10:03 GMT</t>
  </si>
  <si>
    <t>Thu, 01 Jan 1970 00:33:41 GMT</t>
  </si>
  <si>
    <t>Thu, 01 Jan 1970 02:03:49 GMT</t>
  </si>
  <si>
    <t>Tue, 30 May 2023 17:40:05 GMT</t>
  </si>
  <si>
    <t>Thu, 01 Jan 1970 01:53:17 GMT</t>
  </si>
  <si>
    <t>Tue, 30 May 2023 17:40:04 GMT</t>
  </si>
  <si>
    <t>Thu, 01 Jan 1970 00:12:07 GMT</t>
  </si>
  <si>
    <t>Thu, 01 Jan 1970 01:12:39 GMT</t>
  </si>
  <si>
    <t xml:space="preserve">Suspected Phishing Email:  Bitte antworten Sie </t>
  </si>
  <si>
    <t>Tue, 30 May 2023 15:10:04 GMT</t>
  </si>
  <si>
    <t>Thu, 01 Jan 1970 01:06:15 GMT</t>
  </si>
  <si>
    <t>Suspected Phishing Email:  ALTEN Luxembourg - IT Consultancy - Immediate availability</t>
  </si>
  <si>
    <t>Tue, 30 May 2023 14:50:14 GMT</t>
  </si>
  <si>
    <t>Thu, 01 Jan 1970 00:00:28 GMT</t>
  </si>
  <si>
    <t>Thu, 01 Jan 1970 00:53:24 GMT</t>
  </si>
  <si>
    <t>Thu, 01 Jan 1970 00:14:56 GMT</t>
  </si>
  <si>
    <t>Tue, 30 May 2023 14:00:03 GMT</t>
  </si>
  <si>
    <t>Thu, 01 Jan 1970 00:51:52 GMT</t>
  </si>
  <si>
    <t>Thu, 01 Jan 1970 00:22:34 GMT</t>
  </si>
  <si>
    <t>Tue, 30 May 2023 12:40:05 GMT</t>
  </si>
  <si>
    <t>Thu, 01 Jan 1970 01:17:56 GMT</t>
  </si>
  <si>
    <t>Thu, 01 Jan 1970 00:58:25 GMT</t>
  </si>
  <si>
    <t xml:space="preserve">Suspected Phishing Email:  Raquel, our lunch in Betzdorf </t>
  </si>
  <si>
    <t>Tue, 30 May 2023 12:10:08 GMT</t>
  </si>
  <si>
    <t>Thu, 01 Jan 1970 01:46:51 GMT</t>
  </si>
  <si>
    <t>Thu, 01 Jan 1970 00:28:03 GMT</t>
  </si>
  <si>
    <t xml:space="preserve">Fortinet IPS Monitored Rule Triggered from Local Source
 containing FTP.Command.RMDIR.Overflow
</t>
  </si>
  <si>
    <t>Tue, 30 May 2023 11:30:03 GMT</t>
  </si>
  <si>
    <t>Thu, 01 Jan 1970 01:01:15 GMT</t>
  </si>
  <si>
    <t>Thu, 01 Jan 1970 00:08:03 GMT</t>
  </si>
  <si>
    <t>Tue, 30 May 2023 08:40:05 GMT</t>
  </si>
  <si>
    <t>Thu, 01 Jan 1970 01:25:11 GMT</t>
  </si>
  <si>
    <t>Thu, 01 Jan 1970 02:30:29 GMT</t>
  </si>
  <si>
    <t xml:space="preserve">Suspected Phishing Email:  Re: Unmind &lt;&gt; Culture Amp </t>
  </si>
  <si>
    <t>Tue, 30 May 2023 08:10:05 GMT</t>
  </si>
  <si>
    <t>Thu, 01 Jan 1970 01:43:04 GMT</t>
  </si>
  <si>
    <t xml:space="preserve">Fortinet IPS Monitored Rule Triggered from Local Source
 containing Telerik.Web.UI.RadAsyncUpload.Handling.Arbitrary.File.Upload
</t>
  </si>
  <si>
    <t>Tue, 30 May 2023 02:40:03 GMT</t>
  </si>
  <si>
    <t>Thu, 01 Jan 1970 00:57:26 GMT</t>
  </si>
  <si>
    <t xml:space="preserve">Fortinet IPS Monitored Rule Triggered from Local Source
 containing MS.Office.RTF.File.OLE.autolink.Code.Execution - This indicates an attack attempt to exploit a Code Execution vulnerability in Microsoft Office and WordPad
</t>
  </si>
  <si>
    <t>Mon, 29 May 2023 14:30:03 GMT</t>
  </si>
  <si>
    <t>Thu, 01 Jan 1970 00:40:42 GMT</t>
  </si>
  <si>
    <t xml:space="preserve">Azure Sentinel: High Severity alert
 containing Network communication with a malicious machine detected
</t>
  </si>
  <si>
    <t>Mon, 29 May 2023 12:40:03 GMT</t>
  </si>
  <si>
    <t>Azure Sentinel: High Severity alerts (Indexed on Victim IP)</t>
  </si>
  <si>
    <t>Thu, 01 Jan 1970 01:45:10 GMT</t>
  </si>
  <si>
    <t xml:space="preserve">Suspected Phishing Email:  Invoice </t>
  </si>
  <si>
    <t>Mon, 29 May 2023 11:20:07 GMT</t>
  </si>
  <si>
    <t>Mon, 29 May 2023 10:50:03 GMT</t>
  </si>
  <si>
    <t>Thu, 01 Jan 1970 01:02:06 GMT</t>
  </si>
  <si>
    <t xml:space="preserve">Suspected Phishing Email:  Hi Hello </t>
  </si>
  <si>
    <t>Mon, 29 May 2023 10:40:10 GMT</t>
  </si>
  <si>
    <t>Thu, 01 Jan 1970 00:56:42 GMT</t>
  </si>
  <si>
    <t>Thu, 01 Jan 1970 00:04:59 GMT</t>
  </si>
  <si>
    <t>Sun, 28 May 2023 13:20:04 GMT</t>
  </si>
  <si>
    <t>Thu, 01 Jan 1970 00:13:57 GMT</t>
  </si>
  <si>
    <t>Thu, 01 Jan 1970 00:25:31 GMT</t>
  </si>
  <si>
    <t xml:space="preserve">Fortinet IPS Monitored Rule Triggered from Local Source
 containing Atlassian.Confluence.CVE-2021-26084.Remote.Code.Execution - This indicates an attack attempt to exploit a Remote Code Execution Vulnerability in Atlassian Confluence
</t>
  </si>
  <si>
    <t>Sun, 28 May 2023 11:30:07 GMT</t>
  </si>
  <si>
    <t>Thu, 01 Jan 1970 04:13:24 GMT</t>
  </si>
  <si>
    <t>Sun, 28 May 2023 11:30:06 GMT</t>
  </si>
  <si>
    <t>Thu, 01 Jan 1970 00:13:09 GMT</t>
  </si>
  <si>
    <t>Thu, 01 Jan 1970 03:20:16 GMT</t>
  </si>
  <si>
    <t>Sun, 28 May 2023 11:30:04 GMT</t>
  </si>
  <si>
    <t>Thu, 01 Jan 1970 00:16:17 GMT</t>
  </si>
  <si>
    <t>Thu, 01 Jan 1970 02:49:12 GMT</t>
  </si>
  <si>
    <t>Sun, 28 May 2023 11:30:03 GMT</t>
  </si>
  <si>
    <t>Thu, 01 Jan 1970 01:14:09 GMT</t>
  </si>
  <si>
    <t>Sun, 28 May 2023 10:40:03 GMT</t>
  </si>
  <si>
    <t>Thu, 01 Jan 1970 00:38:45 GMT</t>
  </si>
  <si>
    <t>Thu, 01 Jan 1970 01:17:58 GMT</t>
  </si>
  <si>
    <t>Sun, 28 May 2023 09:30:08 GMT</t>
  </si>
  <si>
    <t>Thu, 01 Jan 1970 01:10:19 GMT</t>
  </si>
  <si>
    <t>Sun, 28 May 2023 09:00:03 GMT</t>
  </si>
  <si>
    <t xml:space="preserve">Local SNMP Scanner
 containing Misc.snmp
</t>
  </si>
  <si>
    <t>Sat, 27 May 2023 21:40:05 GMT</t>
  </si>
  <si>
    <t>Recon: Local L2L SNMP Scanner</t>
  </si>
  <si>
    <t>Thu, 01 Jan 1970 00:12:27 GMT</t>
  </si>
  <si>
    <t>Thu, 01 Jan 1970 00:45:31 GMT</t>
  </si>
  <si>
    <t>Sat, 27 May 2023 11:40:02 GMT</t>
  </si>
  <si>
    <t>Sat, 27 May 2023 06:40:02 GMT</t>
  </si>
  <si>
    <t>Thu, 01 Jan 1970 00:49:49 GMT</t>
  </si>
  <si>
    <t>Thu, 01 Jan 1970 00:02:18 GMT</t>
  </si>
  <si>
    <t xml:space="preserve">Suspected Phishing Email:  [Bulk] Ai fost selectat pentru a participa la studiul Edenred | Avem nevoie de parerile si sfaturile tale </t>
  </si>
  <si>
    <t>Sat, 27 May 2023 04:20:05 GMT</t>
  </si>
  <si>
    <t>Thu, 01 Jan 1970 00:40:59 GMT</t>
  </si>
  <si>
    <t>Thu, 01 Jan 1970 02:07:05 GMT</t>
  </si>
  <si>
    <t>Fri, 26 May 2023 21:10:03 GMT</t>
  </si>
  <si>
    <t>Thu, 01 Jan 1970 00:28:13 GMT</t>
  </si>
  <si>
    <t xml:space="preserve">Microsoft Defender ATP Alert
 containing Suspicious Activity
</t>
  </si>
  <si>
    <t>Fri, 26 May 2023 13:30:03 GMT</t>
  </si>
  <si>
    <t>Thu, 01 Jan 1970 01:40:58 GMT</t>
  </si>
  <si>
    <t>Fri, 26 May 2023 13:00:03 GMT</t>
  </si>
  <si>
    <t>Thu, 01 Jan 1970 01:17:47 GMT</t>
  </si>
  <si>
    <t>Thu, 01 Jan 1970 00:16:29 GMT</t>
  </si>
  <si>
    <t xml:space="preserve">Suspected Phishing Email:  Thanks for the order..$$$..PAYMENT IS RECEIVED #3478FUI3897TRUI348754 </t>
  </si>
  <si>
    <t>Fri, 26 May 2023 12:50:10 GMT</t>
  </si>
  <si>
    <t>Thu, 01 Jan 1970 00:34:16 GMT</t>
  </si>
  <si>
    <t>Thu, 01 Jan 1970 00:37:33 GMT</t>
  </si>
  <si>
    <t>Fri, 26 May 2023 12:20:05 GMT</t>
  </si>
  <si>
    <t>Thu, 01 Jan 1970 00:33:18 GMT</t>
  </si>
  <si>
    <t>Thu, 01 Jan 1970 01:21:59 GMT</t>
  </si>
  <si>
    <t>Fri, 26 May 2023 12:20:04 GMT</t>
  </si>
  <si>
    <t>Thu, 01 Jan 1970 01:15:08 GMT</t>
  </si>
  <si>
    <t>Thu, 01 Jan 1970 00:06:27 GMT</t>
  </si>
  <si>
    <t>Fri, 26 May 2023 12:10:03 GMT</t>
  </si>
  <si>
    <t>Thu, 01 Jan 1970 01:02:39 GMT</t>
  </si>
  <si>
    <t>Thu, 01 Jan 1970 00:02:33 GMT</t>
  </si>
  <si>
    <t xml:space="preserve">Multiple Exploit/Malware Types Targeting a Single Destination
 containing Apache.Struts.2.OGNL.Script.Injection - This indicates a possible attack against a Command Execution vulnerability in Apache Struts 2
</t>
  </si>
  <si>
    <t>Fri, 26 May 2023 09:40:05 GMT</t>
  </si>
  <si>
    <t>Thu, 01 Jan 1970 00:28:42 GMT</t>
  </si>
  <si>
    <t>Thu, 01 Jan 1970 01:20:07 GMT</t>
  </si>
  <si>
    <t>Fri, 26 May 2023 09:40:03 GMT</t>
  </si>
  <si>
    <t>Thu, 01 Jan 1970 00:54:26 GMT</t>
  </si>
  <si>
    <t>Thu, 01 Jan 1970 00:23:51 GMT</t>
  </si>
  <si>
    <t xml:space="preserve">Suspected Phishing Email:  Your action required! Trainings to be completed in ses&amp;me - deadline approaching </t>
  </si>
  <si>
    <t>Fri, 26 May 2023 07:10:05 GMT</t>
  </si>
  <si>
    <t>Thu, 01 Jan 1970 00:31:38 GMT</t>
  </si>
  <si>
    <t>Thu, 01 Jan 1970 00:14:48 GMT</t>
  </si>
  <si>
    <t xml:space="preserve">Suspected Phishing Email:  Medirel-Medtech </t>
  </si>
  <si>
    <t>Fri, 26 May 2023 06:50:05 GMT</t>
  </si>
  <si>
    <t>Thu, 01 Jan 1970 01:12:49 GMT</t>
  </si>
  <si>
    <t>Thu, 01 Jan 1970 01:47:53 GMT</t>
  </si>
  <si>
    <t xml:space="preserve">Suspected Phishing Email:  SERVICE HEALTH- Planned Maintenance Notification for Scheduled Maintenance to Azure SQL Managed Instance </t>
  </si>
  <si>
    <t>Fri, 26 May 2023 05:40:04 GMT</t>
  </si>
  <si>
    <t>Thu, 01 Jan 1970 01:03:42 GMT</t>
  </si>
  <si>
    <t>Thu, 01 Jan 1970 02:31:10 GMT</t>
  </si>
  <si>
    <t xml:space="preserve">Suspected Phishing Email:  [Bulk] Have you planned your trainings for 2023? </t>
  </si>
  <si>
    <t>Fri, 26 May 2023 05:20:05 GMT</t>
  </si>
  <si>
    <t>Thu, 01 Jan 1970 01:07:13 GMT</t>
  </si>
  <si>
    <t xml:space="preserve">Azure Sentinel: High Severity alert
 containing Successful login from Anonymous IP
</t>
  </si>
  <si>
    <t>Fri, 26 May 2023 03:30:02 GMT</t>
  </si>
  <si>
    <t>Thu, 01 Jan 1970 00:55:17 GMT</t>
  </si>
  <si>
    <t>Thu, 01 Jan 1970 00:20:50 GMT</t>
  </si>
  <si>
    <t>Fri, 26 May 2023 01:50:11 GMT</t>
  </si>
  <si>
    <t>Thu, 01 Jan 1970 00:24:17 GMT</t>
  </si>
  <si>
    <t>Thu, 01 Jan 1970 00:18:39 GMT</t>
  </si>
  <si>
    <t>Thu, 25 May 2023 20:30:03 GMT</t>
  </si>
  <si>
    <t>Thu, 01 Jan 1970 00:49:10 GMT</t>
  </si>
  <si>
    <t xml:space="preserve">Suspected Phishing Email:  United Direct: Important Update </t>
  </si>
  <si>
    <t>Thu, 25 May 2023 16:20:05 GMT</t>
  </si>
  <si>
    <t>Thu, 01 Jan 1970 01:33:59 GMT</t>
  </si>
  <si>
    <t>Thu, 25 May 2023 16:00:03 GMT</t>
  </si>
  <si>
    <t xml:space="preserve">Suspected Phishing Email:  [Bulk] A Christmas celebration onboard the Royal Yacht Britannia </t>
  </si>
  <si>
    <t>Thu, 25 May 2023 15:40:05 GMT</t>
  </si>
  <si>
    <t>Thu, 01 Jan 1970 01:09:06 GMT</t>
  </si>
  <si>
    <t xml:space="preserve">Suspected Phishing Email:  Please Register a BNYM Secure PDF Password </t>
  </si>
  <si>
    <t>Thu, 25 May 2023 11:50:05 GMT</t>
  </si>
  <si>
    <t>Thu, 01 Jan 1970 00:09:37 GMT</t>
  </si>
  <si>
    <t>Thu, 01 Jan 1970 01:27:48 GMT</t>
  </si>
  <si>
    <t>Thu, 01 Jan 1970 00:45:20 GMT</t>
  </si>
  <si>
    <t xml:space="preserve">Suspected Phishing Email:  [Bulk] Appmore News </t>
  </si>
  <si>
    <t>Thu, 25 May 2023 11:30:08 GMT</t>
  </si>
  <si>
    <t xml:space="preserve">Address Query
 preceded by DNS Query Response
</t>
  </si>
  <si>
    <t>Thu, 25 May 2023 05:00:05 GMT</t>
  </si>
  <si>
    <t>Execution Strings in DNS</t>
  </si>
  <si>
    <t>Thu, 01 Jan 1970 01:09:24 GMT</t>
  </si>
  <si>
    <t>Wed, 24 May 2023 21:10:03 GMT</t>
  </si>
  <si>
    <t>Thu, 01 Jan 1970 00:37:32 GMT</t>
  </si>
  <si>
    <t xml:space="preserve">Suspected Phishing Email:  Schold Erhuelung! </t>
  </si>
  <si>
    <t>Wed, 24 May 2023 15:40:04 GMT</t>
  </si>
  <si>
    <t>Thu, 01 Jan 1970 00:48:00 GMT</t>
  </si>
  <si>
    <t>Wed, 24 May 2023 15:30:04 GMT</t>
  </si>
  <si>
    <t>Thu, 01 Jan 1970 00:00:31 GMT</t>
  </si>
  <si>
    <t>Thu, 01 Jan 1970 01:36:05 GMT</t>
  </si>
  <si>
    <t>Wed, 24 May 2023 13:10:03 GMT</t>
  </si>
  <si>
    <t>Thu, 01 Jan 1970 01:39:09 GMT</t>
  </si>
  <si>
    <t>Thu, 01 Jan 1970 00:32:36 GMT</t>
  </si>
  <si>
    <t xml:space="preserve">Suspected Phishing Email:  Affaire du mois pour un achat immobilier sur la Costa del Sol (Sud Espagne) </t>
  </si>
  <si>
    <t>Wed, 24 May 2023 13:00:07 GMT</t>
  </si>
  <si>
    <t>Thu, 01 Jan 1970 00:40:15 GMT</t>
  </si>
  <si>
    <t xml:space="preserve">Local IRC Scanner
 containing Chat.IRC
</t>
  </si>
  <si>
    <t>Wed, 24 May 2023 11:10:05 GMT</t>
  </si>
  <si>
    <t>Recon: Local L2L IRC Server Scanner</t>
  </si>
  <si>
    <t>Thu, 01 Jan 1970 01:48:50 GMT</t>
  </si>
  <si>
    <t xml:space="preserve">Malware detected by Umbrella proxy
 preceded by Umbrella proxy: Multiple AV detections on same system
 containing Destination blocked after being proxied
</t>
  </si>
  <si>
    <t>Wed, 24 May 2023 08:40:03 GMT</t>
  </si>
  <si>
    <t>Thu, 01 Jan 1970 02:44:01 GMT</t>
  </si>
  <si>
    <t>Wed, 24 May 2023 08:10:04 GMT</t>
  </si>
  <si>
    <t xml:space="preserve">Multiple Exploit/Malware Types Targeting a Single Destination
 containing HTTP.URI.Script.XSS
</t>
  </si>
  <si>
    <t>Wed, 24 May 2023 08:00:19 GMT</t>
  </si>
  <si>
    <t>Thu, 01 Jan 1970 01:09:11 GMT</t>
  </si>
  <si>
    <t xml:space="preserve">Multiple Exploit/Malware Types Targeting a Single Destination
 containing MS.SMB.Server.Trans.Peeking.Data.Information.Disclosure
</t>
  </si>
  <si>
    <t>Wed, 24 May 2023 08:00:17 GMT</t>
  </si>
  <si>
    <t>Thu, 01 Jan 1970 01:08:27 GMT</t>
  </si>
  <si>
    <t xml:space="preserve">Multiple Exploit/Malware Types Targeting a Single Destination
 containing STARTTLS.Plaintext.Command.Injection
</t>
  </si>
  <si>
    <t>Wed, 24 May 2023 08:00:16 GMT</t>
  </si>
  <si>
    <t>Thu, 01 Jan 1970 01:06:46 GMT</t>
  </si>
  <si>
    <t xml:space="preserve">Multiple Exploit/Malware Types Targeting a Single Destination
 containing Primetek.Primefaces.5.Remote.Code.Execution
</t>
  </si>
  <si>
    <t>Wed, 24 May 2023 08:00:14 GMT</t>
  </si>
  <si>
    <t>Thu, 01 Jan 1970 00:01:39 GMT</t>
  </si>
  <si>
    <t>Thu, 01 Jan 1970 01:05:31 GMT</t>
  </si>
  <si>
    <t xml:space="preserve">Multiple Exploit/Malware Types Targeting a Single Destination
 containing Web.Server.Password.Files.Access - This indicates an attempt to access a sensitive file through HTTP requests
</t>
  </si>
  <si>
    <t>Wed, 24 May 2023 08:00:12 GMT</t>
  </si>
  <si>
    <t>Thu, 01 Jan 1970 01:04:20 GMT</t>
  </si>
  <si>
    <t xml:space="preserve">Multiple Exploit/Malware Types Targeting a Single Destination
 containing MS.Frontpage.Fp30reg.Chunked.Overflow
</t>
  </si>
  <si>
    <t>Wed, 24 May 2023 08:00:11 GMT</t>
  </si>
  <si>
    <t>Thu, 01 Jan 1970 01:02:40 GMT</t>
  </si>
  <si>
    <t>Wed, 24 May 2023 08:00:09 GMT</t>
  </si>
  <si>
    <t>Thu, 01 Jan 1970 00:01:29 GMT</t>
  </si>
  <si>
    <t>Thu, 01 Jan 1970 01:01:36 GMT</t>
  </si>
  <si>
    <t>Wed, 24 May 2023 08:00:08 GMT</t>
  </si>
  <si>
    <t>Thu, 01 Jan 1970 00:04:15 GMT</t>
  </si>
  <si>
    <t>Thu, 01 Jan 1970 00:57:32 GMT</t>
  </si>
  <si>
    <t>Wed, 24 May 2023 08:00:06 GMT</t>
  </si>
  <si>
    <t xml:space="preserve">Fortinet IPS Monitored Rule Triggered from Local Source
 containing SMB.Login.Brute.Force
</t>
  </si>
  <si>
    <t>Wed, 24 May 2023 07:20:04 GMT</t>
  </si>
  <si>
    <t>Thu, 01 Jan 1970 00:39:58 GMT</t>
  </si>
  <si>
    <t xml:space="preserve">Suspected Phishing Email:  Notification -Mail- Delivery Online :Authentication-Mail:  </t>
  </si>
  <si>
    <t>Wed, 24 May 2023 06:40:07 GMT</t>
  </si>
  <si>
    <t>Thu, 01 Jan 1970 00:31:45 GMT</t>
  </si>
  <si>
    <t>Thu, 01 Jan 1970 04:32:24 GMT</t>
  </si>
  <si>
    <t xml:space="preserve">Suspected Phishing Email:  Re: New Lithium-Ion Modular UPS </t>
  </si>
  <si>
    <t>Wed, 24 May 2023 06:10:05 GMT</t>
  </si>
  <si>
    <t>Thu, 01 Jan 1970 03:02:05 GMT</t>
  </si>
  <si>
    <t>Wed, 24 May 2023 05:20:05 GMT</t>
  </si>
  <si>
    <t>Thu, 01 Jan 1970 01:44:26 GMT</t>
  </si>
  <si>
    <t>Thu, 01 Jan 1970 05:30:41 GMT</t>
  </si>
  <si>
    <t>Microsoft Defender ATP Alert containing Windows Defender ATP Execution Alert</t>
  </si>
  <si>
    <t>Tue, 23 May 2023 23:10:03 GMT</t>
  </si>
  <si>
    <t>Thu, 01 Jan 1970 00:29:38 GMT</t>
  </si>
  <si>
    <t>Tue, 23 May 2023 21:10:03 GMT</t>
  </si>
  <si>
    <t>Thu, 01 Jan 1970 00:14:08 GMT</t>
  </si>
  <si>
    <t>Thu, 01 Jan 1970 00:25:22 GMT</t>
  </si>
  <si>
    <t>Tue, 23 May 2023 18:50:03 GMT</t>
  </si>
  <si>
    <t>Thu, 01 Jan 1970 01:25:22 GMT</t>
  </si>
  <si>
    <t>Tue, 23 May 2023 18:00:03 GMT</t>
  </si>
  <si>
    <t>Thu, 01 Jan 1970 00:15:32 GMT</t>
  </si>
  <si>
    <t>Thu, 01 Jan 1970 02:04:11 GMT</t>
  </si>
  <si>
    <t>Tue, 23 May 2023 17:30:03 GMT</t>
  </si>
  <si>
    <t>Thu, 01 Jan 1970 01:56:15 GMT</t>
  </si>
  <si>
    <t>Tue, 23 May 2023 17:10:04 GMT</t>
  </si>
  <si>
    <t>Thu, 01 Jan 1970 00:07:16 GMT</t>
  </si>
  <si>
    <t>Thu, 01 Jan 1970 01:32:50 GMT</t>
  </si>
  <si>
    <t>Tue, 23 May 2023 17:10:03 GMT</t>
  </si>
  <si>
    <t>Thu, 01 Jan 1970 01:09:43 GMT</t>
  </si>
  <si>
    <t>Thu, 01 Jan 1970 00:23:47 GMT</t>
  </si>
  <si>
    <t>Tue, 23 May 2023 16:10:04 GMT</t>
  </si>
  <si>
    <t>Thu, 01 Jan 1970 00:15:53 GMT</t>
  </si>
  <si>
    <t>Thu, 01 Jan 1970 00:33:43 GMT</t>
  </si>
  <si>
    <t xml:space="preserve">Local IRC Scanner
 containing Unknown Application
</t>
  </si>
  <si>
    <t>Tue, 23 May 2023 16:10:03 GMT</t>
  </si>
  <si>
    <t>Thu, 01 Jan 1970 00:38:34 GMT</t>
  </si>
  <si>
    <t>Thu, 01 Jan 1970 02:37:43 GMT</t>
  </si>
  <si>
    <t xml:space="preserve">Suspected Phishing Email:  !!Re-Ord#55644456. </t>
  </si>
  <si>
    <t>Tue, 23 May 2023 16:00:06 GMT</t>
  </si>
  <si>
    <t>Thu, 01 Jan 1970 01:54:29 GMT</t>
  </si>
  <si>
    <t>Tue, 23 May 2023 15:30:03 GMT</t>
  </si>
  <si>
    <t>Thu, 01 Jan 1970 01:18:42 GMT</t>
  </si>
  <si>
    <t xml:space="preserve">Suspected Phishing Email:  Your Dell ULTRASHARP U3421WE/Votre Dell ULTRASHARP U3421WE </t>
  </si>
  <si>
    <t>Tue, 23 May 2023 15:20:05 GMT</t>
  </si>
  <si>
    <t>Thu, 01 Jan 1970 01:03:02 GMT</t>
  </si>
  <si>
    <t>Thu, 01 Jan 1970 00:17:32 GMT</t>
  </si>
  <si>
    <t xml:space="preserve">Suspected Phishing Email:  IDM Dach 2023 </t>
  </si>
  <si>
    <t>Tue, 23 May 2023 14:40:06 GMT</t>
  </si>
  <si>
    <t>Thu, 01 Jan 1970 00:31:26 GMT</t>
  </si>
  <si>
    <t>Thu, 01 Jan 1970 01:24:20 GMT</t>
  </si>
  <si>
    <t>Tue, 23 May 2023 14:40:05 GMT</t>
  </si>
  <si>
    <t>Workstation</t>
  </si>
  <si>
    <t>Thu, 01 Jan 1970 01:30:15 GMT</t>
  </si>
  <si>
    <t>Thu, 01 Jan 1970 01:29:08 GMT</t>
  </si>
  <si>
    <t>Tue, 23 May 2023 14:40:04 GMT</t>
  </si>
  <si>
    <t>Thu, 01 Jan 1970 02:10:57 GMT</t>
  </si>
  <si>
    <t>Tue, 23 May 2023 14:20:21 GMT</t>
  </si>
  <si>
    <t>Thu, 01 Jan 1970 00:46:53 GMT</t>
  </si>
  <si>
    <t>Thu, 01 Jan 1970 01:07:10 GMT</t>
  </si>
  <si>
    <t>Tue, 23 May 2023 13:30:06 GMT</t>
  </si>
  <si>
    <t>Thu, 01 Jan 1970 00:45:47 GMT</t>
  </si>
  <si>
    <t>Thu, 01 Jan 1970 01:19:38 GMT</t>
  </si>
  <si>
    <t xml:space="preserve">Fortinet IPS Monitored Rule Triggered from Local Source
 preceded by V2 Sending Attacks to External
 containing Atlassian.Confluence.Server.S.Endpoint.Information.Disclosure - This indicates an attack attempt to exploit an Information Disclosure Vulnerability in Atlassian Confluence Server
</t>
  </si>
  <si>
    <t>Tue, 23 May 2023 13:30:05 GMT</t>
  </si>
  <si>
    <t>Thu, 01 Jan 1970 00:31:02 GMT</t>
  </si>
  <si>
    <t>Thu, 01 Jan 1970 01:16:56 GMT</t>
  </si>
  <si>
    <t>Tue, 23 May 2023 12:20:03 GMT</t>
  </si>
  <si>
    <t>Thu, 01 Jan 1970 01:14:33 GMT</t>
  </si>
  <si>
    <t>Thu, 01 Jan 1970 00:39:29 GMT</t>
  </si>
  <si>
    <t>Tue, 23 May 2023 12:00:05 GMT</t>
  </si>
  <si>
    <t>Thu, 01 Jan 1970 01:48:39 GMT</t>
  </si>
  <si>
    <t>Tue, 23 May 2023 12:00:04 GMT</t>
  </si>
  <si>
    <t>Thu, 01 Jan 1970 00:08:59 GMT</t>
  </si>
  <si>
    <t>Thu, 01 Jan 1970 01:50:11 GMT</t>
  </si>
  <si>
    <t>Tue, 23 May 2023 10:00:03 GMT</t>
  </si>
  <si>
    <t>Thu, 01 Jan 1970 00:24:47 GMT</t>
  </si>
  <si>
    <t>Thu, 01 Jan 1970 00:46:13 GMT</t>
  </si>
  <si>
    <t>Tue, 23 May 2023 09:40:03 GMT</t>
  </si>
  <si>
    <t>Thu, 01 Jan 1970 00:12:41 GMT</t>
  </si>
  <si>
    <t>Thu, 01 Jan 1970 00:19:02 GMT</t>
  </si>
  <si>
    <t>Thu, 01 Jan 1970 04:23:40 GMT</t>
  </si>
  <si>
    <t>Tue, 23 May 2023 08:50:07 GMT</t>
  </si>
  <si>
    <t>Thu, 01 Jan 1970 01:49:43 GMT</t>
  </si>
  <si>
    <t>Thu, 01 Jan 1970 02:10:19 GMT</t>
  </si>
  <si>
    <t>Tue, 23 May 2023 08:50:05 GMT</t>
  </si>
  <si>
    <t>Thu, 01 Jan 1970 00:20:29 GMT</t>
  </si>
  <si>
    <t>Tue, 23 May 2023 08:40:03 GMT</t>
  </si>
  <si>
    <t>Thu, 01 Jan 1970 01:40:09 GMT</t>
  </si>
  <si>
    <t>Tue, 23 May 2023 07:50:17 GMT</t>
  </si>
  <si>
    <t>Thu, 01 Jan 1970 01:25:56 GMT</t>
  </si>
  <si>
    <t>Thu, 01 Jan 1970 02:57:16 GMT</t>
  </si>
  <si>
    <t>Tue, 23 May 2023 07:50:14 GMT</t>
  </si>
  <si>
    <t>Thu, 01 Jan 1970 00:09:30 GMT</t>
  </si>
  <si>
    <t>Thu, 01 Jan 1970 07:25:07 GMT</t>
  </si>
  <si>
    <t>Tue, 23 May 2023 07:50:11 GMT</t>
  </si>
  <si>
    <t>Thu, 01 Jan 1970 00:21:14 GMT</t>
  </si>
  <si>
    <t>Thu, 01 Jan 1970 05:28:43 GMT</t>
  </si>
  <si>
    <t>Tue, 23 May 2023 07:50:09 GMT</t>
  </si>
  <si>
    <t>Thu, 01 Jan 1970 00:48:49 GMT</t>
  </si>
  <si>
    <t>Thu, 01 Jan 1970 03:15:14 GMT</t>
  </si>
  <si>
    <t>Tue, 23 May 2023 07:50:07 GMT</t>
  </si>
  <si>
    <t>Thu, 01 Jan 1970 00:02:50 GMT</t>
  </si>
  <si>
    <t>Thu, 01 Jan 1970 04:35:55 GMT</t>
  </si>
  <si>
    <t>Tue, 23 May 2023 07:50:05 GMT</t>
  </si>
  <si>
    <t>Thu, 01 Jan 1970 00:23:46 GMT</t>
  </si>
  <si>
    <t>Thu, 01 Jan 1970 04:53:14 GMT</t>
  </si>
  <si>
    <t xml:space="preserve">Suspected Phishing Email:  Ses shared 'patricia.ramos_doc#32471' on Monday, May 22, 2023 </t>
  </si>
  <si>
    <t>Tue, 23 May 2023 07:10:16 GMT</t>
  </si>
  <si>
    <t>Thu, 01 Jan 1970 00:00:25 GMT</t>
  </si>
  <si>
    <t>Thu, 01 Jan 1970 03:13:14 GMT</t>
  </si>
  <si>
    <t>Tue, 23 May 2023 05:50:05 GMT</t>
  </si>
  <si>
    <t>Thu, 01 Jan 1970 00:23:19 GMT</t>
  </si>
  <si>
    <t>Thu, 01 Jan 1970 01:46:04 GMT</t>
  </si>
  <si>
    <t>Tue, 23 May 2023 03:20:03 GMT</t>
  </si>
  <si>
    <t>Thu, 01 Jan 1970 01:25:05 GMT</t>
  </si>
  <si>
    <t>Thu, 01 Jan 1970 07:39:14 GMT</t>
  </si>
  <si>
    <t>Tue, 23 May 2023 01:50:03 GMT</t>
  </si>
  <si>
    <t>Thu, 01 Jan 1970 00:24:23 GMT</t>
  </si>
  <si>
    <t>Thu, 01 Jan 1970 05:12:13 GMT</t>
  </si>
  <si>
    <t xml:space="preserve">Suspected Phishing Email:  A woman has tagged your profile </t>
  </si>
  <si>
    <t>Mon, 22 May 2023 23:30:05 GMT</t>
  </si>
  <si>
    <t>Thu, 01 Jan 1970 14:30:19 GMT</t>
  </si>
  <si>
    <t xml:space="preserve">Suspected Phishing Email:  Nexstar Media Group </t>
  </si>
  <si>
    <t>Mon, 22 May 2023 18:40:05 GMT</t>
  </si>
  <si>
    <t>Thu, 01 Jan 1970 01:20:56 GMT</t>
  </si>
  <si>
    <t>Fri, 02 Jan 1970 07:52:01 GMT</t>
  </si>
  <si>
    <t xml:space="preserve">Suspected Phishing Email:  Ses shared 'samuel.blondeau_doc#29694' on Monday, May 22, 2023 </t>
  </si>
  <si>
    <t>Mon, 22 May 2023 17:50:11 GMT</t>
  </si>
  <si>
    <t>Thu, 01 Jan 1970 00:02:57 GMT</t>
  </si>
  <si>
    <t>Thu, 01 Jan 1970 06:23:31 GMT</t>
  </si>
  <si>
    <t xml:space="preserve">Suspected Phishing Email:  Ha recibido su comprobante fiscal digital del emisor: QUIROOCAN, con folio fiscal: F024E336-3E35-4D33-8649-D13330C3EE30. </t>
  </si>
  <si>
    <t>Mon, 22 May 2023 17:40:05 GMT</t>
  </si>
  <si>
    <t>Thu, 01 Jan 1970 00:19:08 GMT</t>
  </si>
  <si>
    <t>Thu, 01 Jan 1970 03:11:39 GMT</t>
  </si>
  <si>
    <t>Mon, 22 May 2023 17:30:05 GMT</t>
  </si>
  <si>
    <t>Thu, 01 Jan 1970 01:34:34 GMT</t>
  </si>
  <si>
    <t>Thu, 01 Jan 1970 00:05:07 GMT</t>
  </si>
  <si>
    <t xml:space="preserve">Suspected Phishing Email:  Ha recibido su comprobante fiscal digital del emisor: QUIROOCAN, con folio fiscal: 822F01EE-D1AB-4C26-ACD7-B888A16BEF8E. </t>
  </si>
  <si>
    <t>Thu, 01 Jan 1970 00:36:17 GMT</t>
  </si>
  <si>
    <t>Thu, 01 Jan 1970 02:07:52 GMT</t>
  </si>
  <si>
    <t>Mon, 22 May 2023 15:40:03 GMT</t>
  </si>
  <si>
    <t>Thu, 01 Jan 1970 01:03:22 GMT</t>
  </si>
  <si>
    <t>Thu, 01 Jan 1970 00:13:48 GMT</t>
  </si>
  <si>
    <t xml:space="preserve">Suspected Phishing Email:  Ses shared 'joseph.boyden_doc#22820' on Monday, May 22, 2023 </t>
  </si>
  <si>
    <t>Mon, 22 May 2023 14:40:17 GMT</t>
  </si>
  <si>
    <t>Thu, 01 Jan 1970 00:42:24 GMT</t>
  </si>
  <si>
    <t>Thu, 01 Jan 1970 01:46:53 GMT</t>
  </si>
  <si>
    <t xml:space="preserve">Suspected Phishing Email:  Ses shared 'luciano.demetri_doc#38108' on Monday, May 22, 2023 </t>
  </si>
  <si>
    <t>Mon, 22 May 2023 14:30:04 GMT</t>
  </si>
  <si>
    <t>Thu, 01 Jan 1970 00:46:59 GMT</t>
  </si>
  <si>
    <t>Mon, 22 May 2023 14:30:03 GMT</t>
  </si>
  <si>
    <t>Mon, 22 May 2023 13:10:20 GMT</t>
  </si>
  <si>
    <t>Thu, 01 Jan 1970 01:23:50 GMT</t>
  </si>
  <si>
    <t>Thu, 01 Jan 1970 01:19:28 GMT</t>
  </si>
  <si>
    <t xml:space="preserve">Suspected Phishing Email:  Ses shared 'david.giles_doc#16089' on Monday, May 22, 2023 </t>
  </si>
  <si>
    <t>Mon, 22 May 2023 12:50:11 GMT</t>
  </si>
  <si>
    <t>Thu, 01 Jan 1970 01:21:52 GMT</t>
  </si>
  <si>
    <t>Thu, 01 Jan 1970 00:43:17 GMT</t>
  </si>
  <si>
    <t xml:space="preserve">Suspected Phishing Email:  Tendersinfo- Subscribe RFQ , RFP, Contract Award !! </t>
  </si>
  <si>
    <t>Mon, 22 May 2023 12:30:05 GMT</t>
  </si>
  <si>
    <t>Thu, 01 Jan 1970 02:33:04 GMT</t>
  </si>
  <si>
    <t>Thu, 01 Jan 1970 00:11:32 GMT</t>
  </si>
  <si>
    <t>Mon, 22 May 2023 12:20:16 GMT</t>
  </si>
  <si>
    <t>Thu, 01 Jan 1970 02:48:12 GMT</t>
  </si>
  <si>
    <t>Thu, 01 Jan 1970 00:20:12 GMT</t>
  </si>
  <si>
    <t xml:space="preserve">Suspected Phishing Email:  Re: let's collaborate with us </t>
  </si>
  <si>
    <t>Mon, 22 May 2023 11:20:05 GMT</t>
  </si>
  <si>
    <t>Thu, 01 Jan 1970 01:24:00 GMT</t>
  </si>
  <si>
    <t>Mon, 22 May 2023 10:30:03 GMT</t>
  </si>
  <si>
    <t>Thu, 01 Jan 1970 00:02:34 GMT</t>
  </si>
  <si>
    <t>Thu, 01 Jan 1970 01:58:34 GMT</t>
  </si>
  <si>
    <t xml:space="preserve">Suspected Phishing Email:  [WARNING :  MESSAGE ENCRYPTED]Emergency Humanitarian Partnership, Procurement Conference/ Expo - PHARMA/ Logistics/ Emergency AID/ WASH/ Telecommunication / Shelter.... </t>
  </si>
  <si>
    <t>Mon, 22 May 2023 09:50:06 GMT</t>
  </si>
  <si>
    <t>Thu, 01 Jan 1970 00:05:43 GMT</t>
  </si>
  <si>
    <t>Thu, 01 Jan 1970 01:41:12 GMT</t>
  </si>
  <si>
    <t xml:space="preserve">Suspected Phishing Email:  [Ticket#00014221505] [secure] galit.munteanu/Priority1 </t>
  </si>
  <si>
    <t>Mon, 22 May 2023 08:50:05 GMT</t>
  </si>
  <si>
    <t>MSSP Process Improvement Requested, ESC L1 SLA Breach, User Reported Email</t>
  </si>
  <si>
    <t>Thu, 01 Jan 1970 01:40:47 GMT</t>
  </si>
  <si>
    <t>Thu, 01 Jan 1970 00:58:05 GMT</t>
  </si>
  <si>
    <t xml:space="preserve">Suspected Phishing Email:  Action Required: Please sign and return </t>
  </si>
  <si>
    <t>Mon, 22 May 2023 08:00:07 GMT</t>
  </si>
  <si>
    <t>Thu, 01 Jan 1970 00:08:33 GMT</t>
  </si>
  <si>
    <t>Thu, 01 Jan 1970 00:38:41 GMT</t>
  </si>
  <si>
    <t>Mon, 22 May 2023 07:40:05 GMT</t>
  </si>
  <si>
    <t>Thu, 01 Jan 1970 00:03:02 GMT</t>
  </si>
  <si>
    <t>Thu, 01 Jan 1970 01:03:09 GMT</t>
  </si>
  <si>
    <t xml:space="preserve">Suspected Phishing Email:  FINAL REMINDER: Unsupported software version </t>
  </si>
  <si>
    <t>Mon, 22 May 2023 07:20:05 GMT</t>
  </si>
  <si>
    <t>Thu, 01 Jan 1970 02:46:17 GMT</t>
  </si>
  <si>
    <t>Thu, 01 Jan 1970 02:28:05 GMT</t>
  </si>
  <si>
    <t>Mon, 22 May 2023 07:10:03 GMT</t>
  </si>
  <si>
    <t>Thu, 01 Jan 1970 02:03:30 GMT</t>
  </si>
  <si>
    <t>Thu, 01 Jan 1970 00:35:15 GMT</t>
  </si>
  <si>
    <t>Mon, 22 May 2023 06:50:06 GMT</t>
  </si>
  <si>
    <t>Thu, 01 Jan 1970 01:25:14 GMT</t>
  </si>
  <si>
    <t>Thu, 01 Jan 1970 02:02:30 GMT</t>
  </si>
  <si>
    <t>Mon, 22 May 2023 06:40:04 GMT</t>
  </si>
  <si>
    <t>Thu, 01 Jan 1970 00:32:24 GMT</t>
  </si>
  <si>
    <t>Thu, 01 Jan 1970 02:17:53 GMT</t>
  </si>
  <si>
    <t xml:space="preserve">Suspected Phishing Email:  [Bulk] SES Satellitesâ€‹ &amp; Knowliah </t>
  </si>
  <si>
    <t>Mon, 22 May 2023 06:30:05 GMT</t>
  </si>
  <si>
    <t>Thu, 01 Jan 1970 01:20:48 GMT</t>
  </si>
  <si>
    <t>Thu, 01 Jan 1970 03:14:41 GMT</t>
  </si>
  <si>
    <t>Thu, 01 Jan 1970 02:18:01 GMT</t>
  </si>
  <si>
    <t>Mon, 22 May 2023 06:10:05 GMT</t>
  </si>
  <si>
    <t>Thu, 01 Jan 1970 01:43:21 GMT</t>
  </si>
  <si>
    <t>Thu, 01 Jan 1970 00:39:43 GMT</t>
  </si>
  <si>
    <t xml:space="preserve">Suspected Phishing Email:  Company Card Notification for Sarit VIVANTE ARDENIS </t>
  </si>
  <si>
    <t>Mon, 22 May 2023 05:50:05 GMT</t>
  </si>
  <si>
    <t>Thu, 01 Jan 1970 00:09:47 GMT</t>
  </si>
  <si>
    <t>Thu, 01 Jan 1970 00:27:55 GMT</t>
  </si>
  <si>
    <t xml:space="preserve">Suspected Phishing Email:  Company Card Notification for JoÃ«lle HARST </t>
  </si>
  <si>
    <t>Mon, 22 May 2023 05:40:05 GMT</t>
  </si>
  <si>
    <t>Thu, 01 Jan 1970 00:15:48 GMT</t>
  </si>
  <si>
    <t>Mon, 22 May 2023 00:40:03 GMT</t>
  </si>
  <si>
    <t>Thu, 01 Jan 1970 00:05:34 GMT</t>
  </si>
  <si>
    <t>Thu, 01 Jan 1970 03:15:10 GMT</t>
  </si>
  <si>
    <t xml:space="preserve">Suspected Phishing Email:  covid info ceo </t>
  </si>
  <si>
    <t>Sun, 21 May 2023 21:20:07 GMT</t>
  </si>
  <si>
    <t>Thu, 01 Jan 1970 01:39:06 GMT</t>
  </si>
  <si>
    <t>Sun, 21 May 2023 01:50:02 GMT</t>
  </si>
  <si>
    <t>Thu, 01 Jan 1970 01:13:11 GMT</t>
  </si>
  <si>
    <t>Sat, 20 May 2023 14:20:02 GMT</t>
  </si>
  <si>
    <t>Thu, 01 Jan 1970 00:17:46 GMT</t>
  </si>
  <si>
    <t>Thu, 01 Jan 1970 00:23:44 GMT</t>
  </si>
  <si>
    <t>Sat, 20 May 2023 12:30:02 GMT</t>
  </si>
  <si>
    <t>Thu, 01 Jan 1970 00:51:50 GMT</t>
  </si>
  <si>
    <t>Thu, 01 Jan 1970 01:19:17 GMT</t>
  </si>
  <si>
    <t xml:space="preserve">INCIDENT-228718: [Cobalt-Strike] Possible C2 traffic
</t>
  </si>
  <si>
    <t>Sat, 20 May 2023 10:30:02 GMT</t>
  </si>
  <si>
    <t>Thu, 01 Jan 1970 00:19:01 GMT</t>
  </si>
  <si>
    <t>Thu, 01 Jan 1970 04:48:38 GMT</t>
  </si>
  <si>
    <t>Sat, 20 May 2023 01:10:13 GMT</t>
  </si>
  <si>
    <t>Thu, 01 Jan 1970 03:14:21 GMT</t>
  </si>
  <si>
    <t>Sat, 20 May 2023 00:10:20 GMT</t>
  </si>
  <si>
    <t>Thu, 01 Jan 1970 00:31:54 GMT</t>
  </si>
  <si>
    <t>Thu, 01 Jan 1970 02:27:14 GMT</t>
  </si>
  <si>
    <t>Fri, 19 May 2023 23:00:05 GMT</t>
  </si>
  <si>
    <t>Thu, 01 Jan 1970 03:12:49 GMT</t>
  </si>
  <si>
    <t xml:space="preserve">Suspected Phishing Email:  Order has been confirmed Thanks for your payment.VWIEYA-782382 </t>
  </si>
  <si>
    <t>Fri, 19 May 2023 22:20:07 GMT</t>
  </si>
  <si>
    <t>Fri, 19 May 2023 20:00:03 GMT</t>
  </si>
  <si>
    <t>Thu, 01 Jan 1970 01:39:07 GMT</t>
  </si>
  <si>
    <t>Fri, 19 May 2023 16:20:04 GMT</t>
  </si>
  <si>
    <t>Thu, 01 Jan 1970 01:24:44 GMT</t>
  </si>
  <si>
    <t>Fri, 19 May 2023 14:40:04 GMT</t>
  </si>
  <si>
    <t>Thu, 01 Jan 1970 01:10:17 GMT</t>
  </si>
  <si>
    <t>Thu, 01 Jan 1970 03:54:18 GMT</t>
  </si>
  <si>
    <t>Fri, 19 May 2023 12:10:18 GMT</t>
  </si>
  <si>
    <t>Thu, 01 Jan 1970 00:10:37 GMT</t>
  </si>
  <si>
    <t>Fri, 19 May 2023 12:10:16 GMT</t>
  </si>
  <si>
    <t xml:space="preserve">Suspected Phishing Email:  May I apply for Technician position </t>
  </si>
  <si>
    <t>Fri, 19 May 2023 11:40:08 GMT</t>
  </si>
  <si>
    <t>Thu, 01 Jan 1970 00:07:07 GMT</t>
  </si>
  <si>
    <t>Thu, 01 Jan 1970 00:26:28 GMT</t>
  </si>
  <si>
    <t>Fri, 19 May 2023 10:00:14 GMT</t>
  </si>
  <si>
    <t>Thu, 01 Jan 1970 00:09:17 GMT</t>
  </si>
  <si>
    <t>Thu, 01 Jan 1970 02:48:24 GMT</t>
  </si>
  <si>
    <t>Fri, 19 May 2023 10:00:12 GMT</t>
  </si>
  <si>
    <t>Thu, 01 Jan 1970 02:10:07 GMT</t>
  </si>
  <si>
    <t>Thu, 01 Jan 1970 00:38:49 GMT</t>
  </si>
  <si>
    <t xml:space="preserve">Fortinet IPS Monitored Rule Triggered from Local Source
 containing HTTP.URI.SQL.Injection - This indicates an attempt to exploit a SQL-injection vulnerability through HTTP requests
</t>
  </si>
  <si>
    <t>Fri, 19 May 2023 08:30:06 GMT</t>
  </si>
  <si>
    <t>Thu, 01 Jan 1970 02:14:22 GMT</t>
  </si>
  <si>
    <t>Thu, 01 Jan 1970 01:27:28 GMT</t>
  </si>
  <si>
    <t xml:space="preserve">Potential Malaware known commands used by petya
 containing Success Audit: A new process has been created
</t>
  </si>
  <si>
    <t>Fri, 19 May 2023 07:30:05 GMT</t>
  </si>
  <si>
    <t>Malware: known commands used by petya</t>
  </si>
  <si>
    <t>Thu, 01 Jan 1970 00:42:28 GMT</t>
  </si>
  <si>
    <t>Thu, 01 Jan 1970 00:17:59 GMT</t>
  </si>
  <si>
    <t>Fri, 19 May 2023 07:00:06 GMT</t>
  </si>
  <si>
    <t>Thu, 01 Jan 1970 00:35:28 GMT</t>
  </si>
  <si>
    <t xml:space="preserve">Suspected Phishing Email:  RE: Brewster electrical panel schedules  </t>
  </si>
  <si>
    <t>Fri, 19 May 2023 00:00:09 GMT</t>
  </si>
  <si>
    <t>Thu, 01 Jan 1970 03:18:45 GMT</t>
  </si>
  <si>
    <t>Thu, 01 Jan 1970 04:36:17 GMT</t>
  </si>
  <si>
    <t xml:space="preserve">Suspected Phishing Email:  Foot Locker gift card </t>
  </si>
  <si>
    <t>Thu, 18 May 2023 16:40:04 GMT</t>
  </si>
  <si>
    <t>Thu, 01 Jan 1970 00:01:07 GMT</t>
  </si>
  <si>
    <t>Thu, 01 Jan 1970 02:26:21 GMT</t>
  </si>
  <si>
    <t xml:space="preserve">Suspected Phishing Email:  Invoice 23005-001 from Currie Project Management, LLC </t>
  </si>
  <si>
    <t>Thu, 18 May 2023 13:40:05 GMT</t>
  </si>
  <si>
    <t>Thu, 01 Jan 1970 01:08:59 GMT</t>
  </si>
  <si>
    <t xml:space="preserve">Suspected Phishing Email:  Clinic Hlth Care Asc Of got your payment </t>
  </si>
  <si>
    <t>Thu, 18 May 2023 13:30:05 GMT</t>
  </si>
  <si>
    <t>Thu, 01 Jan 1970 00:47:23 GMT</t>
  </si>
  <si>
    <t>Thu, 01 Jan 1970 00:49:34 GMT</t>
  </si>
  <si>
    <t xml:space="preserve">Suspected Phishing Email:  [Marketing] Helge, important information about your ticket </t>
  </si>
  <si>
    <t>Thu, 18 May 2023 13:00:05 GMT</t>
  </si>
  <si>
    <t>Thu, 01 Jan 1970 00:07:41 GMT</t>
  </si>
  <si>
    <t>Thu, 18 May 2023 09:20:02 GMT</t>
  </si>
  <si>
    <t>Thu, 01 Jan 1970 00:45:21 GMT</t>
  </si>
  <si>
    <t>Thu, 01 Jan 1970 00:27:31 GMT</t>
  </si>
  <si>
    <t>Thu, 18 May 2023 08:00:06 GMT</t>
  </si>
  <si>
    <t>Thu, 01 Jan 1970 01:06:21 GMT</t>
  </si>
  <si>
    <t xml:space="preserve">Suspected Phishing Email:  Invoice receipt #8620-JDYE-7282 </t>
  </si>
  <si>
    <t>Thu, 18 May 2023 01:20:08 GMT</t>
  </si>
  <si>
    <t>Thu, 01 Jan 1970 02:15:20 GMT</t>
  </si>
  <si>
    <t>Wed, 17 May 2023 21:30:03 GMT</t>
  </si>
  <si>
    <t>Thu, 01 Jan 1970 04:01:56 GMT</t>
  </si>
  <si>
    <t xml:space="preserve">Suspected Phishing Email:  Re: Secure agility and UX </t>
  </si>
  <si>
    <t>Wed, 17 May 2023 19:10:05 GMT</t>
  </si>
  <si>
    <t>Thu, 01 Jan 1970 00:06:13 GMT</t>
  </si>
  <si>
    <t>Thu, 01 Jan 1970 08:15:03 GMT</t>
  </si>
  <si>
    <t xml:space="preserve">Suspected Phishing Email:  DD CHANGE </t>
  </si>
  <si>
    <t>Wed, 17 May 2023 18:30:09 GMT</t>
  </si>
  <si>
    <t>Thu, 01 Jan 1970 10:04:12 GMT</t>
  </si>
  <si>
    <t>Wed, 17 May 2023 17:30:03 GMT</t>
  </si>
  <si>
    <t>Thu, 01 Jan 1970 00:17:15 GMT</t>
  </si>
  <si>
    <t>Thu, 01 Jan 1970 06:57:38 GMT</t>
  </si>
  <si>
    <t xml:space="preserve">Local SSH Scanner Detected
 containing Psiphon - This indicates an attempt to access Psiphon
</t>
  </si>
  <si>
    <t>Wed, 17 May 2023 17:20:05 GMT</t>
  </si>
  <si>
    <t>Thu, 01 Jan 1970 06:42:04 GMT</t>
  </si>
  <si>
    <t xml:space="preserve">Suspected Phishing Email:  From Scott: Invite to Talk via Teams </t>
  </si>
  <si>
    <t>Wed, 17 May 2023 17:10:05 GMT</t>
  </si>
  <si>
    <t>Thu, 01 Jan 1970 13:42:22 GMT</t>
  </si>
  <si>
    <t xml:space="preserve">Multiple Login Faillure from a Single Source on Invalid Username
 containing Failure Audit: An account failed to log on
</t>
  </si>
  <si>
    <t>Wed, 17 May 2023 17:00:04 GMT</t>
  </si>
  <si>
    <t>Authentication: Multiple Login Faillure from a Single Source on Invalid Username</t>
  </si>
  <si>
    <t>Thu, 01 Jan 1970 00:09:50 GMT</t>
  </si>
  <si>
    <t>Thu, 01 Jan 1970 05:57:21 GMT</t>
  </si>
  <si>
    <t xml:space="preserve">INCIDENT-228718: [Cobalt-Strike] Possible C2 traffic
 containing Deny protocol src
</t>
  </si>
  <si>
    <t>Wed, 17 May 2023 16:30:03 GMT</t>
  </si>
  <si>
    <t>Thu, 01 Jan 1970 00:25:26 GMT</t>
  </si>
  <si>
    <t>Thu, 01 Jan 1970 05:27:39 GMT</t>
  </si>
  <si>
    <t>Wed, 17 May 2023 16:20:05 GMT</t>
  </si>
  <si>
    <t>Thu, 01 Jan 1970 00:29:40 GMT</t>
  </si>
  <si>
    <t>Thu, 01 Jan 1970 05:36:06 GMT</t>
  </si>
  <si>
    <t>Wed, 17 May 2023 15:40:02 GMT</t>
  </si>
  <si>
    <t>Thu, 01 Jan 1970 00:13:45 GMT</t>
  </si>
  <si>
    <t>Thu, 01 Jan 1970 04:47:39 GMT</t>
  </si>
  <si>
    <t xml:space="preserve">Azure Sentinel: High Severity alert
 containing Mass download
</t>
  </si>
  <si>
    <t>Wed, 17 May 2023 15:10:14 GMT</t>
  </si>
  <si>
    <t>Mass Download</t>
  </si>
  <si>
    <t>Thu, 01 Jan 1970 00:18:27 GMT</t>
  </si>
  <si>
    <t>Thu, 01 Jan 1970 04:12:20 GMT</t>
  </si>
  <si>
    <t xml:space="preserve">Fortinet IPS Monitored Rule Triggered from Local Source
 containing MS.Office.Word.Elements.ptCount.Memory.Corruption
</t>
  </si>
  <si>
    <t>Wed, 17 May 2023 14:50:04 GMT</t>
  </si>
  <si>
    <t>Thu, 01 Jan 1970 01:17:20 GMT</t>
  </si>
  <si>
    <t xml:space="preserve">Suspected Phishing Email:  [Marketing] MEDIAWAN ACQUIERT CÃ”TE OUEST </t>
  </si>
  <si>
    <t>Wed, 17 May 2023 14:40:06 GMT</t>
  </si>
  <si>
    <t>Thu, 01 Jan 1970 01:06:05 GMT</t>
  </si>
  <si>
    <t>Thu, 01 Jan 1970 00:48:07 GMT</t>
  </si>
  <si>
    <t>Wed, 17 May 2023 14:40:03 GMT</t>
  </si>
  <si>
    <t>Thu, 01 Jan 1970 01:28:30 GMT</t>
  </si>
  <si>
    <t>Thu, 01 Jan 1970 00:17:45 GMT</t>
  </si>
  <si>
    <t>Wed, 17 May 2023 14:30:04 GMT</t>
  </si>
  <si>
    <t>Thu, 01 Jan 1970 00:36:27 GMT</t>
  </si>
  <si>
    <t>Wed, 17 May 2023 12:50:04 GMT</t>
  </si>
  <si>
    <t>Thu, 01 Jan 1970 01:27:10 GMT</t>
  </si>
  <si>
    <t>Thu, 01 Jan 1970 00:12:15 GMT</t>
  </si>
  <si>
    <t xml:space="preserve">Suspected Phishing Email:  [Marketing] Christine, important information about your ticket </t>
  </si>
  <si>
    <t>Wed, 17 May 2023 12:20:05 GMT</t>
  </si>
  <si>
    <t>Thu, 01 Jan 1970 00:24:59 GMT</t>
  </si>
  <si>
    <t>Wed, 17 May 2023 11:40:04 GMT</t>
  </si>
  <si>
    <t>Thu, 01 Jan 1970 01:02:08 GMT</t>
  </si>
  <si>
    <t xml:space="preserve">Suspected Phishing Email:  [Marketing] Gautier, important information about your ticket </t>
  </si>
  <si>
    <t>Wed, 17 May 2023 11:20:05 GMT</t>
  </si>
  <si>
    <t>Thu, 01 Jan 1970 00:35:20 GMT</t>
  </si>
  <si>
    <t>Thu, 01 Jan 1970 01:04:57 GMT</t>
  </si>
  <si>
    <t xml:space="preserve">Suspected Phishing Email:  [Marketing] Moritz, important information about your ticket </t>
  </si>
  <si>
    <t>Wed, 17 May 2023 10:20:08 GMT</t>
  </si>
  <si>
    <t>Thu, 01 Jan 1970 00:54:43 GMT</t>
  </si>
  <si>
    <t>Thu, 01 Jan 1970 01:30:41 GMT</t>
  </si>
  <si>
    <t>Wed, 17 May 2023 10:00:03 GMT</t>
  </si>
  <si>
    <t>Thu, 01 Jan 1970 01:43:33 GMT</t>
  </si>
  <si>
    <t>Thu, 01 Jan 1970 00:14:50 GMT</t>
  </si>
  <si>
    <t xml:space="preserve">Suspected Phishing Email:  [Marketing] Fabio, important information about your ticket </t>
  </si>
  <si>
    <t>Wed, 17 May 2023 09:50:07 GMT</t>
  </si>
  <si>
    <t>Thu, 01 Jan 1970 01:13:18 GMT</t>
  </si>
  <si>
    <t>Thu, 01 Jan 1970 00:21:12 GMT</t>
  </si>
  <si>
    <t xml:space="preserve">Suspected Phishing Email:  [Marketing] Mathilde, important information about your ticket </t>
  </si>
  <si>
    <t>Wed, 17 May 2023 09:40:05 GMT</t>
  </si>
  <si>
    <t>Thu, 01 Jan 1970 00:03:26 GMT</t>
  </si>
  <si>
    <t>Thu, 01 Jan 1970 01:28:19 GMT</t>
  </si>
  <si>
    <t xml:space="preserve">Suspected Phishing Email:  [Marketing] Alexander, important information about your ticket </t>
  </si>
  <si>
    <t>Wed, 17 May 2023 09:30:05 GMT</t>
  </si>
  <si>
    <t>Thu, 01 Jan 1970 01:38:49 GMT</t>
  </si>
  <si>
    <t xml:space="preserve">Suspected Phishing Email:  [Bulk] Technical Sales Engineer Candidate Available  </t>
  </si>
  <si>
    <t>Wed, 17 May 2023 08:00:23 GMT</t>
  </si>
  <si>
    <t>Thu, 01 Jan 1970 00:54:09 GMT</t>
  </si>
  <si>
    <t>Thu, 01 Jan 1970 01:05:54 GMT</t>
  </si>
  <si>
    <t xml:space="preserve">Suspected Phishing Email:  Voice Mail (5 minutes) </t>
  </si>
  <si>
    <t>Thu, 01 Jan 1970 01:24:58 GMT</t>
  </si>
  <si>
    <t>Thu, 01 Jan 1970 02:07:39 GMT</t>
  </si>
  <si>
    <t>Wed, 17 May 2023 07:30:04 GMT</t>
  </si>
  <si>
    <t>Thu, 01 Jan 1970 00:27:29 GMT</t>
  </si>
  <si>
    <t>Thu, 01 Jan 1970 00:25:49 GMT</t>
  </si>
  <si>
    <t>Wed, 17 May 2023 06:10:04 GMT</t>
  </si>
  <si>
    <t>Thu, 01 Jan 1970 00:23:42 GMT</t>
  </si>
  <si>
    <t>Wed, 17 May 2023 04:50:03 GMT</t>
  </si>
  <si>
    <t>Thu, 01 Jan 1970 00:41:16 GMT</t>
  </si>
  <si>
    <t>Thu, 01 Jan 1970 00:22:51 GMT</t>
  </si>
  <si>
    <t>Tue, 16 May 2023 15:50:03 GMT</t>
  </si>
  <si>
    <t>Thu, 01 Jan 1970 00:41:51 GMT</t>
  </si>
  <si>
    <t xml:space="preserve">Suspected Phishing Email:  Approve or deny continued access for your direct reports to the GuestAccounts-O365-all group by June 6, 2023 </t>
  </si>
  <si>
    <t>Tue, 16 May 2023 15:30:05 GMT</t>
  </si>
  <si>
    <t>Thu, 01 Jan 1970 00:19:41 GMT</t>
  </si>
  <si>
    <t>Thu, 01 Jan 1970 00:55:16 GMT</t>
  </si>
  <si>
    <t>Tue, 16 May 2023 14:50:03 GMT</t>
  </si>
  <si>
    <t>Thu, 01 Jan 1970 00:07:19 GMT</t>
  </si>
  <si>
    <t xml:space="preserve">Suspected Phishing Email:  Unified security posture </t>
  </si>
  <si>
    <t>Tue, 16 May 2023 14:10:07 GMT</t>
  </si>
  <si>
    <t>Thu, 01 Jan 1970 01:45:50 GMT</t>
  </si>
  <si>
    <t>Tue, 16 May 2023 13:40:04 GMT</t>
  </si>
  <si>
    <t>Thu, 01 Jan 1970 01:57:03 GMT</t>
  </si>
  <si>
    <t>Thu, 01 Jan 1970 00:25:58 GMT</t>
  </si>
  <si>
    <t>Tue, 16 May 2023 12:20:03 GMT</t>
  </si>
  <si>
    <t>Thu, 01 Jan 1970 00:55:49 GMT</t>
  </si>
  <si>
    <t>Thu, 01 Jan 1970 02:34:11 GMT</t>
  </si>
  <si>
    <t>Tue, 16 May 2023 11:30:15 GMT</t>
  </si>
  <si>
    <t>Thu, 01 Jan 1970 03:34:47 GMT</t>
  </si>
  <si>
    <t>Tue, 16 May 2023 11:30:14 GMT</t>
  </si>
  <si>
    <t>Thu, 01 Jan 1970 00:09:23 GMT</t>
  </si>
  <si>
    <t>Thu, 01 Jan 1970 04:31:45 GMT</t>
  </si>
  <si>
    <t>Tue, 16 May 2023 11:10:05 GMT</t>
  </si>
  <si>
    <t>Thu, 01 Jan 1970 01:05:53 GMT</t>
  </si>
  <si>
    <t>Thu, 01 Jan 1970 06:00:08 GMT</t>
  </si>
  <si>
    <t>Tue, 16 May 2023 11:00:13 GMT</t>
  </si>
  <si>
    <t>Thu, 01 Jan 1970 02:37:24 GMT</t>
  </si>
  <si>
    <t>Thu, 01 Jan 1970 00:34:30 GMT</t>
  </si>
  <si>
    <t>Tue, 16 May 2023 10:30:14 GMT</t>
  </si>
  <si>
    <t>Thu, 01 Jan 1970 05:37:02 GMT</t>
  </si>
  <si>
    <t>Tue, 16 May 2023 10:00:14 GMT</t>
  </si>
  <si>
    <t>Thu, 01 Jan 1970 00:19:46 GMT</t>
  </si>
  <si>
    <t>Thu, 01 Jan 1970 00:23:08 GMT</t>
  </si>
  <si>
    <t>Tue, 16 May 2023 07:40:05 GMT</t>
  </si>
  <si>
    <t>Thu, 01 Jan 1970 00:40:26 GMT</t>
  </si>
  <si>
    <t>Thu, 01 Jan 1970 01:22:02 GMT</t>
  </si>
  <si>
    <t xml:space="preserve">Suspected Phishing Email:  Ses shared  a document  #401620 on Monday, May 15, 2023 </t>
  </si>
  <si>
    <t>Tue, 16 May 2023 06:50:12 GMT</t>
  </si>
  <si>
    <t>Thu, 01 Jan 1970 00:11:20 GMT</t>
  </si>
  <si>
    <t>Thu, 01 Jan 1970 09:46:54 GMT</t>
  </si>
  <si>
    <t xml:space="preserve">Suspected Phishing Email:  [POTENTIALLY SPOOFED EMAIL] You have 3 messages on hold </t>
  </si>
  <si>
    <t>Thu, 01 Jan 1970 03:40:18 GMT</t>
  </si>
  <si>
    <t>Thu, 01 Jan 1970 04:19:41 GMT</t>
  </si>
  <si>
    <t>Tue, 16 May 2023 06:20:04 GMT</t>
  </si>
  <si>
    <t>Thu, 01 Jan 1970 02:31:08 GMT</t>
  </si>
  <si>
    <t>Tue, 16 May 2023 06:10:07 GMT</t>
  </si>
  <si>
    <t>Thu, 01 Jan 1970 01:15:51 GMT</t>
  </si>
  <si>
    <t>Thu, 01 Jan 1970 04:05:52 GMT</t>
  </si>
  <si>
    <t>Tue, 16 May 2023 06:10:05 GMT</t>
  </si>
  <si>
    <t>Thu, 01 Jan 1970 00:15:26 GMT</t>
  </si>
  <si>
    <t>Thu, 01 Jan 1970 08:53:42 GMT</t>
  </si>
  <si>
    <t>Tue, 16 May 2023 06:00:06 GMT</t>
  </si>
  <si>
    <t>Thu, 01 Jan 1970 02:22:13 GMT</t>
  </si>
  <si>
    <t xml:space="preserve">Suspected Phishing Email:  rÃ©f./ Lettre de mÎ¹se en cause - Fait le, 16-O5-2023 </t>
  </si>
  <si>
    <t>Tue, 16 May 2023 04:50:06 GMT</t>
  </si>
  <si>
    <t>Thu, 01 Jan 1970 08:08:45 GMT</t>
  </si>
  <si>
    <t xml:space="preserve">Suspected Phishing Email:  New Access Notification Update Tuesday, May 16, 2023 </t>
  </si>
  <si>
    <t>Tue, 16 May 2023 03:40:10 GMT</t>
  </si>
  <si>
    <t>Thu, 01 Jan 1970 00:06:22 GMT</t>
  </si>
  <si>
    <t>Thu, 01 Jan 1970 11:20:07 GMT</t>
  </si>
  <si>
    <t>Tue, 16 May 2023 02:00:08 GMT</t>
  </si>
  <si>
    <t>Thu, 01 Jan 1970 01:18:38 GMT</t>
  </si>
  <si>
    <t>Thu, 01 Jan 1970 11:44:47 GMT</t>
  </si>
  <si>
    <t xml:space="preserve">Malware or Virus detected By Fortinet UTM
 containing UTM virus blocked
</t>
  </si>
  <si>
    <t>Mon, 15 May 2023 22:20:04 GMT</t>
  </si>
  <si>
    <t>Malware: Malware or Virus detected by Fortinet UTM</t>
  </si>
  <si>
    <t>Thu, 01 Jan 1970 02:52:40 GMT</t>
  </si>
  <si>
    <t>Thu, 01 Jan 1970 08:28:25 GMT</t>
  </si>
  <si>
    <t xml:space="preserve">Multiple Exploit/Malware Types Targeting a Single Destination
 containing Adobe Products Violation
</t>
  </si>
  <si>
    <t>Mon, 15 May 2023 21:40:05 GMT</t>
  </si>
  <si>
    <t>Thu, 01 Jan 1970 00:57:43 GMT</t>
  </si>
  <si>
    <t>Thu, 01 Jan 1970 06:03:39 GMT</t>
  </si>
  <si>
    <t xml:space="preserve">Multiple Exploit/Malware Types Targeting a Single Destination
 containing Web Client Enforcement Violation
</t>
  </si>
  <si>
    <t>Mon, 15 May 2023 21:40:04 GMT</t>
  </si>
  <si>
    <t>Thu, 01 Jan 1970 02:30:40 GMT</t>
  </si>
  <si>
    <t>Thu, 01 Jan 1970 03:14:56 GMT</t>
  </si>
  <si>
    <t>Mon, 15 May 2023 21:10:05 GMT</t>
  </si>
  <si>
    <t>Thu, 01 Jan 1970 00:53:45 GMT</t>
  </si>
  <si>
    <t>Mon, 15 May 2023 21:10:04 GMT</t>
  </si>
  <si>
    <t>Thu, 01 Jan 1970 00:54:22 GMT</t>
  </si>
  <si>
    <t>Thu, 01 Jan 1970 01:32:11 GMT</t>
  </si>
  <si>
    <t xml:space="preserve">Suspected Phishing Email:  Hello! </t>
  </si>
  <si>
    <t>Mon, 15 May 2023 18:20:04 GMT</t>
  </si>
  <si>
    <t>Thu, 01 Jan 1970 01:10:30 GMT</t>
  </si>
  <si>
    <t>Mon, 15 May 2023 17:40:04 GMT</t>
  </si>
  <si>
    <t>Thu, 01 Jan 1970 01:11:27 GMT</t>
  </si>
  <si>
    <t>Thu, 01 Jan 1970 00:23:03 GMT</t>
  </si>
  <si>
    <t xml:space="preserve">Suspected Phishing Email:  Action Required: Please take action. </t>
  </si>
  <si>
    <t>Mon, 15 May 2023 16:40:05 GMT</t>
  </si>
  <si>
    <t>Thu, 01 Jan 1970 01:00:01 GMT</t>
  </si>
  <si>
    <t>Thu, 01 Jan 1970 07:00:57 GMT</t>
  </si>
  <si>
    <t>Mon, 15 May 2023 15:10:23 GMT</t>
  </si>
  <si>
    <t>Thu, 01 Jan 1970 01:13:26 GMT</t>
  </si>
  <si>
    <t>Thu, 01 Jan 1970 00:55:55 GMT</t>
  </si>
  <si>
    <t>Mon, 15 May 2023 14:10:22 GMT</t>
  </si>
  <si>
    <t>Thu, 01 Jan 1970 00:42:59 GMT</t>
  </si>
  <si>
    <t>Thu, 01 Jan 1970 22:21:10 GMT</t>
  </si>
  <si>
    <t xml:space="preserve">Suspected Phishing Email:  Ses shared  a document  #518989 on Monday, May 15, 2023 </t>
  </si>
  <si>
    <t>Mon, 15 May 2023 14:00:14 GMT</t>
  </si>
  <si>
    <t>Thu, 01 Jan 1970 00:27:00 GMT</t>
  </si>
  <si>
    <t>Thu, 01 Jan 1970 02:47:33 GMT</t>
  </si>
  <si>
    <t xml:space="preserve">Suspected Phishing Email:  [Social] Paid Consultation: Technological and Regulatory Aspects of Satellite Communications in the Maritime Segment </t>
  </si>
  <si>
    <t>Mon, 15 May 2023 13:20:07 GMT</t>
  </si>
  <si>
    <t>Thu, 01 Jan 1970 01:49:19 GMT</t>
  </si>
  <si>
    <t>Thu, 01 Jan 1970 01:22:53 GMT</t>
  </si>
  <si>
    <t xml:space="preserve">Suspected Phishing Email:  IBC2023 | Your Registration is Incomplete </t>
  </si>
  <si>
    <t>Mon, 15 May 2023 13:00:05 GMT</t>
  </si>
  <si>
    <t>Thu, 01 Jan 1970 01:47:22 GMT</t>
  </si>
  <si>
    <t>Mon, 15 May 2023 09:30:05 GMT</t>
  </si>
  <si>
    <t>Thu, 01 Jan 1970 00:56:00 GMT</t>
  </si>
  <si>
    <t>Thu, 01 Jan 1970 02:52:32 GMT</t>
  </si>
  <si>
    <t>Mon, 15 May 2023 09:10:06 GMT</t>
  </si>
  <si>
    <t>Thu, 01 Jan 1970 01:06:03 GMT</t>
  </si>
  <si>
    <t xml:space="preserve">Priv_escalation(M1/M2)
</t>
  </si>
  <si>
    <t>Mon, 15 May 2023 09:10:04 GMT</t>
  </si>
  <si>
    <t>Scheduled Search: privilege escalation successful</t>
  </si>
  <si>
    <t>Privilege Escalation</t>
  </si>
  <si>
    <t>Thu, 01 Jan 1970 18:46:55 GMT</t>
  </si>
  <si>
    <t>Thu, 01 Jan 1970 07:22:16 GMT</t>
  </si>
  <si>
    <t xml:space="preserve">Administration Login Attempts
</t>
  </si>
  <si>
    <t>Mon, 15 May 2023 08:50:03 GMT</t>
  </si>
  <si>
    <t>Scheduled Search: Administrator succesful login successful and failed</t>
  </si>
  <si>
    <t>Thu, 01 Jan 1970 04:05:54 GMT</t>
  </si>
  <si>
    <t>Mon, 15 May 2023 08:40:07 GMT</t>
  </si>
  <si>
    <t>Thu, 01 Jan 1970 00:58:51 GMT</t>
  </si>
  <si>
    <t>Thu, 01 Jan 1970 00:15:38 GMT</t>
  </si>
  <si>
    <t>Mon, 15 May 2023 08:40:05 GMT</t>
  </si>
  <si>
    <t>Thu, 01 Jan 1970 00:55:45 GMT</t>
  </si>
  <si>
    <t xml:space="preserve">Suspected Phishing Email:  [Bulk] Bitte bestÃ¤tigen Sie Ihre Google Cloud E-Mail Anmeldung </t>
  </si>
  <si>
    <t>Mon, 15 May 2023 08:10:05 GMT</t>
  </si>
  <si>
    <t>Thu, 01 Jan 1970 00:09:00 GMT</t>
  </si>
  <si>
    <t>Thu, 01 Jan 1970 03:22:13 GMT</t>
  </si>
  <si>
    <t xml:space="preserve">Suspected Phishing Email:  Bonjour </t>
  </si>
  <si>
    <t>Mon, 15 May 2023 08:00:16 GMT</t>
  </si>
  <si>
    <t>Thu, 01 Jan 1970 00:08:14 GMT</t>
  </si>
  <si>
    <t>Thu, 01 Jan 1970 01:25:30 GMT</t>
  </si>
  <si>
    <t>Thu, 01 Jan 1970 00:14:58 GMT</t>
  </si>
  <si>
    <t>Thu, 01 Jan 1970 01:09:35 GMT</t>
  </si>
  <si>
    <t xml:space="preserve">Suspected Phishing Email:  Information of your order Payment details.EWHUJS-456789 </t>
  </si>
  <si>
    <t>Thu, 01 Jan 1970 00:45:37 GMT</t>
  </si>
  <si>
    <t>Thu, 01 Jan 1970 03:19:12 GMT</t>
  </si>
  <si>
    <t xml:space="preserve">Suspected Phishing Email:  Regarding Your Payment Information (34-RG-98) </t>
  </si>
  <si>
    <t>Thu, 01 Jan 1970 00:35:33 GMT</t>
  </si>
  <si>
    <t>Thu, 01 Jan 1970 02:12:15 GMT</t>
  </si>
  <si>
    <t>Mon, 15 May 2023 07:50:04 GMT</t>
  </si>
  <si>
    <t>Thu, 01 Jan 1970 02:11:29 GMT</t>
  </si>
  <si>
    <t>Thu, 01 Jan 1970 00:15:12 GMT</t>
  </si>
  <si>
    <t>Mon, 15 May 2023 07:40:05 GMT</t>
  </si>
  <si>
    <t>Thu, 01 Jan 1970 00:02:54 GMT</t>
  </si>
  <si>
    <t>Fri, 02 Jan 1970 07:56:54 GMT</t>
  </si>
  <si>
    <t>Thu, 01 Jan 1970 00:13:34 GMT</t>
  </si>
  <si>
    <t>Thu, 01 Jan 1970 01:06:42 GMT</t>
  </si>
  <si>
    <t>Mon, 15 May 2023 06:50:07 GMT</t>
  </si>
  <si>
    <t>Thu, 01 Jan 1970 00:14:52 GMT</t>
  </si>
  <si>
    <t>Thu, 01 Jan 1970 01:42:25 GMT</t>
  </si>
  <si>
    <t>Mon, 15 May 2023 06:10:04 GMT</t>
  </si>
  <si>
    <t>Thu, 01 Jan 1970 00:49:18 GMT</t>
  </si>
  <si>
    <t>Thu, 01 Jan 1970 01:32:25 GMT</t>
  </si>
  <si>
    <t>Mon, 15 May 2023 05:40:05 GMT</t>
  </si>
  <si>
    <t>Thu, 01 Jan 1970 00:00:03 GMT</t>
  </si>
  <si>
    <t>Thu, 01 Jan 1970 01:59:34 GMT</t>
  </si>
  <si>
    <t>Mon, 15 May 2023 01:20:03 GMT</t>
  </si>
  <si>
    <t>Thu, 01 Jan 1970 02:19:07 GMT</t>
  </si>
  <si>
    <t>Sun, 14 May 2023 20:30:12 GMT</t>
  </si>
  <si>
    <t>Thu, 01 Jan 1970 01:01:32 GMT</t>
  </si>
  <si>
    <t>Sat, 13 May 2023 20:50:08 GMT</t>
  </si>
  <si>
    <t>Sat, 13 May 2023 14:40:07 GMT</t>
  </si>
  <si>
    <t>Thu, 01 Jan 1970 00:06:02 GMT</t>
  </si>
  <si>
    <t>Thu, 01 Jan 1970 01:36:17 GMT</t>
  </si>
  <si>
    <t xml:space="preserve">Suspected Phishing Email:  Tuday's mutch </t>
  </si>
  <si>
    <t>Sat, 13 May 2023 14:40:05 GMT</t>
  </si>
  <si>
    <t>Thu, 01 Jan 1970 00:47:08 GMT</t>
  </si>
  <si>
    <t xml:space="preserve">Suspected Phishing Email:  Invoice from GF Hunt Enterprises llc (0005) </t>
  </si>
  <si>
    <t>Sat, 13 May 2023 07:50:05 GMT</t>
  </si>
  <si>
    <t>Thu, 01 Jan 1970 00:44:58 GMT</t>
  </si>
  <si>
    <t>Thu, 01 Jan 1970 00:12:31 GMT</t>
  </si>
  <si>
    <t>Fri, 12 May 2023 21:00:05 GMT</t>
  </si>
  <si>
    <t>Thu, 01 Jan 1970 00:36:34 GMT</t>
  </si>
  <si>
    <t>Thu, 01 Jan 1970 00:06:09 GMT</t>
  </si>
  <si>
    <t>Fri, 12 May 2023 18:10:05 GMT</t>
  </si>
  <si>
    <t>Thu, 01 Jan 1970 01:04:53 GMT</t>
  </si>
  <si>
    <t>Fri, 12 May 2023 17:50:05 GMT</t>
  </si>
  <si>
    <t>Thu, 01 Jan 1970 00:48:19 GMT</t>
  </si>
  <si>
    <t>Fri, 12 May 2023 17:00:05 GMT</t>
  </si>
  <si>
    <t>Thu, 01 Jan 1970 00:01:12 GMT</t>
  </si>
  <si>
    <t>Thu, 01 Jan 1970 10:03:59 GMT</t>
  </si>
  <si>
    <t>Fri, 12 May 2023 15:40:11 GMT</t>
  </si>
  <si>
    <t>Thu, 01 Jan 1970 00:16:20 GMT</t>
  </si>
  <si>
    <t>Fri, 12 May 2023 14:40:05 GMT</t>
  </si>
  <si>
    <t>Thu, 01 Jan 1970 01:46:19 GMT</t>
  </si>
  <si>
    <t>Fri, 12 May 2023 13:00:07 GMT</t>
  </si>
  <si>
    <t>Thu, 01 Jan 1970 00:40:18 GMT</t>
  </si>
  <si>
    <t>Thu, 01 Jan 1970 00:23:43 GMT</t>
  </si>
  <si>
    <t>Fri, 12 May 2023 12:00:09 GMT</t>
  </si>
  <si>
    <t>Thu, 01 Jan 1970 00:24:12 GMT</t>
  </si>
  <si>
    <t>Thu, 01 Jan 1970 00:44:37 GMT</t>
  </si>
  <si>
    <t>Fri, 12 May 2023 12:00:07 GMT</t>
  </si>
  <si>
    <t>Thu, 01 Jan 1970 01:09:31 GMT</t>
  </si>
  <si>
    <t>Fri, 12 May 2023 10:30:05 GMT</t>
  </si>
  <si>
    <t>Thu, 01 Jan 1970 00:10:52 GMT</t>
  </si>
  <si>
    <t>Thu, 01 Jan 1970 01:29:09 GMT</t>
  </si>
  <si>
    <t>Fri, 12 May 2023 10:00:04 GMT</t>
  </si>
  <si>
    <t>Thu, 01 Jan 1970 00:56:33 GMT</t>
  </si>
  <si>
    <t>Thu, 01 Jan 1970 00:52:02 GMT</t>
  </si>
  <si>
    <t>Fri, 12 May 2023 09:20:05 GMT</t>
  </si>
  <si>
    <t>Fri, 12 May 2023 07:50:08 GMT</t>
  </si>
  <si>
    <t>Thu, 01 Jan 1970 00:24:45 GMT</t>
  </si>
  <si>
    <t>Fri, 12 May 2023 06:40:03 GMT</t>
  </si>
  <si>
    <t>Thu, 01 Jan 1970 00:50:31 GMT</t>
  </si>
  <si>
    <t>Thu, 01 Jan 1970 02:47:13 GMT</t>
  </si>
  <si>
    <t xml:space="preserve">Suspected Phishing Email:  [Marketing] Clocks and Timers to Keep Your Lab Buzzing this Spring </t>
  </si>
  <si>
    <t>Fri, 12 May 2023 05:50:11 GMT</t>
  </si>
  <si>
    <t>Thu, 01 Jan 1970 03:52:52 GMT</t>
  </si>
  <si>
    <t xml:space="preserve">Suspected Phishing Email:  Operational Excellence and Process Transformation Orlando </t>
  </si>
  <si>
    <t>Thu, 01 Jan 1970 01:42:10 GMT</t>
  </si>
  <si>
    <t>Thu, 01 Jan 1970 02:58:41 GMT</t>
  </si>
  <si>
    <t xml:space="preserve">Suspected Phishing Email:  tommy.chee--Password expiry </t>
  </si>
  <si>
    <t>Fri, 12 May 2023 01:50:11 GMT</t>
  </si>
  <si>
    <t>Thu, 01 Jan 1970 01:41:05 GMT</t>
  </si>
  <si>
    <t>Thu, 01 Jan 1970 03:34:35 GMT</t>
  </si>
  <si>
    <t xml:space="preserve">Suspected Phishing Email:  FW: New CSM domain account for LGS Controller </t>
  </si>
  <si>
    <t>Fri, 12 May 2023 01:20:05 GMT</t>
  </si>
  <si>
    <t>Thu, 01 Jan 1970 01:56:51 GMT</t>
  </si>
  <si>
    <t>Thu, 01 Jan 1970 02:06:57 GMT</t>
  </si>
  <si>
    <t>Thu, 11 May 2023 20:00:03 GMT</t>
  </si>
  <si>
    <t>Thu, 01 Jan 1970 00:27:23 GMT</t>
  </si>
  <si>
    <t>Thu, 01 Jan 1970 00:45:51 GMT</t>
  </si>
  <si>
    <t>Thu, 11 May 2023 19:50:03 GMT</t>
  </si>
  <si>
    <t>Thu, 01 Jan 1970 00:03:24 GMT</t>
  </si>
  <si>
    <t>Thu, 01 Jan 1970 00:44:09 GMT</t>
  </si>
  <si>
    <t xml:space="preserve">Suspected Phishing Email:  Contract gig: SCRUM Master </t>
  </si>
  <si>
    <t>Thu, 11 May 2023 16:00:08 GMT</t>
  </si>
  <si>
    <t>Thu, 01 Jan 1970 00:16:16 GMT</t>
  </si>
  <si>
    <t>Thu, 01 Jan 1970 00:34:48 GMT</t>
  </si>
  <si>
    <t xml:space="preserve">Suspected Phishing Email:  New contact request </t>
  </si>
  <si>
    <t>Thu, 01 Jan 1970 00:00:55 GMT</t>
  </si>
  <si>
    <t xml:space="preserve">Suspected Phishing Email:  ALERT! Your Product Is on Its Way - Estimated Delivery Date Inside </t>
  </si>
  <si>
    <t>Thu, 11 May 2023 15:00:06 GMT</t>
  </si>
  <si>
    <t>Thu, 01 Jan 1970 01:08:26 GMT</t>
  </si>
  <si>
    <t xml:space="preserve">Suspected Phishing Email:  Meeting Request </t>
  </si>
  <si>
    <t>Thu, 11 May 2023 13:20:04 GMT</t>
  </si>
  <si>
    <t>Thu, 01 Jan 1970 00:38:26 GMT</t>
  </si>
  <si>
    <t>Thu, 01 Jan 1970 00:13:29 GMT</t>
  </si>
  <si>
    <t>Thu, 11 May 2023 09:50:03 GMT</t>
  </si>
  <si>
    <t>Thu, 01 Jan 1970 01:33:57 GMT</t>
  </si>
  <si>
    <t>Thu, 01 Jan 1970 04:10:46 GMT</t>
  </si>
  <si>
    <t>Thu, 11 May 2023 09:40:06 GMT</t>
  </si>
  <si>
    <t>Thu, 11 May 2023 09:40:04 GMT</t>
  </si>
  <si>
    <t>Thu, 01 Jan 1970 00:12:01 GMT</t>
  </si>
  <si>
    <t>Thu, 01 Jan 1970 01:06:01 GMT</t>
  </si>
  <si>
    <t>V2: Public Facing Application Exploitation containing SmartDefense Detect</t>
  </si>
  <si>
    <t>Thu, 11 May 2023 09:30:03 GMT</t>
  </si>
  <si>
    <t>Thu, 01 Jan 1970 02:15:06 GMT</t>
  </si>
  <si>
    <t>Thu, 01 Jan 1970 00:17:39 GMT</t>
  </si>
  <si>
    <t>Thu, 11 May 2023 09:10:06 GMT</t>
  </si>
  <si>
    <t>Thu, 01 Jan 1970 01:05:13 GMT</t>
  </si>
  <si>
    <t>Thu, 01 Jan 1970 01:49:22 GMT</t>
  </si>
  <si>
    <t>Thu, 11 May 2023 08:40:05 GMT</t>
  </si>
  <si>
    <t>Thu, 01 Jan 1970 00:53:55 GMT</t>
  </si>
  <si>
    <t>Thu, 01 Jan 1970 01:10:05 GMT</t>
  </si>
  <si>
    <t>Thu, 11 May 2023 06:50:07 GMT</t>
  </si>
  <si>
    <t>Thu, 01 Jan 1970 01:52:47 GMT</t>
  </si>
  <si>
    <t>Thu, 01 Jan 1970 01:00:42 GMT</t>
  </si>
  <si>
    <t>Thu, 11 May 2023 06:50:06 GMT</t>
  </si>
  <si>
    <t>Thu, 01 Jan 1970 01:02:35 GMT</t>
  </si>
  <si>
    <t>Thu, 01 Jan 1970 04:56:24 GMT</t>
  </si>
  <si>
    <t>Thu, 11 May 2023 05:30:03 GMT</t>
  </si>
  <si>
    <t>Thu, 01 Jan 1970 00:52:45 GMT</t>
  </si>
  <si>
    <t>Thu, 11 May 2023 05:10:08 GMT</t>
  </si>
  <si>
    <t>Thu, 01 Jan 1970 01:15:45 GMT</t>
  </si>
  <si>
    <t>Thu, 01 Jan 1970 01:18:15 GMT</t>
  </si>
  <si>
    <t>Thu, 11 May 2023 05:10:03 GMT</t>
  </si>
  <si>
    <t>Thu, 01 Jan 1970 01:03:37 GMT</t>
  </si>
  <si>
    <t>Thu, 01 Jan 1970 03:34:46 GMT</t>
  </si>
  <si>
    <t>Thu, 11 May 2023 03:10:03 GMT</t>
  </si>
  <si>
    <t>Thu, 01 Jan 1970 01:51:06 GMT</t>
  </si>
  <si>
    <t xml:space="preserve">INCIDENT-228718: [Cobalt-Strike] Possible C2 traffic
 containing Deny TCP (no connection)
</t>
  </si>
  <si>
    <t>Wed, 10 May 2023 22:10:03 GMT</t>
  </si>
  <si>
    <t>Thu, 01 Jan 1970 00:32:01 GMT</t>
  </si>
  <si>
    <t>Thu, 01 Jan 1970 04:28:02 GMT</t>
  </si>
  <si>
    <t>Wed, 10 May 2023 21:30:03 GMT</t>
  </si>
  <si>
    <t>Thu, 01 Jan 1970 01:42:24 GMT</t>
  </si>
  <si>
    <t>Thu, 01 Jan 1970 03:22:52 GMT</t>
  </si>
  <si>
    <t>Wed, 10 May 2023 21:10:03 GMT</t>
  </si>
  <si>
    <t>Thu, 01 Jan 1970 01:43:57 GMT</t>
  </si>
  <si>
    <t>Thu, 01 Jan 1970 01:12:19 GMT</t>
  </si>
  <si>
    <t xml:space="preserve">Suspected Phishing Email:  FW: Your Document Has Been Completed </t>
  </si>
  <si>
    <t>Wed, 10 May 2023 20:20:04 GMT</t>
  </si>
  <si>
    <t>Thu, 01 Jan 1970 00:33:01 GMT</t>
  </si>
  <si>
    <t>Wed, 10 May 2023 15:50:03 GMT</t>
  </si>
  <si>
    <t>Thu, 01 Jan 1970 00:17:09 GMT</t>
  </si>
  <si>
    <t>Thu, 01 Jan 1970 03:48:18 GMT</t>
  </si>
  <si>
    <t>Wed, 10 May 2023 15:40:05 GMT</t>
  </si>
  <si>
    <t>Thu, 01 Jan 1970 01:51:23 GMT</t>
  </si>
  <si>
    <t>Thu, 01 Jan 1970 00:57:27 GMT</t>
  </si>
  <si>
    <t>Wed, 10 May 2023 15:40:03 GMT</t>
  </si>
  <si>
    <t>Thu, 01 Jan 1970 00:32:49 GMT</t>
  </si>
  <si>
    <t>Wed, 10 May 2023 15:30:05 GMT</t>
  </si>
  <si>
    <t>Thu, 01 Jan 1970 00:53:21 GMT</t>
  </si>
  <si>
    <t>Thu, 01 Jan 1970 00:15:40 GMT</t>
  </si>
  <si>
    <t>Wed, 10 May 2023 15:30:03 GMT</t>
  </si>
  <si>
    <t>Thu, 01 Jan 1970 00:58:21 GMT</t>
  </si>
  <si>
    <t>Wed, 10 May 2023 15:10:03 GMT</t>
  </si>
  <si>
    <t>Thu, 01 Jan 1970 00:04:49 GMT</t>
  </si>
  <si>
    <t>Thu, 01 Jan 1970 00:42:31 GMT</t>
  </si>
  <si>
    <t>Thu, 01 Jan 1970 00:47:54 GMT</t>
  </si>
  <si>
    <t>Wed, 10 May 2023 15:00:14 GMT</t>
  </si>
  <si>
    <t>Thu, 01 Jan 1970 01:27:19 GMT</t>
  </si>
  <si>
    <t>Thu, 01 Jan 1970 12:07:25 GMT</t>
  </si>
  <si>
    <t xml:space="preserve">Suspected Phishing Email:  Any response would be appreciated,  Chuck </t>
  </si>
  <si>
    <t>Wed, 10 May 2023 14:30:05 GMT</t>
  </si>
  <si>
    <t>Thu, 01 Jan 1970 02:14:35 GMT</t>
  </si>
  <si>
    <t>Wed, 10 May 2023 14:20:16 GMT</t>
  </si>
  <si>
    <t>Thu, 01 Jan 1970 00:35:02 GMT</t>
  </si>
  <si>
    <t>Wed, 10 May 2023 14:20:14 GMT</t>
  </si>
  <si>
    <t>Thu, 01 Jan 1970 00:35:42 GMT</t>
  </si>
  <si>
    <t>Wed, 10 May 2023 13:40:05 GMT</t>
  </si>
  <si>
    <t>Thu, 01 Jan 1970 02:04:20 GMT</t>
  </si>
  <si>
    <t>Wed, 10 May 2023 13:40:04 GMT</t>
  </si>
  <si>
    <t>Thu, 01 Jan 1970 01:29:29 GMT</t>
  </si>
  <si>
    <t>Wed, 10 May 2023 13:30:03 GMT</t>
  </si>
  <si>
    <t>Thu, 01 Jan 1970 00:05:45 GMT</t>
  </si>
  <si>
    <t xml:space="preserve">Suspected Phishing Email:  Welcome to Swiss Life Preferred Plus </t>
  </si>
  <si>
    <t>Wed, 10 May 2023 10:50:06 GMT</t>
  </si>
  <si>
    <t>Wed, 10 May 2023 09:30:17 GMT</t>
  </si>
  <si>
    <t>Thu, 01 Jan 1970 01:20:51 GMT</t>
  </si>
  <si>
    <t>Thu, 01 Jan 1970 00:10:38 GMT</t>
  </si>
  <si>
    <t>Wed, 10 May 2023 09:10:18 GMT</t>
  </si>
  <si>
    <t>Wed, 10 May 2023 08:40:04 GMT</t>
  </si>
  <si>
    <t>Thu, 01 Jan 1970 00:34:08 GMT</t>
  </si>
  <si>
    <t>Thu, 01 Jan 1970 01:47:17 GMT</t>
  </si>
  <si>
    <t>Wed, 10 May 2023 08:00:18 GMT</t>
  </si>
  <si>
    <t>Thu, 01 Jan 1970 01:44:17 GMT</t>
  </si>
  <si>
    <t xml:space="preserve">Suspected Phishing Email:  Subscription 7ebaf5c2-8216-450f-8450-37f3ade13fa8 has been disabled </t>
  </si>
  <si>
    <t>Wed, 10 May 2023 08:00:05 GMT</t>
  </si>
  <si>
    <t>Thu, 01 Jan 1970 01:15:28 GMT</t>
  </si>
  <si>
    <t>Wed, 10 May 2023 07:50:07 GMT</t>
  </si>
  <si>
    <t>Thu, 01 Jan 1970 00:06:36 GMT</t>
  </si>
  <si>
    <t xml:space="preserve">Suspected Phishing Email:  RE: Which new trends are shaping the future of internal comms? </t>
  </si>
  <si>
    <t>Wed, 10 May 2023 07:40:07 GMT</t>
  </si>
  <si>
    <t>Thu, 01 Jan 1970 00:48:16 GMT</t>
  </si>
  <si>
    <t>Thu, 01 Jan 1970 00:53:52 GMT</t>
  </si>
  <si>
    <t>Thu, 01 Jan 1970 01:03:16 GMT</t>
  </si>
  <si>
    <t xml:space="preserve">Suspected Phishing Email:  NATO- REMOTE Requiremnts- Identity and Access Management in DCIS </t>
  </si>
  <si>
    <t>Wed, 10 May 2023 07:10:05 GMT</t>
  </si>
  <si>
    <t xml:space="preserve">Firewall Deny
</t>
  </si>
  <si>
    <t>Wed, 10 May 2023 06:40:34 GMT</t>
  </si>
  <si>
    <t>Wed, 10 May 2023 06:40:05 GMT</t>
  </si>
  <si>
    <t>Thu, 01 Jan 1970 00:35:23 GMT</t>
  </si>
  <si>
    <t>Thu, 01 Jan 1970 01:33:44 GMT</t>
  </si>
  <si>
    <t xml:space="preserve">Suspected Phishing Email:  Re: Estelle </t>
  </si>
  <si>
    <t>Wed, 10 May 2023 05:50:04 GMT</t>
  </si>
  <si>
    <t>Thu, 01 Jan 1970 00:31:46 GMT</t>
  </si>
  <si>
    <t>Thu, 01 Jan 1970 06:22:18 GMT</t>
  </si>
  <si>
    <t>Wed, 10 May 2023 04:30:13 GMT</t>
  </si>
  <si>
    <t>Thu, 01 Jan 1970 01:47:52 GMT</t>
  </si>
  <si>
    <t>Thu, 01 Jan 1970 00:15:23 GMT</t>
  </si>
  <si>
    <t xml:space="preserve">Suspected Phishing Email:  Missing Glasses </t>
  </si>
  <si>
    <t>Wed, 10 May 2023 04:10:06 GMT</t>
  </si>
  <si>
    <t>Thu, 01 Jan 1970 00:37:44 GMT</t>
  </si>
  <si>
    <t>Thu, 01 Jan 1970 02:22:44 GMT</t>
  </si>
  <si>
    <t>Wed, 10 May 2023 03:30:13 GMT</t>
  </si>
  <si>
    <t>Thu, 01 Jan 1970 01:13:13 GMT</t>
  </si>
  <si>
    <t>Tue, 09 May 2023 22:00:05 GMT</t>
  </si>
  <si>
    <t>Thu, 01 Jan 1970 00:50:32 GMT</t>
  </si>
  <si>
    <t>Thu, 01 Jan 1970 02:42:19 GMT</t>
  </si>
  <si>
    <t>Tue, 09 May 2023 11:20:05 GMT</t>
  </si>
  <si>
    <t>Thu, 01 Jan 1970 02:23:57 GMT</t>
  </si>
  <si>
    <t xml:space="preserve">Azure Sentinel: High Severity alert
 containing Logon from a risky IP address
</t>
  </si>
  <si>
    <t>Tue, 09 May 2023 11:10:27 GMT</t>
  </si>
  <si>
    <t>Thu, 01 Jan 1970 00:08:11 GMT</t>
  </si>
  <si>
    <t>Thu, 01 Jan 1970 01:46:36 GMT</t>
  </si>
  <si>
    <t xml:space="preserve">Suspected Phishing Email:  Activate Your Account for SES_ External_Learning_Site </t>
  </si>
  <si>
    <t>Tue, 09 May 2023 11:10:05 GMT</t>
  </si>
  <si>
    <t>Thu, 01 Jan 1970 00:03:36 GMT</t>
  </si>
  <si>
    <t>Thu, 01 Jan 1970 00:44:11 GMT</t>
  </si>
  <si>
    <t>Tue, 09 May 2023 10:50:30 GMT</t>
  </si>
  <si>
    <t xml:space="preserve">Successful Login from IP Categorized as Anonymizers
 containing User signed in to Teams
</t>
  </si>
  <si>
    <t>Tue, 09 May 2023 10:50:28 GMT</t>
  </si>
  <si>
    <t>Successful Login from IP Categorized as Anonymizers</t>
  </si>
  <si>
    <t>Thu, 01 Jan 1970 00:36:59 GMT</t>
  </si>
  <si>
    <t>Tue, 09 May 2023 10:00:14 GMT</t>
  </si>
  <si>
    <t>Thu, 01 Jan 1970 00:13:06 GMT</t>
  </si>
  <si>
    <t>Tue, 09 May 2023 08:40:03 GMT</t>
  </si>
  <si>
    <t>Thu, 01 Jan 1970 01:39:48 GMT</t>
  </si>
  <si>
    <t>Thu, 01 Jan 1970 00:13:44 GMT</t>
  </si>
  <si>
    <t>Tue, 09 May 2023 07:40:06 GMT</t>
  </si>
  <si>
    <t>Thu, 01 Jan 1970 00:24:46 GMT</t>
  </si>
  <si>
    <t>Tue, 09 May 2023 07:10:05 GMT</t>
  </si>
  <si>
    <t>Thu, 01 Jan 1970 05:59:54 GMT</t>
  </si>
  <si>
    <t>Tue, 09 May 2023 06:10:14 GMT</t>
  </si>
  <si>
    <t>Thu, 01 Jan 1970 00:45:13 GMT</t>
  </si>
  <si>
    <t>Thu, 01 Jan 1970 02:44:52 GMT</t>
  </si>
  <si>
    <t>Tue, 09 May 2023 06:10:12 GMT</t>
  </si>
  <si>
    <t>Thu, 01 Jan 1970 02:25:00 GMT</t>
  </si>
  <si>
    <t>Thu, 01 Jan 1970 00:53:32 GMT</t>
  </si>
  <si>
    <t>Tue, 09 May 2023 01:50:04 GMT</t>
  </si>
  <si>
    <t>Thu, 01 Jan 1970 01:30:16 GMT</t>
  </si>
  <si>
    <t>Thu, 01 Jan 1970 03:13:13 GMT</t>
  </si>
  <si>
    <t>Tue, 09 May 2023 01:40:11 GMT</t>
  </si>
  <si>
    <t>Thu, 01 Jan 1970 01:18:32 GMT</t>
  </si>
  <si>
    <t>Thu, 01 Jan 1970 02:03:38 GMT</t>
  </si>
  <si>
    <t>Mon, 08 May 2023 22:20:05 GMT</t>
  </si>
  <si>
    <t>Mon, 08 May 2023 21:30:05 GMT</t>
  </si>
  <si>
    <t>Thu, 01 Jan 1970 00:06:19 GMT</t>
  </si>
  <si>
    <t>Thu, 01 Jan 1970 00:37:52 GMT</t>
  </si>
  <si>
    <t>Mon, 08 May 2023 20:30:09 GMT</t>
  </si>
  <si>
    <t>Thu, 01 Jan 1970 01:32:56 GMT</t>
  </si>
  <si>
    <t>Mon, 08 May 2023 19:50:06 GMT</t>
  </si>
  <si>
    <t>Thu, 01 Jan 1970 00:15:34 GMT</t>
  </si>
  <si>
    <t>Thu, 01 Jan 1970 02:07:56 GMT</t>
  </si>
  <si>
    <t>Suspected Phishing Email:  Reminder: The folder "Software" has been shared with you.</t>
  </si>
  <si>
    <t>Mon, 08 May 2023 19:50:05 GMT</t>
  </si>
  <si>
    <t>Thu, 01 Jan 1970 02:24:57 GMT</t>
  </si>
  <si>
    <t>Thu, 01 Jan 1970 05:29:19 GMT</t>
  </si>
  <si>
    <t xml:space="preserve">Azure Sentinel: New High Severity alerts observed
 containing Unknown
</t>
  </si>
  <si>
    <t>Mon, 08 May 2023 16:50:15 GMT</t>
  </si>
  <si>
    <t>Azure Sentinel: New High Severity alerts</t>
  </si>
  <si>
    <t>Network Data Exfiltration</t>
  </si>
  <si>
    <t>Thu, 01 Jan 1970 00:59:25 GMT</t>
  </si>
  <si>
    <t xml:space="preserve">Suspected Phishing Email:  [Bulk] How are you feeling lately, Thomas? </t>
  </si>
  <si>
    <t>Mon, 08 May 2023 14:40:05 GMT</t>
  </si>
  <si>
    <t>Thu, 01 Jan 1970 01:01:58 GMT</t>
  </si>
  <si>
    <t>Thu, 01 Jan 1970 00:09:09 GMT</t>
  </si>
  <si>
    <t>Mon, 08 May 2023 13:20:05 GMT</t>
  </si>
  <si>
    <t>Thu, 01 Jan 1970 00:01:42 GMT</t>
  </si>
  <si>
    <t>Thu, 01 Jan 1970 00:26:44 GMT</t>
  </si>
  <si>
    <t>Mon, 08 May 2023 13:00:20 GMT</t>
  </si>
  <si>
    <t>Thu, 01 Jan 1970 02:37:25 GMT</t>
  </si>
  <si>
    <t>Mon, 08 May 2023 13:00:05 GMT</t>
  </si>
  <si>
    <t>Thu, 01 Jan 1970 00:16:15 GMT</t>
  </si>
  <si>
    <t>Thu, 01 Jan 1970 00:09:19 GMT</t>
  </si>
  <si>
    <t>Mon, 08 May 2023 12:50:05 GMT</t>
  </si>
  <si>
    <t>Mon, 08 May 2023 12:40:14 GMT</t>
  </si>
  <si>
    <t>Thu, 01 Jan 1970 00:34:22 GMT</t>
  </si>
  <si>
    <t>Thu, 01 Jan 1970 01:44:27 GMT</t>
  </si>
  <si>
    <t>Mon, 08 May 2023 12:30:06 GMT</t>
  </si>
  <si>
    <t>Thu, 01 Jan 1970 00:48:34 GMT</t>
  </si>
  <si>
    <t>Thu, 01 Jan 1970 02:18:04 GMT</t>
  </si>
  <si>
    <t>Mon, 08 May 2023 12:20:08 GMT</t>
  </si>
  <si>
    <t>Thu, 01 Jan 1970 00:07:32 GMT</t>
  </si>
  <si>
    <t>Thu, 01 Jan 1970 00:03:11 GMT</t>
  </si>
  <si>
    <t>Thu, 01 Jan 1970 00:13:08 GMT</t>
  </si>
  <si>
    <t>Thu, 01 Jan 1970 02:08:56 GMT</t>
  </si>
  <si>
    <t>Mon, 08 May 2023 11:50:15 GMT</t>
  </si>
  <si>
    <t>Thu, 01 Jan 1970 01:10:26 GMT</t>
  </si>
  <si>
    <t>Mon, 08 May 2023 11:40:06 GMT</t>
  </si>
  <si>
    <t xml:space="preserve">Suspected Phishing Email:  defensive testing </t>
  </si>
  <si>
    <t>Mon, 08 May 2023 11:40:05 GMT</t>
  </si>
  <si>
    <t>Thu, 01 Jan 1970 00:30:04 GMT</t>
  </si>
  <si>
    <t>Thu, 01 Jan 1970 02:29:58 GMT</t>
  </si>
  <si>
    <t>Mon, 08 May 2023 11:20:05 GMT</t>
  </si>
  <si>
    <t>Mon, 08 May 2023 11:10:05 GMT</t>
  </si>
  <si>
    <t>Thu, 01 Jan 1970 01:06:34 GMT</t>
  </si>
  <si>
    <t>Mon, 08 May 2023 10:40:05 GMT</t>
  </si>
  <si>
    <t>Thu, 01 Jan 1970 00:49:08 GMT</t>
  </si>
  <si>
    <t>Mon, 08 May 2023 10:10:26 GMT</t>
  </si>
  <si>
    <t>Thu, 01 Jan 1970 00:17:06 GMT</t>
  </si>
  <si>
    <t>Mon, 08 May 2023 09:20:26 GMT</t>
  </si>
  <si>
    <t>Thu, 01 Jan 1970 00:31:32 GMT</t>
  </si>
  <si>
    <t>Thu, 01 Jan 1970 02:41:25 GMT</t>
  </si>
  <si>
    <t xml:space="preserve">Suspected Phishing Email:  Bill INV-0536 from Cysec is due </t>
  </si>
  <si>
    <t>Mon, 08 May 2023 09:00:05 GMT</t>
  </si>
  <si>
    <t>Thu, 01 Jan 1970 00:43:06 GMT</t>
  </si>
  <si>
    <t>Thu, 01 Jan 1970 01:33:40 GMT</t>
  </si>
  <si>
    <t xml:space="preserve">Suspected Phishing Email:  Introductory call </t>
  </si>
  <si>
    <t>Mon, 08 May 2023 06:50:05 GMT</t>
  </si>
  <si>
    <t>Thu, 01 Jan 1970 01:16:18 GMT</t>
  </si>
  <si>
    <t>Thu, 01 Jan 1970 01:54:06 GMT</t>
  </si>
  <si>
    <t xml:space="preserve">Suspected Phishing Email:  Ready Stock-2Way Accessories </t>
  </si>
  <si>
    <t>Thu, 01 Jan 1970 00:55:30 GMT</t>
  </si>
  <si>
    <t>Thu, 01 Jan 1970 01:48:22 GMT</t>
  </si>
  <si>
    <t>Mon, 08 May 2023 05:10:07 GMT</t>
  </si>
  <si>
    <t>Thu, 01 Jan 1970 00:49:09 GMT</t>
  </si>
  <si>
    <t>Mon, 08 May 2023 00:30:05 GMT</t>
  </si>
  <si>
    <t>Thu, 01 Jan 1970 00:15:08 GMT</t>
  </si>
  <si>
    <t>Thu, 01 Jan 1970 01:43:32 GMT</t>
  </si>
  <si>
    <t>Sun, 07 May 2023 23:40:03 GMT</t>
  </si>
  <si>
    <t>Thu, 01 Jan 1970 01:13:36 GMT</t>
  </si>
  <si>
    <t>Thu, 01 Jan 1970 08:37:49 GMT</t>
  </si>
  <si>
    <t xml:space="preserve">Fortinet IPS Monitored Rule Triggered from Local Source
 containing Atlassian.Confluence.Server.S.Endpoint.Information.Disclosure - This indicates an attack attempt to exploit an Information Disclosure Vulnerability in Atlassian Confluence Server
</t>
  </si>
  <si>
    <t>Sun, 07 May 2023 22:10:03 GMT</t>
  </si>
  <si>
    <t>Thu, 01 Jan 1970 01:24:54 GMT</t>
  </si>
  <si>
    <t>Thu, 01 Jan 1970 08:00:06 GMT</t>
  </si>
  <si>
    <t xml:space="preserve">Multiple Exploit/Malware Types Targeting a Single Destination
 containing AWStats.Rawlog.Plugin.Logfile.Parameter.Input.Validation
</t>
  </si>
  <si>
    <t>Sun, 07 May 2023 21:00:08 GMT</t>
  </si>
  <si>
    <t>Thu, 01 Jan 1970 08:27:22 GMT</t>
  </si>
  <si>
    <t>Sun, 07 May 2023 21:00:06 GMT</t>
  </si>
  <si>
    <t>Thu, 01 Jan 1970 00:53:48 GMT</t>
  </si>
  <si>
    <t>Thu, 01 Jan 1970 07:26:30 GMT</t>
  </si>
  <si>
    <t xml:space="preserve">Multiple Exploit/Malware Types Targeting a Single Destination
 containing Apache.Struts.2.ClassLoader.Parameter.Interceptor
</t>
  </si>
  <si>
    <t>Sun, 07 May 2023 21:00:05 GMT</t>
  </si>
  <si>
    <t>Thu, 01 Jan 1970 00:44:48 GMT</t>
  </si>
  <si>
    <t>Thu, 01 Jan 1970 06:40:17 GMT</t>
  </si>
  <si>
    <t>Sun, 07 May 2023 21:00:03 GMT</t>
  </si>
  <si>
    <t>Thu, 01 Jan 1970 02:11:53 GMT</t>
  </si>
  <si>
    <t>Thu, 01 Jan 1970 04:28:31 GMT</t>
  </si>
  <si>
    <t>Sun, 07 May 2023 20:40:04 GMT</t>
  </si>
  <si>
    <t>Thu, 01 Jan 1970 00:13:37 GMT</t>
  </si>
  <si>
    <t>Thu, 01 Jan 1970 00:48:32 GMT</t>
  </si>
  <si>
    <t>Sun, 07 May 2023 20:40:03 GMT</t>
  </si>
  <si>
    <t>Thu, 01 Jan 1970 00:47:55 GMT</t>
  </si>
  <si>
    <t>Sun, 07 May 2023 19:30:03 GMT</t>
  </si>
  <si>
    <t>Thu, 01 Jan 1970 01:34:51 GMT</t>
  </si>
  <si>
    <t>Thu, 01 Jan 1970 12:11:48 GMT</t>
  </si>
  <si>
    <t>Sun, 07 May 2023 18:10:03 GMT</t>
  </si>
  <si>
    <t>Thu, 01 Jan 1970 02:56:41 GMT</t>
  </si>
  <si>
    <t>Sun, 07 May 2023 17:40:05 GMT</t>
  </si>
  <si>
    <t>Thu, 01 Jan 1970 00:56:43 GMT</t>
  </si>
  <si>
    <t>Sun, 07 May 2023 10:10:07 GMT</t>
  </si>
  <si>
    <t>Thu, 01 Jan 1970 02:43:46 GMT</t>
  </si>
  <si>
    <t>Sun, 07 May 2023 09:40:03 GMT</t>
  </si>
  <si>
    <t>Thu, 01 Jan 1970 00:03:44 GMT</t>
  </si>
  <si>
    <t>Thu, 01 Jan 1970 02:43:08 GMT</t>
  </si>
  <si>
    <t>Sat, 06 May 2023 19:40:03 GMT</t>
  </si>
  <si>
    <t>Thu, 01 Jan 1970 00:41:19 GMT</t>
  </si>
  <si>
    <t>Sat, 06 May 2023 16:20:03 GMT</t>
  </si>
  <si>
    <t>Thu, 01 Jan 1970 00:13:40 GMT</t>
  </si>
  <si>
    <t>Sat, 06 May 2023 14:00:05 GMT</t>
  </si>
  <si>
    <t>Thu, 01 Jan 1970 00:06:14 GMT</t>
  </si>
  <si>
    <t>Thu, 01 Jan 1970 00:50:43 GMT</t>
  </si>
  <si>
    <t>Sat, 06 May 2023 08:10:18 GMT</t>
  </si>
  <si>
    <t>Thu, 01 Jan 1970 00:45:34 GMT</t>
  </si>
  <si>
    <t>Thu, 01 Jan 1970 02:16:58 GMT</t>
  </si>
  <si>
    <t>Sat, 06 May 2023 05:10:14 GMT</t>
  </si>
  <si>
    <t>Thu, 01 Jan 1970 03:58:47 GMT</t>
  </si>
  <si>
    <t xml:space="preserve">Exploit Followed by Suspicious Activity on Different Hosts - Chained
 containing DEVADMIN_SESSION_AUTHOR_PASSED
</t>
  </si>
  <si>
    <t>Fri, 05 May 2023 23:10:23 GMT</t>
  </si>
  <si>
    <t>Chained Exploit Followed by Suspicious Events on Third Host</t>
  </si>
  <si>
    <t>Thu, 01 Jan 1970 00:25:43 GMT</t>
  </si>
  <si>
    <t>Thu, 01 Jan 1970 02:45:43 GMT</t>
  </si>
  <si>
    <t>Exploit Followed by Suspicious Activity on Different Hosts - Chained containing DEVADMIN_SESSION_AUTHOR_PASSEDExploit Followed by Suspicious Activity on Different Hosts - Chained containing DEVADMIN_SESSION_AUTHOR_PASSED</t>
  </si>
  <si>
    <t>Fri, 05 May 2023 23:10:21 GMT</t>
  </si>
  <si>
    <t>Thu, 01 Jan 1970 00:14:13 GMT</t>
  </si>
  <si>
    <t>Thu, 01 Jan 1970 02:26:18 GMT</t>
  </si>
  <si>
    <t>Fri, 05 May 2023 23:10:19 GMT</t>
  </si>
  <si>
    <t>Thu, 01 Jan 1970 01:43:25 GMT</t>
  </si>
  <si>
    <t>Fri, 05 May 2023 23:10:17 GMT</t>
  </si>
  <si>
    <t>Thu, 01 Jan 1970 00:47:16 GMT</t>
  </si>
  <si>
    <t>Thu, 01 Jan 1970 00:47:07 GMT</t>
  </si>
  <si>
    <t>Fri, 05 May 2023 23:10:16 GMT</t>
  </si>
  <si>
    <t>Thu, 01 Jan 1970 00:22:40 GMT</t>
  </si>
  <si>
    <t>Thu, 01 Jan 1970 00:13:39 GMT</t>
  </si>
  <si>
    <t>Fri, 05 May 2023 23:10:08 GMT</t>
  </si>
  <si>
    <t>Thu, 01 Jan 1970 00:02:06 GMT</t>
  </si>
  <si>
    <t>Fri, 05 May 2023 21:00:17 GMT</t>
  </si>
  <si>
    <t>Thu, 01 Jan 1970 00:35:03 GMT</t>
  </si>
  <si>
    <t xml:space="preserve">Suspected Phishing Email:  A behind-the-scenes look at the organisation you work for and team members </t>
  </si>
  <si>
    <t>Fri, 05 May 2023 20:00:09 GMT</t>
  </si>
  <si>
    <t>Thu, 01 Jan 1970 00:12:51 GMT</t>
  </si>
  <si>
    <t xml:space="preserve">Suspected Phishing Email:  Re:  TI ----TPS7H2201-SPï¼ˆ5962-1722001VXCï¼‰    </t>
  </si>
  <si>
    <t>Fri, 05 May 2023 18:50:09 GMT</t>
  </si>
  <si>
    <t>Thu, 01 Jan 1970 00:39:33 GMT</t>
  </si>
  <si>
    <t>Fri, 05 May 2023 16:10:05 GMT</t>
  </si>
  <si>
    <t>Fri, 05 May 2023 15:30:05 GMT</t>
  </si>
  <si>
    <t>Thu, 01 Jan 1970 00:08:16 GMT</t>
  </si>
  <si>
    <t>Thu, 01 Jan 1970 01:12:44 GMT</t>
  </si>
  <si>
    <t xml:space="preserve">Suspected Phishing Email:  [Bulk] Did you hear the news? </t>
  </si>
  <si>
    <t>Fri, 05 May 2023 14:30:08 GMT</t>
  </si>
  <si>
    <t>Thu, 01 Jan 1970 00:10:00 GMT</t>
  </si>
  <si>
    <t>Thu, 01 Jan 1970 01:32:09 GMT</t>
  </si>
  <si>
    <t>Fri, 05 May 2023 13:50:05 GMT</t>
  </si>
  <si>
    <t>Fri, 05 May 2023 13:30:08 GMT</t>
  </si>
  <si>
    <t>Thu, 01 Jan 1970 01:06:27 GMT</t>
  </si>
  <si>
    <t xml:space="preserve">V2 Sending Attacks to External
 containing BlackNurse.ICMP.Type.3.Code.3.Flood.DoS
</t>
  </si>
  <si>
    <t>Fri, 05 May 2023 13:30:04 GMT</t>
  </si>
  <si>
    <t>Thu, 01 Jan 1970 01:37:03 GMT</t>
  </si>
  <si>
    <t>Fri, 05 May 2023 12:20:16 GMT</t>
  </si>
  <si>
    <t>Thu, 01 Jan 1970 00:49:50 GMT</t>
  </si>
  <si>
    <t>Thu, 01 Jan 1970 00:50:56 GMT</t>
  </si>
  <si>
    <t>Fri, 05 May 2023 10:40:14 GMT</t>
  </si>
  <si>
    <t>Thu, 01 Jan 1970 00:43:33 GMT</t>
  </si>
  <si>
    <t>Fri, 05 May 2023 10:20:05 GMT</t>
  </si>
  <si>
    <t>Thu, 01 Jan 1970 00:08:43 GMT</t>
  </si>
  <si>
    <t>Thu, 01 Jan 1970 02:20:31 GMT</t>
  </si>
  <si>
    <t xml:space="preserve">Suspected Phishing Email:  FW: LMS365 0504_003 </t>
  </si>
  <si>
    <t>Fri, 05 May 2023 10:00:09 GMT</t>
  </si>
  <si>
    <t>Thu, 01 Jan 1970 02:25:37 GMT</t>
  </si>
  <si>
    <t>Thu, 01 Jan 1970 00:18:46 GMT</t>
  </si>
  <si>
    <t>Fri, 05 May 2023 09:50:16 GMT</t>
  </si>
  <si>
    <t>Thu, 01 Jan 1970 00:14:54 GMT</t>
  </si>
  <si>
    <t>Thu, 01 Jan 1970 00:58:13 GMT</t>
  </si>
  <si>
    <t>Fri, 05 May 2023 09:50:14 GMT</t>
  </si>
  <si>
    <t>Thu, 01 Jan 1970 00:04:13 GMT</t>
  </si>
  <si>
    <t>Thu, 01 Jan 1970 00:52:42 GMT</t>
  </si>
  <si>
    <t>Fri, 05 May 2023 08:10:04 GMT</t>
  </si>
  <si>
    <t>Thu, 01 Jan 1970 00:47:30 GMT</t>
  </si>
  <si>
    <t>Thu, 01 Jan 1970 01:28:06 GMT</t>
  </si>
  <si>
    <t>Fri, 05 May 2023 07:50:12 GMT</t>
  </si>
  <si>
    <t>Thu, 01 Jan 1970 00:47:38 GMT</t>
  </si>
  <si>
    <t xml:space="preserve">Suspected Phishing Email:  Compromised LMS365 account </t>
  </si>
  <si>
    <t>Fri, 05 May 2023 07:30:06 GMT</t>
  </si>
  <si>
    <t>Thu, 01 Jan 1970 00:29:25 GMT</t>
  </si>
  <si>
    <t>Thu, 01 Jan 1970 00:14:34 GMT</t>
  </si>
  <si>
    <t>Thu, 01 Jan 1970 02:36:44 GMT</t>
  </si>
  <si>
    <t>Fri, 05 May 2023 07:10:05 GMT</t>
  </si>
  <si>
    <t>Thu, 01 Jan 1970 00:30:45 GMT</t>
  </si>
  <si>
    <t>Thu, 01 Jan 1970 02:13:49 GMT</t>
  </si>
  <si>
    <t>Fri, 05 May 2023 07:00:06 GMT</t>
  </si>
  <si>
    <t>Thu, 01 Jan 1970 02:35:40 GMT</t>
  </si>
  <si>
    <t>Fri, 05 May 2023 06:50:05 GMT</t>
  </si>
  <si>
    <t xml:space="preserve">Suspected Phishing Email:  * Report from (5/4/2023, 2:32:12 PM) | to (tommy.chee@ses.com) *  </t>
  </si>
  <si>
    <t>Thu, 01 Jan 1970 00:42:11 GMT</t>
  </si>
  <si>
    <t>Thu, 01 Jan 1970 02:28:06 GMT</t>
  </si>
  <si>
    <t>Fri, 05 May 2023 06:40:05 GMT</t>
  </si>
  <si>
    <t>Thu, 01 Jan 1970 01:40:44 GMT</t>
  </si>
  <si>
    <t>Thu, 01 Jan 1970 00:03:37 GMT</t>
  </si>
  <si>
    <t>Thu, 01 Jan 1970 01:33:06 GMT</t>
  </si>
  <si>
    <t>Fri, 05 May 2023 06:30:04 GMT</t>
  </si>
  <si>
    <t>Thu, 01 Jan 1970 00:36:50 GMT</t>
  </si>
  <si>
    <t>Thu, 01 Jan 1970 01:32:38 GMT</t>
  </si>
  <si>
    <t>Fri, 05 May 2023 06:20:11 GMT</t>
  </si>
  <si>
    <t>Fri, 05 May 2023 01:40:17 GMT</t>
  </si>
  <si>
    <t>Thu, 01 Jan 1970 00:40:29 GMT</t>
  </si>
  <si>
    <t>Fri, 05 May 2023 01:40:15 GMT</t>
  </si>
  <si>
    <t>Thu, 01 Jan 1970 04:11:22 GMT</t>
  </si>
  <si>
    <t xml:space="preserve">Suspected Phishing Email:  * Report from (5/4/2023, 2:32:27 PM) | to (kevin.seow@ses.com) *  </t>
  </si>
  <si>
    <t>Fri, 05 May 2023 00:40:05 GMT</t>
  </si>
  <si>
    <t>Thu, 01 Jan 1970 00:48:54 GMT</t>
  </si>
  <si>
    <t>Thu, 01 Jan 1970 08:42:48 GMT</t>
  </si>
  <si>
    <t>Thu, 04 May 2023 23:40:05 GMT</t>
  </si>
  <si>
    <t xml:space="preserve">Suspected Phishing Email:  Pro V1s for Eric </t>
  </si>
  <si>
    <t>Thu, 04 May 2023 23:30:05 GMT</t>
  </si>
  <si>
    <t>Thu, 01 Jan 1970 00:27:43 GMT</t>
  </si>
  <si>
    <t>Thu, 01 Jan 1970 04:01:57 GMT</t>
  </si>
  <si>
    <t>Thu, 04 May 2023 22:10:05 GMT</t>
  </si>
  <si>
    <t>Thu, 01 Jan 1970 00:31:30 GMT</t>
  </si>
  <si>
    <t>Thu, 01 Jan 1970 04:39:17 GMT</t>
  </si>
  <si>
    <t>Thu, 04 May 2023 21:50:15 GMT</t>
  </si>
  <si>
    <t>Thu, 01 Jan 1970 00:39:26 GMT</t>
  </si>
  <si>
    <t>Thu, 01 Jan 1970 04:15:34 GMT</t>
  </si>
  <si>
    <t>Thu, 04 May 2023 21:00:17 GMT</t>
  </si>
  <si>
    <t>Thu, 01 Jan 1970 01:12:37 GMT</t>
  </si>
  <si>
    <t>Thu, 01 Jan 1970 03:42:50 GMT</t>
  </si>
  <si>
    <t>Thu, 04 May 2023 19:50:05 GMT</t>
  </si>
  <si>
    <t>Thu, 01 Jan 1970 01:00:12 GMT</t>
  </si>
  <si>
    <t>Thu, 01 Jan 1970 00:59:24 GMT</t>
  </si>
  <si>
    <t>Thu, 04 May 2023 19:40:05 GMT</t>
  </si>
  <si>
    <t>Thu, 01 Jan 1970 00:01:26 GMT</t>
  </si>
  <si>
    <t>Thu, 01 Jan 1970 01:16:51 GMT</t>
  </si>
  <si>
    <t>Thu, 04 May 2023 19:30:12 GMT</t>
  </si>
  <si>
    <t>Thu, 01 Jan 1970 01:46:06 GMT</t>
  </si>
  <si>
    <t>Thu, 04 May 2023 18:30:15 GMT</t>
  </si>
  <si>
    <t>Thu, 01 Jan 1970 00:07:57 GMT</t>
  </si>
  <si>
    <t>Thu, 01 Jan 1970 04:52:51 GMT</t>
  </si>
  <si>
    <t>Thu, 04 May 2023 18:00:13 GMT</t>
  </si>
  <si>
    <t>Thu, 01 Jan 1970 00:36:14 GMT</t>
  </si>
  <si>
    <t>Thu, 01 Jan 1970 03:58:57 GMT</t>
  </si>
  <si>
    <t>Thu, 04 May 2023 16:20:15 GMT</t>
  </si>
  <si>
    <t>Thu, 01 Jan 1970 01:02:20 GMT</t>
  </si>
  <si>
    <t>Thu, 01 Jan 1970 01:15:36 GMT</t>
  </si>
  <si>
    <t>Thu, 04 May 2023 16:20:04 GMT</t>
  </si>
  <si>
    <t>Thu, 01 Jan 1970 00:03:49 GMT</t>
  </si>
  <si>
    <t>Thu, 04 May 2023 16:00:14 GMT</t>
  </si>
  <si>
    <t>Thu, 01 Jan 1970 01:10:18 GMT</t>
  </si>
  <si>
    <t>Thu, 01 Jan 1970 00:16:50 GMT</t>
  </si>
  <si>
    <t>Thu, 04 May 2023 16:00:05 GMT</t>
  </si>
  <si>
    <t>Thu, 04 May 2023 15:40:05 GMT</t>
  </si>
  <si>
    <t>Thu, 04 May 2023 15:30:07 GMT</t>
  </si>
  <si>
    <t>Thu, 04 May 2023 15:20:22 GMT</t>
  </si>
  <si>
    <t>Thu, 01 Jan 1970 00:59:07 GMT</t>
  </si>
  <si>
    <t>Thu, 01 Jan 1970 00:45:01 GMT</t>
  </si>
  <si>
    <t xml:space="preserve">Suspected Phishing Email:  FW: Threat Intelligence Hub - Demo Invitation (Silobreaker) </t>
  </si>
  <si>
    <t>Thu, 04 May 2023 15:20:17 GMT</t>
  </si>
  <si>
    <t>Thu, 01 Jan 1970 23:16:03 GMT</t>
  </si>
  <si>
    <t xml:space="preserve">Suspected Phishing Email:  Thursday, May 4, 2023 </t>
  </si>
  <si>
    <t>Thu, 04 May 2023 15:20:16 GMT</t>
  </si>
  <si>
    <t>Thu, 01 Jan 1970 09:07:01 GMT</t>
  </si>
  <si>
    <t>Thu, 04 May 2023 15:20:10 GMT</t>
  </si>
  <si>
    <t>Thu, 01 Jan 1970 02:18:33 GMT</t>
  </si>
  <si>
    <t>Thu, 01 Jan 1970 06:47:44 GMT</t>
  </si>
  <si>
    <t>Thu, 01 Jan 1970 00:41:39 GMT</t>
  </si>
  <si>
    <t>Thu, 01 Jan 1970 23:01:11 GMT</t>
  </si>
  <si>
    <t>Thu, 04 May 2023 15:20:09 GMT</t>
  </si>
  <si>
    <t>Thu, 04 May 2023 15:10:18 GMT</t>
  </si>
  <si>
    <t>Thu, 04 May 2023 15:10:17 GMT</t>
  </si>
  <si>
    <t>Thu, 04 May 2023 15:10:10 GMT</t>
  </si>
  <si>
    <t>Thu, 04 May 2023 15:10:09 GMT</t>
  </si>
  <si>
    <t>Thu, 04 May 2023 15:00:16 GMT</t>
  </si>
  <si>
    <t>Thu, 04 May 2023 15:00:10 GMT</t>
  </si>
  <si>
    <t xml:space="preserve">Suspected Phishing Email:  SV: 3000006181 - Reminder of Payment </t>
  </si>
  <si>
    <t>Thu, 04 May 2023 15:00:09 GMT</t>
  </si>
  <si>
    <t>Thu, 01 Jan 1970 00:07:59 GMT</t>
  </si>
  <si>
    <t>Thu, 04 May 2023 14:50:17 GMT</t>
  </si>
  <si>
    <t>Thu, 04 May 2023 14:50:16 GMT</t>
  </si>
  <si>
    <t>Thu, 01 Jan 1970 00:25:33 GMT</t>
  </si>
  <si>
    <t>Thu, 04 May 2023 14:50:10 GMT</t>
  </si>
  <si>
    <t>Thu, 01 Jan 1970 00:26:14 GMT</t>
  </si>
  <si>
    <t>Thu, 01 Jan 1970 00:26:59 GMT</t>
  </si>
  <si>
    <t>Thu, 01 Jan 1970 00:27:54 GMT</t>
  </si>
  <si>
    <t>Thu, 04 May 2023 14:50:09 GMT</t>
  </si>
  <si>
    <t>Thu, 01 Jan 1970 00:30:44 GMT</t>
  </si>
  <si>
    <t>Thu, 01 Jan 1970 00:31:34 GMT</t>
  </si>
  <si>
    <t>Thu, 01 Jan 1970 00:32:29 GMT</t>
  </si>
  <si>
    <t>Thu, 04 May 2023 14:40:16 GMT</t>
  </si>
  <si>
    <t>Thu, 04 May 2023 14:40:09 GMT</t>
  </si>
  <si>
    <t>Thu, 01 Jan 1970 00:05:49 GMT</t>
  </si>
  <si>
    <t>Thu, 01 Jan 1970 00:06:37 GMT</t>
  </si>
  <si>
    <t>Thu, 01 Jan 1970 00:08:50 GMT</t>
  </si>
  <si>
    <t>Thu, 04 May 2023 14:30:16 GMT</t>
  </si>
  <si>
    <t>Thu, 01 Jan 1970 00:07:24 GMT</t>
  </si>
  <si>
    <t>Thu, 01 Jan 1970 00:06:10 GMT</t>
  </si>
  <si>
    <t>Thu, 04 May 2023 14:30:10 GMT</t>
  </si>
  <si>
    <t>Thu, 01 Jan 1970 00:04:53 GMT</t>
  </si>
  <si>
    <t>Thu, 04 May 2023 14:30:09 GMT</t>
  </si>
  <si>
    <t>Thu, 01 Jan 1970 00:02:04 GMT</t>
  </si>
  <si>
    <t xml:space="preserve">Suspected Phishing Email:  test </t>
  </si>
  <si>
    <t>Thu, 01 Jan 1970 00:11:11 GMT</t>
  </si>
  <si>
    <t>Thu, 01 Jan 1970 00:54:07 GMT</t>
  </si>
  <si>
    <t>Thu, 04 May 2023 14:20:11 GMT</t>
  </si>
  <si>
    <t>Thu, 01 Jan 1970 00:06:01 GMT</t>
  </si>
  <si>
    <t>Thu, 01 Jan 1970 00:04:32 GMT</t>
  </si>
  <si>
    <t>Thu, 01 Jan 1970 00:04:20 GMT</t>
  </si>
  <si>
    <t>Thu, 04 May 2023 14:19:47 GMT</t>
  </si>
  <si>
    <t>Thu, 01 Jan 1970 00:04:10 GMT</t>
  </si>
  <si>
    <t>Thu, 01 Jan 1970 00:04:14 GMT</t>
  </si>
  <si>
    <t>Thu, 01 Jan 1970 00:04:09 GMT</t>
  </si>
  <si>
    <t>Thu, 01 Jan 1970 00:03:58 GMT</t>
  </si>
  <si>
    <t>Thu, 04 May 2023 14:00:08 GMT</t>
  </si>
  <si>
    <t>Thu, 01 Jan 1970 00:01:23 GMT</t>
  </si>
  <si>
    <t>Thu, 04 May 2023 14:00:07 GMT</t>
  </si>
  <si>
    <t>Thu, 01 Jan 1970 00:03:50 GMT</t>
  </si>
  <si>
    <t>Thu, 04 May 2023 13:30:07 GMT</t>
  </si>
  <si>
    <t>Thu, 01 Jan 1970 00:02:03 GMT</t>
  </si>
  <si>
    <t>Thu, 01 Jan 1970 00:01:10 GMT</t>
  </si>
  <si>
    <t>Thu, 01 Jan 1970 00:04:29 GMT</t>
  </si>
  <si>
    <t>Thu, 04 May 2023 13:00:22 GMT</t>
  </si>
  <si>
    <t>Thu, 01 Jan 1970 00:06:06 GMT</t>
  </si>
  <si>
    <t>Thu, 01 Jan 1970 00:06:04 GMT</t>
  </si>
  <si>
    <t>Thu, 01 Jan 1970 00:05:47 GMT</t>
  </si>
  <si>
    <t>Thu, 04 May 2023 12:30:07 GMT</t>
  </si>
  <si>
    <t>Thu, 01 Jan 1970 00:04:01 GMT</t>
  </si>
  <si>
    <t>Thu, 01 Jan 1970 00:02:51 GMT</t>
  </si>
  <si>
    <t>Thu, 01 Jan 1970 00:02:44 GMT</t>
  </si>
  <si>
    <t>Thu, 04 May 2023 12:00:11 GMT</t>
  </si>
  <si>
    <t>Thu, 01 Jan 1970 00:08:27 GMT</t>
  </si>
  <si>
    <t>Thu, 01 Jan 1970 00:07:17 GMT</t>
  </si>
  <si>
    <t>Thu, 04 May 2023 11:50:12 GMT</t>
  </si>
  <si>
    <t>Thu, 01 Jan 1970 01:23:18 GMT</t>
  </si>
  <si>
    <t>Thu, 04 May 2023 11:30:11 GMT</t>
  </si>
  <si>
    <t>Thu, 01 Jan 1970 00:00:45 GMT</t>
  </si>
  <si>
    <t>Thu, 04 May 2023 11:00:07 GMT</t>
  </si>
  <si>
    <t>Thu, 01 Jan 1970 00:09:18 GMT</t>
  </si>
  <si>
    <t>Thu, 01 Jan 1970 00:11:05 GMT</t>
  </si>
  <si>
    <t>Thu, 01 Jan 1970 00:01:48 GMT</t>
  </si>
  <si>
    <t>Thu, 01 Jan 1970 00:16:36 GMT</t>
  </si>
  <si>
    <t>Thu, 04 May 2023 10:30:07 GMT</t>
  </si>
  <si>
    <t>Thu, 01 Jan 1970 00:02:39 GMT</t>
  </si>
  <si>
    <t>Thu, 01 Jan 1970 00:02:28 GMT</t>
  </si>
  <si>
    <t>Thu, 01 Jan 1970 00:52:22 GMT</t>
  </si>
  <si>
    <t>Thu, 01 Jan 1970 01:06:38 GMT</t>
  </si>
  <si>
    <t>Thu, 01 Jan 1970 01:07:45 GMT</t>
  </si>
  <si>
    <t>Thu, 04 May 2023 10:20:12 GMT</t>
  </si>
  <si>
    <t>Thu, 01 Jan 1970 00:58:24 GMT</t>
  </si>
  <si>
    <t>Thu, 01 Jan 1970 00:18:52 GMT</t>
  </si>
  <si>
    <t>Thu, 04 May 2023 10:00:07 GMT</t>
  </si>
  <si>
    <t>Thu, 01 Jan 1970 01:43:18 GMT</t>
  </si>
  <si>
    <t>Thu, 01 Jan 1970 01:44:07 GMT</t>
  </si>
  <si>
    <t>Thu, 01 Jan 1970 01:45:07 GMT</t>
  </si>
  <si>
    <t>Thu, 01 Jan 1970 01:58:09 GMT</t>
  </si>
  <si>
    <t>Thu, 01 Jan 1970 02:09:08 GMT</t>
  </si>
  <si>
    <t>Thu, 04 May 2023 09:30:07 GMT</t>
  </si>
  <si>
    <t>Thu, 01 Jan 1970 02:31:57 GMT</t>
  </si>
  <si>
    <t>Thu, 01 Jan 1970 02:32:33 GMT</t>
  </si>
  <si>
    <t>Thu, 01 Jan 1970 02:34:13 GMT</t>
  </si>
  <si>
    <t>Thu, 01 Jan 1970 02:09:12 GMT</t>
  </si>
  <si>
    <t>Thu, 01 Jan 1970 02:08:00 GMT</t>
  </si>
  <si>
    <t>Thu, 04 May 2023 09:00:10 GMT</t>
  </si>
  <si>
    <t>Thu, 01 Jan 1970 02:28:14 GMT</t>
  </si>
  <si>
    <t>Thu, 01 Jan 1970 02:27:06 GMT</t>
  </si>
  <si>
    <t>Thu, 01 Jan 1970 02:25:58 GMT</t>
  </si>
  <si>
    <t>Thu, 01 Jan 1970 02:25:21 GMT</t>
  </si>
  <si>
    <t>Thu, 01 Jan 1970 03:00:25 GMT</t>
  </si>
  <si>
    <t>Thu, 04 May 2023 08:30:07 GMT</t>
  </si>
  <si>
    <t>Thu, 01 Jan 1970 03:42:07 GMT</t>
  </si>
  <si>
    <t>Thu, 01 Jan 1970 03:45:35 GMT</t>
  </si>
  <si>
    <t>Thu, 01 Jan 1970 00:03:21 GMT</t>
  </si>
  <si>
    <t>Thu, 01 Jan 1970 03:46:21 GMT</t>
  </si>
  <si>
    <t>Thu, 01 Jan 1970 00:01:16 GMT</t>
  </si>
  <si>
    <t>Thu, 01 Jan 1970 03:49:19 GMT</t>
  </si>
  <si>
    <t>Thu, 01 Jan 1970 03:50:12 GMT</t>
  </si>
  <si>
    <t>Thu, 04 May 2023 08:10:21 GMT</t>
  </si>
  <si>
    <t>Thu, 01 Jan 1970 01:26:21 GMT</t>
  </si>
  <si>
    <t>Thu, 04 May 2023 08:00:06 GMT</t>
  </si>
  <si>
    <t>Thu, 01 Jan 1970 04:22:23 GMT</t>
  </si>
  <si>
    <t>Thu, 01 Jan 1970 04:24:28 GMT</t>
  </si>
  <si>
    <t>Thu, 01 Jan 1970 04:25:43 GMT</t>
  </si>
  <si>
    <t>Thu, 01 Jan 1970 04:30:23 GMT</t>
  </si>
  <si>
    <t>Thu, 01 Jan 1970 04:39:24 GMT</t>
  </si>
  <si>
    <t>Thu, 04 May 2023 07:30:07 GMT</t>
  </si>
  <si>
    <t>Thu, 01 Jan 1970 05:02:56 GMT</t>
  </si>
  <si>
    <t>Thu, 01 Jan 1970 05:09:16 GMT</t>
  </si>
  <si>
    <t>Thu, 01 Jan 1970 05:11:05 GMT</t>
  </si>
  <si>
    <t>Thu, 01 Jan 1970 05:13:08 GMT</t>
  </si>
  <si>
    <t>Thu, 01 Jan 1970 05:16:48 GMT</t>
  </si>
  <si>
    <t>Thu, 04 May 2023 07:00:07 GMT</t>
  </si>
  <si>
    <t>Thu, 01 Jan 1970 00:01:08 GMT</t>
  </si>
  <si>
    <t>Thu, 01 Jan 1970 05:33:17 GMT</t>
  </si>
  <si>
    <t>Thu, 01 Jan 1970 05:35:11 GMT</t>
  </si>
  <si>
    <t>Thu, 01 Jan 1970 05:36:57 GMT</t>
  </si>
  <si>
    <t>Thu, 01 Jan 1970 00:02:26 GMT</t>
  </si>
  <si>
    <t>Thu, 01 Jan 1970 05:26:56 GMT</t>
  </si>
  <si>
    <t>Thu, 04 May 2023 07:00:06 GMT</t>
  </si>
  <si>
    <t>Thu, 01 Jan 1970 00:16:08 GMT</t>
  </si>
  <si>
    <t>Thu, 01 Jan 1970 05:26:20 GMT</t>
  </si>
  <si>
    <t>Thu, 04 May 2023 06:30:07 GMT</t>
  </si>
  <si>
    <t>Thu, 01 Jan 1970 01:49:18 GMT</t>
  </si>
  <si>
    <t>Thu, 01 Jan 1970 01:58:10 GMT</t>
  </si>
  <si>
    <t>Thu, 01 Jan 1970 00:41:30 GMT</t>
  </si>
  <si>
    <t>Thu, 01 Jan 1970 00:16:24 GMT</t>
  </si>
  <si>
    <t>Thu, 01 Jan 1970 01:07:00 GMT</t>
  </si>
  <si>
    <t>Thu, 04 May 2023 06:30:06 GMT</t>
  </si>
  <si>
    <t>Thu, 01 Jan 1970 00:02:55 GMT</t>
  </si>
  <si>
    <t>Thu, 01 Jan 1970 01:18:33 GMT</t>
  </si>
  <si>
    <t>Thu, 04 May 2023 06:00:08 GMT</t>
  </si>
  <si>
    <t>Thu, 01 Jan 1970 00:03:09 GMT</t>
  </si>
  <si>
    <t>Thu, 01 Jan 1970 01:46:14 GMT</t>
  </si>
  <si>
    <t>Thu, 01 Jan 1970 01:59:38 GMT</t>
  </si>
  <si>
    <t>Thu, 01 Jan 1970 02:06:30 GMT</t>
  </si>
  <si>
    <t>Thu, 01 Jan 1970 02:11:11 GMT</t>
  </si>
  <si>
    <t>Thu, 01 Jan 1970 02:13:11 GMT</t>
  </si>
  <si>
    <t>Thu, 04 May 2023 05:30:05 GMT</t>
  </si>
  <si>
    <t>Thu, 01 Jan 1970 00:01:43 GMT</t>
  </si>
  <si>
    <t>Thu, 01 Jan 1970 02:47:57 GMT</t>
  </si>
  <si>
    <t>Thu, 04 May 2023 05:00:07 GMT</t>
  </si>
  <si>
    <t>Thu, 01 Jan 1970 03:01:31 GMT</t>
  </si>
  <si>
    <t>Thu, 01 Jan 1970 03:04:25 GMT</t>
  </si>
  <si>
    <t>Thu, 01 Jan 1970 05:53:26 GMT</t>
  </si>
  <si>
    <t>Thu, 01 Jan 1970 00:01:02 GMT</t>
  </si>
  <si>
    <t>Thu, 01 Jan 1970 05:54:11 GMT</t>
  </si>
  <si>
    <t>Thu, 01 Jan 1970 05:56:35 GMT</t>
  </si>
  <si>
    <t>Thu, 04 May 2023 04:30:04 GMT</t>
  </si>
  <si>
    <t>Thu, 01 Jan 1970 06:25:36 GMT</t>
  </si>
  <si>
    <t>Thu, 04 May 2023 04:00:04 GMT</t>
  </si>
  <si>
    <t>Thu, 01 Jan 1970 00:16:27 GMT</t>
  </si>
  <si>
    <t>Thu, 01 Jan 1970 04:45:39 GMT</t>
  </si>
  <si>
    <t>Thu, 04 May 2023 02:30:05 GMT</t>
  </si>
  <si>
    <t>Thu, 01 Jan 1970 08:41:18 GMT</t>
  </si>
  <si>
    <t>Thu, 04 May 2023 02:00:07 GMT</t>
  </si>
  <si>
    <t>Thu, 01 Jan 1970 09:12:48 GMT</t>
  </si>
  <si>
    <t>Thu, 01 Jan 1970 09:13:34 GMT</t>
  </si>
  <si>
    <t>Thu, 01 Jan 1970 09:14:47 GMT</t>
  </si>
  <si>
    <t>Thu, 01 Jan 1970 09:16:09 GMT</t>
  </si>
  <si>
    <t>Thu, 04 May 2023 02:00:06 GMT</t>
  </si>
  <si>
    <t>Thu, 01 Jan 1970 09:17:38 GMT</t>
  </si>
  <si>
    <t>Thu, 04 May 2023 01:30:07 GMT</t>
  </si>
  <si>
    <t>Thu, 01 Jan 1970 09:49:32 GMT</t>
  </si>
  <si>
    <t>Thu, 01 Jan 1970 09:51:23 GMT</t>
  </si>
  <si>
    <t>Thu, 01 Jan 1970 09:53:05 GMT</t>
  </si>
  <si>
    <t>Thu, 01 Jan 1970 09:54:30 GMT</t>
  </si>
  <si>
    <t>Thu, 01 Jan 1970 09:58:20 GMT</t>
  </si>
  <si>
    <t>Thu, 04 May 2023 01:00:07 GMT</t>
  </si>
  <si>
    <t>Thu, 01 Jan 1970 10:25:52 GMT</t>
  </si>
  <si>
    <t>Thu, 01 Jan 1970 10:27:18 GMT</t>
  </si>
  <si>
    <t>Thu, 01 Jan 1970 10:28:31 GMT</t>
  </si>
  <si>
    <t>Thu, 01 Jan 1970 10:29:42 GMT</t>
  </si>
  <si>
    <t>Thu, 01 Jan 1970 10:31:25 GMT</t>
  </si>
  <si>
    <t>Thu, 04 May 2023 00:30:07 GMT</t>
  </si>
  <si>
    <t>Thu, 01 Jan 1970 10:47:44 GMT</t>
  </si>
  <si>
    <t>Thu, 01 Jan 1970 10:47:21 GMT</t>
  </si>
  <si>
    <t>Thu, 01 Jan 1970 10:47:35 GMT</t>
  </si>
  <si>
    <t>Thu, 01 Jan 1970 10:47:07 GMT</t>
  </si>
  <si>
    <t>Thu, 01 Jan 1970 10:44:15 GMT</t>
  </si>
  <si>
    <t>Thu, 04 May 2023 00:00:08 GMT</t>
  </si>
  <si>
    <t>Thu, 01 Jan 1970 10:39:32 GMT</t>
  </si>
  <si>
    <t>Thu, 01 Jan 1970 10:39:38 GMT</t>
  </si>
  <si>
    <t>Thu, 01 Jan 1970 10:28:20 GMT</t>
  </si>
  <si>
    <t>Thu, 04 May 2023 00:00:07 GMT</t>
  </si>
  <si>
    <t>Thu, 01 Jan 1970 02:07:28 GMT</t>
  </si>
  <si>
    <t>Thu, 01 Jan 1970 09:42:42 GMT</t>
  </si>
  <si>
    <t>Thu, 01 Jan 1970 09:41:30 GMT</t>
  </si>
  <si>
    <t>Wed, 03 May 2023 23:30:12 GMT</t>
  </si>
  <si>
    <t>Thu, 01 Jan 1970 09:41:29 GMT</t>
  </si>
  <si>
    <t>Thu, 01 Jan 1970 09:32:47 GMT</t>
  </si>
  <si>
    <t>Thu, 01 Jan 1970 09:39:55 GMT</t>
  </si>
  <si>
    <t>Thu, 01 Jan 1970 09:32:36 GMT</t>
  </si>
  <si>
    <t>Thu, 01 Jan 1970 09:28:19 GMT</t>
  </si>
  <si>
    <t>Wed, 03 May 2023 23:00:07 GMT</t>
  </si>
  <si>
    <t>Thu, 01 Jan 1970 09:27:24 GMT</t>
  </si>
  <si>
    <t>Thu, 01 Jan 1970 09:26:05 GMT</t>
  </si>
  <si>
    <t>Thu, 01 Jan 1970 09:22:12 GMT</t>
  </si>
  <si>
    <t>Thu, 01 Jan 1970 09:24:31 GMT</t>
  </si>
  <si>
    <t>Wed, 03 May 2023 23:00:06 GMT</t>
  </si>
  <si>
    <t>Thu, 01 Jan 1970 09:27:22 GMT</t>
  </si>
  <si>
    <t>Wed, 03 May 2023 22:30:07 GMT</t>
  </si>
  <si>
    <t>Thu, 01 Jan 1970 01:53:50 GMT</t>
  </si>
  <si>
    <t>Thu, 01 Jan 1970 09:16:14 GMT</t>
  </si>
  <si>
    <t>Thu, 01 Jan 1970 01:54:25 GMT</t>
  </si>
  <si>
    <t>Thu, 01 Jan 1970 09:18:11 GMT</t>
  </si>
  <si>
    <t>Thu, 01 Jan 1970 00:01:18 GMT</t>
  </si>
  <si>
    <t>Thu, 01 Jan 1970 09:19:11 GMT</t>
  </si>
  <si>
    <t>Thu, 01 Jan 1970 01:55:52 GMT</t>
  </si>
  <si>
    <t>Thu, 01 Jan 1970 09:19:57 GMT</t>
  </si>
  <si>
    <t>Wed, 03 May 2023 22:30:06 GMT</t>
  </si>
  <si>
    <t>Thu, 01 Jan 1970 01:57:43 GMT</t>
  </si>
  <si>
    <t>Thu, 01 Jan 1970 09:20:51 GMT</t>
  </si>
  <si>
    <t>Wed, 03 May 2023 22:00:07 GMT</t>
  </si>
  <si>
    <t>Thu, 01 Jan 1970 02:28:54 GMT</t>
  </si>
  <si>
    <t>Thu, 01 Jan 1970 09:21:31 GMT</t>
  </si>
  <si>
    <t>Thu, 01 Jan 1970 02:28:38 GMT</t>
  </si>
  <si>
    <t>Thu, 01 Jan 1970 09:24:22 GMT</t>
  </si>
  <si>
    <t>Thu, 01 Jan 1970 02:28:55 GMT</t>
  </si>
  <si>
    <t>Thu, 01 Jan 1970 09:24:34 GMT</t>
  </si>
  <si>
    <t>Thu, 01 Jan 1970 02:29:54 GMT</t>
  </si>
  <si>
    <t>Thu, 01 Jan 1970 09:25:33 GMT</t>
  </si>
  <si>
    <t>Wed, 03 May 2023 22:00:06 GMT</t>
  </si>
  <si>
    <t>Thu, 01 Jan 1970 02:30:45 GMT</t>
  </si>
  <si>
    <t>Thu, 01 Jan 1970 09:27:39 GMT</t>
  </si>
  <si>
    <t>Wed, 03 May 2023 21:30:07 GMT</t>
  </si>
  <si>
    <t>Thu, 01 Jan 1970 03:18:08 GMT</t>
  </si>
  <si>
    <t>Thu, 01 Jan 1970 09:28:41 GMT</t>
  </si>
  <si>
    <t>Thu, 01 Jan 1970 03:20:43 GMT</t>
  </si>
  <si>
    <t>Thu, 01 Jan 1970 09:06:29 GMT</t>
  </si>
  <si>
    <t>Suspected Phishing Email:  Your Incident INC0171373 has been created</t>
  </si>
  <si>
    <t>Thu, 01 Jan 1970 03:20:27 GMT</t>
  </si>
  <si>
    <t>Thu, 01 Jan 1970 03:19:48 GMT</t>
  </si>
  <si>
    <t>Thu, 01 Jan 1970 03:19:58 GMT</t>
  </si>
  <si>
    <t>Thu, 01 Jan 1970 00:01:03 GMT</t>
  </si>
  <si>
    <t>Thu, 01 Jan 1970 05:47:51 GMT</t>
  </si>
  <si>
    <t>Wed, 03 May 2023 21:30:06 GMT</t>
  </si>
  <si>
    <t>Thu, 01 Jan 1970 09:06:21 GMT</t>
  </si>
  <si>
    <t>Wed, 03 May 2023 21:00:07 GMT</t>
  </si>
  <si>
    <t>Thu, 01 Jan 1970 00:21:50 GMT</t>
  </si>
  <si>
    <t>Thu, 01 Jan 1970 09:01:48 GMT</t>
  </si>
  <si>
    <t>Thu, 01 Jan 1970 09:06:04 GMT</t>
  </si>
  <si>
    <t>Thu, 01 Jan 1970 00:21:36 GMT</t>
  </si>
  <si>
    <t>Thu, 01 Jan 1970 08:58:15 GMT</t>
  </si>
  <si>
    <t>Thu, 01 Jan 1970 00:07:10 GMT</t>
  </si>
  <si>
    <t>Thu, 01 Jan 1970 09:12:51 GMT</t>
  </si>
  <si>
    <t>Wed, 03 May 2023 21:00:06 GMT</t>
  </si>
  <si>
    <t>Thu, 01 Jan 1970 00:08:08 GMT</t>
  </si>
  <si>
    <t>Thu, 01 Jan 1970 09:04:53 GMT</t>
  </si>
  <si>
    <t>Wed, 03 May 2023 20:30:13 GMT</t>
  </si>
  <si>
    <t>Thu, 01 Jan 1970 00:24:20 GMT</t>
  </si>
  <si>
    <t>Thu, 01 Jan 1970 07:14:38 GMT</t>
  </si>
  <si>
    <t>Wed, 03 May 2023 20:30:11 GMT</t>
  </si>
  <si>
    <t>Thu, 01 Jan 1970 00:08:40 GMT</t>
  </si>
  <si>
    <t>Thu, 01 Jan 1970 09:09:31 GMT</t>
  </si>
  <si>
    <t>Thu, 01 Jan 1970 09:05:15 GMT</t>
  </si>
  <si>
    <t>Thu, 01 Jan 1970 09:06:54 GMT</t>
  </si>
  <si>
    <t>Thu, 01 Jan 1970 00:08:51 GMT</t>
  </si>
  <si>
    <t>Thu, 01 Jan 1970 03:17:12 GMT</t>
  </si>
  <si>
    <t>Wed, 03 May 2023 20:00:07 GMT</t>
  </si>
  <si>
    <t>Thu, 01 Jan 1970 00:17:25 GMT</t>
  </si>
  <si>
    <t>Thu, 01 Jan 1970 03:10:35 GMT</t>
  </si>
  <si>
    <t>Thu, 01 Jan 1970 02:35:43 GMT</t>
  </si>
  <si>
    <t>Thu, 01 Jan 1970 00:12:29 GMT</t>
  </si>
  <si>
    <t>Thu, 01 Jan 1970 02:15:58 GMT</t>
  </si>
  <si>
    <t>Thu, 01 Jan 1970 01:59:59 GMT</t>
  </si>
  <si>
    <t>Thu, 01 Jan 1970 01:20:29 GMT</t>
  </si>
  <si>
    <t xml:space="preserve">Suspected Phishing Email:  [Marketing] Create once, publish everywhere with headless Drupal </t>
  </si>
  <si>
    <t>Wed, 03 May 2023 18:30:08 GMT</t>
  </si>
  <si>
    <t>Thu, 01 Jan 1970 02:06:44 GMT</t>
  </si>
  <si>
    <t>Wed, 03 May 2023 18:00:13 GMT</t>
  </si>
  <si>
    <t>Thu, 01 Jan 1970 01:56:54 GMT</t>
  </si>
  <si>
    <t>Thu, 01 Jan 1970 00:41:50 GMT</t>
  </si>
  <si>
    <t>Wed, 03 May 2023 15:30:05 GMT</t>
  </si>
  <si>
    <t>Thu, 01 Jan 1970 00:12:17 GMT</t>
  </si>
  <si>
    <t xml:space="preserve">Suspected Phishing Email:  Interested in acquiring SES (.com) for $75,000 USD. </t>
  </si>
  <si>
    <t>Wed, 03 May 2023 15:00:08 GMT</t>
  </si>
  <si>
    <t>Thu, 01 Jan 1970 00:56:32 GMT</t>
  </si>
  <si>
    <t xml:space="preserve">V2 Internal Exploitation Of Remote services
 containing Anti Virus Prevent
</t>
  </si>
  <si>
    <t>Wed, 03 May 2023 13:50:13 GMT</t>
  </si>
  <si>
    <t>Thu, 01 Jan 1970 01:40:59 GMT</t>
  </si>
  <si>
    <t xml:space="preserve">Excessive Firewall Denies Across Multiple Hosts From A Local Host
 containing {TCP|UDP} request discarded
</t>
  </si>
  <si>
    <t>Wed, 03 May 2023 13:30:23 GMT</t>
  </si>
  <si>
    <t>Thu, 01 Jan 1970 02:12:44 GMT</t>
  </si>
  <si>
    <t>Thu, 01 Jan 1970 00:22:11 GMT</t>
  </si>
  <si>
    <t>Wed, 03 May 2023 13:10:22 GMT</t>
  </si>
  <si>
    <t>Thu, 01 Jan 1970 00:57:47 GMT</t>
  </si>
  <si>
    <t>Wed, 03 May 2023 13:10:20 GMT</t>
  </si>
  <si>
    <t>Thu, 01 Jan 1970 00:03:48 GMT</t>
  </si>
  <si>
    <t>Thu, 01 Jan 1970 00:42:52 GMT</t>
  </si>
  <si>
    <t>Wed, 03 May 2023 12:50:19 GMT</t>
  </si>
  <si>
    <t>Thu, 01 Jan 1970 00:55:01 GMT</t>
  </si>
  <si>
    <t>Wed, 03 May 2023 09:50:12 GMT</t>
  </si>
  <si>
    <t>Thu, 01 Jan 1970 00:48:52 GMT</t>
  </si>
  <si>
    <t>Wed, 03 May 2023 09:30:05 GMT</t>
  </si>
  <si>
    <t>Thu, 01 Jan 1970 01:32:58 GMT</t>
  </si>
  <si>
    <t>Thu, 01 Jan 1970 00:44:04 GMT</t>
  </si>
  <si>
    <t>Suspected Phishing Email:  Your Mentimeter account is flagged</t>
  </si>
  <si>
    <t>Wed, 03 May 2023 09:00:05 GMT</t>
  </si>
  <si>
    <t>Thu, 01 Jan 1970 01:14:51 GMT</t>
  </si>
  <si>
    <t>Thu, 01 Jan 1970 00:53:00 GMT</t>
  </si>
  <si>
    <t xml:space="preserve">Fortinet IPS Monitored Rule Triggered from Local Source
 containing Apache.HTTP.Server.cgi-bin.Path.Traversal - This indicates an attack attempt to exploit a Path Traversal Vulnerability in Apache HTTP Server
</t>
  </si>
  <si>
    <t>Wed, 03 May 2023 08:20:18 GMT</t>
  </si>
  <si>
    <t>Thu, 01 Jan 1970 01:37:04 GMT</t>
  </si>
  <si>
    <t>Thu, 01 Jan 1970 00:41:15 GMT</t>
  </si>
  <si>
    <t>Wed, 03 May 2023 07:50:17 GMT</t>
  </si>
  <si>
    <t>Thu, 01 Jan 1970 01:10:24 GMT</t>
  </si>
  <si>
    <t>Thu, 01 Jan 1970 00:45:54 GMT</t>
  </si>
  <si>
    <t>Wed, 03 May 2023 07:20:16 GMT</t>
  </si>
  <si>
    <t>Thu, 01 Jan 1970 00:58:41 GMT</t>
  </si>
  <si>
    <t>Thu, 01 Jan 1970 01:15:44 GMT</t>
  </si>
  <si>
    <t xml:space="preserve">Azure Sentinel: High Severity alert
 containing Mass Delete
</t>
  </si>
  <si>
    <t>Wed, 03 May 2023 07:10:16 GMT</t>
  </si>
  <si>
    <t>Mass Delete</t>
  </si>
  <si>
    <t>Thu, 01 Jan 1970 00:11:31 GMT</t>
  </si>
  <si>
    <t>Wed, 03 May 2023 06:30:04 GMT</t>
  </si>
  <si>
    <t>Thu, 01 Jan 1970 00:18:59 GMT</t>
  </si>
  <si>
    <t xml:space="preserve">Suspected Phishing Email:  Elevate your Sales Team with Kahoot! - Today </t>
  </si>
  <si>
    <t>Wed, 03 May 2023 05:30:05 GMT</t>
  </si>
  <si>
    <t>Thu, 01 Jan 1970 01:06:37 GMT</t>
  </si>
  <si>
    <t>Tue, 02 May 2023 23:10:24 GMT</t>
  </si>
  <si>
    <t>Thu, 01 Jan 1970 01:44:54 GMT</t>
  </si>
  <si>
    <t>Tue, 02 May 2023 23:10:22 GMT</t>
  </si>
  <si>
    <t>Thu, 01 Jan 1970 01:39:42 GMT</t>
  </si>
  <si>
    <t>Tue, 02 May 2023 23:10:20 GMT</t>
  </si>
  <si>
    <t>Thu, 01 Jan 1970 00:19:30 GMT</t>
  </si>
  <si>
    <t>Thu, 01 Jan 1970 01:32:41 GMT</t>
  </si>
  <si>
    <t>Tue, 02 May 2023 23:10:18 GMT</t>
  </si>
  <si>
    <t>Thu, 01 Jan 1970 01:23:58 GMT</t>
  </si>
  <si>
    <t>Tue, 02 May 2023 23:10:17 GMT</t>
  </si>
  <si>
    <t>Thu, 01 Jan 1970 01:22:51 GMT</t>
  </si>
  <si>
    <t>Tue, 02 May 2023 23:00:17 GMT</t>
  </si>
  <si>
    <t>Thu, 01 Jan 1970 00:33:52 GMT</t>
  </si>
  <si>
    <t xml:space="preserve">Suspected Phishing Email:  Actividad de Cambio de Numero Daviplata </t>
  </si>
  <si>
    <t>Tue, 02 May 2023 19:00:06 GMT</t>
  </si>
  <si>
    <t>Thu, 01 Jan 1970 00:07:05 GMT</t>
  </si>
  <si>
    <t>Thu, 01 Jan 1970 00:37:04 GMT</t>
  </si>
  <si>
    <t>Tue, 02 May 2023 16:30:07 GMT</t>
  </si>
  <si>
    <t>Thu, 01 Jan 1970 00:04:55 GMT</t>
  </si>
  <si>
    <t>Thu, 01 Jan 1970 03:04:16 GMT</t>
  </si>
  <si>
    <t xml:space="preserve">Suspected Phishing Email:  [Bulk] ðŸ‘€ See who's coming next week </t>
  </si>
  <si>
    <t>Tue, 02 May 2023 15:30:05 GMT</t>
  </si>
  <si>
    <t>Thu, 01 Jan 1970 00:19:21 GMT</t>
  </si>
  <si>
    <t>Thu, 01 Jan 1970 03:15:44 GMT</t>
  </si>
  <si>
    <t xml:space="preserve">Suspected Phishing Email:  GovSat, welcome to the CB Insights research platform! </t>
  </si>
  <si>
    <t>Tue, 02 May 2023 14:30:21 GMT</t>
  </si>
  <si>
    <t>Thu, 01 Jan 1970 00:57:19 GMT</t>
  </si>
  <si>
    <t xml:space="preserve">Suspected Phishing Email:  TR:  Tr : RÃ©ponse Du 02/05/2023 </t>
  </si>
  <si>
    <t>Tue, 02 May 2023 14:30:20 GMT</t>
  </si>
  <si>
    <t>Thu, 01 Jan 1970 00:05:51 GMT</t>
  </si>
  <si>
    <t>Thu, 01 Jan 1970 00:57:13 GMT</t>
  </si>
  <si>
    <t>Tue, 02 May 2023 14:00:12 GMT</t>
  </si>
  <si>
    <t>Thu, 01 Jan 1970 01:15:23 GMT</t>
  </si>
  <si>
    <t>Tue, 02 May 2023 13:30:32 GMT</t>
  </si>
  <si>
    <t>Thu, 01 Jan 1970 01:49:14 GMT</t>
  </si>
  <si>
    <t>Thu, 01 Jan 1970 01:48:45 GMT</t>
  </si>
  <si>
    <t>Thu, 01 Jan 1970 01:47:51 GMT</t>
  </si>
  <si>
    <t>Tue, 02 May 2023 13:30:31 GMT</t>
  </si>
  <si>
    <t>Thu, 01 Jan 1970 01:10:29 GMT</t>
  </si>
  <si>
    <t>Tue, 02 May 2023 13:30:18 GMT</t>
  </si>
  <si>
    <t>Thu, 01 Jan 1970 02:18:32 GMT</t>
  </si>
  <si>
    <t>Tue, 02 May 2023 13:00:17 GMT</t>
  </si>
  <si>
    <t>Thu, 01 Jan 1970 01:32:43 GMT</t>
  </si>
  <si>
    <t>Tue, 02 May 2023 10:00:12 GMT</t>
  </si>
  <si>
    <t>Thu, 01 Jan 1970 00:16:10 GMT</t>
  </si>
  <si>
    <t xml:space="preserve">Checkpoint IPS Monitored Rule Triggered from Remote Source
 preceded by V2 Internal Exploitation Of Remote services
 containing Virus is detected
</t>
  </si>
  <si>
    <t>Tue, 02 May 2023 09:50:16 GMT</t>
  </si>
  <si>
    <t>Thu, 01 Jan 1970 01:57:46 GMT</t>
  </si>
  <si>
    <t>Tue, 02 May 2023 09:50:14 GMT</t>
  </si>
  <si>
    <t>Thu, 01 Jan 1970 00:42:38 GMT</t>
  </si>
  <si>
    <t xml:space="preserve">Suspected Phishing Email:  [Bulk] Spannende KundenvortrÃ¤ge beim Oracle Technology Summit â€“ Jetzt anmelden </t>
  </si>
  <si>
    <t>Tue, 02 May 2023 08:00:08 GMT</t>
  </si>
  <si>
    <t>Thu, 01 Jan 1970 01:17:44 GMT</t>
  </si>
  <si>
    <t xml:space="preserve">Suspected Phishing Email:  [Bulk] Certification, QuecOpen and BLE Masterclasses in May </t>
  </si>
  <si>
    <t>Tue, 02 May 2023 08:00:07 GMT</t>
  </si>
  <si>
    <t>Thu, 01 Jan 1970 02:26:02 GMT</t>
  </si>
  <si>
    <t xml:space="preserve">Suspected Phishing Email:  Re: Vulnerability Report: (Email Spoofing) </t>
  </si>
  <si>
    <t>Thu, 01 Jan 1970 01:47:05 GMT</t>
  </si>
  <si>
    <t>Thu, 01 Jan 1970 02:43:18 GMT</t>
  </si>
  <si>
    <t xml:space="preserve">Suspected Phishing Email:  Seraphic! </t>
  </si>
  <si>
    <t>Tue, 02 May 2023 01:30:05 GMT</t>
  </si>
  <si>
    <t>Thu, 01 Jan 1970 00:57:07 GMT</t>
  </si>
  <si>
    <t>Thu, 01 Jan 1970 02:55:36 GMT</t>
  </si>
  <si>
    <t xml:space="preserve">Suspected Phishing Email:  [P&amp;C] Conflict of Interests declaration reminder </t>
  </si>
  <si>
    <t>Mon, 01 May 2023 21:30:05 GMT</t>
  </si>
  <si>
    <t>Thu, 01 Jan 1970 00:46:55 GMT</t>
  </si>
  <si>
    <t>Thu, 01 Jan 1970 06:15:48 GMT</t>
  </si>
  <si>
    <t>Mon, 01 May 2023 20:40:12 GMT</t>
  </si>
  <si>
    <t>Thu, 01 Jan 1970 00:01:04 GMT</t>
  </si>
  <si>
    <t>Mon, 01 May 2023 20:00:14 GMT</t>
  </si>
  <si>
    <t>Thu, 01 Jan 1970 02:36:41 GMT</t>
  </si>
  <si>
    <t>Thu, 01 Jan 1970 07:37:24 GMT</t>
  </si>
  <si>
    <t>Mon, 01 May 2023 20:00:07 GMT</t>
  </si>
  <si>
    <t>Thu, 01 Jan 1970 04:48:42 GMT</t>
  </si>
  <si>
    <t xml:space="preserve">Suspected Phishing Email:  Potential intros? </t>
  </si>
  <si>
    <t>Mon, 01 May 2023 17:30:04 GMT</t>
  </si>
  <si>
    <t>Thu, 01 Jan 1970 00:20:27 GMT</t>
  </si>
  <si>
    <t>Thu, 01 Jan 1970 00:52:03 GMT</t>
  </si>
  <si>
    <t>Mon, 01 May 2023 13:00:13 GMT</t>
  </si>
  <si>
    <t>Thu, 01 Jan 1970 01:12:08 GMT</t>
  </si>
  <si>
    <t>Thu, 01 Jan 1970 00:09:03 GMT</t>
  </si>
  <si>
    <t xml:space="preserve">Suspected Phishing Email:  Re: Meet at Sportel Miami 2023 - POD 8 </t>
  </si>
  <si>
    <t>Mon, 01 May 2023 12:30:06 GMT</t>
  </si>
  <si>
    <t>Thu, 01 Jan 1970 01:03:19 GMT</t>
  </si>
  <si>
    <t>Mon, 01 May 2023 08:10:04 GMT</t>
  </si>
  <si>
    <t>Thu, 01 Jan 1970 01:05:07 GMT</t>
  </si>
  <si>
    <t xml:space="preserve">Suspected Phishing Email:  [Marketing] Wanderlust awaits with Exclusive Offers! </t>
  </si>
  <si>
    <t>Mon, 01 May 2023 06:00:06 GMT</t>
  </si>
  <si>
    <t>Thu, 01 Jan 1970 00:54:20 GMT</t>
  </si>
  <si>
    <t>Mon, 01 May 2023 04:30:04 GMT</t>
  </si>
  <si>
    <t>Thu, 01 Jan 1970 00:34:20 GMT</t>
  </si>
  <si>
    <t>Mon, 01 May 2023 00:40:03 GMT</t>
  </si>
  <si>
    <t>Thu, 01 Jan 1970 01:11:38 GMT</t>
  </si>
  <si>
    <t>Sun, 30 Apr 2023 15:20:04 GMT</t>
  </si>
  <si>
    <t>Thu, 01 Jan 1970 01:02:37 GMT</t>
  </si>
  <si>
    <t>Sun, 30 Apr 2023 15:20:03 GMT</t>
  </si>
  <si>
    <t>Sun, 30 Apr 2023 13:00:04 GMT</t>
  </si>
  <si>
    <t>Thu, 01 Jan 1970 05:55:53 GMT</t>
  </si>
  <si>
    <t xml:space="preserve">Suspected Phishing Email:  ACTION REQUIRED : CSM Password Change </t>
  </si>
  <si>
    <t>Sun, 30 Apr 2023 12:02:15 GMT</t>
  </si>
  <si>
    <t>Thu, 01 Jan 1970 00:04:47 GMT</t>
  </si>
  <si>
    <t>Thu, 01 Jan 1970 06:42:17 GMT</t>
  </si>
  <si>
    <t xml:space="preserve">V2 Sending Attacks to External
 containing ICMP Flood Exceeds Threshhold
</t>
  </si>
  <si>
    <t>Sun, 30 Apr 2023 11:10:02 GMT</t>
  </si>
  <si>
    <t>Thu, 01 Jan 1970 01:09:16 GMT</t>
  </si>
  <si>
    <t>Thu, 01 Jan 1970 02:50:24 GMT</t>
  </si>
  <si>
    <t>Sun, 30 Apr 2023 11:00:03 GMT</t>
  </si>
  <si>
    <t>Thu, 01 Jan 1970 01:13:39 GMT</t>
  </si>
  <si>
    <t>Sun, 30 Apr 2023 08:00:03 GMT</t>
  </si>
  <si>
    <t>Sat, 29 Apr 2023 23:40:03 GMT</t>
  </si>
  <si>
    <t>Thu, 01 Jan 1970 00:41:02 GMT</t>
  </si>
  <si>
    <t>Sat, 29 Apr 2023 04:20:03 GMT</t>
  </si>
  <si>
    <t>Sat, 29 Apr 2023 04:00:03 GMT</t>
  </si>
  <si>
    <t>Thu, 01 Jan 1970 00:20:53 GMT</t>
  </si>
  <si>
    <t>Fri, 28 Apr 2023 22:10:02 GMT</t>
  </si>
  <si>
    <t>Thu, 01 Jan 1970 00:59:28 GMT</t>
  </si>
  <si>
    <t>Fri, 28 Apr 2023 16:00:02 GMT</t>
  </si>
  <si>
    <t>Thu, 01 Jan 1970 03:39:25 GMT</t>
  </si>
  <si>
    <t xml:space="preserve">Microsoft Defender ATP Alert
 containing Windows Defender ATP persistence alert
</t>
  </si>
  <si>
    <t>Fri, 28 Apr 2023 14:20:06 GMT</t>
  </si>
  <si>
    <t>Thu, 01 Jan 1970 01:52:24 GMT</t>
  </si>
  <si>
    <t xml:space="preserve">Suspected Phishing Email:  Betaling </t>
  </si>
  <si>
    <t>Fri, 28 Apr 2023 12:30:04 GMT</t>
  </si>
  <si>
    <t>Thu, 01 Jan 1970 00:43:21 GMT</t>
  </si>
  <si>
    <t>Fri, 28 Apr 2023 12:00:03 GMT</t>
  </si>
  <si>
    <t>Thu, 01 Jan 1970 00:50:01 GMT</t>
  </si>
  <si>
    <t>Thu, 01 Jan 1970 00:17:33 GMT</t>
  </si>
  <si>
    <t xml:space="preserve">Suspected Phishing Email:  RDV SES Satellites / Olivier </t>
  </si>
  <si>
    <t>Fri, 28 Apr 2023 10:30:05 GMT</t>
  </si>
  <si>
    <t>Thu, 01 Jan 1970 00:26:10 GMT</t>
  </si>
  <si>
    <t xml:space="preserve">Suspected Phishing Email:  Consensys - Confirmation de consentement </t>
  </si>
  <si>
    <t>Fri, 28 Apr 2023 09:30:05 GMT</t>
  </si>
  <si>
    <t>Thu, 01 Jan 1970 00:31:48 GMT</t>
  </si>
  <si>
    <t>Fri, 28 Apr 2023 09:20:03 GMT</t>
  </si>
  <si>
    <t>Thu, 01 Jan 1970 00:26:26 GMT</t>
  </si>
  <si>
    <t>Thu, 01 Jan 1970 00:59:44 GMT</t>
  </si>
  <si>
    <t xml:space="preserve">Suspected Phishing Email:  Consensys - Confirmation de dÃ©sabonnement </t>
  </si>
  <si>
    <t>Fri, 28 Apr 2023 09:00:05 GMT</t>
  </si>
  <si>
    <t>Thu, 01 Jan 1970 00:06:51 GMT</t>
  </si>
  <si>
    <t xml:space="preserve">Retrieve password
</t>
  </si>
  <si>
    <t>Fri, 28 Apr 2023 09:00:03 GMT</t>
  </si>
  <si>
    <t>CyberArk: Safe SES-Azure-EmergencyAccounts accessed</t>
  </si>
  <si>
    <t>Thu, 01 Jan 1970 01:55:02 GMT</t>
  </si>
  <si>
    <t>Fri, 28 Apr 2023 05:10:12 GMT</t>
  </si>
  <si>
    <t>Thu, 01 Jan 1970 01:28:45 GMT</t>
  </si>
  <si>
    <t>Fri, 28 Apr 2023 02:00:12 GMT</t>
  </si>
  <si>
    <t>Thu, 01 Jan 1970 02:52:01 GMT</t>
  </si>
  <si>
    <t xml:space="preserve">Suspected Phishing Email:  Re: Advisory Position Opening at Shenandoah University Transformative Leadership Certificate Program [invitation only] </t>
  </si>
  <si>
    <t>Thu, 27 Apr 2023 17:00:05 GMT</t>
  </si>
  <si>
    <t>Thu, 01 Jan 1970 07:20:28 GMT</t>
  </si>
  <si>
    <t>Thu, 27 Apr 2023 15:40:12 GMT</t>
  </si>
  <si>
    <t>Thu, 01 Jan 1970 01:10:49 GMT</t>
  </si>
  <si>
    <t>Thu, 01 Jan 1970 00:09:01 GMT</t>
  </si>
  <si>
    <t>Thu, 27 Apr 2023 15:00:12 GMT</t>
  </si>
  <si>
    <t>Thu, 01 Jan 1970 00:14:45 GMT</t>
  </si>
  <si>
    <t>Thu, 27 Apr 2023 13:50:12 GMT</t>
  </si>
  <si>
    <t>Thu, 27 Apr 2023 13:20:12 GMT</t>
  </si>
  <si>
    <t>Thu, 01 Jan 1970 01:38:36 GMT</t>
  </si>
  <si>
    <t>Thu, 01 Jan 1970 00:27:01 GMT</t>
  </si>
  <si>
    <t>Thu, 27 Apr 2023 09:40:20 GMT</t>
  </si>
  <si>
    <t>Thu, 01 Jan 1970 02:59:38 GMT</t>
  </si>
  <si>
    <t>Thu, 27 Apr 2023 08:50:12 GMT</t>
  </si>
  <si>
    <t>Thu, 01 Jan 1970 01:53:55 GMT</t>
  </si>
  <si>
    <t>Thu, 27 Apr 2023 08:30:13 GMT</t>
  </si>
  <si>
    <t>Thu, 01 Jan 1970 01:52:06 GMT</t>
  </si>
  <si>
    <t>Thu, 01 Jan 1970 01:26:19 GMT</t>
  </si>
  <si>
    <t xml:space="preserve">Suspected Phishing Email:  [Marketing] Weâ€™ve got the scoop on jelly beans </t>
  </si>
  <si>
    <t>Thu, 27 Apr 2023 07:30:05 GMT</t>
  </si>
  <si>
    <t xml:space="preserve">Suspected Phishing Email:  [Marketing] Bilnet: ActivitÃ© Inhabituelle sur votre compte . Veuillez mise Ã  jour vos accÃ©s immÃ©diatement </t>
  </si>
  <si>
    <t>Thu, 27 Apr 2023 07:00:05 GMT</t>
  </si>
  <si>
    <t>Thu, 01 Jan 1970 03:49:23 GMT</t>
  </si>
  <si>
    <t>Thu, 01 Jan 1970 02:59:27 GMT</t>
  </si>
  <si>
    <t>Thu, 27 Apr 2023 02:20:12 GMT</t>
  </si>
  <si>
    <t>Thu, 27 Apr 2023 00:30:17 GMT</t>
  </si>
  <si>
    <t>Thu, 01 Jan 1970 00:50:07 GMT</t>
  </si>
  <si>
    <t>Thu, 01 Jan 1970 00:21:39 GMT</t>
  </si>
  <si>
    <t>Wed, 26 Apr 2023 20:00:13 GMT</t>
  </si>
  <si>
    <t>Thu, 01 Jan 1970 00:02:20 GMT</t>
  </si>
  <si>
    <t>Thu, 01 Jan 1970 04:54:48 GMT</t>
  </si>
  <si>
    <t xml:space="preserve">Suspected Phishing Email:  Hier finden Sie das E-Book, das Sie angefordert haben </t>
  </si>
  <si>
    <t>Wed, 26 Apr 2023 17:00:07 GMT</t>
  </si>
  <si>
    <t>Thu, 01 Jan 1970 00:35:39 GMT</t>
  </si>
  <si>
    <t>Thu, 01 Jan 1970 01:48:24 GMT</t>
  </si>
  <si>
    <t xml:space="preserve">Suspected Phishing Email:  Amazon just added these new features to the Kindle Scribe </t>
  </si>
  <si>
    <t>Wed, 26 Apr 2023 16:30:06 GMT</t>
  </si>
  <si>
    <t>Thu, 01 Jan 1970 00:34:42 GMT</t>
  </si>
  <si>
    <t xml:space="preserve">Suspected Phishing Email:  Brief discussion </t>
  </si>
  <si>
    <t>Wed, 26 Apr 2023 15:30:08 GMT</t>
  </si>
  <si>
    <t>Thu, 01 Jan 1970 00:53:40 GMT</t>
  </si>
  <si>
    <t>Wed, 26 Apr 2023 15:20:20 GMT</t>
  </si>
  <si>
    <t>Wed, 26 Apr 2023 15:20:18 GMT</t>
  </si>
  <si>
    <t>Thu, 01 Jan 1970 00:09:44 GMT</t>
  </si>
  <si>
    <t xml:space="preserve">Suspected Phishing Email:  Azim Shaikh invited you to access applications within their organization </t>
  </si>
  <si>
    <t>Wed, 26 Apr 2023 15:00:06 GMT</t>
  </si>
  <si>
    <t>Thu, 01 Jan 1970 00:54:30 GMT</t>
  </si>
  <si>
    <t>Wed, 26 Apr 2023 13:10:13 GMT</t>
  </si>
  <si>
    <t>Thu, 01 Jan 1970 00:55:40 GMT</t>
  </si>
  <si>
    <t>Wed, 26 Apr 2023 10:30:05 GMT</t>
  </si>
  <si>
    <t>Thu, 01 Jan 1970 00:10:05 GMT</t>
  </si>
  <si>
    <t xml:space="preserve">Suspected Phishing Email:  BILL #2011901  </t>
  </si>
  <si>
    <t>Wed, 26 Apr 2023 09:00:08 GMT</t>
  </si>
  <si>
    <t>Thu, 01 Jan 1970 00:46:37 GMT</t>
  </si>
  <si>
    <t>Wed, 26 Apr 2023 08:50:15 GMT</t>
  </si>
  <si>
    <t>Thu, 01 Jan 1970 00:58:00 GMT</t>
  </si>
  <si>
    <t xml:space="preserve">Suspected Phishing Email:  Re: Donâ€™t miss out! </t>
  </si>
  <si>
    <t>Wed, 26 Apr 2023 08:00:06 GMT</t>
  </si>
  <si>
    <t>Thu, 01 Jan 1970 01:18:17 GMT</t>
  </si>
  <si>
    <t>Thu, 01 Jan 1970 00:03:45 GMT</t>
  </si>
  <si>
    <t xml:space="preserve">Suspected Phishing Email:  Re: SES event merch </t>
  </si>
  <si>
    <t>Tue, 25 Apr 2023 18:30:10 GMT</t>
  </si>
  <si>
    <t>Thu, 01 Jan 1970 04:41:01 GMT</t>
  </si>
  <si>
    <t xml:space="preserve">Fortinet IPS Monitored Rule Triggered from Local Source
 containing Apache.Solr.SolrResourceLoader.Directory.Traversal
</t>
  </si>
  <si>
    <t>Tue, 25 Apr 2023 16:30:14 GMT</t>
  </si>
  <si>
    <t>Thu, 01 Jan 1970 00:27:12 GMT</t>
  </si>
  <si>
    <t>Thu, 01 Jan 1970 07:18:23 GMT</t>
  </si>
  <si>
    <t>Tue, 25 Apr 2023 15:40:12 GMT</t>
  </si>
  <si>
    <t>Thu, 01 Jan 1970 01:02:15 GMT</t>
  </si>
  <si>
    <t>Thu, 01 Jan 1970 02:30:19 GMT</t>
  </si>
  <si>
    <t>Tue, 25 Apr 2023 14:10:13 GMT</t>
  </si>
  <si>
    <t>Thu, 01 Jan 1970 00:06:43 GMT</t>
  </si>
  <si>
    <t>Thu, 01 Jan 1970 01:56:35 GMT</t>
  </si>
  <si>
    <t>Tue, 25 Apr 2023 13:30:13 GMT</t>
  </si>
  <si>
    <t>Thu, 01 Jan 1970 00:09:11 GMT</t>
  </si>
  <si>
    <t>Thu, 01 Jan 1970 01:02:18 GMT</t>
  </si>
  <si>
    <t>Tue, 25 Apr 2023 12:50:14 GMT</t>
  </si>
  <si>
    <t>Thu, 01 Jan 1970 00:03:19 GMT</t>
  </si>
  <si>
    <t>Thu, 01 Jan 1970 05:08:22 GMT</t>
  </si>
  <si>
    <t>Tue, 25 Apr 2023 12:50:12 GMT</t>
  </si>
  <si>
    <t>Tue, 25 Apr 2023 12:40:13 GMT</t>
  </si>
  <si>
    <t>Thu, 01 Jan 1970 06:38:23 GMT</t>
  </si>
  <si>
    <t xml:space="preserve">Suspected Phishing Email:  Your Teams meeting recording has expired and is now deleted </t>
  </si>
  <si>
    <t>Tue, 25 Apr 2023 12:30:07 GMT</t>
  </si>
  <si>
    <t>Thu, 01 Jan 1970 01:34:23 GMT</t>
  </si>
  <si>
    <t xml:space="preserve">Suspected Phishing Email:  You have a new roleâ€¦ </t>
  </si>
  <si>
    <t>Tue, 25 Apr 2023 12:00:05 GMT</t>
  </si>
  <si>
    <t>Thu, 01 Jan 1970 02:09:14 GMT</t>
  </si>
  <si>
    <t>Thu, 01 Jan 1970 00:29:50 GMT</t>
  </si>
  <si>
    <t>Tue, 25 Apr 2023 10:20:12 GMT</t>
  </si>
  <si>
    <t>Thu, 01 Jan 1970 00:54:42 GMT</t>
  </si>
  <si>
    <t>Tue, 25 Apr 2023 02:30:03 GMT</t>
  </si>
  <si>
    <t>Thu, 01 Jan 1970 00:09:46 GMT</t>
  </si>
  <si>
    <t>Thu, 01 Jan 1970 00:28:17 GMT</t>
  </si>
  <si>
    <t>Mon, 24 Apr 2023 22:30:02 GMT</t>
  </si>
  <si>
    <t>Thu, 01 Jan 1970 01:10:45 GMT</t>
  </si>
  <si>
    <t>Thu, 01 Jan 1970 00:48:26 GMT</t>
  </si>
  <si>
    <t xml:space="preserve">Suspected Phishing Email:  Item shared with you: â€˜ðŸ’³52173UR WilkommenBonusðŸ’¶ErÃ¶ffnet der Bonus augenblicklich 9182927.pdfâ€™ </t>
  </si>
  <si>
    <t>Mon, 24 Apr 2023 20:30:08 GMT</t>
  </si>
  <si>
    <t>Thu, 01 Jan 1970 04:37:40 GMT</t>
  </si>
  <si>
    <t>Mon, 24 Apr 2023 20:00:12 GMT</t>
  </si>
  <si>
    <t>Mon, 24 Apr 2023 19:30:13 GMT</t>
  </si>
  <si>
    <t>Thu, 01 Jan 1970 00:48:56 GMT</t>
  </si>
  <si>
    <t>Mon, 24 Apr 2023 18:30:13 GMT</t>
  </si>
  <si>
    <t>Mon, 24 Apr 2023 17:00:13 GMT</t>
  </si>
  <si>
    <t>Thu, 01 Jan 1970 00:58:07 GMT</t>
  </si>
  <si>
    <t>Thu, 01 Jan 1970 00:15:47 GMT</t>
  </si>
  <si>
    <t xml:space="preserve">Suspected Phishing Email:  Innovate with Automation </t>
  </si>
  <si>
    <t>Mon, 24 Apr 2023 14:30:05 GMT</t>
  </si>
  <si>
    <t>Thu, 01 Jan 1970 01:29:43 GMT</t>
  </si>
  <si>
    <t xml:space="preserve">Suspected Phishing Email:  Following up | Maven Research &amp; SES </t>
  </si>
  <si>
    <t>Thu, 01 Jan 1970 02:27:43 GMT</t>
  </si>
  <si>
    <t>Mon, 24 Apr 2023 13:10:13 GMT</t>
  </si>
  <si>
    <t>Thu, 01 Jan 1970 02:44:36 GMT</t>
  </si>
  <si>
    <t>Mon, 24 Apr 2023 10:40:13 GMT</t>
  </si>
  <si>
    <t>Thu, 01 Jan 1970 00:33:05 GMT</t>
  </si>
  <si>
    <t>Thu, 01 Jan 1970 02:05:31 GMT</t>
  </si>
  <si>
    <t xml:space="preserve">Fortinet IPS Monitored Rule Triggered from Local Source
 containing MS.Exchange.Server.CVE-2021-34473.Remote.Code.Execution - This indicates an attack attempt to exploit a Remote Code Execution in Microsoft Exchange Server
</t>
  </si>
  <si>
    <t>Mon, 24 Apr 2023 10:30:24 GMT</t>
  </si>
  <si>
    <t>Thu, 01 Jan 1970 04:16:22 GMT</t>
  </si>
  <si>
    <t>Mon, 24 Apr 2023 10:00:05 GMT</t>
  </si>
  <si>
    <t>Thu, 01 Jan 1970 00:25:02 GMT</t>
  </si>
  <si>
    <t xml:space="preserve">Suspected Phishing Email:  Re: Lansweeper + Vivantio </t>
  </si>
  <si>
    <t>Mon, 24 Apr 2023 09:30:05 GMT</t>
  </si>
  <si>
    <t>Thu, 01 Jan 1970 03:57:34 GMT</t>
  </si>
  <si>
    <t>Thu, 01 Jan 1970 02:11:19 GMT</t>
  </si>
  <si>
    <t>Thu, 01 Jan 1970 00:49:26 GMT</t>
  </si>
  <si>
    <t>Thu, 01 Jan 1970 00:40:23 GMT</t>
  </si>
  <si>
    <t xml:space="preserve">Suspected Phishing Email:  [Bulk] Stealth-mode startups: Apply to Startup Battlefield 200 </t>
  </si>
  <si>
    <t>Mon, 24 Apr 2023 09:00:05 GMT</t>
  </si>
  <si>
    <t>Thu, 01 Jan 1970 00:42:49 GMT</t>
  </si>
  <si>
    <t xml:space="preserve">Suspected Phishing Email:  [Marketing] Kostenloses VIP-Ticket fÃ¼r das Marketing Event des Jahres| Rethink! MarTech </t>
  </si>
  <si>
    <t>Thu, 01 Jan 1970 01:38:41 GMT</t>
  </si>
  <si>
    <t>Mon, 24 Apr 2023 08:50:03 GMT</t>
  </si>
  <si>
    <t>Thu, 01 Jan 1970 01:49:44 GMT</t>
  </si>
  <si>
    <t xml:space="preserve">Suspected Phishing Email:  RE: Who's speaking at Europe's top internal comms event? </t>
  </si>
  <si>
    <t>Mon, 24 Apr 2023 08:00:07 GMT</t>
  </si>
  <si>
    <t>Thu, 01 Jan 1970 02:06:31 GMT</t>
  </si>
  <si>
    <t xml:space="preserve">Suspected Phishing Email:  [Marketing] Speaker Invitation: Internal Communications Nordic | Copenhagen, 4â€“6 October 2023 </t>
  </si>
  <si>
    <t>Thu, 01 Jan 1970 01:23:30 GMT</t>
  </si>
  <si>
    <t xml:space="preserve">Suspected Phishing Email:  [Bulk] Mood Media Romania to SES Satellites </t>
  </si>
  <si>
    <t>Sun, 23 Apr 2023 19:10:06 GMT</t>
  </si>
  <si>
    <t>Thu, 01 Jan 1970 01:09:42 GMT</t>
  </si>
  <si>
    <t>Thu, 01 Jan 1970 00:54:21 GMT</t>
  </si>
  <si>
    <t>Sun, 23 Apr 2023 19:10:05 GMT</t>
  </si>
  <si>
    <t>Thu, 01 Jan 1970 00:52:52 GMT</t>
  </si>
  <si>
    <t xml:space="preserve">Suspected Phishing Email:  FW: 1.Mahnung_RE60554 </t>
  </si>
  <si>
    <t>Sun, 23 Apr 2023 15:00:05 GMT</t>
  </si>
  <si>
    <t>Thu, 01 Jan 1970 01:24:53 GMT</t>
  </si>
  <si>
    <t>Thu, 01 Jan 1970 00:21:22 GMT</t>
  </si>
  <si>
    <t>Sat, 22 Apr 2023 18:30:02 GMT</t>
  </si>
  <si>
    <t>Thu, 01 Jan 1970 00:04:41 GMT</t>
  </si>
  <si>
    <t>Thu, 01 Jan 1970 07:43:50 GMT</t>
  </si>
  <si>
    <t>Sat, 22 Apr 2023 13:40:03 GMT</t>
  </si>
  <si>
    <t>Sat, 22 Apr 2023 04:10:02 GMT</t>
  </si>
  <si>
    <t xml:space="preserve">Local SSH Scanner Detected
 preceded by Local Web Scanner Detected
 containing Web.SecureWeb
</t>
  </si>
  <si>
    <t>Sat, 22 Apr 2023 00:30:03 GMT</t>
  </si>
  <si>
    <t>Thu, 01 Jan 1970 00:56:10 GMT</t>
  </si>
  <si>
    <t>Thu, 01 Jan 1970 00:46:27 GMT</t>
  </si>
  <si>
    <t>Fri, 21 Apr 2023 21:00:03 GMT</t>
  </si>
  <si>
    <t>Thu, 01 Jan 1970 00:22:59 GMT</t>
  </si>
  <si>
    <t>Thu, 01 Jan 1970 03:38:59 GMT</t>
  </si>
  <si>
    <t>Fri, 21 Apr 2023 20:10:02 GMT</t>
  </si>
  <si>
    <t>Thu, 01 Jan 1970 01:16:03 GMT</t>
  </si>
  <si>
    <t>Fri, 21 Apr 2023 18:00:08 GMT</t>
  </si>
  <si>
    <t>Thu, 01 Jan 1970 00:51:17 GMT</t>
  </si>
  <si>
    <t>Fri, 21 Apr 2023 14:10:02 GMT</t>
  </si>
  <si>
    <t>Thu, 01 Jan 1970 01:07:43 GMT</t>
  </si>
  <si>
    <t>Fri, 21 Apr 2023 13:30:02 GMT</t>
  </si>
  <si>
    <t>Thu, 01 Jan 1970 01:53:26 GMT</t>
  </si>
  <si>
    <t>Fri, 21 Apr 2023 13:20:02 GMT</t>
  </si>
  <si>
    <t>Thu, 01 Jan 1970 01:00:18 GMT</t>
  </si>
  <si>
    <t xml:space="preserve">INCIDENT-228718: [Cobalt-Strike] Possible C2 traffic
 containing Routing Failed to Locate Next-hop
</t>
  </si>
  <si>
    <t>Fri, 21 Apr 2023 12:40:02 GMT</t>
  </si>
  <si>
    <t>Thu, 01 Jan 1970 01:54:24 GMT</t>
  </si>
  <si>
    <t xml:space="preserve">Suspected Phishing Email:  Regional Director spot </t>
  </si>
  <si>
    <t>Fri, 21 Apr 2023 12:30:05 GMT</t>
  </si>
  <si>
    <t>Thu, 01 Jan 1970 00:56:49 GMT</t>
  </si>
  <si>
    <t>INCIDENT-228718: [Cobalt-Strike] Possible C2 traffic containing Deny TCP (no connection)</t>
  </si>
  <si>
    <t>Fri, 21 Apr 2023 12:20:03 GMT</t>
  </si>
  <si>
    <t>Thu, 01 Jan 1970 02:42:39 GMT</t>
  </si>
  <si>
    <t>Thu, 01 Jan 1970 00:05:55 GMT</t>
  </si>
  <si>
    <t xml:space="preserve">Fortinet IPS Monitored Rule Triggered from Local Source
 containing LostDoor.Botnet
</t>
  </si>
  <si>
    <t>Fri, 21 Apr 2023 11:00:03 GMT</t>
  </si>
  <si>
    <t>Thu, 01 Jan 1970 00:36:47 GMT</t>
  </si>
  <si>
    <t>Thu, 01 Jan 1970 00:15:49 GMT</t>
  </si>
  <si>
    <t>Fri, 21 Apr 2023 08:10:02 GMT</t>
  </si>
  <si>
    <t>Thu, 01 Jan 1970 02:05:07 GMT</t>
  </si>
  <si>
    <t>Thu, 01 Jan 1970 00:55:28 GMT</t>
  </si>
  <si>
    <t xml:space="preserve">Local FTP Scanner
 containing DataTransfer.FTP
</t>
  </si>
  <si>
    <t>Fri, 21 Apr 2023 07:30:03 GMT</t>
  </si>
  <si>
    <t>Recon: Local L2L FTP Scanner</t>
  </si>
  <si>
    <t>Thu, 01 Jan 1970 01:07:29 GMT</t>
  </si>
  <si>
    <t>Thu, 01 Jan 1970 02:02:03 GMT</t>
  </si>
  <si>
    <t>Fri, 21 Apr 2023 07:00:02 GMT</t>
  </si>
  <si>
    <t>Thu, 01 Jan 1970 00:10:49 GMT</t>
  </si>
  <si>
    <t>Thu, 01 Jan 1970 01:27:06 GMT</t>
  </si>
  <si>
    <t>Fri, 21 Apr 2023 06:20:02 GMT</t>
  </si>
  <si>
    <t>Thu, 01 Jan 1970 00:02:00 GMT</t>
  </si>
  <si>
    <t>Thu, 01 Jan 1970 01:49:23 GMT</t>
  </si>
  <si>
    <t>Thu, 20 Apr 2023 19:50:12 GMT</t>
  </si>
  <si>
    <t>Thu, 01 Jan 1970 00:49:54 GMT</t>
  </si>
  <si>
    <t>Thu, 20 Apr 2023 16:40:12 GMT</t>
  </si>
  <si>
    <t xml:space="preserve">Suspected Phishing Email:  New eTenders Platform Project Update April 2023 </t>
  </si>
  <si>
    <t>Thu, 20 Apr 2023 14:30:04 GMT</t>
  </si>
  <si>
    <t>Thu, 01 Jan 1970 00:28:02 GMT</t>
  </si>
  <si>
    <t>Thu, 01 Jan 1970 00:13:42 GMT</t>
  </si>
  <si>
    <t>Thu, 20 Apr 2023 13:50:12 GMT</t>
  </si>
  <si>
    <t xml:space="preserve">Suspected Phishing Email:  [Bulk] Join AWS and AQUA for this amazing event </t>
  </si>
  <si>
    <t>Thu, 20 Apr 2023 13:30:05 GMT</t>
  </si>
  <si>
    <t>Thu, 20 Apr 2023 09:40:18 GMT</t>
  </si>
  <si>
    <t>Thu, 01 Jan 1970 01:25:41 GMT</t>
  </si>
  <si>
    <t>Thu, 01 Jan 1970 02:14:21 GMT</t>
  </si>
  <si>
    <t>Thu, 20 Apr 2023 09:40:16 GMT</t>
  </si>
  <si>
    <t>Thu, 01 Jan 1970 00:03:56 GMT</t>
  </si>
  <si>
    <t>Thu, 01 Jan 1970 01:20:25 GMT</t>
  </si>
  <si>
    <t xml:space="preserve">Suspected Phishing Email:  Re: Crush Your Recruiting Goals with StoryBox ðŸ’ª </t>
  </si>
  <si>
    <t>Thu, 20 Apr 2023 09:00:05 GMT</t>
  </si>
  <si>
    <t>Thu, 01 Jan 1970 00:17:34 GMT</t>
  </si>
  <si>
    <t>Thu, 01 Jan 1970 01:59:39 GMT</t>
  </si>
  <si>
    <t xml:space="preserve">Suspected Phishing Email:  payments and collections </t>
  </si>
  <si>
    <t>Thu, 20 Apr 2023 08:00:05 GMT</t>
  </si>
  <si>
    <t>Thu, 01 Jan 1970 03:24:04 GMT</t>
  </si>
  <si>
    <t xml:space="preserve">Suspected Phishing Email:  Nouvelle pÃ©riode de conservation des fichiers Creative Cloud supprimÃ©s </t>
  </si>
  <si>
    <t>Thu, 01 Jan 1970 02:37:34 GMT</t>
  </si>
  <si>
    <t>Thu, 20 Apr 2023 07:00:08 GMT</t>
  </si>
  <si>
    <t>Thu, 01 Jan 1970 00:37:56 GMT</t>
  </si>
  <si>
    <t xml:space="preserve">Suspected Phishing Email:  Creative Cloud Deleted File Retention Period Change </t>
  </si>
  <si>
    <t>Thu, 20 Apr 2023 07:00:05 GMT</t>
  </si>
  <si>
    <t>Thu, 01 Jan 1970 00:43:40 GMT</t>
  </si>
  <si>
    <t>Thu, 01 Jan 1970 03:18:24 GMT</t>
  </si>
  <si>
    <t>Thu, 20 Apr 2023 06:30:08 GMT</t>
  </si>
  <si>
    <t>Thu, 01 Jan 1970 01:04:02 GMT</t>
  </si>
  <si>
    <t>Thu, 01 Jan 1970 03:13:00 GMT</t>
  </si>
  <si>
    <t>Thu, 20 Apr 2023 06:30:06 GMT</t>
  </si>
  <si>
    <t>Thu, 01 Jan 1970 00:15:17 GMT</t>
  </si>
  <si>
    <t>Thu, 01 Jan 1970 02:01:34 GMT</t>
  </si>
  <si>
    <t>Thu, 20 Apr 2023 06:00:07 GMT</t>
  </si>
  <si>
    <t>Thu, 01 Jan 1970 01:02:22 GMT</t>
  </si>
  <si>
    <t>Thu, 01 Jan 1970 00:39:40 GMT</t>
  </si>
  <si>
    <t xml:space="preserve">Suspected Phishing Email:  [Marketing] So you understand headlessâ€¦ </t>
  </si>
  <si>
    <t>Thu, 20 Apr 2023 05:30:05 GMT</t>
  </si>
  <si>
    <t>Thu, 01 Jan 1970 00:52:37 GMT</t>
  </si>
  <si>
    <t>Thu, 01 Jan 1970 03:24:12 GMT</t>
  </si>
  <si>
    <t>Thu, 20 Apr 2023 03:00:05 GMT</t>
  </si>
  <si>
    <t>Thu, 01 Jan 1970 01:03:45 GMT</t>
  </si>
  <si>
    <t>Thu, 01 Jan 1970 05:36:08 GMT</t>
  </si>
  <si>
    <t>Thu, 20 Apr 2023 02:40:03 GMT</t>
  </si>
  <si>
    <t>Thu, 01 Jan 1970 01:50:12 GMT</t>
  </si>
  <si>
    <t>Wed, 19 Apr 2023 22:40:05 GMT</t>
  </si>
  <si>
    <t>Thu, 01 Jan 1970 00:15:58 GMT</t>
  </si>
  <si>
    <t>Thu, 01 Jan 1970 00:48:37 GMT</t>
  </si>
  <si>
    <t>Wed, 19 Apr 2023 20:20:05 GMT</t>
  </si>
  <si>
    <t>Thu, 01 Jan 1970 02:29:29 GMT</t>
  </si>
  <si>
    <t>Wed, 19 Apr 2023 19:30:10 GMT</t>
  </si>
  <si>
    <t>Thu, 01 Jan 1970 05:11:52 GMT</t>
  </si>
  <si>
    <t>Wed, 19 Apr 2023 19:30:09 GMT</t>
  </si>
  <si>
    <t>Thu, 01 Jan 1970 01:14:56 GMT</t>
  </si>
  <si>
    <t>Thu, 01 Jan 1970 02:02:17 GMT</t>
  </si>
  <si>
    <t>Wed, 19 Apr 2023 19:20:03 GMT</t>
  </si>
  <si>
    <t>Thu, 01 Jan 1970 00:52:33 GMT</t>
  </si>
  <si>
    <t>Thu, 01 Jan 1970 01:18:45 GMT</t>
  </si>
  <si>
    <t xml:space="preserve">Suspected Phishing Email:  SES IT - Scheduled Maintenance - Docova </t>
  </si>
  <si>
    <t>Wed, 19 Apr 2023 19:00:07 GMT</t>
  </si>
  <si>
    <t>Thu, 01 Jan 1970 16:31:45 GMT</t>
  </si>
  <si>
    <t xml:space="preserve">Suspected Phishing Email:  A web analytics training course for you Stephen... </t>
  </si>
  <si>
    <t>Thu, 01 Jan 1970 00:26:33 GMT</t>
  </si>
  <si>
    <t>Thu, 01 Jan 1970 14:49:01 GMT</t>
  </si>
  <si>
    <t xml:space="preserve">Suspected Phishing Email:  Content marketing training course </t>
  </si>
  <si>
    <t>Thu, 01 Jan 1970 14:15:46 GMT</t>
  </si>
  <si>
    <t xml:space="preserve">Suspected Phishing Email:  [Bulk] Code Smarter, Not Harder </t>
  </si>
  <si>
    <t>Thu, 01 Jan 1970 00:35:09 GMT</t>
  </si>
  <si>
    <t>Thu, 01 Jan 1970 14:02:36 GMT</t>
  </si>
  <si>
    <t xml:space="preserve">Suspected Phishing Email:  Coming to Greater Toronto Area Inbox </t>
  </si>
  <si>
    <t>Wed, 19 Apr 2023 18:00:08 GMT</t>
  </si>
  <si>
    <t>Thu, 01 Jan 1970 00:27:58 GMT</t>
  </si>
  <si>
    <t>Thu, 01 Jan 1970 14:40:25 GMT</t>
  </si>
  <si>
    <t>Wed, 19 Apr 2023 17:40:03 GMT</t>
  </si>
  <si>
    <t>Thu, 01 Jan 1970 00:51:06 GMT</t>
  </si>
  <si>
    <t>Thu, 01 Jan 1970 02:05:52 GMT</t>
  </si>
  <si>
    <t>Wed, 19 Apr 2023 16:20:04 GMT</t>
  </si>
  <si>
    <t>Thu, 01 Jan 1970 02:55:20 GMT</t>
  </si>
  <si>
    <t>Thu, 01 Jan 1970 00:25:24 GMT</t>
  </si>
  <si>
    <t>Wed, 19 Apr 2023 15:50:03 GMT</t>
  </si>
  <si>
    <t>Wed, 19 Apr 2023 15:30:03 GMT</t>
  </si>
  <si>
    <t>Thu, 01 Jan 1970 00:56:50 GMT</t>
  </si>
  <si>
    <t>Wed, 19 Apr 2023 15:20:03 GMT</t>
  </si>
  <si>
    <t>Thu, 01 Jan 1970 01:01:52 GMT</t>
  </si>
  <si>
    <t xml:space="preserve">Suspected Phishing Email:  [Bulk] Discover the Complementary Capabilities of Wi-Fi 6, LTE-M, and 5G </t>
  </si>
  <si>
    <t>Wed, 19 Apr 2023 14:30:05 GMT</t>
  </si>
  <si>
    <t>Thu, 01 Jan 1970 00:40:34 GMT</t>
  </si>
  <si>
    <t>Wed, 19 Apr 2023 14:10:03 GMT</t>
  </si>
  <si>
    <t>Thu, 01 Jan 1970 00:56:06 GMT</t>
  </si>
  <si>
    <t>Wed, 19 Apr 2023 12:00:04 GMT</t>
  </si>
  <si>
    <t>Thu, 01 Jan 1970 01:07:55 GMT</t>
  </si>
  <si>
    <t>Wed, 19 Apr 2023 11:30:03 GMT</t>
  </si>
  <si>
    <t>Thu, 01 Jan 1970 00:42:10 GMT</t>
  </si>
  <si>
    <t>Thu, 01 Jan 1970 00:10:55 GMT</t>
  </si>
  <si>
    <t>Wed, 19 Apr 2023 11:00:03 GMT</t>
  </si>
  <si>
    <t>Thu, 01 Jan 1970 01:11:24 GMT</t>
  </si>
  <si>
    <t>Thu, 01 Jan 1970 01:00:58 GMT</t>
  </si>
  <si>
    <t xml:space="preserve">Fortinet IPS Monitored Rule Triggered from Local Source
 containing FTP.Command.EPRT.Buffer.Overflow
</t>
  </si>
  <si>
    <t>Wed, 19 Apr 2023 10:30:03 GMT</t>
  </si>
  <si>
    <t>Thu, 01 Jan 1970 01:22:52 GMT</t>
  </si>
  <si>
    <t xml:space="preserve">Suspected Phishing Email:  Uclan Portable charging stations </t>
  </si>
  <si>
    <t>Wed, 19 Apr 2023 10:00:08 GMT</t>
  </si>
  <si>
    <t>Thu, 01 Jan 1970 00:39:56 GMT</t>
  </si>
  <si>
    <t>Thu, 01 Jan 1970 00:34:36 GMT</t>
  </si>
  <si>
    <t>Thu, 01 Jan 1970 00:02:29 GMT</t>
  </si>
  <si>
    <t>Wed, 19 Apr 2023 09:50:03 GMT</t>
  </si>
  <si>
    <t>Thu, 01 Jan 1970 03:17:55 GMT</t>
  </si>
  <si>
    <t>Wed, 19 Apr 2023 08:50:03 GMT</t>
  </si>
  <si>
    <t>Thu, 01 Jan 1970 05:42:12 GMT</t>
  </si>
  <si>
    <t>Wed, 19 Apr 2023 06:50:05 GMT</t>
  </si>
  <si>
    <t>Thu, 01 Jan 1970 00:29:24 GMT</t>
  </si>
  <si>
    <t>Wed, 19 Apr 2023 06:10:03 GMT</t>
  </si>
  <si>
    <t>Thu, 01 Jan 1970 00:59:39 GMT</t>
  </si>
  <si>
    <t>Wed, 19 Apr 2023 04:30:04 GMT</t>
  </si>
  <si>
    <t>Thu, 01 Jan 1970 00:11:28 GMT</t>
  </si>
  <si>
    <t>Wed, 19 Apr 2023 04:30:03 GMT</t>
  </si>
  <si>
    <t>Thu, 01 Jan 1970 00:09:25 GMT</t>
  </si>
  <si>
    <t>Thu, 01 Jan 1970 00:58:17 GMT</t>
  </si>
  <si>
    <t>Tue, 18 Apr 2023 23:50:03 GMT</t>
  </si>
  <si>
    <t>Tue, 18 Apr 2023 22:40:03 GMT</t>
  </si>
  <si>
    <t>Thu, 01 Jan 1970 00:21:52 GMT</t>
  </si>
  <si>
    <t>Tue, 18 Apr 2023 16:50:03 GMT</t>
  </si>
  <si>
    <t xml:space="preserve">Suspected Phishing Email:  Re: Re: </t>
  </si>
  <si>
    <t>Tue, 18 Apr 2023 15:30:05 GMT</t>
  </si>
  <si>
    <t>Thu, 01 Jan 1970 00:54:33 GMT</t>
  </si>
  <si>
    <t>Tue, 18 Apr 2023 15:30:03 GMT</t>
  </si>
  <si>
    <t>Thu, 01 Jan 1970 00:51:26 GMT</t>
  </si>
  <si>
    <t xml:space="preserve">Suspected Phishing Email:  [Marketing] EMPLOYEES FROM HELL: How to Work with People who Suck the Life out of your Organization </t>
  </si>
  <si>
    <t>Tue, 18 Apr 2023 15:00:06 GMT</t>
  </si>
  <si>
    <t>Thu, 01 Jan 1970 00:44:27 GMT</t>
  </si>
  <si>
    <t xml:space="preserve">Suspected Phishing Email:  Re: Follow-up </t>
  </si>
  <si>
    <t>Thu, 01 Jan 1970 00:08:20 GMT</t>
  </si>
  <si>
    <t>Thu, 01 Jan 1970 01:21:06 GMT</t>
  </si>
  <si>
    <t xml:space="preserve">Suspected Phishing Email:  $20 Amazon Gift Card - Complete our Cloud Observability Survey </t>
  </si>
  <si>
    <t>Tue, 18 Apr 2023 13:00:04 GMT</t>
  </si>
  <si>
    <t>Thu, 01 Jan 1970 00:27:45 GMT</t>
  </si>
  <si>
    <t>Tue, 18 Apr 2023 12:20:05 GMT</t>
  </si>
  <si>
    <t>Thu, 01 Jan 1970 00:22:55 GMT</t>
  </si>
  <si>
    <t>Tue, 18 Apr 2023 12:00:09 GMT</t>
  </si>
  <si>
    <t>Thu, 01 Jan 1970 00:21:32 GMT</t>
  </si>
  <si>
    <t>Thu, 01 Jan 1970 00:12:28 GMT</t>
  </si>
  <si>
    <t>Tue, 18 Apr 2023 10:00:12 GMT</t>
  </si>
  <si>
    <t>Thu, 01 Jan 1970 00:40:57 GMT</t>
  </si>
  <si>
    <t>Thu, 01 Jan 1970 00:21:49 GMT</t>
  </si>
  <si>
    <t xml:space="preserve">Fortinet IPS Monitored Rule Triggered from Local Source
 containing MS.Windows.Kodak.Image.Viewer.TIFF.Buffer.Overflow
</t>
  </si>
  <si>
    <t>Tue, 18 Apr 2023 09:20:05 GMT</t>
  </si>
  <si>
    <t>Thu, 01 Jan 1970 00:26:27 GMT</t>
  </si>
  <si>
    <t>Thu, 01 Jan 1970 01:07:31 GMT</t>
  </si>
  <si>
    <t>Tue, 18 Apr 2023 08:20:03 GMT</t>
  </si>
  <si>
    <t>Thu, 01 Jan 1970 01:58:12 GMT</t>
  </si>
  <si>
    <t xml:space="preserve">Suspected Phishing Email:  Notification </t>
  </si>
  <si>
    <t>Tue, 18 Apr 2023 07:30:04 GMT</t>
  </si>
  <si>
    <t>Thu, 01 Jan 1970 00:13:47 GMT</t>
  </si>
  <si>
    <t>Tue, 18 Apr 2023 07:00:05 GMT</t>
  </si>
  <si>
    <t>Thu, 01 Jan 1970 00:08:12 GMT</t>
  </si>
  <si>
    <t>Thu, 01 Jan 1970 01:04:08 GMT</t>
  </si>
  <si>
    <t xml:space="preserve">Connection to internet by PowerShell
 containing Destination blocked after being proxied
</t>
  </si>
  <si>
    <t>Mon, 17 Apr 2023 22:10:02 GMT</t>
  </si>
  <si>
    <t>Detecting Powershell Web Downloads</t>
  </si>
  <si>
    <t>Thu, 01 Jan 1970 02:04:03 GMT</t>
  </si>
  <si>
    <t>Mon, 17 Apr 2023 17:40:03 GMT</t>
  </si>
  <si>
    <t>Thu, 01 Jan 1970 02:50:39 GMT</t>
  </si>
  <si>
    <t xml:space="preserve">Suspected Phishing Email:  Protect SES Satellites from industrial cyber attacks with BlastWave </t>
  </si>
  <si>
    <t>Mon, 17 Apr 2023 15:00:05 GMT</t>
  </si>
  <si>
    <t xml:space="preserve">Password Spray Detected
 containing Failure Audit: The domain controller failed to validate the credentials for an account
</t>
  </si>
  <si>
    <t>Mon, 17 Apr 2023 12:30:03 GMT</t>
  </si>
  <si>
    <t>Authentication: Password spray attack from single Workstation</t>
  </si>
  <si>
    <t>Brute Force</t>
  </si>
  <si>
    <t>Thu, 01 Jan 1970 01:33:53 GMT</t>
  </si>
  <si>
    <t>Thu, 01 Jan 1970 00:13:17 GMT</t>
  </si>
  <si>
    <t xml:space="preserve">Suspected Phishing Email:  I have best Paid Guest posting sites </t>
  </si>
  <si>
    <t>Mon, 17 Apr 2023 11:30:06 GMT</t>
  </si>
  <si>
    <t xml:space="preserve">Suspected Phishing Email:  [Marketing] Your Next Legal Translation Project </t>
  </si>
  <si>
    <t>Mon, 17 Apr 2023 11:30:05 GMT</t>
  </si>
  <si>
    <t>Thu, 01 Jan 1970 02:02:39 GMT</t>
  </si>
  <si>
    <t>Mon, 17 Apr 2023 10:00:11 GMT</t>
  </si>
  <si>
    <t>Thu, 01 Jan 1970 00:28:43 GMT</t>
  </si>
  <si>
    <t>Thu, 01 Jan 1970 00:20:36 GMT</t>
  </si>
  <si>
    <t>Mon, 17 Apr 2023 10:00:04 GMT</t>
  </si>
  <si>
    <t>Thu, 01 Jan 1970 01:06:17 GMT</t>
  </si>
  <si>
    <t xml:space="preserve">Suspected Phishing Email:  Unmatched performances with O3b mPOWER Ground Technology </t>
  </si>
  <si>
    <t>Mon, 17 Apr 2023 09:30:08 GMT</t>
  </si>
  <si>
    <t>Thu, 01 Jan 1970 00:43:31 GMT</t>
  </si>
  <si>
    <t>Thu, 01 Jan 1970 01:44:09 GMT</t>
  </si>
  <si>
    <t xml:space="preserve">Suspected Phishing Email:  Company Card Notification for Estelle BARY </t>
  </si>
  <si>
    <t>Mon, 17 Apr 2023 09:00:05 GMT</t>
  </si>
  <si>
    <t>Thu, 01 Jan 1970 00:44:55 GMT</t>
  </si>
  <si>
    <t>Mon, 17 Apr 2023 08:30:05 GMT</t>
  </si>
  <si>
    <t>Thu, 01 Jan 1970 01:30:48 GMT</t>
  </si>
  <si>
    <t>Mon, 17 Apr 2023 08:30:03 GMT</t>
  </si>
  <si>
    <t>Mon, 17 Apr 2023 07:30:05 GMT</t>
  </si>
  <si>
    <t>Thu, 01 Jan 1970 00:40:58 GMT</t>
  </si>
  <si>
    <t>Thu, 01 Jan 1970 01:18:35 GMT</t>
  </si>
  <si>
    <t>Suspected Phishing Email:  Re:H AWB 771735483312</t>
  </si>
  <si>
    <t>Mon, 17 Apr 2023 07:00:08 GMT</t>
  </si>
  <si>
    <t>Thu, 01 Jan 1970 02:07:21 GMT</t>
  </si>
  <si>
    <t>Thu, 01 Jan 1970 01:52:36 GMT</t>
  </si>
  <si>
    <t>Thu, 01 Jan 1970 04:10:31 GMT</t>
  </si>
  <si>
    <t>Mon, 17 Apr 2023 07:00:03 GMT</t>
  </si>
  <si>
    <t>Thu, 01 Jan 1970 02:06:43 GMT</t>
  </si>
  <si>
    <t xml:space="preserve">Suspected Phishing Email:  [Marketing] [Ebook] 'Traditional' vulnerability management wonâ€™t save you from cyberattacks in 2023 </t>
  </si>
  <si>
    <t>Mon, 17 Apr 2023 06:30:05 GMT</t>
  </si>
  <si>
    <t>Thu, 01 Jan 1970 01:42:15 GMT</t>
  </si>
  <si>
    <t xml:space="preserve">Suspected Phishing Email:  Company Card Notification for Florence Raffin </t>
  </si>
  <si>
    <t>Mon, 17 Apr 2023 06:00:06 GMT</t>
  </si>
  <si>
    <t>Thu, 01 Jan 1970 00:17:03 GMT</t>
  </si>
  <si>
    <t>Mon, 17 Apr 2023 03:50:03 GMT</t>
  </si>
  <si>
    <t>Thu, 01 Jan 1970 00:38:32 GMT</t>
  </si>
  <si>
    <t>Sun, 16 Apr 2023 15:10:03 GMT</t>
  </si>
  <si>
    <t>Thu, 01 Jan 1970 00:52:08 GMT</t>
  </si>
  <si>
    <t>Sun, 16 Apr 2023 13:50:03 GMT</t>
  </si>
  <si>
    <t>Thu, 01 Jan 1970 00:09:33 GMT</t>
  </si>
  <si>
    <t>Sun, 16 Apr 2023 10:50:03 GMT</t>
  </si>
  <si>
    <t>Sun, 16 Apr 2023 09:00:03 GMT</t>
  </si>
  <si>
    <t>Thu, 01 Jan 1970 00:39:44 GMT</t>
  </si>
  <si>
    <t>Sat, 15 Apr 2023 21:30:03 GMT</t>
  </si>
  <si>
    <t>Thu, 01 Jan 1970 00:40:41 GMT</t>
  </si>
  <si>
    <t xml:space="preserve">Suspected Phishing Email:  [Bulk] [Flash DÃ©mo] DÃ©matÃ©rialisation achats et factures en 20 min ! </t>
  </si>
  <si>
    <t>Sat, 15 Apr 2023 20:00:06 GMT</t>
  </si>
  <si>
    <t>Sat, 15 Apr 2023 15:10:03 GMT</t>
  </si>
  <si>
    <t>Thu, 01 Jan 1970 00:46:54 GMT</t>
  </si>
  <si>
    <t>Sat, 15 Apr 2023 02:10:03 GMT</t>
  </si>
  <si>
    <t>Thu, 01 Jan 1970 00:39:15 GMT</t>
  </si>
  <si>
    <t xml:space="preserve">Successful Login from IP Categorized as Anonymizers
 containing User logged in Successfully
</t>
  </si>
  <si>
    <t>Fri, 14 Apr 2023 21:30:04 GMT</t>
  </si>
  <si>
    <t>Mobile Device</t>
  </si>
  <si>
    <t>Thu, 01 Jan 1970 00:03:41 GMT</t>
  </si>
  <si>
    <t>Thu, 01 Jan 1970 00:52:11 GMT</t>
  </si>
  <si>
    <t>Fri, 14 Apr 2023 21:30:03 GMT</t>
  </si>
  <si>
    <t>Thu, 01 Jan 1970 02:06:38 GMT</t>
  </si>
  <si>
    <t xml:space="preserve">Suspected Phishing Email:  Seneca Foods 08-00313408-0 PO </t>
  </si>
  <si>
    <t>Fri, 14 Apr 2023 19:30:05 GMT</t>
  </si>
  <si>
    <t>Thu, 01 Jan 1970 00:26:16 GMT</t>
  </si>
  <si>
    <t>Thu, 01 Jan 1970 01:31:57 GMT</t>
  </si>
  <si>
    <t xml:space="preserve">Suspected Phishing Email:  Company Card Notification for Scot BRACEWELL </t>
  </si>
  <si>
    <t>Fri, 14 Apr 2023 19:00:05 GMT</t>
  </si>
  <si>
    <t>Thu, 01 Jan 1970 01:14:45 GMT</t>
  </si>
  <si>
    <t xml:space="preserve">Suspected Phishing Email:  Non-compliant Device </t>
  </si>
  <si>
    <t>Fri, 14 Apr 2023 18:00:07 GMT</t>
  </si>
  <si>
    <t>Thu, 01 Jan 1970 00:20:47 GMT</t>
  </si>
  <si>
    <t>Thu, 01 Jan 1970 01:19:55 GMT</t>
  </si>
  <si>
    <t>Fri, 14 Apr 2023 16:40:03 GMT</t>
  </si>
  <si>
    <t>Thu, 01 Jan 1970 00:42:44 GMT</t>
  </si>
  <si>
    <t>Thu, 01 Jan 1970 00:13:59 GMT</t>
  </si>
  <si>
    <t xml:space="preserve">Suspected Phishing Email:  3 profils exceptionnels de Comptables Juniors souhaitant un nouveau challenge au Luxembourg </t>
  </si>
  <si>
    <t>Fri, 14 Apr 2023 16:30:07 GMT</t>
  </si>
  <si>
    <t>Thu, 01 Jan 1970 02:02:10 GMT</t>
  </si>
  <si>
    <t>Fri, 14 Apr 2023 14:10:03 GMT</t>
  </si>
  <si>
    <t xml:space="preserve">Suspected Phishing Email:  Can't find your keys? </t>
  </si>
  <si>
    <t>Fri, 14 Apr 2023 14:00:05 GMT</t>
  </si>
  <si>
    <t>Thu, 01 Jan 1970 01:15:26 GMT</t>
  </si>
  <si>
    <t>Thu, 01 Jan 1970 01:09:30 GMT</t>
  </si>
  <si>
    <t>Fri, 14 Apr 2023 13:40:06 GMT</t>
  </si>
  <si>
    <t>Thu, 01 Jan 1970 00:05:26 GMT</t>
  </si>
  <si>
    <t>Thu, 01 Jan 1970 00:47:36 GMT</t>
  </si>
  <si>
    <t>Fri, 14 Apr 2023 13:40:05 GMT</t>
  </si>
  <si>
    <t xml:space="preserve">Suspected Phishing Email:  PPM Software Selection Process at SESâ€‹ </t>
  </si>
  <si>
    <t>Fri, 14 Apr 2023 13:30:06 GMT</t>
  </si>
  <si>
    <t>Thu, 01 Jan 1970 01:14:59 GMT</t>
  </si>
  <si>
    <t>Thu, 01 Jan 1970 00:22:33 GMT</t>
  </si>
  <si>
    <t xml:space="preserve">Suspected Phishing Email:  Join Us Today for the SES Game Day ðŸŽ® </t>
  </si>
  <si>
    <t>Thu, 01 Jan 1970 00:48:50 GMT</t>
  </si>
  <si>
    <t>Fri, 14 Apr 2023 13:20:03 GMT</t>
  </si>
  <si>
    <t>Thu, 01 Jan 1970 00:32:53 GMT</t>
  </si>
  <si>
    <t>Fri, 14 Apr 2023 12:10:03 GMT</t>
  </si>
  <si>
    <t>Thu, 01 Jan 1970 01:51:35 GMT</t>
  </si>
  <si>
    <t>Fri, 14 Apr 2023 09:20:03 GMT</t>
  </si>
  <si>
    <t>Thu, 01 Jan 1970 01:37:59 GMT</t>
  </si>
  <si>
    <t>Thu, 01 Jan 1970 02:16:56 GMT</t>
  </si>
  <si>
    <t xml:space="preserve">Suspected Phishing Email:  Final Call:  Global Sales Operations &amp; Integrated Business Planning Summit Â (8th Edition) </t>
  </si>
  <si>
    <t>Fri, 14 Apr 2023 08:00:09 GMT</t>
  </si>
  <si>
    <t>Thu, 01 Jan 1970 00:37:55 GMT</t>
  </si>
  <si>
    <t>Thu, 01 Jan 1970 00:02:56 GMT</t>
  </si>
  <si>
    <t>Fri, 14 Apr 2023 01:40:05 GMT</t>
  </si>
  <si>
    <t>Thu, 01 Jan 1970 00:27:47 GMT</t>
  </si>
  <si>
    <t>Fri, 14 Apr 2023 00:00:05 GMT</t>
  </si>
  <si>
    <t>Thu, 01 Jan 1970 00:43:07 GMT</t>
  </si>
  <si>
    <t>Thu, 01 Jan 1970 02:59:42 GMT</t>
  </si>
  <si>
    <t>Thu, 13 Apr 2023 22:20:05 GMT</t>
  </si>
  <si>
    <t xml:space="preserve">Allow Action
 preceded by DNS - This indicates an attempt to use the DNS protocol
</t>
  </si>
  <si>
    <t>Thu, 13 Apr 2023 19:40:02 GMT</t>
  </si>
  <si>
    <t>INCIDENT-177666: Connection to malicious IPs</t>
  </si>
  <si>
    <t xml:space="preserve">Suspected Phishing Email:  Action Required:  Ses Password Expiration on 4/13/2023 </t>
  </si>
  <si>
    <t>Thu, 13 Apr 2023 16:30:05 GMT</t>
  </si>
  <si>
    <t>Thu, 01 Jan 1970 01:56:23 GMT</t>
  </si>
  <si>
    <t xml:space="preserve">Suspected Phishing Email:  Comptable Senior disponible immÃ©diatement au Luxembourg </t>
  </si>
  <si>
    <t>Thu, 13 Apr 2023 16:00:06 GMT</t>
  </si>
  <si>
    <t>Thu, 01 Jan 1970 00:54:51 GMT</t>
  </si>
  <si>
    <t>Thu, 13 Apr 2023 16:00:03 GMT</t>
  </si>
  <si>
    <t>Thu, 01 Jan 1970 00:47:15 GMT</t>
  </si>
  <si>
    <t>Thu, 13 Apr 2023 14:50:03 GMT</t>
  </si>
  <si>
    <t>Thu, 01 Jan 1970 00:30:10 GMT</t>
  </si>
  <si>
    <t xml:space="preserve">Suspected Phishing Email:  Hi Emi, Acknowledgment for your order no SW102394 </t>
  </si>
  <si>
    <t>Thu, 13 Apr 2023 13:30:05 GMT</t>
  </si>
  <si>
    <t>Thu, 01 Jan 1970 00:12:54 GMT</t>
  </si>
  <si>
    <t>Thu, 13 Apr 2023 13:20:03 GMT</t>
  </si>
  <si>
    <t>Thu, 01 Jan 1970 00:20:21 GMT</t>
  </si>
  <si>
    <t>Thu, 13 Apr 2023 12:30:07 GMT</t>
  </si>
  <si>
    <t>Thu, 01 Jan 1970 00:03:01 GMT</t>
  </si>
  <si>
    <t>Thu, 01 Jan 1970 00:34:28 GMT</t>
  </si>
  <si>
    <t xml:space="preserve">Suspected Phishing Email:  63451 </t>
  </si>
  <si>
    <t>Thu, 13 Apr 2023 11:00:06 GMT</t>
  </si>
  <si>
    <t>Thu, 01 Jan 1970 00:13:19 GMT</t>
  </si>
  <si>
    <t>Thu, 13 Apr 2023 11:00:05 GMT</t>
  </si>
  <si>
    <t>Thu, 01 Jan 1970 00:45:43 GMT</t>
  </si>
  <si>
    <t>Thu, 13 Apr 2023 09:00:09 GMT</t>
  </si>
  <si>
    <t>Thu, 01 Jan 1970 00:41:01 GMT</t>
  </si>
  <si>
    <t xml:space="preserve">Suspected Phishing Email:  Unpaid Invoice </t>
  </si>
  <si>
    <t>Thu, 13 Apr 2023 08:30:04 GMT</t>
  </si>
  <si>
    <t>Thu, 01 Jan 1970 02:02:44 GMT</t>
  </si>
  <si>
    <t>Thu, 13 Apr 2023 08:00:05 GMT</t>
  </si>
  <si>
    <t>Thu, 13 Apr 2023 07:30:04 GMT</t>
  </si>
  <si>
    <t>Thu, 01 Jan 1970 04:29:25 GMT</t>
  </si>
  <si>
    <t>Thu, 13 Apr 2023 07:10:07 GMT</t>
  </si>
  <si>
    <t>Thu, 01 Jan 1970 04:21:19 GMT</t>
  </si>
  <si>
    <t>Thu, 13 Apr 2023 07:00:05 GMT</t>
  </si>
  <si>
    <t>Thu, 01 Jan 1970 01:26:35 GMT</t>
  </si>
  <si>
    <t xml:space="preserve">Suspected Phishing Email:  PwC Account Password - Expiry Notification </t>
  </si>
  <si>
    <t>Thu, 13 Apr 2023 06:30:05 GMT</t>
  </si>
  <si>
    <t>Thu, 01 Jan 1970 00:53:19 GMT</t>
  </si>
  <si>
    <t>Thu, 01 Jan 1970 04:29:29 GMT</t>
  </si>
  <si>
    <t>Thu, 13 Apr 2023 06:10:04 GMT</t>
  </si>
  <si>
    <t>Thu, 01 Jan 1970 01:43:07 GMT</t>
  </si>
  <si>
    <t>Wed, 12 Apr 2023 17:40:03 GMT</t>
  </si>
  <si>
    <t>Thu, 01 Jan 1970 00:24:05 GMT</t>
  </si>
  <si>
    <t xml:space="preserve">Suspected Phishing Email:  f </t>
  </si>
  <si>
    <t>Wed, 12 Apr 2023 15:00:05 GMT</t>
  </si>
  <si>
    <t>Thu, 01 Jan 1970 00:19:51 GMT</t>
  </si>
  <si>
    <t xml:space="preserve">Local Database Scanner Detected
 preceded by Excessive Firewall Denies Across Multiple Hosts From A Local Host
 containing Firewall Drop
</t>
  </si>
  <si>
    <t>Wed, 12 Apr 2023 15:00:03 GMT</t>
  </si>
  <si>
    <t>Recon: Local L2L Database Scanner</t>
  </si>
  <si>
    <t>Thu, 01 Jan 1970 00:57:55 GMT</t>
  </si>
  <si>
    <t>Wed, 12 Apr 2023 11:50:03 GMT</t>
  </si>
  <si>
    <t>Thu, 01 Jan 1970 00:11:33 GMT</t>
  </si>
  <si>
    <t xml:space="preserve">Suspected Phishing Email:  Re: SES Satellites development strategy </t>
  </si>
  <si>
    <t>Wed, 12 Apr 2023 11:30:05 GMT</t>
  </si>
  <si>
    <t>Thu, 01 Jan 1970 02:14:07 GMT</t>
  </si>
  <si>
    <t>Wed, 12 Apr 2023 09:20:03 GMT</t>
  </si>
  <si>
    <t>Thu, 01 Jan 1970 00:21:17 GMT</t>
  </si>
  <si>
    <t>Thu, 01 Jan 1970 00:07:36 GMT</t>
  </si>
  <si>
    <t>Wed, 12 Apr 2023 09:10:03 GMT</t>
  </si>
  <si>
    <t>Thu, 01 Jan 1970 01:50:13 GMT</t>
  </si>
  <si>
    <t xml:space="preserve">Local Mail Scanner
 preceded by Local Web Scanner Detected
 preceded by Excessive Firewall Denies Across Multiple Hosts From A Local Host
 containing Firewall Drop
</t>
  </si>
  <si>
    <t>Wed, 12 Apr 2023 09:00:03 GMT</t>
  </si>
  <si>
    <t>Thu, 01 Jan 1970 01:16:52 GMT</t>
  </si>
  <si>
    <t xml:space="preserve">Suspected Phishing Email:  Crush Your Recruiting Goals with StoryBox ðŸ’ª </t>
  </si>
  <si>
    <t>Wed, 12 Apr 2023 08:30:05 GMT</t>
  </si>
  <si>
    <t>Thu, 01 Jan 1970 05:27:26 GMT</t>
  </si>
  <si>
    <t xml:space="preserve">Suspected Phishing Email:  BNP Paribas Centric - Libur PT Bank BNP Paribas Indonesia pada Hari Raya Idul Fitri 1444H | PT Bank BNP Paribas Indonesia Holiday for Eid Al-Fitr 1444H Festival </t>
  </si>
  <si>
    <t>Wed, 12 Apr 2023 08:00:08 GMT</t>
  </si>
  <si>
    <t>Thu, 01 Jan 1970 01:10:51 GMT</t>
  </si>
  <si>
    <t>Thu, 01 Jan 1970 00:59:56 GMT</t>
  </si>
  <si>
    <t xml:space="preserve">Suspected Phishing Email:  TAP100: Bug Bash (3x Teams Meetings features) </t>
  </si>
  <si>
    <t>Wed, 12 Apr 2023 07:00:06 GMT</t>
  </si>
  <si>
    <t>Thu, 01 Jan 1970 01:05:29 GMT</t>
  </si>
  <si>
    <t>Thu, 01 Jan 1970 02:27:09 GMT</t>
  </si>
  <si>
    <t xml:space="preserve">Suspected Phishing Email:  ** PROBLEM alert - lubtzcrl02.dmz.ses/Disk-/var is WARNING ** </t>
  </si>
  <si>
    <t>Thu, 01 Jan 1970 00:11:37 GMT</t>
  </si>
  <si>
    <t xml:space="preserve">Suspected Phishing Email:  [Bulk] Join BT, Verizon and Orange at RCR Live </t>
  </si>
  <si>
    <t>Wed, 12 Apr 2023 03:30:11 GMT</t>
  </si>
  <si>
    <t>Thu, 01 Jan 1970 02:47:53 GMT</t>
  </si>
  <si>
    <t>Wed, 12 Apr 2023 01:30:03 GMT</t>
  </si>
  <si>
    <t>Thu, 01 Jan 1970 00:18:38 GMT</t>
  </si>
  <si>
    <t>Thu, 01 Jan 1970 00:59:58 GMT</t>
  </si>
  <si>
    <t>Tue, 11 Apr 2023 23:50:03 GMT</t>
  </si>
  <si>
    <t>Thu, 01 Jan 1970 01:09:19 GMT</t>
  </si>
  <si>
    <t>Thu, 01 Jan 1970 04:29:09 GMT</t>
  </si>
  <si>
    <t>Tue, 11 Apr 2023 21:00:03 GMT</t>
  </si>
  <si>
    <t>Tue, 11 Apr 2023 20:50:03 GMT</t>
  </si>
  <si>
    <t>Tue, 11 Apr 2023 19:10:03 GMT</t>
  </si>
  <si>
    <t>Thu, 01 Jan 1970 00:51:12 GMT</t>
  </si>
  <si>
    <t>Tue, 11 Apr 2023 15:40:03 GMT</t>
  </si>
  <si>
    <t>Thu, 01 Jan 1970 00:20:22 GMT</t>
  </si>
  <si>
    <t>Tue, 11 Apr 2023 15:10:03 GMT</t>
  </si>
  <si>
    <t>Thu, 01 Jan 1970 01:17:21 GMT</t>
  </si>
  <si>
    <t>Tue, 11 Apr 2023 14:50:03 GMT</t>
  </si>
  <si>
    <t>Thu, 01 Jan 1970 00:02:09 GMT</t>
  </si>
  <si>
    <t>Tue, 11 Apr 2023 13:40:03 GMT</t>
  </si>
  <si>
    <t>Thu, 01 Jan 1970 01:59:51 GMT</t>
  </si>
  <si>
    <t>Tue, 11 Apr 2023 12:30:05 GMT</t>
  </si>
  <si>
    <t>Thu, 01 Jan 1970 00:33:53 GMT</t>
  </si>
  <si>
    <t xml:space="preserve">Suspected Phishing Email:  Welcome to Operations Service Desk </t>
  </si>
  <si>
    <t>Tue, 11 Apr 2023 11:30:06 GMT</t>
  </si>
  <si>
    <t>Thu, 01 Jan 1970 00:28:08 GMT</t>
  </si>
  <si>
    <t>Thu, 01 Jan 1970 01:58:52 GMT</t>
  </si>
  <si>
    <t>Thu, 01 Jan 1970 01:36:52 GMT</t>
  </si>
  <si>
    <t>Thu, 01 Jan 1970 00:16:46 GMT</t>
  </si>
  <si>
    <t>Thu, 01 Jan 1970 00:43:28 GMT</t>
  </si>
  <si>
    <t>Thu, 01 Jan 1970 00:05:22 GMT</t>
  </si>
  <si>
    <t>Thu, 01 Jan 1970 02:39:05 GMT</t>
  </si>
  <si>
    <t>Tue, 11 Apr 2023 10:50:03 GMT</t>
  </si>
  <si>
    <t>Thu, 01 Jan 1970 00:24:35 GMT</t>
  </si>
  <si>
    <t>Tue, 11 Apr 2023 10:40:03 GMT</t>
  </si>
  <si>
    <t>Thu, 01 Jan 1970 01:55:56 GMT</t>
  </si>
  <si>
    <t>Tue, 11 Apr 2023 10:30:03 GMT</t>
  </si>
  <si>
    <t>Thu, 01 Jan 1970 00:14:23 GMT</t>
  </si>
  <si>
    <t>Tue, 11 Apr 2023 10:00:03 GMT</t>
  </si>
  <si>
    <t>Tue, 11 Apr 2023 09:10:03 GMT</t>
  </si>
  <si>
    <t>Thu, 01 Jan 1970 00:32:20 GMT</t>
  </si>
  <si>
    <t>Tue, 11 Apr 2023 08:20:03 GMT</t>
  </si>
  <si>
    <t>Thu, 01 Jan 1970 01:21:43 GMT</t>
  </si>
  <si>
    <t>Thu, 01 Jan 1970 01:07:09 GMT</t>
  </si>
  <si>
    <t>Tue, 11 Apr 2023 07:50:04 GMT</t>
  </si>
  <si>
    <t>Thu, 01 Jan 1970 00:26:19 GMT</t>
  </si>
  <si>
    <t>Thu, 01 Jan 1970 07:20:35 GMT</t>
  </si>
  <si>
    <t xml:space="preserve">Suspected Phishing Email:  [Marketing] Ihr Ostergeschenk: 50% Rabatt auf die Smart Remote Service 2023 </t>
  </si>
  <si>
    <t>Tue, 11 Apr 2023 07:30:05 GMT</t>
  </si>
  <si>
    <t>Thu, 01 Jan 1970 00:55:24 GMT</t>
  </si>
  <si>
    <t>Thu, 01 Jan 1970 03:55:02 GMT</t>
  </si>
  <si>
    <t>Tue, 11 Apr 2023 06:50:03 GMT</t>
  </si>
  <si>
    <t>Thu, 01 Jan 1970 02:06:23 GMT</t>
  </si>
  <si>
    <t>Thu, 01 Jan 1970 01:12:59 GMT</t>
  </si>
  <si>
    <t xml:space="preserve">Suspected Phishing Email:  Your inactive Dataverse for Teams environment was disabled April 10, 2023 </t>
  </si>
  <si>
    <t>Mon, 10 Apr 2023 21:30:06 GMT</t>
  </si>
  <si>
    <t>Mon, 10 Apr 2023 20:40:03 GMT</t>
  </si>
  <si>
    <t>Thu, 01 Jan 1970 00:29:00 GMT</t>
  </si>
  <si>
    <t xml:space="preserve">Suspected Phishing Email:  Hi Vito, tried calling you </t>
  </si>
  <si>
    <t>Mon, 10 Apr 2023 20:30:08 GMT</t>
  </si>
  <si>
    <t>Thu, 01 Jan 1970 00:11:12 GMT</t>
  </si>
  <si>
    <t xml:space="preserve">Suspected Phishing Email:  Influencer Platform at SES Satellites </t>
  </si>
  <si>
    <t>Mon, 10 Apr 2023 19:00:05 GMT</t>
  </si>
  <si>
    <t>Thu, 01 Jan 1970 00:45:50 GMT</t>
  </si>
  <si>
    <t>Mon, 10 Apr 2023 18:20:03 GMT</t>
  </si>
  <si>
    <t>Thu, 01 Jan 1970 00:54:27 GMT</t>
  </si>
  <si>
    <t>Local SNMP Scanner containing Misc.snmp</t>
  </si>
  <si>
    <t>Mon, 10 Apr 2023 18:00:03 GMT</t>
  </si>
  <si>
    <t>Thu, 01 Jan 1970 00:36:53 GMT</t>
  </si>
  <si>
    <t>Mon, 10 Apr 2023 15:40:03 GMT</t>
  </si>
  <si>
    <t>Thu, 01 Jan 1970 00:24:16 GMT</t>
  </si>
  <si>
    <t xml:space="preserve">Suspected Phishing Email:  svc-pbigateway  has shared Power BI Report â€˜008 Requisition preparer handbookâ€™ with you </t>
  </si>
  <si>
    <t>Mon, 10 Apr 2023 15:00:08 GMT</t>
  </si>
  <si>
    <t>Thu, 01 Jan 1970 00:08:28 GMT</t>
  </si>
  <si>
    <t>Thu, 01 Jan 1970 01:03:03 GMT</t>
  </si>
  <si>
    <t>Mon, 10 Apr 2023 14:00:03 GMT</t>
  </si>
  <si>
    <t>Mon, 10 Apr 2023 13:50:03 GMT</t>
  </si>
  <si>
    <t>Thu, 01 Jan 1970 01:40:20 GMT</t>
  </si>
  <si>
    <t>Mon, 10 Apr 2023 13:00:05 GMT</t>
  </si>
  <si>
    <t>Thu, 01 Jan 1970 00:10:04 GMT</t>
  </si>
  <si>
    <t>Thu, 01 Jan 1970 01:02:43 GMT</t>
  </si>
  <si>
    <t>Mon, 10 Apr 2023 08:20:03 GMT</t>
  </si>
  <si>
    <t>Thu, 01 Jan 1970 00:02:31 GMT</t>
  </si>
  <si>
    <t>Thu, 01 Jan 1970 03:41:46 GMT</t>
  </si>
  <si>
    <t xml:space="preserve">Suspected Phishing Email:  Ð¿Ð¾Ð²Ñ–Ð´Ð¾Ð¼Ð»ÐµÐ½Ð½Ñ Ð¿Ñ€Ð¾ Ð¾Ð¿Ð»Ð°Ñ‚Ñƒ. </t>
  </si>
  <si>
    <t>Mon, 10 Apr 2023 07:30:11 GMT</t>
  </si>
  <si>
    <t>Thu, 01 Jan 1970 01:16:57 GMT</t>
  </si>
  <si>
    <t>Thu, 01 Jan 1970 01:21:48 GMT</t>
  </si>
  <si>
    <t xml:space="preserve">Suspected Phishing Email:  Intro </t>
  </si>
  <si>
    <t>Sun, 09 Apr 2023 17:20:03 GMT</t>
  </si>
  <si>
    <t>Thu, 01 Jan 1970 01:07:56 GMT</t>
  </si>
  <si>
    <t>Sun, 09 Apr 2023 14:00:05 GMT</t>
  </si>
  <si>
    <t>Sun, 09 Apr 2023 09:30:05 GMT</t>
  </si>
  <si>
    <t>Thu, 01 Jan 1970 00:13:23 GMT</t>
  </si>
  <si>
    <t>Thu, 01 Jan 1970 01:22:38 GMT</t>
  </si>
  <si>
    <t>Sat, 08 Apr 2023 20:20:03 GMT</t>
  </si>
  <si>
    <t>Thu, 01 Jan 1970 00:37:54 GMT</t>
  </si>
  <si>
    <t>Sat, 08 Apr 2023 15:20:03 GMT</t>
  </si>
  <si>
    <t>Thu, 01 Jan 1970 00:24:15 GMT</t>
  </si>
  <si>
    <t>Sat, 08 Apr 2023 11:50:03 GMT</t>
  </si>
  <si>
    <t>Thu, 01 Jan 1970 01:22:33 GMT</t>
  </si>
  <si>
    <t xml:space="preserve">Suspected Phishing Email:  Bulletin de Reclamations </t>
  </si>
  <si>
    <t>Sat, 08 Apr 2023 11:00:05 GMT</t>
  </si>
  <si>
    <t>Thu, 01 Jan 1970 00:09:20 GMT</t>
  </si>
  <si>
    <t>Thu, 01 Jan 1970 03:14:12 GMT</t>
  </si>
  <si>
    <t>Sat, 08 Apr 2023 07:00:03 GMT</t>
  </si>
  <si>
    <t>Thu, 01 Jan 1970 00:37:20 GMT</t>
  </si>
  <si>
    <t>Sat, 08 Apr 2023 04:50:03 GMT</t>
  </si>
  <si>
    <t>Thu, 01 Jan 1970 01:18:30 GMT</t>
  </si>
  <si>
    <t>Fri, 07 Apr 2023 23:00:03 GMT</t>
  </si>
  <si>
    <t>Thu, 01 Jan 1970 00:24:40 GMT</t>
  </si>
  <si>
    <t>Fri, 07 Apr 2023 18:10:03 GMT</t>
  </si>
  <si>
    <t>Thu, 01 Jan 1970 01:17:12 GMT</t>
  </si>
  <si>
    <t>Fri, 07 Apr 2023 17:10:03 GMT</t>
  </si>
  <si>
    <t>Thu, 01 Jan 1970 00:17:28 GMT</t>
  </si>
  <si>
    <t>Thu, 01 Jan 1970 00:36:04 GMT</t>
  </si>
  <si>
    <t>Fri, 07 Apr 2023 15:00:03 GMT</t>
  </si>
  <si>
    <t>Thu, 01 Jan 1970 01:34:32 GMT</t>
  </si>
  <si>
    <t>Fri, 07 Apr 2023 14:20:03 GMT</t>
  </si>
  <si>
    <t>Thu, 01 Jan 1970 02:53:16 GMT</t>
  </si>
  <si>
    <t>Fri, 07 Apr 2023 14:00:03 GMT</t>
  </si>
  <si>
    <t>Thu, 01 Jan 1970 02:51:42 GMT</t>
  </si>
  <si>
    <t>Fri, 07 Apr 2023 13:40:06 GMT</t>
  </si>
  <si>
    <t>Thu, 01 Jan 1970 01:50:23 GMT</t>
  </si>
  <si>
    <t>Fri, 07 Apr 2023 13:40:03 GMT</t>
  </si>
  <si>
    <t>Thu, 01 Jan 1970 01:50:05 GMT</t>
  </si>
  <si>
    <t xml:space="preserve">Suspected Phishing Email:  Net-Zero Plan </t>
  </si>
  <si>
    <t>Fri, 07 Apr 2023 10:30:07 GMT</t>
  </si>
  <si>
    <t>Thu, 01 Jan 1970 01:29:01 GMT</t>
  </si>
  <si>
    <t xml:space="preserve">Suspected Phishing Email:  FW: Reminder to register | The LINC April 22 | Invitation </t>
  </si>
  <si>
    <t>Fri, 07 Apr 2023 09:00:10 GMT</t>
  </si>
  <si>
    <t>Thu, 01 Jan 1970 00:27:39 GMT</t>
  </si>
  <si>
    <t>Thu, 01 Jan 1970 03:19:01 GMT</t>
  </si>
  <si>
    <t>Thu, 01 Jan 1970 01:01:23 GMT</t>
  </si>
  <si>
    <t xml:space="preserve">Address Query
 preceded by IPv6 Address Query
 preceded by DNS Query Response
</t>
  </si>
  <si>
    <t>Fri, 07 Apr 2023 09:00:03 GMT</t>
  </si>
  <si>
    <t>Base64 in DNS</t>
  </si>
  <si>
    <t>Thu, 01 Jan 1970 00:02:27 GMT</t>
  </si>
  <si>
    <t>Thu, 01 Jan 1970 00:50:22 GMT</t>
  </si>
  <si>
    <t>Fri, 07 Apr 2023 07:50:03 GMT</t>
  </si>
  <si>
    <t>Thu, 01 Jan 1970 00:20:32 GMT</t>
  </si>
  <si>
    <t>Fri, 07 Apr 2023 05:30:03 GMT</t>
  </si>
  <si>
    <t>Thu, 01 Jan 1970 00:14:51 GMT</t>
  </si>
  <si>
    <t>Thu, 01 Jan 1970 00:20:00 GMT</t>
  </si>
  <si>
    <t xml:space="preserve">Suspected Phishing Email:  Your Dataverse for Teams environment will be disabled in 7 days </t>
  </si>
  <si>
    <t>Fri, 07 Apr 2023 05:00:05 GMT</t>
  </si>
  <si>
    <t>Fri, 07 Apr 2023 02:50:05 GMT</t>
  </si>
  <si>
    <t>Thu, 01 Jan 1970 00:13:05 GMT</t>
  </si>
  <si>
    <t>Thu, 01 Jan 1970 00:16:59 GMT</t>
  </si>
  <si>
    <t>Thu, 06 Apr 2023 15:50:03 GMT</t>
  </si>
  <si>
    <t>Thu, 06 Apr 2023 15:10:05 GMT</t>
  </si>
  <si>
    <t>Thu, 01 Jan 1970 00:26:53 GMT</t>
  </si>
  <si>
    <t>Thu, 06 Apr 2023 14:20:03 GMT</t>
  </si>
  <si>
    <t>Thu, 01 Jan 1970 01:22:59 GMT</t>
  </si>
  <si>
    <t>Thu, 06 Apr 2023 13:30:03 GMT</t>
  </si>
  <si>
    <t>Thu, 06 Apr 2023 12:50:04 GMT</t>
  </si>
  <si>
    <t>Thu, 01 Jan 1970 00:26:15 GMT</t>
  </si>
  <si>
    <t>Thu, 01 Jan 1970 00:04:57 GMT</t>
  </si>
  <si>
    <t>Thu, 06 Apr 2023 12:30:03 GMT</t>
  </si>
  <si>
    <t>Thu, 01 Jan 1970 00:32:38 GMT</t>
  </si>
  <si>
    <t>Thu, 06 Apr 2023 12:00:05 GMT</t>
  </si>
  <si>
    <t>Thu, 01 Jan 1970 00:46:00 GMT</t>
  </si>
  <si>
    <t>Thu, 06 Apr 2023 09:10:03 GMT</t>
  </si>
  <si>
    <t>Thu, 01 Jan 1970 00:30:37 GMT</t>
  </si>
  <si>
    <t xml:space="preserve">Suspected Phishing Email:  Your access to iHCM - ID and URL </t>
  </si>
  <si>
    <t>Thu, 06 Apr 2023 08:30:06 GMT</t>
  </si>
  <si>
    <t>Thu, 01 Jan 1970 00:18:26 GMT</t>
  </si>
  <si>
    <t>Suspected Phishing Email:Your access to iHCM - Password and URL</t>
  </si>
  <si>
    <t>Thu, 01 Jan 1970 00:37:10 GMT</t>
  </si>
  <si>
    <t>Thu, 01 Jan 1970 00:34:00 GMT</t>
  </si>
  <si>
    <t>Thu, 06 Apr 2023 07:30:03 GMT</t>
  </si>
  <si>
    <t>Thu, 01 Jan 1970 01:06:55 GMT</t>
  </si>
  <si>
    <t>Thu, 01 Jan 1970 00:16:34 GMT</t>
  </si>
  <si>
    <t>Thu, 06 Apr 2023 07:10:03 GMT</t>
  </si>
  <si>
    <t>Thu, 01 Jan 1970 00:29:04 GMT</t>
  </si>
  <si>
    <t xml:space="preserve">Suspected Phishing Email:  Nikolas.Sidiropoulos@ses.com shared export data to csv with you </t>
  </si>
  <si>
    <t>Thu, 06 Apr 2023 07:00:05 GMT</t>
  </si>
  <si>
    <t>Thu, 01 Jan 1970 03:46:17 GMT</t>
  </si>
  <si>
    <t xml:space="preserve">Suspected Phishing Email:  [Social] 855909 is your Facebook account recovery code </t>
  </si>
  <si>
    <t>Thu, 06 Apr 2023 06:00:07 GMT</t>
  </si>
  <si>
    <t>Thu, 01 Jan 1970 00:29:22 GMT</t>
  </si>
  <si>
    <t>Thu, 06 Apr 2023 05:30:03 GMT</t>
  </si>
  <si>
    <t>Thu, 01 Jan 1970 01:58:39 GMT</t>
  </si>
  <si>
    <t>Thu, 01 Jan 1970 06:25:38 GMT</t>
  </si>
  <si>
    <t>Wed, 05 Apr 2023 23:00:03 GMT</t>
  </si>
  <si>
    <t>Thu, 01 Jan 1970 00:19:05 GMT</t>
  </si>
  <si>
    <t>Wed, 05 Apr 2023 20:50:03 GMT</t>
  </si>
  <si>
    <t>Thu, 01 Jan 1970 00:07:38 GMT</t>
  </si>
  <si>
    <t>Thu, 01 Jan 1970 01:42:21 GMT</t>
  </si>
  <si>
    <t>Wed, 05 Apr 2023 20:20:03 GMT</t>
  </si>
  <si>
    <t>Thu, 01 Jan 1970 00:31:27 GMT</t>
  </si>
  <si>
    <t xml:space="preserve">Suspected Phishing Email:  You have successfully placed your order with us . 912155 </t>
  </si>
  <si>
    <t>Wed, 05 Apr 2023 18:00:06 GMT</t>
  </si>
  <si>
    <t>Wed, 05 Apr 2023 16:40:03 GMT</t>
  </si>
  <si>
    <t>Thu, 01 Jan 1970 00:25:01 GMT</t>
  </si>
  <si>
    <t>Thu, 01 Jan 1970 01:11:39 GMT</t>
  </si>
  <si>
    <t>Wed, 05 Apr 2023 16:20:03 GMT</t>
  </si>
  <si>
    <t>Thu, 01 Jan 1970 01:16:02 GMT</t>
  </si>
  <si>
    <t>Thu, 01 Jan 1970 00:07:52 GMT</t>
  </si>
  <si>
    <t>Wed, 05 Apr 2023 15:30:03 GMT</t>
  </si>
  <si>
    <t>Thu, 01 Jan 1970 00:24:22 GMT</t>
  </si>
  <si>
    <t>Wed, 05 Apr 2023 15:00:06 GMT</t>
  </si>
  <si>
    <t>Thu, 01 Jan 1970 00:15:05 GMT</t>
  </si>
  <si>
    <t>Wed, 05 Apr 2023 15:00:03 GMT</t>
  </si>
  <si>
    <t>Wed, 05 Apr 2023 14:00:05 GMT</t>
  </si>
  <si>
    <t xml:space="preserve">Suspected Phishing Email:  RE: Something worth your time </t>
  </si>
  <si>
    <t>Wed, 05 Apr 2023 13:00:08 GMT</t>
  </si>
  <si>
    <t>Wed, 05 Apr 2023 12:30:03 GMT</t>
  </si>
  <si>
    <t>Thu, 01 Jan 1970 00:37:06 GMT</t>
  </si>
  <si>
    <t>Suspected Phishing Email:  [Bulk]  ðŸš€ RÃ©fÃ©rencement 1Ã¨re Page Google | Jusquâ€™Ã  70â‚¬ de RÃ©duction !</t>
  </si>
  <si>
    <t>Wed, 05 Apr 2023 12:00:08 GMT</t>
  </si>
  <si>
    <t>Thu, 01 Jan 1970 00:33:59 GMT</t>
  </si>
  <si>
    <t>Thu, 01 Jan 1970 00:16:51 GMT</t>
  </si>
  <si>
    <t xml:space="preserve">Suspected Phishing Email:  Please DocuSign: SES Satellites Agreement Addendum Apr 5, 2023 Signoff.pdf </t>
  </si>
  <si>
    <t>Thu, 01 Jan 1970 04:31:58 GMT</t>
  </si>
  <si>
    <t>Wed, 05 Apr 2023 11:20:05 GMT</t>
  </si>
  <si>
    <t>Thu, 01 Jan 1970 00:26:05 GMT</t>
  </si>
  <si>
    <t>Wed, 05 Apr 2023 10:20:03 GMT</t>
  </si>
  <si>
    <t>Thu, 01 Jan 1970 00:31:40 GMT</t>
  </si>
  <si>
    <t>Thu, 01 Jan 1970 05:43:21 GMT</t>
  </si>
  <si>
    <t>Wed, 05 Apr 2023 09:40:03 GMT</t>
  </si>
  <si>
    <t>Thu, 01 Jan 1970 00:35:36 GMT</t>
  </si>
  <si>
    <t>Wed, 05 Apr 2023 08:40:03 GMT</t>
  </si>
  <si>
    <t>Thu, 01 Jan 1970 01:45:13 GMT</t>
  </si>
  <si>
    <t>Thu, 01 Jan 1970 00:24:33 GMT</t>
  </si>
  <si>
    <t>Wed, 05 Apr 2023 08:20:03 GMT</t>
  </si>
  <si>
    <t>Thu, 01 Jan 1970 00:57:09 GMT</t>
  </si>
  <si>
    <t>Wed, 05 Apr 2023 08:10:03 GMT</t>
  </si>
  <si>
    <t>Thu, 01 Jan 1970 00:23:22 GMT</t>
  </si>
  <si>
    <t xml:space="preserve">Suspected Phishing Email:  Introducing Java Runtime Protection - Reduce Application Attack Surface </t>
  </si>
  <si>
    <t>Wed, 05 Apr 2023 08:00:08 GMT</t>
  </si>
  <si>
    <t>Thu, 01 Jan 1970 01:06:33 GMT</t>
  </si>
  <si>
    <t>Thu, 01 Jan 1970 01:14:01 GMT</t>
  </si>
  <si>
    <t xml:space="preserve">Suspected Phishing Email:  Reminder: Please Update Sprint Ticket(s) </t>
  </si>
  <si>
    <t>Wed, 05 Apr 2023 07:30:05 GMT</t>
  </si>
  <si>
    <t>Thu, 01 Jan 1970 02:34:02 GMT</t>
  </si>
  <si>
    <t>Wed, 05 Apr 2023 07:20:05 GMT</t>
  </si>
  <si>
    <t>Thu, 01 Jan 1970 00:25:38 GMT</t>
  </si>
  <si>
    <t>Thu, 01 Jan 1970 00:38:48 GMT</t>
  </si>
  <si>
    <t xml:space="preserve">Suspected Phishing Email:  Request to change your password </t>
  </si>
  <si>
    <t>Wed, 05 Apr 2023 07:00:09 GMT</t>
  </si>
  <si>
    <t>Tue, 04 Apr 2023 19:50:03 GMT</t>
  </si>
  <si>
    <t>Thu, 01 Jan 1970 00:05:01 GMT</t>
  </si>
  <si>
    <t>Thu, 01 Jan 1970 02:10:23 GMT</t>
  </si>
  <si>
    <t>Tue, 04 Apr 2023 16:30:08 GMT</t>
  </si>
  <si>
    <t>Thu, 01 Jan 1970 08:07:25 GMT</t>
  </si>
  <si>
    <t>Tue, 04 Apr 2023 15:10:03 GMT</t>
  </si>
  <si>
    <t>Thu, 01 Jan 1970 00:36:07 GMT</t>
  </si>
  <si>
    <t xml:space="preserve">Suspected Phishing Email:  Re: Official Invite: NJ Devils vs New York Rangers 3/30 The Prudential Center </t>
  </si>
  <si>
    <t>Tue, 04 Apr 2023 14:30:05 GMT</t>
  </si>
  <si>
    <t>Tue, 04 Apr 2023 14:20:03 GMT</t>
  </si>
  <si>
    <t>Thu, 01 Jan 1970 00:39:32 GMT</t>
  </si>
  <si>
    <t>Tue, 04 Apr 2023 14:10:03 GMT</t>
  </si>
  <si>
    <t>Thu, 01 Jan 1970 00:29:45 GMT</t>
  </si>
  <si>
    <t>Tue, 04 Apr 2023 14:00:04 GMT</t>
  </si>
  <si>
    <t>Thu, 01 Jan 1970 01:09:26 GMT</t>
  </si>
  <si>
    <t>Tue, 04 Apr 2023 13:10:03 GMT</t>
  </si>
  <si>
    <t>Thu, 01 Jan 1970 01:05:55 GMT</t>
  </si>
  <si>
    <t>Thu, 01 Jan 1970 00:21:10 GMT</t>
  </si>
  <si>
    <t xml:space="preserve">Suspected Phishing Email:  Microsoft account security notification </t>
  </si>
  <si>
    <t>Tue, 04 Apr 2023 13:00:05 GMT</t>
  </si>
  <si>
    <t>Thu, 01 Jan 1970 01:16:40 GMT</t>
  </si>
  <si>
    <t>Thu, 01 Jan 1970 00:27:44 GMT</t>
  </si>
  <si>
    <t>Tue, 04 Apr 2023 12:20:03 GMT</t>
  </si>
  <si>
    <t>Thu, 01 Jan 1970 00:31:58 GMT</t>
  </si>
  <si>
    <t>Tue, 04 Apr 2023 11:20:03 GMT</t>
  </si>
  <si>
    <t>Thu, 01 Jan 1970 00:17:21 GMT</t>
  </si>
  <si>
    <t>Tue, 04 Apr 2023 11:00:03 GMT</t>
  </si>
  <si>
    <t>Thu, 01 Jan 1970 00:24:13 GMT</t>
  </si>
  <si>
    <t>Tue, 04 Apr 2023 10:40:03 GMT</t>
  </si>
  <si>
    <t>Thu, 01 Jan 1970 01:47:33 GMT</t>
  </si>
  <si>
    <t>Tue, 04 Apr 2023 10:20:03 GMT</t>
  </si>
  <si>
    <t>Thu, 01 Jan 1970 01:27:59 GMT</t>
  </si>
  <si>
    <t>Tue, 04 Apr 2023 10:00:03 GMT</t>
  </si>
  <si>
    <t>Thu, 01 Jan 1970 00:37:57 GMT</t>
  </si>
  <si>
    <t>Tue, 04 Apr 2023 09:00:07 GMT</t>
  </si>
  <si>
    <t>Thu, 01 Jan 1970 00:22:27 GMT</t>
  </si>
  <si>
    <t>Thu, 01 Jan 1970 00:32:32 GMT</t>
  </si>
  <si>
    <t>Tue, 04 Apr 2023 09:00:05 GMT</t>
  </si>
  <si>
    <t>Thu, 01 Jan 1970 01:14:05 GMT</t>
  </si>
  <si>
    <t>Tue, 04 Apr 2023 09:00:04 GMT</t>
  </si>
  <si>
    <t>Thu, 01 Jan 1970 00:01:47 GMT</t>
  </si>
  <si>
    <t>Tue, 04 Apr 2023 07:40:03 GMT</t>
  </si>
  <si>
    <t>Thu, 01 Jan 1970 00:29:56 GMT</t>
  </si>
  <si>
    <t>Thu, 01 Jan 1970 01:02:55 GMT</t>
  </si>
  <si>
    <t xml:space="preserve">Suspected Phishing Email:  INV/CTRL# 2304-001-779 NAB Show (Las Vegas, NV) â€” April 16-19, 2023 </t>
  </si>
  <si>
    <t>Tue, 04 Apr 2023 07:30:09 GMT</t>
  </si>
  <si>
    <t>Thu, 01 Jan 1970 01:17:42 GMT</t>
  </si>
  <si>
    <t>Thu, 01 Jan 1970 00:28:39 GMT</t>
  </si>
  <si>
    <t xml:space="preserve">Suspected Phishing Email:  [Marketing] Update your communication preferences </t>
  </si>
  <si>
    <t>Tue, 04 Apr 2023 06:00:10 GMT</t>
  </si>
  <si>
    <t>Thu, 01 Jan 1970 00:04:21 GMT</t>
  </si>
  <si>
    <t>Microsoft Defender ATP Alert containing Unknown Alert Raised by Microsoft Defender SmartScreen</t>
  </si>
  <si>
    <t>Tue, 04 Apr 2023 04:20:03 GMT</t>
  </si>
  <si>
    <t>Tue, 04 Apr 2023 02:00:03 GMT</t>
  </si>
  <si>
    <t>Thu, 01 Jan 1970 00:09:10 GMT</t>
  </si>
  <si>
    <t>Mon, 03 Apr 2023 23:40:02 GMT</t>
  </si>
  <si>
    <t>Thu, 01 Jan 1970 01:26:46 GMT</t>
  </si>
  <si>
    <t>Mon, 03 Apr 2023 23:00:03 GMT</t>
  </si>
  <si>
    <t>Thu, 01 Jan 1970 00:01:51 GMT</t>
  </si>
  <si>
    <t>Thu, 01 Jan 1970 02:07:30 GMT</t>
  </si>
  <si>
    <t>Mon, 03 Apr 2023 19:10:02 GMT</t>
  </si>
  <si>
    <t>Thu, 01 Jan 1970 03:57:51 GMT</t>
  </si>
  <si>
    <t>Mon, 03 Apr 2023 16:30:05 GMT</t>
  </si>
  <si>
    <t>Thu, 01 Jan 1970 00:09:07 GMT</t>
  </si>
  <si>
    <t>Thu, 01 Jan 1970 01:46:34 GMT</t>
  </si>
  <si>
    <t xml:space="preserve">Suspected Phishing Email:  RE: New Certification Guidelines Cardboard Removal ASAP </t>
  </si>
  <si>
    <t>Mon, 03 Apr 2023 15:30:05 GMT</t>
  </si>
  <si>
    <t>Thu, 01 Jan 1970 00:40:20 GMT</t>
  </si>
  <si>
    <t>Thu, 01 Jan 1970 00:10:11 GMT</t>
  </si>
  <si>
    <t xml:space="preserve">Suspected Phishing Email:  Convite: AÃ§Ãµes ESG para SES Networks com EducaÃ§Ã£o Alimentar e Ambiental. </t>
  </si>
  <si>
    <t>Mon, 03 Apr 2023 15:00:05 GMT</t>
  </si>
  <si>
    <t>Thu, 01 Jan 1970 00:50:21 GMT</t>
  </si>
  <si>
    <t xml:space="preserve">Suspected Phishing Email:  Re: YOUR "GAD" DOMAIN  WINDOWS PASSWORD WILL EXPIRE TONIGHT! </t>
  </si>
  <si>
    <t>Thu, 01 Jan 1970 00:19:37 GMT</t>
  </si>
  <si>
    <t>Thu, 01 Jan 1970 00:56:39 GMT</t>
  </si>
  <si>
    <t>Mon, 03 Apr 2023 14:30:03 GMT</t>
  </si>
  <si>
    <t>Thu, 01 Jan 1970 00:51:19 GMT</t>
  </si>
  <si>
    <t>Mon, 03 Apr 2023 14:20:04 GMT</t>
  </si>
  <si>
    <t>Thu, 01 Jan 1970 01:27:36 GMT</t>
  </si>
  <si>
    <t>Mon, 03 Apr 2023 14:20:03 GMT</t>
  </si>
  <si>
    <t>Thu, 01 Jan 1970 00:20:46 GMT</t>
  </si>
  <si>
    <t>Mon, 03 Apr 2023 13:50:03 GMT</t>
  </si>
  <si>
    <t>Thu, 01 Jan 1970 01:05:08 GMT</t>
  </si>
  <si>
    <t>Thu, 01 Jan 1970 00:32:15 GMT</t>
  </si>
  <si>
    <t>Mon, 03 Apr 2023 13:20:03 GMT</t>
  </si>
  <si>
    <t>Mon, 03 Apr 2023 12:50:03 GMT</t>
  </si>
  <si>
    <t>Thu, 01 Jan 1970 00:33:12 GMT</t>
  </si>
  <si>
    <t>Thu, 01 Jan 1970 00:36:35 GMT</t>
  </si>
  <si>
    <t xml:space="preserve">Suspected Phishing Email:  YOUR "GAD" DOMAIN  WINDOWS PASSWORD WILL EXPIRE TONIGHT! </t>
  </si>
  <si>
    <t>Mon, 03 Apr 2023 12:00:05 GMT</t>
  </si>
  <si>
    <t>Thu, 01 Jan 1970 00:24:07 GMT</t>
  </si>
  <si>
    <t xml:space="preserve">Suspected Phishing Email:  FW: YOUR "GAD" DOMAIN  WINDOWS PASSWORD WILL EXPIRE TONIGHT! </t>
  </si>
  <si>
    <t>Thu, 01 Jan 1970 00:03:43 GMT</t>
  </si>
  <si>
    <t>Thu, 01 Jan 1970 00:19:59 GMT</t>
  </si>
  <si>
    <t>Mon, 03 Apr 2023 11:00:06 GMT</t>
  </si>
  <si>
    <t>Thu, 01 Jan 1970 00:46:46 GMT</t>
  </si>
  <si>
    <t xml:space="preserve">Suspected Phishing Email:  Get hacked by </t>
  </si>
  <si>
    <t>Thu, 01 Jan 1970 01:33:35 GMT</t>
  </si>
  <si>
    <t>Thu, 01 Jan 1970 03:15:24 GMT</t>
  </si>
  <si>
    <t>Thu, 01 Jan 1970 01:17:39 GMT</t>
  </si>
  <si>
    <t>Mon, 03 Apr 2023 10:30:05 GMT</t>
  </si>
  <si>
    <t>Thu, 01 Jan 1970 00:02:40 GMT</t>
  </si>
  <si>
    <t>Thu, 01 Jan 1970 01:38:53 GMT</t>
  </si>
  <si>
    <t>Mon, 03 Apr 2023 10:20:03 GMT</t>
  </si>
  <si>
    <t>Thu, 01 Jan 1970 00:53:33 GMT</t>
  </si>
  <si>
    <t>Thu, 01 Jan 1970 00:19:48 GMT</t>
  </si>
  <si>
    <t>Mon, 03 Apr 2023 10:10:03 GMT</t>
  </si>
  <si>
    <t>Thu, 01 Jan 1970 00:09:02 GMT</t>
  </si>
  <si>
    <t>Mon, 03 Apr 2023 09:00:09 GMT</t>
  </si>
  <si>
    <t>Thu, 01 Jan 1970 00:46:57 GMT</t>
  </si>
  <si>
    <t>Thu, 01 Jan 1970 02:46:20 GMT</t>
  </si>
  <si>
    <t>Mon, 03 Apr 2023 08:50:04 GMT</t>
  </si>
  <si>
    <t>Thu, 01 Jan 1970 03:54:29 GMT</t>
  </si>
  <si>
    <t>Mon, 03 Apr 2023 08:20:05 GMT</t>
  </si>
  <si>
    <t>Mon, 03 Apr 2023 08:20:03 GMT</t>
  </si>
  <si>
    <t>Thu, 01 Jan 1970 00:39:51 GMT</t>
  </si>
  <si>
    <t>Thu, 01 Jan 1970 00:54:36 GMT</t>
  </si>
  <si>
    <t>Mon, 03 Apr 2023 08:10:02 GMT</t>
  </si>
  <si>
    <t>Thu, 01 Jan 1970 00:05:32 GMT</t>
  </si>
  <si>
    <t>Thu, 01 Jan 1970 01:19:21 GMT</t>
  </si>
  <si>
    <t xml:space="preserve">Suspected Phishing Email:  Audit, Accounting, VAT &amp; Corporate Tax Services </t>
  </si>
  <si>
    <t>Mon, 03 Apr 2023 08:00:05 GMT</t>
  </si>
  <si>
    <t>Thu, 01 Jan 1970 02:02:46 GMT</t>
  </si>
  <si>
    <t>Thu, 01 Jan 1970 02:32:46 GMT</t>
  </si>
  <si>
    <t>Mon, 03 Apr 2023 07:50:08 GMT</t>
  </si>
  <si>
    <t>Thu, 01 Jan 1970 00:20:20 GMT</t>
  </si>
  <si>
    <t>Thu, 01 Jan 1970 03:25:12 GMT</t>
  </si>
  <si>
    <t>Mon, 03 Apr 2023 07:20:03 GMT</t>
  </si>
  <si>
    <t>Thu, 01 Jan 1970 00:35:30 GMT</t>
  </si>
  <si>
    <t>Suspected Phishing Email: Re : un nouveau message</t>
  </si>
  <si>
    <t>Mon, 03 Apr 2023 07:00:05 GMT</t>
  </si>
  <si>
    <t>Thu, 01 Jan 1970 07:47:12 GMT</t>
  </si>
  <si>
    <t>Mon, 03 Apr 2023 06:20:03 GMT</t>
  </si>
  <si>
    <t>Thu, 01 Jan 1970 00:45:52 GMT</t>
  </si>
  <si>
    <t>Thu, 01 Jan 1970 00:43:37 GMT</t>
  </si>
  <si>
    <t>Mon, 03 Apr 2023 06:10:05 GMT</t>
  </si>
  <si>
    <t>Thu, 01 Jan 1970 00:33:17 GMT</t>
  </si>
  <si>
    <t>Mon, 03 Apr 2023 03:40:03 GMT</t>
  </si>
  <si>
    <t>Thu, 01 Jan 1970 00:11:22 GMT</t>
  </si>
  <si>
    <t>Mon, 03 Apr 2023 01:00:03 GMT</t>
  </si>
  <si>
    <t>Thu, 01 Jan 1970 00:03:46 GMT</t>
  </si>
  <si>
    <t>Thu, 01 Jan 1970 02:05:54 GMT</t>
  </si>
  <si>
    <t xml:space="preserve">Microsoft Defender ATP Alert
 containing Windows Defender AV ransomware alert
</t>
  </si>
  <si>
    <t>Sun, 02 Apr 2023 23:20:04 GMT</t>
  </si>
  <si>
    <t>Ransomware</t>
  </si>
  <si>
    <t>Thu, 01 Jan 1970 00:51:29 GMT</t>
  </si>
  <si>
    <t>Thu, 01 Jan 1970 01:26:13 GMT</t>
  </si>
  <si>
    <t>Sun, 02 Apr 2023 23:20:03 GMT</t>
  </si>
  <si>
    <t>Thu, 01 Jan 1970 01:05:26 GMT</t>
  </si>
  <si>
    <t>Thu, 01 Jan 1970 00:17:26 GMT</t>
  </si>
  <si>
    <t>Sun, 02 Apr 2023 21:40:04 GMT</t>
  </si>
  <si>
    <t>Thu, 01 Jan 1970 00:15:50 GMT</t>
  </si>
  <si>
    <t>Sun, 02 Apr 2023 11:00:05 GMT</t>
  </si>
  <si>
    <t>Thu, 01 Jan 1970 00:29:33 GMT</t>
  </si>
  <si>
    <t>Sat, 01 Apr 2023 23:00:15 GMT</t>
  </si>
  <si>
    <t>Thu, 01 Jan 1970 01:17:15 GMT</t>
  </si>
  <si>
    <t>Sat, 01 Apr 2023 22:40:02 GMT</t>
  </si>
  <si>
    <t>Thu, 01 Jan 1970 00:45:15 GMT</t>
  </si>
  <si>
    <t>Sat, 01 Apr 2023 15:20:02 GMT</t>
  </si>
  <si>
    <t>Thu, 01 Jan 1970 01:00:13 GMT</t>
  </si>
  <si>
    <t>Sat, 01 Apr 2023 10:50:03 GMT</t>
  </si>
  <si>
    <t>Thu, 01 Jan 1970 00:22:00 GMT</t>
  </si>
  <si>
    <t>Sat, 01 Apr 2023 10:20:03 GMT</t>
  </si>
  <si>
    <t>Thu, 01 Jan 1970 00:35:24 GMT</t>
  </si>
  <si>
    <t>Fri, 31 Mar 2023 22:20:03 GMT</t>
  </si>
  <si>
    <t>Fri, 31 Mar 2023 20:30:13 GMT</t>
  </si>
  <si>
    <t>Thu, 01 Jan 1970 00:24:42 GMT</t>
  </si>
  <si>
    <t>Fri, 31 Mar 2023 16:20:03 GMT</t>
  </si>
  <si>
    <t>Thu, 01 Jan 1970 01:37:05 GMT</t>
  </si>
  <si>
    <t>Thu, 01 Jan 1970 00:16:28 GMT</t>
  </si>
  <si>
    <t>Fri, 31 Mar 2023 15:00:04 GMT</t>
  </si>
  <si>
    <t>Thu, 01 Jan 1970 00:36:19 GMT</t>
  </si>
  <si>
    <t>Thu, 01 Jan 1970 00:20:37 GMT</t>
  </si>
  <si>
    <t>Fri, 31 Mar 2023 14:10:03 GMT</t>
  </si>
  <si>
    <t>Thu, 01 Jan 1970 00:07:14 GMT</t>
  </si>
  <si>
    <t>Thu, 01 Jan 1970 01:11:49 GMT</t>
  </si>
  <si>
    <t>Fri, 31 Mar 2023 13:50:04 GMT</t>
  </si>
  <si>
    <t>Fri, 31 Mar 2023 13:50:03 GMT</t>
  </si>
  <si>
    <t>Thu, 01 Jan 1970 00:34:51 GMT</t>
  </si>
  <si>
    <t>Fri, 31 Mar 2023 13:30:14 GMT</t>
  </si>
  <si>
    <t>Thu, 01 Jan 1970 00:26:11 GMT</t>
  </si>
  <si>
    <t>Fri, 31 Mar 2023 12:20:03 GMT</t>
  </si>
  <si>
    <t>Thu, 01 Jan 1970 00:23:12 GMT</t>
  </si>
  <si>
    <t>Thu, 01 Jan 1970 00:46:19 GMT</t>
  </si>
  <si>
    <t>Fri, 31 Mar 2023 09:50:03 GMT</t>
  </si>
  <si>
    <t>Thu, 01 Jan 1970 02:15:22 GMT</t>
  </si>
  <si>
    <t>Fri, 31 Mar 2023 09:40:03 GMT</t>
  </si>
  <si>
    <t>Thu, 01 Jan 1970 01:28:23 GMT</t>
  </si>
  <si>
    <t>Fri, 31 Mar 2023 09:20:03 GMT</t>
  </si>
  <si>
    <t>Thu, 01 Jan 1970 00:20:15 GMT</t>
  </si>
  <si>
    <t>Thu, 01 Jan 1970 00:12:36 GMT</t>
  </si>
  <si>
    <t>Fri, 31 Mar 2023 09:00:12 GMT</t>
  </si>
  <si>
    <t>Thu, 01 Jan 1970 00:55:31 GMT</t>
  </si>
  <si>
    <t>Thu, 01 Jan 1970 00:53:12 GMT</t>
  </si>
  <si>
    <t>Fri, 31 Mar 2023 09:00:04 GMT</t>
  </si>
  <si>
    <t>Thu, 01 Jan 1970 00:40:53 GMT</t>
  </si>
  <si>
    <t>Thu, 01 Jan 1970 00:22:24 GMT</t>
  </si>
  <si>
    <t>Fri, 31 Mar 2023 07:30:17 GMT</t>
  </si>
  <si>
    <t>Thu, 01 Jan 1970 02:47:42 GMT</t>
  </si>
  <si>
    <t>Fri, 31 Mar 2023 07:30:03 GMT</t>
  </si>
  <si>
    <t>Thu, 01 Jan 1970 00:23:33 GMT</t>
  </si>
  <si>
    <t>Thu, 01 Jan 1970 02:12:52 GMT</t>
  </si>
  <si>
    <t>Fri, 31 Mar 2023 06:50:06 GMT</t>
  </si>
  <si>
    <t>Thu, 01 Jan 1970 00:28:05 GMT</t>
  </si>
  <si>
    <t>Thu, 01 Jan 1970 02:06:15 GMT</t>
  </si>
  <si>
    <t>Fri, 31 Mar 2023 06:50:04 GMT</t>
  </si>
  <si>
    <t>Thu, 01 Jan 1970 01:56:50 GMT</t>
  </si>
  <si>
    <t>Fri, 31 Mar 2023 06:50:03 GMT</t>
  </si>
  <si>
    <t>Thu, 01 Jan 1970 00:48:55 GMT</t>
  </si>
  <si>
    <t>Thu, 01 Jan 1970 03:50:38 GMT</t>
  </si>
  <si>
    <t xml:space="preserve">Suspected Phishing Email:  DÃ©veloppeurs de logiciels europÃ©ens pour Ses </t>
  </si>
  <si>
    <t>Fri, 31 Mar 2023 06:30:13 GMT</t>
  </si>
  <si>
    <t>Thu, 01 Jan 1970 00:49:05 GMT</t>
  </si>
  <si>
    <t>Thu, 01 Jan 1970 03:20:21 GMT</t>
  </si>
  <si>
    <t>Thu, 01 Jan 1970 04:40:11 GMT</t>
  </si>
  <si>
    <t>Fri, 31 Mar 2023 06:20:03 GMT</t>
  </si>
  <si>
    <t>Thu, 01 Jan 1970 00:59:10 GMT</t>
  </si>
  <si>
    <t>Thu, 01 Jan 1970 00:09:29 GMT</t>
  </si>
  <si>
    <t>Fri, 31 Mar 2023 06:00:12 GMT</t>
  </si>
  <si>
    <t>Thu, 01 Jan 1970 01:44:52 GMT</t>
  </si>
  <si>
    <t>Fri, 31 Mar 2023 04:50:03 GMT</t>
  </si>
  <si>
    <t>Thu, 01 Jan 1970 01:11:18 GMT</t>
  </si>
  <si>
    <t>Fri, 31 Mar 2023 04:30:14 GMT</t>
  </si>
  <si>
    <t>Thu, 01 Jan 1970 00:10:54 GMT</t>
  </si>
  <si>
    <t>Fri, 31 Mar 2023 04:20:09 GMT</t>
  </si>
  <si>
    <t>Thu, 01 Jan 1970 00:30:19 GMT</t>
  </si>
  <si>
    <t>Thu, 01 Jan 1970 00:49:13 GMT</t>
  </si>
  <si>
    <t>Fri, 31 Mar 2023 04:20:06 GMT</t>
  </si>
  <si>
    <t>Thu, 01 Jan 1970 00:39:45 GMT</t>
  </si>
  <si>
    <t>Thu, 30 Mar 2023 23:10:03 GMT</t>
  </si>
  <si>
    <t>Thu, 01 Jan 1970 00:51:35 GMT</t>
  </si>
  <si>
    <t>Thu, 01 Jan 1970 01:22:05 GMT</t>
  </si>
  <si>
    <t>Thu, 30 Mar 2023 22:10:03 GMT</t>
  </si>
  <si>
    <t>Thu, 01 Jan 1970 00:48:27 GMT</t>
  </si>
  <si>
    <t>Thu, 30 Mar 2023 21:00:03 GMT</t>
  </si>
  <si>
    <t>Thu, 01 Jan 1970 00:44:01 GMT</t>
  </si>
  <si>
    <t>Thu, 30 Mar 2023 19:40:03 GMT</t>
  </si>
  <si>
    <t>Thu, 01 Jan 1970 00:22:09 GMT</t>
  </si>
  <si>
    <t>Thu, 01 Jan 1970 00:43:11 GMT</t>
  </si>
  <si>
    <t>Thu, 30 Mar 2023 18:20:03 GMT</t>
  </si>
  <si>
    <t>Thu, 01 Jan 1970 01:05:51 GMT</t>
  </si>
  <si>
    <t>Thu, 30 Mar 2023 17:00:14 GMT</t>
  </si>
  <si>
    <t>Thu, 01 Jan 1970 00:10:17 GMT</t>
  </si>
  <si>
    <t>Thu, 01 Jan 1970 10:09:19 GMT</t>
  </si>
  <si>
    <t>Thu, 30 Mar 2023 16:00:17 GMT</t>
  </si>
  <si>
    <t>Thu, 01 Jan 1970 00:05:23 GMT</t>
  </si>
  <si>
    <t>Thu, 01 Jan 1970 09:57:31 GMT</t>
  </si>
  <si>
    <t>Thu, 01 Jan 1970 00:23:01 GMT</t>
  </si>
  <si>
    <t>Thu, 01 Jan 1970 10:31:39 GMT</t>
  </si>
  <si>
    <t>Thu, 30 Mar 2023 15:40:05 GMT</t>
  </si>
  <si>
    <t>Thu, 01 Jan 1970 00:16:02 GMT</t>
  </si>
  <si>
    <t xml:space="preserve">Suspected Phishing Email:  Sharinbox - Mise Ã  disposition d'un nouveau document en ligne / Sharinbox - New online statement available </t>
  </si>
  <si>
    <t>Thu, 30 Mar 2023 15:30:16 GMT</t>
  </si>
  <si>
    <t>Thu, 01 Jan 1970 23:19:54 GMT</t>
  </si>
  <si>
    <t xml:space="preserve">Suspected Phishing Email:  Following up on SES.com. </t>
  </si>
  <si>
    <t>Thu, 01 Jan 1970 00:16:53 GMT</t>
  </si>
  <si>
    <t>Thu, 01 Jan 1970 12:35:37 GMT</t>
  </si>
  <si>
    <t>Thu, 01 Jan 1970 01:17:31 GMT</t>
  </si>
  <si>
    <t xml:space="preserve">Suspected Phishing Email:  Intro to Tauri: The Electron alternative </t>
  </si>
  <si>
    <t>Thu, 30 Mar 2023 15:30:15 GMT</t>
  </si>
  <si>
    <t>Thu, 01 Jan 1970 02:08:30 GMT</t>
  </si>
  <si>
    <t>Thu, 30 Mar 2023 14:30:03 GMT</t>
  </si>
  <si>
    <t>Thu, 01 Jan 1970 01:38:13 GMT</t>
  </si>
  <si>
    <t xml:space="preserve">Windows Defender ATP malware alert
</t>
  </si>
  <si>
    <t>Thu, 30 Mar 2023 14:10:03 GMT</t>
  </si>
  <si>
    <t>Windows Defender Detection LGS</t>
  </si>
  <si>
    <t>Thu, 01 Jan 1970 00:39:01 GMT</t>
  </si>
  <si>
    <t xml:space="preserve">Suspected Phishing Email:  Manage FX risk at GovSat </t>
  </si>
  <si>
    <t>Thu, 30 Mar 2023 13:00:17 GMT</t>
  </si>
  <si>
    <t>Thu, 01 Jan 1970 00:50:55 GMT</t>
  </si>
  <si>
    <t>Thu, 01 Jan 1970 04:22:46 GMT</t>
  </si>
  <si>
    <t>Thu, 30 Mar 2023 13:00:05 GMT</t>
  </si>
  <si>
    <t>Thu, 01 Jan 1970 00:14:39 GMT</t>
  </si>
  <si>
    <t>Thu, 01 Jan 1970 03:17:10 GMT</t>
  </si>
  <si>
    <t>Thu, 30 Mar 2023 13:00:03 GMT</t>
  </si>
  <si>
    <t>Thu, 01 Jan 1970 00:02:46 GMT</t>
  </si>
  <si>
    <t>Thu, 01 Jan 1970 03:12:05 GMT</t>
  </si>
  <si>
    <t>Thu, 30 Mar 2023 12:20:03 GMT</t>
  </si>
  <si>
    <t>Thu, 01 Jan 1970 01:02:04 GMT</t>
  </si>
  <si>
    <t>Thu, 30 Mar 2023 12:10:04 GMT</t>
  </si>
  <si>
    <t>Thu, 01 Jan 1970 00:46:49 GMT</t>
  </si>
  <si>
    <t>Thu, 30 Mar 2023 12:10:03 GMT</t>
  </si>
  <si>
    <t>Thu, 01 Jan 1970 00:14:40 GMT</t>
  </si>
  <si>
    <t>Thu, 01 Jan 1970 03:31:03 GMT</t>
  </si>
  <si>
    <t xml:space="preserve">Suspected Phishing Email:  Efficient Mining Operations </t>
  </si>
  <si>
    <t>Thu, 30 Mar 2023 12:00:20 GMT</t>
  </si>
  <si>
    <t>Thu, 01 Jan 1970 01:03:32 GMT</t>
  </si>
  <si>
    <t>Thu, 01 Jan 1970 04:14:31 GMT</t>
  </si>
  <si>
    <t>Thu, 30 Mar 2023 11:30:18 GMT</t>
  </si>
  <si>
    <t>Thu, 01 Jan 1970 05:29:03 GMT</t>
  </si>
  <si>
    <t>Thu, 30 Mar 2023 11:20:03 GMT</t>
  </si>
  <si>
    <t>ESC L1 SLA Breach, MSSP Process Improvement Requested</t>
  </si>
  <si>
    <t>Thu, 01 Jan 1970 05:16:10 GMT</t>
  </si>
  <si>
    <t>Thu, 01 Jan 1970 16:26:14 GMT</t>
  </si>
  <si>
    <t>Thu, 30 Mar 2023 10:50:03 GMT</t>
  </si>
  <si>
    <t>Thu, 01 Jan 1970 02:08:53 GMT</t>
  </si>
  <si>
    <t>Thu, 30 Mar 2023 10:40:03 GMT</t>
  </si>
  <si>
    <t>Thu, 01 Jan 1970 07:08:33 GMT</t>
  </si>
  <si>
    <t>Thu, 30 Mar 2023 10:30:03 GMT</t>
  </si>
  <si>
    <t>Thu, 01 Jan 1970 00:20:39 GMT</t>
  </si>
  <si>
    <t>Thu, 30 Mar 2023 09:30:20 GMT</t>
  </si>
  <si>
    <t>Thu, 01 Jan 1970 01:08:43 GMT</t>
  </si>
  <si>
    <t>Thu, 01 Jan 1970 05:39:19 GMT</t>
  </si>
  <si>
    <t>Thu, 30 Mar 2023 09:10:04 GMT</t>
  </si>
  <si>
    <t>Thu, 01 Jan 1970 02:02:58 GMT</t>
  </si>
  <si>
    <t>Thu, 30 Mar 2023 09:00:19 GMT</t>
  </si>
  <si>
    <t>Thu, 01 Jan 1970 06:03:34 GMT</t>
  </si>
  <si>
    <t>Thu, 30 Mar 2023 08:50:05 GMT</t>
  </si>
  <si>
    <t>Thu, 01 Jan 1970 02:09:11 GMT</t>
  </si>
  <si>
    <t xml:space="preserve">Suspected Phishing Email:  Goedemorgen </t>
  </si>
  <si>
    <t>Thu, 30 Mar 2023 08:30:11 GMT</t>
  </si>
  <si>
    <t>Thu, 01 Jan 1970 01:20:27 GMT</t>
  </si>
  <si>
    <t>Thu, 30 Mar 2023 08:10:03 GMT</t>
  </si>
  <si>
    <t>Thu, 01 Jan 1970 00:23:53 GMT</t>
  </si>
  <si>
    <t>Thu, 01 Jan 1970 00:30:07 GMT</t>
  </si>
  <si>
    <t>Thu, 30 Mar 2023 07:10:03 GMT</t>
  </si>
  <si>
    <t>Thu, 01 Jan 1970 00:13:54 GMT</t>
  </si>
  <si>
    <t>Thu, 01 Jan 1970 02:05:26 GMT</t>
  </si>
  <si>
    <t>Thu, 30 Mar 2023 06:50:03 GMT</t>
  </si>
  <si>
    <t>Thu, 01 Jan 1970 00:52:05 GMT</t>
  </si>
  <si>
    <t>Thu, 30 Mar 2023 06:40:03 GMT</t>
  </si>
  <si>
    <t>Thu, 01 Jan 1970 00:51:22 GMT</t>
  </si>
  <si>
    <t>Thu, 30 Mar 2023 00:30:04 GMT</t>
  </si>
  <si>
    <t>Thu, 01 Jan 1970 01:30:47 GMT</t>
  </si>
  <si>
    <t>Wed, 29 Mar 2023 19:10:03 GMT</t>
  </si>
  <si>
    <t>Thu, 01 Jan 1970 00:36:03 GMT</t>
  </si>
  <si>
    <t>Wed, 29 Mar 2023 18:30:03 GMT</t>
  </si>
  <si>
    <t>Thu, 01 Jan 1970 08:20:27 GMT</t>
  </si>
  <si>
    <t>Wed, 29 Mar 2023 17:20:03 GMT</t>
  </si>
  <si>
    <t>Thu, 01 Jan 1970 00:51:08 GMT</t>
  </si>
  <si>
    <t>Thu, 01 Jan 1970 03:17:41 GMT</t>
  </si>
  <si>
    <t>Wed, 29 Mar 2023 16:30:12 GMT</t>
  </si>
  <si>
    <t>Thu, 01 Jan 1970 00:32:50 GMT</t>
  </si>
  <si>
    <t>Thu, 01 Jan 1970 05:17:53 GMT</t>
  </si>
  <si>
    <t>Wed, 29 Mar 2023 16:20:05 GMT</t>
  </si>
  <si>
    <t>Thu, 01 Jan 1970 00:19:14 GMT</t>
  </si>
  <si>
    <t>Thu, 01 Jan 1970 03:03:22 GMT</t>
  </si>
  <si>
    <t>Wed, 29 Mar 2023 16:20:03 GMT</t>
  </si>
  <si>
    <t>Thu, 01 Jan 1970 01:31:13 GMT</t>
  </si>
  <si>
    <t>Wed, 29 Mar 2023 15:40:03 GMT</t>
  </si>
  <si>
    <t>Thu, 01 Jan 1970 00:13:38 GMT</t>
  </si>
  <si>
    <t>Thu, 01 Jan 1970 02:28:09 GMT</t>
  </si>
  <si>
    <t>Wed, 29 Mar 2023 14:20:03 GMT</t>
  </si>
  <si>
    <t>Thu, 01 Jan 1970 00:58:59 GMT</t>
  </si>
  <si>
    <t>Wed, 29 Mar 2023 13:30:15 GMT</t>
  </si>
  <si>
    <t>Thu, 01 Jan 1970 02:31:28 GMT</t>
  </si>
  <si>
    <t xml:space="preserve">Suspected Phishing Email:  Ocean Freight Import &amp; Export </t>
  </si>
  <si>
    <t>Thu, 01 Jan 1970 02:52:09 GMT</t>
  </si>
  <si>
    <t>Wed, 29 Mar 2023 13:20:04 GMT</t>
  </si>
  <si>
    <t>Thu, 01 Jan 1970 00:15:01 GMT</t>
  </si>
  <si>
    <t>Thu, 01 Jan 1970 03:04:26 GMT</t>
  </si>
  <si>
    <t>Wed, 29 Mar 2023 13:20:03 GMT</t>
  </si>
  <si>
    <t>Thu, 01 Jan 1970 01:26:04 GMT</t>
  </si>
  <si>
    <t xml:space="preserve">Suspected Phishing Email:  [Bulk] Weekend Tips for Expats: Must-Visit Places and Activities in Luxembourg </t>
  </si>
  <si>
    <t>Wed, 29 Mar 2023 12:30:14 GMT</t>
  </si>
  <si>
    <t>Thu, 01 Jan 1970 04:06:53 GMT</t>
  </si>
  <si>
    <t xml:space="preserve">Suspected Phishing Email:  KYC Check 2023 </t>
  </si>
  <si>
    <t>Wed, 29 Mar 2023 12:30:13 GMT</t>
  </si>
  <si>
    <t>Thu, 01 Jan 1970 03:36:10 GMT</t>
  </si>
  <si>
    <t>Wed, 29 Mar 2023 11:30:03 GMT</t>
  </si>
  <si>
    <t>Thu, 01 Jan 1970 00:28:57 GMT</t>
  </si>
  <si>
    <t>Thu, 01 Jan 1970 00:09:55 GMT</t>
  </si>
  <si>
    <t>Wed, 29 Mar 2023 11:20:03 GMT</t>
  </si>
  <si>
    <t>Thu, 01 Jan 1970 00:08:36 GMT</t>
  </si>
  <si>
    <t>Thu, 01 Jan 1970 03:01:34 GMT</t>
  </si>
  <si>
    <t>Wed, 29 Mar 2023 10:50:03 GMT</t>
  </si>
  <si>
    <t>Thu, 01 Jan 1970 03:36:06 GMT</t>
  </si>
  <si>
    <t>Wed, 29 Mar 2023 10:30:08 GMT</t>
  </si>
  <si>
    <t>Thu, 01 Jan 1970 01:17:59 GMT</t>
  </si>
  <si>
    <t>Thu, 01 Jan 1970 06:26:03 GMT</t>
  </si>
  <si>
    <t>Wed, 29 Mar 2023 10:30:06 GMT</t>
  </si>
  <si>
    <t>Thu, 01 Jan 1970 08:12:19 GMT</t>
  </si>
  <si>
    <t>Wed, 29 Mar 2023 10:30:05 GMT</t>
  </si>
  <si>
    <t>Thu, 01 Jan 1970 05:07:59 GMT</t>
  </si>
  <si>
    <t>Wed, 29 Mar 2023 10:30:03 GMT</t>
  </si>
  <si>
    <t>Thu, 01 Jan 1970 00:03:18 GMT</t>
  </si>
  <si>
    <t>Thu, 01 Jan 1970 06:48:57 GMT</t>
  </si>
  <si>
    <t>Wed, 29 Mar 2023 10:20:03 GMT</t>
  </si>
  <si>
    <t>Thu, 01 Jan 1970 01:09:32 GMT</t>
  </si>
  <si>
    <t xml:space="preserve">Suspected Phishing Email:  New Invoice from Law office of Daryl Bonds </t>
  </si>
  <si>
    <t>Wed, 29 Mar 2023 09:30:11 GMT</t>
  </si>
  <si>
    <t>Thu, 01 Jan 1970 03:01:47 GMT</t>
  </si>
  <si>
    <t>Wed, 29 Mar 2023 08:30:15 GMT</t>
  </si>
  <si>
    <t>Thu, 01 Jan 1970 02:32:43 GMT</t>
  </si>
  <si>
    <t>Wed, 29 Mar 2023 08:10:05 GMT</t>
  </si>
  <si>
    <t>Thu, 01 Jan 1970 01:12:27 GMT</t>
  </si>
  <si>
    <t>Wed, 29 Mar 2023 08:10:03 GMT</t>
  </si>
  <si>
    <t>Thu, 01 Jan 1970 02:44:02 GMT</t>
  </si>
  <si>
    <t>Wed, 29 Mar 2023 08:00:03 GMT</t>
  </si>
  <si>
    <t>Thu, 01 Jan 1970 00:20:09 GMT</t>
  </si>
  <si>
    <t>Thu, 01 Jan 1970 02:49:25 GMT</t>
  </si>
  <si>
    <t>Wed, 29 Mar 2023 07:40:03 GMT</t>
  </si>
  <si>
    <t>Thu, 01 Jan 1970 01:31:37 GMT</t>
  </si>
  <si>
    <t>Wed, 29 Mar 2023 07:30:04 GMT</t>
  </si>
  <si>
    <t>Thu, 01 Jan 1970 00:16:37 GMT</t>
  </si>
  <si>
    <t>Wed, 29 Mar 2023 07:10:03 GMT</t>
  </si>
  <si>
    <t>Thu, 01 Jan 1970 00:41:59 GMT</t>
  </si>
  <si>
    <t>Thu, 01 Jan 1970 02:59:45 GMT</t>
  </si>
  <si>
    <t>Wed, 29 Mar 2023 06:50:03 GMT</t>
  </si>
  <si>
    <t>Thu, 01 Jan 1970 00:44:23 GMT</t>
  </si>
  <si>
    <t>Thu, 01 Jan 1970 01:25:43 GMT</t>
  </si>
  <si>
    <t>Wed, 29 Mar 2023 06:20:03 GMT</t>
  </si>
  <si>
    <t>Thu, 01 Jan 1970 01:01:27 GMT</t>
  </si>
  <si>
    <t>Thu, 01 Jan 1970 00:41:28 GMT</t>
  </si>
  <si>
    <t>Wed, 29 Mar 2023 06:10:03 GMT</t>
  </si>
  <si>
    <t>Thu, 01 Jan 1970 02:35:14 GMT</t>
  </si>
  <si>
    <t>Wed, 29 Mar 2023 05:00:12 GMT</t>
  </si>
  <si>
    <t>Thu, 01 Jan 1970 00:26:04 GMT</t>
  </si>
  <si>
    <t>Wed, 29 Mar 2023 03:50:03 GMT</t>
  </si>
  <si>
    <t xml:space="preserve">Suspected Phishing Email:  [Bulk] Create a free photo book with Shutterfly </t>
  </si>
  <si>
    <t>Wed, 29 Mar 2023 01:00:17 GMT</t>
  </si>
  <si>
    <t>Thu, 01 Jan 1970 05:06:53 GMT</t>
  </si>
  <si>
    <t>Tue, 28 Mar 2023 22:10:03 GMT</t>
  </si>
  <si>
    <t>Thu, 01 Jan 1970 06:33:30 GMT</t>
  </si>
  <si>
    <t>Tue, 28 Mar 2023 22:00:05 GMT</t>
  </si>
  <si>
    <t>Thu, 01 Jan 1970 05:17:12 GMT</t>
  </si>
  <si>
    <t>Tue, 28 Mar 2023 22:00:03 GMT</t>
  </si>
  <si>
    <t>Thu, 01 Jan 1970 00:40:24 GMT</t>
  </si>
  <si>
    <t>Thu, 01 Jan 1970 05:23:56 GMT</t>
  </si>
  <si>
    <t>Tue, 28 Mar 2023 21:50:10 GMT</t>
  </si>
  <si>
    <t>Thu, 01 Jan 1970 03:42:36 GMT</t>
  </si>
  <si>
    <t>Tue, 28 Mar 2023 21:50:08 GMT</t>
  </si>
  <si>
    <t>Thu, 01 Jan 1970 00:15:22 GMT</t>
  </si>
  <si>
    <t>Thu, 01 Jan 1970 04:43:23 GMT</t>
  </si>
  <si>
    <t>Tue, 28 Mar 2023 21:50:07 GMT</t>
  </si>
  <si>
    <t>Thu, 01 Jan 1970 00:14:41 GMT</t>
  </si>
  <si>
    <t>Thu, 01 Jan 1970 04:29:35 GMT</t>
  </si>
  <si>
    <t>Tue, 28 Mar 2023 21:50:05 GMT</t>
  </si>
  <si>
    <t>Tue, 28 Mar 2023 21:50:03 GMT</t>
  </si>
  <si>
    <t>Thu, 01 Jan 1970 00:09:08 GMT</t>
  </si>
  <si>
    <t>Thu, 01 Jan 1970 00:29:54 GMT</t>
  </si>
  <si>
    <t>Tue, 28 Mar 2023 21:40:06 GMT</t>
  </si>
  <si>
    <t>Thu, 01 Jan 1970 00:12:03 GMT</t>
  </si>
  <si>
    <t>Tue, 28 Mar 2023 21:40:04 GMT</t>
  </si>
  <si>
    <t>Thu, 01 Jan 1970 00:26:47 GMT</t>
  </si>
  <si>
    <t>Tue, 28 Mar 2023 21:40:03 GMT</t>
  </si>
  <si>
    <t>Tue, 28 Mar 2023 19:00:11 GMT</t>
  </si>
  <si>
    <t>Thu, 01 Jan 1970 00:31:10 GMT</t>
  </si>
  <si>
    <t>Tue, 28 Mar 2023 16:10:03 GMT</t>
  </si>
  <si>
    <t>Thu, 01 Jan 1970 00:02:01 GMT</t>
  </si>
  <si>
    <t>Thu, 01 Jan 1970 00:43:24 GMT</t>
  </si>
  <si>
    <t>Thu, 01 Jan 1970 01:34:03 GMT</t>
  </si>
  <si>
    <t>Tue, 28 Mar 2023 16:00:04 GMT</t>
  </si>
  <si>
    <t>Thu, 01 Jan 1970 01:18:57 GMT</t>
  </si>
  <si>
    <t>Tue, 28 Mar 2023 16:00:03 GMT</t>
  </si>
  <si>
    <t>Thu, 01 Jan 1970 00:28:01 GMT</t>
  </si>
  <si>
    <t>Tue, 28 Mar 2023 15:10:03 GMT</t>
  </si>
  <si>
    <t>Thu, 01 Jan 1970 00:19:03 GMT</t>
  </si>
  <si>
    <t>Thu, 01 Jan 1970 01:57:57 GMT</t>
  </si>
  <si>
    <t>Tue, 28 Mar 2023 15:00:15 GMT</t>
  </si>
  <si>
    <t>Thu, 01 Jan 1970 01:34:53 GMT</t>
  </si>
  <si>
    <t>Tue, 28 Mar 2023 14:50:04 GMT</t>
  </si>
  <si>
    <t>Thu, 01 Jan 1970 00:42:13 GMT</t>
  </si>
  <si>
    <t>Thu, 01 Jan 1970 04:00:45 GMT</t>
  </si>
  <si>
    <t>Tue, 28 Mar 2023 14:40:04 GMT</t>
  </si>
  <si>
    <t>Tue, 28 Mar 2023 14:00:19 GMT</t>
  </si>
  <si>
    <t>Thu, 01 Jan 1970 00:15:52 GMT</t>
  </si>
  <si>
    <t>Tue, 28 Mar 2023 14:00:04 GMT</t>
  </si>
  <si>
    <t>Thu, 01 Jan 1970 02:11:31 GMT</t>
  </si>
  <si>
    <t>Tue, 28 Mar 2023 13:30:13 GMT</t>
  </si>
  <si>
    <t>Thu, 01 Jan 1970 00:13:46 GMT</t>
  </si>
  <si>
    <t>Thu, 01 Jan 1970 00:13:35 GMT</t>
  </si>
  <si>
    <t>Tue, 28 Mar 2023 13:10:03 GMT</t>
  </si>
  <si>
    <t>Thu, 01 Jan 1970 03:03:18 GMT</t>
  </si>
  <si>
    <t xml:space="preserve">Suspected Phishing Email:  NAB meeting? </t>
  </si>
  <si>
    <t>Tue, 28 Mar 2023 13:00:15 GMT</t>
  </si>
  <si>
    <t>Thu, 01 Jan 1970 00:08:57 GMT</t>
  </si>
  <si>
    <t>Thu, 01 Jan 1970 19:43:38 GMT</t>
  </si>
  <si>
    <t>Tue, 28 Mar 2023 12:30:16 GMT</t>
  </si>
  <si>
    <t>Thu, 01 Jan 1970 00:49:58 GMT</t>
  </si>
  <si>
    <t>Thu, 01 Jan 1970 01:04:34 GMT</t>
  </si>
  <si>
    <t>Tue, 28 Mar 2023 12:30:15 GMT</t>
  </si>
  <si>
    <t>Thu, 01 Jan 1970 00:35:54 GMT</t>
  </si>
  <si>
    <t>Tue, 28 Mar 2023 12:30:03 GMT</t>
  </si>
  <si>
    <t>Thu, 01 Jan 1970 00:16:41 GMT</t>
  </si>
  <si>
    <t>Thu, 01 Jan 1970 02:53:26 GMT</t>
  </si>
  <si>
    <t>Tue, 28 Mar 2023 11:20:04 GMT</t>
  </si>
  <si>
    <t>Thu, 01 Jan 1970 00:39:59 GMT</t>
  </si>
  <si>
    <t xml:space="preserve">Suspected Phishing Email:  Re: We Assist with open positions in The Hague, South Holland, Netherlands </t>
  </si>
  <si>
    <t>Tue, 28 Mar 2023 11:00:14 GMT</t>
  </si>
  <si>
    <t>Thu, 01 Jan 1970 00:22:19 GMT</t>
  </si>
  <si>
    <t>Thu, 01 Jan 1970 03:51:11 GMT</t>
  </si>
  <si>
    <t>Thu, 01 Jan 1970 00:03:35 GMT</t>
  </si>
  <si>
    <t>Tue, 28 Mar 2023 10:30:04 GMT</t>
  </si>
  <si>
    <t>Thu, 01 Jan 1970 01:14:49 GMT</t>
  </si>
  <si>
    <t>Tue, 28 Mar 2023 09:10:03 GMT</t>
  </si>
  <si>
    <t>Thu, 01 Jan 1970 00:14:05 GMT</t>
  </si>
  <si>
    <t xml:space="preserve">Suspected Phishing Email:  Paymode-X Password Updated </t>
  </si>
  <si>
    <t>Tue, 28 Mar 2023 09:00:15 GMT</t>
  </si>
  <si>
    <t>Thu, 01 Jan 1970 00:47:29 GMT</t>
  </si>
  <si>
    <t>Thu, 01 Jan 1970 02:40:06 GMT</t>
  </si>
  <si>
    <t xml:space="preserve">Suspected Phishing Email:  [Marketing] Business Loan #8491 - Ses Global- Americas Inc </t>
  </si>
  <si>
    <t>Thu, 01 Jan 1970 00:34:21 GMT</t>
  </si>
  <si>
    <t>Thu, 01 Jan 1970 02:12:07 GMT</t>
  </si>
  <si>
    <t>Tue, 28 Mar 2023 08:50:05 GMT</t>
  </si>
  <si>
    <t>Thu, 01 Jan 1970 00:19:29 GMT</t>
  </si>
  <si>
    <t>Thu, 01 Jan 1970 00:32:52 GMT</t>
  </si>
  <si>
    <t xml:space="preserve">Fortinet IPS Monitored Rule Triggered from Local Source
 containing MS.Exchange.Server.ProxyRequestHandler.Remote.Code.Execution - This indicates an attack attempt to exploit a Remote Code Execution in Microsoft Exchange Server
</t>
  </si>
  <si>
    <t>Tue, 28 Mar 2023 08:50:04 GMT</t>
  </si>
  <si>
    <t>Thu, 01 Jan 1970 00:15:18 GMT</t>
  </si>
  <si>
    <t>Thu, 01 Jan 1970 00:59:47 GMT</t>
  </si>
  <si>
    <t>Tue, 28 Mar 2023 08:40:03 GMT</t>
  </si>
  <si>
    <t>Thu, 01 Jan 1970 00:29:31 GMT</t>
  </si>
  <si>
    <t xml:space="preserve">Suspected Phishing Email:  You have been added to a team in Microsoft Teams </t>
  </si>
  <si>
    <t>Tue, 28 Mar 2023 08:30:17 GMT</t>
  </si>
  <si>
    <t>Thu, 01 Jan 1970 01:47:48 GMT</t>
  </si>
  <si>
    <t xml:space="preserve">Suspected Phishing Email:  Paymode-X Password Reset Request </t>
  </si>
  <si>
    <t>Thu, 01 Jan 1970 00:45:16 GMT</t>
  </si>
  <si>
    <t>Thu, 01 Jan 1970 03:04:02 GMT</t>
  </si>
  <si>
    <t>Thu, 01 Jan 1970 03:16:20 GMT</t>
  </si>
  <si>
    <t>Tue, 28 Mar 2023 08:00:22 GMT</t>
  </si>
  <si>
    <t>Thu, 01 Jan 1970 04:55:32 GMT</t>
  </si>
  <si>
    <t>Tue, 28 Mar 2023 07:50:06 GMT</t>
  </si>
  <si>
    <t>Tue, 28 Mar 2023 07:30:18 GMT</t>
  </si>
  <si>
    <t>Thu, 01 Jan 1970 00:46:08 GMT</t>
  </si>
  <si>
    <t>Thu, 01 Jan 1970 04:32:38 GMT</t>
  </si>
  <si>
    <t>Tue, 28 Mar 2023 06:30:03 GMT</t>
  </si>
  <si>
    <t>Tue, 28 Mar 2023 06:20:03 GMT</t>
  </si>
  <si>
    <t xml:space="preserve">Suspected Phishing Email:  [Marketing] Business Loan #8491 - SES Engineering (u.s.) </t>
  </si>
  <si>
    <t>Mon, 27 Mar 2023 23:00:22 GMT</t>
  </si>
  <si>
    <t>Thu, 01 Jan 1970 00:46:29 GMT</t>
  </si>
  <si>
    <t>Thu, 01 Jan 1970 03:08:16 GMT</t>
  </si>
  <si>
    <t xml:space="preserve">Fortinet IPS Monitored Rule Triggered from Local Source
 containing MS.Windows.Kodak.Image.Viewer.TIFF.Stack.Buffer.Overflow - This indicates a possible attempt to exploit a Buffer Overflow vulnerability in Windows Kodak Image Viewer
</t>
  </si>
  <si>
    <t>Mon, 27 Mar 2023 22:50:03 GMT</t>
  </si>
  <si>
    <t>Thu, 01 Jan 1970 00:25:40 GMT</t>
  </si>
  <si>
    <t>Thu, 01 Jan 1970 01:48:33 GMT</t>
  </si>
  <si>
    <t xml:space="preserve">Suspected Phishing Email:  Audit Confirmation Letter - PT Bank BNP Paribas Indonesia </t>
  </si>
  <si>
    <t>Mon, 27 Mar 2023 22:30:19 GMT</t>
  </si>
  <si>
    <t>Thu, 01 Jan 1970 01:41:43 GMT</t>
  </si>
  <si>
    <t>Mon, 27 Mar 2023 20:00:21 GMT</t>
  </si>
  <si>
    <t>Thu, 01 Jan 1970 00:02:48 GMT</t>
  </si>
  <si>
    <t xml:space="preserve">Suspected Phishing Email:  Re: Payroll Information </t>
  </si>
  <si>
    <t>Thu, 01 Jan 1970 00:32:00 GMT</t>
  </si>
  <si>
    <t>Mon, 27 Mar 2023 19:30:25 GMT</t>
  </si>
  <si>
    <t>Mon, 27 Mar 2023 19:00:19 GMT</t>
  </si>
  <si>
    <t>Suspected Phishing Email:  Nikolas.Sidiropoulos@ses.com shared export data to csv with you</t>
  </si>
  <si>
    <t>Mon, 27 Mar 2023 18:30:16 GMT</t>
  </si>
  <si>
    <t>Mon, 27 Mar 2023 17:00:18 GMT</t>
  </si>
  <si>
    <t>Thu, 01 Jan 1970 00:48:41 GMT</t>
  </si>
  <si>
    <t>Mon, 27 Mar 2023 15:00:20 GMT</t>
  </si>
  <si>
    <t xml:space="preserve">Suspected Phishing Email:  The satellite ear tag that is changing animal management </t>
  </si>
  <si>
    <t>Mon, 27 Mar 2023 14:30:18 GMT</t>
  </si>
  <si>
    <t>Thu, 01 Jan 1970 00:55:54 GMT</t>
  </si>
  <si>
    <t>Thu, 01 Jan 1970 00:15:56 GMT</t>
  </si>
  <si>
    <t xml:space="preserve">Suspected Phishing Email:  [Marketing] Fwd: Were you included on this? </t>
  </si>
  <si>
    <t>Mon, 27 Mar 2023 13:30:14 GMT</t>
  </si>
  <si>
    <t>Thu, 01 Jan 1970 02:59:56 GMT</t>
  </si>
  <si>
    <t xml:space="preserve">Suspected Phishing Email:  [Marketing] ( $1 ) for 500+ PMP Questions - [Today Only!] </t>
  </si>
  <si>
    <t>Thu, 01 Jan 1970 00:06:45 GMT</t>
  </si>
  <si>
    <t>Thu, 01 Jan 1970 02:40:56 GMT</t>
  </si>
  <si>
    <t>Mon, 27 Mar 2023 11:10:03 GMT</t>
  </si>
  <si>
    <t>Thu, 01 Jan 1970 01:18:56 GMT</t>
  </si>
  <si>
    <t>Thu, 01 Jan 1970 01:35:55 GMT</t>
  </si>
  <si>
    <t xml:space="preserve">Suspected Phishing Email:  [Bulk] Re: Do you have a comprehensive overview of your company's cloud infrastructure? </t>
  </si>
  <si>
    <t>Mon, 27 Mar 2023 11:00:13 GMT</t>
  </si>
  <si>
    <t>Thu, 01 Jan 1970 02:35:28 GMT</t>
  </si>
  <si>
    <t>Thu, 01 Jan 1970 02:08:26 GMT</t>
  </si>
  <si>
    <t xml:space="preserve">Suspected Phishing Email:  VENDOR CREATION </t>
  </si>
  <si>
    <t>Mon, 27 Mar 2023 10:00:16 GMT</t>
  </si>
  <si>
    <t>Thu, 01 Jan 1970 05:06:55 GMT</t>
  </si>
  <si>
    <t xml:space="preserve">Suspected Phishing Email:  Fwd: AvisTF2022 au pays dla fifiadallostato PaysRototo Genredameriz. </t>
  </si>
  <si>
    <t>Mon, 27 Mar 2023 09:00:38 GMT</t>
  </si>
  <si>
    <t>Thu, 01 Jan 1970 01:03:39 GMT</t>
  </si>
  <si>
    <t>Thu, 01 Jan 1970 05:02:39 GMT</t>
  </si>
  <si>
    <t>Mon, 27 Mar 2023 08:00:09 GMT</t>
  </si>
  <si>
    <t>Thu, 01 Jan 1970 01:12:42 GMT</t>
  </si>
  <si>
    <t>Thu, 01 Jan 1970 03:52:47 GMT</t>
  </si>
  <si>
    <t>Mon, 27 Mar 2023 08:00:07 GMT</t>
  </si>
  <si>
    <t>Thu, 01 Jan 1970 03:57:01 GMT</t>
  </si>
  <si>
    <t>Mon, 27 Mar 2023 08:00:05 GMT</t>
  </si>
  <si>
    <t>Thu, 01 Jan 1970 01:47:50 GMT</t>
  </si>
  <si>
    <t>Thu, 01 Jan 1970 03:13:15 GMT</t>
  </si>
  <si>
    <t>Mon, 27 Mar 2023 08:00:03 GMT</t>
  </si>
  <si>
    <t>Thu, 01 Jan 1970 01:25:24 GMT</t>
  </si>
  <si>
    <t>Thu, 01 Jan 1970 01:21:41 GMT</t>
  </si>
  <si>
    <t>Mon, 27 Mar 2023 07:50:03 GMT</t>
  </si>
  <si>
    <t>Thu, 01 Jan 1970 00:22:25 GMT</t>
  </si>
  <si>
    <t>Thu, 01 Jan 1970 04:50:37 GMT</t>
  </si>
  <si>
    <t xml:space="preserve">Suspected Phishing Email:  Maxar Collaboration Credentials </t>
  </si>
  <si>
    <t>Mon, 27 Mar 2023 07:30:24 GMT</t>
  </si>
  <si>
    <t>Thu, 01 Jan 1970 02:26:03 GMT</t>
  </si>
  <si>
    <t>Thu, 01 Jan 1970 02:24:04 GMT</t>
  </si>
  <si>
    <t>Mon, 27 Mar 2023 07:20:03 GMT</t>
  </si>
  <si>
    <t>Thu, 01 Jan 1970 03:33:12 GMT</t>
  </si>
  <si>
    <t>Thu, 01 Jan 1970 01:45:25 GMT</t>
  </si>
  <si>
    <t>Mon, 27 Mar 2023 07:00:05 GMT</t>
  </si>
  <si>
    <t>Thu, 01 Jan 1970 04:22:05 GMT</t>
  </si>
  <si>
    <t>Mon, 27 Mar 2023 07:00:03 GMT</t>
  </si>
  <si>
    <t>Thu, 01 Jan 1970 00:27:33 GMT</t>
  </si>
  <si>
    <t>Mon, 27 Mar 2023 06:40:03 GMT</t>
  </si>
  <si>
    <t>Thu, 01 Jan 1970 05:32:22 GMT</t>
  </si>
  <si>
    <t>Mon, 27 Mar 2023 06:20:03 GMT</t>
  </si>
  <si>
    <t>Thu, 01 Jan 1970 00:27:56 GMT</t>
  </si>
  <si>
    <t xml:space="preserve">Fortinet IPS Monitored Rule Triggered from Local Source
 containing Remote.CMD.Shell - This indicates an attack attempt to launch a remote command shell
</t>
  </si>
  <si>
    <t>Mon, 27 Mar 2023 06:00:04 GMT</t>
  </si>
  <si>
    <t>Thu, 01 Jan 1970 00:38:02 GMT</t>
  </si>
  <si>
    <t>Mon, 27 Mar 2023 05:00:05 GMT</t>
  </si>
  <si>
    <t>Thu, 01 Jan 1970 00:07:12 GMT</t>
  </si>
  <si>
    <t xml:space="preserve">Suspected Phishing Email:  [Bulk] Re: Airport Security Market Analysis and Outlook 2023 to 2030 - Get Sample Brochure </t>
  </si>
  <si>
    <t>Mon, 27 Mar 2023 04:00:11 GMT</t>
  </si>
  <si>
    <t>Thu, 01 Jan 1970 00:58:14 GMT</t>
  </si>
  <si>
    <t>Thu, 01 Jan 1970 00:10:19 GMT</t>
  </si>
  <si>
    <t>Sun, 26 Mar 2023 14:50:03 GMT</t>
  </si>
  <si>
    <t>Thu, 01 Jan 1970 00:42:04 GMT</t>
  </si>
  <si>
    <t>Sun, 26 Mar 2023 12:50:03 GMT</t>
  </si>
  <si>
    <t>Thu, 01 Jan 1970 02:05:46 GMT</t>
  </si>
  <si>
    <t>Sun, 26 Mar 2023 10:40:03 GMT</t>
  </si>
  <si>
    <t>Thu, 01 Jan 1970 00:19:32 GMT</t>
  </si>
  <si>
    <t>Sun, 26 Mar 2023 10:10:03 GMT</t>
  </si>
  <si>
    <t>Sun, 26 Mar 2023 08:30:04 GMT</t>
  </si>
  <si>
    <t>Sat, 25 Mar 2023 23:00:03 GMT</t>
  </si>
  <si>
    <t>Sat, 25 Mar 2023 11:40:03 GMT</t>
  </si>
  <si>
    <t>Sat, 25 Mar 2023 06:50:04 GMT</t>
  </si>
  <si>
    <t>Thu, 01 Jan 1970 00:33:49 GMT</t>
  </si>
  <si>
    <t>Sat, 25 Mar 2023 06:10:03 GMT</t>
  </si>
  <si>
    <t>Thu, 01 Jan 1970 00:45:09 GMT</t>
  </si>
  <si>
    <t>Sat, 25 Mar 2023 05:10:03 GMT</t>
  </si>
  <si>
    <t>Thu, 01 Jan 1970 01:02:21 GMT</t>
  </si>
  <si>
    <t>Fri, 24 Mar 2023 20:00:03 GMT</t>
  </si>
  <si>
    <t>Thu, 01 Jan 1970 00:31:18 GMT</t>
  </si>
  <si>
    <t>Thu, 01 Jan 1970 01:33:55 GMT</t>
  </si>
  <si>
    <t>Fri, 24 Mar 2023 19:20:03 GMT</t>
  </si>
  <si>
    <t>Thu, 01 Jan 1970 03:05:07 GMT</t>
  </si>
  <si>
    <t>Fri, 24 Mar 2023 16:30:05 GMT</t>
  </si>
  <si>
    <t>Thu, 01 Jan 1970 00:36:23 GMT</t>
  </si>
  <si>
    <t>Thu, 01 Jan 1970 01:39:18 GMT</t>
  </si>
  <si>
    <t>Thu, 01 Jan 1970 00:24:29 GMT</t>
  </si>
  <si>
    <t>Thu, 01 Jan 1970 00:11:26 GMT</t>
  </si>
  <si>
    <t>Thu, 01 Jan 1970 02:40:00 GMT</t>
  </si>
  <si>
    <t xml:space="preserve">General Authentication Failed
</t>
  </si>
  <si>
    <t>Fri, 24 Mar 2023 16:00:03 GMT</t>
  </si>
  <si>
    <t>Authentication: MS Windows Multiple Login Failures for Single Username because account is currently disabled</t>
  </si>
  <si>
    <t>Thu, 01 Jan 1970 00:05:10 GMT</t>
  </si>
  <si>
    <t>Thu, 01 Jan 1970 01:52:26 GMT</t>
  </si>
  <si>
    <t>Fri, 24 Mar 2023 15:40:03 GMT</t>
  </si>
  <si>
    <t>Thu, 01 Jan 1970 01:18:20 GMT</t>
  </si>
  <si>
    <t>Fri, 24 Mar 2023 14:50:03 GMT</t>
  </si>
  <si>
    <t>Thu, 01 Jan 1970 00:16:57 GMT</t>
  </si>
  <si>
    <t>Fri, 24 Mar 2023 14:40:04 GMT</t>
  </si>
  <si>
    <t>Thu, 01 Jan 1970 02:20:53 GMT</t>
  </si>
  <si>
    <t>Fri, 24 Mar 2023 14:40:03 GMT</t>
  </si>
  <si>
    <t>Thu, 01 Jan 1970 02:07:16 GMT</t>
  </si>
  <si>
    <t>Fri, 24 Mar 2023 13:10:03 GMT</t>
  </si>
  <si>
    <t>Reconnaissance</t>
  </si>
  <si>
    <t>Thu, 01 Jan 1970 01:48:05 GMT</t>
  </si>
  <si>
    <t xml:space="preserve">Suspected Phishing Email:  Re-registration for Yahsat Supplier Portal </t>
  </si>
  <si>
    <t>Fri, 24 Mar 2023 12:30:23 GMT</t>
  </si>
  <si>
    <t>Thu, 01 Jan 1970 01:28:07 GMT</t>
  </si>
  <si>
    <t>Thu, 01 Jan 1970 01:14:15 GMT</t>
  </si>
  <si>
    <t>Fri, 24 Mar 2023 11:30:03 GMT</t>
  </si>
  <si>
    <t>Thu, 01 Jan 1970 00:25:07 GMT</t>
  </si>
  <si>
    <t>Thu, 01 Jan 1970 01:21:28 GMT</t>
  </si>
  <si>
    <t>Fri, 24 Mar 2023 10:20:03 GMT</t>
  </si>
  <si>
    <t>Thu, 01 Jan 1970 04:33:45 GMT</t>
  </si>
  <si>
    <t>Fri, 24 Mar 2023 09:50:05 GMT</t>
  </si>
  <si>
    <t>Thu, 01 Jan 1970 00:20:52 GMT</t>
  </si>
  <si>
    <t>Thu, 01 Jan 1970 02:00:56 GMT</t>
  </si>
  <si>
    <t>Fri, 24 Mar 2023 09:50:03 GMT</t>
  </si>
  <si>
    <t>Thu, 01 Jan 1970 00:24:55 GMT</t>
  </si>
  <si>
    <t>Thu, 01 Jan 1970 01:13:50 GMT</t>
  </si>
  <si>
    <t xml:space="preserve">Suspected Phishing Email:  (Objet NÂº2023IMM)-A.I.E </t>
  </si>
  <si>
    <t>Fri, 24 Mar 2023 09:30:08 GMT</t>
  </si>
  <si>
    <t>Thu, 01 Jan 1970 00:44:16 GMT</t>
  </si>
  <si>
    <t>Thu, 01 Jan 1970 00:36:43 GMT</t>
  </si>
  <si>
    <t>Fri, 24 Mar 2023 09:10:03 GMT</t>
  </si>
  <si>
    <t>Thu, 01 Jan 1970 01:19:15 GMT</t>
  </si>
  <si>
    <t>Thu, 01 Jan 1970 01:57:32 GMT</t>
  </si>
  <si>
    <t>Fri, 24 Mar 2023 09:00:03 GMT</t>
  </si>
  <si>
    <t>Thu, 01 Jan 1970 02:38:47 GMT</t>
  </si>
  <si>
    <t>Fri, 24 Mar 2023 08:30:04 GMT</t>
  </si>
  <si>
    <t>Thu, 01 Jan 1970 01:11:58 GMT</t>
  </si>
  <si>
    <t>Fri, 24 Mar 2023 08:10:03 GMT</t>
  </si>
  <si>
    <t>Thu, 01 Jan 1970 00:42:06 GMT</t>
  </si>
  <si>
    <t>Fri, 24 Mar 2023 07:30:03 GMT</t>
  </si>
  <si>
    <t>Thu, 01 Jan 1970 02:24:45 GMT</t>
  </si>
  <si>
    <t>Thu, 01 Jan 1970 02:56:02 GMT</t>
  </si>
  <si>
    <t>Fri, 24 Mar 2023 07:00:03 GMT</t>
  </si>
  <si>
    <t>Thu, 01 Jan 1970 00:49:30 GMT</t>
  </si>
  <si>
    <t>Fri, 24 Mar 2023 02:20:03 GMT</t>
  </si>
  <si>
    <t>Thu, 01 Jan 1970 00:46:20 GMT</t>
  </si>
  <si>
    <t>Thu, 01 Jan 1970 03:36:38 GMT</t>
  </si>
  <si>
    <t>Thu, 23 Mar 2023 23:00:07 GMT</t>
  </si>
  <si>
    <t>Thu, 01 Jan 1970 01:34:27 GMT</t>
  </si>
  <si>
    <t>Thu, 01 Jan 1970 10:29:26 GMT</t>
  </si>
  <si>
    <t>Thu, 23 Mar 2023 22:20:03 GMT</t>
  </si>
  <si>
    <t>Thu, 01 Jan 1970 01:39:13 GMT</t>
  </si>
  <si>
    <t>Thu, 23 Mar 2023 21:30:05 GMT</t>
  </si>
  <si>
    <t>Thu, 01 Jan 1970 03:04:04 GMT</t>
  </si>
  <si>
    <t>Thu, 23 Mar 2023 21:30:03 GMT</t>
  </si>
  <si>
    <t>Thu, 01 Jan 1970 01:52:58 GMT</t>
  </si>
  <si>
    <t>Thu, 01 Jan 1970 03:10:48 GMT</t>
  </si>
  <si>
    <t>Thu, 23 Mar 2023 18:40:05 GMT</t>
  </si>
  <si>
    <t>Thu, 01 Jan 1970 00:16:52 GMT</t>
  </si>
  <si>
    <t>Thu, 23 Mar 2023 17:30:03 GMT</t>
  </si>
  <si>
    <t>Thu, 01 Jan 1970 00:31:24 GMT</t>
  </si>
  <si>
    <t>Thu, 23 Mar 2023 16:00:03 GMT</t>
  </si>
  <si>
    <t>Thu, 01 Jan 1970 00:20:33 GMT</t>
  </si>
  <si>
    <t>Thu, 23 Mar 2023 15:30:05 GMT</t>
  </si>
  <si>
    <t>Thu, 01 Jan 1970 04:10:07 GMT</t>
  </si>
  <si>
    <t xml:space="preserve">Suspected Phishing Email:  Fwd: Instructions </t>
  </si>
  <si>
    <t>Thu, 23 Mar 2023 14:30:04 GMT</t>
  </si>
  <si>
    <t>Thu, 01 Jan 1970 00:51:05 GMT</t>
  </si>
  <si>
    <t>Thu, 23 Mar 2023 13:50:03 GMT</t>
  </si>
  <si>
    <t>Thu, 01 Jan 1970 02:20:02 GMT</t>
  </si>
  <si>
    <t>Thu, 23 Mar 2023 13:40:04 GMT</t>
  </si>
  <si>
    <t>Thu, 01 Jan 1970 00:36:21 GMT</t>
  </si>
  <si>
    <t>Thu, 01 Jan 1970 00:47:22 GMT</t>
  </si>
  <si>
    <t>Thu, 23 Mar 2023 13:40:03 GMT</t>
  </si>
  <si>
    <t xml:space="preserve">Suspected Phishing Email:  Matthieu Autret- Phone call </t>
  </si>
  <si>
    <t>Thu, 23 Mar 2023 11:30:04 GMT</t>
  </si>
  <si>
    <t>Thu, 01 Jan 1970 02:19:58 GMT</t>
  </si>
  <si>
    <t>Thu, 01 Jan 1970 02:06:45 GMT</t>
  </si>
  <si>
    <t>Thu, 23 Mar 2023 11:00:03 GMT</t>
  </si>
  <si>
    <t>Thu, 23 Mar 2023 10:20:03 GMT</t>
  </si>
  <si>
    <t>Thu, 01 Jan 1970 01:04:39 GMT</t>
  </si>
  <si>
    <t>Thu, 01 Jan 1970 01:02:17 GMT</t>
  </si>
  <si>
    <t xml:space="preserve">Suspected Phishing Email:  TRIOTRONIK Computer und Netzwerktechnik GmbH Inquiry article </t>
  </si>
  <si>
    <t>Thu, 23 Mar 2023 10:00:05 GMT</t>
  </si>
  <si>
    <t>Thu, 01 Jan 1970 02:13:01 GMT</t>
  </si>
  <si>
    <t>Thu, 01 Jan 1970 02:13:42 GMT</t>
  </si>
  <si>
    <t>Thu, 23 Mar 2023 09:50:03 GMT</t>
  </si>
  <si>
    <t>Thu, 01 Jan 1970 00:38:14 GMT</t>
  </si>
  <si>
    <t>Thu, 01 Jan 1970 01:08:29 GMT</t>
  </si>
  <si>
    <t>Thu, 23 Mar 2023 09:40:03 GMT</t>
  </si>
  <si>
    <t>Thu, 01 Jan 1970 08:44:08 GMT</t>
  </si>
  <si>
    <t>Thu, 23 Mar 2023 09:10:04 GMT</t>
  </si>
  <si>
    <t>Thu, 01 Jan 1970 01:12:54 GMT</t>
  </si>
  <si>
    <t>Thu, 23 Mar 2023 08:50:03 GMT</t>
  </si>
  <si>
    <t>Thu, 01 Jan 1970 00:53:41 GMT</t>
  </si>
  <si>
    <t>Thu, 23 Mar 2023 08:40:07 GMT</t>
  </si>
  <si>
    <t>Thu, 01 Jan 1970 00:20:07 GMT</t>
  </si>
  <si>
    <t xml:space="preserve">Suspected Phishing Email:  [Marketing] "Nous constatons un mouvement vers le cloud sur le marchÃ© luxembourgeois" â–   How large language models are to impact the labor market? â–      How is AI changing education? </t>
  </si>
  <si>
    <t>Thu, 23 Mar 2023 08:30:06 GMT</t>
  </si>
  <si>
    <t>Thu, 01 Jan 1970 03:27:59 GMT</t>
  </si>
  <si>
    <t>Thu, 23 Mar 2023 08:00:04 GMT</t>
  </si>
  <si>
    <t>Thu, 01 Jan 1970 00:44:05 GMT</t>
  </si>
  <si>
    <t>Thu, 23 Mar 2023 07:50:03 GMT</t>
  </si>
  <si>
    <t>Thu, 01 Jan 1970 00:39:55 GMT</t>
  </si>
  <si>
    <t>Thu, 23 Mar 2023 02:30:03 GMT</t>
  </si>
  <si>
    <t>Thu, 01 Jan 1970 00:23:09 GMT</t>
  </si>
  <si>
    <t xml:space="preserve">Suspected Phishing Email:  Team Building Ã  Marrakech Ã  1000â‚¬ avec Vols A/R âœˆï¸ SÃ©minaire All-inclusive </t>
  </si>
  <si>
    <t>Wed, 22 Mar 2023 22:30:08 GMT</t>
  </si>
  <si>
    <t>Thu, 01 Jan 1970 00:49:02 GMT</t>
  </si>
  <si>
    <t>Wed, 22 Mar 2023 19:50:03 GMT</t>
  </si>
  <si>
    <t>Thu, 01 Jan 1970 00:22:23 GMT</t>
  </si>
  <si>
    <t>Thu, 01 Jan 1970 00:33:06 GMT</t>
  </si>
  <si>
    <t>Wed, 22 Mar 2023 16:40:03 GMT</t>
  </si>
  <si>
    <t>Thu, 01 Jan 1970 00:26:36 GMT</t>
  </si>
  <si>
    <t>Thu, 01 Jan 1970 03:20:51 GMT</t>
  </si>
  <si>
    <t xml:space="preserve">Suspected Phishing Email:  ANGA Services GmbH PDF </t>
  </si>
  <si>
    <t>Wed, 22 Mar 2023 16:30:05 GMT</t>
  </si>
  <si>
    <t xml:space="preserve">Suspected Phishing Email:  Innovation: solution for analysis of conversations without transcription </t>
  </si>
  <si>
    <t>Wed, 22 Mar 2023 16:00:06 GMT</t>
  </si>
  <si>
    <t>Wed, 22 Mar 2023 16:00:03 GMT</t>
  </si>
  <si>
    <t>Thu, 01 Jan 1970 02:02:54 GMT</t>
  </si>
  <si>
    <t>Thu, 01 Jan 1970 01:53:20 GMT</t>
  </si>
  <si>
    <t>Wed, 22 Mar 2023 15:30:05 GMT</t>
  </si>
  <si>
    <t>Thu, 01 Jan 1970 00:50:45 GMT</t>
  </si>
  <si>
    <t>Wed, 22 Mar 2023 15:10:05 GMT</t>
  </si>
  <si>
    <t>Thu, 01 Jan 1970 00:28:12 GMT</t>
  </si>
  <si>
    <t>Wed, 22 Mar 2023 15:10:03 GMT</t>
  </si>
  <si>
    <t>Thu, 01 Jan 1970 01:46:40 GMT</t>
  </si>
  <si>
    <t>Thu, 01 Jan 1970 00:33:22 GMT</t>
  </si>
  <si>
    <t>Wed, 22 Mar 2023 14:30:06 GMT</t>
  </si>
  <si>
    <t>Thu, 01 Jan 1970 00:14:46 GMT</t>
  </si>
  <si>
    <t xml:space="preserve">Suspected Phishing Email:  Defining your next customer </t>
  </si>
  <si>
    <t>Wed, 22 Mar 2023 14:30:05 GMT</t>
  </si>
  <si>
    <t>Thu, 01 Jan 1970 00:34:45 GMT</t>
  </si>
  <si>
    <t>Wed, 22 Mar 2023 13:50:03 GMT</t>
  </si>
  <si>
    <t>Wed, 22 Mar 2023 11:50:03 GMT</t>
  </si>
  <si>
    <t>Thu, 01 Jan 1970 02:17:06 GMT</t>
  </si>
  <si>
    <t xml:space="preserve">Suspected Phishing Email:  Join us at the - Global Sales Operations &amp; Integrated Business Planning Summit inÂ Amsterdam,Â Netherlands </t>
  </si>
  <si>
    <t>Wed, 22 Mar 2023 11:00:10 GMT</t>
  </si>
  <si>
    <t>Thu, 01 Jan 1970 01:09:59 GMT</t>
  </si>
  <si>
    <t>Thu, 01 Jan 1970 00:22:06 GMT</t>
  </si>
  <si>
    <t>Wed, 22 Mar 2023 10:00:04 GMT</t>
  </si>
  <si>
    <t>Thu, 01 Jan 1970 00:23:25 GMT</t>
  </si>
  <si>
    <t>Wed, 22 Mar 2023 10:00:03 GMT</t>
  </si>
  <si>
    <t>Thu, 01 Jan 1970 00:23:21 GMT</t>
  </si>
  <si>
    <t>Wed, 22 Mar 2023 09:30:03 GMT</t>
  </si>
  <si>
    <t>Data</t>
  </si>
  <si>
    <t>Thu, 01 Jan 1970 08:03:12 GMT</t>
  </si>
  <si>
    <t>Wed, 22 Mar 2023 08:40:05 GMT</t>
  </si>
  <si>
    <t>Thu, 01 Jan 1970 01:59:58 GMT</t>
  </si>
  <si>
    <t xml:space="preserve">Suspected Phishing Email:  tried reaching you </t>
  </si>
  <si>
    <t>Wed, 22 Mar 2023 08:30:06 GMT</t>
  </si>
  <si>
    <t>Thu, 01 Jan 1970 01:53:16 GMT</t>
  </si>
  <si>
    <t>Wed, 22 Mar 2023 08:20:05 GMT</t>
  </si>
  <si>
    <t>Thu, 01 Jan 1970 03:59:22 GMT</t>
  </si>
  <si>
    <t>Wed, 22 Mar 2023 08:20:03 GMT</t>
  </si>
  <si>
    <t>Wed, 22 Mar 2023 07:50:03 GMT</t>
  </si>
  <si>
    <t>Thu, 01 Jan 1970 00:35:37 GMT</t>
  </si>
  <si>
    <t xml:space="preserve">Suspected Phishing Email:  Account Deletion: 24 Hours Remaining </t>
  </si>
  <si>
    <t>Wed, 22 Mar 2023 07:30:05 GMT</t>
  </si>
  <si>
    <t>Thu, 01 Jan 1970 01:13:04 GMT</t>
  </si>
  <si>
    <t xml:space="preserve">Suspected Phishing Email:  [Marketing] Compensation Program "Do's and Don'ts" </t>
  </si>
  <si>
    <t>Wed, 22 Mar 2023 07:00:06 GMT</t>
  </si>
  <si>
    <t>Thu, 01 Jan 1970 00:43:38 GMT</t>
  </si>
  <si>
    <t>Thu, 01 Jan 1970 05:05:57 GMT</t>
  </si>
  <si>
    <t xml:space="preserve">Suspected Phishing Email:  Oracle Fusion Applications-Welcome E-Mail </t>
  </si>
  <si>
    <t>Wed, 22 Mar 2023 07:00:05 GMT</t>
  </si>
  <si>
    <t>Thu, 01 Jan 1970 01:27:04 GMT</t>
  </si>
  <si>
    <t>Thu, 01 Jan 1970 01:59:07 GMT</t>
  </si>
  <si>
    <t>Wed, 22 Mar 2023 00:40:03 GMT</t>
  </si>
  <si>
    <t>Tue, 21 Mar 2023 23:20:03 GMT</t>
  </si>
  <si>
    <t>Tue, 21 Mar 2023 23:00:03 GMT</t>
  </si>
  <si>
    <t>Tue, 21 Mar 2023 21:30:03 GMT</t>
  </si>
  <si>
    <t>Tue, 21 Mar 2023 19:50:03 GMT</t>
  </si>
  <si>
    <t>Tue, 21 Mar 2023 18:40:03 GMT</t>
  </si>
  <si>
    <t>Anomaly: Excessive Firewall Denies from Single Source</t>
  </si>
  <si>
    <t>Thu, 01 Jan 1970 00:39:53 GMT</t>
  </si>
  <si>
    <t>Tue, 21 Mar 2023 15:40:03 GMT</t>
  </si>
  <si>
    <t>Thu, 01 Jan 1970 00:48:58 GMT</t>
  </si>
  <si>
    <t xml:space="preserve">Suspected Phishing Email:  [Marketing] OTT Market ProjectionðŸ“Š for Europe, USA &amp; Asia! </t>
  </si>
  <si>
    <t>Tue, 21 Mar 2023 15:30:29 GMT</t>
  </si>
  <si>
    <t>Thu, 01 Jan 1970 00:37:16 GMT</t>
  </si>
  <si>
    <t xml:space="preserve">Suspected Phishing Email:  [Bulk] De vier sporen van innovatie in de bouw </t>
  </si>
  <si>
    <t>Thu, 01 Jan 1970 00:41:44 GMT</t>
  </si>
  <si>
    <t>Thu, 01 Jan 1970 02:19:42 GMT</t>
  </si>
  <si>
    <t>Tue, 21 Mar 2023 15:00:14 GMT</t>
  </si>
  <si>
    <t>Thu, 01 Jan 1970 01:28:08 GMT</t>
  </si>
  <si>
    <t xml:space="preserve">Suspected Phishing Email:  DIVISION D CONTEST TONIGHT!!! </t>
  </si>
  <si>
    <t>Tue, 21 Mar 2023 14:00:06 GMT</t>
  </si>
  <si>
    <t>Thu, 01 Jan 1970 00:07:46 GMT</t>
  </si>
  <si>
    <t>Thu, 01 Jan 1970 02:05:45 GMT</t>
  </si>
  <si>
    <t>Thu, 01 Jan 1970 03:23:43 GMT</t>
  </si>
  <si>
    <t xml:space="preserve">Suspected Phishing Email:  The thinnest RJ45 patch cord with light identification </t>
  </si>
  <si>
    <t>Thu, 01 Jan 1970 00:05:14 GMT</t>
  </si>
  <si>
    <t>Thu, 01 Jan 1970 01:59:46 GMT</t>
  </si>
  <si>
    <t xml:space="preserve">Suspected Phishing Email:  Leap over language barriers in SES Satellites with &lt;a href="https://www.xl8.ai/product?utm_medium=email&amp;utm_source=email&amp;utm_campaign=outbound&amp;utm_term=email"&gt;XL8.ai&lt;/a&gt; </t>
  </si>
  <si>
    <t>Tue, 21 Mar 2023 13:30:08 GMT</t>
  </si>
  <si>
    <t>Thu, 01 Jan 1970 00:25:37 GMT</t>
  </si>
  <si>
    <t>Thu, 01 Jan 1970 02:31:35 GMT</t>
  </si>
  <si>
    <t>Tue, 21 Mar 2023 12:10:03 GMT</t>
  </si>
  <si>
    <t>Lateral Movement</t>
  </si>
  <si>
    <t>Thu, 01 Jan 1970 00:01:57 GMT</t>
  </si>
  <si>
    <t>Thu, 01 Jan 1970 00:12:56 GMT</t>
  </si>
  <si>
    <t>Tue, 21 Mar 2023 12:00:03 GMT</t>
  </si>
  <si>
    <t>Thu, 01 Jan 1970 05:14:10 GMT</t>
  </si>
  <si>
    <t>Thu, 01 Jan 1970 00:08:46 GMT</t>
  </si>
  <si>
    <t>Tue, 21 Mar 2023 11:40:03 GMT</t>
  </si>
  <si>
    <t>Thu, 01 Jan 1970 00:30:22 GMT</t>
  </si>
  <si>
    <t>Tue, 21 Mar 2023 11:00:03 GMT</t>
  </si>
  <si>
    <t>Thu, 01 Jan 1970 00:18:01 GMT</t>
  </si>
  <si>
    <t>Thu, 01 Jan 1970 00:37:03 GMT</t>
  </si>
  <si>
    <t>Tue, 21 Mar 2023 09:30:03 GMT</t>
  </si>
  <si>
    <t>Thu, 01 Jan 1970 00:23:41 GMT</t>
  </si>
  <si>
    <t>INCIDENT WORKFLOW TEST</t>
  </si>
  <si>
    <t>Tue, 21 Mar 2023 09:12:19 GMT</t>
  </si>
  <si>
    <t>Beaconing</t>
  </si>
  <si>
    <t>Tue, 21 Mar 2023 09:10:03 GMT</t>
  </si>
  <si>
    <t>Thu, 01 Jan 1970 00:26:00 GMT</t>
  </si>
  <si>
    <t>Thu, 01 Jan 1970 02:06:46 GMT</t>
  </si>
  <si>
    <t>Tue, 21 Mar 2023 08:50:03 GMT</t>
  </si>
  <si>
    <t xml:space="preserve">Suspected Phishing Email:  Grow SES S.A. with user-generated content </t>
  </si>
  <si>
    <t>Tue, 21 Mar 2023 08:00:06 GMT</t>
  </si>
  <si>
    <t>Thu, 01 Jan 1970 02:57:24 GMT</t>
  </si>
  <si>
    <t>Tue, 21 Mar 2023 07:40:03 GMT</t>
  </si>
  <si>
    <t>Thu, 01 Jan 1970 01:32:37 GMT</t>
  </si>
  <si>
    <t xml:space="preserve">Suspected Phishing Email:  Natalia </t>
  </si>
  <si>
    <t>Tue, 21 Mar 2023 07:00:07 GMT</t>
  </si>
  <si>
    <t>Thu, 01 Jan 1970 00:50:26 GMT</t>
  </si>
  <si>
    <t>Thu, 01 Jan 1970 02:20:18 GMT</t>
  </si>
  <si>
    <t>Tue, 21 Mar 2023 06:50:03 GMT</t>
  </si>
  <si>
    <t>Thu, 01 Jan 1970 00:23:59 GMT</t>
  </si>
  <si>
    <t>Thu, 01 Jan 1970 02:03:44 GMT</t>
  </si>
  <si>
    <t>Mon, 20 Mar 2023 20:20:04 GMT</t>
  </si>
  <si>
    <t>Thu, 01 Jan 1970 00:33:03 GMT</t>
  </si>
  <si>
    <t>Mon, 20 Mar 2023 20:20:03 GMT</t>
  </si>
  <si>
    <t>Thu, 01 Jan 1970 00:50:11 GMT</t>
  </si>
  <si>
    <t>Mon, 20 Mar 2023 20:10:03 GMT</t>
  </si>
  <si>
    <t>Thu, 01 Jan 1970 01:03:25 GMT</t>
  </si>
  <si>
    <t>Mon, 20 Mar 2023 17:30:03 GMT</t>
  </si>
  <si>
    <t>Thu, 01 Jan 1970 01:03:05 GMT</t>
  </si>
  <si>
    <t>Thu, 01 Jan 1970 00:19:24 GMT</t>
  </si>
  <si>
    <t>Mon, 20 Mar 2023 17:00:03 GMT</t>
  </si>
  <si>
    <t>Thu, 01 Jan 1970 01:53:03 GMT</t>
  </si>
  <si>
    <t>Suspected Phishing Email:  [Marketing] Mastering Excel Pivot Tables &amp; Pivot Charts: Number Crunching Made Easy</t>
  </si>
  <si>
    <t>Mon, 20 Mar 2023 16:30:05 GMT</t>
  </si>
  <si>
    <t>Thu, 01 Jan 1970 00:45:11 GMT</t>
  </si>
  <si>
    <t>Thu, 01 Jan 1970 00:24:06 GMT</t>
  </si>
  <si>
    <t xml:space="preserve">Suspected Phishing Email:  [Social] You have been added to phrtantasrjau21 </t>
  </si>
  <si>
    <t>Mon, 20 Mar 2023 15:30:07 GMT</t>
  </si>
  <si>
    <t>Mon, 20 Mar 2023 15:10:04 GMT</t>
  </si>
  <si>
    <t>Thu, 01 Jan 1970 00:30:42 GMT</t>
  </si>
  <si>
    <t>Thu, 01 Jan 1970 00:16:48 GMT</t>
  </si>
  <si>
    <t xml:space="preserve">Suspected Phishing Email:  Operational Excellence &amp; Process Transformation summit - Hamburg, Germany </t>
  </si>
  <si>
    <t>Mon, 20 Mar 2023 14:30:11 GMT</t>
  </si>
  <si>
    <t>Thu, 01 Jan 1970 01:08:22 GMT</t>
  </si>
  <si>
    <t xml:space="preserve">Suspected Phishing Email:  Talent SES </t>
  </si>
  <si>
    <t>Mon, 20 Mar 2023 14:00:05 GMT</t>
  </si>
  <si>
    <t>Thu, 01 Jan 1970 01:49:51 GMT</t>
  </si>
  <si>
    <t>Mon, 20 Mar 2023 13:50:03 GMT</t>
  </si>
  <si>
    <t>Thu, 01 Jan 1970 00:24:32 GMT</t>
  </si>
  <si>
    <t>Mon, 20 Mar 2023 12:40:03 GMT</t>
  </si>
  <si>
    <t>Thu, 01 Jan 1970 01:49:28 GMT</t>
  </si>
  <si>
    <t>Mon, 20 Mar 2023 11:30:03 GMT</t>
  </si>
  <si>
    <t>Thu, 01 Jan 1970 05:28:20 GMT</t>
  </si>
  <si>
    <t>Mon, 20 Mar 2023 10:30:03 GMT</t>
  </si>
  <si>
    <t>Thu, 01 Jan 1970 01:26:41 GMT</t>
  </si>
  <si>
    <t>Mon, 20 Mar 2023 10:10:03 GMT</t>
  </si>
  <si>
    <t>Thu, 01 Jan 1970 04:54:15 GMT</t>
  </si>
  <si>
    <t>Mon, 20 Mar 2023 09:10:03 GMT</t>
  </si>
  <si>
    <t>Thu, 01 Jan 1970 02:06:02 GMT</t>
  </si>
  <si>
    <t>Mon, 20 Mar 2023 08:50:03 GMT</t>
  </si>
  <si>
    <t>Thu, 01 Jan 1970 02:58:27 GMT</t>
  </si>
  <si>
    <t>Mon, 20 Mar 2023 08:30:16 GMT</t>
  </si>
  <si>
    <t>Thu, 01 Jan 1970 01:06:09 GMT</t>
  </si>
  <si>
    <t xml:space="preserve">Suspected Phishing Email:  [Bulk] Facing HCM Adoption Challenges? </t>
  </si>
  <si>
    <t>Thu, 01 Jan 1970 04:32:32 GMT</t>
  </si>
  <si>
    <t xml:space="preserve">Suspected Phishing Email:  Participate in our roundtable on the challenges of firewall management </t>
  </si>
  <si>
    <t>Mon, 20 Mar 2023 08:00:07 GMT</t>
  </si>
  <si>
    <t>Thu, 01 Jan 1970 00:47:47 GMT</t>
  </si>
  <si>
    <t>Mon, 20 Mar 2023 07:50:03 GMT</t>
  </si>
  <si>
    <t>Sun, 19 Mar 2023 05:20:04 GMT</t>
  </si>
  <si>
    <t>Thu, 01 Jan 1970 02:11:03 GMT</t>
  </si>
  <si>
    <t>Sun, 19 Mar 2023 05:20:03 GMT</t>
  </si>
  <si>
    <t>Thu, 01 Jan 1970 00:34:34 GMT</t>
  </si>
  <si>
    <t>Sun, 19 Mar 2023 04:40:03 GMT</t>
  </si>
  <si>
    <t>Thu, 01 Jan 1970 00:39:12 GMT</t>
  </si>
  <si>
    <t>Sat, 18 Mar 2023 17:40:03 GMT</t>
  </si>
  <si>
    <t>Thu, 01 Jan 1970 01:44:05 GMT</t>
  </si>
  <si>
    <t>Sat, 18 Mar 2023 17:00:03 GMT</t>
  </si>
  <si>
    <t>Thu, 01 Jan 1970 03:30:09 GMT</t>
  </si>
  <si>
    <t>Sat, 18 Mar 2023 12:30:03 GMT</t>
  </si>
  <si>
    <t>Thu, 01 Jan 1970 01:09:05 GMT</t>
  </si>
  <si>
    <t>Sat, 18 Mar 2023 03:10:03 GMT</t>
  </si>
  <si>
    <t>Thu, 01 Jan 1970 02:08:25 GMT</t>
  </si>
  <si>
    <t>Fri, 17 Mar 2023 22:30:03 GMT</t>
  </si>
  <si>
    <t>Thu, 01 Jan 1970 01:14:35 GMT</t>
  </si>
  <si>
    <t>Fri, 17 Mar 2023 20:00:03 GMT</t>
  </si>
  <si>
    <t>Thu, 01 Jan 1970 01:40:37 GMT</t>
  </si>
  <si>
    <t>Fri, 17 Mar 2023 15:40:03 GMT</t>
  </si>
  <si>
    <t>Thu, 01 Jan 1970 01:08:44 GMT</t>
  </si>
  <si>
    <t>Fri, 17 Mar 2023 13:30:03 GMT</t>
  </si>
  <si>
    <t xml:space="preserve">Suspected Phishing Email:  [Marketing] Managing Toxic &amp; Other Employees Who have Attitude Issues </t>
  </si>
  <si>
    <t>Fri, 17 Mar 2023 12:30:05 GMT</t>
  </si>
  <si>
    <t>Fri, 17 Mar 2023 11:50:03 GMT</t>
  </si>
  <si>
    <t>Thu, 01 Jan 1970 02:30:07 GMT</t>
  </si>
  <si>
    <t>Thu, 01 Jan 1970 00:33:54 GMT</t>
  </si>
  <si>
    <t>Fri, 17 Mar 2023 08:30:05 GMT</t>
  </si>
  <si>
    <t>Thu, 01 Jan 1970 00:39:16 GMT</t>
  </si>
  <si>
    <t>Thu, 01 Jan 1970 01:40:35 GMT</t>
  </si>
  <si>
    <t>Fri, 17 Mar 2023 08:10:03 GMT</t>
  </si>
  <si>
    <t>Thu, 01 Jan 1970 01:16:00 GMT</t>
  </si>
  <si>
    <t>Thu, 01 Jan 1970 00:55:36 GMT</t>
  </si>
  <si>
    <t>Fri, 17 Mar 2023 08:00:06 GMT</t>
  </si>
  <si>
    <t>Thu, 01 Jan 1970 00:40:49 GMT</t>
  </si>
  <si>
    <t>Fri, 17 Mar 2023 06:00:06 GMT</t>
  </si>
  <si>
    <t>Thu, 01 Jan 1970 01:24:30 GMT</t>
  </si>
  <si>
    <t>Thu, 16 Mar 2023 22:10:02 GMT</t>
  </si>
  <si>
    <t>Thu, 16 Mar 2023 19:00:05 GMT</t>
  </si>
  <si>
    <t>Thu, 01 Jan 1970 04:07:01 GMT</t>
  </si>
  <si>
    <t>Thu, 16 Mar 2023 18:40:03 GMT</t>
  </si>
  <si>
    <t>Thu, 01 Jan 1970 00:12:23 GMT</t>
  </si>
  <si>
    <t>Thu, 01 Jan 1970 01:29:21 GMT</t>
  </si>
  <si>
    <t>Thu, 16 Mar 2023 17:30:05 GMT</t>
  </si>
  <si>
    <t>Thu, 01 Jan 1970 05:31:38 GMT</t>
  </si>
  <si>
    <t>Thu, 16 Mar 2023 17:00:16 GMT</t>
  </si>
  <si>
    <t>Thu, 01 Jan 1970 03:22:20 GMT</t>
  </si>
  <si>
    <t xml:space="preserve">Microsoft Defender ATP Alert
 containing Windows Defender ATP ransomware alert
</t>
  </si>
  <si>
    <t>Thu, 16 Mar 2023 16:10:02 GMT</t>
  </si>
  <si>
    <t>Thu, 01 Jan 1970 02:38:22 GMT</t>
  </si>
  <si>
    <t>Azure Sentinel: High Severity alert containing Mass download</t>
  </si>
  <si>
    <t>Thu, 16 Mar 2023 14:30:03 GMT</t>
  </si>
  <si>
    <t>Thu, 01 Jan 1970 01:12:25 GMT</t>
  </si>
  <si>
    <t>Thu, 01 Jan 1970 01:37:28 GMT</t>
  </si>
  <si>
    <t xml:space="preserve">Suspected Phishing Email:  Do you need a Wireless Technical Architect? </t>
  </si>
  <si>
    <t>Thu, 16 Mar 2023 14:00:05 GMT</t>
  </si>
  <si>
    <t>Thu, 01 Jan 1970 00:53:39 GMT</t>
  </si>
  <si>
    <t>Thu, 01 Jan 1970 00:07:58 GMT</t>
  </si>
  <si>
    <t>Thu, 16 Mar 2023 13:50:03 GMT</t>
  </si>
  <si>
    <t>Thu, 01 Jan 1970 01:32:48 GMT</t>
  </si>
  <si>
    <t>Thu, 01 Jan 1970 00:28:22 GMT</t>
  </si>
  <si>
    <t>Thu, 16 Mar 2023 13:20:03 GMT</t>
  </si>
  <si>
    <t>Thu, 01 Jan 1970 00:30:14 GMT</t>
  </si>
  <si>
    <t>Thu, 01 Jan 1970 00:10:36 GMT</t>
  </si>
  <si>
    <t xml:space="preserve">Suspected Phishing Email:  [Bulk] Benchmarkez gratuitement vos donnÃ©es ESEF </t>
  </si>
  <si>
    <t>Thu, 16 Mar 2023 13:00:05 GMT</t>
  </si>
  <si>
    <t>Thu, 01 Jan 1970 00:03:31 GMT</t>
  </si>
  <si>
    <t>Thu, 16 Mar 2023 13:00:04 GMT</t>
  </si>
  <si>
    <t>Thu, 01 Jan 1970 02:52:31 GMT</t>
  </si>
  <si>
    <t>Thu, 16 Mar 2023 10:00:03 GMT</t>
  </si>
  <si>
    <t>Thu, 01 Jan 1970 01:28:05 GMT</t>
  </si>
  <si>
    <t>Thu, 16 Mar 2023 09:30:05 GMT</t>
  </si>
  <si>
    <t>Thu, 01 Jan 1970 01:12:58 GMT</t>
  </si>
  <si>
    <t>Thu, 01 Jan 1970 02:21:24 GMT</t>
  </si>
  <si>
    <t xml:space="preserve">Suspected Phishing Email:  [Bulk] Increasing Employee Productivity and Performance </t>
  </si>
  <si>
    <t>Thu, 16 Mar 2023 09:00:07 GMT</t>
  </si>
  <si>
    <t>Thu, 01 Jan 1970 00:56:04 GMT</t>
  </si>
  <si>
    <t>Thu, 01 Jan 1970 01:25:01 GMT</t>
  </si>
  <si>
    <t xml:space="preserve">Suspected Phishing Email:  [Marketing] 2-Hour Virtual Seminar on How to Conduct an Internal Harassment and Bullying Investigation to Determine Facts and Minimize Liability </t>
  </si>
  <si>
    <t>Thu, 01 Jan 1970 00:16:54 GMT</t>
  </si>
  <si>
    <t xml:space="preserve">Suspected Phishing Email:  Overdue #2011901  </t>
  </si>
  <si>
    <t>Thu, 16 Mar 2023 08:30:07 GMT</t>
  </si>
  <si>
    <t>Thu, 01 Jan 1970 01:41:08 GMT</t>
  </si>
  <si>
    <t>Thu, 01 Jan 1970 00:20:19 GMT</t>
  </si>
  <si>
    <t>Thu, 16 Mar 2023 08:20:03 GMT</t>
  </si>
  <si>
    <t>Thu, 01 Jan 1970 01:36:00 GMT</t>
  </si>
  <si>
    <t>Thu, 01 Jan 1970 00:14:12 GMT</t>
  </si>
  <si>
    <t xml:space="preserve">Suspected Phishing Email:  Company Card Notification for MIchele GOSETTI DI STURMECK </t>
  </si>
  <si>
    <t>Thu, 16 Mar 2023 08:00:05 GMT</t>
  </si>
  <si>
    <t>Thu, 01 Jan 1970 02:37:38 GMT</t>
  </si>
  <si>
    <t>Wed, 15 Mar 2023 17:40:03 GMT</t>
  </si>
  <si>
    <t>Thu, 01 Jan 1970 01:19:26 GMT</t>
  </si>
  <si>
    <t>Wed, 15 Mar 2023 15:50:03 GMT</t>
  </si>
  <si>
    <t>Thu, 01 Jan 1970 00:49:39 GMT</t>
  </si>
  <si>
    <t>Wed, 15 Mar 2023 15:10:03 GMT</t>
  </si>
  <si>
    <t>Thu, 01 Jan 1970 00:53:25 GMT</t>
  </si>
  <si>
    <t>Thu, 01 Jan 1970 00:31:06 GMT</t>
  </si>
  <si>
    <t>Wed, 15 Mar 2023 13:00:10 GMT</t>
  </si>
  <si>
    <t xml:space="preserve">Suspected Phishing Email:  Question pour Victoria Mccarthy - Ses Satellites </t>
  </si>
  <si>
    <t>Wed, 15 Mar 2023 10:30:05 GMT</t>
  </si>
  <si>
    <t>Thu, 01 Jan 1970 02:42:50 GMT</t>
  </si>
  <si>
    <t>Thu, 01 Jan 1970 01:57:42 GMT</t>
  </si>
  <si>
    <t>Wed, 15 Mar 2023 09:50:03 GMT</t>
  </si>
  <si>
    <t>Thu, 01 Jan 1970 00:53:11 GMT</t>
  </si>
  <si>
    <t>Thu, 01 Jan 1970 00:05:13 GMT</t>
  </si>
  <si>
    <t>Wed, 15 Mar 2023 09:20:03 GMT</t>
  </si>
  <si>
    <t>Wed, 15 Mar 2023 09:00:03 GMT</t>
  </si>
  <si>
    <t>Thu, 01 Jan 1970 02:42:08 GMT</t>
  </si>
  <si>
    <t>Thu, 01 Jan 1970 03:32:54 GMT</t>
  </si>
  <si>
    <t>Wed, 15 Mar 2023 08:00:03 GMT</t>
  </si>
  <si>
    <t>Thu, 01 Jan 1970 01:37:30 GMT</t>
  </si>
  <si>
    <t>Wed, 15 Mar 2023 07:40:03 GMT</t>
  </si>
  <si>
    <t>Thu, 01 Jan 1970 00:10:56 GMT</t>
  </si>
  <si>
    <t>Wed, 15 Mar 2023 07:00:03 GMT</t>
  </si>
  <si>
    <t>Thu, 01 Jan 1970 00:04:46 GMT</t>
  </si>
  <si>
    <t>Thu, 01 Jan 1970 01:17:10 GMT</t>
  </si>
  <si>
    <t>Tue, 14 Mar 2023 16:30:03 GMT</t>
  </si>
  <si>
    <t>Thu, 01 Jan 1970 00:05:56 GMT</t>
  </si>
  <si>
    <t>Tue, 14 Mar 2023 15:50:03 GMT</t>
  </si>
  <si>
    <t>Thu, 01 Jan 1970 01:57:38 GMT</t>
  </si>
  <si>
    <t xml:space="preserve">V2 Sending Attacks to External
 containing Anti Virus Redirect
</t>
  </si>
  <si>
    <t>Tue, 14 Mar 2023 15:00:03 GMT</t>
  </si>
  <si>
    <t>Thu, 01 Jan 1970 00:53:36 GMT</t>
  </si>
  <si>
    <t xml:space="preserve">Suspected Phishing Email:  Vito, here's a little something to get you started. </t>
  </si>
  <si>
    <t>Tue, 14 Mar 2023 13:00:08 GMT</t>
  </si>
  <si>
    <t>Thu, 01 Jan 1970 00:36:13 GMT</t>
  </si>
  <si>
    <t>Tue, 14 Mar 2023 12:30:10 GMT</t>
  </si>
  <si>
    <t>Thu, 01 Jan 1970 01:30:44 GMT</t>
  </si>
  <si>
    <t>Thu, 01 Jan 1970 00:02:45 GMT</t>
  </si>
  <si>
    <t>Tue, 14 Mar 2023 11:00:08 GMT</t>
  </si>
  <si>
    <t>Thu, 01 Jan 1970 00:59:34 GMT</t>
  </si>
  <si>
    <t>Tue, 14 Mar 2023 11:00:06 GMT</t>
  </si>
  <si>
    <t>Thu, 01 Jan 1970 01:25:39 GMT</t>
  </si>
  <si>
    <t>Thu, 01 Jan 1970 03:09:16 GMT</t>
  </si>
  <si>
    <t>Tue, 14 Mar 2023 09:50:03 GMT</t>
  </si>
  <si>
    <t>Thu, 01 Jan 1970 01:15:50 GMT</t>
  </si>
  <si>
    <t>Thu, 01 Jan 1970 00:47:09 GMT</t>
  </si>
  <si>
    <t xml:space="preserve">Suspected Phishing Email:  RE: Dealing with DevOps skills shortage </t>
  </si>
  <si>
    <t>Tue, 14 Mar 2023 09:30:05 GMT</t>
  </si>
  <si>
    <t>Thu, 01 Jan 1970 00:50:18 GMT</t>
  </si>
  <si>
    <t>Tue, 14 Mar 2023 09:00:03 GMT</t>
  </si>
  <si>
    <t>Thu, 01 Jan 1970 00:39:20 GMT</t>
  </si>
  <si>
    <t>Tue, 14 Mar 2023 08:20:03 GMT</t>
  </si>
  <si>
    <t xml:space="preserve">Suspected Phishing Email:  AAAA </t>
  </si>
  <si>
    <t>Tue, 14 Mar 2023 08:00:06 GMT</t>
  </si>
  <si>
    <t>Thu, 01 Jan 1970 00:43:20 GMT</t>
  </si>
  <si>
    <t>Tue, 14 Mar 2023 07:00:03 GMT</t>
  </si>
  <si>
    <t>Thu, 01 Jan 1970 01:21:17 GMT</t>
  </si>
  <si>
    <t>Mon, 13 Mar 2023 21:20:03 GMT</t>
  </si>
  <si>
    <t>Thu, 01 Jan 1970 02:02:32 GMT</t>
  </si>
  <si>
    <t>Mon, 13 Mar 2023 19:00:05 GMT</t>
  </si>
  <si>
    <t>Thu, 01 Jan 1970 00:59:23 GMT</t>
  </si>
  <si>
    <t>Thu, 01 Jan 1970 03:42:26 GMT</t>
  </si>
  <si>
    <t xml:space="preserve">Suspected Phishing Email:  SES Satellites Influencers </t>
  </si>
  <si>
    <t>Thu, 01 Jan 1970 01:23:27 GMT</t>
  </si>
  <si>
    <t>Thu, 01 Jan 1970 03:23:29 GMT</t>
  </si>
  <si>
    <t>Mon, 13 Mar 2023 16:00:03 GMT</t>
  </si>
  <si>
    <t>Thu, 01 Jan 1970 01:59:23 GMT</t>
  </si>
  <si>
    <t>Thu, 01 Jan 1970 00:41:41 GMT</t>
  </si>
  <si>
    <t>Mon, 13 Mar 2023 13:20:03 GMT</t>
  </si>
  <si>
    <t>Thu, 01 Jan 1970 01:50:32 GMT</t>
  </si>
  <si>
    <t>Mon, 13 Mar 2023 11:30:05 GMT</t>
  </si>
  <si>
    <t>Thu, 01 Jan 1970 00:21:18 GMT</t>
  </si>
  <si>
    <t>Thu, 01 Jan 1970 00:59:29 GMT</t>
  </si>
  <si>
    <t>Mon, 13 Mar 2023 11:00:05 GMT</t>
  </si>
  <si>
    <t>Thu, 01 Jan 1970 00:28:55 GMT</t>
  </si>
  <si>
    <t>Thu, 01 Jan 1970 00:59:22 GMT</t>
  </si>
  <si>
    <t>Mon, 13 Mar 2023 10:40:03 GMT</t>
  </si>
  <si>
    <t>Thu, 01 Jan 1970 00:29:03 GMT</t>
  </si>
  <si>
    <t>Thu, 01 Jan 1970 04:59:55 GMT</t>
  </si>
  <si>
    <t xml:space="preserve">Suspected Phishing Email:  Ocean freight from China port to U.S port </t>
  </si>
  <si>
    <t>Mon, 13 Mar 2023 10:30:06 GMT</t>
  </si>
  <si>
    <t>Thu, 01 Jan 1970 06:18:44 GMT</t>
  </si>
  <si>
    <t>Mon, 13 Mar 2023 10:20:03 GMT</t>
  </si>
  <si>
    <t>Thu, 01 Jan 1970 00:14:37 GMT</t>
  </si>
  <si>
    <t>Thu, 01 Jan 1970 01:16:01 GMT</t>
  </si>
  <si>
    <t>Mon, 13 Mar 2023 10:10:03 GMT</t>
  </si>
  <si>
    <t>Thu, 01 Jan 1970 04:58:37 GMT</t>
  </si>
  <si>
    <t>Mon, 13 Mar 2023 10:00:03 GMT</t>
  </si>
  <si>
    <t>Thu, 01 Jan 1970 01:28:16 GMT</t>
  </si>
  <si>
    <t>Thu, 01 Jan 1970 00:18:20 GMT</t>
  </si>
  <si>
    <t>Mon, 13 Mar 2023 09:30:03 GMT</t>
  </si>
  <si>
    <t>Thu, 01 Jan 1970 05:55:59 GMT</t>
  </si>
  <si>
    <t>Thu, 01 Jan 1970 00:39:00 GMT</t>
  </si>
  <si>
    <t>Mon, 13 Mar 2023 08:00:05 GMT</t>
  </si>
  <si>
    <t>Thu, 01 Jan 1970 00:15:11 GMT</t>
  </si>
  <si>
    <t>Mon, 13 Mar 2023 07:40:03 GMT</t>
  </si>
  <si>
    <t>Thu, 01 Jan 1970 00:58:04 GMT</t>
  </si>
  <si>
    <t>Mon, 13 Mar 2023 07:00:05 GMT</t>
  </si>
  <si>
    <t>Thu, 01 Jan 1970 00:08:49 GMT</t>
  </si>
  <si>
    <t>Thu, 01 Jan 1970 02:54:38 GMT</t>
  </si>
  <si>
    <t>Mon, 13 Mar 2023 06:30:05 GMT</t>
  </si>
  <si>
    <t>Thu, 01 Jan 1970 02:14:26 GMT</t>
  </si>
  <si>
    <t xml:space="preserve">Suspected Phishing Email:  New features, design, fees...[update to our T&amp;Cs] </t>
  </si>
  <si>
    <t>Mon, 13 Mar 2023 06:00:05 GMT</t>
  </si>
  <si>
    <t xml:space="preserve">Multiple Exploit/Malware Types Targeting a Single Destination
 containing ThinkPHP HTTP VARS.S Remote Code Injection
</t>
  </si>
  <si>
    <t>Mon, 13 Mar 2023 05:00:04 GMT</t>
  </si>
  <si>
    <t>Thu, 01 Jan 1970 01:14:14 GMT</t>
  </si>
  <si>
    <t>Mon, 13 Mar 2023 05:00:03 GMT</t>
  </si>
  <si>
    <t>Thu, 01 Jan 1970 01:37:13 GMT</t>
  </si>
  <si>
    <t xml:space="preserve">V2 Internal Exploitation Of Remote services
 containing Virus is detected
</t>
  </si>
  <si>
    <t>Sun, 12 Mar 2023 11:10:02 GMT</t>
  </si>
  <si>
    <t>Thu, 01 Jan 1970 00:12:05 GMT</t>
  </si>
  <si>
    <t>Thu, 01 Jan 1970 07:11:04 GMT</t>
  </si>
  <si>
    <t>Sun, 12 Mar 2023 10:20:03 GMT</t>
  </si>
  <si>
    <t>Sun, 12 Mar 2023 06:20:03 GMT</t>
  </si>
  <si>
    <t>Thu, 01 Jan 1970 00:07:50 GMT</t>
  </si>
  <si>
    <t>Thu, 01 Jan 1970 02:54:21 GMT</t>
  </si>
  <si>
    <t>Sun, 12 Mar 2023 05:20:05 GMT</t>
  </si>
  <si>
    <t>Thu, 01 Jan 1970 01:24:10 GMT</t>
  </si>
  <si>
    <t>Thu, 01 Jan 1970 00:29:10 GMT</t>
  </si>
  <si>
    <t>Sun, 12 Mar 2023 00:40:07 GMT</t>
  </si>
  <si>
    <t>Thu, 01 Jan 1970 01:09:52 GMT</t>
  </si>
  <si>
    <t>Sun, 12 Mar 2023 00:40:05 GMT</t>
  </si>
  <si>
    <t>Thu, 01 Jan 1970 00:14:35 GMT</t>
  </si>
  <si>
    <t>Sun, 12 Mar 2023 00:40:04 GMT</t>
  </si>
  <si>
    <t>Thu, 01 Jan 1970 08:24:50 GMT</t>
  </si>
  <si>
    <t>Sun, 12 Mar 2023 00:40:03 GMT</t>
  </si>
  <si>
    <t>Thu, 01 Jan 1970 08:26:32 GMT</t>
  </si>
  <si>
    <t>Fri, 10 Mar 2023 21:20:03 GMT</t>
  </si>
  <si>
    <t>Thu, 01 Jan 1970 01:27:15 GMT</t>
  </si>
  <si>
    <t>Fri, 10 Mar 2023 15:00:03 GMT</t>
  </si>
  <si>
    <t>Thu, 01 Jan 1970 00:22:38 GMT</t>
  </si>
  <si>
    <t xml:space="preserve">Suspected Phishing Email:  [Bulk] Threat Hunting with VirusTotal - episode 2 </t>
  </si>
  <si>
    <t>Fri, 10 Mar 2023 13:00:08 GMT</t>
  </si>
  <si>
    <t xml:space="preserve">Suspected Phishing Email:  BEAM Course Calendar </t>
  </si>
  <si>
    <t>Fri, 10 Mar 2023 09:30:09 GMT</t>
  </si>
  <si>
    <t>Thu, 01 Jan 1970 01:27:02 GMT</t>
  </si>
  <si>
    <t>Thu, 01 Jan 1970 01:04:27 GMT</t>
  </si>
  <si>
    <t>Fri, 10 Mar 2023 09:30:03 GMT</t>
  </si>
  <si>
    <t>Thu, 01 Jan 1970 00:51:42 GMT</t>
  </si>
  <si>
    <t>Fri, 10 Mar 2023 08:40:03 GMT</t>
  </si>
  <si>
    <t>Thu, 01 Jan 1970 00:13:10 GMT</t>
  </si>
  <si>
    <t>Thu, 01 Jan 1970 01:37:27 GMT</t>
  </si>
  <si>
    <t xml:space="preserve">Suspected Phishing Email:  New EMI Reporting Checklist - Final Ver (UNCLASSIFIED) - Implement immediately </t>
  </si>
  <si>
    <t>Fri, 10 Mar 2023 07:30:10 GMT</t>
  </si>
  <si>
    <t>Thu, 01 Jan 1970 02:39:33 GMT</t>
  </si>
  <si>
    <t>Thu, 09 Mar 2023 20:20:03 GMT</t>
  </si>
  <si>
    <t>Thu, 01 Jan 1970 00:46:40 GMT</t>
  </si>
  <si>
    <t>Thu, 09 Mar 2023 18:00:06 GMT</t>
  </si>
  <si>
    <t>Thu, 01 Jan 1970 01:45:09 GMT</t>
  </si>
  <si>
    <t xml:space="preserve">Suspected Phishing Email:  |Re: Pen Testing/MSSP 2023| </t>
  </si>
  <si>
    <t>Thu, 09 Mar 2023 17:00:06 GMT</t>
  </si>
  <si>
    <t>Thu, 01 Jan 1970 01:07:27 GMT</t>
  </si>
  <si>
    <t>Thu, 09 Mar 2023 17:00:03 GMT</t>
  </si>
  <si>
    <t>Thu, 01 Jan 1970 01:01:35 GMT</t>
  </si>
  <si>
    <t>Thu, 09 Mar 2023 15:30:05 GMT</t>
  </si>
  <si>
    <t>Thu, 01 Jan 1970 01:06:10 GMT</t>
  </si>
  <si>
    <t>Thu, 09 Mar 2023 15:30:03 GMT</t>
  </si>
  <si>
    <t>Thu, 01 Jan 1970 00:28:46 GMT</t>
  </si>
  <si>
    <t xml:space="preserve">Suspected Phishing Email:  You have been added to the Ses Satellites Finance team! </t>
  </si>
  <si>
    <t>Thu, 09 Mar 2023 14:00:06 GMT</t>
  </si>
  <si>
    <t>Thu, 01 Jan 1970 01:08:25 GMT</t>
  </si>
  <si>
    <t>Thu, 09 Mar 2023 13:10:03 GMT</t>
  </si>
  <si>
    <t>Thu, 01 Jan 1970 01:49:05 GMT</t>
  </si>
  <si>
    <t xml:space="preserve">Suspected Phishing Email:  Bonjour mariela.franco </t>
  </si>
  <si>
    <t>Thu, 09 Mar 2023 11:00:09 GMT</t>
  </si>
  <si>
    <t>Thu, 01 Jan 1970 00:52:48 GMT</t>
  </si>
  <si>
    <t xml:space="preserve">Suspected Phishing Email:  weekly permission </t>
  </si>
  <si>
    <t>Thu, 01 Jan 1970 02:13:59 GMT</t>
  </si>
  <si>
    <t>Thu, 01 Jan 1970 08:16:47 GMT</t>
  </si>
  <si>
    <t>Thu, 09 Mar 2023 10:40:03 GMT</t>
  </si>
  <si>
    <t>Thu, 01 Jan 1970 00:57:08 GMT</t>
  </si>
  <si>
    <t xml:space="preserve">Suspected Phishing Email:  [Marketing] Moderator Invitation: Intranet Reloaded Berlin &amp; Internal Comms Europe 2023 | 2â€“4 July, Berlin </t>
  </si>
  <si>
    <t>Thu, 09 Mar 2023 09:00:06 GMT</t>
  </si>
  <si>
    <t>Thu, 01 Jan 1970 02:03:51 GMT</t>
  </si>
  <si>
    <t>Thu, 01 Jan 1970 00:46:01 GMT</t>
  </si>
  <si>
    <t>Thu, 09 Mar 2023 09:00:03 GMT</t>
  </si>
  <si>
    <t>Thu, 01 Jan 1970 01:05:06 GMT</t>
  </si>
  <si>
    <t>Thu, 01 Jan 1970 00:46:22 GMT</t>
  </si>
  <si>
    <t xml:space="preserve">Suspected Phishing Email:  Vodafone Papua New Guinea - Danny Chew, CEO </t>
  </si>
  <si>
    <t>Thu, 09 Mar 2023 08:30:05 GMT</t>
  </si>
  <si>
    <t>Thu, 01 Jan 1970 05:03:53 GMT</t>
  </si>
  <si>
    <t xml:space="preserve">Suspected Phishing Email:  Bonjour Clara </t>
  </si>
  <si>
    <t>Thu, 09 Mar 2023 08:00:05 GMT</t>
  </si>
  <si>
    <t>Thu, 01 Jan 1970 01:11:30 GMT</t>
  </si>
  <si>
    <t>Thu, 01 Jan 1970 00:51:31 GMT</t>
  </si>
  <si>
    <t>Wed, 08 Mar 2023 19:40:02 GMT</t>
  </si>
  <si>
    <t>Thu, 01 Jan 1970 01:25:36 GMT</t>
  </si>
  <si>
    <t xml:space="preserve">Suspected Phishing Email:  Action Required: Eye4Fraud - you may have been affected </t>
  </si>
  <si>
    <t>Wed, 08 Mar 2023 17:00:05 GMT</t>
  </si>
  <si>
    <t>Thu, 01 Jan 1970 00:48:13 GMT</t>
  </si>
  <si>
    <t>Wed, 08 Mar 2023 16:00:05 GMT</t>
  </si>
  <si>
    <t>Thu, 01 Jan 1970 00:53:30 GMT</t>
  </si>
  <si>
    <t>Wed, 08 Mar 2023 15:40:03 GMT</t>
  </si>
  <si>
    <t>Thu, 01 Jan 1970 00:46:09 GMT</t>
  </si>
  <si>
    <t>Thu, 01 Jan 1970 01:08:52 GMT</t>
  </si>
  <si>
    <t>Wed, 08 Mar 2023 15:00:03 GMT</t>
  </si>
  <si>
    <t>Thu, 01 Jan 1970 01:09:17 GMT</t>
  </si>
  <si>
    <t>Thu, 01 Jan 1970 01:23:51 GMT</t>
  </si>
  <si>
    <t>Wed, 08 Mar 2023 14:40:04 GMT</t>
  </si>
  <si>
    <t>Thu, 01 Jan 1970 01:45:14 GMT</t>
  </si>
  <si>
    <t>Wed, 08 Mar 2023 14:40:03 GMT</t>
  </si>
  <si>
    <t>Thu, 01 Jan 1970 01:41:54 GMT</t>
  </si>
  <si>
    <t>Wed, 08 Mar 2023 14:30:03 GMT</t>
  </si>
  <si>
    <t>Wed, 08 Mar 2023 10:40:03 GMT</t>
  </si>
  <si>
    <t>Thu, 01 Jan 1970 01:57:20 GMT</t>
  </si>
  <si>
    <t xml:space="preserve">Reference Data Expiry
</t>
  </si>
  <si>
    <t>Wed, 08 Mar 2023 10:20:03 GMT</t>
  </si>
  <si>
    <t>Collector Stopped sending logs Part2</t>
  </si>
  <si>
    <t>Thu, 01 Jan 1970 02:03:23 GMT</t>
  </si>
  <si>
    <t>Wed, 08 Mar 2023 08:10:03 GMT</t>
  </si>
  <si>
    <t>Thu, 01 Jan 1970 01:10:48 GMT</t>
  </si>
  <si>
    <t xml:space="preserve">Suspected Phishing Email:  Your Access to a Datasite Project has been Activated </t>
  </si>
  <si>
    <t>Wed, 08 Mar 2023 08:00:05 GMT</t>
  </si>
  <si>
    <t>Thu, 01 Jan 1970 00:42:45 GMT</t>
  </si>
  <si>
    <t>Thu, 01 Jan 1970 00:25:54 GMT</t>
  </si>
  <si>
    <t xml:space="preserve">Suspected Phishing Email:  Action Required: Equinix Portal Login Changes </t>
  </si>
  <si>
    <t>Wed, 08 Mar 2023 07:30:07 GMT</t>
  </si>
  <si>
    <t>Thu, 01 Jan 1970 02:52:17 GMT</t>
  </si>
  <si>
    <t>Danylo Goncharskyi</t>
  </si>
  <si>
    <t>Wed, 08 Mar 2023 05:40:03 GMT</t>
  </si>
  <si>
    <t>Thu, 01 Jan 1970 01:09:09 GMT</t>
  </si>
  <si>
    <t>Tue, 07 Mar 2023 19:30:03 GMT</t>
  </si>
  <si>
    <t>Thu, 01 Jan 1970 01:24:41 GMT</t>
  </si>
  <si>
    <t xml:space="preserve">Suspected Phishing Email:  [P&amp;C] Conflict of Interests declaration </t>
  </si>
  <si>
    <t>Tue, 07 Mar 2023 19:00:05 GMT</t>
  </si>
  <si>
    <t>Thu, 01 Jan 1970 00:07:55 GMT</t>
  </si>
  <si>
    <t>Thu, 01 Jan 1970 02:14:59 GMT</t>
  </si>
  <si>
    <t xml:space="preserve">Suspected Phishing Email:  Job Inquiry for Network Engineer position </t>
  </si>
  <si>
    <t>Tue, 07 Mar 2023 16:30:10 GMT</t>
  </si>
  <si>
    <t>Thu, 01 Jan 1970 01:31:49 GMT</t>
  </si>
  <si>
    <t xml:space="preserve">Suspected Phishing Email:  KeyLogic Informations collecting </t>
  </si>
  <si>
    <t>Tue, 07 Mar 2023 16:00:12 GMT</t>
  </si>
  <si>
    <t>Thu, 01 Jan 1970 00:11:27 GMT</t>
  </si>
  <si>
    <t>Tue, 07 Mar 2023 15:40:03 GMT</t>
  </si>
  <si>
    <t>Thu, 01 Jan 1970 01:24:42 GMT</t>
  </si>
  <si>
    <t>Tue, 07 Mar 2023 14:10:03 GMT</t>
  </si>
  <si>
    <t xml:space="preserve">Suspected Phishing Email:  [Marketing] Lernen Sie von den Besten: Pringles, Sony &amp; Capri Sun bei Rethink! Connected Customer 2023 </t>
  </si>
  <si>
    <t>Tue, 07 Mar 2023 09:30:05 GMT</t>
  </si>
  <si>
    <t>Tue, 07 Mar 2023 08:50:35 GMT</t>
  </si>
  <si>
    <t>Thu, 01 Jan 1970 00:44:54 GMT</t>
  </si>
  <si>
    <t xml:space="preserve">Suspected Phishing Email:  Nouvelle brochure Gdnc Usinage </t>
  </si>
  <si>
    <t>Tue, 07 Mar 2023 07:51:59 GMT</t>
  </si>
  <si>
    <t>Thu, 01 Jan 1970 01:43:30 GMT</t>
  </si>
  <si>
    <t>Tue, 07 Mar 2023 07:00:06 GMT</t>
  </si>
  <si>
    <t>Thu, 01 Jan 1970 00:59:43 GMT</t>
  </si>
  <si>
    <t>Thu, 01 Jan 1970 00:51:21 GMT</t>
  </si>
  <si>
    <t xml:space="preserve">Suspected Phishing Email:  David Giles SES Engineering (u.s.) Shared a document #0006 on Monday, March 06, 2023 </t>
  </si>
  <si>
    <t>Mon, 06 Mar 2023 16:30:11 GMT</t>
  </si>
  <si>
    <t>Thu, 01 Jan 1970 01:21:29 GMT</t>
  </si>
  <si>
    <t>Mon, 06 Mar 2023 16:00:06 GMT</t>
  </si>
  <si>
    <t>Thu, 01 Jan 1970 00:30:06 GMT</t>
  </si>
  <si>
    <t xml:space="preserve">Suspected Phishing Email:  SATELLITE 2023 - Meeting request from Jessica Beard at Walter E. Washington Convention Center </t>
  </si>
  <si>
    <t>Mon, 06 Mar 2023 15:30:05 GMT</t>
  </si>
  <si>
    <t>Thu, 01 Jan 1970 00:46:58 GMT</t>
  </si>
  <si>
    <t>Mon, 06 Mar 2023 14:30:22 GMT</t>
  </si>
  <si>
    <t>Thu, 01 Jan 1970 01:20:45 GMT</t>
  </si>
  <si>
    <t xml:space="preserve">Suspected Phishing Email:  RÃ©ponse rapide </t>
  </si>
  <si>
    <t>Thu, 01 Jan 1970 00:35:16 GMT</t>
  </si>
  <si>
    <t xml:space="preserve">Fortinet IPS Monitored Rule Triggered from Local Source
 containing Port.Scanning
</t>
  </si>
  <si>
    <t>Mon, 06 Mar 2023 13:30:03 GMT</t>
  </si>
  <si>
    <t>Thu, 01 Jan 1970 00:57:06 GMT</t>
  </si>
  <si>
    <t>Thu, 01 Jan 1970 00:22:08 GMT</t>
  </si>
  <si>
    <t>Mon, 06 Mar 2023 10:30:06 GMT</t>
  </si>
  <si>
    <t>Thu, 01 Jan 1970 00:30:27 GMT</t>
  </si>
  <si>
    <t>Mon, 06 Mar 2023 10:30:05 GMT</t>
  </si>
  <si>
    <t xml:space="preserve">Non-Mail Server Sending Mail to Servers Categorized as SPAM
 containing Firewall Deny
</t>
  </si>
  <si>
    <t>Mon, 06 Mar 2023 10:30:03 GMT</t>
  </si>
  <si>
    <t>X-Force: Non-Mail Server Sending Mail to Servers Categorized as SPAM</t>
  </si>
  <si>
    <t>Thu, 01 Jan 1970 04:18:03 GMT</t>
  </si>
  <si>
    <t xml:space="preserve">Suspected Phishing Email:  Adriana MOGA invited you to access applications within their organization </t>
  </si>
  <si>
    <t>Mon, 06 Mar 2023 10:00:05 GMT</t>
  </si>
  <si>
    <t>Thu, 01 Jan 1970 04:48:48 GMT</t>
  </si>
  <si>
    <t>Thu, 01 Jan 1970 01:11:03 GMT</t>
  </si>
  <si>
    <t>Mon, 06 Mar 2023 08:50:04 GMT</t>
  </si>
  <si>
    <t>Thu, 01 Jan 1970 03:26:55 GMT</t>
  </si>
  <si>
    <t>Thu, 01 Jan 1970 03:27:56 GMT</t>
  </si>
  <si>
    <t xml:space="preserve">Suspected Phishing Email:  Invitation to Attend - GLOBAL S&amp;OP &amp; INTEGRATED BUSINESS PLANNING SUMMIT, Amsterdam, Netherlands </t>
  </si>
  <si>
    <t>Mon, 06 Mar 2023 08:30:08 GMT</t>
  </si>
  <si>
    <t>Thu, 01 Jan 1970 01:27:07 GMT</t>
  </si>
  <si>
    <t xml:space="preserve">Suspected Phishing Email:  Invitation: RE:vicente040706@arcor.deâš¡----- @ Fri Mar 3, 2023 (maria.vicente.iwan@ses.com) </t>
  </si>
  <si>
    <t>Mon, 06 Mar 2023 08:00:16 GMT</t>
  </si>
  <si>
    <t>Thu, 01 Jan 1970 02:40:36 GMT</t>
  </si>
  <si>
    <t>Thu, 01 Jan 1970 01:29:59 GMT</t>
  </si>
  <si>
    <t>Thu, 01 Jan 1970 00:52:21 GMT</t>
  </si>
  <si>
    <t xml:space="preserve">Suspected Phishing Email:  Invoice #2011901  </t>
  </si>
  <si>
    <t>Thu, 01 Jan 1970 00:51:59 GMT</t>
  </si>
  <si>
    <t>Thu, 01 Jan 1970 00:31:47 GMT</t>
  </si>
  <si>
    <t>Mon, 06 Mar 2023 07:20:03 GMT</t>
  </si>
  <si>
    <t>Thu, 01 Jan 1970 01:43:27 GMT</t>
  </si>
  <si>
    <t>Mon, 06 Mar 2023 03:10:04 GMT</t>
  </si>
  <si>
    <t>Thu, 01 Jan 1970 02:35:19 GMT</t>
  </si>
  <si>
    <t>Mon, 06 Mar 2023 03:10:03 GMT</t>
  </si>
  <si>
    <t>Thu, 01 Jan 1970 02:35:22 GMT</t>
  </si>
  <si>
    <t>Sun, 05 Mar 2023 10:00:11 GMT</t>
  </si>
  <si>
    <t>Sun, 05 Mar 2023 00:30:09 GMT</t>
  </si>
  <si>
    <t>Thu, 01 Jan 1970 00:57:22 GMT</t>
  </si>
  <si>
    <t>Sat, 04 Mar 2023 05:40:03 GMT</t>
  </si>
  <si>
    <t>Fri, 03 Mar 2023 19:00:03 GMT</t>
  </si>
  <si>
    <t>Thu, 01 Jan 1970 03:51:30 GMT</t>
  </si>
  <si>
    <t xml:space="preserve">Suspected Phishing Email:  ion Security Management George Tountas 07:02 Sec(s) Friday, March 03, 2023 </t>
  </si>
  <si>
    <t>Fri, 03 Mar 2023 16:30:15 GMT</t>
  </si>
  <si>
    <t>Thu, 01 Jan 1970 00:11:58 GMT</t>
  </si>
  <si>
    <t>Thu, 01 Jan 1970 02:39:45 GMT</t>
  </si>
  <si>
    <t>Fri, 03 Mar 2023 16:00:03 GMT</t>
  </si>
  <si>
    <t>Thu, 01 Jan 1970 00:19:09 GMT</t>
  </si>
  <si>
    <t>Thu, 01 Jan 1970 00:19:34 GMT</t>
  </si>
  <si>
    <t>Thu, 01 Jan 1970 04:02:04 GMT</t>
  </si>
  <si>
    <t>Fri, 03 Mar 2023 15:50:03 GMT</t>
  </si>
  <si>
    <t>Thu, 01 Jan 1970 00:18:14 GMT</t>
  </si>
  <si>
    <t xml:space="preserve">Suspected Phishing Email:  SES Engineering (u.s.) David Giles 01:32 second Friday, March 03, 2023 </t>
  </si>
  <si>
    <t>Fri, 03 Mar 2023 15:30:09 GMT</t>
  </si>
  <si>
    <t>Thu, 01 Jan 1970 02:09:16 GMT</t>
  </si>
  <si>
    <t xml:space="preserve">Suspected Phishing Email:  Collaboration Capital - Vos prochaines acquisitions vous attendent </t>
  </si>
  <si>
    <t>Fri, 03 Mar 2023 14:30:07 GMT</t>
  </si>
  <si>
    <t>Thu, 01 Jan 1970 01:50:20 GMT</t>
  </si>
  <si>
    <t xml:space="preserve">Suspected Phishing Email:  Outstanding 66213909 </t>
  </si>
  <si>
    <t>Fri, 03 Mar 2023 11:30:05 GMT</t>
  </si>
  <si>
    <t>Thu, 01 Jan 1970 00:13:24 GMT</t>
  </si>
  <si>
    <t>Thu, 01 Jan 1970 00:57:58 GMT</t>
  </si>
  <si>
    <t xml:space="preserve">Suspected Phishing Email:  OTT Summit Invitation </t>
  </si>
  <si>
    <t>Fri, 03 Mar 2023 10:30:06 GMT</t>
  </si>
  <si>
    <t>Thu, 01 Jan 1970 01:55:23 GMT</t>
  </si>
  <si>
    <t>Fri, 03 Mar 2023 09:10:06 GMT</t>
  </si>
  <si>
    <t>Thu, 01 Jan 1970 01:21:08 GMT</t>
  </si>
  <si>
    <t>Fri, 03 Mar 2023 05:40:03 GMT</t>
  </si>
  <si>
    <t>Thu, 02 Mar 2023 21:50:03 GMT</t>
  </si>
  <si>
    <t>Thu, 01 Jan 1970 00:08:23 GMT</t>
  </si>
  <si>
    <t>Thu, 01 Jan 1970 01:09:33 GMT</t>
  </si>
  <si>
    <t>Thu, 02 Mar 2023 18:40:03 GMT</t>
  </si>
  <si>
    <t>Thu, 01 Jan 1970 00:34:06 GMT</t>
  </si>
  <si>
    <t>Thu, 01 Jan 1970 00:36:31 GMT</t>
  </si>
  <si>
    <t xml:space="preserve">Suspected Phishing Email:  Re: Vendor forms for Estimate 75497 </t>
  </si>
  <si>
    <t>Thu, 02 Mar 2023 16:00:05 GMT</t>
  </si>
  <si>
    <t>Thu, 01 Jan 1970 03:22:08 GMT</t>
  </si>
  <si>
    <t>Thu, 02 Mar 2023 15:30:05 GMT</t>
  </si>
  <si>
    <t>Thu, 01 Jan 1970 00:44:52 GMT</t>
  </si>
  <si>
    <t xml:space="preserve">Fortinet IPS Monitored Rule Triggered from Local Source
 containing Java.Debug.Wire.Protocol.Insecure.Configuration
</t>
  </si>
  <si>
    <t>Thu, 02 Mar 2023 15:30:03 GMT</t>
  </si>
  <si>
    <t>Thu, 02 Mar 2023 14:20:03 GMT</t>
  </si>
  <si>
    <t>Thu, 01 Jan 1970 00:51:41 GMT</t>
  </si>
  <si>
    <t>Thu, 02 Mar 2023 14:10:03 GMT</t>
  </si>
  <si>
    <t>Thu, 01 Jan 1970 00:07:37 GMT</t>
  </si>
  <si>
    <t>Thu, 02 Mar 2023 11:40:03 GMT</t>
  </si>
  <si>
    <t>Thu, 01 Jan 1970 01:13:52 GMT</t>
  </si>
  <si>
    <t xml:space="preserve">Suspected Phishing Email:  [Bulk] Edit on the Miro board: GSE </t>
  </si>
  <si>
    <t>Thu, 02 Mar 2023 11:30:05 GMT</t>
  </si>
  <si>
    <t>Thu, 01 Jan 1970 04:05:16 GMT</t>
  </si>
  <si>
    <t>Thu, 02 Mar 2023 11:10:03 GMT</t>
  </si>
  <si>
    <t>Thu, 01 Jan 1970 01:18:22 GMT</t>
  </si>
  <si>
    <t>Thu, 02 Mar 2023 09:00:05 GMT</t>
  </si>
  <si>
    <t>Thu, 01 Jan 1970 01:09:57 GMT</t>
  </si>
  <si>
    <t xml:space="preserve">Fortinet IPS Monitored Rule Triggered from Local Source
 containing MS.Windows.OLE.Object.Remote.Code.Execution - This indicates an attempt to exploit a Remote Code Execution vulnerability in Microsoft Windows
</t>
  </si>
  <si>
    <t>Wed, 01 Mar 2023 19:30:03 GMT</t>
  </si>
  <si>
    <t>Thu, 01 Jan 1970 00:07:39 GMT</t>
  </si>
  <si>
    <t>Thu, 01 Jan 1970 02:04:13 GMT</t>
  </si>
  <si>
    <t>Wed, 01 Mar 2023 19:20:02 GMT</t>
  </si>
  <si>
    <t>Thu, 01 Jan 1970 00:47:17 GMT</t>
  </si>
  <si>
    <t xml:space="preserve">Suspected Phishing Email:  Luciano Demetri SES Engineering (u.s.) Shared a document #0309 on Wednesday, March 01, 2023 </t>
  </si>
  <si>
    <t>Wed, 01 Mar 2023 16:30:11 GMT</t>
  </si>
  <si>
    <t>Thu, 01 Jan 1970 01:49:03 GMT</t>
  </si>
  <si>
    <t xml:space="preserve">Suspected Phishing Email:  Joseph Boyden SES Engineering (u.s.) Shared a document #0210 on Wednesday, March 01, 2023 </t>
  </si>
  <si>
    <t>Wed, 01 Mar 2023 16:00:18 GMT</t>
  </si>
  <si>
    <t>Thu, 01 Jan 1970 01:48:37 GMT</t>
  </si>
  <si>
    <t xml:space="preserve">Suspected Phishing Email:  Kevin Moore e Compliance Shared a document #0940 on Wednesday, March 01, 2023 </t>
  </si>
  <si>
    <t>Thu, 01 Jan 1970 01:23:11 GMT</t>
  </si>
  <si>
    <t xml:space="preserve">Suspected Phishing Email:  [Marketing] Executive &amp; Administrative Assistant Masterclass 2023 Luxembourg, Early Bird tickets </t>
  </si>
  <si>
    <t>Wed, 01 Mar 2023 12:00:10 GMT</t>
  </si>
  <si>
    <t>Thu, 01 Jan 1970 02:34:44 GMT</t>
  </si>
  <si>
    <t>Wed, 01 Mar 2023 10:10:03 GMT</t>
  </si>
  <si>
    <t>Thu, 01 Jan 1970 01:45:12 GMT</t>
  </si>
  <si>
    <t>Wed, 01 Mar 2023 09:30:03 GMT</t>
  </si>
  <si>
    <t>Thu, 01 Jan 1970 01:30:40 GMT</t>
  </si>
  <si>
    <t xml:space="preserve">Suspected Phishing Email:  Himanshu, Immediate Action required. Complete your registration </t>
  </si>
  <si>
    <t>Wed, 01 Mar 2023 08:00:07 GMT</t>
  </si>
  <si>
    <t>Thu, 01 Jan 1970 01:46:20 GMT</t>
  </si>
  <si>
    <t>Thu, 01 Jan 1970 00:37:14 GMT</t>
  </si>
  <si>
    <t xml:space="preserve">Suspected Phishing Email:  David Giles SES Engineering (u.s.) Shared a document #0523 on Tuesday, February 28, 2023 </t>
  </si>
  <si>
    <t>Tue, 28 Feb 2023 17:30:11 GMT</t>
  </si>
  <si>
    <t>Thu, 01 Jan 1970 01:01:24 GMT</t>
  </si>
  <si>
    <t>Tue, 28 Feb 2023 15:30:03 GMT</t>
  </si>
  <si>
    <t>Tue, 28 Feb 2023 14:40:03 GMT</t>
  </si>
  <si>
    <t>Thu, 01 Jan 1970 01:06:48 GMT</t>
  </si>
  <si>
    <t xml:space="preserve">Suspected Phishing Email:  Join us at the Global Digital Transformation &amp; CX Summit, Amsterdam, Netherlands </t>
  </si>
  <si>
    <t>Tue, 28 Feb 2023 14:30:09 GMT</t>
  </si>
  <si>
    <t>Thu, 01 Jan 1970 00:28:35 GMT</t>
  </si>
  <si>
    <t>Thu, 01 Jan 1970 02:27:55 GMT</t>
  </si>
  <si>
    <t xml:space="preserve">Suspected Phishing Email:  Update on the Profit-Sharing Bonus Plan in Luxembourg </t>
  </si>
  <si>
    <t>Tue, 28 Feb 2023 14:00:05 GMT</t>
  </si>
  <si>
    <t>Thu, 01 Jan 1970 00:37:15 GMT</t>
  </si>
  <si>
    <t xml:space="preserve">Suspected Phishing Email:  Moritz, Immediate Action required. Complete your registration </t>
  </si>
  <si>
    <t>Tue, 28 Feb 2023 13:00:06 GMT</t>
  </si>
  <si>
    <t>Thu, 01 Jan 1970 02:33:38 GMT</t>
  </si>
  <si>
    <t xml:space="preserve">Suspected Phishing Email:  Barbara, Immediate Action required. Complete your registration </t>
  </si>
  <si>
    <t>Tue, 28 Feb 2023 12:30:07 GMT</t>
  </si>
  <si>
    <t>Thu, 01 Jan 1970 01:07:33 GMT</t>
  </si>
  <si>
    <t xml:space="preserve">Suspected Phishing Email:  Vladislav, Immediate Action required. Complete your registration </t>
  </si>
  <si>
    <t>Tue, 28 Feb 2023 11:30:07 GMT</t>
  </si>
  <si>
    <t>Thu, 01 Jan 1970 00:03:51 GMT</t>
  </si>
  <si>
    <t>Thu, 01 Jan 1970 01:28:39 GMT</t>
  </si>
  <si>
    <t xml:space="preserve">Suspected Phishing Email:  Bitte bestÃ¤tige deine Anmeldung bei Adobe </t>
  </si>
  <si>
    <t>Thu, 01 Jan 1970 00:04:58 GMT</t>
  </si>
  <si>
    <t>Thu, 01 Jan 1970 04:29:04 GMT</t>
  </si>
  <si>
    <t>Thu, 01 Jan 1970 09:54:22 GMT</t>
  </si>
  <si>
    <t>Tue, 28 Feb 2023 11:00:13 GMT</t>
  </si>
  <si>
    <t>Thu, 01 Jan 1970 01:18:13 GMT</t>
  </si>
  <si>
    <t>Tue, 28 Feb 2023 11:00:03 GMT</t>
  </si>
  <si>
    <t>Thu, 01 Jan 1970 01:15:58 GMT</t>
  </si>
  <si>
    <t xml:space="preserve">Suspected Phishing Email:  Welcome to GoComet, Martina Schmidt </t>
  </si>
  <si>
    <t>Tue, 28 Feb 2023 07:00:08 GMT</t>
  </si>
  <si>
    <t>Thu, 01 Jan 1970 01:48:46 GMT</t>
  </si>
  <si>
    <t>Mon, 27 Feb 2023 16:40:03 GMT</t>
  </si>
  <si>
    <t>Thu, 01 Jan 1970 00:58:27 GMT</t>
  </si>
  <si>
    <t xml:space="preserve">Suspected Phishing Email:  Welcome to GoComet, Alexander Mohr </t>
  </si>
  <si>
    <t>Mon, 27 Feb 2023 16:00:05 GMT</t>
  </si>
  <si>
    <t>Thu, 01 Jan 1970 02:29:26 GMT</t>
  </si>
  <si>
    <t>Mon, 27 Feb 2023 15:40:03 GMT</t>
  </si>
  <si>
    <t>Thu, 01 Jan 1970 00:23:34 GMT</t>
  </si>
  <si>
    <t xml:space="preserve">Suspected Phishing Email:  [Marketing] Earn a $25 Gift Card - VIB Community Invite </t>
  </si>
  <si>
    <t>Mon, 27 Feb 2023 15:00:06 GMT</t>
  </si>
  <si>
    <t>Thu, 01 Jan 1970 00:52:28 GMT</t>
  </si>
  <si>
    <t>Thu, 01 Jan 1970 00:11:09 GMT</t>
  </si>
  <si>
    <t xml:space="preserve">Suspected Phishing Email:  GESEGNET SEI MIT EUCH </t>
  </si>
  <si>
    <t>Thu, 01 Jan 1970 00:07:33 GMT</t>
  </si>
  <si>
    <t>Thu, 01 Jan 1970 01:52:54 GMT</t>
  </si>
  <si>
    <t>Mon, 27 Feb 2023 15:00:03 GMT</t>
  </si>
  <si>
    <t>Thu, 01 Jan 1970 00:21:09 GMT</t>
  </si>
  <si>
    <t>Mon, 27 Feb 2023 14:50:03 GMT</t>
  </si>
  <si>
    <t>Thu, 01 Jan 1970 01:22:32 GMT</t>
  </si>
  <si>
    <t>Mon, 27 Feb 2023 14:30:05 GMT</t>
  </si>
  <si>
    <t>Thu, 01 Jan 1970 02:13:52 GMT</t>
  </si>
  <si>
    <t>Mon, 27 Feb 2023 14:00:03 GMT</t>
  </si>
  <si>
    <t>Thu, 01 Jan 1970 00:06:39 GMT</t>
  </si>
  <si>
    <t xml:space="preserve">Suspected Phishing Email:  Appointment Gabriel / SES Satellites </t>
  </si>
  <si>
    <t>Mon, 27 Feb 2023 13:30:05 GMT</t>
  </si>
  <si>
    <t>Thu, 01 Jan 1970 01:03:04 GMT</t>
  </si>
  <si>
    <t>Thu, 01 Jan 1970 00:23:23 GMT</t>
  </si>
  <si>
    <t>Mon, 27 Feb 2023 13:10:04 GMT</t>
  </si>
  <si>
    <t>Thu, 01 Jan 1970 00:25:47 GMT</t>
  </si>
  <si>
    <t xml:space="preserve">IPS Deny From a Local Source
 containing Illegal HTTP Response Status
</t>
  </si>
  <si>
    <t>Mon, 27 Feb 2023 13:10:03 GMT</t>
  </si>
  <si>
    <t>Anomaly: IPS Deny From a Local Source</t>
  </si>
  <si>
    <t>Thu, 01 Jan 1970 00:29:57 GMT</t>
  </si>
  <si>
    <t>Mon, 27 Feb 2023 11:10:03 GMT</t>
  </si>
  <si>
    <t>Thu, 01 Jan 1970 00:20:55 GMT</t>
  </si>
  <si>
    <t>Thu, 01 Jan 1970 03:16:17 GMT</t>
  </si>
  <si>
    <t>Mon, 27 Feb 2023 10:40:05 GMT</t>
  </si>
  <si>
    <t>Thu, 01 Jan 1970 00:12:18 GMT</t>
  </si>
  <si>
    <t>Thu, 01 Jan 1970 04:09:43 GMT</t>
  </si>
  <si>
    <t>Mon, 27 Feb 2023 10:40:03 GMT</t>
  </si>
  <si>
    <t>Thu, 01 Jan 1970 00:57:34 GMT</t>
  </si>
  <si>
    <t>Mon, 27 Feb 2023 10:30:03 GMT</t>
  </si>
  <si>
    <t>Thu, 01 Jan 1970 02:56:23 GMT</t>
  </si>
  <si>
    <t xml:space="preserve">Suspected Phishing Email:  Application for payment #543702PTAD completed 2023-02-26 04:13:57 </t>
  </si>
  <si>
    <t>Mon, 27 Feb 2023 09:30:05 GMT</t>
  </si>
  <si>
    <t>Thu, 01 Jan 1970 03:21:12 GMT</t>
  </si>
  <si>
    <t>Thu, 01 Jan 1970 01:51:26 GMT</t>
  </si>
  <si>
    <t xml:space="preserve">Suspected Phishing Email:  Zusammenarbeit MX1 x HoY </t>
  </si>
  <si>
    <t>Mon, 27 Feb 2023 09:00:11 GMT</t>
  </si>
  <si>
    <t>Thu, 01 Jan 1970 01:32:45 GMT</t>
  </si>
  <si>
    <t>Thu, 01 Jan 1970 01:31:22 GMT</t>
  </si>
  <si>
    <t>Thu, 01 Jan 1970 01:49:30 GMT</t>
  </si>
  <si>
    <t>Mon, 27 Feb 2023 09:00:03 GMT</t>
  </si>
  <si>
    <t>Thu, 01 Jan 1970 01:09:25 GMT</t>
  </si>
  <si>
    <t>Mon, 27 Feb 2023 08:50:03 GMT</t>
  </si>
  <si>
    <t xml:space="preserve">Suspected Phishing Email:  [Bulk] Re Connecting with Avi </t>
  </si>
  <si>
    <t>Mon, 27 Feb 2023 08:30:04 GMT</t>
  </si>
  <si>
    <t>Thu, 01 Jan 1970 01:11:17 GMT</t>
  </si>
  <si>
    <t>Thu, 01 Jan 1970 01:56:33 GMT</t>
  </si>
  <si>
    <t>Mon, 27 Feb 2023 08:20:03 GMT</t>
  </si>
  <si>
    <t>MSSP Process Improvement Requested, ACK L1 SLA Breach</t>
  </si>
  <si>
    <t>Thu, 01 Jan 1970 00:38:37 GMT</t>
  </si>
  <si>
    <t>Mon, 27 Feb 2023 06:30:09 GMT</t>
  </si>
  <si>
    <t>Thu, 01 Jan 1970 02:21:53 GMT</t>
  </si>
  <si>
    <t>Sun, 26 Feb 2023 21:30:05 GMT</t>
  </si>
  <si>
    <t>Thu, 01 Jan 1970 01:42:07 GMT</t>
  </si>
  <si>
    <t xml:space="preserve">Suspected Phishing Email:  Your SES CTN LDAP password was reset </t>
  </si>
  <si>
    <t>Sun, 26 Feb 2023 13:00:05 GMT</t>
  </si>
  <si>
    <t>Thu, 01 Jan 1970 01:15:25 GMT</t>
  </si>
  <si>
    <t>Sun, 26 Feb 2023 13:00:03 GMT</t>
  </si>
  <si>
    <t>Thu, 01 Jan 1970 00:43:26 GMT</t>
  </si>
  <si>
    <t xml:space="preserve">Suspected Phishing Email:  ×§×•×ž×•×•×™×” ×‘×¢"×ž - ×¨×›×™×‘×™ ××œ×§×˜×¨×•× ×™×§×” </t>
  </si>
  <si>
    <t>Sun, 26 Feb 2023 08:30:05 GMT</t>
  </si>
  <si>
    <t>Thu, 01 Jan 1970 01:11:10 GMT</t>
  </si>
  <si>
    <t>Sun, 26 Feb 2023 06:00:03 GMT</t>
  </si>
  <si>
    <t>Thu, 01 Jan 1970 01:06:51 GMT</t>
  </si>
  <si>
    <t>Sat, 25 Feb 2023 15:00:03 GMT</t>
  </si>
  <si>
    <t>Thu, 01 Jan 1970 01:17:43 GMT</t>
  </si>
  <si>
    <t>Sat, 25 Feb 2023 14:30:03 GMT</t>
  </si>
  <si>
    <t>Thu, 01 Jan 1970 00:31:42 GMT</t>
  </si>
  <si>
    <t>Sat, 25 Feb 2023 10:50:03 GMT</t>
  </si>
  <si>
    <t>Thu, 01 Jan 1970 01:44:29 GMT</t>
  </si>
  <si>
    <t>Thu, 01 Jan 1970 01:31:08 GMT</t>
  </si>
  <si>
    <t>Sat, 25 Feb 2023 10:30:03 GMT</t>
  </si>
  <si>
    <t>Thu, 01 Jan 1970 00:40:11 GMT</t>
  </si>
  <si>
    <t>Thu, 01 Jan 1970 00:59:45 GMT</t>
  </si>
  <si>
    <t>Sat, 25 Feb 2023 08:10:03 GMT</t>
  </si>
  <si>
    <t>Sat, 25 Feb 2023 03:20:03 GMT</t>
  </si>
  <si>
    <t>Thu, 01 Jan 1970 00:47:24 GMT</t>
  </si>
  <si>
    <t xml:space="preserve">Suspected Phishing Email:  John, How's my timing? </t>
  </si>
  <si>
    <t>Sat, 25 Feb 2023 00:30:08 GMT</t>
  </si>
  <si>
    <t>Fri, 24 Feb 2023 17:30:03 GMT</t>
  </si>
  <si>
    <t>Thu, 01 Jan 1970 00:39:41 GMT</t>
  </si>
  <si>
    <t>Fri, 24 Feb 2023 16:20:03 GMT</t>
  </si>
  <si>
    <t>Thu, 01 Jan 1970 12:27:45 GMT</t>
  </si>
  <si>
    <t xml:space="preserve">Suspected Phishing Email:  Action required: Confirm your subscription </t>
  </si>
  <si>
    <t>Fri, 24 Feb 2023 16:11:09 GMT</t>
  </si>
  <si>
    <t>Thu, 01 Jan 1970 02:11:14 GMT</t>
  </si>
  <si>
    <t>Thu, 01 Jan 1970 11:05:22 GMT</t>
  </si>
  <si>
    <t>Thu, 01 Jan 1970 00:08:31 GMT</t>
  </si>
  <si>
    <t>Fri, 02 Jan 1970 01:40:09 GMT</t>
  </si>
  <si>
    <t xml:space="preserve">Suspected Phishing Email:  A Mission 30 Mixed Message! </t>
  </si>
  <si>
    <t>Fri, 02 Jan 1970 01:20:42 GMT</t>
  </si>
  <si>
    <t xml:space="preserve">Suspected Phishing Email:  [POTENTIALLY SPOOFED EMAIL] Gudde Moien. </t>
  </si>
  <si>
    <t>Thu, 01 Jan 1970 00:19:45 GMT</t>
  </si>
  <si>
    <t xml:space="preserve">Suspected Phishing Email:  [Bulk] Question pour Yann Olinger - Ses Satellites </t>
  </si>
  <si>
    <t>Fri, 24 Feb 2023 16:09:36 GMT</t>
  </si>
  <si>
    <t>Thu, 01 Jan 1970 00:32:25 GMT</t>
  </si>
  <si>
    <t>Thu, 01 Jan 1970 20:09:55 GMT</t>
  </si>
  <si>
    <t>Thu, 01 Jan 1970 13:50:58 GMT</t>
  </si>
  <si>
    <t xml:space="preserve">Suspected Phishing Email:  Your Order ID #31686 </t>
  </si>
  <si>
    <t>Thu, 01 Jan 1970 02:19:50 GMT</t>
  </si>
  <si>
    <t>Thu, 01 Jan 1970 16:39:44 GMT</t>
  </si>
  <si>
    <t xml:space="preserve">Suspected Phishing Email:  [Marketing] Your Free Exclusive Invitation </t>
  </si>
  <si>
    <t>Thu, 01 Jan 1970 16:06:45 GMT</t>
  </si>
  <si>
    <t xml:space="preserve">Suspected Phishing Email:  Re; </t>
  </si>
  <si>
    <t>Thu, 01 Jan 1970 02:51:23 GMT</t>
  </si>
  <si>
    <t>Fri, 24 Feb 2023 15:50:03 GMT</t>
  </si>
  <si>
    <t>Fri, 24 Feb 2023 14:00:03 GMT</t>
  </si>
  <si>
    <t>Thu, 01 Jan 1970 01:45:20 GMT</t>
  </si>
  <si>
    <t xml:space="preserve">Azure Sentinel Stopped sending events
</t>
  </si>
  <si>
    <t>Fri, 24 Feb 2023 13:50:03 GMT</t>
  </si>
  <si>
    <t>Azure Sentinel Stopped sending events</t>
  </si>
  <si>
    <t xml:space="preserve">Fortinet IPS Monitored Rule Triggered from Local Source
 preceded by V2 Sending Attacks to External
 containing Port.Scanning
</t>
  </si>
  <si>
    <t>Fri, 24 Feb 2023 10:00:03 GMT</t>
  </si>
  <si>
    <t>Thu, 01 Jan 1970 00:28:28 GMT</t>
  </si>
  <si>
    <t>Fri, 24 Feb 2023 07:10:03 GMT</t>
  </si>
  <si>
    <t>Thu, 01 Jan 1970 02:19:40 GMT</t>
  </si>
  <si>
    <t>Thu, 23 Feb 2023 15:20:06 GMT</t>
  </si>
  <si>
    <t>Thu, 01 Jan 1970 00:10:35 GMT</t>
  </si>
  <si>
    <t>Thu, 01 Jan 1970 01:15:22 GMT</t>
  </si>
  <si>
    <t>Thu, 23 Feb 2023 13:10:02 GMT</t>
  </si>
  <si>
    <t>Thu, 23 Feb 2023 10:56:00 GMT</t>
  </si>
  <si>
    <t>Thu, 01 Jan 1970 00:08:19 GMT</t>
  </si>
  <si>
    <t>Thu, 23 Feb 2023 09:40:02 GMT</t>
  </si>
  <si>
    <t>Thu, 23 Feb 2023 09:30:06 GMT</t>
  </si>
  <si>
    <t>Thu, 01 Jan 1970 00:52:54 GMT</t>
  </si>
  <si>
    <t xml:space="preserve">Suspected Phishing Email:  Email Verification </t>
  </si>
  <si>
    <t>Thu, 23 Feb 2023 08:30:05 GMT</t>
  </si>
  <si>
    <t>Thu, 01 Jan 1970 00:42:02 GMT</t>
  </si>
  <si>
    <t>Thu, 23 Feb 2023 06:50:05 GMT</t>
  </si>
  <si>
    <t>Thu, 01 Jan 1970 01:01:05 GMT</t>
  </si>
  <si>
    <t>Thu, 23 Feb 2023 06:30:03 GMT</t>
  </si>
  <si>
    <t>Thu, 01 Jan 1970 01:18:53 GMT</t>
  </si>
  <si>
    <t xml:space="preserve">Suspected Phishing Email:  SES Satellites Influencer Marketing </t>
  </si>
  <si>
    <t>Wed, 22 Feb 2023 22:00:04 GMT</t>
  </si>
  <si>
    <t>Thu, 01 Jan 1970 00:15:33 GMT</t>
  </si>
  <si>
    <t>Thu, 01 Jan 1970 00:55:41 GMT</t>
  </si>
  <si>
    <t>Wed, 22 Feb 2023 19:00:08 GMT</t>
  </si>
  <si>
    <t>Thu, 01 Jan 1970 00:21:48 GMT</t>
  </si>
  <si>
    <t>Thu, 01 Jan 1970 03:11:50 GMT</t>
  </si>
  <si>
    <t xml:space="preserve">Suspected Phishing Email:  RE: Question about - National Association of Broadcasters - NAB Show 2023 </t>
  </si>
  <si>
    <t>Wed, 22 Feb 2023 17:30:05 GMT</t>
  </si>
  <si>
    <t>Thu, 01 Jan 1970 00:18:37 GMT</t>
  </si>
  <si>
    <t>Thu, 01 Jan 1970 03:11:22 GMT</t>
  </si>
  <si>
    <t>Wed, 22 Feb 2023 15:50:02 GMT</t>
  </si>
  <si>
    <t xml:space="preserve">Suspected Phishing Email:  For Derek: health and wellness for a strong body and mind </t>
  </si>
  <si>
    <t>Wed, 22 Feb 2023 15:00:06 GMT</t>
  </si>
  <si>
    <t xml:space="preserve">Suspected Phishing Email:  $25 Amazon Gift Card! - Reminder to Participate in ATLANTIC-ACM's 2023 Global American Wholesale Report Card </t>
  </si>
  <si>
    <t>Wed, 22 Feb 2023 14:30:05 GMT</t>
  </si>
  <si>
    <t xml:space="preserve">Suspected Phishing Email:  New eTenders Platform Project Update February 2023 </t>
  </si>
  <si>
    <t>Wed, 22 Feb 2023 13:00:05 GMT</t>
  </si>
  <si>
    <t>Thu, 01 Jan 1970 00:11:16 GMT</t>
  </si>
  <si>
    <t>Thu, 01 Jan 1970 01:57:25 GMT</t>
  </si>
  <si>
    <t>Wed, 22 Feb 2023 12:00:03 GMT</t>
  </si>
  <si>
    <t>Thu, 01 Jan 1970 01:31:44 GMT</t>
  </si>
  <si>
    <t xml:space="preserve">Suspected Phishing Email:  How to reset your password </t>
  </si>
  <si>
    <t>Wed, 22 Feb 2023 11:00:05 GMT</t>
  </si>
  <si>
    <t>Wed, 22 Feb 2023 11:02:15 GMT</t>
  </si>
  <si>
    <t xml:space="preserve">Suspected Phishing Email:  Gain Exposure - NAB Show 2023 </t>
  </si>
  <si>
    <t>Wed, 22 Feb 2023 09:30:05 GMT</t>
  </si>
  <si>
    <t>Thu, 01 Jan 1970 02:02:04 GMT</t>
  </si>
  <si>
    <t xml:space="preserve">Suspected Phishing Email:  Re: Follow-up - SES </t>
  </si>
  <si>
    <t>Wed, 22 Feb 2023 08:30:11 GMT</t>
  </si>
  <si>
    <t>Thu, 01 Jan 1970 01:59:09 GMT</t>
  </si>
  <si>
    <t>Wed, 22 Feb 2023 08:00:05 GMT</t>
  </si>
  <si>
    <t>Thu, 01 Jan 1970 00:18:49 GMT</t>
  </si>
  <si>
    <t>Tue, 21 Feb 2023 23:30:03 GMT</t>
  </si>
  <si>
    <t>Thu, 01 Jan 1970 00:04:17 GMT</t>
  </si>
  <si>
    <t xml:space="preserve">Suspected Phishing Email:  RE: Seeking sophisticated leader </t>
  </si>
  <si>
    <t>Tue, 21 Feb 2023 19:30:05 GMT</t>
  </si>
  <si>
    <t>Thu, 01 Jan 1970 06:31:42 GMT</t>
  </si>
  <si>
    <t>Tue, 21 Feb 2023 18:10:03 GMT</t>
  </si>
  <si>
    <t>Thu, 01 Jan 1970 00:26:30 GMT</t>
  </si>
  <si>
    <t>Thu, 01 Jan 1970 00:53:44 GMT</t>
  </si>
  <si>
    <t>Tue, 21 Feb 2023 17:40:03 GMT</t>
  </si>
  <si>
    <t>Thu, 01 Jan 1970 00:37:05 GMT</t>
  </si>
  <si>
    <t>Thu, 01 Jan 1970 00:16:22 GMT</t>
  </si>
  <si>
    <t>Tue, 21 Feb 2023 17:10:03 GMT</t>
  </si>
  <si>
    <t>Thu, 01 Jan 1970 07:02:29 GMT</t>
  </si>
  <si>
    <t>Thu, 01 Jan 1970 03:03:43 GMT</t>
  </si>
  <si>
    <t xml:space="preserve">Suspected Phishing Email:  Meet, next week? </t>
  </si>
  <si>
    <t>Tue, 21 Feb 2023 12:00:05 GMT</t>
  </si>
  <si>
    <t>Thu, 01 Jan 1970 01:19:24 GMT</t>
  </si>
  <si>
    <t>Thu, 01 Jan 1970 01:19:43 GMT</t>
  </si>
  <si>
    <t>Tue, 21 Feb 2023 11:20:04 GMT</t>
  </si>
  <si>
    <t>Thu, 01 Jan 1970 00:46:45 GMT</t>
  </si>
  <si>
    <t>Tue, 21 Feb 2023 11:20:03 GMT</t>
  </si>
  <si>
    <t>Thu, 01 Jan 1970 02:38:49 GMT</t>
  </si>
  <si>
    <t>Thu, 01 Jan 1970 00:12:26 GMT</t>
  </si>
  <si>
    <t xml:space="preserve">Suspected Phishing Email:  For Massimiliano: health and wellness for a strong body and mind </t>
  </si>
  <si>
    <t>Tue, 21 Feb 2023 10:30:06 GMT</t>
  </si>
  <si>
    <t>Thu, 01 Jan 1970 01:19:16 GMT</t>
  </si>
  <si>
    <t>Thu, 01 Jan 1970 01:00:56 GMT</t>
  </si>
  <si>
    <t xml:space="preserve">Suspected Phishing Email:  David Preslar has shared 'DOC011817-01182017092344' </t>
  </si>
  <si>
    <t>Tue, 21 Feb 2023 10:00:06 GMT</t>
  </si>
  <si>
    <t xml:space="preserve">Suspected Phishing Email:  Hast du schon einen hÃ¶henverstellbaren Schreibtisch im Homeoffice? </t>
  </si>
  <si>
    <t>Tue, 21 Feb 2023 08:30:08 GMT</t>
  </si>
  <si>
    <t>Thu, 01 Jan 1970 01:55:19 GMT</t>
  </si>
  <si>
    <t>Mon, 20 Feb 2023 22:50:03 GMT</t>
  </si>
  <si>
    <t xml:space="preserve">Suspected Phishing Email:  Estimate To Bid </t>
  </si>
  <si>
    <t>Mon, 20 Feb 2023 20:00:08 GMT</t>
  </si>
  <si>
    <t>Thu, 01 Jan 1970 00:06:46 GMT</t>
  </si>
  <si>
    <t>Thu, 01 Jan 1970 01:21:42 GMT</t>
  </si>
  <si>
    <t>Mon, 20 Feb 2023 17:20:03 GMT</t>
  </si>
  <si>
    <t>Thu, 01 Jan 1970 00:06:56 GMT</t>
  </si>
  <si>
    <t>Thu, 01 Jan 1970 01:14:27 GMT</t>
  </si>
  <si>
    <t xml:space="preserve">Suspected Phishing Email:  [Bulk] Einladung zur Teilnahme an einem gefÃ¶rderten Online-Projekt _ Dermatitis-Studie </t>
  </si>
  <si>
    <t>Mon, 20 Feb 2023 15:30:05 GMT</t>
  </si>
  <si>
    <t>Thu, 01 Jan 1970 00:56:59 GMT</t>
  </si>
  <si>
    <t>Thu, 01 Jan 1970 00:12:09 GMT</t>
  </si>
  <si>
    <t>Mon, 20 Feb 2023 14:40:02 GMT</t>
  </si>
  <si>
    <t>Thu, 01 Jan 1970 01:38:38 GMT</t>
  </si>
  <si>
    <t>Mon, 20 Feb 2023 14:20:02 GMT</t>
  </si>
  <si>
    <t>Mon, 20 Feb 2023 13:20:03 GMT</t>
  </si>
  <si>
    <t>Thu, 01 Jan 1970 02:09:25 GMT</t>
  </si>
  <si>
    <t>Thu, 01 Jan 1970 00:24:38 GMT</t>
  </si>
  <si>
    <t xml:space="preserve">Suspected Phishing Email:  [Marketing] Management Skills for New Managers </t>
  </si>
  <si>
    <t>Mon, 20 Feb 2023 12:30:09 GMT</t>
  </si>
  <si>
    <t>Thu, 01 Jan 1970 02:01:00 GMT</t>
  </si>
  <si>
    <t>Thu, 01 Jan 1970 00:14:06 GMT</t>
  </si>
  <si>
    <t xml:space="preserve">Suspected Phishing Email:  [Marketing] The Executive Assistant Masterclass Luxembourg, April 20th </t>
  </si>
  <si>
    <t>Thu, 01 Jan 1970 01:36:38 GMT</t>
  </si>
  <si>
    <t>Mon, 20 Feb 2023 12:20:03 GMT</t>
  </si>
  <si>
    <t>Thu, 01 Jan 1970 01:26:42 GMT</t>
  </si>
  <si>
    <t xml:space="preserve">Suspected Phishing Email:  [Marketing] ATEL : Spring Conference 2023 - 20th April </t>
  </si>
  <si>
    <t>Mon, 20 Feb 2023 10:00:08 GMT</t>
  </si>
  <si>
    <t>Mon, 20 Feb 2023 10:00:37 GMT</t>
  </si>
  <si>
    <t xml:space="preserve">Suspected Phishing Email:  [Bulk] [J-5 Flash DÃ©mo] DÃ©matÃ©rialisation achats et factures en 20 min ! </t>
  </si>
  <si>
    <t>Mon, 20 Feb 2023 09:00:06 GMT</t>
  </si>
  <si>
    <t>Thu, 01 Jan 1970 00:34:24 GMT</t>
  </si>
  <si>
    <t>Suspected Phishing Email:  Hier ist Ihr E-Book von Microsoft zum durchgÃ¤ngigen End-to-End-Schutz fÃ¼r Ihre Daten</t>
  </si>
  <si>
    <t>Mon, 20 Feb 2023 08:00:05 GMT</t>
  </si>
  <si>
    <t>Thu, 01 Jan 1970 00:27:42 GMT</t>
  </si>
  <si>
    <t>Thu, 01 Jan 1970 00:45:02 GMT</t>
  </si>
  <si>
    <t xml:space="preserve">Suspected Phishing Email:  [Marketing] Pre-approved - SES Engineering (u.s.), Inc.'s 5.7% terms </t>
  </si>
  <si>
    <t>Mon, 20 Feb 2023 07:30:05 GMT</t>
  </si>
  <si>
    <t>Thu, 01 Jan 1970 01:00:57 GMT</t>
  </si>
  <si>
    <t xml:space="preserve">Suspected Phishing Email:  Account Deletion: 30 Days Remaining </t>
  </si>
  <si>
    <t>Mon, 20 Feb 2023 06:00:06 GMT</t>
  </si>
  <si>
    <t>Thu, 01 Jan 1970 00:53:43 GMT</t>
  </si>
  <si>
    <t>Thu, 01 Jan 1970 02:25:14 GMT</t>
  </si>
  <si>
    <t xml:space="preserve">Suspected Phishing Email:  Re: Full series sfp modules </t>
  </si>
  <si>
    <t>Mon, 20 Feb 2023 05:30:06 GMT</t>
  </si>
  <si>
    <t>Thu, 01 Jan 1970 00:36:54 GMT</t>
  </si>
  <si>
    <t>Thu, 01 Jan 1970 00:27:40 GMT</t>
  </si>
  <si>
    <t>Mon, 20 Feb 2023 03:30:03 GMT</t>
  </si>
  <si>
    <t>Thu, 01 Jan 1970 01:13:15 GMT</t>
  </si>
  <si>
    <t>Sun, 19 Feb 2023 19:10:04 GMT</t>
  </si>
  <si>
    <t xml:space="preserve">Microsoft Defender Unwanted Software Alert
 preceded by Microsoft Defender ATP Alert
 containing Windows Defender ATP unwanted software alert
</t>
  </si>
  <si>
    <t>Sun, 19 Feb 2023 19:10:03 GMT</t>
  </si>
  <si>
    <t>Thu, 01 Jan 1970 00:51:01 GMT</t>
  </si>
  <si>
    <t xml:space="preserve">Suspected Phishing Email:  Question pour Peter Humphries - Ses Satellites </t>
  </si>
  <si>
    <t>Sun, 19 Feb 2023 18:00:05 GMT</t>
  </si>
  <si>
    <t xml:space="preserve">Suspected Phishing Email:  Tellimer - Call </t>
  </si>
  <si>
    <t>Sun, 19 Feb 2023 15:30:05 GMT</t>
  </si>
  <si>
    <t>Thu, 01 Jan 1970 00:47:42 GMT</t>
  </si>
  <si>
    <t>Sun, 19 Feb 2023 10:30:03 GMT</t>
  </si>
  <si>
    <t>Sat, 18 Feb 2023 17:50:04 GMT</t>
  </si>
  <si>
    <t>Thu, 01 Jan 1970 00:10:26 GMT</t>
  </si>
  <si>
    <t>Sat, 18 Feb 2023 04:30:03 GMT</t>
  </si>
  <si>
    <t>Thu, 01 Jan 1970 00:58:57 GMT</t>
  </si>
  <si>
    <t>Fri, 17 Feb 2023 17:40:03 GMT</t>
  </si>
  <si>
    <t>Thu, 01 Jan 1970 00:39:52 GMT</t>
  </si>
  <si>
    <t xml:space="preserve">Suspected Phishing Email:  Hast du meine E-Mail erhalten Daniel? </t>
  </si>
  <si>
    <t>Fri, 17 Feb 2023 13:00:05 GMT</t>
  </si>
  <si>
    <t>Thu, 01 Jan 1970 01:41:44 GMT</t>
  </si>
  <si>
    <t>Thu, 01 Jan 1970 03:21:42 GMT</t>
  </si>
  <si>
    <t xml:space="preserve">Suspected Phishing Email:  Google Verification Code </t>
  </si>
  <si>
    <t>Thu, 01 Jan 1970 03:42:04 GMT</t>
  </si>
  <si>
    <t>Fri, 17 Feb 2023 12:00:06 GMT</t>
  </si>
  <si>
    <t>Thu, 01 Jan 1970 01:25:18 GMT</t>
  </si>
  <si>
    <t>Thu, 01 Jan 1970 00:04:42 GMT</t>
  </si>
  <si>
    <t xml:space="preserve">Suspected Phishing Email:  RE: FYI </t>
  </si>
  <si>
    <t>Fri, 17 Feb 2023 08:30:06 GMT</t>
  </si>
  <si>
    <t>Thu, 01 Jan 1970 01:16:49 GMT</t>
  </si>
  <si>
    <t>Fri, 17 Feb 2023 08:30:03 GMT</t>
  </si>
  <si>
    <t>C&amp;C</t>
  </si>
  <si>
    <t>Thu, 01 Jan 1970 01:22:40 GMT</t>
  </si>
  <si>
    <t xml:space="preserve">Multiple Login Failures for Single Username on Windows because account is currently disabled
 containing Failure Audit: The domain controller failed to validate the credentials for an account
</t>
  </si>
  <si>
    <t>Thu, 16 Feb 2023 23:10:05 GMT</t>
  </si>
  <si>
    <t xml:space="preserve">Suspected Phishing Email:  Check Print File Approval Alert </t>
  </si>
  <si>
    <t>Thu, 16 Feb 2023 16:00:07 GMT</t>
  </si>
  <si>
    <t>Thu, 16 Feb 2023 15:10:02 GMT</t>
  </si>
  <si>
    <t>Thu, 01 Jan 1970 02:22:37 GMT</t>
  </si>
  <si>
    <t>Thu, 16 Feb 2023 15:00:05 GMT</t>
  </si>
  <si>
    <t>Thu, 01 Jan 1970 01:55:46 GMT</t>
  </si>
  <si>
    <t>Thu, 01 Jan 1970 01:40:10 GMT</t>
  </si>
  <si>
    <t>Thu, 16 Feb 2023 14:10:02 GMT</t>
  </si>
  <si>
    <t>Thu, 01 Jan 1970 01:23:48 GMT</t>
  </si>
  <si>
    <t>Thu, 16 Feb 2023 13:30:03 GMT</t>
  </si>
  <si>
    <t>Thu, 01 Jan 1970 00:22:30 GMT</t>
  </si>
  <si>
    <t>Thu, 01 Jan 1970 01:19:41 GMT</t>
  </si>
  <si>
    <t xml:space="preserve">Suspected Phishing Email:  Space Modernization with AWS Guests </t>
  </si>
  <si>
    <t>Thu, 16 Feb 2023 13:00:05 GMT</t>
  </si>
  <si>
    <t>Thu, 01 Jan 1970 01:45:18 GMT</t>
  </si>
  <si>
    <t>Thu, 01 Jan 1970 01:23:35 GMT</t>
  </si>
  <si>
    <t xml:space="preserve">Suspected Phishing Email:  Verhoog de value uit jullie data </t>
  </si>
  <si>
    <t>Thu, 16 Feb 2023 11:30:05 GMT</t>
  </si>
  <si>
    <t>Thu, 01 Jan 1970 02:36:48 GMT</t>
  </si>
  <si>
    <t>Thu, 01 Jan 1970 00:06:08 GMT</t>
  </si>
  <si>
    <t xml:space="preserve">Suspected Phishing Email:  Re: Awaiting your thoughts on mail </t>
  </si>
  <si>
    <t>Thu, 16 Feb 2023 11:00:05 GMT</t>
  </si>
  <si>
    <t>Thu, 01 Jan 1970 01:38:14 GMT</t>
  </si>
  <si>
    <t>Thu, 16 Feb 2023 10:30:05 GMT</t>
  </si>
  <si>
    <t>Thu, 01 Jan 1970 00:13:20 GMT</t>
  </si>
  <si>
    <t xml:space="preserve">Suspected Phishing Email:  Hier ist das E-Book, das Sie von Microsoft angefordert haben. </t>
  </si>
  <si>
    <t>Thu, 16 Feb 2023 07:00:06 GMT</t>
  </si>
  <si>
    <t>Thu, 01 Jan 1970 00:27:02 GMT</t>
  </si>
  <si>
    <t>Thu, 01 Jan 1970 01:37:29 GMT</t>
  </si>
  <si>
    <t xml:space="preserve">Suspected Phishing Email:  linkedin@e.link - Heidelinde, reactivate your Premium trial - LinkedIn Thanks for being a valued member. We'd like to invite you back to Premium. We want to giv </t>
  </si>
  <si>
    <t>Thu, 01 Jan 1970 01:17:02 GMT</t>
  </si>
  <si>
    <t>Thu, 16 Feb 2023 00:30:05 GMT</t>
  </si>
  <si>
    <t>Thu, 01 Jan 1970 01:15:13 GMT</t>
  </si>
  <si>
    <t>Wed, 15 Feb 2023 22:00:03 GMT</t>
  </si>
  <si>
    <t>Wed, 15 Feb 2023 22:02:35 GMT</t>
  </si>
  <si>
    <t xml:space="preserve">Fortinet IPS Monitored Rule Triggered from Local Source
 containing MySQL.Login.Brute.Force
</t>
  </si>
  <si>
    <t>Wed, 15 Feb 2023 20:50:03 GMT</t>
  </si>
  <si>
    <t>Wed, 15 Feb 2023 21:00:54 GMT</t>
  </si>
  <si>
    <t xml:space="preserve">Suspected Phishing Email:  EBB </t>
  </si>
  <si>
    <t>Wed, 15 Feb 2023 20:00:05 GMT</t>
  </si>
  <si>
    <t>Thu, 01 Jan 1970 01:11:41 GMT</t>
  </si>
  <si>
    <t xml:space="preserve">Suspected Phishing Email:  Invoice(s)20091051821 for LinkedIn Posting </t>
  </si>
  <si>
    <t>Wed, 15 Feb 2023 16:30:05 GMT</t>
  </si>
  <si>
    <t>Thu, 01 Jan 1970 00:42:48 GMT</t>
  </si>
  <si>
    <t>Thu, 01 Jan 1970 00:52:36 GMT</t>
  </si>
  <si>
    <t xml:space="preserve">Suspected Phishing Email:  Message from KM_C450i </t>
  </si>
  <si>
    <t>Wed, 15 Feb 2023 16:00:08 GMT</t>
  </si>
  <si>
    <t>Wed, 15 Feb 2023 15:10:02 GMT</t>
  </si>
  <si>
    <t>Thu, 01 Jan 1970 00:15:21 GMT</t>
  </si>
  <si>
    <t xml:space="preserve">Suspected Phishing Email:  Miguel - Ses </t>
  </si>
  <si>
    <t>Wed, 15 Feb 2023 14:30:05 GMT</t>
  </si>
  <si>
    <t>Thu, 01 Jan 1970 01:29:41 GMT</t>
  </si>
  <si>
    <t>Thu, 01 Jan 1970 02:22:12 GMT</t>
  </si>
  <si>
    <t xml:space="preserve">Suspected Phishing Email:  Muditha - Ses </t>
  </si>
  <si>
    <t>Wed, 15 Feb 2023 14:00:08 GMT</t>
  </si>
  <si>
    <t>Thu, 01 Jan 1970 03:18:55 GMT</t>
  </si>
  <si>
    <t>Thu, 01 Jan 1970 01:05:30 GMT</t>
  </si>
  <si>
    <t>Wed, 15 Feb 2023 13:00:04 GMT</t>
  </si>
  <si>
    <t>Thu, 01 Jan 1970 00:12:59 GMT</t>
  </si>
  <si>
    <t>Thu, 01 Jan 1970 02:07:17 GMT</t>
  </si>
  <si>
    <t>Wed, 15 Feb 2023 12:20:03 GMT</t>
  </si>
  <si>
    <t>Thu, 01 Jan 1970 02:18:20 GMT</t>
  </si>
  <si>
    <t>Wed, 15 Feb 2023 11:30:03 GMT</t>
  </si>
  <si>
    <t>Thu, 01 Jan 1970 01:51:52 GMT</t>
  </si>
  <si>
    <t>Thu, 01 Jan 1970 01:38:03 GMT</t>
  </si>
  <si>
    <t>Wed, 15 Feb 2023 10:40:03 GMT</t>
  </si>
  <si>
    <t>Thu, 01 Jan 1970 02:07:20 GMT</t>
  </si>
  <si>
    <t xml:space="preserve">Suspected Phishing Email:  [Bulk] Your data center could be 3x more efficient </t>
  </si>
  <si>
    <t>Wed, 15 Feb 2023 10:00:05 GMT</t>
  </si>
  <si>
    <t>Thu, 01 Jan 1970 03:43:15 GMT</t>
  </si>
  <si>
    <t>Thu, 01 Jan 1970 05:26:36 GMT</t>
  </si>
  <si>
    <t xml:space="preserve">Suspected Phishing Email:  [Marketing] Want a chance to win US$1,000? </t>
  </si>
  <si>
    <t>Wed, 15 Feb 2023 09:30:06 GMT</t>
  </si>
  <si>
    <t xml:space="preserve">Suspected Phishing Email:  [Marketing] Last Call: Corporate Finance: Bedrohungen im Jahr 2023 | Live Broadcast 16.02.23 </t>
  </si>
  <si>
    <t>Wed, 15 Feb 2023 09:00:09 GMT</t>
  </si>
  <si>
    <t>Thu, 01 Jan 1970 04:38:34 GMT</t>
  </si>
  <si>
    <t>Thu, 01 Jan 1970 04:00:27 GMT</t>
  </si>
  <si>
    <t>Wed, 15 Feb 2023 08:00:09 GMT</t>
  </si>
  <si>
    <t>Thu, 01 Jan 1970 00:56:55 GMT</t>
  </si>
  <si>
    <t>Wed, 15 Feb 2023 08:00:03 GMT</t>
  </si>
  <si>
    <t>Thu, 01 Jan 1970 00:55:00 GMT</t>
  </si>
  <si>
    <t>Wed, 15 Feb 2023 07:20:03 GMT</t>
  </si>
  <si>
    <t>Thu, 01 Jan 1970 01:30:06 GMT</t>
  </si>
  <si>
    <t xml:space="preserve">Suspected Phishing Email:  For Etienne: health and wellness for a strong body and mind </t>
  </si>
  <si>
    <t>Tue, 14 Feb 2023 20:30:07 GMT</t>
  </si>
  <si>
    <t>Thu, 01 Jan 1970 06:42:25 GMT</t>
  </si>
  <si>
    <t xml:space="preserve">Microsoft Defender ATP Alert
 containing Windows Defender ATP unwanted software alert
</t>
  </si>
  <si>
    <t>Tue, 14 Feb 2023 20:20:04 GMT</t>
  </si>
  <si>
    <t>Thu, 01 Jan 1970 01:16:48 GMT</t>
  </si>
  <si>
    <t>Tue, 14 Feb 2023 20:20:03 GMT</t>
  </si>
  <si>
    <t xml:space="preserve">Suspected Phishing Email:  [Marketing] [Valentine's Day Promo] We're Giving Away Tablets! </t>
  </si>
  <si>
    <t>Tue, 14 Feb 2023 16:00:07 GMT</t>
  </si>
  <si>
    <t>Thu, 01 Jan 1970 00:30:26 GMT</t>
  </si>
  <si>
    <t>Thu, 01 Jan 1970 12:33:08 GMT</t>
  </si>
  <si>
    <t>Tue, 14 Feb 2023 15:40:03 GMT</t>
  </si>
  <si>
    <t>Tue, 14 Feb 2023 15:00:03 GMT</t>
  </si>
  <si>
    <t>Thu, 01 Jan 1970 01:45:49 GMT</t>
  </si>
  <si>
    <t xml:space="preserve">Microsoft Defender ATP Alert
 containing Unknown Alert Raised by Microsoft Defender SmartScreen
</t>
  </si>
  <si>
    <t>Tue, 14 Feb 2023 14:30:03 GMT</t>
  </si>
  <si>
    <t>Thu, 01 Jan 1970 02:44:15 GMT</t>
  </si>
  <si>
    <t xml:space="preserve">Suspected Phishing Email:  Verification for ses.com. </t>
  </si>
  <si>
    <t>Tue, 14 Feb 2023 14:00:05 GMT</t>
  </si>
  <si>
    <t>Thu, 01 Jan 1970 06:26:05 GMT</t>
  </si>
  <si>
    <t xml:space="preserve">Suspected Phishing Email:  I'm a beautiful lady with an average height </t>
  </si>
  <si>
    <t>Tue, 14 Feb 2023 13:30:05 GMT</t>
  </si>
  <si>
    <t xml:space="preserve">Suspected Phishing Email:  [Marketing] Krisenmanagement: Navigieren durch die Polykrisen | Live Broadcast 21.02.23 </t>
  </si>
  <si>
    <t>Tue, 14 Feb 2023 11:30:08 GMT</t>
  </si>
  <si>
    <t>Thu, 01 Jan 1970 01:15:12 GMT</t>
  </si>
  <si>
    <t>Thu, 01 Jan 1970 01:29:38 GMT</t>
  </si>
  <si>
    <t>Tue, 14 Feb 2023 11:30:03 GMT</t>
  </si>
  <si>
    <t>Thu, 01 Jan 1970 03:08:02 GMT</t>
  </si>
  <si>
    <t>Tue, 14 Feb 2023 10:10:03 GMT</t>
  </si>
  <si>
    <t>Thu, 01 Jan 1970 00:58:44 GMT</t>
  </si>
  <si>
    <t>Thu, 01 Jan 1970 01:31:35 GMT</t>
  </si>
  <si>
    <t>Tue, 14 Feb 2023 09:40:03 GMT</t>
  </si>
  <si>
    <t>Tue, 14 Feb 2023 09:00:03 GMT</t>
  </si>
  <si>
    <t xml:space="preserve">Suspected Phishing Email:  [Marketing] Perkins Coie: You're Invited False Claims Act Enforcement in 2023: Key Developments and Risk Mitigation Strategies </t>
  </si>
  <si>
    <t>Tue, 14 Feb 2023 07:30:08 GMT</t>
  </si>
  <si>
    <t>Thu, 01 Jan 1970 03:00:10 GMT</t>
  </si>
  <si>
    <t xml:space="preserve">Suspected Phishing Email:  [Bulk] Schaffen Sie neue M=C3=B6glichkeiten f=C3=BCr Mitarbeitende in Service  </t>
  </si>
  <si>
    <t>Tue, 14 Feb 2023 07:00:05 GMT</t>
  </si>
  <si>
    <t>Thu, 01 Jan 1970 01:42:14 GMT</t>
  </si>
  <si>
    <t>Thu, 01 Jan 1970 02:04:41 GMT</t>
  </si>
  <si>
    <t xml:space="preserve">Suspected Phishing Email:  Question pour Fabien Thommes - Ses Satellites </t>
  </si>
  <si>
    <t>Tue, 14 Feb 2023 06:30:06 GMT</t>
  </si>
  <si>
    <t>Thu, 01 Jan 1970 01:14:58 GMT</t>
  </si>
  <si>
    <t xml:space="preserve">Suspected Phishing Email:  [Bulk] Re: Paid survey on digital advertising platforms ($45) </t>
  </si>
  <si>
    <t>Tue, 14 Feb 2023 06:00:06 GMT</t>
  </si>
  <si>
    <t>Tue, 14 Feb 2023 02:00:03 GMT</t>
  </si>
  <si>
    <t>Thu, 01 Jan 1970 00:36:40 GMT</t>
  </si>
  <si>
    <t>Mon, 13 Feb 2023 20:30:05 GMT</t>
  </si>
  <si>
    <t>Thu, 01 Jan 1970 00:16:42 GMT</t>
  </si>
  <si>
    <t>Thu, 01 Jan 1970 01:41:38 GMT</t>
  </si>
  <si>
    <t xml:space="preserve">Suspected Phishing Email:  Your password will expire in 19 days. </t>
  </si>
  <si>
    <t>Mon, 13 Feb 2023 20:20:02 GMT</t>
  </si>
  <si>
    <t>Thu, 01 Jan 1970 00:27:51 GMT</t>
  </si>
  <si>
    <t>Thu, 01 Jan 1970 00:19:11 GMT</t>
  </si>
  <si>
    <t xml:space="preserve">Suspected Phishing Email:  Authenticated Components at Competitive Prices </t>
  </si>
  <si>
    <t>Mon, 13 Feb 2023 13:30:05 GMT</t>
  </si>
  <si>
    <t>Thu, 01 Jan 1970 02:04:40 GMT</t>
  </si>
  <si>
    <t>Thu, 01 Jan 1970 01:54:22 GMT</t>
  </si>
  <si>
    <t xml:space="preserve">Suspected Phishing Email:  ××‘×™, ×§×™×•×•×™×ª×™ ×©× ×•×›×œ ×œ×”×—×œ×™×£ ×›×ž×” ×ž×™×œ×™× </t>
  </si>
  <si>
    <t>Mon, 13 Feb 2023 13:00:05 GMT</t>
  </si>
  <si>
    <t>Thu, 01 Jan 1970 03:53:22 GMT</t>
  </si>
  <si>
    <t>Thu, 01 Jan 1970 00:43:45 GMT</t>
  </si>
  <si>
    <t>Mon, 13 Feb 2023 13:00:03 GMT</t>
  </si>
  <si>
    <t>Thu, 01 Jan 1970 02:29:09 GMT</t>
  </si>
  <si>
    <t>Thu, 01 Jan 1970 00:28:53 GMT</t>
  </si>
  <si>
    <t xml:space="preserve">Suspected Phishing Email:  Access M&amp;A Projects </t>
  </si>
  <si>
    <t>Mon, 13 Feb 2023 12:30:05 GMT</t>
  </si>
  <si>
    <t>Mon, 13 Feb 2023 08:00:05 GMT</t>
  </si>
  <si>
    <t xml:space="preserve">Suspected Phishing Email:  Re: Please Confirm Your Offer. </t>
  </si>
  <si>
    <t>Mon, 13 Feb 2023 07:30:06 GMT</t>
  </si>
  <si>
    <t>Thu, 01 Jan 1970 00:49:40 GMT</t>
  </si>
  <si>
    <t xml:space="preserve">Suspected Phishing Email:  Fw: Re: Job Seeker Invoice(s) : 3 of 12 LinkedIn Invoice(s): </t>
  </si>
  <si>
    <t>Mon, 13 Feb 2023 07:00:05 GMT</t>
  </si>
  <si>
    <t>Thu, 01 Jan 1970 00:34:26 GMT</t>
  </si>
  <si>
    <t>Thu, 01 Jan 1970 00:06:05 GMT</t>
  </si>
  <si>
    <t>Mon, 13 Feb 2023 06:00:05 GMT</t>
  </si>
  <si>
    <t>Mon, 13 Feb 2023 05:40:02 GMT</t>
  </si>
  <si>
    <t>Thu, 01 Jan 1970 00:09:56 GMT</t>
  </si>
  <si>
    <t>Mon, 13 Feb 2023 05:00:03 GMT</t>
  </si>
  <si>
    <t>Mon, 13 Feb 2023 04:50:03 GMT</t>
  </si>
  <si>
    <t>Thu, 01 Jan 1970 00:10:29 GMT</t>
  </si>
  <si>
    <t>Mon, 13 Feb 2023 04:00:04 GMT</t>
  </si>
  <si>
    <t>Thu, 01 Jan 1970 00:21:11 GMT</t>
  </si>
  <si>
    <t>Mon, 13 Feb 2023 04:00:03 GMT</t>
  </si>
  <si>
    <t>Sun, 12 Feb 2023 20:50:02 GMT</t>
  </si>
  <si>
    <t>Thu, 01 Jan 1970 00:03:34 GMT</t>
  </si>
  <si>
    <t>Sun, 12 Feb 2023 19:10:02 GMT</t>
  </si>
  <si>
    <t>Sun, 12 Feb 2023 18:50:04 GMT</t>
  </si>
  <si>
    <t>Thu, 01 Jan 1970 00:28:24 GMT</t>
  </si>
  <si>
    <t>Sun, 12 Feb 2023 18:50:03 GMT</t>
  </si>
  <si>
    <t>Thu, 01 Jan 1970 00:05:40 GMT</t>
  </si>
  <si>
    <t>Sun, 12 Feb 2023 18:30:03 GMT</t>
  </si>
  <si>
    <t>Sun, 12 Feb 2023 16:40:04 GMT</t>
  </si>
  <si>
    <t>Sun, 12 Feb 2023 16:30:05 GMT</t>
  </si>
  <si>
    <t>Sun, 12 Feb 2023 16:30:03 GMT</t>
  </si>
  <si>
    <t>Thu, 01 Jan 1970 01:00:41 GMT</t>
  </si>
  <si>
    <t>Sun, 12 Feb 2023 15:00:03 GMT</t>
  </si>
  <si>
    <t>Thu, 01 Jan 1970 00:18:22 GMT</t>
  </si>
  <si>
    <t>Sun, 12 Feb 2023 14:40:02 GMT</t>
  </si>
  <si>
    <t>Sun, 12 Feb 2023 13:30:04 GMT</t>
  </si>
  <si>
    <t>Sun, 12 Feb 2023 13:30:03 GMT</t>
  </si>
  <si>
    <t>Thu, 01 Jan 1970 00:38:39 GMT</t>
  </si>
  <si>
    <t>Sun, 12 Feb 2023 12:00:03 GMT</t>
  </si>
  <si>
    <t xml:space="preserve">Suspected Phishing Email:  Broadband Satellite Services Market - Global Outlook &amp; Forecast 2023-2028 </t>
  </si>
  <si>
    <t>Sun, 12 Feb 2023 10:00:05 GMT</t>
  </si>
  <si>
    <t>Sat, 11 Feb 2023 13:20:02 GMT</t>
  </si>
  <si>
    <t>Thu, 01 Jan 1970 00:50:41 GMT</t>
  </si>
  <si>
    <t xml:space="preserve">Suspected Phishing Email:  Invoice -4186013 </t>
  </si>
  <si>
    <t>Sat, 11 Feb 2023 10:00:07 GMT</t>
  </si>
  <si>
    <t>Fri, 10 Feb 2023 23:30:08 GMT</t>
  </si>
  <si>
    <t>Fri, 10 Feb 2023 20:10:02 GMT</t>
  </si>
  <si>
    <t>Thu, 01 Jan 1970 00:59:04 GMT</t>
  </si>
  <si>
    <t>Thu, 01 Jan 1970 02:34:31 GMT</t>
  </si>
  <si>
    <t xml:space="preserve">Fortinet IPS Monitored Rule Triggered from Local Source
 containing MS.WinVerifyTrust.Signature.Validation.Remote.Code.Execution - This indicates an attack attempt to exploit a remote Code Execution vulnerability in Microsoft Windows
</t>
  </si>
  <si>
    <t>Fri, 10 Feb 2023 19:30:06 GMT</t>
  </si>
  <si>
    <t>Thu, 01 Jan 1970 00:07:18 GMT</t>
  </si>
  <si>
    <t>Thu, 01 Jan 1970 03:04:44 GMT</t>
  </si>
  <si>
    <t>Fri, 10 Feb 2023 19:30:04 GMT</t>
  </si>
  <si>
    <t>Thu, 01 Jan 1970 00:56:44 GMT</t>
  </si>
  <si>
    <t>Thu, 01 Jan 1970 02:07:54 GMT</t>
  </si>
  <si>
    <t>Fri, 10 Feb 2023 19:30:03 GMT</t>
  </si>
  <si>
    <t>Fri, 10 Feb 2023 19:10:02 GMT</t>
  </si>
  <si>
    <t>Thu, 01 Jan 1970 00:04:31 GMT</t>
  </si>
  <si>
    <t xml:space="preserve">Suspected Phishing Email:  [Marketing] Stay Interviews: A Powerful and Low-Cost Employee Engagement and Retention Tool </t>
  </si>
  <si>
    <t>Fri, 10 Feb 2023 16:00:06 GMT</t>
  </si>
  <si>
    <t>Thu, 01 Jan 1970 12:43:47 GMT</t>
  </si>
  <si>
    <t>Thu, 01 Jan 1970 12:39:19 GMT</t>
  </si>
  <si>
    <t xml:space="preserve">Suspected Phishing Email:  Broadband Satellite Services Market Trends and Opportunities For You </t>
  </si>
  <si>
    <t>Fri, 10 Feb 2023 15:30:05 GMT</t>
  </si>
  <si>
    <t>Thu, 01 Jan 1970 00:40:03 GMT</t>
  </si>
  <si>
    <t>Thu, 01 Jan 1970 17:30:28 GMT</t>
  </si>
  <si>
    <t>Fri, 10 Feb 2023 14:40:03 GMT</t>
  </si>
  <si>
    <t xml:space="preserve">Multiple Exploit/Malware Types Targeting a Single Destination
 containing PHP.CGI.Argument.Injection - This indicates an attack attempt against an Argument Injection vulnerability in PHP CGI
</t>
  </si>
  <si>
    <t>Fri, 10 Feb 2023 11:50:04 GMT</t>
  </si>
  <si>
    <t>Thu, 01 Jan 1970 00:23:04 GMT</t>
  </si>
  <si>
    <t>Thu, 01 Jan 1970 05:09:48 GMT</t>
  </si>
  <si>
    <t>Fri, 10 Feb 2023 11:50:03 GMT</t>
  </si>
  <si>
    <t>Thu, 01 Jan 1970 04:11:02 GMT</t>
  </si>
  <si>
    <t xml:space="preserve">Suspected Phishing Email:  RE: Possible Value Creation - Meet from Cygnet Infotech. </t>
  </si>
  <si>
    <t>Fri, 10 Feb 2023 11:30:06 GMT</t>
  </si>
  <si>
    <t>Thu, 01 Jan 1970 14:59:58 GMT</t>
  </si>
  <si>
    <t>Fri, 10 Feb 2023 09:50:02 GMT</t>
  </si>
  <si>
    <t>Thu, 01 Jan 1970 00:11:39 GMT</t>
  </si>
  <si>
    <t>Thu, 01 Jan 1970 05:42:28 GMT</t>
  </si>
  <si>
    <t>Phish Alert] [Bulk] Re: Contract Management Difficulties?</t>
  </si>
  <si>
    <t>Fri, 10 Feb 2023 09:00:08 GMT</t>
  </si>
  <si>
    <t>Thu, 01 Jan 1970 00:26:54 GMT</t>
  </si>
  <si>
    <t>Thu, 01 Jan 1970 06:05:01 GMT</t>
  </si>
  <si>
    <t xml:space="preserve">Suspected Phishing Email:  [Bulk] Emil get a qoute for your 2023 S&amp;OP training needs </t>
  </si>
  <si>
    <t>Thu, 01 Jan 1970 16:55:06 GMT</t>
  </si>
  <si>
    <t xml:space="preserve">Suspected Phishing Email:  âœ”ï¸PAIEMENT </t>
  </si>
  <si>
    <t>Thu, 01 Jan 1970 00:35:07 GMT</t>
  </si>
  <si>
    <t xml:space="preserve">Suspected Phishing Email:  [Bulk] Too many Contracts at SES S.A.? </t>
  </si>
  <si>
    <t>Thu, 01 Jan 1970 01:50:58 GMT</t>
  </si>
  <si>
    <t>Fri, 10 Feb 2023 07:10:03 GMT</t>
  </si>
  <si>
    <t>Thu, 01 Jan 1970 01:53:59 GMT</t>
  </si>
  <si>
    <t>Thu, 01 Jan 1970 03:48:13 GMT</t>
  </si>
  <si>
    <t xml:space="preserve">Suspected Phishing Email:  eSIM Solutions for Enterprise: 4-minute questionnaire </t>
  </si>
  <si>
    <t>Fri, 10 Feb 2023 06:00:08 GMT</t>
  </si>
  <si>
    <t>Thu, 09 Feb 2023 23:10:02 GMT</t>
  </si>
  <si>
    <t>Thu, 01 Jan 1970 01:13:27 GMT</t>
  </si>
  <si>
    <t xml:space="preserve">Suspected Phishing Email:  Voice Mail (0 seconds) </t>
  </si>
  <si>
    <t>Thu, 09 Feb 2023 20:30:05 GMT</t>
  </si>
  <si>
    <t>Thu, 01 Jan 1970 01:11:35 GMT</t>
  </si>
  <si>
    <t xml:space="preserve">Suspected Phishing Email:  Past due Inv - 54710 - 77618CS0 </t>
  </si>
  <si>
    <t>Thu, 09 Feb 2023 15:30:05 GMT</t>
  </si>
  <si>
    <t>Thu, 09 Feb 2023 15:00:09 GMT</t>
  </si>
  <si>
    <t>Thu, 01 Jan 1970 00:27:36 GMT</t>
  </si>
  <si>
    <t xml:space="preserve">Suspected Phishing Email:  [Marketing] SAVE THE DATE: Internal Comms Europe, 2â€”4 July 2023 </t>
  </si>
  <si>
    <t>Thu, 09 Feb 2023 14:00:05 GMT</t>
  </si>
  <si>
    <t>Thu, 01 Jan 1970 01:53:15 GMT</t>
  </si>
  <si>
    <t>Thu, 09 Feb 2023 13:30:03 GMT</t>
  </si>
  <si>
    <t>Thu, 01 Jan 1970 00:01:49 GMT</t>
  </si>
  <si>
    <t>Thu, 01 Jan 1970 01:43:10 GMT</t>
  </si>
  <si>
    <t>Thu, 01 Jan 1970 00:05:12 GMT</t>
  </si>
  <si>
    <t>Thu, 09 Feb 2023 10:50:03 GMT</t>
  </si>
  <si>
    <t>Thu, 01 Jan 1970 00:29:44 GMT</t>
  </si>
  <si>
    <t xml:space="preserve">Fortinet IPS Monitored Rule Triggered from Local Source
 containing Novell.NetBasic.Scripting.Server.Directory.Traversal
</t>
  </si>
  <si>
    <t>Thu, 09 Feb 2023 10:10:02 GMT</t>
  </si>
  <si>
    <t>Thu, 01 Jan 1970 00:43:12 GMT</t>
  </si>
  <si>
    <t>Thu, 09 Feb 2023 09:50:03 GMT</t>
  </si>
  <si>
    <t>Web Attack</t>
  </si>
  <si>
    <t>Thu, 09 Feb 2023 08:00:05 GMT</t>
  </si>
  <si>
    <t>Thu, 01 Jan 1970 03:14:28 GMT</t>
  </si>
  <si>
    <t>Thu, 09 Feb 2023 00:20:04 GMT</t>
  </si>
  <si>
    <t>Thu, 01 Jan 1970 01:27:26 GMT</t>
  </si>
  <si>
    <t>Thu, 01 Jan 1970 00:19:47 GMT</t>
  </si>
  <si>
    <t>Wed, 08 Feb 2023 21:40:03 GMT</t>
  </si>
  <si>
    <t>Wed, 08 Feb 2023 21:20:02 GMT</t>
  </si>
  <si>
    <t>Thu, 01 Jan 1970 00:45:27 GMT</t>
  </si>
  <si>
    <t xml:space="preserve">Suspected Phishing Email:  UPDATE PAYROLL PAYMENT </t>
  </si>
  <si>
    <t>Wed, 08 Feb 2023 16:30:08 GMT</t>
  </si>
  <si>
    <t>Thu, 01 Jan 1970 00:59:57 GMT</t>
  </si>
  <si>
    <t>Wed, 08 Feb 2023 16:30:03 GMT</t>
  </si>
  <si>
    <t>Impossible Travel</t>
  </si>
  <si>
    <t>Thu, 01 Jan 1970 01:11:00 GMT</t>
  </si>
  <si>
    <t xml:space="preserve">V2 Sending Attacks to External
 containing Virus is detected
</t>
  </si>
  <si>
    <t>Wed, 08 Feb 2023 12:20:03 GMT</t>
  </si>
  <si>
    <t>Thu, 01 Jan 1970 00:15:27 GMT</t>
  </si>
  <si>
    <t>Thu, 01 Jan 1970 03:50:58 GMT</t>
  </si>
  <si>
    <t>Wed, 08 Feb 2023 12:10:06 GMT</t>
  </si>
  <si>
    <t>Thu, 01 Jan 1970 01:36:13 GMT</t>
  </si>
  <si>
    <t>Wed, 08 Feb 2023 12:10:04 GMT</t>
  </si>
  <si>
    <t>Wed, 08 Feb 2023 12:10:03 GMT</t>
  </si>
  <si>
    <t>Thu, 01 Jan 1970 00:04:28 GMT</t>
  </si>
  <si>
    <t>Thu, 01 Jan 1970 02:27:42 GMT</t>
  </si>
  <si>
    <t>Thu, 01 Jan 1970 01:01:31 GMT</t>
  </si>
  <si>
    <t xml:space="preserve">Suspected Phishing Email:  Question about - National Association of Broadcasters - NAB Show 2023 </t>
  </si>
  <si>
    <t>Wed, 08 Feb 2023 09:30:07 GMT</t>
  </si>
  <si>
    <t>Thu, 01 Jan 1970 01:02:23 GMT</t>
  </si>
  <si>
    <t>Wed, 08 Feb 2023 08:50:03 GMT</t>
  </si>
  <si>
    <t>Thu, 01 Jan 1970 01:16:30 GMT</t>
  </si>
  <si>
    <t>Wed, 08 Feb 2023 08:10:02 GMT</t>
  </si>
  <si>
    <t>Thu, 01 Jan 1970 00:55:12 GMT</t>
  </si>
  <si>
    <t xml:space="preserve">Suspected Phishing Email:  Rappel: Renouveler le certificat </t>
  </si>
  <si>
    <t>Wed, 08 Feb 2023 08:00:05 GMT</t>
  </si>
  <si>
    <t>Thu, 01 Jan 1970 00:46:18 GMT</t>
  </si>
  <si>
    <t>Wed, 08 Feb 2023 02:50:02 GMT</t>
  </si>
  <si>
    <t>Thu, 01 Jan 1970 01:10:37 GMT</t>
  </si>
  <si>
    <t xml:space="preserve">Suspected Phishing Email:  Cash Settlement Awarded to Ms. Sueh Li Som </t>
  </si>
  <si>
    <t>Tue, 07 Feb 2023 22:30:07 GMT</t>
  </si>
  <si>
    <t>Thu, 01 Jan 1970 01:08:50 GMT</t>
  </si>
  <si>
    <t>Tue, 07 Feb 2023 20:40:02 GMT</t>
  </si>
  <si>
    <t>Thu, 01 Jan 1970 00:51:47 GMT</t>
  </si>
  <si>
    <t xml:space="preserve">Suspected Phishing Email:  R&amp;D Innovation &amp; Product Development Summit </t>
  </si>
  <si>
    <t>Tue, 07 Feb 2023 17:00:10 GMT</t>
  </si>
  <si>
    <t>Thu, 01 Jan 1970 00:16:31 GMT</t>
  </si>
  <si>
    <t>Thu, 01 Jan 1970 01:12:03 GMT</t>
  </si>
  <si>
    <t xml:space="preserve">Suspected Phishing Email:  You've been enrolled in training </t>
  </si>
  <si>
    <t>Tue, 07 Feb 2023 15:30:15 GMT</t>
  </si>
  <si>
    <t>Thu, 01 Jan 1970 00:54:17 GMT</t>
  </si>
  <si>
    <t>Thu, 01 Jan 1970 00:25:17 GMT</t>
  </si>
  <si>
    <t xml:space="preserve">Suspected Phishing Email:  RE: ?[Audition- dossier.nÂ°426800230207S] </t>
  </si>
  <si>
    <t>Thu, 01 Jan 1970 00:43:29 GMT</t>
  </si>
  <si>
    <t>Thu, 01 Jan 1970 01:35:22 GMT</t>
  </si>
  <si>
    <t>Tue, 07 Feb 2023 15:30:03 GMT</t>
  </si>
  <si>
    <t>Tue, 07 Feb 2023 15:00:04 GMT</t>
  </si>
  <si>
    <t>Thu, 01 Jan 1970 01:52:59 GMT</t>
  </si>
  <si>
    <t xml:space="preserve">Suspected Phishing Email:  RE: lohnsteuerkarte </t>
  </si>
  <si>
    <t>Tue, 07 Feb 2023 13:00:09 GMT</t>
  </si>
  <si>
    <t>Thu, 01 Jan 1970 01:43:40 GMT</t>
  </si>
  <si>
    <t xml:space="preserve">Suspected Phishing Email:  Follow-upâ€ Ses </t>
  </si>
  <si>
    <t>Tue, 07 Feb 2023 12:30:05 GMT</t>
  </si>
  <si>
    <t>Thu, 01 Jan 1970 01:00:25 GMT</t>
  </si>
  <si>
    <t>Tue, 07 Feb 2023 09:40:02 GMT</t>
  </si>
  <si>
    <t>Tue, 07 Feb 2023 04:10:02 GMT</t>
  </si>
  <si>
    <t>Thu, 01 Jan 1970 01:07:07 GMT</t>
  </si>
  <si>
    <t>Mon, 06 Feb 2023 19:30:03 GMT</t>
  </si>
  <si>
    <t>Mon, 06 Feb 2023 16:00:07 GMT</t>
  </si>
  <si>
    <t>Thu, 01 Jan 1970 01:11:36 GMT</t>
  </si>
  <si>
    <t xml:space="preserve">Suspected Phishing Email:  HDI Leistungsnachweis </t>
  </si>
  <si>
    <t>Mon, 06 Feb 2023 14:00:08 GMT</t>
  </si>
  <si>
    <t>Thu, 01 Jan 1970 01:41:40 GMT</t>
  </si>
  <si>
    <t>Mon, 06 Feb 2023 13:30:06 GMT</t>
  </si>
  <si>
    <t>Thu, 01 Jan 1970 00:25:08 GMT</t>
  </si>
  <si>
    <t>Mon, 06 Feb 2023 13:30:03 GMT</t>
  </si>
  <si>
    <t>Thu, 01 Jan 1970 01:25:57 GMT</t>
  </si>
  <si>
    <t>Mon, 06 Feb 2023 12:50:02 GMT</t>
  </si>
  <si>
    <t>Thu, 01 Jan 1970 00:10:45 GMT</t>
  </si>
  <si>
    <t>Thu, 01 Jan 1970 00:13:07 GMT</t>
  </si>
  <si>
    <t>Mon, 06 Feb 2023 10:30:05 GMT</t>
  </si>
  <si>
    <t xml:space="preserve">Suspected Phishing Email:  Procedura resetowania hasÅ‚a. </t>
  </si>
  <si>
    <t>Mon, 06 Feb 2023 09:00:07 GMT</t>
  </si>
  <si>
    <t>Thu, 01 Jan 1970 01:55:58 GMT</t>
  </si>
  <si>
    <t>Mon, 06 Feb 2023 08:20:03 GMT</t>
  </si>
  <si>
    <t>Thu, 01 Jan 1970 01:48:41 GMT</t>
  </si>
  <si>
    <t xml:space="preserve">Suspected Phishing Email:  IBM Aspera Faspex Security Vulnerability Update </t>
  </si>
  <si>
    <t>Mon, 06 Feb 2023 08:00:05 GMT</t>
  </si>
  <si>
    <t>Thu, 01 Jan 1970 00:58:37 GMT</t>
  </si>
  <si>
    <t>Mon, 06 Feb 2023 08:00:03 GMT</t>
  </si>
  <si>
    <t>Thu, 01 Jan 1970 02:51:40 GMT</t>
  </si>
  <si>
    <t>Thu, 01 Jan 1970 02:12:11 GMT</t>
  </si>
  <si>
    <t xml:space="preserve">Suspected Phishing Email:  @@RE: PO/ POLYESTER PROGRAM WITH CROSS WEAR for SPORTY , SPRINT and STORM]] </t>
  </si>
  <si>
    <t>Mon, 06 Feb 2023 07:30:06 GMT</t>
  </si>
  <si>
    <t>Mon, 06 Feb 2023 04:40:03 GMT</t>
  </si>
  <si>
    <t>Sun, 05 Feb 2023 15:10:03 GMT</t>
  </si>
  <si>
    <t>Thu, 01 Jan 1970 00:58:36 GMT</t>
  </si>
  <si>
    <t>Sun, 05 Feb 2023 11:00:03 GMT</t>
  </si>
  <si>
    <t>Thu, 01 Jan 1970 00:27:32 GMT</t>
  </si>
  <si>
    <t>Sun, 05 Feb 2023 09:30:03 GMT</t>
  </si>
  <si>
    <t>Thu, 01 Jan 1970 01:20:59 GMT</t>
  </si>
  <si>
    <t>Sat, 04 Feb 2023 23:00:03 GMT</t>
  </si>
  <si>
    <t>Sat, 04 Feb 2023 02:00:03 GMT</t>
  </si>
  <si>
    <t>Thu, 01 Jan 1970 01:13:44 GMT</t>
  </si>
  <si>
    <t>Fri, 03 Feb 2023 15:50:02 GMT</t>
  </si>
  <si>
    <t xml:space="preserve">Suspected Phishing Email:  Infonote: Action required ? New HP printer driver  </t>
  </si>
  <si>
    <t>Fri, 03 Feb 2023 14:00:05 GMT</t>
  </si>
  <si>
    <t>Thu, 01 Jan 1970 01:31:07 GMT</t>
  </si>
  <si>
    <t xml:space="preserve">Suspected Phishing Email:  Hi from Samir </t>
  </si>
  <si>
    <t>Thu, 01 Jan 1970 01:08:18 GMT</t>
  </si>
  <si>
    <t>Thu, 01 Jan 1970 00:03:00 GMT</t>
  </si>
  <si>
    <t>Fri, 03 Feb 2023 10:00:08 GMT</t>
  </si>
  <si>
    <t>Thu, 01 Jan 1970 00:23:18 GMT</t>
  </si>
  <si>
    <t>Thu, 01 Jan 1970 00:21:23 GMT</t>
  </si>
  <si>
    <t xml:space="preserve">Suspected Phishing Email:  Re: Talent retention at SES Satellites </t>
  </si>
  <si>
    <t>Fri, 03 Feb 2023 09:30:05 GMT</t>
  </si>
  <si>
    <t>Thu, 01 Jan 1970 01:56:11 GMT</t>
  </si>
  <si>
    <t>Thu, 01 Jan 1970 03:32:12 GMT</t>
  </si>
  <si>
    <t xml:space="preserve">Suspected Phishing Email:  Î Î¹ÏƒÏ„Î¿Ï€Î¿Î¹Î·Ï„Î¹ÎºÏŒ Î’Î¹Î¿Î¼Î·Ï‡Î±Î½Î¹ÎºÎ®Ï‚ Î‘ÏƒÏ†Î¬Î»ÎµÎ¹Î±Ï‚ ÎºÎ±Ï„Î¬ Î•ÎšÎ’Î‘ (Î¦Î•Îš 4071 Î’Î„/22-9-2020) </t>
  </si>
  <si>
    <t>Thu, 01 Jan 1970 02:46:33 GMT</t>
  </si>
  <si>
    <t>Thu, 01 Jan 1970 00:47:06 GMT</t>
  </si>
  <si>
    <t xml:space="preserve">Suspected Phishing Email:  [Bulk] [SMI-Video] Europe Newsletter // February 03 </t>
  </si>
  <si>
    <t>Fri, 03 Feb 2023 08:00:05 GMT</t>
  </si>
  <si>
    <t>Thu, 01 Jan 1970 02:38:09 GMT</t>
  </si>
  <si>
    <t>Thu, 01 Jan 1970 01:11:13 GMT</t>
  </si>
  <si>
    <t xml:space="preserve">Suspected Phishing Email:  Please check Sun Telecom's latest Cabling System Solution </t>
  </si>
  <si>
    <t>Fri, 03 Feb 2023 07:30:09 GMT</t>
  </si>
  <si>
    <t>Thu, 01 Jan 1970 01:31:47 GMT</t>
  </si>
  <si>
    <t>Thu, 01 Jan 1970 01:01:49 GMT</t>
  </si>
  <si>
    <t xml:space="preserve">Suspected Phishing Email:  [Marketing] Business Loan #8491 - SES Engineering (u.s.), Inc. </t>
  </si>
  <si>
    <t>Thu, 01 Jan 1970 00:49:04 GMT</t>
  </si>
  <si>
    <t>Fri, 03 Feb 2023 04:00:03 GMT</t>
  </si>
  <si>
    <t>Thu, 01 Jan 1970 01:03:12 GMT</t>
  </si>
  <si>
    <t xml:space="preserve">Suspected Phishing Email:  (Contact immediately +1-(808)-444-5182 to cancel and claim a Refund) updated your invoice ( JOUSHD37383815 ) </t>
  </si>
  <si>
    <t>Thu, 02 Feb 2023 17:30:08 GMT</t>
  </si>
  <si>
    <t>Thu, 01 Jan 1970 00:14:03 GMT</t>
  </si>
  <si>
    <t>Thu, 01 Jan 1970 04:34:03 GMT</t>
  </si>
  <si>
    <t xml:space="preserve">Suspected Phishing Email:  Stock Available: TE Connectivity, STM, Microchip, Habia, NXP, Texas Instruments... </t>
  </si>
  <si>
    <t>Thu, 02 Feb 2023 16:30:08 GMT</t>
  </si>
  <si>
    <t>Thu, 01 Jan 1970 00:26:24 GMT</t>
  </si>
  <si>
    <t>Thu, 01 Jan 1970 10:42:51 GMT</t>
  </si>
  <si>
    <t>Thu, 02 Feb 2023 16:20:02 GMT</t>
  </si>
  <si>
    <t>Thu, 01 Jan 1970 00:56:47 GMT</t>
  </si>
  <si>
    <t xml:space="preserve">Suspected Phishing Email:  RE: Quick question </t>
  </si>
  <si>
    <t>Thu, 02 Feb 2023 16:00:05 GMT</t>
  </si>
  <si>
    <t>Thu, 01 Jan 1970 08:11:22 GMT</t>
  </si>
  <si>
    <t xml:space="preserve">Suspected Phishing Email:  [Marketing] Financing nÂº 8491 - SES Engineering (u.s.), Inc. Expiring soon </t>
  </si>
  <si>
    <t>Thu, 02 Feb 2023 15:30:08 GMT</t>
  </si>
  <si>
    <t>Thu, 01 Jan 1970 00:50:40 GMT</t>
  </si>
  <si>
    <t>Thu, 01 Jan 1970 04:45:20 GMT</t>
  </si>
  <si>
    <t xml:space="preserve">Suspected Phishing Email:  Fwd: A votre attention, </t>
  </si>
  <si>
    <t>Thu, 01 Jan 1970 00:36:24 GMT</t>
  </si>
  <si>
    <t>Thu, 02 Feb 2023 14:00:07 GMT</t>
  </si>
  <si>
    <t xml:space="preserve">Suspected Phishing Email:  [confluence-AZURE] Recommended in Confluence for Guili Azar - Feb 02, 2023 </t>
  </si>
  <si>
    <t>Thu, 02 Feb 2023 13:30:06 GMT</t>
  </si>
  <si>
    <t>Thu, 01 Jan 1970 00:06:34 GMT</t>
  </si>
  <si>
    <t>Thu, 01 Jan 1970 00:31:49 GMT</t>
  </si>
  <si>
    <t xml:space="preserve">Suspected Phishing Email:  Hello Estelle </t>
  </si>
  <si>
    <t>Thu, 02 Feb 2023 11:30:04 GMT</t>
  </si>
  <si>
    <t>Thu, 01 Jan 1970 00:45:46 GMT</t>
  </si>
  <si>
    <t>Thu, 01 Jan 1970 03:49:46 GMT</t>
  </si>
  <si>
    <t>Thu, 02 Feb 2023 09:50:02 GMT</t>
  </si>
  <si>
    <t>Thu, 01 Jan 1970 08:33:02 GMT</t>
  </si>
  <si>
    <t>Thu, 02 Feb 2023 08:20:02 GMT</t>
  </si>
  <si>
    <t>Thu, 01 Jan 1970 00:03:07 GMT</t>
  </si>
  <si>
    <t xml:space="preserve">Suspected Phishing Email:  [Bulk] Erfahren Sie in unserem Webinar die Wahrheit Ã¼ber fake Follower! â–¶ï¸ </t>
  </si>
  <si>
    <t>Thu, 02 Feb 2023 08:00:05 GMT</t>
  </si>
  <si>
    <t>Thu, 01 Jan 1970 00:54:48 GMT</t>
  </si>
  <si>
    <t>Thu, 01 Jan 1970 11:18:42 GMT</t>
  </si>
  <si>
    <t xml:space="preserve">Suspected Phishing Email:  eSIM Solutions for Enterprise: what do you think about it? </t>
  </si>
  <si>
    <t>Wed, 01 Feb 2023 21:30:04 GMT</t>
  </si>
  <si>
    <t>Thu, 01 Jan 1970 14:36:35 GMT</t>
  </si>
  <si>
    <t xml:space="preserve">Suspected Phishing Email:  Re: Svend at Ses Government Solutions </t>
  </si>
  <si>
    <t>Wed, 01 Feb 2023 21:00:05 GMT</t>
  </si>
  <si>
    <t>Fri, 02 Jan 1970 02:14:35 GMT</t>
  </si>
  <si>
    <t>Wed, 01 Feb 2023 17:10:02 GMT</t>
  </si>
  <si>
    <t>Thu, 01 Jan 1970 01:01:12 GMT</t>
  </si>
  <si>
    <t>Thu, 01 Jan 1970 05:19:30 GMT</t>
  </si>
  <si>
    <t xml:space="preserve">Suspected Phishing Email:  FW: Payment Advice Notification </t>
  </si>
  <si>
    <t>Wed, 01 Feb 2023 17:00:08 GMT</t>
  </si>
  <si>
    <t>Thu, 02 Feb 2023 09:51:25 GMT</t>
  </si>
  <si>
    <t>Thu, 01 Jan 1970 16:30:13 GMT</t>
  </si>
  <si>
    <t xml:space="preserve">Suspected Phishing Email:  [Bulk] Join us in San Diego for OFC 2023 | Booth 2339 </t>
  </si>
  <si>
    <t>Wed, 01 Feb 2023 16:00:05 GMT</t>
  </si>
  <si>
    <t>Fri, 02 Jan 1970 10:39:07 GMT</t>
  </si>
  <si>
    <t xml:space="preserve">Suspected Phishing Email:  Digital Twin for Data Centre Technology - Report by Black &amp; Veatch </t>
  </si>
  <si>
    <t>Wed, 01 Feb 2023 15:34:03 GMT</t>
  </si>
  <si>
    <t>Fri, 02 Jan 1970 10:15:49 GMT</t>
  </si>
  <si>
    <t>Wed, 01 Feb 2023 15:35:21 GMT</t>
  </si>
  <si>
    <t>Thu, 01 Jan 1970 22:14:06 GMT</t>
  </si>
  <si>
    <t>Wed, 01 Feb 2023 15:35:20 GMT</t>
  </si>
  <si>
    <t>Wed, 01 Feb 2023 15:31:37 GMT</t>
  </si>
  <si>
    <t>Thu, 01 Jan 1970 05:50:48 GMT</t>
  </si>
  <si>
    <t xml:space="preserve">Suspected Phishing Email:  KONNECT RF Reminder - RF/Microwave-Passive Components, RF Coaxial Connectors and Cable Assembly/Jumpers </t>
  </si>
  <si>
    <t>Thu, 01 Jan 1970 21:31:26 GMT</t>
  </si>
  <si>
    <t xml:space="preserve">Suspected Phishing Email:  May 2022 Overdue </t>
  </si>
  <si>
    <t>Wed, 01 Feb 2023 15:31:36 GMT</t>
  </si>
  <si>
    <t>Thu, 01 Jan 1970 19:04:33 GMT</t>
  </si>
  <si>
    <t xml:space="preserve">Suspected Phishing Email:  Congratulations A $417.00 charge has been made to your credit card. </t>
  </si>
  <si>
    <t xml:space="preserve">Suspected Phishing Email:  FW: David Preslar has shared 'DOC011817-01182017092344' </t>
  </si>
  <si>
    <t>Thu, 01 Jan 1970 01:20:30 GMT</t>
  </si>
  <si>
    <t>Wed, 01 Feb 2023 15:30:10 GMT</t>
  </si>
  <si>
    <t>Thu, 01 Jan 1970 05:55:00 GMT</t>
  </si>
  <si>
    <t>Thu, 01 Jan 1970 00:13:15 GMT</t>
  </si>
  <si>
    <t>Thu, 01 Jan 1970 05:57:08 GMT</t>
  </si>
  <si>
    <t>Wed, 01 Feb 2023 15:30:09 GMT</t>
  </si>
  <si>
    <t>Thu, 01 Jan 1970 00:10:16 GMT</t>
  </si>
  <si>
    <t>Thu, 01 Jan 1970 05:55:26 GMT</t>
  </si>
  <si>
    <t xml:space="preserve">Suspected Phishing Email:  Are you the right person? </t>
  </si>
  <si>
    <t>Thu, 01 Jan 1970 00:25:16 GMT</t>
  </si>
  <si>
    <t>Thu, 01 Jan 1970 18:56:46 GMT</t>
  </si>
  <si>
    <t>Wed, 01 Feb 2023 15:25:35 GMT</t>
  </si>
  <si>
    <t>Thu, 01 Jan 1970 00:30:35 GMT</t>
  </si>
  <si>
    <t>Thu, 01 Jan 1970 20:53:36 GMT</t>
  </si>
  <si>
    <t>Thu, 01 Jan 1970 05:56:05 GMT</t>
  </si>
  <si>
    <t>Thu, 01 Jan 1970 00:07:30 GMT</t>
  </si>
  <si>
    <t>Thu, 01 Jan 1970 05:57:42 GMT</t>
  </si>
  <si>
    <t xml:space="preserve">Suspected Phishing Email:  Activate 2023 Agency Overview </t>
  </si>
  <si>
    <t>Thu, 01 Jan 1970 13:59:27 GMT</t>
  </si>
  <si>
    <t xml:space="preserve">Suspected Phishing Email:  Recherche de Voix CompensÃ©e | 150 â‚¬ IndemnitÃ© |  Kompensierte Sprachforschung | 150 â‚¬ Belohnung </t>
  </si>
  <si>
    <t>Thu, 01 Jan 1970 00:07:53 GMT</t>
  </si>
  <si>
    <t>Thu, 01 Jan 1970 06:35:23 GMT</t>
  </si>
  <si>
    <t>Wed, 01 Feb 2023 15:20:05 GMT</t>
  </si>
  <si>
    <t>discussed</t>
  </si>
  <si>
    <t>Thu, 01 Jan 1970 03:27:22 GMT</t>
  </si>
  <si>
    <t>Wed, 01 Feb 2023 15:20:03 GMT</t>
  </si>
  <si>
    <t>Thu, 01 Jan 1970 02:47:49 GMT</t>
  </si>
  <si>
    <t>Wed, 01 Feb 2023 15:10:12 GMT</t>
  </si>
  <si>
    <t>Thu, 01 Jan 1970 00:50:05 GMT</t>
  </si>
  <si>
    <t>Thu, 01 Jan 1970 12:28:25 GMT</t>
  </si>
  <si>
    <t>Wed, 01 Feb 2023 15:10:10 GMT</t>
  </si>
  <si>
    <t>Thu, 01 Jan 1970 02:00:29 GMT</t>
  </si>
  <si>
    <t>Thu, 01 Jan 1970 11:11:14 GMT</t>
  </si>
  <si>
    <t>Wed, 01 Feb 2023 15:10:08 GMT</t>
  </si>
  <si>
    <t>Thu, 01 Jan 1970 01:29:56 GMT</t>
  </si>
  <si>
    <t>Wed, 01 Feb 2023 15:10:06 GMT</t>
  </si>
  <si>
    <t>Thu, 01 Jan 1970 05:50:44 GMT</t>
  </si>
  <si>
    <t>Wed, 01 Feb 2023 15:10:05 GMT</t>
  </si>
  <si>
    <t>Thu, 01 Jan 1970 00:56:38 GMT</t>
  </si>
  <si>
    <t>Thu, 01 Jan 1970 10:12:29 GMT</t>
  </si>
  <si>
    <t>Wed, 01 Feb 2023 15:10:03 GMT</t>
  </si>
  <si>
    <t>Thu, 01 Jan 1970 01:49:46 GMT</t>
  </si>
  <si>
    <t>Thu, 01 Jan 1970 00:15:43 GMT</t>
  </si>
  <si>
    <t>Wed, 01 Feb 2023 15:04:50 GMT</t>
  </si>
  <si>
    <t>Thu, 01 Jan 1970 06:27:17 GMT</t>
  </si>
  <si>
    <t>Thu, 01 Jan 1970 00:05:25 GMT</t>
  </si>
  <si>
    <t>Thu, 01 Jan 1970 06:28:57 GMT</t>
  </si>
  <si>
    <t xml:space="preserve">Suspected Phishing Email:  Important information about this crucial market </t>
  </si>
  <si>
    <t>Thu, 01 Jan 1970 14:29:06 GMT</t>
  </si>
  <si>
    <t>Wed, 01 Feb 2023 13:00:03 GMT</t>
  </si>
  <si>
    <t>Thu, 01 Jan 1970 01:26:31 GMT</t>
  </si>
  <si>
    <t>Wed, 01 Feb 2023 12:50:03 GMT</t>
  </si>
  <si>
    <t>Wed, 01 Feb 2023 12:30:04 GMT</t>
  </si>
  <si>
    <t>Wed, 01 Feb 2023 12:30:02 GMT</t>
  </si>
  <si>
    <t>Thu, 01 Jan 1970 00:35:27 GMT</t>
  </si>
  <si>
    <t>Wed, 01 Feb 2023 11:30:03 GMT</t>
  </si>
  <si>
    <t>Thu, 01 Jan 1970 01:12:22 GMT</t>
  </si>
  <si>
    <t>Wed, 01 Feb 2023 08:30:03 GMT</t>
  </si>
  <si>
    <t>Thu, 01 Jan 1970 01:23:28 GMT</t>
  </si>
  <si>
    <t>Wed, 01 Feb 2023 04:50:02 GMT</t>
  </si>
  <si>
    <t>Thu, 01 Jan 1970 00:30:31 GMT</t>
  </si>
  <si>
    <t>Tue, 31 Jan 2023 22:30:03 GMT</t>
  </si>
  <si>
    <t>Thu, 01 Jan 1970 01:19:13 GMT</t>
  </si>
  <si>
    <t>Tue, 31 Jan 2023 22:20:02 GMT</t>
  </si>
  <si>
    <t>Tue, 31 Jan 2023 22:10:02 GMT</t>
  </si>
  <si>
    <t>Thu, 01 Jan 1970 01:07:04 GMT</t>
  </si>
  <si>
    <t>Tue, 31 Jan 2023 21:10:02 GMT</t>
  </si>
  <si>
    <t>Thu, 01 Jan 1970 00:29:53 GMT</t>
  </si>
  <si>
    <t>Tue, 31 Jan 2023 17:00:08 GMT</t>
  </si>
  <si>
    <t>Thu, 01 Jan 1970 00:09:36 GMT</t>
  </si>
  <si>
    <t>Thu, 01 Jan 1970 01:27:11 GMT</t>
  </si>
  <si>
    <t>Thu, 01 Jan 1970 01:58:37 GMT</t>
  </si>
  <si>
    <t>Tue, 31 Jan 2023 17:09:46 GMT</t>
  </si>
  <si>
    <t>Thu, 01 Jan 1970 00:35:25 GMT</t>
  </si>
  <si>
    <t xml:space="preserve">Suspected Phishing Email:  The Global Electricity price forecasting &amp; modeling Berlin forum 07-08 March 2023" </t>
  </si>
  <si>
    <t>Tue, 31 Jan 2023 11:00:14 GMT</t>
  </si>
  <si>
    <t>Thu, 01 Jan 1970 01:40:13 GMT</t>
  </si>
  <si>
    <t>Thu, 01 Jan 1970 02:04:07 GMT</t>
  </si>
  <si>
    <t xml:space="preserve">Suspected Phishing Email:  [Bulk] February 2023 Sailing Schedule </t>
  </si>
  <si>
    <t>Tue, 31 Jan 2023 10:30:08 GMT</t>
  </si>
  <si>
    <t>Thu, 01 Jan 1970 01:21:47 GMT</t>
  </si>
  <si>
    <t xml:space="preserve">Suspected Phishing Email:  Recherche de Voix CompensÃ©e | 150 â‚¬ IndemnitÃ© </t>
  </si>
  <si>
    <t>Tue, 31 Jan 2023 08:00:05 GMT</t>
  </si>
  <si>
    <t>Thu, 01 Jan 1970 01:56:53 GMT</t>
  </si>
  <si>
    <t xml:space="preserve">Suspected Phishing Email:  [Bulk] Itâ€™s happening at noon ET </t>
  </si>
  <si>
    <t>Tue, 31 Jan 2023 07:00:08 GMT</t>
  </si>
  <si>
    <t>Thu, 01 Jan 1970 03:22:46 GMT</t>
  </si>
  <si>
    <t>Thu, 01 Jan 1970 00:39:07 GMT</t>
  </si>
  <si>
    <t>Tue, 31 Jan 2023 06:50:02 GMT</t>
  </si>
  <si>
    <t>Thu, 01 Jan 1970 01:42:51 GMT</t>
  </si>
  <si>
    <t>Mon, 30 Jan 2023 17:40:03 GMT</t>
  </si>
  <si>
    <t xml:space="preserve">Microsoft Defender ATP Alert
 containing Unknown Alert Raised by Custom Detections
</t>
  </si>
  <si>
    <t>Mon, 30 Jan 2023 16:00:03 GMT</t>
  </si>
  <si>
    <t xml:space="preserve">Suspected Phishing Email:  DROIT EUROPÃ‰EN (BRG) </t>
  </si>
  <si>
    <t>Mon, 30 Jan 2023 10:30:53 GMT</t>
  </si>
  <si>
    <t>Thu, 01 Jan 1970 01:30:31 GMT</t>
  </si>
  <si>
    <t>Thu, 01 Jan 1970 01:28:57 GMT</t>
  </si>
  <si>
    <t>Thu, 01 Jan 1970 01:31:00 GMT</t>
  </si>
  <si>
    <t xml:space="preserve">Suspected Phishing Email:  Please complete your transaction towards to update your membership. 105-VSY </t>
  </si>
  <si>
    <t>Thu, 01 Jan 1970 00:30:17 GMT</t>
  </si>
  <si>
    <t xml:space="preserve">Suspected Phishing Email:  Make your transaction and get refund service for you. </t>
  </si>
  <si>
    <t>Thu, 01 Jan 1970 01:21:12 GMT</t>
  </si>
  <si>
    <t>Mon, 30 Jan 2023 09:30:44 GMT</t>
  </si>
  <si>
    <t>Thu, 01 Jan 1970 02:35:44 GMT</t>
  </si>
  <si>
    <t>Thu, 01 Jan 1970 01:23:52 GMT</t>
  </si>
  <si>
    <t>Mon, 30 Jan 2023 09:30:43 GMT</t>
  </si>
  <si>
    <t>Thu, 01 Jan 1970 01:26:52 GMT</t>
  </si>
  <si>
    <t xml:space="preserve">Suspected Phishing Email:  Weâ€™d love your feedback, Seray! H45 </t>
  </si>
  <si>
    <t>Mon, 30 Jan 2023 09:00:18 GMT</t>
  </si>
  <si>
    <t>Thu, 01 Jan 1970 02:01:19 GMT</t>
  </si>
  <si>
    <t>Thu, 01 Jan 1970 01:02:05 GMT</t>
  </si>
  <si>
    <t xml:space="preserve">Suspected Phishing Email:  Requesting a refund for the product. </t>
  </si>
  <si>
    <t>Mon, 30 Jan 2023 08:00:12 GMT</t>
  </si>
  <si>
    <t>Sun, 29 Jan 2023 23:10:04 GMT</t>
  </si>
  <si>
    <t>Thu, 01 Jan 1970 01:25:09 GMT</t>
  </si>
  <si>
    <t>Sun, 29 Jan 2023 19:10:02 GMT</t>
  </si>
  <si>
    <t xml:space="preserve">Suspected Phishing Email:  You're invited, Nicole: support for your wellbeing </t>
  </si>
  <si>
    <t>Sun, 29 Jan 2023 14:00:08 GMT</t>
  </si>
  <si>
    <t>Sun, 29 Jan 2023 11:50:02 GMT</t>
  </si>
  <si>
    <t>Thu, 01 Jan 1970 00:16:39 GMT</t>
  </si>
  <si>
    <t>Sun, 29 Jan 2023 08:40:05 GMT</t>
  </si>
  <si>
    <t>Sun, 29 Jan 2023 05:10:02 GMT</t>
  </si>
  <si>
    <t>Thu, 01 Jan 1970 03:16:42 GMT</t>
  </si>
  <si>
    <t>Thu, 01 Jan 1970 00:12:16 GMT</t>
  </si>
  <si>
    <t>Sat, 28 Jan 2023 16:10:03 GMT</t>
  </si>
  <si>
    <t>Sat, 28 Jan 2023 14:10:04 GMT</t>
  </si>
  <si>
    <t>Thu, 01 Jan 1970 01:01:53 GMT</t>
  </si>
  <si>
    <t xml:space="preserve">Suspected Phishing Email:  RE: Nicholas @ Longhorn? </t>
  </si>
  <si>
    <t>Sat, 28 Jan 2023 04:00:09 GMT</t>
  </si>
  <si>
    <t>Thu, 01 Jan 1970 01:07:37 GMT</t>
  </si>
  <si>
    <t xml:space="preserve">Suspected Phishing Email:  [Bulk] Vem escalar seus times para o PaulistÃ£o 2023 no Cartola Express! </t>
  </si>
  <si>
    <t>Fri, 27 Jan 2023 21:30:05 GMT</t>
  </si>
  <si>
    <t>Thu, 01 Jan 1970 01:45:04 GMT</t>
  </si>
  <si>
    <t>Thu, 01 Jan 1970 00:59:27 GMT</t>
  </si>
  <si>
    <t>Thu, 01 Jan 1970 00:50:42 GMT</t>
  </si>
  <si>
    <t xml:space="preserve">Suspected Phishing Email:  January Updated Statement From ESP Receivables Management </t>
  </si>
  <si>
    <t>Thu, 01 Jan 1970 00:51:02 GMT</t>
  </si>
  <si>
    <t>Priority one Device Stopped Sending Events</t>
  </si>
  <si>
    <t>Fri, 27 Jan 2023 15:10:02 GMT</t>
  </si>
  <si>
    <t>Thu, 01 Jan 1970 00:21:15 GMT</t>
  </si>
  <si>
    <t>Fri, 27 Jan 2023 13:30:03 GMT</t>
  </si>
  <si>
    <t>Fri, 27 Jan 2023 07:30:03 GMT</t>
  </si>
  <si>
    <t xml:space="preserve">Suspected Phishing Email:  SES IT - NEWS - Common and Public File Shares </t>
  </si>
  <si>
    <t>Fri, 27 Jan 2023 07:00:06 GMT</t>
  </si>
  <si>
    <t>Thu, 01 Jan 1970 01:58:02 GMT</t>
  </si>
  <si>
    <t>Fri, 27 Jan 2023 03:00:03 GMT</t>
  </si>
  <si>
    <t xml:space="preserve">Local Scanner
 containing Unknown Application
</t>
  </si>
  <si>
    <t>Fri, 27 Jan 2023 00:30:03 GMT</t>
  </si>
  <si>
    <t>Recon: Local L2L Scanner Detected</t>
  </si>
  <si>
    <t>Thu, 01 Jan 1970 00:48:08 GMT</t>
  </si>
  <si>
    <t>Thu, 26 Jan 2023 16:30:03 GMT</t>
  </si>
  <si>
    <t xml:space="preserve">Suspected Phishing Email:  Car parking issue today  </t>
  </si>
  <si>
    <t>Thu, 26 Jan 2023 16:00:05 GMT</t>
  </si>
  <si>
    <t>Thu, 01 Jan 1970 00:20:49 GMT</t>
  </si>
  <si>
    <t>Thu, 26 Jan 2023 15:50:02 GMT</t>
  </si>
  <si>
    <t>Thu, 26 Jan 2023 15:20:02 GMT</t>
  </si>
  <si>
    <t>Thu, 01 Jan 1970 01:23:00 GMT</t>
  </si>
  <si>
    <t>Thu, 26 Jan 2023 15:34:55 GMT</t>
  </si>
  <si>
    <t>Thu, 26 Jan 2023 14:30:03 GMT</t>
  </si>
  <si>
    <t>Thu, 26 Jan 2023 14:30:42 GMT</t>
  </si>
  <si>
    <t xml:space="preserve">Suspected Phishing Email:  Attention:Your service has been restart. </t>
  </si>
  <si>
    <t>Thu, 26 Jan 2023 13:00:05 GMT</t>
  </si>
  <si>
    <t>Thu, 01 Jan 1970 00:41:03 GMT</t>
  </si>
  <si>
    <t>Thu, 01 Jan 1970 00:13:11 GMT</t>
  </si>
  <si>
    <t>Thu, 26 Jan 2023 10:50:02 GMT</t>
  </si>
  <si>
    <t>Thu, 01 Jan 1970 00:08:24 GMT</t>
  </si>
  <si>
    <t xml:space="preserve">Suspected Phishing Email:  [Marketing] Einladung zur Moderation | Rethink! MarTech| 18. - 20. Juni | Berlin </t>
  </si>
  <si>
    <t>Thu, 26 Jan 2023 10:30:05 GMT</t>
  </si>
  <si>
    <t>Thu, 01 Jan 1970 00:34:55 GMT</t>
  </si>
  <si>
    <t>Thu, 01 Jan 1970 02:05:05 GMT</t>
  </si>
  <si>
    <t>Thu, 26 Jan 2023 11:04:30 GMT</t>
  </si>
  <si>
    <t xml:space="preserve">Suspected Phishing Email:  [Bulk] Safeguard your companyâ€™s IP at the source with CLM </t>
  </si>
  <si>
    <t>Thu, 26 Jan 2023 09:30:05 GMT</t>
  </si>
  <si>
    <t>Thu, 01 Jan 1970 01:14:24 GMT</t>
  </si>
  <si>
    <t>Thu, 26 Jan 2023 00:50:03 GMT</t>
  </si>
  <si>
    <t>Thu, 01 Jan 1970 00:41:23 GMT</t>
  </si>
  <si>
    <t>Thu, 01 Jan 1970 03:01:41 GMT</t>
  </si>
  <si>
    <t>Wed, 25 Jan 2023 23:40:02 GMT</t>
  </si>
  <si>
    <t>Thu, 01 Jan 1970 04:09:30 GMT</t>
  </si>
  <si>
    <t>Wed, 25 Jan 2023 23:30:03 GMT</t>
  </si>
  <si>
    <t>Thu, 01 Jan 1970 02:45:58 GMT</t>
  </si>
  <si>
    <t>Thu, 01 Jan 1970 01:22:58 GMT</t>
  </si>
  <si>
    <t>Wed, 25 Jan 2023 23:20:02 GMT</t>
  </si>
  <si>
    <t>Thu, 01 Jan 1970 00:20:43 GMT</t>
  </si>
  <si>
    <t>Thu, 01 Jan 1970 00:26:55 GMT</t>
  </si>
  <si>
    <t>Wed, 25 Jan 2023 21:20:02 GMT</t>
  </si>
  <si>
    <t>Thu, 01 Jan 1970 01:01:44 GMT</t>
  </si>
  <si>
    <t>Thu, 01 Jan 1970 08:59:10 GMT</t>
  </si>
  <si>
    <t>Wed, 25 Jan 2023 16:30:05 GMT</t>
  </si>
  <si>
    <t>Thu, 01 Jan 1970 00:39:06 GMT</t>
  </si>
  <si>
    <t>Thu, 01 Jan 1970 06:35:13 GMT</t>
  </si>
  <si>
    <t>Wed, 25 Jan 2023 16:30:03 GMT</t>
  </si>
  <si>
    <t>Thu, 01 Jan 1970 05:36:24 GMT</t>
  </si>
  <si>
    <t>Wed, 25 Jan 2023 16:20:03 GMT</t>
  </si>
  <si>
    <t>Thu, 01 Jan 1970 06:53:33 GMT</t>
  </si>
  <si>
    <t>Wed, 25 Jan 2023 16:10:03 GMT</t>
  </si>
  <si>
    <t>Thu, 01 Jan 1970 02:31:49 GMT</t>
  </si>
  <si>
    <t>Thu, 01 Jan 1970 12:19:30 GMT</t>
  </si>
  <si>
    <t xml:space="preserve">Suspected Phishing Email:  You're invited, Xavier: support for your wellbeing </t>
  </si>
  <si>
    <t>Wed, 25 Jan 2023 16:00:08 GMT</t>
  </si>
  <si>
    <t>Thu, 01 Jan 1970 16:11:53 GMT</t>
  </si>
  <si>
    <t>Wed, 25 Jan 2023 14:50:03 GMT</t>
  </si>
  <si>
    <t>Wed, 25 Jan 2023 14:40:02 GMT</t>
  </si>
  <si>
    <t xml:space="preserve">Suspected Phishing Email:  Complete Card </t>
  </si>
  <si>
    <t>Wed, 25 Jan 2023 13:00:05 GMT</t>
  </si>
  <si>
    <t>Thu, 01 Jan 1970 00:49:06 GMT</t>
  </si>
  <si>
    <t>Thu, 01 Jan 1970 00:33:23 GMT</t>
  </si>
  <si>
    <t xml:space="preserve">Suspected Phishing Email:  You're invited, Miguel: support for your wellbeing </t>
  </si>
  <si>
    <t>Wed, 25 Jan 2023 12:30:05 GMT</t>
  </si>
  <si>
    <t>Thu, 01 Jan 1970 00:48:29 GMT</t>
  </si>
  <si>
    <t xml:space="preserve">Suspected Phishing Email:  Global Process Improvement &amp; Operational Excellence Summit </t>
  </si>
  <si>
    <t>Wed, 25 Jan 2023 10:30:11 GMT</t>
  </si>
  <si>
    <t>Thu, 01 Jan 1970 01:15:16 GMT</t>
  </si>
  <si>
    <t xml:space="preserve">Suspected Phishing Email:  [Bulk] Croisons-nous au salon Learning technologies France </t>
  </si>
  <si>
    <t>Wed, 25 Jan 2023 10:00:05 GMT</t>
  </si>
  <si>
    <t>Wed, 25 Jan 2023 07:20:05 GMT</t>
  </si>
  <si>
    <t xml:space="preserve">Suspected Phishing Email:  Risk and Compliance INNOVATIVE solution by CERRIX : Online meeting  request </t>
  </si>
  <si>
    <t>Wed, 25 Jan 2023 00:30:09 GMT</t>
  </si>
  <si>
    <t>Thu, 01 Jan 1970 08:44:11 GMT</t>
  </si>
  <si>
    <t>Tue, 24 Jan 2023 23:00:04 GMT</t>
  </si>
  <si>
    <t>Thu, 01 Jan 1970 00:03:53 GMT</t>
  </si>
  <si>
    <t>Tue, 24 Jan 2023 22:30:04 GMT</t>
  </si>
  <si>
    <t>Thu, 01 Jan 1970 01:12:31 GMT</t>
  </si>
  <si>
    <t xml:space="preserve">Suspected Phishing Email:  You're invited, Kris: support for your wellbeing </t>
  </si>
  <si>
    <t>Tue, 24 Jan 2023 21:30:09 GMT</t>
  </si>
  <si>
    <t>Thu, 01 Jan 1970 00:41:54 GMT</t>
  </si>
  <si>
    <t>Thu, 01 Jan 1970 05:46:55 GMT</t>
  </si>
  <si>
    <t>Tue, 24 Jan 2023 21:00:14 GMT</t>
  </si>
  <si>
    <t>Tue, 24 Jan 2023 20:00:05 GMT</t>
  </si>
  <si>
    <t>Thu, 01 Jan 1970 02:23:15 GMT</t>
  </si>
  <si>
    <t>Thu, 01 Jan 1970 02:49:44 GMT</t>
  </si>
  <si>
    <t>Tue, 24 Jan 2023 19:30:06 GMT</t>
  </si>
  <si>
    <t>Thu, 01 Jan 1970 00:08:42 GMT</t>
  </si>
  <si>
    <t>Thu, 01 Jan 1970 03:15:45 GMT</t>
  </si>
  <si>
    <t>Thu, 01 Jan 1970 03:57:53 GMT</t>
  </si>
  <si>
    <t>Tue, 24 Jan 2023 19:38:25 GMT</t>
  </si>
  <si>
    <t xml:space="preserve">Suspected Phishing Email:  Invoice from PayPaI LLC (#01062023015083) </t>
  </si>
  <si>
    <t>Tue, 24 Jan 2023 19:00:10 GMT</t>
  </si>
  <si>
    <t>Thu, 01 Jan 1970 01:14:48 GMT</t>
  </si>
  <si>
    <t>Thu, 01 Jan 1970 09:52:03 GMT</t>
  </si>
  <si>
    <t xml:space="preserve">Suspected Phishing Email:  Account renewed alerted! </t>
  </si>
  <si>
    <t>Thu, 01 Jan 1970 09:39:25 GMT</t>
  </si>
  <si>
    <t>Thu, 01 Jan 1970 02:58:25 GMT</t>
  </si>
  <si>
    <t>Thu, 01 Jan 1970 02:43:12 GMT</t>
  </si>
  <si>
    <t>Tue, 24 Jan 2023 18:20:04 GMT</t>
  </si>
  <si>
    <t>Thu, 01 Jan 1970 01:18:51 GMT</t>
  </si>
  <si>
    <t>Tue, 24 Jan 2023 18:25:23 GMT</t>
  </si>
  <si>
    <t>Tue, 24 Jan 2023 18:20:02 GMT</t>
  </si>
  <si>
    <t>Thu, 01 Jan 1970 01:17:40 GMT</t>
  </si>
  <si>
    <t>Tue, 24 Jan 2023 18:24:53 GMT</t>
  </si>
  <si>
    <t xml:space="preserve">Suspected Phishing Email:  You're invited, Thomas: support for your wellbeing </t>
  </si>
  <si>
    <t>Tue, 24 Jan 2023 17:30:05 GMT</t>
  </si>
  <si>
    <t>Thu, 01 Jan 1970 03:14:54 GMT</t>
  </si>
  <si>
    <t>Thu, 01 Jan 1970 06:20:29 GMT</t>
  </si>
  <si>
    <t xml:space="preserve">Suspected Phishing Email:  Information request for KYC 3300032 SES Engineering  </t>
  </si>
  <si>
    <t>Tue, 24 Jan 2023 16:30:11 GMT</t>
  </si>
  <si>
    <t>Thu, 01 Jan 1970 02:05:02 GMT</t>
  </si>
  <si>
    <t>Thu, 01 Jan 1970 07:38:52 GMT</t>
  </si>
  <si>
    <t xml:space="preserve">Suspected Phishing Email:  [Ticket #:812185] - amber.ledgerwood-Request opened  24 of January 2023 </t>
  </si>
  <si>
    <t>Thu, 01 Jan 1970 02:28:02 GMT</t>
  </si>
  <si>
    <t>Tue, 24 Jan 2023 16:00:05 GMT</t>
  </si>
  <si>
    <t>Thu, 01 Jan 1970 00:45:33 GMT</t>
  </si>
  <si>
    <t>Thu, 01 Jan 1970 02:34:43 GMT</t>
  </si>
  <si>
    <t>Tue, 24 Jan 2023 16:00:03 GMT</t>
  </si>
  <si>
    <t>Thu, 01 Jan 1970 00:12:39 GMT</t>
  </si>
  <si>
    <t>Thu, 01 Jan 1970 00:48:33 GMT</t>
  </si>
  <si>
    <t>Thu, 01 Jan 1970 01:21:49 GMT</t>
  </si>
  <si>
    <t>Tue, 24 Jan 2023 14:00:03 GMT</t>
  </si>
  <si>
    <t>Thu, 01 Jan 1970 01:51:36 GMT</t>
  </si>
  <si>
    <t>Tue, 24 Jan 2023 13:40:03 GMT</t>
  </si>
  <si>
    <t>Tue, 24 Jan 2023 13:30:02 GMT</t>
  </si>
  <si>
    <t xml:space="preserve">Suspected Phishing Email:  JUSTIFICATIFS (Objet NÂº2023M)-A.I.E </t>
  </si>
  <si>
    <t>Tue, 24 Jan 2023 13:00:07 GMT</t>
  </si>
  <si>
    <t>Thu, 01 Jan 1970 02:11:00 GMT</t>
  </si>
  <si>
    <t xml:space="preserve">Suspected Phishing Email:  Last call 5th world opex leaders summit Feb2023 </t>
  </si>
  <si>
    <t>Tue, 24 Jan 2023 12:30:07 GMT</t>
  </si>
  <si>
    <t>Thu, 01 Jan 1970 01:21:46 GMT</t>
  </si>
  <si>
    <t xml:space="preserve">Suspected Phishing Email:  Re: leveraging eSIM platforms for digital &amp; easy corporate connectivity </t>
  </si>
  <si>
    <t>Tue, 24 Jan 2023 09:30:05 GMT</t>
  </si>
  <si>
    <t xml:space="preserve">Suspected Phishing Email:  [Marketing] Lernen Sie von den Besten: Sprecher-Highlights von Rethink! MarTech 2023! </t>
  </si>
  <si>
    <t>Tue, 24 Jan 2023 09:00:06 GMT</t>
  </si>
  <si>
    <t>Thu, 01 Jan 1970 01:24:32 GMT</t>
  </si>
  <si>
    <t>Tue, 24 Jan 2023 04:00:03 GMT</t>
  </si>
  <si>
    <t>Thu, 01 Jan 1970 00:35:19 GMT</t>
  </si>
  <si>
    <t xml:space="preserve">Suspected Phishing Email:  Re: Intro to Chatbots </t>
  </si>
  <si>
    <t>Tue, 24 Jan 2023 03:00:05 GMT</t>
  </si>
  <si>
    <t>Mon, 23 Jan 2023 18:40:02 GMT</t>
  </si>
  <si>
    <t>Mon, 23 Jan 2023 15:00:03 GMT</t>
  </si>
  <si>
    <t>Mon, 23 Jan 2023 14:40:02 GMT</t>
  </si>
  <si>
    <t>Thu, 01 Jan 1970 01:38:22 GMT</t>
  </si>
  <si>
    <t>Thu, 01 Jan 1970 00:09:15 GMT</t>
  </si>
  <si>
    <t xml:space="preserve">Suspected Phishing Email:  invoice generated $invoice_no.   #BBDG55596674 </t>
  </si>
  <si>
    <t>Mon, 23 Jan 2023 12:30:05 GMT</t>
  </si>
  <si>
    <t>Mon, 23 Jan 2023 11:40:02 GMT</t>
  </si>
  <si>
    <t>Thu, 01 Jan 1970 01:20:39 GMT</t>
  </si>
  <si>
    <t>Mon, 23 Jan 2023 10:50:02 GMT</t>
  </si>
  <si>
    <t>Thu, 01 Jan 1970 00:38:22 GMT</t>
  </si>
  <si>
    <t>Thu, 01 Jan 1970 00:01:54 GMT</t>
  </si>
  <si>
    <t xml:space="preserve">Suspected Phishing Email:  Question - Scheduling Call </t>
  </si>
  <si>
    <t>Mon, 23 Jan 2023 10:30:05 GMT</t>
  </si>
  <si>
    <t>Thu, 01 Jan 1970 00:51:28 GMT</t>
  </si>
  <si>
    <t xml:space="preserve">Suspected Phishing Email:  Friends of Teams : Readiness Update - W3-2023 (jan16-jan22) </t>
  </si>
  <si>
    <t>Mon, 23 Jan 2023 07:30:06 GMT</t>
  </si>
  <si>
    <t>Thu, 01 Jan 1970 01:29:37 GMT</t>
  </si>
  <si>
    <t xml:space="preserve">Suspected Phishing Email:  The Global Electricity price forecasting &amp; modeling forum 07-08 March Berlin Germany 2023 </t>
  </si>
  <si>
    <t>Mon, 23 Jan 2023 07:00:09 GMT</t>
  </si>
  <si>
    <t>Thu, 01 Jan 1970 01:37:22 GMT</t>
  </si>
  <si>
    <t>Mon, 23 Jan 2023 08:31:44 GMT</t>
  </si>
  <si>
    <t>Sun, 22 Jan 2023 11:30:02 GMT</t>
  </si>
  <si>
    <t>Azure Sentinel: High Severity alert containing Unfamiliar sign-in properties</t>
  </si>
  <si>
    <t>Sat, 21 Jan 2023 09:40:02 GMT</t>
  </si>
  <si>
    <t xml:space="preserve">Suspected Phishing Email:  [POTENTIALLY SPOOFED EMAIL] Confirmation of Registration into Online Event: REMOTE: Introduction to UN Sustainable Development Goals and ESG at SES (via MS Teams) </t>
  </si>
  <si>
    <t>Sat, 21 Jan 2023 01:30:05 GMT</t>
  </si>
  <si>
    <t>Fri, 20 Jan 2023 20:20:03 GMT</t>
  </si>
  <si>
    <t>Thu, 01 Jan 1970 00:34:41 GMT</t>
  </si>
  <si>
    <t>Fri, 20 Jan 2023 18:50:02 GMT</t>
  </si>
  <si>
    <t>Fri, 20 Jan 2023 17:30:02 GMT</t>
  </si>
  <si>
    <t>Thu, 01 Jan 1970 00:48:23 GMT</t>
  </si>
  <si>
    <t xml:space="preserve">Suspected Phishing Email:  Absence Request </t>
  </si>
  <si>
    <t>Fri, 20 Jan 2023 17:00:04 GMT</t>
  </si>
  <si>
    <t xml:space="preserve">Suspected Phishing Email:  [Marketing] How companies are getting a 305% ROI on storage </t>
  </si>
  <si>
    <t>Fri, 20 Jan 2023 15:30:08 GMT</t>
  </si>
  <si>
    <t>Thu, 01 Jan 1970 00:43:02 GMT</t>
  </si>
  <si>
    <t>Fri, 20 Jan 2023 14:50:02 GMT</t>
  </si>
  <si>
    <t>Fri, 20 Jan 2023 13:20:02 GMT</t>
  </si>
  <si>
    <t>Thu, 01 Jan 1970 01:27:39 GMT</t>
  </si>
  <si>
    <t>Thu, 01 Jan 1970 00:34:27 GMT</t>
  </si>
  <si>
    <t>Fri, 20 Jan 2023 11:40:02 GMT</t>
  </si>
  <si>
    <t>Fri, 20 Jan 2023 10:00:03 GMT</t>
  </si>
  <si>
    <t>Thu, 01 Jan 1970 00:17:37 GMT</t>
  </si>
  <si>
    <t>Fri, 20 Jan 2023 09:10:06 GMT</t>
  </si>
  <si>
    <t>Thu, 01 Jan 1970 03:18:41 GMT</t>
  </si>
  <si>
    <t xml:space="preserve">Suspected Phishing Email:  Smart cast in 60 seconds </t>
  </si>
  <si>
    <t>Fri, 20 Jan 2023 08:30:04 GMT</t>
  </si>
  <si>
    <t>Thu, 01 Jan 1970 01:07:41 GMT</t>
  </si>
  <si>
    <t>Thu, 01 Jan 1970 01:21:22 GMT</t>
  </si>
  <si>
    <t xml:space="preserve">Suspected Phishing Email:  [Quay] Invitation to join team </t>
  </si>
  <si>
    <t>Fri, 20 Jan 2023 08:00:05 GMT</t>
  </si>
  <si>
    <t>Thu, 01 Jan 1970 01:46:59 GMT</t>
  </si>
  <si>
    <t>Thu, 01 Jan 1970 01:46:12 GMT</t>
  </si>
  <si>
    <t xml:space="preserve">Suspected Phishing Email:  [Quay] E-mail address change requested </t>
  </si>
  <si>
    <t>Thu, 01 Jan 1970 00:17:14 GMT</t>
  </si>
  <si>
    <t>Fri, 20 Jan 2023 08:00:03 GMT</t>
  </si>
  <si>
    <t>Thu, 01 Jan 1970 02:19:59 GMT</t>
  </si>
  <si>
    <t>Fri, 20 Jan 2023 06:20:03 GMT</t>
  </si>
  <si>
    <t>Thu, 01 Jan 1970 00:33:31 GMT</t>
  </si>
  <si>
    <t>Thu, 01 Jan 1970 00:34:53 GMT</t>
  </si>
  <si>
    <t xml:space="preserve">Suspected Phishing Email:  New storage message. Friday 20,January 2023 </t>
  </si>
  <si>
    <t>Fri, 20 Jan 2023 04:00:05 GMT</t>
  </si>
  <si>
    <t>Thu, 01 Jan 1970 00:57:23 GMT</t>
  </si>
  <si>
    <t>Thu, 01 Jan 1970 02:29:52 GMT</t>
  </si>
  <si>
    <t>Fri, 20 Jan 2023 02:20:04 GMT</t>
  </si>
  <si>
    <t>Thu, 01 Jan 1970 00:53:42 GMT</t>
  </si>
  <si>
    <t>Thu, 01 Jan 1970 02:41:36 GMT</t>
  </si>
  <si>
    <t>Thu, 01 Jan 1970 00:10:53 GMT</t>
  </si>
  <si>
    <t>Fri, 20 Jan 2023 01:30:06 GMT</t>
  </si>
  <si>
    <t>Thu, 01 Jan 1970 01:41:39 GMT</t>
  </si>
  <si>
    <t xml:space="preserve">Suspected Phishing Email:  Meirav Gat wants to access 'Sovereign Terminal aspects (D365, OSO, SRI, CPO, ARC) v3' </t>
  </si>
  <si>
    <t>Thu, 19 Jan 2023 23:00:04 GMT</t>
  </si>
  <si>
    <t>Thu, 01 Jan 1970 00:33:45 GMT</t>
  </si>
  <si>
    <t xml:space="preserve">Suspected Phishing Email:  Welcome to Legal Tracker </t>
  </si>
  <si>
    <t>Thu, 19 Jan 2023 20:30:05 GMT</t>
  </si>
  <si>
    <t>Thu, 01 Jan 1970 00:25:32 GMT</t>
  </si>
  <si>
    <t>Thu, 01 Jan 1970 01:20:52 GMT</t>
  </si>
  <si>
    <t xml:space="preserve">Suspected Phishing Email:  IMPORTANT!!! </t>
  </si>
  <si>
    <t>Thu, 19 Jan 2023 20:00:07 GMT</t>
  </si>
  <si>
    <t xml:space="preserve">Suspected Phishing Email:  Angriff auf unser Mailsystem - unauthorisierter Versand von Mails info(at)herba-electronic.de </t>
  </si>
  <si>
    <t>Thu, 01 Jan 1970 01:09:54 GMT</t>
  </si>
  <si>
    <t xml:space="preserve">Suspected Phishing Email:  Rechnung Payment </t>
  </si>
  <si>
    <t xml:space="preserve">Suspected Phishing Email:  [Bulk] Phase Noise Measurement | BNC </t>
  </si>
  <si>
    <t>Thu, 19 Jan 2023 16:30:05 GMT</t>
  </si>
  <si>
    <t xml:space="preserve">Suspected Phishing Email:  GovSat content design </t>
  </si>
  <si>
    <t>Thu, 01 Jan 1970 00:16:23 GMT</t>
  </si>
  <si>
    <t>Thu, 19 Jan 2023 14:00:03 GMT</t>
  </si>
  <si>
    <t>Thu, 01 Jan 1970 00:58:53 GMT</t>
  </si>
  <si>
    <t>Thu, 19 Jan 2023 13:10:02 GMT</t>
  </si>
  <si>
    <t>Thu, 01 Jan 1970 00:21:58 GMT</t>
  </si>
  <si>
    <t>Thu, 19 Jan 2023 13:00:02 GMT</t>
  </si>
  <si>
    <t>Thu, 01 Jan 1970 01:24:01 GMT</t>
  </si>
  <si>
    <t xml:space="preserve">Suspected Phishing Email:  Spam Quarantine Notification </t>
  </si>
  <si>
    <t>Thu, 19 Jan 2023 12:30:05 GMT</t>
  </si>
  <si>
    <t>Thu, 01 Jan 1970 01:59:41 GMT</t>
  </si>
  <si>
    <t>Thu, 01 Jan 1970 04:29:21 GMT</t>
  </si>
  <si>
    <t>Thu, 19 Jan 2023 10:30:06 GMT</t>
  </si>
  <si>
    <t>Thu, 01 Jan 1970 01:51:16 GMT</t>
  </si>
  <si>
    <t>Thu, 01 Jan 1970 04:25:08 GMT</t>
  </si>
  <si>
    <t xml:space="preserve">Suspected Phishing Email:  [Bulk] Dialectica Project - Electronic Components </t>
  </si>
  <si>
    <t>Thu, 19 Jan 2023 10:00:05 GMT</t>
  </si>
  <si>
    <t>Thu, 01 Jan 1970 01:01:57 GMT</t>
  </si>
  <si>
    <t>Thu, 01 Jan 1970 01:33:58 GMT</t>
  </si>
  <si>
    <t>Thu, 19 Jan 2023 10:00:02 GMT</t>
  </si>
  <si>
    <t xml:space="preserve">Suspected Phishing Email:  Q1 financial report January 19, 2023, 1:06:32 AM </t>
  </si>
  <si>
    <t>Thu, 19 Jan 2023 09:30:09 GMT</t>
  </si>
  <si>
    <t>Thu, 01 Jan 1970 01:19:00 GMT</t>
  </si>
  <si>
    <t>Thu, 01 Jan 1970 02:25:50 GMT</t>
  </si>
  <si>
    <t>Thu, 19 Jan 2023 08:00:03 GMT</t>
  </si>
  <si>
    <t>Thu, 01 Jan 1970 02:45:39 GMT</t>
  </si>
  <si>
    <t>Wed, 18 Jan 2023 21:20:02 GMT</t>
  </si>
  <si>
    <t>Thu, 01 Jan 1970 01:22:44 GMT</t>
  </si>
  <si>
    <t>Wed, 18 Jan 2023 20:30:02 GMT</t>
  </si>
  <si>
    <t>Thu, 01 Jan 1970 01:22:15 GMT</t>
  </si>
  <si>
    <t>Wed, 18 Jan 2023 20:20:02 GMT</t>
  </si>
  <si>
    <t>Thu, 01 Jan 1970 00:04:16 GMT</t>
  </si>
  <si>
    <t>Wed, 18 Jan 2023 20:00:02 GMT</t>
  </si>
  <si>
    <t>Wed, 18 Jan 2023 19:20:02 GMT</t>
  </si>
  <si>
    <t>Thu, 01 Jan 1970 01:03:43 GMT</t>
  </si>
  <si>
    <t>Wed, 18 Jan 2023 17:50:02 GMT</t>
  </si>
  <si>
    <t>Wed, 18 Jan 2023 14:50:02 GMT</t>
  </si>
  <si>
    <t>Thu, 01 Jan 1970 01:31:09 GMT</t>
  </si>
  <si>
    <t xml:space="preserve">Suspected Phishing Email:  Hier ist Ihr E-Book von Microsoft zum durchgÃ¤ngigen End-to-End-Schutz fÃ¼r Ihre Daten </t>
  </si>
  <si>
    <t>Wed, 18 Jan 2023 14:00:05 GMT</t>
  </si>
  <si>
    <t>Wed, 18 Jan 2023 14:00:03 GMT</t>
  </si>
  <si>
    <t>Thu, 01 Jan 1970 01:31:06 GMT</t>
  </si>
  <si>
    <t>Wed, 18 Jan 2023 13:20:03 GMT</t>
  </si>
  <si>
    <t>Wed, 18 Jan 2023 12:30:03 GMT</t>
  </si>
  <si>
    <t>Thu, 01 Jan 1970 01:07:44 GMT</t>
  </si>
  <si>
    <t xml:space="preserve">Suspected Phishing Email:  Factuur </t>
  </si>
  <si>
    <t>Wed, 18 Jan 2023 11:25:16 GMT</t>
  </si>
  <si>
    <t>Thu, 01 Jan 1970 00:08:02 GMT</t>
  </si>
  <si>
    <t>Wed, 18 Jan 2023 10:30:02 GMT</t>
  </si>
  <si>
    <t>Thu, 01 Jan 1970 00:38:05 GMT</t>
  </si>
  <si>
    <t>Wed, 18 Jan 2023 09:30:02 GMT</t>
  </si>
  <si>
    <t xml:space="preserve">Suspected Phishing Email:  Meeting request for Wednesday at 12 AM (Contracted A&amp;E Work! ) </t>
  </si>
  <si>
    <t>Tue, 17 Jan 2023 16:30:05 GMT</t>
  </si>
  <si>
    <t>Thu, 01 Jan 1970 01:31:03 GMT</t>
  </si>
  <si>
    <t>Thu, 01 Jan 1970 02:06:33 GMT</t>
  </si>
  <si>
    <t xml:space="preserve">Suspected Phishing Email:  Invoice Reminder #784546 </t>
  </si>
  <si>
    <t>Tue, 17 Jan 2023 16:00:10 GMT</t>
  </si>
  <si>
    <t>Thu, 01 Jan 1970 01:54:01 GMT</t>
  </si>
  <si>
    <t>Thu, 01 Jan 1970 01:18:05 GMT</t>
  </si>
  <si>
    <t>Tue, 17 Jan 2023 15:40:02 GMT</t>
  </si>
  <si>
    <t>Thu, 01 Jan 1970 02:24:26 GMT</t>
  </si>
  <si>
    <t>Tue, 17 Jan 2023 14:00:05 GMT</t>
  </si>
  <si>
    <t>Thu, 01 Jan 1970 01:19:32 GMT</t>
  </si>
  <si>
    <t>Thu, 01 Jan 1970 03:36:02 GMT</t>
  </si>
  <si>
    <t xml:space="preserve">Suspected Phishing Email:  [Marketing] Thin Air SNG - available for breaking news in the south west ðŸ“¡ </t>
  </si>
  <si>
    <t>Tue, 17 Jan 2023 13:30:06 GMT</t>
  </si>
  <si>
    <t>Thu, 01 Jan 1970 03:03:41 GMT</t>
  </si>
  <si>
    <t xml:space="preserve">Suspected Phishing Email:  A new Object has been created - Please your atenttion  - REC063083 (REC063083 - 5 - MX1 LTD - 01/17/2023). </t>
  </si>
  <si>
    <t>Tue, 17 Jan 2023 13:30:05 GMT</t>
  </si>
  <si>
    <t>Thu, 01 Jan 1970 00:49:53 GMT</t>
  </si>
  <si>
    <t>Thu, 01 Jan 1970 02:01:56 GMT</t>
  </si>
  <si>
    <t>Tue, 17 Jan 2023 13:20:02 GMT</t>
  </si>
  <si>
    <t>Thu, 01 Jan 1970 02:05:30 GMT</t>
  </si>
  <si>
    <t xml:space="preserve">Suspected Phishing Email:  Fwd: DonÎ±Õ¥Î¯ÏƒÎ· </t>
  </si>
  <si>
    <t>Tue, 17 Jan 2023 11:00:09 GMT</t>
  </si>
  <si>
    <t>Thu, 01 Jan 1970 00:32:07 GMT</t>
  </si>
  <si>
    <t>Thu, 01 Jan 1970 01:12:23 GMT</t>
  </si>
  <si>
    <t xml:space="preserve">Suspected Phishing Email:  ðŸ”´ / Avis d'infraction </t>
  </si>
  <si>
    <t>Suspected Phishing Email:  Factuur</t>
  </si>
  <si>
    <t>Tue, 17 Jan 2023 11:00:08 GMT</t>
  </si>
  <si>
    <t>Thu, 01 Jan 1970 01:00:59 GMT</t>
  </si>
  <si>
    <t xml:space="preserve">Local Exploit/Malware Events Across Multiple Targets
 containing Virus is detected
</t>
  </si>
  <si>
    <t>Tue, 17 Jan 2023 09:40:02 GMT</t>
  </si>
  <si>
    <t>Exploit: Local Exploit/Malware Events Across Multiple Destinations</t>
  </si>
  <si>
    <t xml:space="preserve">Suspected Phishing Email:  [Marketing] Heute! Der Forrester Total Economic Impact von Diligent ESG | Webinar um 10:00 Uhr </t>
  </si>
  <si>
    <t>Tue, 17 Jan 2023 09:30:05 GMT</t>
  </si>
  <si>
    <t>Thu, 01 Jan 1970 01:27:33 GMT</t>
  </si>
  <si>
    <t>Tue, 17 Jan 2023 08:40:02 GMT</t>
  </si>
  <si>
    <t>Thu, 01 Jan 1970 00:08:52 GMT</t>
  </si>
  <si>
    <t>Thu, 01 Jan 1970 01:36:04 GMT</t>
  </si>
  <si>
    <t xml:space="preserve">Suspected Phishing Email:  Bien aimÃ©e, </t>
  </si>
  <si>
    <t>Tue, 17 Jan 2023 07:30:05 GMT</t>
  </si>
  <si>
    <t>Mon, 16 Jan 2023 19:50:02 GMT</t>
  </si>
  <si>
    <t>Mon, 16 Jan 2023 18:40:02 GMT</t>
  </si>
  <si>
    <t>Thu, 01 Jan 1970 00:38:15 GMT</t>
  </si>
  <si>
    <t>Thu, 01 Jan 1970 01:17:14 GMT</t>
  </si>
  <si>
    <t xml:space="preserve">Suspected Phishing Email:  FranklinCovey: I am requesting your feedback by 01-29-2023. </t>
  </si>
  <si>
    <t>Mon, 16 Jan 2023 18:00:05 GMT</t>
  </si>
  <si>
    <t>Mon, 16 Jan 2023 13:20:03 GMT</t>
  </si>
  <si>
    <t>Mon, 16 Jan 2023 08:00:05 GMT</t>
  </si>
  <si>
    <t xml:space="preserve">Suspected Phishing Email:  [Bulk] Vous souhaitez crÃ©er votre tunnel de vente ? </t>
  </si>
  <si>
    <t>Mon, 16 Jan 2023 07:00:08 GMT</t>
  </si>
  <si>
    <t>Thu, 01 Jan 1970 00:21:51 GMT</t>
  </si>
  <si>
    <t>Mon, 16 Jan 2023 02:40:04 GMT</t>
  </si>
  <si>
    <t>Thu, 01 Jan 1970 02:56:45 GMT</t>
  </si>
  <si>
    <t>Mon, 16 Jan 2023 02:40:03 GMT</t>
  </si>
  <si>
    <t>Thu, 01 Jan 1970 01:35:57 GMT</t>
  </si>
  <si>
    <t>Thu, 01 Jan 1970 01:07:47 GMT</t>
  </si>
  <si>
    <t>Thu, 01 Jan 1970 00:32:02 GMT</t>
  </si>
  <si>
    <t xml:space="preserve">Fortinet IPS Monitored Rule Triggered from Local Source
 containing MS.SMB.Server.Servername.DoS
</t>
  </si>
  <si>
    <t>Sun, 15 Jan 2023 21:10:02 GMT</t>
  </si>
  <si>
    <t>Sun, 15 Jan 2023 16:00:04 GMT</t>
  </si>
  <si>
    <t>Sun, 15 Jan 2023 16:00:02 GMT</t>
  </si>
  <si>
    <t>Thu, 01 Jan 1970 01:25:55 GMT</t>
  </si>
  <si>
    <t>Sun, 15 Jan 2023 11:30:02 GMT</t>
  </si>
  <si>
    <t>Thu, 01 Jan 1970 01:05:20 GMT</t>
  </si>
  <si>
    <t>Sat, 14 Jan 2023 16:40:02 GMT</t>
  </si>
  <si>
    <t>Thu, 01 Jan 1970 02:42:57 GMT</t>
  </si>
  <si>
    <t>Sat, 14 Jan 2023 15:50:03 GMT</t>
  </si>
  <si>
    <t>Thu, 01 Jan 1970 00:51:07 GMT</t>
  </si>
  <si>
    <t>Sat, 14 Jan 2023 13:30:02 GMT</t>
  </si>
  <si>
    <t>Thu, 01 Jan 1970 01:30:38 GMT</t>
  </si>
  <si>
    <t>Fri, 13 Jan 2023 23:40:02 GMT</t>
  </si>
  <si>
    <t>Fri, 13 Jan 2023 23:10:02 GMT</t>
  </si>
  <si>
    <t xml:space="preserve">Azure Sentinel: High Severity alert
 containing Suspected DCSync attack
</t>
  </si>
  <si>
    <t>Fri, 13 Jan 2023 16:30:02 GMT</t>
  </si>
  <si>
    <t>Azure Sentinel: High Severity alerts (Indexed on Attacker Machine)</t>
  </si>
  <si>
    <t>Thu, 01 Jan 1970 00:14:24 GMT</t>
  </si>
  <si>
    <t>Thu, 01 Jan 1970 01:28:21 GMT</t>
  </si>
  <si>
    <t>Fri, 13 Jan 2023 15:40:02 GMT</t>
  </si>
  <si>
    <t>Thu, 01 Jan 1970 00:11:00 GMT</t>
  </si>
  <si>
    <t>Thu, 01 Jan 1970 00:11:06 GMT</t>
  </si>
  <si>
    <t>Fri, 13 Jan 2023 11:00:02 GMT</t>
  </si>
  <si>
    <t>Thu, 01 Jan 1970 01:31:48 GMT</t>
  </si>
  <si>
    <t>Fri, 13 Jan 2023 10:50:02 GMT</t>
  </si>
  <si>
    <t>Thu, 01 Jan 1970 01:33:52 GMT</t>
  </si>
  <si>
    <t>Thu, 01 Jan 1970 01:41:19 GMT</t>
  </si>
  <si>
    <t>Fri, 13 Jan 2023 10:40:02 GMT</t>
  </si>
  <si>
    <t>Thu, 01 Jan 1970 00:08:58 GMT</t>
  </si>
  <si>
    <t>Thu, 01 Jan 1970 00:47:02 GMT</t>
  </si>
  <si>
    <t xml:space="preserve">Suspected Phishing Email:  Att: SES Satellites - Intellectual Property Department. </t>
  </si>
  <si>
    <t>Fri, 13 Jan 2023 09:00:12 GMT</t>
  </si>
  <si>
    <t>Fri, 13 Jan 2023 02:30:02 GMT</t>
  </si>
  <si>
    <t>Thu, 01 Jan 1970 01:49:13 GMT</t>
  </si>
  <si>
    <t xml:space="preserve">Suspected Phishing Email:  Request </t>
  </si>
  <si>
    <t>Thu, 12 Jan 2023 14:00:13 GMT</t>
  </si>
  <si>
    <t>Thu, 01 Jan 1970 00:33:30 GMT</t>
  </si>
  <si>
    <t>Thu, 12 Jan 2023 14:00:03 GMT</t>
  </si>
  <si>
    <t>Thu, 12 Jan 2023 13:30:03 GMT</t>
  </si>
  <si>
    <t xml:space="preserve">Suspected Phishing Email:  SES Goes "Off-Piste" - Registration Now Open! </t>
  </si>
  <si>
    <t>Thu, 12 Jan 2023 13:00:06 GMT</t>
  </si>
  <si>
    <t>Thu, 01 Jan 1970 00:25:34 GMT</t>
  </si>
  <si>
    <t>Thu, 01 Jan 1970 00:53:20 GMT</t>
  </si>
  <si>
    <t>Thu, 12 Jan 2023 12:20:02 GMT</t>
  </si>
  <si>
    <t>Thu, 01 Jan 1970 01:32:02 GMT</t>
  </si>
  <si>
    <t>Thu, 12 Jan 2023 11:10:02 GMT</t>
  </si>
  <si>
    <t>Thu, 01 Jan 1970 00:06:12 GMT</t>
  </si>
  <si>
    <t>Thu, 12 Jan 2023 10:10:03 GMT</t>
  </si>
  <si>
    <t>Thu, 01 Jan 1970 01:07:59 GMT</t>
  </si>
  <si>
    <t xml:space="preserve">Suspected Phishing Email:  Action Required: SlideTeam breach - you may have been affected </t>
  </si>
  <si>
    <t>Thu, 12 Jan 2023 09:30:05 GMT</t>
  </si>
  <si>
    <t>Thu, 01 Jan 1970 00:18:53 GMT</t>
  </si>
  <si>
    <t xml:space="preserve">Suspected Phishing Email:  Global Employment Services // Conference Call </t>
  </si>
  <si>
    <t>Thu, 12 Jan 2023 09:00:09 GMT</t>
  </si>
  <si>
    <t>Thu, 01 Jan 1970 01:22:41 GMT</t>
  </si>
  <si>
    <t xml:space="preserve">Suspected Phishing Email:  Action Required: Deezer breach - you may have been affected </t>
  </si>
  <si>
    <t>Thu, 12 Jan 2023 09:00:08 GMT</t>
  </si>
  <si>
    <t>Thu, 01 Jan 1970 00:02:37 GMT</t>
  </si>
  <si>
    <t>Thu, 12 Jan 2023 01:20:03 GMT</t>
  </si>
  <si>
    <t>Thu, 01 Jan 1970 02:53:14 GMT</t>
  </si>
  <si>
    <t>Wed, 11 Jan 2023 21:40:03 GMT</t>
  </si>
  <si>
    <t xml:space="preserve">Microsoft Defender ATP Alert
 containing Windows Defender ATP lateral movement alert
</t>
  </si>
  <si>
    <t>Wed, 11 Jan 2023 18:50:03 GMT</t>
  </si>
  <si>
    <t xml:space="preserve">Fortinet IPS Monitored Rule Triggered from Local Source
 containing MS.Windows.SMB1.Request.DoS - This indicates an attempt to exploit a Denial of Service vulnerability in Microsoft Server Message Block Protocol
</t>
  </si>
  <si>
    <t>Wed, 11 Jan 2023 18:40:03 GMT</t>
  </si>
  <si>
    <t xml:space="preserve">Suspected Phishing Email:  Re: Quick Intro </t>
  </si>
  <si>
    <t>Wed, 11 Jan 2023 18:00:05 GMT</t>
  </si>
  <si>
    <t>Thu, 01 Jan 1970 02:32:31 GMT</t>
  </si>
  <si>
    <t>Wed, 11 Jan 2023 16:40:03 GMT</t>
  </si>
  <si>
    <t>Thu, 01 Jan 1970 01:54:11 GMT</t>
  </si>
  <si>
    <t xml:space="preserve">Suspected Phishing Email:  E011-413 A07 accÃ¨s temporaire </t>
  </si>
  <si>
    <t>Wed, 11 Jan 2023 16:30:06 GMT</t>
  </si>
  <si>
    <t>Thu, 01 Jan 1970 01:07:28 GMT</t>
  </si>
  <si>
    <t>Wed, 11 Jan 2023 15:50:03 GMT</t>
  </si>
  <si>
    <t>Thu, 01 Jan 1970 00:12:55 GMT</t>
  </si>
  <si>
    <t xml:space="preserve">Suspected Phishing Email:  Re: Customer Multilingual Communication at SES Satellites </t>
  </si>
  <si>
    <t>Wed, 11 Jan 2023 15:00:05 GMT</t>
  </si>
  <si>
    <t>Thu, 01 Jan 1970 00:43:51 GMT</t>
  </si>
  <si>
    <t xml:space="preserve">Microsoft Defender ATP Alert
 containing Windows Defender ATP privilege escalation alert
</t>
  </si>
  <si>
    <t>Wed, 11 Jan 2023 14:30:03 GMT</t>
  </si>
  <si>
    <t>Thu, 01 Jan 1970 01:36:48 GMT</t>
  </si>
  <si>
    <t>Wed, 11 Jan 2023 14:00:06 GMT</t>
  </si>
  <si>
    <t>Thu, 01 Jan 1970 01:08:09 GMT</t>
  </si>
  <si>
    <t>Wed, 11 Jan 2023 14:00:05 GMT</t>
  </si>
  <si>
    <t>Thu, 01 Jan 1970 01:39:41 GMT</t>
  </si>
  <si>
    <t>Wed, 11 Jan 2023 14:00:03 GMT</t>
  </si>
  <si>
    <t>Thu, 01 Jan 1970 01:36:56 GMT</t>
  </si>
  <si>
    <t>Wed, 11 Jan 2023 12:40:03 GMT</t>
  </si>
  <si>
    <t>Thu, 01 Jan 1970 02:37:03 GMT</t>
  </si>
  <si>
    <t>Wed, 11 Jan 2023 12:20:02 GMT</t>
  </si>
  <si>
    <t>Thu, 01 Jan 1970 00:54:23 GMT</t>
  </si>
  <si>
    <t>Wed, 11 Jan 2023 10:50:02 GMT</t>
  </si>
  <si>
    <t>Thu, 01 Jan 1970 01:33:03 GMT</t>
  </si>
  <si>
    <t xml:space="preserve">Suspected Phishing Email:  Acquaintance with Tergos and cybersecurity specialists for SES-Satelites </t>
  </si>
  <si>
    <t>Wed, 11 Jan 2023 09:30:27 GMT</t>
  </si>
  <si>
    <t xml:space="preserve">Suspected Phishing Email:  Checking in </t>
  </si>
  <si>
    <t>Tue, 10 Jan 2023 19:30:04 GMT</t>
  </si>
  <si>
    <t>Thu, 01 Jan 1970 00:42:30 GMT</t>
  </si>
  <si>
    <t>Tue, 10 Jan 2023 17:00:03 GMT</t>
  </si>
  <si>
    <t>Tue, 10 Jan 2023 15:50:03 GMT</t>
  </si>
  <si>
    <t>Tue, 10 Jan 2023 15:40:03 GMT</t>
  </si>
  <si>
    <t>Thu, 01 Jan 1970 00:44:50 GMT</t>
  </si>
  <si>
    <t>Tue, 10 Jan 2023 15:20:03 GMT</t>
  </si>
  <si>
    <t>Tue, 10 Jan 2023 14:00:03 GMT</t>
  </si>
  <si>
    <t xml:space="preserve">Suspected Phishing Email:  might not drink </t>
  </si>
  <si>
    <t>Tue, 10 Jan 2023 13:30:06 GMT</t>
  </si>
  <si>
    <t>Thu, 01 Jan 1970 01:07:21 GMT</t>
  </si>
  <si>
    <t>Tue, 10 Jan 2023 12:50:03 GMT</t>
  </si>
  <si>
    <t>Thu, 01 Jan 1970 01:20:04 GMT</t>
  </si>
  <si>
    <t xml:space="preserve">Suspected Phishing Email:  [Bulk] NÃ£o deixe SES em risco </t>
  </si>
  <si>
    <t>Tue, 10 Jan 2023 12:30:05 GMT</t>
  </si>
  <si>
    <t>Thu, 01 Jan 1970 04:36:38 GMT</t>
  </si>
  <si>
    <t>Tue, 10 Jan 2023 12:30:04 GMT</t>
  </si>
  <si>
    <t>Tue, 10 Jan 2023 12:30:02 GMT</t>
  </si>
  <si>
    <t>Thu, 01 Jan 1970 00:24:21 GMT</t>
  </si>
  <si>
    <t>Tue, 10 Jan 2023 12:10:02 GMT</t>
  </si>
  <si>
    <t>Thu, 01 Jan 1970 00:09:52 GMT</t>
  </si>
  <si>
    <t>Tue, 10 Jan 2023 10:10:03 GMT</t>
  </si>
  <si>
    <t>Thu, 01 Jan 1970 01:49:09 GMT</t>
  </si>
  <si>
    <t xml:space="preserve">Fortinet IPS Monitored Rule Triggered from Local Source
 containing MS.Windows.phoneinfo.DLL.Loading.Remote.Code.Execution
</t>
  </si>
  <si>
    <t>Tue, 10 Jan 2023 09:30:03 GMT</t>
  </si>
  <si>
    <t>Tue, 10 Jan 2023 08:30:04 GMT</t>
  </si>
  <si>
    <t>Tue, 10 Jan 2023 00:20:02 GMT</t>
  </si>
  <si>
    <t>Thu, 01 Jan 1970 01:03:30 GMT</t>
  </si>
  <si>
    <t>Mon, 09 Jan 2023 20:40:02 GMT</t>
  </si>
  <si>
    <t xml:space="preserve">Suspected Phishing Email:  YOUR BTC </t>
  </si>
  <si>
    <t>Mon, 09 Jan 2023 16:30:04 GMT</t>
  </si>
  <si>
    <t>Mon, 09 Jan 2023 15:20:02 GMT</t>
  </si>
  <si>
    <t>Thu, 01 Jan 1970 00:26:25 GMT</t>
  </si>
  <si>
    <t>Mon, 09 Jan 2023 14:30:05 GMT</t>
  </si>
  <si>
    <t>Mon, 09 Jan 2023 13:40:02 GMT</t>
  </si>
  <si>
    <t>Mon, 09 Jan 2023 13:30:02 GMT</t>
  </si>
  <si>
    <t xml:space="preserve">Microsoft Defender ATP Alert
 containing Unknown Microsoft 365 Defender Alert
</t>
  </si>
  <si>
    <t>Mon, 09 Jan 2023 09:40:04 GMT</t>
  </si>
  <si>
    <t>SLA Breach 1st Level, SLA Breach 2nd Level</t>
  </si>
  <si>
    <t>Thu, 01 Jan 1970 00:31:21 GMT</t>
  </si>
  <si>
    <t>Thu, 01 Jan 1970 01:08:49 GMT</t>
  </si>
  <si>
    <t>Mon, 09 Jan 2023 09:40:03 GMT</t>
  </si>
  <si>
    <t>SLA Breach 1st Level</t>
  </si>
  <si>
    <t>Mon, 09 Jan 2023 09:10:03 GMT</t>
  </si>
  <si>
    <t>Mon, 09 Jan 2023 08:50:03 GMT</t>
  </si>
  <si>
    <t>Suspected Phishing Email:  We detected synchronization errors in your directory</t>
  </si>
  <si>
    <t>Mon, 09 Jan 2023 07:00:06 GMT</t>
  </si>
  <si>
    <t>Discussed, SLA Breach 1st Level</t>
  </si>
  <si>
    <t>Thu, 01 Jan 1970 00:33:00 GMT</t>
  </si>
  <si>
    <t>Thu, 01 Jan 1970 01:02:01 GMT</t>
  </si>
  <si>
    <t xml:space="preserve">Suspected Phishing Email:  Your__transfer__0.7495__BTC </t>
  </si>
  <si>
    <t>Mon, 09 Jan 2023 06:30:05 GMT</t>
  </si>
  <si>
    <t>MSSP Process Improvement Requested, ACK L1 SLA Breach, User Reported Email</t>
  </si>
  <si>
    <t>Thu, 01 Jan 1970 02:39:34 GMT</t>
  </si>
  <si>
    <t>Mon, 09 Jan 2023 06:55:28 GMT</t>
  </si>
  <si>
    <t>Sun, 08 Jan 2023 12:20:06 GMT</t>
  </si>
  <si>
    <t>Sat, 07 Jan 2023 21:20:04 GMT</t>
  </si>
  <si>
    <t>Sat, 07 Jan 2023 21:20:02 GMT</t>
  </si>
  <si>
    <t>Sat, 07 Jan 2023 21:10:02 GMT</t>
  </si>
  <si>
    <t>Thu, 01 Jan 1970 00:18:56 GMT</t>
  </si>
  <si>
    <t xml:space="preserve">Suspected Phishing Email:  Expense Management at SES </t>
  </si>
  <si>
    <t>Sat, 07 Jan 2023 21:00:05 GMT</t>
  </si>
  <si>
    <t>Thu, 01 Jan 1970 00:02:16 GMT</t>
  </si>
  <si>
    <t>Sat, 07 Jan 2023 08:20:02 GMT</t>
  </si>
  <si>
    <t>Thu, 01 Jan 1970 02:17:52 GMT</t>
  </si>
  <si>
    <t>Thu, 01 Jan 1970 01:10:20 GMT</t>
  </si>
  <si>
    <t>Fri, 06 Jan 2023 20:20:02 GMT</t>
  </si>
  <si>
    <t>Fri, 06 Jan 2023 14:40:02 GMT</t>
  </si>
  <si>
    <t>SLA Breach 2nd Level</t>
  </si>
  <si>
    <t>Thu, 01 Jan 1970 00:41:45 GMT</t>
  </si>
  <si>
    <t xml:space="preserve">Suspected Phishing Email:  IT-Auftragnehmer aus Europa fÃ¼r Ses </t>
  </si>
  <si>
    <t>Fri, 06 Jan 2023 14:00:04 GMT</t>
  </si>
  <si>
    <t>Thu, 01 Jan 1970 02:03:15 GMT</t>
  </si>
  <si>
    <t>Fri, 06 Jan 2023 12:50:03 GMT</t>
  </si>
  <si>
    <t>Thu, 01 Jan 1970 00:05:04 GMT</t>
  </si>
  <si>
    <t>Thu, 01 Jan 1970 01:05:17 GMT</t>
  </si>
  <si>
    <t xml:space="preserve">Suspected Phishing Email:  SES Intranet Now Accessible Without VPN </t>
  </si>
  <si>
    <t>Fri, 06 Jan 2023 12:00:05 GMT</t>
  </si>
  <si>
    <t>Fri, 06 Jan 2023 10:40:03 GMT</t>
  </si>
  <si>
    <t>Thu, 01 Jan 1970 00:25:28 GMT</t>
  </si>
  <si>
    <t>Fri, 06 Jan 2023 10:30:03 GMT</t>
  </si>
  <si>
    <t>Thu, 01 Jan 1970 00:24:14 GMT</t>
  </si>
  <si>
    <t xml:space="preserve">Suspected Phishing Email:  [Bulk] Look into the futureâ€¦ </t>
  </si>
  <si>
    <t>Fri, 06 Jan 2023 00:30:05 GMT</t>
  </si>
  <si>
    <t>breddy</t>
  </si>
  <si>
    <t>Thu, 01 Jan 1970 03:33:31 GMT</t>
  </si>
  <si>
    <t>Thu, 05 Jan 2023 17:00:02 GMT</t>
  </si>
  <si>
    <t>jempig</t>
  </si>
  <si>
    <t>Thu, 05 Jan 2023 16:10:02 GMT</t>
  </si>
  <si>
    <t>Thu, 01 Jan 1970 01:28:47 GMT</t>
  </si>
  <si>
    <t>Thu, 05 Jan 2023 15:20:03 GMT</t>
  </si>
  <si>
    <t>Thu, 01 Jan 1970 00:28:27 GMT</t>
  </si>
  <si>
    <t>Thu, 05 Jan 2023 14:50:02 GMT</t>
  </si>
  <si>
    <t>Thu, 01 Jan 1970 00:38:53 GMT</t>
  </si>
  <si>
    <t xml:space="preserve">Suspected Phishing Email:  RE: Virtual Look Book - Sales Events + Client Gifting </t>
  </si>
  <si>
    <t>Thu, 05 Jan 2023 14:30:04 GMT</t>
  </si>
  <si>
    <t>Thu, 05 Jan 2023 15:51:52 GMT</t>
  </si>
  <si>
    <t xml:space="preserve">Suspected Phishing Email:  [confluence-AZURE] Recommended in Confluence for David KLINK - Jan 05, 2023 </t>
  </si>
  <si>
    <t>Thu, 05 Jan 2023 13:30:05 GMT</t>
  </si>
  <si>
    <t>Thu, 01 Jan 1970 00:49:28 GMT</t>
  </si>
  <si>
    <t>Thu, 05 Jan 2023 14:35:01 GMT</t>
  </si>
  <si>
    <t>Thu, 05 Jan 2023 13:10:02 GMT</t>
  </si>
  <si>
    <t>Thu, 05 Jan 2023 13:13:15 GMT</t>
  </si>
  <si>
    <t>Thu, 01 Jan 1970 01:48:09 GMT</t>
  </si>
  <si>
    <t xml:space="preserve">Authentication: Multiple failed logins from privilege account
 containing Failure Audit: The domain controller failed to validate the credentials for an account
</t>
  </si>
  <si>
    <t>Thu, 05 Jan 2023 10:50:02 GMT</t>
  </si>
  <si>
    <t>Authentication: Multiple failed logins from privilege account</t>
  </si>
  <si>
    <t>Thu, 05 Jan 2023 12:44:41 GMT</t>
  </si>
  <si>
    <t>Thu, 01 Jan 1970 00:59:15 GMT</t>
  </si>
  <si>
    <t>Thu, 05 Jan 2023 12:44:55 GMT</t>
  </si>
  <si>
    <t>Thu, 05 Jan 2023 10:10:02 GMT</t>
  </si>
  <si>
    <t>Thu, 05 Jan 2023 11:47:04 GMT</t>
  </si>
  <si>
    <t>Thu, 05 Jan 2023 12:23:52 GMT</t>
  </si>
  <si>
    <t>Thu, 05 Jan 2023 09:30:06 GMT</t>
  </si>
  <si>
    <t>Thu, 05 Jan 2023 10:29:49 GMT</t>
  </si>
  <si>
    <t>Thu, 05 Jan 2023 11:22:11 GMT</t>
  </si>
  <si>
    <t>Thu, 05 Jan 2023 09:30:04 GMT</t>
  </si>
  <si>
    <t>Thu, 05 Jan 2023 10:33:23 GMT</t>
  </si>
  <si>
    <t>Thu, 01 Jan 1970 01:52:12 GMT</t>
  </si>
  <si>
    <t>Thu, 05 Jan 2023 10:33:34 GMT</t>
  </si>
  <si>
    <t>Thu, 05 Jan 2023 09:30:03 GMT</t>
  </si>
  <si>
    <t>Thu, 05 Jan 2023 09:35:13 GMT</t>
  </si>
  <si>
    <t>Thu, 01 Jan 1970 02:06:53 GMT</t>
  </si>
  <si>
    <t>Thu, 05 Jan 2023 10:29:23 GMT</t>
  </si>
  <si>
    <t xml:space="preserve">Suspected Phishing Email:  [Social] 285313 is your Facebook account recovery code </t>
  </si>
  <si>
    <t>Thu, 05 Jan 2023 07:30:05 GMT</t>
  </si>
  <si>
    <t>Thu, 05 Jan 2023 08:18:46 GMT</t>
  </si>
  <si>
    <t>Thu, 01 Jan 1970 00:15:30 GMT</t>
  </si>
  <si>
    <t xml:space="preserve">Authentication: Multiple failed logins from privilege account
 containing Failure Audit: An account failed to log on
</t>
  </si>
  <si>
    <t>Thu, 05 Jan 2023 07:10:05 GMT</t>
  </si>
  <si>
    <t>Thu, 05 Jan 2023 07:42:35 GMT</t>
  </si>
  <si>
    <t>Thu, 01 Jan 1970 00:32:48 GMT</t>
  </si>
  <si>
    <t>Thu, 05 Jan 2023 07:10:04 GMT</t>
  </si>
  <si>
    <t>Thu, 05 Jan 2023 07:41:57 GMT</t>
  </si>
  <si>
    <t>Thu, 01 Jan 1970 00:18:09 GMT</t>
  </si>
  <si>
    <t xml:space="preserve">Suspected Phishing Email:  [Bulk] How can SES Satellites become more strategic?  </t>
  </si>
  <si>
    <t>Wed, 04 Jan 2023 17:00:05 GMT</t>
  </si>
  <si>
    <t>Wed, 04 Jan 2023 18:04:24 GMT</t>
  </si>
  <si>
    <t xml:space="preserve">Suspected Phishing Email:  Welcome to Identity GuardÂ® </t>
  </si>
  <si>
    <t>Wed, 04 Jan 2023 16:30:05 GMT</t>
  </si>
  <si>
    <t>Wed, 04 Jan 2023 16:45:33 GMT</t>
  </si>
  <si>
    <t>Wed, 04 Jan 2023 13:40:03 GMT</t>
  </si>
  <si>
    <t>Wed, 04 Jan 2023 14:29:39 GMT</t>
  </si>
  <si>
    <t>Thu, 01 Jan 1970 01:48:51 GMT</t>
  </si>
  <si>
    <t>Alert: Suspected Phishing Email: [Marketing] WhatÂ’s the energy cost of your data storage?</t>
  </si>
  <si>
    <t>Wed, 04 Jan 2023 13:00:05 GMT</t>
  </si>
  <si>
    <t>Wed, 04 Jan 2023 13:11:15 GMT</t>
  </si>
  <si>
    <t>Wed, 04 Jan 2023 10:40:02 GMT</t>
  </si>
  <si>
    <t>Wed, 04 Jan 2023 10:47:30 GMT</t>
  </si>
  <si>
    <t>Wed, 04 Jan 2023 11:18:07 GMT</t>
  </si>
  <si>
    <t>Wed, 04 Jan 2023 09:00:05 GMT</t>
  </si>
  <si>
    <t>Wed, 04 Jan 2023 09:00:58 GMT</t>
  </si>
  <si>
    <t>Thu, 01 Jan 1970 02:10:31 GMT</t>
  </si>
  <si>
    <t>Wed, 04 Jan 2023 10:11:26 GMT</t>
  </si>
  <si>
    <t>Tue, 03 Jan 2023 17:20:02 GMT</t>
  </si>
  <si>
    <t>Tue, 03 Jan 2023 17:21:20 GMT</t>
  </si>
  <si>
    <t>Thu, 01 Jan 1970 00:10:31 GMT</t>
  </si>
  <si>
    <t>Thu, 01 Jan 1970 01:55:26 GMT</t>
  </si>
  <si>
    <t>Tue, 03 Jan 2023 16:30:02 GMT</t>
  </si>
  <si>
    <t>Tue, 03 Jan 2023 16:31:09 GMT</t>
  </si>
  <si>
    <t>Tue, 03 Jan 2023 14:20:04 GMT</t>
  </si>
  <si>
    <t>Tue, 03 Jan 2023 16:33:21 GMT</t>
  </si>
  <si>
    <t>Thu, 01 Jan 1970 00:34:02 GMT</t>
  </si>
  <si>
    <t>Thu, 01 Jan 1970 01:28:15 GMT</t>
  </si>
  <si>
    <t>Tue, 03 Jan 2023 14:20:02 GMT</t>
  </si>
  <si>
    <t>Tue, 03 Jan 2023 15:28:56 GMT</t>
  </si>
  <si>
    <t>Thu, 01 Jan 1970 03:07:05 GMT</t>
  </si>
  <si>
    <t>Tue, 03 Jan 2023 15:46:29 GMT</t>
  </si>
  <si>
    <t xml:space="preserve">Suspected Phishing Email:  Follow up- SPNEGO Extended Negotiation UAV Impact Analysis Security Assessment </t>
  </si>
  <si>
    <t>Tue, 03 Jan 2023 12:30:08 GMT</t>
  </si>
  <si>
    <t>Tue, 03 Jan 2023 14:13:08 GMT</t>
  </si>
  <si>
    <t>Thu, 01 Jan 1970 00:52:20 GMT</t>
  </si>
  <si>
    <t>Tue, 03 Jan 2023 14:13:33 GMT</t>
  </si>
  <si>
    <t xml:space="preserve">Suspected Phishing Email:  SPNEGO Extended Negotiation UAV Impact Analysis Security Assessment </t>
  </si>
  <si>
    <t>Tue, 03 Jan 2023 12:43:42 GMT</t>
  </si>
  <si>
    <t>Thu, 01 Jan 1970 02:12:08 GMT</t>
  </si>
  <si>
    <t>Tue, 03 Jan 2023 12:51:59 GMT</t>
  </si>
  <si>
    <t xml:space="preserve">Suspected Phishing Email:  [Bulk] Atul Todi wants to connect with you. </t>
  </si>
  <si>
    <t>Tue, 03 Jan 2023 12:40:43 GMT</t>
  </si>
  <si>
    <t>Thu, 01 Jan 1970 01:40:03 GMT</t>
  </si>
  <si>
    <t>Tue, 03 Jan 2023 09:40:04 GMT</t>
  </si>
  <si>
    <t>Tue, 03 Jan 2023 10:43:59 GMT</t>
  </si>
  <si>
    <t>Thu, 01 Jan 1970 00:58:43 GMT</t>
  </si>
  <si>
    <t>Tue, 03 Jan 2023 09:40:02 GMT</t>
  </si>
  <si>
    <t>Tue, 03 Jan 2023 10:19:08 GMT</t>
  </si>
  <si>
    <t>Tue, 03 Jan 2023 09:30:02 GMT</t>
  </si>
  <si>
    <t>Tue, 03 Jan 2023 09:36:13 GMT</t>
  </si>
  <si>
    <t>Mon, 02 Jan 2023 23:50:03 GMT</t>
  </si>
  <si>
    <t>Tue, 03 Jan 2023 01:37:04 GMT</t>
  </si>
  <si>
    <t>Mon, 02 Jan 2023 23:40:04 GMT</t>
  </si>
  <si>
    <t>Mon, 02 Jan 2023 23:45:08 GMT</t>
  </si>
  <si>
    <t>Thu, 01 Jan 1970 01:51:15 GMT</t>
  </si>
  <si>
    <t>Mon, 02 Jan 2023 23:40:02 GMT</t>
  </si>
  <si>
    <t>Tue, 03 Jan 2023 01:10:01 GMT</t>
  </si>
  <si>
    <t>Thu, 01 Jan 1970 00:25:13 GMT</t>
  </si>
  <si>
    <t>Mon, 02 Jan 2023 23:30:02 GMT</t>
  </si>
  <si>
    <t>Mon, 02 Jan 2023 23:31:31 GMT</t>
  </si>
  <si>
    <t>Thu, 01 Jan 1970 02:05:37 GMT</t>
  </si>
  <si>
    <t>Mon, 02 Jan 2023 23:46:18 GMT</t>
  </si>
  <si>
    <t xml:space="preserve">Suspected Phishing Email:  Transaction Advice </t>
  </si>
  <si>
    <t>Mon, 02 Jan 2023 16:00:05 GMT</t>
  </si>
  <si>
    <t>Mon, 02 Jan 2023 16:34:15 GMT</t>
  </si>
  <si>
    <t>Thu, 01 Jan 1970 01:21:02 GMT</t>
  </si>
  <si>
    <t>Thu, 01 Jan 1970 23:11:27 GMT</t>
  </si>
  <si>
    <t>Mon, 02 Jan 2023 15:30:02 GMT</t>
  </si>
  <si>
    <t>Mon, 02 Jan 2023 15:49:28 GMT</t>
  </si>
  <si>
    <t>Mon, 02 Jan 2023 13:50:05 GMT</t>
  </si>
  <si>
    <t>Mon, 02 Jan 2023 14:55:10 GMT</t>
  </si>
  <si>
    <t>Thu, 01 Jan 1970 01:39:28 GMT</t>
  </si>
  <si>
    <t>Mon, 02 Jan 2023 13:50:04 GMT</t>
  </si>
  <si>
    <t>Mon, 02 Jan 2023 13:51:18 GMT</t>
  </si>
  <si>
    <t>Thu, 01 Jan 1970 01:00:26 GMT</t>
  </si>
  <si>
    <t>Suspected Phishing Email: Collaboration Capital - Access to business acquisition and disposal opportunities</t>
  </si>
  <si>
    <t>Mon, 02 Jan 2023 12:00:06 GMT</t>
  </si>
  <si>
    <t>Mon, 02 Jan 2023 12:03:39 GMT</t>
  </si>
  <si>
    <t>Mon, 02 Jan 2023 10:30:05 GMT</t>
  </si>
  <si>
    <t xml:space="preserve">Suspected Phishing Email:  FW: Last week virus alert on my GAD laptop  </t>
  </si>
  <si>
    <t>Mon, 02 Jan 2023 08:30:04 GMT</t>
  </si>
  <si>
    <t>Sun, 01 Jan 2023 18:30:08 GMT</t>
  </si>
  <si>
    <t xml:space="preserve">Suspected Phishing Email:  [Bulk] Earn guaranteed income in Euro  </t>
  </si>
  <si>
    <t>Sun, 01 Jan 2023 08:00:05 GMT</t>
  </si>
  <si>
    <t>Sun, 01 Jan 2023 07:50:04 GMT</t>
  </si>
  <si>
    <t>Sun, 01 Jan 2023 05:20:02 GMT</t>
  </si>
  <si>
    <t>Grand Total</t>
  </si>
  <si>
    <t>Jan</t>
  </si>
  <si>
    <t>Feb</t>
  </si>
  <si>
    <t>Mar</t>
  </si>
  <si>
    <t>Apr</t>
  </si>
  <si>
    <t>May</t>
  </si>
  <si>
    <t>Jun</t>
  </si>
  <si>
    <t>Jul</t>
  </si>
  <si>
    <t>All</t>
  </si>
  <si>
    <t>Fri</t>
  </si>
  <si>
    <t>Mon</t>
  </si>
  <si>
    <t>Sat</t>
  </si>
  <si>
    <t>Sun</t>
  </si>
  <si>
    <t>Thu</t>
  </si>
  <si>
    <t>Tue</t>
  </si>
  <si>
    <t>Wed</t>
  </si>
  <si>
    <t>Contribution %</t>
  </si>
  <si>
    <t>Month &amp; Day</t>
  </si>
  <si>
    <t>Ticket (Average)</t>
  </si>
  <si>
    <t>Column Labels</t>
  </si>
  <si>
    <t>Day</t>
  </si>
  <si>
    <t>Time Slots below in GMT</t>
  </si>
  <si>
    <t>Morning Shift (India Time 6.30 AM)</t>
  </si>
  <si>
    <t>Afternoon Shift (India Time 2.30 PM)</t>
  </si>
  <si>
    <t>Evening Shift (India Time 10.30 PM)</t>
  </si>
  <si>
    <t>Verdict Match</t>
  </si>
  <si>
    <t>Verdict Mismatch</t>
  </si>
  <si>
    <t xml:space="preserve">Ticket Count </t>
  </si>
  <si>
    <t xml:space="preserve">Verdict Match </t>
  </si>
  <si>
    <t xml:space="preserve">Verdict Mismatch </t>
  </si>
  <si>
    <t xml:space="preserve">Verdict Match % </t>
  </si>
  <si>
    <t>L1 Worked Time</t>
  </si>
  <si>
    <t>L1 Pend Time</t>
  </si>
  <si>
    <t>Idle Time</t>
  </si>
  <si>
    <t>L1 Worked Time (Avg Minutes)</t>
  </si>
  <si>
    <t>Idle Time (Avg Minutes)</t>
  </si>
  <si>
    <t>L1 Pend Time (Avg Minutes)</t>
  </si>
  <si>
    <t>MTTE (Avg Minutes)</t>
  </si>
  <si>
    <t>Idle Time (Avg Time)</t>
  </si>
  <si>
    <t>L1 Worked Time (Avg Time)</t>
  </si>
  <si>
    <t>L1 Pend Time (Avg Time)</t>
  </si>
  <si>
    <t>MTTE (Avg Time)</t>
  </si>
  <si>
    <t>MTTE
(Avg Minutes)</t>
  </si>
  <si>
    <t>L1 Worked Time
(Avg Minutes)</t>
  </si>
  <si>
    <t>L1 Pend Time
(Avg Minutes)</t>
  </si>
  <si>
    <t>Idle Time
(Avg Minutes)</t>
  </si>
  <si>
    <t>Months (Month)</t>
  </si>
  <si>
    <t>(All)</t>
  </si>
  <si>
    <t>(blank)</t>
  </si>
  <si>
    <t xml:space="preserve">Rule Name </t>
  </si>
  <si>
    <t>Count of ID</t>
  </si>
  <si>
    <t>Total Count of ID</t>
  </si>
  <si>
    <t>Total Sum of Ticket Count</t>
  </si>
  <si>
    <t>Sum of Ticket Count</t>
  </si>
  <si>
    <t>MSSP Status</t>
  </si>
  <si>
    <t>MSSP (Total)</t>
  </si>
  <si>
    <t>MSSP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</si>
</sst>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:ss;@"/>
    <numFmt numFmtId="165" formatCode="[$-409]dd/mmm/yy;@"/>
    <numFmt numFmtId="166" formatCode="h:mm;@"/>
    <numFmt numFmtId="167" formatCode="[$-409]mmm/yy;@"/>
    <numFmt numFmtId="168" formatCode="[h]:mm:ss;@"/>
  </numFmts>
  <fonts count="4" x14ac:knownFonts="1"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sz val="11"/>
      <color theme="9" tint="-0.499984740745262"/>
      <name val="Times New Roman"/>
      <family val="2"/>
    </font>
    <font>
      <sz val="8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 applyAlignment="1">
      <alignment horizontal="center"/>
    </xf>
    <xf numFmtId="10" fontId="0" fillId="0" borderId="0" xfId="0" applyNumberFormat="1"/>
    <xf numFmtId="1" fontId="0" fillId="0" borderId="0" xfId="0" applyNumberFormat="1"/>
    <xf numFmtId="0" fontId="0" fillId="0" borderId="0" xfId="0" pivotButton="1" applyAlignment="1">
      <alignment horizontal="center"/>
    </xf>
    <xf numFmtId="19" fontId="0" fillId="0" borderId="0" xfId="0" applyNumberFormat="1" applyAlignment="1">
      <alignment horizontal="center"/>
    </xf>
    <xf numFmtId="0" fontId="2" fillId="3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1278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64" formatCode="h:mm:ss;@"/>
    </dxf>
    <dxf>
      <numFmt numFmtId="164" formatCode="h:mm:ss;@"/>
    </dxf>
    <dxf>
      <numFmt numFmtId="164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numFmt numFmtId="168" formatCode="[h]:mm:ss;@"/>
    </dxf>
    <dxf>
      <alignment horizontal="center"/>
    </dxf>
    <dxf>
      <alignment horizontal="center"/>
    </dxf>
    <dxf>
      <alignment horizontal="center"/>
    </dxf>
    <dxf>
      <numFmt numFmtId="168" formatCode="[h]:mm:ss;@"/>
    </dxf>
    <dxf>
      <alignment horizontal="center"/>
    </dxf>
    <dxf>
      <alignment horizontal="center"/>
    </dxf>
    <dxf>
      <alignment horizontal="center"/>
    </dxf>
    <dxf>
      <numFmt numFmtId="168" formatCode="[h]:mm:ss;@"/>
    </dxf>
    <dxf>
      <alignment horizontal="center"/>
    </dxf>
    <dxf>
      <alignment horizontal="center"/>
    </dxf>
    <dxf>
      <alignment horizontal="center"/>
    </dxf>
    <dxf>
      <numFmt numFmtId="168" formatCode="[h]:mm:ss;@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  <dxf>
      <numFmt numFmtId="1" formatCode="0"/>
    </dxf>
    <dxf>
      <alignment horizontal="center"/>
    </dxf>
    <dxf>
      <alignment vertical="center"/>
    </dxf>
    <dxf>
      <alignment wrapText="1"/>
    </dxf>
    <dxf>
      <numFmt numFmtId="1" formatCode="0"/>
    </dxf>
    <dxf>
      <alignment horizontal="center" vertical="center" wrapText="1"/>
    </dxf>
    <dxf>
      <numFmt numFmtId="1" formatCode="0"/>
    </dxf>
    <dxf>
      <alignment horizont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pivotCacheDefinition" Target="pivotCache/pivotCacheDefiniti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'MTTE Seg (Minutes)'!$C$4</c:f>
              <c:strCache>
                <c:ptCount val="1"/>
                <c:pt idx="0">
                  <c:v>Ticket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Seg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Seg (Minutes)'!$C$5:$C$11</c:f>
              <c:numCache>
                <c:formatCode>General</c:formatCode>
                <c:ptCount val="7"/>
                <c:pt idx="0">
                  <c:v>314</c:v>
                </c:pt>
                <c:pt idx="1">
                  <c:v>342</c:v>
                </c:pt>
                <c:pt idx="2">
                  <c:v>495</c:v>
                </c:pt>
                <c:pt idx="3">
                  <c:v>404</c:v>
                </c:pt>
                <c:pt idx="4">
                  <c:v>771</c:v>
                </c:pt>
                <c:pt idx="5">
                  <c:v>447</c:v>
                </c:pt>
                <c:pt idx="6">
                  <c:v>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6-442B-B863-F2237C13B2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9851328"/>
        <c:axId val="2010966640"/>
      </c:barChart>
      <c:lineChart>
        <c:grouping val="standard"/>
        <c:varyColors val="0"/>
        <c:ser>
          <c:idx val="1"/>
          <c:order val="1"/>
          <c:tx>
            <c:strRef>
              <c:f>'MTTE Seg (Minutes)'!$D$4</c:f>
              <c:strCache>
                <c:ptCount val="1"/>
                <c:pt idx="0">
                  <c:v>L1 Worked Time
(Avg Minutes)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9.5047638845171076E-2"/>
                  <c:y val="-2.71444082519002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66-442B-B863-F2237C13B26B}"/>
                </c:ext>
              </c:extLst>
            </c:dLbl>
            <c:dLbl>
              <c:idx val="2"/>
              <c:layout>
                <c:manualLayout>
                  <c:x val="-9.5047638845171062E-2"/>
                  <c:y val="-6.51465798045602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66-442B-B863-F2237C13B26B}"/>
                </c:ext>
              </c:extLst>
            </c:dLbl>
            <c:dLbl>
              <c:idx val="3"/>
              <c:layout>
                <c:manualLayout>
                  <c:x val="-0.10255831753700606"/>
                  <c:y val="-6.51465798045602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66-442B-B863-F2237C13B26B}"/>
                </c:ext>
              </c:extLst>
            </c:dLbl>
            <c:dLbl>
              <c:idx val="4"/>
              <c:layout>
                <c:manualLayout>
                  <c:x val="-0.10255831753700606"/>
                  <c:y val="-8.1433224755700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66-442B-B863-F2237C13B26B}"/>
                </c:ext>
              </c:extLst>
            </c:dLbl>
            <c:dLbl>
              <c:idx val="5"/>
              <c:layout>
                <c:manualLayout>
                  <c:x val="-9.5047638845171062E-2"/>
                  <c:y val="-2.7144408251900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866-442B-B863-F2237C13B26B}"/>
                </c:ext>
              </c:extLst>
            </c:dLbl>
            <c:dLbl>
              <c:idx val="6"/>
              <c:layout>
                <c:manualLayout>
                  <c:x val="-9.5047638845171062E-2"/>
                  <c:y val="-3.80021715526601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866-442B-B863-F2237C13B2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Seg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Seg (Minutes)'!$D$5:$D$11</c:f>
              <c:numCache>
                <c:formatCode>0</c:formatCode>
                <c:ptCount val="7"/>
                <c:pt idx="0">
                  <c:v>58.458598726114651</c:v>
                </c:pt>
                <c:pt idx="1">
                  <c:v>68.438596491228068</c:v>
                </c:pt>
                <c:pt idx="2">
                  <c:v>58.339393939393936</c:v>
                </c:pt>
                <c:pt idx="3">
                  <c:v>46.893564356435647</c:v>
                </c:pt>
                <c:pt idx="4">
                  <c:v>35.290531776913099</c:v>
                </c:pt>
                <c:pt idx="5">
                  <c:v>49.149888143176732</c:v>
                </c:pt>
                <c:pt idx="6">
                  <c:v>58.348659003831415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66-442B-B863-F2237C13B26B}"/>
            </c:ext>
          </c:extLst>
        </c:ser>
        <c:ser>
          <c:idx val="2"/>
          <c:order val="2"/>
          <c:tx>
            <c:strRef>
              <c:f>'MTTE Seg (Minutes)'!$E$4</c:f>
              <c:strCache>
                <c:ptCount val="1"/>
                <c:pt idx="0">
                  <c:v>Idle Time (Avg Minutes)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Seg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Seg (Minutes)'!$E$5:$E$11</c:f>
              <c:numCache>
                <c:formatCode>0</c:formatCode>
                <c:ptCount val="7"/>
                <c:pt idx="0">
                  <c:v>3.61348195329087</c:v>
                </c:pt>
                <c:pt idx="1">
                  <c:v>1.5121345029239754</c:v>
                </c:pt>
                <c:pt idx="2">
                  <c:v>1.1218518518518492</c:v>
                </c:pt>
                <c:pt idx="3">
                  <c:v>0.64207920792079165</c:v>
                </c:pt>
                <c:pt idx="4">
                  <c:v>3.2405966277561591</c:v>
                </c:pt>
                <c:pt idx="5">
                  <c:v>0.34258016405667391</c:v>
                </c:pt>
                <c:pt idx="6">
                  <c:v>0.26867816091954028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66-442B-B863-F2237C13B26B}"/>
            </c:ext>
          </c:extLst>
        </c:ser>
        <c:ser>
          <c:idx val="3"/>
          <c:order val="3"/>
          <c:tx>
            <c:strRef>
              <c:f>'MTTE Seg (Minutes)'!$F$4</c:f>
              <c:strCache>
                <c:ptCount val="1"/>
                <c:pt idx="0">
                  <c:v>L1 Pend Time (Avg Minutes)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1.1266018037752398E-2"/>
                  <c:y val="-2.17155266015200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866-442B-B863-F2237C13B26B}"/>
                </c:ext>
              </c:extLst>
            </c:dLbl>
            <c:dLbl>
              <c:idx val="3"/>
              <c:layout>
                <c:manualLayout>
                  <c:x val="1.6899027056628595E-2"/>
                  <c:y val="-1.08577633007600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866-442B-B863-F2237C13B26B}"/>
                </c:ext>
              </c:extLst>
            </c:dLbl>
            <c:dLbl>
              <c:idx val="4"/>
              <c:layout>
                <c:manualLayout>
                  <c:x val="2.2532036075504795E-2"/>
                  <c:y val="-3.25732899022801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66-442B-B863-F2237C13B26B}"/>
                </c:ext>
              </c:extLst>
            </c:dLbl>
            <c:dLbl>
              <c:idx val="5"/>
              <c:layout>
                <c:manualLayout>
                  <c:x val="0"/>
                  <c:y val="-3.80021715526602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66-442B-B863-F2237C13B26B}"/>
                </c:ext>
              </c:extLst>
            </c:dLbl>
            <c:dLbl>
              <c:idx val="6"/>
              <c:layout>
                <c:manualLayout>
                  <c:x val="-1.3769418536199452E-16"/>
                  <c:y val="-7.6004343105320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66-442B-B863-F2237C13B2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Seg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Seg (Minutes)'!$F$5:$F$11</c:f>
              <c:numCache>
                <c:formatCode>0</c:formatCode>
                <c:ptCount val="7"/>
                <c:pt idx="0">
                  <c:v>49.625796178343933</c:v>
                </c:pt>
                <c:pt idx="1">
                  <c:v>130.22660818713487</c:v>
                </c:pt>
                <c:pt idx="2">
                  <c:v>98.64175084175092</c:v>
                </c:pt>
                <c:pt idx="3">
                  <c:v>76.670173267326675</c:v>
                </c:pt>
                <c:pt idx="4">
                  <c:v>138.85659316904423</c:v>
                </c:pt>
                <c:pt idx="5">
                  <c:v>115.62863534675672</c:v>
                </c:pt>
                <c:pt idx="6">
                  <c:v>123.45354406130318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66-442B-B863-F2237C13B26B}"/>
            </c:ext>
          </c:extLst>
        </c:ser>
        <c:ser>
          <c:idx val="4"/>
          <c:order val="4"/>
          <c:tx>
            <c:strRef>
              <c:f>'MTTE Seg (Minutes)'!$G$4</c:f>
              <c:strCache>
                <c:ptCount val="1"/>
                <c:pt idx="0">
                  <c:v>MTTE
(Avg Minutes)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-8.0775429946605831E-2"/>
                  <c:y val="-3.6624750264425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66-442B-B863-F2237C13B2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Seg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Seg (Minutes)'!$G$5:$G$11</c:f>
              <c:numCache>
                <c:formatCode>0</c:formatCode>
                <c:ptCount val="7"/>
                <c:pt idx="0">
                  <c:v>111.69787685774932</c:v>
                </c:pt>
                <c:pt idx="1">
                  <c:v>200.17733918128658</c:v>
                </c:pt>
                <c:pt idx="2">
                  <c:v>158.10299663299671</c:v>
                </c:pt>
                <c:pt idx="3">
                  <c:v>124.20581683168314</c:v>
                </c:pt>
                <c:pt idx="4">
                  <c:v>177.38772157371375</c:v>
                </c:pt>
                <c:pt idx="5">
                  <c:v>165.12110365398945</c:v>
                </c:pt>
                <c:pt idx="6">
                  <c:v>182.07088122605359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66-442B-B863-F2237C13B2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09049808"/>
        <c:axId val="1006304144"/>
      </c:line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valAx>
        <c:axId val="100630414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49808"/>
        <c:crosses val="max"/>
        <c:crossBetween val="between"/>
      </c:valAx>
      <c:catAx>
        <c:axId val="100904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6304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'MTTE SEV (Time)'!$C$4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(Time)'!$C$5:$C$11</c:f>
              <c:numCache>
                <c:formatCode>[h]:mm:ss;@</c:formatCode>
                <c:ptCount val="7"/>
                <c:pt idx="0">
                  <c:v>4.0256076388888888E-2</c:v>
                </c:pt>
                <c:pt idx="1">
                  <c:v>3.6964936247723131E-2</c:v>
                </c:pt>
                <c:pt idx="2">
                  <c:v>4.9665637860082303E-2</c:v>
                </c:pt>
                <c:pt idx="3">
                  <c:v>4.6950483091787433E-2</c:v>
                </c:pt>
                <c:pt idx="4">
                  <c:v>3.6794871794871793E-2</c:v>
                </c:pt>
                <c:pt idx="5">
                  <c:v>4.8928571428571425E-2</c:v>
                </c:pt>
                <c:pt idx="6">
                  <c:v>5.2908805031446536E-2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6-46D5-A8CF-1F34BAA1D2DA}"/>
            </c:ext>
          </c:extLst>
        </c:ser>
        <c:ser>
          <c:idx val="1"/>
          <c:order val="1"/>
          <c:tx>
            <c:strRef>
              <c:f>'MTTE SEV (Time)'!$D$4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5047638845171076E-2"/>
                  <c:y val="-2.71444082519002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66-46D5-A8CF-1F34BAA1D2DA}"/>
                </c:ext>
              </c:extLst>
            </c:dLbl>
            <c:dLbl>
              <c:idx val="1"/>
              <c:layout>
                <c:manualLayout>
                  <c:x val="-9.5047638845171062E-2"/>
                  <c:y val="-6.5146579804560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66-46D5-A8CF-1F34BAA1D2DA}"/>
                </c:ext>
              </c:extLst>
            </c:dLbl>
            <c:dLbl>
              <c:idx val="2"/>
              <c:layout>
                <c:manualLayout>
                  <c:x val="-0.10255831753700606"/>
                  <c:y val="-6.5146579804560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66-46D5-A8CF-1F34BAA1D2DA}"/>
                </c:ext>
              </c:extLst>
            </c:dLbl>
            <c:dLbl>
              <c:idx val="3"/>
              <c:layout>
                <c:manualLayout>
                  <c:x val="-0.10255831753700606"/>
                  <c:y val="-8.1433224755700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66-46D5-A8CF-1F34BAA1D2DA}"/>
                </c:ext>
              </c:extLst>
            </c:dLbl>
            <c:dLbl>
              <c:idx val="4"/>
              <c:layout>
                <c:manualLayout>
                  <c:x val="-9.5047638845171062E-2"/>
                  <c:y val="-2.7144408251900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66-46D5-A8CF-1F34BAA1D2DA}"/>
                </c:ext>
              </c:extLst>
            </c:dLbl>
            <c:dLbl>
              <c:idx val="5"/>
              <c:layout>
                <c:manualLayout>
                  <c:x val="-9.5047638845171062E-2"/>
                  <c:y val="-3.80021715526601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66-46D5-A8CF-1F34BAA1D2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(Time)'!$D$5:$D$11</c:f>
              <c:numCache>
                <c:formatCode>[h]:mm:ss;@</c:formatCode>
                <c:ptCount val="7"/>
                <c:pt idx="0">
                  <c:v>4.5354406130268199E-2</c:v>
                </c:pt>
                <c:pt idx="1">
                  <c:v>4.1987179487179484E-2</c:v>
                </c:pt>
                <c:pt idx="2">
                  <c:v>3.3373983739837396E-2</c:v>
                </c:pt>
                <c:pt idx="3">
                  <c:v>2.8275767543859652E-2</c:v>
                </c:pt>
                <c:pt idx="4">
                  <c:v>3.4017639902676401E-2</c:v>
                </c:pt>
                <c:pt idx="5">
                  <c:v>4.8297491039426522E-2</c:v>
                </c:pt>
                <c:pt idx="6">
                  <c:v>3.6902680652680653E-2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66-46D5-A8CF-1F34BAA1D2DA}"/>
            </c:ext>
          </c:extLst>
        </c:ser>
        <c:ser>
          <c:idx val="2"/>
          <c:order val="2"/>
          <c:tx>
            <c:strRef>
              <c:f>'MTTE SEV (Time)'!$E$4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(Time)'!$E$5:$E$11</c:f>
              <c:numCache>
                <c:formatCode>[h]:mm:ss;@</c:formatCode>
                <c:ptCount val="7"/>
                <c:pt idx="0">
                  <c:v>3.9270833333333331E-2</c:v>
                </c:pt>
                <c:pt idx="1">
                  <c:v>5.2718153759820426E-2</c:v>
                </c:pt>
                <c:pt idx="2">
                  <c:v>4.3868335824613851E-2</c:v>
                </c:pt>
                <c:pt idx="3">
                  <c:v>3.026685393258427E-2</c:v>
                </c:pt>
                <c:pt idx="4">
                  <c:v>1.9159249028033558E-2</c:v>
                </c:pt>
                <c:pt idx="5">
                  <c:v>2.7871863799283154E-2</c:v>
                </c:pt>
                <c:pt idx="6">
                  <c:v>4.5535344112769487E-2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66-46D5-A8CF-1F34BAA1D2DA}"/>
            </c:ext>
          </c:extLst>
        </c:ser>
        <c:ser>
          <c:idx val="3"/>
          <c:order val="3"/>
          <c:tx>
            <c:strRef>
              <c:f>'MTTE SEV (Time)'!$F$4</c:f>
              <c:strCache>
                <c:ptCount val="1"/>
                <c:pt idx="0">
                  <c:v>Minimal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1266018037752398E-2"/>
                  <c:y val="-2.1715526601520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66-46D5-A8CF-1F34BAA1D2DA}"/>
                </c:ext>
              </c:extLst>
            </c:dLbl>
            <c:dLbl>
              <c:idx val="2"/>
              <c:layout>
                <c:manualLayout>
                  <c:x val="1.6899027056628595E-2"/>
                  <c:y val="-1.085776330076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66-46D5-A8CF-1F34BAA1D2DA}"/>
                </c:ext>
              </c:extLst>
            </c:dLbl>
            <c:dLbl>
              <c:idx val="3"/>
              <c:layout>
                <c:manualLayout>
                  <c:x val="2.2532036075504795E-2"/>
                  <c:y val="-3.25732899022801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66-46D5-A8CF-1F34BAA1D2DA}"/>
                </c:ext>
              </c:extLst>
            </c:dLbl>
            <c:dLbl>
              <c:idx val="4"/>
              <c:layout>
                <c:manualLayout>
                  <c:x val="0"/>
                  <c:y val="-3.8002171552660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66-46D5-A8CF-1F34BAA1D2DA}"/>
                </c:ext>
              </c:extLst>
            </c:dLbl>
            <c:dLbl>
              <c:idx val="5"/>
              <c:layout>
                <c:manualLayout>
                  <c:x val="-1.3769418536199452E-16"/>
                  <c:y val="-7.600434310532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C66-46D5-A8CF-1F34BAA1D2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(Time)'!$F$5:$F$11</c:f>
              <c:numCache>
                <c:formatCode>[h]:mm:ss;@</c:formatCode>
                <c:ptCount val="7"/>
                <c:pt idx="0">
                  <c:v>4.2234848484848486E-2</c:v>
                </c:pt>
                <c:pt idx="1">
                  <c:v>3.1851851851851853E-2</c:v>
                </c:pt>
                <c:pt idx="2">
                  <c:v>6.9521604938271614E-2</c:v>
                </c:pt>
                <c:pt idx="3">
                  <c:v>6.3194444444444442E-2</c:v>
                </c:pt>
                <c:pt idx="4">
                  <c:v>6.0114734299516907E-2</c:v>
                </c:pt>
                <c:pt idx="5">
                  <c:v>3.9444444444444442E-2</c:v>
                </c:pt>
                <c:pt idx="6">
                  <c:v>9.4994758909853257E-3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66-46D5-A8CF-1F34BAA1D2DA}"/>
            </c:ext>
          </c:extLst>
        </c:ser>
        <c:ser>
          <c:idx val="4"/>
          <c:order val="4"/>
          <c:tx>
            <c:strRef>
              <c:f>'MTTE SEV (Time)'!$G$4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4.1890810403709469E-2"/>
                  <c:y val="-0.111251464088161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66-46D5-A8CF-1F34BAA1D2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(Time)'!$G$5:$G$11</c:f>
              <c:numCache>
                <c:formatCode>[h]:mm:ss;@</c:formatCode>
                <c:ptCount val="7"/>
                <c:pt idx="0">
                  <c:v>3.2175925925925927E-2</c:v>
                </c:pt>
                <c:pt idx="1">
                  <c:v>0.11805555555555555</c:v>
                </c:pt>
                <c:pt idx="2">
                  <c:v>3.0555555555555555E-2</c:v>
                </c:pt>
                <c:pt idx="3">
                  <c:v>3.4953703703703702E-2</c:v>
                </c:pt>
                <c:pt idx="4">
                  <c:v>1.8981481481481481E-2</c:v>
                </c:pt>
                <c:pt idx="6">
                  <c:v>7.2638888888888892E-2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C66-46D5-A8CF-1F34BAA1D2DA}"/>
            </c:ext>
          </c:extLst>
        </c:ser>
        <c:ser>
          <c:idx val="5"/>
          <c:order val="5"/>
          <c:tx>
            <c:strRef>
              <c:f>'MTTE SEV (Time)'!$C$4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(Time)'!$B$5:$B$11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(Time)'!$C$5:$C$11</c:f>
              <c:numCache>
                <c:formatCode>[h]:mm:ss;@</c:formatCode>
                <c:ptCount val="7"/>
                <c:pt idx="0">
                  <c:v>4.0256076388888888E-2</c:v>
                </c:pt>
                <c:pt idx="1">
                  <c:v>3.6964936247723131E-2</c:v>
                </c:pt>
                <c:pt idx="2">
                  <c:v>4.9665637860082303E-2</c:v>
                </c:pt>
                <c:pt idx="3">
                  <c:v>4.6950483091787433E-2</c:v>
                </c:pt>
                <c:pt idx="4">
                  <c:v>3.6794871794871793E-2</c:v>
                </c:pt>
                <c:pt idx="5">
                  <c:v>4.8928571428571425E-2</c:v>
                </c:pt>
                <c:pt idx="6">
                  <c:v>5.2908805031446536E-2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66-46D5-A8CF-1F34BAA1D2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59851328"/>
        <c:axId val="2010966640"/>
      </c:bar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'MTTE SEV (Minutes)'!$C$4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(Minutes)'!$C$5:$C$11</c:f>
              <c:numCache>
                <c:formatCode>0</c:formatCode>
                <c:ptCount val="7"/>
                <c:pt idx="0">
                  <c:v>57.96875</c:v>
                </c:pt>
                <c:pt idx="1">
                  <c:v>53.229508196721312</c:v>
                </c:pt>
                <c:pt idx="2">
                  <c:v>71.518518518518519</c:v>
                </c:pt>
                <c:pt idx="3">
                  <c:v>67.608695652173907</c:v>
                </c:pt>
                <c:pt idx="4">
                  <c:v>52.984615384615381</c:v>
                </c:pt>
                <c:pt idx="5">
                  <c:v>70.457142857142856</c:v>
                </c:pt>
                <c:pt idx="6">
                  <c:v>76.188679245283012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4-4D65-99F3-3C7179D0EB3E}"/>
            </c:ext>
          </c:extLst>
        </c:ser>
        <c:ser>
          <c:idx val="1"/>
          <c:order val="1"/>
          <c:tx>
            <c:strRef>
              <c:f>'MTTE SEV (Minutes)'!$D$4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5047638845171076E-2"/>
                  <c:y val="-2.71444082519002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B9-45C8-9651-94C0F432A747}"/>
                </c:ext>
              </c:extLst>
            </c:dLbl>
            <c:dLbl>
              <c:idx val="1"/>
              <c:layout>
                <c:manualLayout>
                  <c:x val="-9.5047638845171062E-2"/>
                  <c:y val="-6.5146579804560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C4-4D65-99F3-3C7179D0EB3E}"/>
                </c:ext>
              </c:extLst>
            </c:dLbl>
            <c:dLbl>
              <c:idx val="2"/>
              <c:layout>
                <c:manualLayout>
                  <c:x val="-0.10255831753700606"/>
                  <c:y val="-6.5146579804560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3C4-4D65-99F3-3C7179D0EB3E}"/>
                </c:ext>
              </c:extLst>
            </c:dLbl>
            <c:dLbl>
              <c:idx val="3"/>
              <c:layout>
                <c:manualLayout>
                  <c:x val="-0.10255831753700606"/>
                  <c:y val="-8.1433224755700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C4-4D65-99F3-3C7179D0EB3E}"/>
                </c:ext>
              </c:extLst>
            </c:dLbl>
            <c:dLbl>
              <c:idx val="4"/>
              <c:layout>
                <c:manualLayout>
                  <c:x val="-9.5047638845171062E-2"/>
                  <c:y val="-2.7144408251900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3C4-4D65-99F3-3C7179D0EB3E}"/>
                </c:ext>
              </c:extLst>
            </c:dLbl>
            <c:dLbl>
              <c:idx val="5"/>
              <c:layout>
                <c:manualLayout>
                  <c:x val="-9.5047638845171062E-2"/>
                  <c:y val="-3.80021715526601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C4-4D65-99F3-3C7179D0E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(Minutes)'!$D$5:$D$11</c:f>
              <c:numCache>
                <c:formatCode>0</c:formatCode>
                <c:ptCount val="7"/>
                <c:pt idx="0">
                  <c:v>65.310344827586206</c:v>
                </c:pt>
                <c:pt idx="1">
                  <c:v>60.46153846153846</c:v>
                </c:pt>
                <c:pt idx="2">
                  <c:v>48.05853658536585</c:v>
                </c:pt>
                <c:pt idx="3">
                  <c:v>40.717105263157897</c:v>
                </c:pt>
                <c:pt idx="4">
                  <c:v>48.985401459854018</c:v>
                </c:pt>
                <c:pt idx="5">
                  <c:v>69.548387096774192</c:v>
                </c:pt>
                <c:pt idx="6">
                  <c:v>53.13986013986014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C4-4D65-99F3-3C7179D0EB3E}"/>
            </c:ext>
          </c:extLst>
        </c:ser>
        <c:ser>
          <c:idx val="2"/>
          <c:order val="2"/>
          <c:tx>
            <c:strRef>
              <c:f>'MTTE SEV (Minutes)'!$E$4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(Minutes)'!$E$5:$E$11</c:f>
              <c:numCache>
                <c:formatCode>0</c:formatCode>
                <c:ptCount val="7"/>
                <c:pt idx="0">
                  <c:v>56.55</c:v>
                </c:pt>
                <c:pt idx="1">
                  <c:v>75.914141414141412</c:v>
                </c:pt>
                <c:pt idx="2">
                  <c:v>63.170403587443943</c:v>
                </c:pt>
                <c:pt idx="3">
                  <c:v>43.584269662921351</c:v>
                </c:pt>
                <c:pt idx="4">
                  <c:v>27.589318600368323</c:v>
                </c:pt>
                <c:pt idx="5">
                  <c:v>40.13548387096774</c:v>
                </c:pt>
                <c:pt idx="6">
                  <c:v>65.570895522388057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C4-4D65-99F3-3C7179D0EB3E}"/>
            </c:ext>
          </c:extLst>
        </c:ser>
        <c:ser>
          <c:idx val="3"/>
          <c:order val="3"/>
          <c:tx>
            <c:strRef>
              <c:f>'MTTE SEV (Minutes)'!$F$4</c:f>
              <c:strCache>
                <c:ptCount val="1"/>
                <c:pt idx="0">
                  <c:v>Minimal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1266018037752398E-2"/>
                  <c:y val="-2.1715526601520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B9-45C8-9651-94C0F432A747}"/>
                </c:ext>
              </c:extLst>
            </c:dLbl>
            <c:dLbl>
              <c:idx val="2"/>
              <c:layout>
                <c:manualLayout>
                  <c:x val="1.6899027056628595E-2"/>
                  <c:y val="-1.0857763300760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C4-4D65-99F3-3C7179D0EB3E}"/>
                </c:ext>
              </c:extLst>
            </c:dLbl>
            <c:dLbl>
              <c:idx val="3"/>
              <c:layout>
                <c:manualLayout>
                  <c:x val="2.2532036075504795E-2"/>
                  <c:y val="-3.25732899022801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C4-4D65-99F3-3C7179D0EB3E}"/>
                </c:ext>
              </c:extLst>
            </c:dLbl>
            <c:dLbl>
              <c:idx val="4"/>
              <c:layout>
                <c:manualLayout>
                  <c:x val="0"/>
                  <c:y val="-3.8002171552660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C4-4D65-99F3-3C7179D0EB3E}"/>
                </c:ext>
              </c:extLst>
            </c:dLbl>
            <c:dLbl>
              <c:idx val="5"/>
              <c:layout>
                <c:manualLayout>
                  <c:x val="-1.3769418536199452E-16"/>
                  <c:y val="-7.600434310532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C4-4D65-99F3-3C7179D0E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(Minutes)'!$F$5:$F$11</c:f>
              <c:numCache>
                <c:formatCode>0</c:formatCode>
                <c:ptCount val="7"/>
                <c:pt idx="0">
                  <c:v>60.81818181818182</c:v>
                </c:pt>
                <c:pt idx="1">
                  <c:v>45.866666666666667</c:v>
                </c:pt>
                <c:pt idx="2">
                  <c:v>100.11111111111111</c:v>
                </c:pt>
                <c:pt idx="3">
                  <c:v>91</c:v>
                </c:pt>
                <c:pt idx="4">
                  <c:v>86.565217391304344</c:v>
                </c:pt>
                <c:pt idx="5">
                  <c:v>56.8</c:v>
                </c:pt>
                <c:pt idx="6">
                  <c:v>13.679245283018869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C4-4D65-99F3-3C7179D0EB3E}"/>
            </c:ext>
          </c:extLst>
        </c:ser>
        <c:ser>
          <c:idx val="4"/>
          <c:order val="4"/>
          <c:tx>
            <c:strRef>
              <c:f>'MTTE SEV (Minutes)'!$G$4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4.1890810403709469E-2"/>
                  <c:y val="-0.111251464088161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B9-45C8-9651-94C0F432A7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(Minutes)'!$G$5:$G$11</c:f>
              <c:numCache>
                <c:formatCode>0</c:formatCode>
                <c:ptCount val="7"/>
                <c:pt idx="0">
                  <c:v>46.333333333333336</c:v>
                </c:pt>
                <c:pt idx="1">
                  <c:v>170</c:v>
                </c:pt>
                <c:pt idx="2">
                  <c:v>44</c:v>
                </c:pt>
                <c:pt idx="3">
                  <c:v>50.333333333333336</c:v>
                </c:pt>
                <c:pt idx="4">
                  <c:v>27.333333333333332</c:v>
                </c:pt>
                <c:pt idx="6">
                  <c:v>104.6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C4-4D65-99F3-3C7179D0EB3E}"/>
            </c:ext>
          </c:extLst>
        </c:ser>
        <c:ser>
          <c:idx val="5"/>
          <c:order val="5"/>
          <c:tx>
            <c:strRef>
              <c:f>'MTTE SEV (Minutes)'!$C$4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'MTTE SEV (Minutes)'!$B$5:$B$11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'MTTE SEV (Minutes)'!$C$5:$C$11</c:f>
              <c:numCache>
                <c:formatCode>0</c:formatCode>
                <c:ptCount val="7"/>
                <c:pt idx="0">
                  <c:v>57.96875</c:v>
                </c:pt>
                <c:pt idx="1">
                  <c:v>53.229508196721312</c:v>
                </c:pt>
                <c:pt idx="2">
                  <c:v>71.518518518518519</c:v>
                </c:pt>
                <c:pt idx="3">
                  <c:v>67.608695652173907</c:v>
                </c:pt>
                <c:pt idx="4">
                  <c:v>52.984615384615381</c:v>
                </c:pt>
                <c:pt idx="5">
                  <c:v>70.457142857142856</c:v>
                </c:pt>
                <c:pt idx="6">
                  <c:v>76.188679245283012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C4-4D65-99F3-3C7179D0EB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59851328"/>
        <c:axId val="2010966640"/>
      </c:bar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Trend'!$C$3</c:f>
              <c:strCache>
                <c:ptCount val="1"/>
                <c:pt idx="0">
                  <c:v>Ticket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Trend'!$B$4:$B$10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Trend'!$C$4:$C$10</c:f>
              <c:numCache>
                <c:formatCode>General</c:formatCode>
                <c:ptCount val="7"/>
                <c:pt idx="0">
                  <c:v>314</c:v>
                </c:pt>
                <c:pt idx="1">
                  <c:v>342</c:v>
                </c:pt>
                <c:pt idx="2">
                  <c:v>495</c:v>
                </c:pt>
                <c:pt idx="3">
                  <c:v>404</c:v>
                </c:pt>
                <c:pt idx="4">
                  <c:v>771</c:v>
                </c:pt>
                <c:pt idx="5">
                  <c:v>447</c:v>
                </c:pt>
                <c:pt idx="6">
                  <c:v>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5-4A90-85E1-7AA58F4298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9851328"/>
        <c:axId val="2010966640"/>
      </c:barChart>
      <c:lineChart>
        <c:grouping val="standard"/>
        <c:varyColors val="0"/>
        <c:ser>
          <c:idx val="1"/>
          <c:order val="1"/>
          <c:tx>
            <c:strRef>
              <c:f>'Monthly Trend'!$D$3</c:f>
              <c:strCache>
                <c:ptCount val="1"/>
                <c:pt idx="0">
                  <c:v>Contribution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6590332458442703E-2"/>
                  <c:y val="-9.2592592592592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55-4A90-85E1-7AA58F4298B8}"/>
                </c:ext>
              </c:extLst>
            </c:dLbl>
            <c:dLbl>
              <c:idx val="1"/>
              <c:layout>
                <c:manualLayout>
                  <c:x val="-6.1034776902887139E-2"/>
                  <c:y val="-6.01851851851851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55-4A90-85E1-7AA58F4298B8}"/>
                </c:ext>
              </c:extLst>
            </c:dLbl>
            <c:dLbl>
              <c:idx val="2"/>
              <c:layout>
                <c:manualLayout>
                  <c:x val="-9.436811023622052E-2"/>
                  <c:y val="-8.3333333333333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55-4A90-85E1-7AA58F4298B8}"/>
                </c:ext>
              </c:extLst>
            </c:dLbl>
            <c:dLbl>
              <c:idx val="3"/>
              <c:layout>
                <c:manualLayout>
                  <c:x val="-8.6034776902887133E-2"/>
                  <c:y val="-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55-4A90-85E1-7AA58F4298B8}"/>
                </c:ext>
              </c:extLst>
            </c:dLbl>
            <c:dLbl>
              <c:idx val="4"/>
              <c:layout>
                <c:manualLayout>
                  <c:x val="-1.9368110236220471E-2"/>
                  <c:y val="-6.48148148148148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55-4A90-85E1-7AA58F4298B8}"/>
                </c:ext>
              </c:extLst>
            </c:dLbl>
            <c:dLbl>
              <c:idx val="5"/>
              <c:layout>
                <c:manualLayout>
                  <c:x val="-4.6368110236220471E-2"/>
                  <c:y val="-9.25925925925925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55-4A90-85E1-7AA58F4298B8}"/>
                </c:ext>
              </c:extLst>
            </c:dLbl>
            <c:dLbl>
              <c:idx val="6"/>
              <c:layout>
                <c:manualLayout>
                  <c:x val="-5.1923665791776132E-2"/>
                  <c:y val="-7.4074074074074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55-4A90-85E1-7AA58F429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Trend'!$B$4:$B$10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Trend'!$D$4:$D$10</c:f>
              <c:numCache>
                <c:formatCode>0.00%</c:formatCode>
                <c:ptCount val="7"/>
                <c:pt idx="0">
                  <c:v>9.52959028831563E-2</c:v>
                </c:pt>
                <c:pt idx="1">
                  <c:v>0.10379362670713202</c:v>
                </c:pt>
                <c:pt idx="2">
                  <c:v>0.15022761760242792</c:v>
                </c:pt>
                <c:pt idx="3">
                  <c:v>0.12261001517450683</c:v>
                </c:pt>
                <c:pt idx="4">
                  <c:v>0.23399089529590289</c:v>
                </c:pt>
                <c:pt idx="5">
                  <c:v>0.13566009104704096</c:v>
                </c:pt>
                <c:pt idx="6">
                  <c:v>0.15842185128983308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55-4A90-85E1-7AA58F4298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09049808"/>
        <c:axId val="1006304144"/>
      </c:line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valAx>
        <c:axId val="100630414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49808"/>
        <c:crosses val="max"/>
        <c:crossBetween val="between"/>
      </c:valAx>
      <c:catAx>
        <c:axId val="100904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6304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Day Trend'!$C$3</c:f>
              <c:strCache>
                <c:ptCount val="1"/>
                <c:pt idx="0">
                  <c:v>Ticket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Day Trend'!$B$4:$B$10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'Monthly Day Trend'!$C$4:$C$10</c:f>
              <c:numCache>
                <c:formatCode>General</c:formatCode>
                <c:ptCount val="7"/>
                <c:pt idx="0">
                  <c:v>606</c:v>
                </c:pt>
                <c:pt idx="1">
                  <c:v>538</c:v>
                </c:pt>
                <c:pt idx="2">
                  <c:v>706</c:v>
                </c:pt>
                <c:pt idx="3">
                  <c:v>702</c:v>
                </c:pt>
                <c:pt idx="4">
                  <c:v>435</c:v>
                </c:pt>
                <c:pt idx="5">
                  <c:v>150</c:v>
                </c:pt>
                <c:pt idx="6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2-463D-BE85-D7BB9650DD3F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9851328"/>
        <c:axId val="2010966640"/>
      </c:barChart>
      <c:lineChart>
        <c:grouping val="standard"/>
        <c:varyColors val="0"/>
        <c:ser>
          <c:idx val="1"/>
          <c:order val="1"/>
          <c:tx>
            <c:strRef>
              <c:f>'Monthly Day Trend'!$D$3</c:f>
              <c:strCache>
                <c:ptCount val="1"/>
                <c:pt idx="0">
                  <c:v>Ticket (Average)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4923665791776034E-2"/>
                  <c:y val="-9.2592592592592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02-463D-BE85-D7BB9650DD3F}"/>
                </c:ext>
              </c:extLst>
            </c:dLbl>
            <c:dLbl>
              <c:idx val="1"/>
              <c:layout>
                <c:manualLayout>
                  <c:x val="-8.6034776902887133E-2"/>
                  <c:y val="-6.01851851851853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02-463D-BE85-D7BB9650DD3F}"/>
                </c:ext>
              </c:extLst>
            </c:dLbl>
            <c:dLbl>
              <c:idx val="2"/>
              <c:layout>
                <c:manualLayout>
                  <c:x val="-9.436811023622052E-2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02-463D-BE85-D7BB9650DD3F}"/>
                </c:ext>
              </c:extLst>
            </c:dLbl>
            <c:dLbl>
              <c:idx val="3"/>
              <c:layout>
                <c:manualLayout>
                  <c:x val="-7.4923665791776034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02-463D-BE85-D7BB9650DD3F}"/>
                </c:ext>
              </c:extLst>
            </c:dLbl>
            <c:dLbl>
              <c:idx val="4"/>
              <c:layout>
                <c:manualLayout>
                  <c:x val="-9.9923665791776126E-2"/>
                  <c:y val="-7.407407407407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02-463D-BE85-D7BB9650DD3F}"/>
                </c:ext>
              </c:extLst>
            </c:dLbl>
            <c:dLbl>
              <c:idx val="5"/>
              <c:layout>
                <c:manualLayout>
                  <c:x val="-8.8034776902887135E-2"/>
                  <c:y val="-7.87037037037038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02-463D-BE85-D7BB9650DD3F}"/>
                </c:ext>
              </c:extLst>
            </c:dLbl>
            <c:dLbl>
              <c:idx val="6"/>
              <c:layout>
                <c:manualLayout>
                  <c:x val="-7.4145888013998254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02-463D-BE85-D7BB9650DD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Day Trend'!$B$4:$B$10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'Monthly Day Trend'!$D$4:$D$10</c:f>
              <c:numCache>
                <c:formatCode>0</c:formatCode>
                <c:ptCount val="7"/>
                <c:pt idx="0">
                  <c:v>19.548387096774192</c:v>
                </c:pt>
                <c:pt idx="1">
                  <c:v>17.933333333333334</c:v>
                </c:pt>
                <c:pt idx="2">
                  <c:v>23.533333333333335</c:v>
                </c:pt>
                <c:pt idx="3">
                  <c:v>23.4</c:v>
                </c:pt>
                <c:pt idx="4">
                  <c:v>14.5</c:v>
                </c:pt>
                <c:pt idx="5">
                  <c:v>5.3571428571428568</c:v>
                </c:pt>
                <c:pt idx="6">
                  <c:v>5.096774193548387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2-463D-BE85-D7BB9650DD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9851328"/>
        <c:axId val="2010966640"/>
      </c:lineChart>
      <c:lineChart>
        <c:grouping val="standard"/>
        <c:varyColors val="0"/>
        <c:ser>
          <c:idx val="2"/>
          <c:order val="2"/>
          <c:tx>
            <c:strRef>
              <c:f>'Monthly Day Trend'!$E$3</c:f>
              <c:strCache>
                <c:ptCount val="1"/>
                <c:pt idx="0">
                  <c:v>Contribution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2145888013998252E-2"/>
                  <c:y val="-5.7835739282589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02-463D-BE85-D7BB9650DD3F}"/>
                </c:ext>
              </c:extLst>
            </c:dLbl>
            <c:dLbl>
              <c:idx val="4"/>
              <c:layout>
                <c:manualLayout>
                  <c:x val="-3.0479221347331584E-2"/>
                  <c:y val="-0.127280183727034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02-463D-BE85-D7BB9650DD3F}"/>
                </c:ext>
              </c:extLst>
            </c:dLbl>
            <c:dLbl>
              <c:idx val="5"/>
              <c:layout>
                <c:manualLayout>
                  <c:x val="-3.8034776902887139E-2"/>
                  <c:y val="-0.113391294838145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02-463D-BE85-D7BB9650DD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Day Trend'!$B$4:$B$10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'Monthly Day Trend'!$E$4:$E$10</c:f>
              <c:numCache>
                <c:formatCode>0.00%</c:formatCode>
                <c:ptCount val="7"/>
                <c:pt idx="0">
                  <c:v>0.18391502276176025</c:v>
                </c:pt>
                <c:pt idx="1">
                  <c:v>0.16327769347496207</c:v>
                </c:pt>
                <c:pt idx="2">
                  <c:v>0.21426403641881639</c:v>
                </c:pt>
                <c:pt idx="3">
                  <c:v>0.21305007587253413</c:v>
                </c:pt>
                <c:pt idx="4">
                  <c:v>0.13201820940819423</c:v>
                </c:pt>
                <c:pt idx="5">
                  <c:v>4.5523520485584217E-2</c:v>
                </c:pt>
                <c:pt idx="6">
                  <c:v>4.7951441578148707E-2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02-463D-BE85-D7BB9650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960080"/>
        <c:axId val="1174696464"/>
      </c:line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valAx>
        <c:axId val="11746964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60080"/>
        <c:crosses val="max"/>
        <c:crossBetween val="between"/>
      </c:valAx>
      <c:catAx>
        <c:axId val="160296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4696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Ticket Count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6.1111111111111109E-2"/>
                  <c:y val="4.039953339165937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43A-40C7-8E45-9AE0EE021F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Sev Trend'!$B$4:$B$8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Minimal</c:v>
                </c:pt>
                <c:pt idx="4">
                  <c:v>Low</c:v>
                </c:pt>
              </c:strCache>
            </c:strRef>
          </c:cat>
          <c:val>
            <c:numRef>
              <c:f>'Monthly Sev Trend'!$C$4:$C$8</c:f>
              <c:numCache>
                <c:formatCode>General</c:formatCode>
                <c:ptCount val="5"/>
                <c:pt idx="0">
                  <c:v>468</c:v>
                </c:pt>
                <c:pt idx="1">
                  <c:v>822</c:v>
                </c:pt>
                <c:pt idx="2">
                  <c:v>1860</c:v>
                </c:pt>
                <c:pt idx="3">
                  <c:v>118</c:v>
                </c:pt>
                <c:pt idx="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A-40C7-8E45-9AE0EE021FC3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9851328"/>
        <c:axId val="2010966640"/>
      </c:barChart>
      <c:lineChart>
        <c:grouping val="standard"/>
        <c:varyColors val="0"/>
        <c:ser>
          <c:idx val="1"/>
          <c:order val="1"/>
          <c:tx>
            <c:v>Ticket (Average)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4923665791776034E-2"/>
                  <c:y val="-9.2592592592592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3A-40C7-8E45-9AE0EE021FC3}"/>
                </c:ext>
              </c:extLst>
            </c:dLbl>
            <c:dLbl>
              <c:idx val="1"/>
              <c:layout>
                <c:manualLayout>
                  <c:x val="-8.6034776902887133E-2"/>
                  <c:y val="-6.01851851851853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3A-40C7-8E45-9AE0EE021FC3}"/>
                </c:ext>
              </c:extLst>
            </c:dLbl>
            <c:dLbl>
              <c:idx val="2"/>
              <c:layout>
                <c:manualLayout>
                  <c:x val="5.563188976377953E-2"/>
                  <c:y val="7.94874599008457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3A-40C7-8E45-9AE0EE021FC3}"/>
                </c:ext>
              </c:extLst>
            </c:dLbl>
            <c:dLbl>
              <c:idx val="3"/>
              <c:layout>
                <c:manualLayout>
                  <c:x val="-2.4923665791776028E-2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3A-40C7-8E45-9AE0EE021FC3}"/>
                </c:ext>
              </c:extLst>
            </c:dLbl>
            <c:dLbl>
              <c:idx val="4"/>
              <c:layout>
                <c:manualLayout>
                  <c:x val="-9.9923665791776126E-2"/>
                  <c:y val="-7.407407407407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3A-40C7-8E45-9AE0EE021F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Sev Trend'!$B$4:$B$8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Minimal</c:v>
                </c:pt>
                <c:pt idx="4">
                  <c:v>Low</c:v>
                </c:pt>
              </c:strCache>
            </c:strRef>
          </c:cat>
          <c:val>
            <c:numRef>
              <c:f>'Monthly Sev Trend'!$D$4:$D$8</c:f>
              <c:numCache>
                <c:formatCode>0</c:formatCode>
                <c:ptCount val="5"/>
                <c:pt idx="0">
                  <c:v>2.8536585365853657</c:v>
                </c:pt>
                <c:pt idx="1">
                  <c:v>4.419354838709677</c:v>
                </c:pt>
                <c:pt idx="2">
                  <c:v>9.4897959183673475</c:v>
                </c:pt>
                <c:pt idx="3">
                  <c:v>2.4583333333333335</c:v>
                </c:pt>
                <c:pt idx="4">
                  <c:v>1.2857142857142858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3A-40C7-8E45-9AE0EE021FC3}"/>
            </c:ext>
          </c:extLst>
        </c:ser>
        <c:ser>
          <c:idx val="2"/>
          <c:order val="2"/>
          <c:tx>
            <c:v>Contribution %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2.785411198600175E-2"/>
                  <c:y val="-0.118020924467774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3A-40C7-8E45-9AE0EE021FC3}"/>
                </c:ext>
              </c:extLst>
            </c:dLbl>
            <c:dLbl>
              <c:idx val="1"/>
              <c:layout>
                <c:manualLayout>
                  <c:x val="1.1187445319335134E-2"/>
                  <c:y val="-0.1041320355788859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3A-40C7-8E45-9AE0EE021FC3}"/>
                </c:ext>
              </c:extLst>
            </c:dLbl>
            <c:dLbl>
              <c:idx val="2"/>
              <c:layout>
                <c:manualLayout>
                  <c:x val="5.6318897637795276E-3"/>
                  <c:y val="-0.145798702245552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43A-40C7-8E45-9AE0EE021FC3}"/>
                </c:ext>
              </c:extLst>
            </c:dLbl>
            <c:dLbl>
              <c:idx val="3"/>
              <c:layout>
                <c:manualLayout>
                  <c:x val="-5.4701443569553802E-2"/>
                  <c:y val="-0.12728018372703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3A-40C7-8E45-9AE0EE021FC3}"/>
                </c:ext>
              </c:extLst>
            </c:dLbl>
            <c:dLbl>
              <c:idx val="4"/>
              <c:layout>
                <c:manualLayout>
                  <c:x val="-0.13603477690288715"/>
                  <c:y val="-5.32061096529600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3A-40C7-8E45-9AE0EE021F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Sev Trend'!$B$4:$B$8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Minimal</c:v>
                </c:pt>
                <c:pt idx="4">
                  <c:v>Low</c:v>
                </c:pt>
              </c:strCache>
            </c:strRef>
          </c:cat>
          <c:val>
            <c:numRef>
              <c:f>'Monthly Sev Trend'!$E$4:$E$8</c:f>
              <c:numCache>
                <c:formatCode>0.00%</c:formatCode>
                <c:ptCount val="5"/>
                <c:pt idx="0">
                  <c:v>0.14203338391502277</c:v>
                </c:pt>
                <c:pt idx="1">
                  <c:v>0.24946889226100152</c:v>
                </c:pt>
                <c:pt idx="2">
                  <c:v>0.56449165402124435</c:v>
                </c:pt>
                <c:pt idx="3">
                  <c:v>3.5811836115326255E-2</c:v>
                </c:pt>
                <c:pt idx="4">
                  <c:v>8.1942336874051593E-3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3A-40C7-8E45-9AE0EE021F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2960080"/>
        <c:axId val="1174696464"/>
      </c:line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valAx>
        <c:axId val="117469646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60080"/>
        <c:crosses val="max"/>
        <c:crossBetween val="between"/>
      </c:valAx>
      <c:catAx>
        <c:axId val="160296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4696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'Verdict Trend'!$C$5</c:f>
              <c:strCache>
                <c:ptCount val="1"/>
                <c:pt idx="0">
                  <c:v>Ticket Count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Trend'!$B$6:$B$12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'Verdict Trend'!$C$6:$C$12</c:f>
              <c:numCache>
                <c:formatCode>General</c:formatCode>
                <c:ptCount val="7"/>
                <c:pt idx="0">
                  <c:v>312</c:v>
                </c:pt>
                <c:pt idx="1">
                  <c:v>341</c:v>
                </c:pt>
                <c:pt idx="2">
                  <c:v>495</c:v>
                </c:pt>
                <c:pt idx="3">
                  <c:v>404</c:v>
                </c:pt>
                <c:pt idx="4">
                  <c:v>771</c:v>
                </c:pt>
                <c:pt idx="5">
                  <c:v>447</c:v>
                </c:pt>
                <c:pt idx="6">
                  <c:v>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4-4A85-8A14-894A09D0C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0405504"/>
        <c:axId val="1794774080"/>
      </c:barChart>
      <c:lineChart>
        <c:grouping val="standard"/>
        <c:varyColors val="0"/>
        <c:ser>
          <c:idx val="1"/>
          <c:order val="1"/>
          <c:tx>
            <c:strRef>
              <c:f>'Verdict Trend'!$D$5</c:f>
              <c:strCache>
                <c:ptCount val="1"/>
                <c:pt idx="0">
                  <c:v>Verdict Match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0384215991692603E-2"/>
                  <c:y val="-6.62251655629139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B64-4A85-8A14-894A09D0C050}"/>
                </c:ext>
              </c:extLst>
            </c:dLbl>
            <c:dLbl>
              <c:idx val="5"/>
              <c:layout>
                <c:manualLayout>
                  <c:x val="7.7881619937694704E-3"/>
                  <c:y val="-3.09050772626931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64-4A85-8A14-894A09D0C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Trend'!$B$6:$B$12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'Verdict Trend'!$D$6:$D$12</c:f>
              <c:numCache>
                <c:formatCode>General</c:formatCode>
                <c:ptCount val="7"/>
                <c:pt idx="0">
                  <c:v>254</c:v>
                </c:pt>
                <c:pt idx="1">
                  <c:v>256</c:v>
                </c:pt>
                <c:pt idx="2">
                  <c:v>437</c:v>
                </c:pt>
                <c:pt idx="3">
                  <c:v>336</c:v>
                </c:pt>
                <c:pt idx="4">
                  <c:v>693</c:v>
                </c:pt>
                <c:pt idx="5">
                  <c:v>389</c:v>
                </c:pt>
                <c:pt idx="6">
                  <c:v>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4-4A85-8A14-894A09D0C050}"/>
            </c:ext>
          </c:extLst>
        </c:ser>
        <c:ser>
          <c:idx val="2"/>
          <c:order val="2"/>
          <c:tx>
            <c:strRef>
              <c:f>'Verdict Trend'!$E$5</c:f>
              <c:strCache>
                <c:ptCount val="1"/>
                <c:pt idx="0">
                  <c:v>Verdict Mismatch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Trend'!$B$6:$B$12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'Verdict Trend'!$E$6:$E$12</c:f>
              <c:numCache>
                <c:formatCode>General</c:formatCode>
                <c:ptCount val="7"/>
                <c:pt idx="0">
                  <c:v>58</c:v>
                </c:pt>
                <c:pt idx="1">
                  <c:v>85</c:v>
                </c:pt>
                <c:pt idx="2">
                  <c:v>58</c:v>
                </c:pt>
                <c:pt idx="3">
                  <c:v>68</c:v>
                </c:pt>
                <c:pt idx="4">
                  <c:v>73</c:v>
                </c:pt>
                <c:pt idx="5">
                  <c:v>52</c:v>
                </c:pt>
                <c:pt idx="6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4-4A85-8A14-894A09D0C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405504"/>
        <c:axId val="1794774080"/>
      </c:lineChart>
      <c:lineChart>
        <c:grouping val="standard"/>
        <c:varyColors val="0"/>
        <c:ser>
          <c:idx val="3"/>
          <c:order val="3"/>
          <c:tx>
            <c:strRef>
              <c:f>'Verdict Trend'!$F$5</c:f>
              <c:strCache>
                <c:ptCount val="1"/>
                <c:pt idx="0">
                  <c:v>Verdict Match %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'Verdict Trend'!$B$6:$B$12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'Verdict Trend'!$F$6:$F$12</c:f>
              <c:numCache>
                <c:formatCode>0.00%</c:formatCode>
                <c:ptCount val="7"/>
                <c:pt idx="0">
                  <c:v>0.8141025641025641</c:v>
                </c:pt>
                <c:pt idx="1">
                  <c:v>0.75073313782991202</c:v>
                </c:pt>
                <c:pt idx="2">
                  <c:v>0.88282828282828285</c:v>
                </c:pt>
                <c:pt idx="3">
                  <c:v>0.83168316831683164</c:v>
                </c:pt>
                <c:pt idx="4">
                  <c:v>0.90469973890339428</c:v>
                </c:pt>
                <c:pt idx="5">
                  <c:v>0.88208616780045357</c:v>
                </c:pt>
                <c:pt idx="6">
                  <c:v>0.77120315581854049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64-4A85-8A14-894A09D0C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870496"/>
        <c:axId val="2030473168"/>
      </c:lineChart>
      <c:catAx>
        <c:axId val="179040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74080"/>
        <c:crosses val="autoZero"/>
        <c:auto val="1"/>
        <c:lblAlgn val="ctr"/>
        <c:lblOffset val="100"/>
        <c:noMultiLvlLbl val="0"/>
      </c:catAx>
      <c:valAx>
        <c:axId val="17947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405504"/>
        <c:crosses val="autoZero"/>
        <c:crossBetween val="between"/>
      </c:valAx>
      <c:valAx>
        <c:axId val="203047316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870496"/>
        <c:crosses val="max"/>
        <c:crossBetween val="between"/>
      </c:valAx>
      <c:catAx>
        <c:axId val="202387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0473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MSSP!$C$5</c:f>
              <c:strCache>
                <c:ptCount val="1"/>
                <c:pt idx="0">
                  <c:v>Ticket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MSSP!$B$6:$B$12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MSSP!$C$6:$C$12</c:f>
              <c:numCache>
                <c:formatCode>General</c:formatCode>
                <c:ptCount val="7"/>
                <c:pt idx="0">
                  <c:v>314</c:v>
                </c:pt>
                <c:pt idx="1">
                  <c:v>342</c:v>
                </c:pt>
                <c:pt idx="2">
                  <c:v>495</c:v>
                </c:pt>
                <c:pt idx="3">
                  <c:v>404</c:v>
                </c:pt>
                <c:pt idx="4">
                  <c:v>771</c:v>
                </c:pt>
                <c:pt idx="5">
                  <c:v>447</c:v>
                </c:pt>
                <c:pt idx="6">
                  <c:v>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7-4974-9256-C1B8EF4EBB68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9851328"/>
        <c:axId val="2010966640"/>
      </c:barChart>
      <c:lineChart>
        <c:grouping val="standard"/>
        <c:varyColors val="0"/>
        <c:ser>
          <c:idx val="1"/>
          <c:order val="1"/>
          <c:tx>
            <c:strRef>
              <c:f>MSSP!$D$5</c:f>
              <c:strCache>
                <c:ptCount val="1"/>
                <c:pt idx="0">
                  <c:v>MSSP (Total)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9.436811023622052E-2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57-4974-9256-C1B8EF4EBB68}"/>
                </c:ext>
              </c:extLst>
            </c:dLbl>
            <c:dLbl>
              <c:idx val="1"/>
              <c:layout>
                <c:manualLayout>
                  <c:x val="-9.1590332458442697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657-4974-9256-C1B8EF4EBB68}"/>
                </c:ext>
              </c:extLst>
            </c:dLbl>
            <c:dLbl>
              <c:idx val="2"/>
              <c:layout>
                <c:manualLayout>
                  <c:x val="-9.9923665791776126E-2"/>
                  <c:y val="-7.407407407407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57-4974-9256-C1B8EF4EBB68}"/>
                </c:ext>
              </c:extLst>
            </c:dLbl>
            <c:dLbl>
              <c:idx val="3"/>
              <c:layout>
                <c:manualLayout>
                  <c:x val="-8.8034776902887135E-2"/>
                  <c:y val="-7.87037037037038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57-4974-9256-C1B8EF4EBB68}"/>
                </c:ext>
              </c:extLst>
            </c:dLbl>
            <c:dLbl>
              <c:idx val="4"/>
              <c:layout>
                <c:manualLayout>
                  <c:x val="-9.3590332458442796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57-4974-9256-C1B8EF4EBB68}"/>
                </c:ext>
              </c:extLst>
            </c:dLbl>
            <c:dLbl>
              <c:idx val="5"/>
              <c:layout>
                <c:manualLayout>
                  <c:x val="1.0944444444444444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57-4974-9256-C1B8EF4EBB68}"/>
                </c:ext>
              </c:extLst>
            </c:dLbl>
            <c:dLbl>
              <c:idx val="6"/>
              <c:layout>
                <c:manualLayout>
                  <c:x val="2.6111111111111109E-3"/>
                  <c:y val="-4.629629629629629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657-4974-9256-C1B8EF4EBB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MSSP!$B$6:$B$12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MSSP!$D$6:$D$12</c:f>
              <c:numCache>
                <c:formatCode>General</c:formatCode>
                <c:ptCount val="7"/>
                <c:pt idx="0">
                  <c:v>182</c:v>
                </c:pt>
                <c:pt idx="1">
                  <c:v>155</c:v>
                </c:pt>
                <c:pt idx="2">
                  <c:v>63</c:v>
                </c:pt>
                <c:pt idx="3">
                  <c:v>14</c:v>
                </c:pt>
                <c:pt idx="4">
                  <c:v>32</c:v>
                </c:pt>
                <c:pt idx="5">
                  <c:v>33</c:v>
                </c:pt>
                <c:pt idx="6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57-4974-9256-C1B8EF4EBB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59851328"/>
        <c:axId val="2010966640"/>
      </c:lineChart>
      <c:lineChart>
        <c:grouping val="standard"/>
        <c:varyColors val="0"/>
        <c:ser>
          <c:idx val="2"/>
          <c:order val="2"/>
          <c:tx>
            <c:strRef>
              <c:f>MSSP!$E$5</c:f>
              <c:strCache>
                <c:ptCount val="1"/>
                <c:pt idx="0">
                  <c:v>MSSP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7.6334208223972005E-5"/>
                  <c:y val="-0.118020924467774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EE-4473-A199-E1E07AD3C002}"/>
                </c:ext>
              </c:extLst>
            </c:dLbl>
            <c:dLbl>
              <c:idx val="3"/>
              <c:layout>
                <c:manualLayout>
                  <c:x val="8.5411198600174982E-4"/>
                  <c:y val="-0.131909813356663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EE-4473-A199-E1E07AD3C002}"/>
                </c:ext>
              </c:extLst>
            </c:dLbl>
            <c:dLbl>
              <c:idx val="4"/>
              <c:layout>
                <c:manualLayout>
                  <c:x val="-1.9236657917761299E-3"/>
                  <c:y val="-7.63542578011082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657-4974-9256-C1B8EF4EBB68}"/>
                </c:ext>
              </c:extLst>
            </c:dLbl>
            <c:dLbl>
              <c:idx val="5"/>
              <c:layout>
                <c:manualLayout>
                  <c:x val="-4.701443569553908E-3"/>
                  <c:y val="-9.95024059492563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657-4974-9256-C1B8EF4EBB68}"/>
                </c:ext>
              </c:extLst>
            </c:dLbl>
            <c:dLbl>
              <c:idx val="6"/>
              <c:layout>
                <c:manualLayout>
                  <c:x val="8.4096675415574074E-3"/>
                  <c:y val="-0.1041320355788859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657-4974-9256-C1B8EF4EBB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MSSP!$B$6:$B$12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MSSP!$E$6:$E$12</c:f>
              <c:numCache>
                <c:formatCode>0.00%</c:formatCode>
                <c:ptCount val="7"/>
                <c:pt idx="0">
                  <c:v>0.57961783439490444</c:v>
                </c:pt>
                <c:pt idx="1">
                  <c:v>0.45321637426900585</c:v>
                </c:pt>
                <c:pt idx="2">
                  <c:v>0.12727272727272726</c:v>
                </c:pt>
                <c:pt idx="3">
                  <c:v>3.4653465346534656E-2</c:v>
                </c:pt>
                <c:pt idx="4">
                  <c:v>4.1504539559014265E-2</c:v>
                </c:pt>
                <c:pt idx="5">
                  <c:v>7.3825503355704702E-2</c:v>
                </c:pt>
                <c:pt idx="6">
                  <c:v>0.15517241379310345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657-4974-9256-C1B8EF4EB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960080"/>
        <c:axId val="1174696464"/>
      </c:lineChart>
      <c:catAx>
        <c:axId val="20598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66640"/>
        <c:crosses val="autoZero"/>
        <c:auto val="1"/>
        <c:lblAlgn val="ctr"/>
        <c:lblOffset val="100"/>
        <c:noMultiLvlLbl val="0"/>
      </c:catAx>
      <c:valAx>
        <c:axId val="20109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51328"/>
        <c:crosses val="autoZero"/>
        <c:crossBetween val="between"/>
      </c:valAx>
      <c:valAx>
        <c:axId val="11746964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60080"/>
        <c:crosses val="max"/>
        <c:crossBetween val="between"/>
      </c:valAx>
      <c:catAx>
        <c:axId val="160296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4696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604837</xdr:colOff>
      <xdr:row>13</xdr:row>
      <xdr:rowOff>142875</xdr:rowOff>
    </xdr:from>
    <xdr:to>
      <xdr:col>7</xdr:col>
      <xdr:colOff>38100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4547B-12F7-4CFB-8E21-CC89CDB80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319087</xdr:colOff>
      <xdr:row>13</xdr:row>
      <xdr:rowOff>76199</xdr:rowOff>
    </xdr:from>
    <xdr:to>
      <xdr:col>7</xdr:col>
      <xdr:colOff>323850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96FC7-F3E1-4ADE-9B4E-CE59976DE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319087</xdr:colOff>
      <xdr:row>13</xdr:row>
      <xdr:rowOff>76199</xdr:rowOff>
    </xdr:from>
    <xdr:to>
      <xdr:col>7</xdr:col>
      <xdr:colOff>323850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4515D-E564-49A0-958D-DF99BDE6B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233362</xdr:colOff>
      <xdr:row>1</xdr:row>
      <xdr:rowOff>133350</xdr:rowOff>
    </xdr:from>
    <xdr:to>
      <xdr:col>12</xdr:col>
      <xdr:colOff>538162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25664-6593-464B-A792-ACCA6CB9F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233362</xdr:colOff>
      <xdr:row>1</xdr:row>
      <xdr:rowOff>133350</xdr:rowOff>
    </xdr:from>
    <xdr:to>
      <xdr:col>12</xdr:col>
      <xdr:colOff>538162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E1C51-5F1B-176A-E142-75395A54B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233362</xdr:colOff>
      <xdr:row>1</xdr:row>
      <xdr:rowOff>133350</xdr:rowOff>
    </xdr:from>
    <xdr:to>
      <xdr:col>12</xdr:col>
      <xdr:colOff>538162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752EA-E737-4DB7-950A-0DFD687A0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30480</xdr:rowOff>
    </xdr:from>
    <xdr:to>
      <xdr:col>16</xdr:col>
      <xdr:colOff>22860</xdr:colOff>
      <xdr:row>19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D33BD-CEA2-1061-2DFF-9A0AD615E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</xdr:colOff>
      <xdr:row>1</xdr:row>
      <xdr:rowOff>152400</xdr:rowOff>
    </xdr:from>
    <xdr:to>
      <xdr:col>14</xdr:col>
      <xdr:colOff>332422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BAA34-B51F-44F5-9935-05760365D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han Karvi" refreshedDate="45161.649750231481" createdVersion="8" refreshedVersion="8" minRefreshableVersion="3" recordCount="3295" xr:uid="{F611FF66-8870-49F9-8B1B-BFB0D7525EFC}">
  <cacheSource type="worksheet">
    <worksheetSource name="Table1"/>
  </cacheSource>
  <cacheFields count="45">
    <cacheField name="ID" numFmtId="0">
      <sharedItems containsSemiMixedTypes="0" containsString="0" containsNumber="1" containsInteger="1" minValue="8156" maxValue="11465"/>
    </cacheField>
    <cacheField name="Severity" numFmtId="0">
      <sharedItems count="5">
        <s v="Medium"/>
        <s v="Critical"/>
        <s v="Low"/>
        <s v="High"/>
        <s v="Minimal"/>
      </sharedItems>
    </cacheField>
    <cacheField name="Assigned To" numFmtId="0">
      <sharedItems containsBlank="1"/>
    </cacheField>
    <cacheField name="Status" numFmtId="0">
      <sharedItems/>
    </cacheField>
    <cacheField name="Name" numFmtId="0">
      <sharedItems count="1083" longText="1">
        <s v="Suspected Phishing Email:  Message from KM_C450i "/>
        <s v="Suspected Phishing Email:  [Bulk] Earn guaranteed income in Euro  "/>
        <s v="Microsoft Defender ATP Alert_x000a_ preceded by Microsoft Defender Unwanted Software Alert_x000a_ containing Windows Defender AV Defense Evasion Alert_x000a_"/>
        <s v="Local SSH Scanner Detected_x000a_ containing Psiphon - This indicates an attempt to access Psiphon_x000a_"/>
        <s v="Microsoft Defender ATP Alert_x000a_ containing Unknown Microsoft 365 Defender Alert_x000a_"/>
        <s v="Microsoft Defender ATP Alert_x000a_ containing initial access_x000a_"/>
        <s v="Azure Sentinel: High Severity alert_x000a_ containing A potentially malicious URL click was detected_x000a_"/>
        <s v="Suspected Phishing Email:  Transaction Advice "/>
        <s v="Azure Sentinel: High Severity alert_x000a_ containing Unfamiliar sign-in properties_x000a_"/>
        <s v="Azure Sentinel: High Severity alert_x000a_ containing Suspected DCSync attack_x000a_"/>
        <s v="Microsoft Defender ATP Alert_x000a_ containing Windows Defender ATP privilege escalation alert_x000a_"/>
        <s v="Suspected Phishing Email: Collaboration Capital - Access to business acquisition and disposal opportunities"/>
        <s v="Suspected Phishing Email:  [Bulk] Not why, but how? "/>
        <s v="Suspected Phishing Email:  FW: Last week virus alert on my GAD laptop  "/>
        <s v="Azure Sentinel: High Severity alert_x000a_ containing Mass Delete_x000a_"/>
        <s v="Microsoft Defender ATP Alert_x000a_ containing Windows Defender ATP persistence alert_x000a_"/>
        <s v="Malicious file detected by AMP in web traffic passing through Umbrella_x000a_ containing Destination blocked after being proxied_x000a_"/>
        <s v="Connection to internet by PowerShell_x000a_ containing Destination blocked after being proxied_x000a_"/>
        <s v="Suspected Phishing Email:  Follow up- SPNEGO Extended Negotiation UAV Impact Analysis Security Assessment "/>
        <s v="Suspected Phishing Email:  SPNEGO Extended Negotiation UAV Impact Analysis Security Assessment "/>
        <s v="Suspected Phishing Email:  [Bulk] Atul Todi wants to connect with you. "/>
        <s v="Microsoft Defender ATP Alert_x000a_ containing Malware_x000a_"/>
        <s v="Microsoft Defender ATP Alert_x000a_ containing Unknown Alert Raised by Custom Detections_x000a_"/>
        <s v="Suspected Phishing Email:  [Bulk] How can SES Satellites become more strategic?  "/>
        <s v="Suspected Phishing Email:  Welcome to Identity GuardÂ® "/>
        <s v="Potential Malaware known commands used by petya_x000a_ containing Success Audit: A new process has been created_x000a_"/>
        <s v="Alert: Suspected Phishing Email: [Marketing] WhatÂ’s the energy cost of your data storage?"/>
        <s v="Authentication: Multiple failed logins from privilege account_x000a_ containing Failure Audit: The domain controller failed to validate the credentials for an account_x000a_"/>
        <s v="Malware detected by Umbrella proxy_x000a_ containing Destination blocked after being proxied_x000a_"/>
        <s v="Excessive Firewall Denies Across Multiple Hosts From A Local Host_x000a_ containing Firewall Deny_x000a_"/>
        <s v="V2 Sending Attacks to External_x000a_ containing Malformed Packet_x000a_"/>
        <s v="Suspected Phishing Email:  RE: Virtual Look Book - Sales Events + Client Gifting "/>
        <s v="Suspected Phishing Email:  [confluence-AZURE] Recommended in Confluence for David KLINK - Jan 05, 2023 "/>
        <s v="Malware detected by Umbrella proxy_x000a_ preceded by Umbrella proxy: Multiple AV detections on same system_x000a_ containing Destination blocked after being proxied_x000a_"/>
        <s v="Suspected Phishing Email:  [Social] 285313 is your Facebook account recovery code "/>
        <s v="Authentication: Multiple failed logins from privilege account_x000a_ containing Failure Audit: An account failed to log on_x000a_"/>
        <s v="Azure Sentinel: High Severity alert_x000a_ containing MCAS Ransomware activity alert_x000a_"/>
        <s v="Suspected Phishing Email:  IT-Auftragnehmer aus Europa fÃ¼r Ses "/>
        <s v="Password Spray Detected_x000a_ containing Failure Audit: The domain controller failed to validate the credentials for an account_x000a_"/>
        <s v="Suspected Phishing Email:  SES Intranet Now Accessible Without VPN "/>
        <s v="Local SNMP Scanner_x000a_ containing Misc.snmp_x000a_"/>
        <s v="Suspected Phishing Email:  [Bulk] Look into the futureâ€¦ "/>
        <s v="Suspected Phishing Email:  Expense Management at SES "/>
        <s v="INCIDENT-228718 [Cobalt-Strike] Connection to malicious domain_x000a_ containing Blocked_x000a_"/>
        <s v="Local Scanner_x000a_ containing Unknown Application_x000a_"/>
        <s v="Local Web Scanner Detected_x000a_ containing Web.HTTPWeb_x000a_"/>
        <s v="Suspected Phishing Email:  YOUR BTC "/>
        <s v="Suspected Phishing Email:  Reminder to act on open pending AP work items /app "/>
        <s v="IPS Deny From a Local Source_x000a_ containing Illegal HTTP Response Status_x000a_"/>
        <s v="Azure Sentinel: High Severity alert_x000a_ containing Mass download_x000a_"/>
        <s v="Suspected Phishing Email:  We detected synchronization errors in your directory"/>
        <s v="Suspected Phishing Email:  Your__transfer__0.7495__BTC "/>
        <s v="Suspected Phishing Email:  Checking in "/>
        <s v="V2 Sending Attacks to External_x000a_ containing Virus is detected_x000a_"/>
        <s v="V2: Public Facing Application Exploitation_x000a_ containing pass_arg_too_long_x000a_"/>
        <s v="Suspected Phishing Email:  might not drink "/>
        <s v="Multiple Login Failures for Single Username on Windows because user is currently locked out_x000a_ containing Failure Audit: The domain controller failed to validate the credentials for an account_x000a_"/>
        <s v="Suspected Phishing Email:  [Bulk] NÃ£o deixe SES em risco "/>
        <s v="Fortinet IPS Monitored Rule Triggered from Local Source_x000a_ containing MS.Windows.phoneinfo.DLL.Loading.Remote.Code.Execution_x000a_"/>
        <s v="Suspected Phishing Email:  None "/>
        <s v="Microsoft Defender ATP Alert_x000a_ containing Windows Defender ATP lateral movement alert_x000a_"/>
        <s v="Fortinet IPS Monitored Rule Triggered from Local Source_x000a_ containing MS.Windows.SMB1.Request.DoS - This indicates an attempt to exploit a Denial of Service vulnerability in Microsoft Server Message Block Protocol_x000a_"/>
        <s v="Suspected Phishing Email:  Re: Quick Intro "/>
        <s v="Suspected Phishing Email:  E011-413 A07 accÃ¨s temporaire "/>
        <s v="Suspected Phishing Email:  Re: Customer Multilingual Communication at SES Satellites "/>
        <s v="Malware or Virus detected By Fortinet UTM_x000a_ containing UTM virus blocked_x000a_"/>
        <s v="Umbrella proxy: Multiple AV detections on same system_x000a_ containing Destination blocked after being proxied_x000a_"/>
        <s v="Suspected Phishing Email:  Acquaintance with Tergos and cybersecurity specialists for SES-Satelites "/>
        <s v="Suspected Phishing Email:  Request "/>
        <s v="Suspected Phishing Email:  Global Process Improvement &amp; Operational Excellence Summit "/>
        <s v="Suspected Phishing Email:  SES Goes &quot;Off-Piste&quot; - Registration Now Open! "/>
        <s v="Azure Sentinel: New High Severity alerts observed_x000a_ containing Unknown_x000a_"/>
        <s v="Allow Action_x000a_ preceded by DNS - This indicates an attempt to use the DNS protocol_x000a_"/>
        <s v="Suspected Phishing Email:  Action Required: SlideTeam breach - you may have been affected "/>
        <s v="Suspected Phishing Email:  Global Employment Services // Conference Call "/>
        <s v="Suspected Phishing Email:  Action Required: Deezer breach - you may have been affected "/>
        <s v="Azure Sentinel: High Severity alert_x000a_ containing Atypical Travel_x000a_"/>
        <s v="Priority one Device Stopped Sending Events_x000a_"/>
        <s v="Microsoft Defender ATP Alert_x000a_ containing Unknown Alert Raised by Microsoft Defender SmartScreen_x000a_"/>
        <s v="Suspected Phishing Email:  Att: SES Satellites - Intellectual Property Department. "/>
        <s v="Fortinet IPS Monitored Rule Triggered from Local Source_x000a_ containing MS.SMB.Server.Servername.DoS_x000a_"/>
        <s v="Microsoft Defender Unwanted Software Alert_x000a_ preceded by Microsoft Defender ATP Alert_x000a_ containing Windows Defender ATP unwanted software alert_x000a_"/>
        <s v="INCIDENT-228718: [Cobalt-Strike] Possible C2 traffic_x000a_"/>
        <s v="FortiAnalyzer Stopped sending logs_x000a_"/>
        <s v="Suspected Phishing Email:  FranklinCovey: I am requesting your feedback by 01-29-2023. "/>
        <s v="Suspected Phishing Email:  [Bulk] Vous souhaitez crÃ©er votre tunnel de vente ? "/>
        <s v="Suspected Phishing Email:  Meeting request for Wednesday at 12 AM (Contracted A&amp;E Work! ) "/>
        <s v="Suspected Phishing Email:  Invoice Reminder #784546 "/>
        <s v="Suspected Phishing Email:  [Quay] E-mail address change requested "/>
        <s v="Suspected Phishing Email:  [Marketing] Thin Air SNG - available for breaking news in the south west ðŸ“¡ "/>
        <s v="Suspected Phishing Email:  A new Object has been created - Please your atenttion  - REC063083 (REC063083 - 5 - MX1 LTD - 01/17/2023). "/>
        <s v="Microsoft Defender ATP Alert_x000a_ containing Discovery_x000a_"/>
        <s v="Suspected Phishing Email:  Fwd: DonÎ±Õ¥Î¯ÏƒÎ· "/>
        <s v="Suspected Phishing Email:  ðŸ”´ / Avis d'infraction "/>
        <s v="Suspected Phishing Email:  Factuur"/>
        <s v="Local Exploit/Malware Events Across Multiple Targets_x000a_ containing Virus is detected_x000a_"/>
        <s v="Suspected Phishing Email:  [Marketing] Heute! Der Forrester Total Economic Impact von Diligent ESG | Webinar um 10:00 Uhr "/>
        <s v="Suspected Phishing Email:  Bien aimÃ©e, "/>
        <s v="Suspected Phishing Email:  Hier ist Ihr E-Book von Microsoft zum durchgÃ¤ngigen End-to-End-Schutz fÃ¼r Ihre Daten "/>
        <s v="Suspected Phishing Email:  Factuur "/>
        <s v="Multiple Login Failures for Single Username on Windows because because user name does not exist_x000a_ containing Failure Audit: The domain controller failed to validate the credentials for an account_x000a_"/>
        <s v="Suspected Phishing Email:  Meirav Gat wants to access 'Sovereign Terminal aspects (D365, OSO, SRI, CPO, ARC) v3' "/>
        <s v="Suspected Phishing Email:  Welcome to Legal Tracker "/>
        <s v="Suspected Phishing Email:  IMPORTANT!!! "/>
        <s v="Suspected Phishing Email:  Angriff auf unser Mailsystem - unauthorisierter Versand von Mails info(at)herba-electronic.de "/>
        <s v="Suspected Phishing Email:  Rechnung Payment "/>
        <s v="Suspected Phishing Email:  [Bulk] Phase Noise Measurement | BNC "/>
        <s v="Suspected Phishing Email:  GovSat content design "/>
        <s v="Azure Sentinel: High Severity alert_x000a_ containing Network communication with a malicious machine detected_x000a_"/>
        <s v="Suspected Phishing Email:  Spam Quarantine Notification "/>
        <s v="Suspected Phishing Email:  [Bulk] Dialectica Project - Electronic Components "/>
        <s v="Suspected Phishing Email:  Q1 financial report January 19, 2023, 1:06:32 AM "/>
        <s v="Suspected Phishing Email:  Absence Request "/>
        <s v="Suspected Phishing Email:  [Marketing] How companies are getting a 305% ROI on storage "/>
        <s v="Suspected Phishing Email:  Smart cast in 60 seconds "/>
        <s v="Suspected Phishing Email:  [Quay] Invitation to join team "/>
        <s v="Suspected Phishing Email:  New storage message. Friday 20,January 2023 "/>
        <s v="Azure Sentinel: High Severity alert containing Unfamiliar sign-in properties"/>
        <s v="Suspected Phishing Email:  [POTENTIALLY SPOOFED EMAIL] Confirmation of Registration into Online Event: REMOTE: Introduction to UN Sustainable Development Goals and ESG at SES (via MS Teams) "/>
        <s v="Suspected Phishing Email:  invoice generated $invoice_no.   #BBDG55596674 "/>
        <s v="Suspected Phishing Email:  Question - Scheduling Call "/>
        <s v="Suspected Phishing Email:  Friends of Teams : Readiness Update - W3-2023 (jan16-jan22) "/>
        <s v="Suspected Phishing Email:  The Global Electricity price forecasting &amp; modeling forum 07-08 March Berlin Germany 2023 "/>
        <s v="Suspected Phishing Email:  Complete Card "/>
        <s v="Suspected Phishing Email:  You're invited, Kris: support for your wellbeing "/>
        <s v="Suspected Phishing Email:  Invoice from PayPaI LLC (#01062023015083) "/>
        <s v="Suspected Phishing Email:  Account renewed alerted! "/>
        <s v="Suspected Phishing Email:  You're invited, Thomas: support for your wellbeing "/>
        <s v="Suspected Phishing Email:  Information request for KYC 3300032 SES Engineering  "/>
        <s v="Suspected Phishing Email:  [Ticket #:812185] - amber.ledgerwood-Request opened  24 of January 2023 "/>
        <s v="Local SSH Scanner Detected_x000a_ containing RemoteAccess.SSH_x000a_"/>
        <s v="Suspected Phishing Email:  JUSTIFICATIFS (Objet NÂº2023M)-A.I.E "/>
        <s v="Suspected Phishing Email:  Last call 5th world opex leaders summit Feb2023 "/>
        <s v="Suspected Phishing Email:  Re: leveraging eSIM platforms for digital &amp; easy corporate connectivity "/>
        <s v="Suspected Phishing Email:  [Marketing] Lernen Sie von den Besten: Sprecher-Highlights von Rethink! MarTech 2023! "/>
        <s v="Fortinet IPS Monitored Rule Triggered from Local Source_x000a_ containing FTP.USER.Command.Overflow_x000a_"/>
        <s v="Suspected Phishing Email:  Re: Intro to Chatbots "/>
        <s v="Suspected Phishing Email:  You're invited, Xavier: support for your wellbeing "/>
        <s v="Local Web Scanner Detected_x000a_ containing Unknown Application_x000a_"/>
        <s v="Suspected Phishing Email:  You're invited, Miguel: support for your wellbeing "/>
        <s v="Suspected Phishing Email:  [Bulk] Croisons-nous au salon Learning technologies France "/>
        <s v="Excessive Firewall Denies Across Multiple Hosts From A Local Host_x000a_ containing Firewall Drop_x000a_"/>
        <s v="Suspected Phishing Email:  Risk and Compliance INNOVATIVE solution by CERRIX : Online meeting  request "/>
        <s v="Suspected Phishing Email:  Car parking issue today  "/>
        <s v="Suspected Phishing Email:  Attention:Your service has been restart. "/>
        <s v="Suspected Phishing Email:  [Marketing] Einladung zur Moderation | Rethink! MarTech| 18. - 20. Juni | Berlin "/>
        <s v="Suspected Phishing Email:  Microsoft 365 security: You have messages in quarantine "/>
        <s v="Suspected Phishing Email:  [Bulk] Safeguard your companyâ€™s IP at the source with CLM "/>
        <s v="Suspected Phishing Email:  [Bulk] Vem escalar seus times para o PaulistÃ£o 2023 no Cartola Express! "/>
        <s v="Suspected Phishing Email:  January Updated Statement From ESP Receivables Management "/>
        <s v="Priority one Device Stopped Sending Events"/>
        <s v="Fortinet IPS Monitored Rule Triggered from Local Source_x000a_ containing Apache.Log4j.Error.Log.Remote.Code.Execution - This indicates an attack attempt to exploit a Remote Code Execution Vulnerability in Apache Log4j_x000a_"/>
        <s v="Suspected Phishing Email:  SES IT - NEWS - Common and Public File Shares "/>
        <s v="Suspected Phishing Email:  RE: Nicholas @ Longhorn? "/>
        <s v="Suspected Phishing Email:  You're invited, Nicole: support for your wellbeing "/>
        <s v="Excessive Firewall Denies Across Multiple Hosts From A Local Host_x000a_ containing Firewall - Deny_x000a_"/>
        <s v="Suspected Phishing Email:  DROIT EUROPÃ‰EN (BRG) "/>
        <s v="Suspected Phishing Email:  Please complete your transaction towards to update your membership. 105-VSY "/>
        <s v="Suspected Phishing Email:  Make your transaction and get refund service for you. "/>
        <s v="Suspected Phishing Email:  Weâ€™d love your feedback, Seray! H45 "/>
        <s v="Suspected Phishing Email:  Requesting a refund for the product. "/>
        <s v="Fortinet IPS Monitored Rule Triggered from Local Source_x000a_ containing Remote.CMD.Shell - This indicates an attack attempt to launch a remote command shell_x000a_"/>
        <s v="Suspected Phishing Email:  Sharinbox - Mise Ã  disposition d'un nouveau document en ligne / Sharinbox - New online statement available "/>
        <s v="Suspected Phishing Email:  Recherche de Voix CompensÃ©e | 150 â‚¬ IndemnitÃ© |  Kompensierte Sprachforschung | 150 â‚¬ Belohnung "/>
        <s v="Suspected Phishing Email:  YOUR &quot;GAD&quot; DOMAIN  WINDOWS PASSWORD WILL EXPIRE SOON "/>
        <s v="Suspected Phishing Email:  The Global Electricity price forecasting &amp; modeling Berlin forum 07-08 March 2023&quot; "/>
        <s v="Suspected Phishing Email:  FW: David Preslar has shared 'DOC011817-01182017092344' "/>
        <s v="Suspected Phishing Email:  [Bulk] February 2023 Sailing Schedule "/>
        <s v="Suspected Phishing Email:  Recherche de Voix CompensÃ©e | 150 â‚¬ IndemnitÃ© "/>
        <s v="Suspected Phishing Email:  [Bulk] Itâ€™s happening at noon ET "/>
        <s v="Suspected Phishing Email:  eSIM Solutions for Enterprise: what do you think about it? "/>
        <s v="Suspected Phishing Email:  Re: Svend at Ses Government Solutions "/>
        <s v="Suspected Phishing Email:  FW: Payment Advice Notification "/>
        <s v="Suspected Phishing Email:  [Bulk] Join us in San Diego for OFC 2023 | Booth 2339 "/>
        <s v="Suspected Phishing Email:  Digital Twin for Data Centre Technology - Report by Black &amp; Veatch "/>
        <s v="Suspected Phishing Email:  KONNECT RF Reminder - RF/Microwave-Passive Components, RF Coaxial Connectors and Cable Assembly/Jumpers "/>
        <s v="Suspected Phishing Email:  May 2022 Overdue "/>
        <s v="Suspected Phishing Email:  Congratulations A $417.00 charge has been made to your credit card. "/>
        <s v="Suspected Phishing Email:  Are you the right person? "/>
        <s v="Suspected Phishing Email:  Activate 2023 Agency Overview "/>
        <s v="Suspected Phishing Email:  Important information about this crucial market "/>
        <s v="V2 Sending Attacks to External_x000a_ containing BlackNurse.ICMP.Type.3.Code.3.Flood.DoS_x000a_"/>
        <s v="Suspected Phishing Email:  (Contact immediately +1-(808)-444-5182 to cancel and claim a Refund) updated your invoice ( JOUSHD37383815 ) "/>
        <s v="Suspected Phishing Email:  Stock Available: TE Connectivity, STM, Microchip, Habia, NXP, Texas Instruments... "/>
        <s v="Suspected Phishing Email:  RE: Quick question "/>
        <s v="Suspected Phishing Email:  [Marketing] Financing nÂº 8491 - SES Engineering (u.s.), Inc. Expiring soon "/>
        <s v="Suspected Phishing Email:  Fwd: A votre attention, "/>
        <s v="Suspected Phishing Email:  [confluence-AZURE] Recommended in Confluence for Guili Azar - Feb 02, 2023 "/>
        <s v="Suspected Phishing Email:  Help strengthen the security of your Google Account "/>
        <s v="Suspected Phishing Email:  Hello Estelle "/>
        <s v="Suspected Phishing Email:  [Bulk] Erfahren Sie in unserem Webinar die Wahrheit Ã¼ber fake Follower! â–¶ï¸ "/>
        <s v="Suspected Phishing Email:  Infonote: Action required ? New HP printer driver  "/>
        <s v="Suspected Phishing Email:  Hi from Samir "/>
        <s v="Suspected Phishing Email:  Activate Your Account for SES_ External_Learning_Site "/>
        <s v="Suspected Phishing Email:  Re: Talent retention at SES Satellites "/>
        <s v="Suspected Phishing Email:  Î Î¹ÏƒÏ„Î¿Ï€Î¿Î¹Î·Ï„Î¹ÎºÏŒ Î’Î¹Î¿Î¼Î·Ï‡Î±Î½Î¹ÎºÎ®Ï‚ Î‘ÏƒÏ†Î¬Î»ÎµÎ¹Î±Ï‚ ÎºÎ±Ï„Î¬ Î•ÎšÎ’Î‘ (Î¦Î•Îš 4071 Î’Î„/22-9-2020) "/>
        <s v="Suspected Phishing Email:  [Bulk] [SMI-Video] Europe Newsletter // February 03 "/>
        <s v="Suspected Phishing Email:  Please check Sun Telecom's latest Cabling System Solution "/>
        <s v="Suspected Phishing Email:  [Marketing] Business Loan #8491 - SES Engineering (u.s.), Inc. "/>
        <s v="INCIDENT-228718: [Cobalt-Strike] Possible C2 traffic_x000a_ containing ICMP_x000a_"/>
        <s v="Suspected Phishing Email:  [Marketing] Management Skills for New Managers "/>
        <s v="Suspected Phishing Email:  HDI Leistungsnachweis "/>
        <s v="Suspected Phishing Email:  Guest Account Expiration Notice "/>
        <s v="Suspected Phishing Email:  Your password will expire in 15 days. "/>
        <s v="Suspected Phishing Email:  Procedura resetowania hasÅ‚a. "/>
        <s v="Suspected Phishing Email:  IBM Aspera Faspex Security Vulnerability Update "/>
        <s v="Fortinet IPS Monitored Rule Triggered from Local Source_x000a_ containing Port.Scanning_x000a_"/>
        <s v="Suspected Phishing Email:  @@RE: PO/ POLYESTER PROGRAM WITH CROSS WEAR for SPORTY , SPRINT and STORM]] "/>
        <s v="Suspected Phishing Email:  Cash Settlement Awarded to Ms. Sueh Li Som "/>
        <s v="Excessive Firewall Denies Across Multiple Hosts From A Local Host_x000a_ containing Deny protocol src_x000a_"/>
        <s v="Suspected Phishing Email:  R&amp;D Innovation &amp; Product Development Summit "/>
        <s v="Suspected Phishing Email:  You've been enrolled in training "/>
        <s v="Suspected Phishing Email:  RE: ?[Audition- dossier.nÂ°426800230207S] "/>
        <s v="Suspected Phishing Email:  RE: lohnsteuerkarte "/>
        <s v="Suspected Phishing Email:  Follow-upâ€ Ses "/>
        <s v="Suspected Phishing Email:  UPDATE PAYROLL PAYMENT "/>
        <s v="Suspected Phishing Email:  Question about - National Association of Broadcasters - NAB Show 2023 "/>
        <s v="Suspected Phishing Email:  Rappel: Renouveler le certificat "/>
        <s v="Suspected Phishing Email:  Voice Mail (0 seconds) "/>
        <s v="Suspected Phishing Email:  Past due Inv - 54710 - 77618CS0 "/>
        <s v="Suspected Phishing Email:  [Marketing] SAVE THE DATE: Internal Comms Europe, 2â€”4 July 2023 "/>
        <s v="Fortinet IPS Monitored Rule Triggered from Local Source_x000a_ containing Novell.NetBasic.Scripting.Server.Directory.Traversal_x000a_"/>
        <s v="Suspected Phishing Email:  News you might have missed "/>
        <s v="Fortinet IPS Monitored Rule Triggered from Local Source_x000a_ containing MS.WinVerifyTrust.Signature.Validation.Remote.Code.Execution - This indicates an attack attempt to exploit a remote Code Execution vulnerability in Microsoft Windows_x000a_"/>
        <s v="Internal Connection to Host Categorized as Malware_x000a_ containing ICMP_x000a_"/>
        <s v="Suspected Phishing Email:  [Marketing] Stay Interviews: A Powerful and Low-Cost Employee Engagement and Retention Tool "/>
        <s v="Suspected Phishing Email:  Broadband Satellite Services Market Trends and Opportunities For You "/>
        <s v="Multiple Exploit/Malware Types Targeting a Single Destination_x000a_ containing PHP.CGI.Argument.Injection - This indicates an attack attempt against an Argument Injection vulnerability in PHP CGI_x000a_"/>
        <s v="Suspected Phishing Email:  RE: Possible Value Creation - Meet from Cygnet Infotech. "/>
        <s v="Phish Alert] [Bulk] Re: Contract Management Difficulties?"/>
        <s v="Suspected Phishing Email:  [Bulk] Emil get a qoute for your 2023 S&amp;OP training needs "/>
        <s v="Suspected Phishing Email:  âœ”ï¸PAIEMENT "/>
        <s v="Suspected Phishing Email:  [Bulk] Too many Contracts at SES S.A.? "/>
        <s v="Suspected Phishing Email:  eSIM Solutions for Enterprise: 4-minute questionnaire "/>
        <s v="Suspected Phishing Email:  Invoice -4186013 "/>
        <s v="Successful Login from IP Categorized as Anonymizers_x000a_ containing User logged in Successfully_x000a_"/>
        <s v="Suspected Phishing Email:  Fw: Re: Job Seeker Invoice(s) : 3 of 12 LinkedIn Invoice(s): "/>
        <s v="Suspected Phishing Email:  Broadband Satellite Services Market - Global Outlook &amp; Forecast 2023-2028 "/>
        <s v="Suspected Phishing Email:  Your password will expire in 19 days. "/>
        <s v="Suspected Phishing Email:  Authenticated Components at Competitive Prices "/>
        <s v="Suspected Phishing Email:  ××‘×™, ×§×™×•×•×™×ª×™ ×©× ×•×›×œ ×œ×”×—×œ×™×£ ×›×ž×” ×ž×™×œ×™× "/>
        <s v="Suspected Phishing Email:  Access M&amp;A Projects "/>
        <s v="Suspected Phishing Email:  Re: Please Confirm Your Offer. "/>
        <s v="Suspected Phishing Email:  For Etienne: health and wellness for a strong body and mind "/>
        <s v="Microsoft Defender ATP Alert_x000a_ containing Windows Defender ATP unwanted software alert_x000a_"/>
        <s v="Suspected Phishing Email:  [Marketing] [Valentine's Day Promo] We're Giving Away Tablets! "/>
        <s v="Suspected Phishing Email:  Verification for ses.com. "/>
        <s v="Suspected Phishing Email:  I'm a beautiful lady with an average height "/>
        <s v="Suspected Phishing Email:  [Marketing] Krisenmanagement: Navigieren durch die Polykrisen | Live Broadcast 21.02.23 "/>
        <s v="Suspected Phishing Email:  [Marketing] Perkins Coie: You're Invited False Claims Act Enforcement in 2023: Key Developments and Risk Mitigation Strategies "/>
        <s v="Suspected Phishing Email:  [Bulk] Schaffen Sie neue M=C3=B6glichkeiten f=C3=BCr Mitarbeitende in Service  "/>
        <s v="Suspected Phishing Email:  Question pour Fabien Thommes - Ses Satellites "/>
        <s v="Suspected Phishing Email:  [Bulk] Re: Paid survey on digital advertising platforms ($45) "/>
        <s v="Fortinet IPS Monitored Rule Triggered from Local Source_x000a_ containing MySQL.Login.Brute.Force_x000a_"/>
        <s v="Suspected Phishing Email:  EBB "/>
        <s v="Suspected Phishing Email:  Invoice(s)20091051821 for LinkedIn Posting "/>
        <s v="Suspected Phishing Email:  Miguel - Ses "/>
        <s v="Suspected Phishing Email:  Muditha - Ses "/>
        <s v="Suspected Phishing Email:  [Bulk] Your data center could be 3x more efficient "/>
        <s v="Suspected Phishing Email:  [Marketing] Want a chance to win US$1,000? "/>
        <s v="Suspected Phishing Email:  [Marketing] Last Call: Corporate Finance: Bedrohungen im Jahr 2023 | Live Broadcast 16.02.23 "/>
        <s v="Suspected Phishing Email:  Your Access to a Datasite Project has been Activated "/>
        <s v="Multiple Login Failures for Single Username on Windows because account is currently disabled_x000a_ containing Failure Audit: The domain controller failed to validate the credentials for an account_x000a_"/>
        <s v="Suspected Phishing Email:  Check Print File Approval Alert "/>
        <s v="Fortinet IPS Monitored Rule Triggered from Local Source_x000a_ containing MS.Windows.Kodak.Image.Viewer.TIFF.Stack.Buffer.Overflow - This indicates a possible attempt to exploit a Buffer Overflow vulnerability in Windows Kodak Image Viewer_x000a_"/>
        <s v="Suspected Phishing Email:  Space Modernization with AWS Guests "/>
        <s v="Suspected Phishing Email:  Verhoog de value uit jullie data "/>
        <s v="Suspected Phishing Email:  Re: Awaiting your thoughts on mail "/>
        <s v="Suspected Phishing Email:  Your SES CTN LDAP password was reset "/>
        <s v="Suspected Phishing Email:  Hier ist das E-Book, das Sie von Microsoft angefordert haben. "/>
        <s v="Suspected Phishing Email:  linkedin@e.link - Heidelinde, reactivate your Premium trial - LinkedIn Thanks for being a valued member. We'd like to invite you back to Premium. We want to giv "/>
        <s v="Suspected Phishing Email:  RE: Booth#W3131 - SES Americom, Inc. "/>
        <s v="Suspected Phishing Email:  Hast du meine E-Mail erhalten Daniel? "/>
        <s v="Suspected Phishing Email:  Google Verification Code "/>
        <s v="Suspected Phishing Email:  Hier finden Sie das gewÃ¼nschte E-Book zum Thema â€žSicherheitâ€œ von Microsoft "/>
        <s v="Suspected Phishing Email:  RE: FYI "/>
        <s v="Suspected Phishing Email:  Question pour Peter Humphries - Ses Satellites "/>
        <s v="Suspected Phishing Email:  Tellimer - Call "/>
        <s v="Azure Sentinel: High Severity alert_x000a_ containing Sign-In from malicious IP_x000a_"/>
        <s v="Suspected Phishing Email:  Estimate To Bid "/>
        <s v="Suspected Phishing Email:  [Bulk] Einladung zur Teilnahme an einem gefÃ¶rderten Online-Projekt _ Dermatitis-Studie "/>
        <s v="Suspected Phishing Email:  [Marketing] The Executive Assistant Masterclass Luxembourg, April 20th "/>
        <s v="Suspected Phishing Email:  [Marketing] ATEL : Spring Conference 2023 - 20th April "/>
        <s v="Suspected Phishing Email:  [Bulk] [J-5 Flash DÃ©mo] DÃ©matÃ©rialisation achats et factures en 20 min ! "/>
        <s v="Suspected Phishing Email:  Hier ist Ihr E-Book von Microsoft zum durchgÃ¤ngigen End-to-End-Schutz fÃ¼r Ihre Daten"/>
        <s v="Suspected Phishing Email:  [Marketing] Pre-approved - SES Engineering (u.s.), Inc.'s 5.7% terms "/>
        <s v="Suspected Phishing Email:  Account Deletion: 30 Days Remaining "/>
        <s v="Suspected Phishing Email:  Re: Full series sfp modules "/>
        <s v="Suspected Phishing Email:  RE: Seeking sophisticated leader "/>
        <s v="Suspected Phishing Email:  Meet, next week? "/>
        <s v="Suspected Phishing Email:  For Massimiliano: health and wellness for a strong body and mind "/>
        <s v="Suspected Phishing Email:  David Preslar has shared 'DOC011817-01182017092344' "/>
        <s v="Suspected Phishing Email:  Hast du schon einen hÃ¶henverstellbaren Schreibtisch im Homeoffice? "/>
        <s v="Suspected Phishing Email:  SES Satellites Influencer Marketing "/>
        <s v="Suspected Phishing Email:  Email Verification "/>
        <s v="Suspected Phishing Email:  RE: Question about - National Association of Broadcasters - NAB Show 2023 "/>
        <s v="Suspected Phishing Email:  For Derek: health and wellness for a strong body and mind "/>
        <s v="Suspected Phishing Email:  $25 Amazon Gift Card! - Reminder to Participate in ATLANTIC-ACM's 2023 Global American Wholesale Report Card "/>
        <s v="Suspected Phishing Email:  New eTenders Platform Project Update February 2023 "/>
        <s v="Suspected Phishing Email:  How to reset your password "/>
        <s v="Suspected Phishing Email:  Gain Exposure - NAB Show 2023 "/>
        <s v="Suspected Phishing Email:  Re: Follow-up - SES "/>
        <s v="General Authentication Failed_x000a_"/>
        <s v="V2 Internal Exploitation Of Remote services_x000a_ containing Anti Virus Prevent_x000a_"/>
        <s v="Suspected Phishing Email:  Action required: Confirm your subscription "/>
        <s v="Suspected Phishing Email:  Hier finden Sie das E-Book, das Sie angefordert haben "/>
        <s v="Suspected Phishing Email:  A Mission 30 Mixed Message! "/>
        <s v="Suspected Phishing Email:  [POTENTIALLY SPOOFED EMAIL] Gudde Moien. "/>
        <s v="Suspected Phishing Email:  [Bulk] Question pour Yann Olinger - Ses Satellites "/>
        <s v="Suspected Phishing Email:  Your Order ID #31686 "/>
        <s v="Suspected Phishing Email:  [Marketing] Your Free Exclusive Invitation "/>
        <s v="Suspected Phishing Email:  Re; "/>
        <s v="Azure Sentinel Stopped sending events_x000a_"/>
        <s v="Fortinet IPS Monitored Rule Triggered from Local Source_x000a_ preceded by V2 Sending Attacks to External_x000a_ containing Port.Scanning_x000a_"/>
        <s v="Suspected Phishing Email:  John, How's my timing? "/>
        <s v="Suspected Phishing Email:  Application for payment #543702PTAD completed 2023-02-26 04:13:57 "/>
        <s v="Suspected Phishing Email:  ×§×•×ž×•×•×™×” ×‘×¢&quot;×ž - ×¨×›×™×‘×™ ××œ×§×˜×¨×•× ×™×§×” "/>
        <s v="Suspected Phishing Email:  Welcome to GoComet, Alexander Mohr "/>
        <s v="Suspected Phishing Email:  [Marketing] Earn a $25 Gift Card - VIB Community Invite "/>
        <s v="Suspected Phishing Email:  GESEGNET SEI MIT EUCH "/>
        <s v="Suspected Phishing Email:  Appointment Gabriel / SES Satellites "/>
        <s v="Microsoft Defender Stopped Sending events_x000a_"/>
        <s v="Suspected Phishing Email:  Zusammenarbeit MX1 x HoY "/>
        <s v="Suspected Phishing Email:  Invitation to Attend - GLOBAL S&amp;OP &amp; INTEGRATED BUSINESS PLANNING SUMMIT, Amsterdam, Netherlands "/>
        <s v="Suspected Phishing Email:  [Bulk] Re Connecting with Avi "/>
        <s v="Suspected Phishing Email:  David Giles SES Engineering (u.s.) Shared a document #0523 on Tuesday, February 28, 2023 "/>
        <s v="Suspected Phishing Email:  Join us at the Global Digital Transformation &amp; CX Summit, Amsterdam, Netherlands "/>
        <s v="Suspected Phishing Email:  Update on the Profit-Sharing Bonus Plan in Luxembourg "/>
        <s v="Suspected Phishing Email:  Moritz, Immediate Action required. Complete your registration "/>
        <s v="Suspected Phishing Email:  Barbara, Immediate Action required. Complete your registration "/>
        <s v="Suspected Phishing Email:  Vladislav, Immediate Action required. Complete your registration "/>
        <s v="Suspected Phishing Email:  Bitte bestÃ¤tige deine Anmeldung bei Adobe "/>
        <s v="Suspected Phishing Email:  Welcome to GoComet, Martina Schmidt "/>
        <s v="Fortinet IPS Monitored Rule Triggered from Local Source_x000a_ containing MS.Windows.OLE.Object.Remote.Code.Execution - This indicates an attempt to exploit a Remote Code Execution vulnerability in Microsoft Windows_x000a_"/>
        <s v="Suspected Phishing Email:  Luciano Demetri SES Engineering (u.s.) Shared a document #0309 on Wednesday, March 01, 2023 "/>
        <s v="Suspected Phishing Email:  Joseph Boyden SES Engineering (u.s.) Shared a document #0210 on Wednesday, March 01, 2023 "/>
        <s v="Suspected Phishing Email:  Kevin Moore e Compliance Shared a document #0940 on Wednesday, March 01, 2023 "/>
        <s v="Suspected Phishing Email:  [Marketing] Executive &amp; Administrative Assistant Masterclass 2023 Luxembourg, Early Bird tickets "/>
        <s v="Suspected Phishing Email:  Himanshu, Immediate Action required. Complete your registration "/>
        <s v="Suspected Phishing Email:  Re: Vendor forms for Estimate 75497 "/>
        <s v="Suspected Phishing Email:  Protect SES Satellites from industrial cyber attacks with BlastWave "/>
        <s v="Fortinet IPS Monitored Rule Triggered from Local Source_x000a_ containing Java.Debug.Wire.Protocol.Insecure.Configuration_x000a_"/>
        <s v="Suspected Phishing Email:  [Bulk] Edit on the Miro board: GSE "/>
        <s v="Suspected Phishing Email:  Your action required! Trainings to be completed in ses&amp;me - deadline approaching "/>
        <s v="Suspected Phishing Email:  ion Security Management George Tountas 07:02 Sec(s) Friday, March 03, 2023 "/>
        <s v="Suspected Phishing Email:  SES Engineering (u.s.) David Giles 01:32 second Friday, March 03, 2023 "/>
        <s v="Suspected Phishing Email:  Collaboration Capital - Vos prochaines acquisitions vous attendent "/>
        <s v="Suspected Phishing Email:  Outstanding 66213909 "/>
        <s v="Suspected Phishing Email:  OTT Summit Invitation "/>
        <s v="Suspected Phishing Email:  David Giles SES Engineering (u.s.) Shared a document #0006 on Monday, March 06, 2023 "/>
        <s v="Suspected Phishing Email:  [Bulk] Notice of Personal Data Processing "/>
        <s v="Suspected Phishing Email:  SATELLITE 2023 - Meeting request from Jessica Beard at Walter E. Washington Convention Center "/>
        <s v="Suspected Phishing Email:  RÃ©ponse rapide "/>
        <s v="Suspected Phishing Email:  [P&amp;C] Conflict of Interests declaration "/>
        <s v="Non-Mail Server Sending Mail to Servers Categorized as SPAM_x000a_ containing Firewall Deny_x000a_"/>
        <s v="Suspected Phishing Email:  Adriana MOGA invited you to access applications within their organization "/>
        <s v="Suspected Phishing Email:  Invitation: RE:vicente040706@arcor.deâš¡----- @ Fri Mar 3, 2023 (maria.vicente.iwan@ses.com) "/>
        <s v="Suspected Phishing Email:  Invoice #2011901  "/>
        <s v="Multiple Login Failures for Single Username on Windows because user is required to change password at next logon_x000a_ containing Failure Audit: The domain controller failed to validate the credentials for an account_x000a_"/>
        <s v="Microsoft Defender ATP Alert_x000a_ containing Windows Defender AV ransomware alert_x000a_"/>
        <s v="Suspected Phishing Email:  Job Inquiry for Network Engineer position "/>
        <s v="Suspected Phishing Email:  KeyLogic Informations collecting "/>
        <s v="Suspected Phishing Email:  [Marketing] Lernen Sie von den Besten: Pringles, Sony &amp; Capri Sun bei Rethink! Connected Customer 2023 "/>
        <s v="Suspected Phishing Email:  Nouvelle brochure Gdnc Usinage "/>
        <s v="Suspected Phishing Email:  AA "/>
        <s v="Suspected Phishing Email:  Action Required: Eye4Fraud - you may have been affected "/>
        <s v="Microsoft Defender ATP Alert_x000a_ containing Windows Defender ATP credential access_x000a_"/>
        <s v="Reference Data Expiry_x000a_"/>
        <s v="Suspected Phishing Email:  Action Required: Equinix Portal Login Changes "/>
        <s v="Suspected Phishing Email:  New EMI Reporting Checklist - Final Ver (UNCLASSIFIED) - Implement immediately "/>
        <s v="Suspected Phishing Email:  |Re: Pen Testing/MSSP 2023| "/>
        <s v="Suspected Phishing Email:  You have been added to the Ses Satellites Finance team! "/>
        <s v="Suspected Phishing Email:  Bonjour mariela.franco "/>
        <s v="Suspected Phishing Email:  weekly permission "/>
        <s v="Suspected Phishing Email:  [Marketing] Moderator Invitation: Intranet Reloaded Berlin &amp; Internal Comms Europe 2023 | 2â€“4 July, Berlin "/>
        <s v="Suspected Phishing Email:  Vodafone Papua New Guinea - Danny Chew, CEO "/>
        <s v="Suspected Phishing Email:  Bonjour Clara "/>
        <s v="Suspected Phishing Email:  [Bulk] Threat Hunting with VirusTotal - episode 2 "/>
        <s v="Suspected Phishing Email:  BEAM Course Calendar "/>
        <s v="V2 Internal Exploitation Of Remote services_x000a_ containing Virus is detected_x000a_"/>
        <s v="Azure Sentinel: High Severity alert_x000a_ containing Logon from a risky IP address_x000a_"/>
        <s v="Fortinet IPS Monitored Rule Triggered from Local Source_x000a_ containing HTTP.URI.SQL.Injection - This indicates an attempt to exploit a SQL-injection vulnerability through HTTP requests_x000a_"/>
        <s v="Suspected Phishing Email:  SES Satellites Influencers "/>
        <s v="Suspected Phishing Email:  Ocean freight from China port to U.S port "/>
        <s v="Suspected Phishing Email:  New features, design, fees...[update to our T&amp;Cs] "/>
        <s v="Multiple Exploit/Malware Types Targeting a Single Destination_x000a_ containing ThinkPHP HTTP VARS.S Remote Code Injection_x000a_"/>
        <s v="V2 Sending Attacks to External_x000a_ containing Anti Virus Redirect_x000a_"/>
        <s v="Suspected Phishing Email:  Vito, here's a little something to get you started. "/>
        <s v="Suspected Phishing Email:  Operational Excellence &amp; Process Transformation summit - Hamburg, Germany "/>
        <s v="Suspected Phishing Email:  RE: Dealing with DevOps skills shortage "/>
        <s v="Suspected Phishing Email:  AAAA "/>
        <s v="Suspected Phishing Email:  Question pour Victoria Mccarthy - Ses Satellites "/>
        <s v="Firewall Deny_x000a_"/>
        <s v="Suspected Phishing Email:  Unsupported software version "/>
        <s v="Microsoft Defender ATP Alert_x000a_ containing Windows Defender ATP ransomware alert_x000a_"/>
        <s v="Azure Sentinel: High Severity alert containing Mass download"/>
        <s v="Suspected Phishing Email:  Do you need a Wireless Technical Architect? "/>
        <s v="Suspected Phishing Email:  [Bulk] Benchmarkez gratuitement vos donnÃ©es ESEF "/>
        <s v="Suspected Phishing Email:  [Bulk] Increasing Employee Productivity and Performance "/>
        <s v="Suspected Phishing Email:  [Marketing] 2-Hour Virtual Seminar on How to Conduct an Internal Harassment and Bullying Investigation to Determine Facts and Minimize Liability "/>
        <s v="Suspected Phishing Email:  Overdue #2011901  "/>
        <s v="Suspected Phishing Email:  Company Card Notification for MIchele GOSETTI DI STURMECK "/>
        <s v="V2: Public Facing Application Exploitation_x000a_ containing Apache.Optionsbleed.Scanner_x000a_"/>
        <s v="Suspected Phishing Email:  [Marketing] Managing Toxic &amp; Other Employees Who have Attitude Issues "/>
        <s v="V2: Public Facing Application Exploitation_x000a_ containing Virus is detected_x000a_"/>
        <s v="Multiple Login Failures for Single Username on Windows because because user name does not exist_x000a_ containing Failure Audit: An account failed to log on_x000a_"/>
        <s v="Checkpoint IPS Monitored Rule Triggered from Remote Source_x000a_ preceded by V2 Internal Exploitation Of Remote services_x000a_ containing Virus is detected_x000a_"/>
        <s v="Suspected Phishing Email:  [Marketing] Mastering Excel Pivot Tables &amp; Pivot Charts: Number Crunching Made Easy"/>
        <s v="Suspected Phishing Email:  [Social] You have been added to phrtantasrjau21 "/>
        <s v="Suspected Phishing Email:  Talent SES "/>
        <s v="Suspected Phishing Email:  Join us at the - Global Sales Operations &amp; Integrated Business Planning Summit inÂ Amsterdam,Â Netherlands "/>
        <s v="Suspected Phishing Email:  [Bulk] Facing HCM Adoption Challenges? "/>
        <s v="Suspected Phishing Email:  Participate in our roundtable on the challenges of firewall management "/>
        <s v="Microsoft Defender ATP Alert_x000a_ containing Suspicious Activity_x000a_"/>
        <s v="Suspected Phishing Email:  [Marketing] OTT Market ProjectionðŸ“Š for Europe, USA &amp; Asia! "/>
        <s v="Suspected Phishing Email:  [Bulk] De vier sporen van innovatie in de bouw "/>
        <s v="Suspected Phishing Email:  DIVISION D CONTEST TONIGHT!!! "/>
        <s v="Suspected Phishing Email:  PPM Software Selection Process at SESâ€‹ "/>
        <s v="Suspected Phishing Email:  The thinnest RJ45 patch cord with light identification "/>
        <s v="Suspected Phishing Email:  Leap over language barriers in SES Satellites with &lt;a href=&quot;https://www.xl8.ai/product?utm_medium=email&amp;utm_source=email&amp;utm_campaign=outbound&amp;utm_term=email&quot;&gt;XL8.ai&lt;/a&gt; "/>
        <s v="INCIDENT WORKFLOW TEST"/>
        <s v="Suspected Phishing Email:  Grow SES S.A. with user-generated content "/>
        <s v="Suspected Phishing Email:  Natalia "/>
        <s v="Suspected Phishing Email:  Team Building Ã  Marrakech Ã  1000â‚¬ avec Vols A/R âœˆï¸ SÃ©minaire All-inclusive "/>
        <s v="Suspected Phishing Email:  ANGA Services GmbH PDF "/>
        <s v="Suspected Phishing Email:  Innovation: solution for analysis of conversations without transcription "/>
        <s v="Suspected Phishing Email:  Defining your next customer "/>
        <s v="Suspected Phishing Email:  tried reaching you "/>
        <s v="Suspected Phishing Email:  Account Deletion: 24 Hours Remaining "/>
        <s v="Suspected Phishing Email:  [Marketing] Compensation Program &quot;Do's and Don'ts&quot; "/>
        <s v="Suspected Phishing Email:  Oracle Fusion Applications-Welcome E-Mail "/>
        <s v="Suspected Phishing Email:  Maxar Collaboration Credentials "/>
        <s v="Suspected Phishing Email:  DÃ©veloppeurs de logiciels europÃ©ens pour Ses "/>
        <s v="Suspected Phishing Email:  Re: Payroll Information "/>
        <s v="Suspected Phishing Email:  Fwd: Instructions "/>
        <s v="Suspected Phishing Email:  Matthieu Autret- Phone call "/>
        <s v="Suspected Phishing Email:  TRIOTRONIK Computer und Netzwerktechnik GmbH Inquiry article "/>
        <s v="Suspected Phishing Email:  [Marketing] &quot;Nous constatons un mouvement vers le cloud sur le marchÃ© luxembourgeois&quot; â–   How large language models are to impact the labor market? â–      How is AI changing education? "/>
        <s v="Multiple Exploit/Malware Types Targeting a Single Destination_x000a_ containing Bash.Function.Definitions.Remote.Code.Execution - This indicates an attack attempt to exploit a Remote Code Execution vulnerability in Bash_x000a_"/>
        <s v="Suspected Phishing Email:  Re-registration for Yahsat Supplier Portal "/>
        <s v="Suspected Phishing Email:  (Objet NÂº2023IMM)-A.I.E "/>
        <s v="Fortinet IPS Monitored Rule Triggered from Local Source_x000a_ containing LostDoor.Botnet_x000a_"/>
        <s v="Suspected Phishing Email:  [Marketing] Business Loan #8491 - SES Engineering (u.s.) "/>
        <s v="Suspected Phishing Email:  Audit Confirmation Letter - PT Bank BNP Paribas Indonesia "/>
        <s v="Suspected Phishing Email:  Nikolas.Sidiropoulos@ses.com shared export data to csv with you "/>
        <s v="Suspected Phishing Email:  Nikolas.Sidiropoulos@ses.com shared export data to csv with you"/>
        <s v="Suspected Phishing Email:  The satellite ear tag that is changing animal management "/>
        <s v="Suspected Phishing Email:  [Marketing] Fwd: Were you included on this? "/>
        <s v="Suspected Phishing Email:  [Marketing] ( $1 ) for 500+ PMP Questions - [Today Only!] "/>
        <s v="Suspected Phishing Email:  [Bulk] Re: Do you have a comprehensive overview of your company's cloud infrastructure? "/>
        <s v="Suspected Phishing Email:  VENDOR CREATION "/>
        <s v="Suspected Phishing Email:  Fwd: AvisTF2022 au pays dla fifiadallostato PaysRototo Genredameriz. "/>
        <s v="Suspected Phishing Email:  [Bulk] Re: Airport Security Market Analysis and Outlook 2023 to 2030 - Get Sample Brochure "/>
        <s v="Suspected Phishing Email:  Convite: AÃ§Ãµes ESG para SES Networks com EducaÃ§Ã£o Alimentar e Ambiental. "/>
        <s v="Multiple Login Failures for Single Username on Windows because user is currently locked out_x000a_ containing Failure Audit: An account failed to log on_x000a_"/>
        <s v="Suspected Phishing Email:  NAB meeting? "/>
        <s v="Suspected Phishing Email:  Re: Official Invite: NJ Devils vs New York Rangers 3/30 The Prudential Center "/>
        <s v="Suspected Phishing Email:  Re: We Assist with open positions in The Hague, South Holland, Netherlands "/>
        <s v="Suspected Phishing Email:  Paymode-X Password Updated "/>
        <s v="Suspected Phishing Email:  [Marketing] Business Loan #8491 - Ses Global- Americas Inc "/>
        <s v="Fortinet IPS Monitored Rule Triggered from Local Source_x000a_ containing MS.Exchange.Server.ProxyRequestHandler.Remote.Code.Execution - This indicates an attack attempt to exploit a Remote Code Execution in Microsoft Exchange Server_x000a_"/>
        <s v="Suspected Phishing Email:  You have been added to a team in Microsoft Teams "/>
        <s v="Suspected Phishing Email:  Paymode-X Password Reset Request "/>
        <s v="Suspected Phishing Email:  Ocean Freight Import &amp; Export "/>
        <s v="Suspected Phishing Email:  [Bulk] Weekend Tips for Expats: Must-Visit Places and Activities in Luxembourg "/>
        <s v="Suspected Phishing Email:  KYC Check 2023 "/>
        <s v="Suspected Phishing Email:  New Invoice from Law office of Daryl Bonds "/>
        <s v="Suspected Phishing Email:  [Bulk] Create a free photo book with Shutterfly "/>
        <s v="Suspected Phishing Email:  Non-compliant Device "/>
        <s v="Suspected Phishing Email:  REMINDER: Unsupported software version "/>
        <s v="Suspected Phishing Email:  svc-pbigateway  has shared Power BI Report â€˜008 Requisition preparer handbookâ€™ with you "/>
        <s v="Suspected Phishing Email:  Following up on SES.com. "/>
        <s v="Suspected Phishing Email:  Intro to Tauri: The Electron alternative "/>
        <s v="Windows Defender ATP malware alert_x000a_"/>
        <s v="Suspected Phishing Email:  Manage FX risk at GovSat "/>
        <s v="Fortinet IPS Monitored Rule Triggered from Local Source_x000a_ containing Apache.Solr.SolrResourceLoader.Directory.Traversal_x000a_"/>
        <s v="Suspected Phishing Email:  Efficient Mining Operations "/>
        <s v="Suspected Phishing Email:  Goedemorgen "/>
        <s v="Suspected Phishing Email:  Your password will expire in 6 days "/>
        <s v="Suspected Phishing Email:  Your Dataverse for Teams environment will be disabled in 7 days "/>
        <s v="Suspected Phishing Email:  RE: New Certification Guidelines Cardboard Removal ASAP "/>
        <s v="Suspected Phishing Email:  Re: YOUR &quot;GAD&quot; DOMAIN  WINDOWS PASSWORD WILL EXPIRE TONIGHT! "/>
        <s v="Suspected Phishing Email:  YOUR &quot;GAD&quot; DOMAIN  WINDOWS PASSWORD WILL EXPIRE TONIGHT! "/>
        <s v="Suspected Phishing Email:  FW: YOUR &quot;GAD&quot; DOMAIN  WINDOWS PASSWORD WILL EXPIRE TONIGHT! "/>
        <s v="Suspected Phishing Email:  Get hacked by "/>
        <s v="Excessive Firewall Denies Across Multiple Hosts From A Local Host containing Firewall Deny"/>
        <s v="Suspected Phishing Email:  Audit, Accounting, VAT &amp; Corporate Tax Services "/>
        <s v="Suspected Phishing Email: Re : un nouveau message"/>
        <s v="Suspected Phishing Email:  Microsoft account security notification "/>
        <s v="Azure Sentinel: High Severity alert_x000a_ containing Password Spray_x000a_"/>
        <s v="Suspected Phishing Email:  INV/CTRL# 2304-001-779 NAB Show (Las Vegas, NV) â€” April 16-19, 2023 "/>
        <s v="Suspected Phishing Email:  [Marketing] Update your communication preferences "/>
        <s v="Microsoft Defender ATP Alert containing Unknown Alert Raised by Microsoft Defender SmartScreen"/>
        <s v="Suspected Phishing Email:  You have successfully placed your order with us . 912155 "/>
        <s v="Suspected Phishing Email:  RE: Something worth your time "/>
        <s v="Suspected Phishing Email:  [Bulk]  ðŸš€ RÃ©fÃ©rencement 1Ã¨re Page Google | Jusquâ€™Ã  70â‚¬ de RÃ©duction !"/>
        <s v="Suspected Phishing Email:  Please DocuSign: SES Satellites Agreement Addendum Apr 5, 2023 Signoff.pdf "/>
        <s v="Suspected Phishing Email:  Introducing Java Runtime Protection - Reduce Application Attack Surface "/>
        <s v="Suspected Phishing Email:  Reminder: Please Update Sprint Ticket(s) "/>
        <s v="Suspected Phishing Email:  Request to change your password "/>
        <s v="Address Query_x000a_ preceded by IPv6 Address Query_x000a_ preceded by DNS Query Response_x000a_"/>
        <s v="Suspected Phishing Email:  Your access to iHCM - ID and URL "/>
        <s v="Suspected Phishing Email:Your access to iHCM - Password and URL"/>
        <s v="Suspected Phishing Email:  [Social] 855909 is your Facebook account recovery code "/>
        <s v="Microsoft Defender ATP Alert_x000a_ containing Command and control_x000a_"/>
        <s v="Fortinet IPS Monitored Rule Triggered from Local Source_x000a_ containing SSH.Connection.Brute.Force_x000a_"/>
        <s v="Suspected Phishing Email:  Net-Zero Plan "/>
        <s v="Suspected Phishing Email:  FW: Reminder to register | The LINC April 22 | Invitation "/>
        <s v="Suspected Phishing Email:  Bulletin de Reclamations "/>
        <s v="Suspected Phishing Email:  Your inactive Dataverse for Teams environment was disabled April 10, 2023 "/>
        <s v="Suspected Phishing Email:  Hi Vito, tried calling you "/>
        <s v="Suspected Phishing Email:  Influencer Platform at SES Satellites "/>
        <s v="Local SNMP Scanner containing Misc.snmp"/>
        <s v="Suspected Phishing Email:  Ð¿Ð¾Ð²Ñ–Ð´Ð¾Ð¼Ð»ÐµÐ½Ð½Ñ Ð¿Ñ€Ð¾ Ð¾Ð¿Ð»Ð°Ñ‚Ñƒ. "/>
        <s v="Suspected Phishing Email:  Intro "/>
        <s v="Suspected Phishing Email:  Welcome to Operations Service Desk "/>
        <s v="Suspected Phishing Email:  [Marketing] Ihr Ostergeschenk: 50% Rabatt auf die Smart Remote Service 2023 "/>
        <s v="Microsoft Defender ATP Alert_x000a_ containing Windows Defender ATP Execution Alert_x000a_"/>
        <s v="Suspected Phishing Email:  f "/>
        <s v="Local Database Scanner Detected_x000a_ preceded by Excessive Firewall Denies Across Multiple Hosts From A Local Host_x000a_ containing Firewall Drop_x000a_"/>
        <s v="Suspected Phishing Email:  Re: SES Satellites development strategy "/>
        <s v="Local Mail Scanner_x000a_ preceded by Local Web Scanner Detected_x000a_ preceded by Excessive Firewall Denies Across Multiple Hosts From A Local Host_x000a_ containing Firewall Drop_x000a_"/>
        <s v="Suspected Phishing Email:  Crush Your Recruiting Goals with StoryBox ðŸ’ª "/>
        <s v="Suspected Phishing Email:  BNP Paribas Centric - Libur PT Bank BNP Paribas Indonesia pada Hari Raya Idul Fitri 1444H | PT Bank BNP Paribas Indonesia Holiday for Eid Al-Fitr 1444H Festival "/>
        <s v="Suspected Phishing Email:  TAP100: Bug Bash (3x Teams Meetings features) "/>
        <s v="Suspected Phishing Email:  ** PROBLEM alert - lubtzcrl02.dmz.ses/Disk-/var is WARNING ** "/>
        <s v="Suspected Phishing Email:  [Bulk] Join BT, Verizon and Orange at RCR Live "/>
        <s v="Suspected Phishing Email:  Action Required:  Ses Password Expiration on 4/13/2023 "/>
        <s v="Suspected Phishing Email:  Comptable Senior disponible immÃ©diatement au Luxembourg "/>
        <s v="Suspected Phishing Email:  Hi Emi, Acknowledgment for your order no SW102394 "/>
        <s v="Suspected Phishing Email:  63451 "/>
        <s v="Suspected Phishing Email:  Final Call:  Global Sales Operations &amp; Integrated Business Planning Summit Â (8th Edition) "/>
        <s v="Suspected Phishing Email:  Unpaid Invoice "/>
        <s v="Suspected Phishing Email:  You have a new roleâ€¦ "/>
        <s v="Suspected Phishing Email:  PwC Account Password - Expiry Notification "/>
        <s v="Fortinet IPS Monitored Rule Triggered from Local Source_x000a_ containing MS.Office.RTF.File.OLE.autolink.Code.Execution - This indicates an attack attempt to exploit a Code Execution vulnerability in Microsoft Office and WordPad_x000a_"/>
        <s v="Suspected Phishing Email:  Seneca Foods 08-00313408-0 PO "/>
        <s v="Suspected Phishing Email:  Company Card Notification for Scot BRACEWELL "/>
        <s v="Suspected Phishing Email:  3 profils exceptionnels de Comptables Juniors souhaitant un nouveau challenge au Luxembourg "/>
        <s v="Suspected Phishing Email:  Can't find your keys? "/>
        <s v="Suspected Phishing Email:  Join Us Today for the SES Game Day ðŸŽ® "/>
        <s v="IOC Hit Found_x000a_"/>
        <s v="Suspected Phishing Email:  [Bulk] [Flash DÃ©mo] DÃ©matÃ©rialisation achats et factures en 20 min ! "/>
        <s v="Suspected Phishing Email:  I have best Paid Guest posting sites "/>
        <s v="Suspected Phishing Email:  [Marketing] Your Next Legal Translation Project "/>
        <s v="Suspected Phishing Email:  Invoice "/>
        <s v="Suspected Phishing Email:  Unmatched performances with O3b mPOWER Ground Technology "/>
        <s v="Suspected Phishing Email:  Company Card Notification for Estelle BARY "/>
        <s v="Suspected Phishing Email:  Re:H AWB 771735483312"/>
        <s v="Suspected Phishing Email:  [Marketing] [Ebook] 'Traditional' vulnerability management wonâ€™t save you from cyberattacks in 2023 "/>
        <s v="Suspected Phishing Email:  Company Card Notification for Florence Raffin "/>
        <s v="Suspected Phishing Email:  Re: Re: "/>
        <s v="Suspected Phishing Email:  [Marketing] EMPLOYEES FROM HELL: How to Work with People who Suck the Life out of your Organization "/>
        <s v="Suspected Phishing Email:  Re: Follow-up "/>
        <s v="Suspected Phishing Email:  $20 Amazon Gift Card - Complete our Cloud Observability Survey "/>
        <s v="Fortinet IPS Monitored Rule Triggered from Local Source_x000a_ containing MS.Windows.Kodak.Image.Viewer.TIFF.Buffer.Overflow_x000a_"/>
        <s v="Suspected Phishing Email:  Notification "/>
        <s v="Suspected Phishing Email:  SES IT - Scheduled Maintenance - Docova "/>
        <s v="Suspected Phishing Email:  A web analytics training course for you Stephen... "/>
        <s v="Suspected Phishing Email:  Content marketing training course "/>
        <s v="Suspected Phishing Email:  [Bulk] Code Smarter, Not Harder "/>
        <s v="Suspected Phishing Email:  Coming to Greater Toronto Area Inbox "/>
        <s v="Suspected Phishing Email:  [Bulk] Discover the Complementary Capabilities of Wi-Fi 6, LTE-M, and 5G "/>
        <s v="Fortinet IPS Monitored Rule Triggered from Local Source_x000a_ containing FTP.Command.EPRT.Buffer.Overflow_x000a_"/>
        <s v="Suspected Phishing Email:  Uclan Portable charging stations "/>
        <s v="Suspected Phishing Email:  New eTenders Platform Project Update April 2023 "/>
        <s v="Suspected Phishing Email:  [Bulk] Join AWS and AQUA for this amazing event "/>
        <s v="Suspected Phishing Email:  Re: Crush Your Recruiting Goals with StoryBox ðŸ’ª "/>
        <s v="Suspected Phishing Email:  payments and collections "/>
        <s v="Suspected Phishing Email:  Nouvelle pÃ©riode de conservation des fichiers Creative Cloud supprimÃ©s "/>
        <s v="Suspected Phishing Email:  Creative Cloud Deleted File Retention Period Change "/>
        <s v="Suspected Phishing Email:  [Marketing] So you understand headlessâ€¦ "/>
        <s v="Suspected Phishing Email:  ACTION REQUIRED : CSM Password Change "/>
        <s v="Suspected Phishing Email:  [P&amp;C] Conflict of Interests declaration reminder "/>
        <s v="INCIDENT-228718: [Cobalt-Strike] Possible C2 traffic_x000a_ containing Deny TCP (no connection)_x000a_"/>
        <s v="INCIDENT-228718: [Cobalt-Strike] Possible C2 traffic_x000a_ containing Routing Failed to Locate Next-hop_x000a_"/>
        <s v="Suspected Phishing Email:  Regional Director spot "/>
        <s v="INCIDENT-228718: [Cobalt-Strike] Possible C2 traffic containing Deny TCP (no connection)"/>
        <s v="Local FTP Scanner_x000a_ containing DataTransfer.FTP_x000a_"/>
        <s v="Local SSH Scanner Detected_x000a_ preceded by Local Web Scanner Detected_x000a_ containing Web.SecureWeb_x000a_"/>
        <s v="Suspected Phishing Email:  FW: 1.Mahnung_RE60554 "/>
        <s v="Suspected Phishing Email:  Item shared with you: â€˜ðŸ’³52173UR WilkommenBonusðŸ’¶ErÃ¶ffnet der Bonus augenblicklich 9182927.pdfâ€™ "/>
        <s v="Suspected Phishing Email:  Innovate with Automation "/>
        <s v="Suspected Phishing Email:  Following up | Maven Research &amp; SES "/>
        <s v="Fortinet IPS Monitored Rule Triggered from Local Source_x000a_ containing MS.Exchange.Server.CVE-2021-34473.Remote.Code.Execution - This indicates an attack attempt to exploit a Remote Code Execution in Microsoft Exchange Server_x000a_"/>
        <s v="Suspected Phishing Email:  Re: Lansweeper + Vivantio "/>
        <s v="Suspected Phishing Email:  [Bulk] Stealth-mode startups: Apply to Startup Battlefield 200 "/>
        <s v="Suspected Phishing Email:  [Marketing] Kostenloses VIP-Ticket fÃ¼r das Marketing Event des Jahres| Rethink! MarTech "/>
        <s v="Suspected Phishing Email:  RE: Who's speaking at Europe's top internal comms event? "/>
        <s v="Suspected Phishing Email:  [Marketing] Speaker Invitation: Internal Communications Nordic | Copenhagen, 4â€“6 October 2023 "/>
        <s v="Suspected Phishing Email:  [Bulk] Mood Media Romania to SES Satellites "/>
        <s v="Suspected Phishing Email:  Re: SES event merch "/>
        <s v="Suspected Phishing Email:  Your Teams meeting recording has expired and is now deleted "/>
        <s v="Suspected Phishing Email:  Amazon just added these new features to the Kindle Scribe "/>
        <s v="Suspected Phishing Email:  Brief discussion "/>
        <s v="Suspected Phishing Email:  Azim Shaikh invited you to access applications within their organization "/>
        <s v="Suspected Phishing Email:  Re: DÃ©veloppeurs de logiciels europÃ©ens pour Ses "/>
        <s v="Suspected Phishing Email:  BILL #2011901  "/>
        <s v="Suspected Phishing Email:  Re: Donâ€™t miss out! "/>
        <s v="Suspected Phishing Email:  Re: Advisory Position Opening at Shenandoah University Transformative Leadership Certificate Program [invitation only] "/>
        <s v="Fortinet IPS Monitored Rule Triggered from Local Source_x000a_ containing PHPUnit Eval stdin PHP Remote Code Execution_x000a_"/>
        <s v="Suspected Phishing Email:  [Marketing] Weâ€™ve got the scoop on jelly beans "/>
        <s v="Suspected Phishing Email:  [Marketing] Bilnet: ActivitÃ© Inhabituelle sur votre compte . Veuillez mise Ã  jour vos accÃ©s immÃ©diatement "/>
        <s v="Suspected Phishing Email:  Betaling "/>
        <s v="Suspected Phishing Email:  RDV SES Satellites / Olivier "/>
        <s v="Suspected Phishing Email:  Consensys - Confirmation de consentement "/>
        <s v="Suspected Phishing Email:  Consensys - Confirmation de dÃ©sabonnement "/>
        <s v="Retrieve password_x000a_"/>
        <s v="Fortinet IPS Monitored Rule Triggered from Local Source_x000a_ containing MS.Office.EQNEDT32.EXE.Equation.Parsing.Memory.Corruption - This indicates an attack attempt to exploit a Code Execution vulnerability in Microsoft Office_x000a_"/>
        <s v="V2 Sending Attacks to External_x000a_ containing ICMP Flood Exceeds Threshhold_x000a_"/>
        <s v="INCIDENT-228718: [Cobalt-Strike] Possible C2 traffic_x000a_ containing Firewall Deny_x000a_"/>
        <s v="Suspected Phishing Email:  Potential intros? "/>
        <s v="Suspected Phishing Email:  Re: Meet at Sportel Miami 2023 - POD 8 "/>
        <s v="Suspected Phishing Email:  [Marketing] Wanderlust awaits with Exclusive Offers! "/>
        <s v="Exploit Followed by Suspicious Activity on Different Hosts - Chained_x000a_ containing DEVADMIN_SESSION_AUTHOR_PASSED_x000a_"/>
        <s v="Suspected Phishing Email:  Actividad de Cambio de Numero Daviplata "/>
        <s v="Suspected Phishing Email:  [Bulk] ðŸ‘€ See who's coming next week "/>
        <s v="Suspected Phishing Email:  GovSat, welcome to the CB Insights research platform! "/>
        <s v="Suspected Phishing Email:  TR:  Tr : RÃ©ponse Du 02/05/2023 "/>
        <s v="Suspected Phishing Email:  [Bulk] Spannende KundenvortrÃ¤ge beim Oracle Technology Summit â€“ Jetzt anmelden "/>
        <s v="Suspected Phishing Email:  [Bulk] Certification, QuecOpen and BLE Masterclasses in May "/>
        <s v="Suspected Phishing Email:  Re: Vulnerability Report: (Email Spoofing) "/>
        <s v="Suspected Phishing Email:  Seraphic! "/>
        <s v="Suspected Phishing Email:  Notification: Close order status of this ERP Order was not sent to the external system - 4600014496 - RMA for Xicom, KU, 750W outdoor TWTA used for Sports and Events Antenna HS16A, failed blower, failed to reach the external system "/>
        <s v="Suspected Phishing Email:  Your Incident INC0171373 has been created"/>
        <s v="Suspected Phishing Email:  [Marketing] Create once, publish everywhere with headless Drupal "/>
        <s v="Suspected Phishing Email:  Ready Stock-2Way Accessories "/>
        <s v="Suspected Phishing Email:  Interested in acquiring SES (.com) for $75,000 USD. "/>
        <s v="Excessive Firewall Denies Across Multiple Hosts From A Local Host_x000a_ containing {TCP|UDP} request discarded_x000a_"/>
        <s v="Suspected Phishing Email:  Your Mentimeter account is flagged"/>
        <s v="Fortinet IPS Monitored Rule Triggered from Local Source_x000a_ containing Apache.HTTP.Server.cgi-bin.Path.Traversal - This indicates an attack attempt to exploit a Path Traversal Vulnerability in Apache HTTP Server_x000a_"/>
        <s v="Suspected Phishing Email:  Elevate your Sales Team with Kahoot! - Today "/>
        <s v="Suspected Phishing Email:  Pro V1s for Eric "/>
        <s v="Suspected Phishing Email:  FW: Threat Intelligence Hub - Demo Invitation (Silobreaker) "/>
        <s v="Suspected Phishing Email:  Thursday, May 4, 2023 "/>
        <s v="Suspected Phishing Email:  News, die Sie mÃ¶glicherweise verpasst haben "/>
        <s v="Suspected Phishing Email:  SV: 3000006181 - Reminder of Payment "/>
        <s v="Suspected Phishing Email:  test "/>
        <s v="Multiple Login Faillure from a Single Source on Invalid Username_x000a_ containing Failure Audit: An account failed to log on_x000a_"/>
        <s v="Exploit Followed by Suspicious Activity on Different Hosts - Chained containing DEVADMIN_SESSION_AUTHOR_PASSEDExploit Followed by Suspicious Activity on Different Hosts - Chained containing DEVADMIN_SESSION_AUTHOR_PASSED"/>
        <s v="Fortinet IPS Monitored Rule Triggered from Local Source_x000a_ containing Atlassian.Confluence.Server.S.Endpoint.Information.Disclosure - This indicates an attack attempt to exploit an Information Disclosure Vulnerability in Atlassian Confluence Server_x000a_"/>
        <s v="Suspected Phishing Email:  A behind-the-scenes look at the organisation you work for and team members "/>
        <s v="Suspected Phishing Email:  Re:  TI ----TPS7H2201-SPï¼ˆ5962-1722001VXCï¼‰    "/>
        <s v="Suspected Phishing Email:  [Bulk] Did you hear the news? "/>
        <s v="Suspected Phishing Email:  FW: LMS365 0504_003 "/>
        <s v="Multiple Exploit/Malware Types Targeting a Single Destination_x000a_ containing Apache.Struts.2.OGNL.Script.Injection - This indicates a possible attack against a Command Execution vulnerability in Apache Struts 2_x000a_"/>
        <s v="Suspected Phishing Email:  Compromised LMS365 account "/>
        <s v="Suspected Phishing Email:  * Report from (5/4/2023, 2:32:12 PM) | to (tommy.chee@ses.com) *  "/>
        <s v="Suspected Phishing Email:  Meeting Request "/>
        <s v="Suspected Phishing Email:  * Report from (5/4/2023, 2:32:27 PM) | to (kevin.seow@ses.com) *  "/>
        <s v="Internal Host Communication with Malware Host_x000a_ containing Destination allowed after being proxied_x000a_"/>
        <s v="Multiple Exploit/Malware Types Targeting a Single Destination_x000a_ containing AWStats.Rawlog.Plugin.Logfile.Parameter.Input.Validation_x000a_"/>
        <s v="Multiple Exploit/Malware Types Targeting a Single Destination_x000a_ containing Apache.Struts.2.ClassLoader.Parameter.Interceptor_x000a_"/>
        <s v="Suspected Phishing Email:  Reminder: The folder &quot;Software&quot; has been shared with you."/>
        <s v="Suspected Phishing Email:  [Bulk] How are you feeling lately, Thomas? "/>
        <s v="Suspected Phishing Email:  Missing Glasses "/>
        <s v="Suspected Phishing Email:  defensive testing "/>
        <s v="Internal Host Communication with Malware Host_x000a_ containing DNS Query completed successfully_x000a_"/>
        <s v="Suspected Phishing Email:  Bill INV-0536 from Cysec is due "/>
        <s v="Suspected Phishing Email:  Introductory call "/>
        <s v="Microsoft Defender ATP Alert_x000a_ containing Windows Defender AV Credential Access Alert_x000a_"/>
        <s v="Successful Login from IP Categorized as Anonymizers_x000a_ containing User signed in to Teams_x000a_"/>
        <s v="Suspected Phishing Email:  Invoice 23005-001 from Currie Project Management, LLC "/>
        <s v="V2: Public Facing Application Exploitation_x000a_ containing SmartDefense Detect_x000a_"/>
        <s v="Suspected Phishing Email:  FW: Your Document Has Been Completed "/>
        <s v="Local IRC Scanner_x000a_ containing Chat.IRC_x000a_"/>
        <s v="Suspected Phishing Email:  Any response would be appreciated,  Chuck "/>
        <s v="Suspected Phishing Email:  Welcome to Swiss Life Preferred Plus "/>
        <s v="Suspected Phishing Email:  Subscription 7ebaf5c2-8216-450f-8450-37f3ade13fa8 has been disabled "/>
        <s v="Suspected Phishing Email:  RE: Which new trends are shaping the future of internal comms? "/>
        <s v="Suspected Phishing Email:  NATO- REMOTE Requiremnts- Identity and Access Management in DCIS "/>
        <s v="Suspected Phishing Email:  Re: Estelle "/>
        <s v="Suspected Phishing Email:  Contract gig: SCRUM Master "/>
        <s v="Suspected Phishing Email:  New contact request "/>
        <s v="Suspected Phishing Email:  ALERT! Your Product Is on Its Way - Estimated Delivery Date Inside "/>
        <s v="Administration Login Attempts_x000a_"/>
        <s v="V2: Public Facing Application Exploitation containing SmartDefense Detect"/>
        <s v="Local IRC Scanner_x000a_ containing Unknown Application_x000a_"/>
        <s v="Suspected Phishing Email:  [Bulk] Bitte bestÃ¤tigen Sie Ihre Google Cloud E-Mail Anmeldung "/>
        <s v="Suspected Phishing Email:  Your SES extranet account has been deactivated "/>
        <s v="Suspected Phishing Email:  [Marketing] Clocks and Timers to Keep Your Lab Buzzing this Spring "/>
        <s v="Suspected Phishing Email:  Operational Excellence and Process Transformation Orlando "/>
        <s v="Suspected Phishing Email:  tommy.chee--Password expiry "/>
        <s v="Suspected Phishing Email:  FW: New CSM domain account for LGS Controller "/>
        <s v="Fortinet IPS Monitored Rule Triggered from Local Source_x000a_ containing Apache.Tomcat.HTTP2.h2c.Memory.Exhaustion.DoS - This indicates an attack attempt to exploit a Denial of Service Vulnerability in Apache Software Foundation Tomcat_x000a_"/>
        <s v="Suspected Phishing Email:  Tuday's mutch "/>
        <s v="Suspected Phishing Email:  Invoice from GF Hunt Enterprises llc (0005) "/>
        <s v="Multiple Exploit/Malware Types Targeting a Single Destination_x000a_ containing Adobe Products Violation_x000a_"/>
        <s v="Multiple Exploit/Malware Types Targeting a Single Destination_x000a_ containing Web Client Enforcement Violation_x000a_"/>
        <s v="V2 Internal Exploitation Of Remote services_x000a_ containing SmartDefense Prevent_x000a_"/>
        <s v="Suspected Phishing Email:  Hello! "/>
        <s v="Suspected Phishing Email:  Action Required: Please take action. "/>
        <s v="Suspected Phishing Email:  Ses shared  a document  #518989 on Monday, May 15, 2023 "/>
        <s v="Suspected Phishing Email:  [Social] Paid Consultation: Technological and Regulatory Aspects of Satellite Communications in the Maritime Segment "/>
        <s v="Suspected Phishing Email:  IBC2023 | Your Registration is Incomplete "/>
        <s v="Suspected Phishing Email:  [Bulk] SES Satellitesâ€‹ &amp; Knowliah "/>
        <s v="Priv_escalation(M1/M2)_x000a_"/>
        <s v="Suspected Phishing Email:  Bonjour "/>
        <s v="Suspected Phishing Email:  Information of your order Payment details.EWHUJS-456789 "/>
        <s v="Suspected Phishing Email:  Regarding Your Payment Information (34-RG-98) "/>
        <s v="Suspected Phishing Email:  Approve or deny continued access for your direct reports to the GuestAccounts-O365-all group by June 6, 2023 "/>
        <s v="Suspected Phishing Email:  Unified security posture "/>
        <s v="Suspected Phishing Email:  IDM Dach 2023 "/>
        <s v="Suspected Phishing Email:  Ses shared  a document  #401620 on Monday, May 15, 2023 "/>
        <s v="Suspected Phishing Email:  [POTENTIALLY SPOOFED EMAIL] You have 3 messages on hold "/>
        <s v="Suspected Phishing Email:  rÃ©f./ Lettre de mÎ¹se en cause - Fait le, 16-O5-2023 "/>
        <s v="Suspected Phishing Email:  New Access Notification Update Tuesday, May 16, 2023 "/>
        <s v="Fortinet IPS Monitored Rule Triggered from Local Source_x000a_ containing FTP.Command.RMDIR.Overflow_x000a_"/>
        <s v="Suspected Phishing Email:  Re: Secure agility and UX "/>
        <s v="Suspected Phishing Email:  DD CHANGE "/>
        <s v="Suspected Phishing Email:  From Scott: Invite to Talk via Teams "/>
        <s v="INCIDENT-228718: [Cobalt-Strike] Possible C2 traffic_x000a_ containing Deny protocol src_x000a_"/>
        <s v="Fortinet IPS Monitored Rule Triggered from Local Source_x000a_ containing MS.Office.Word.Elements.ptCount.Memory.Corruption_x000a_"/>
        <s v="Suspected Phishing Email:  [Marketing] MEDIAWAN ACQUIERT CÃ”TE OUEST "/>
        <s v="Suspected Phishing Email:  [Marketing] Christine, important information about your ticket "/>
        <s v="Fortinet IPS Monitored Rule Triggered from Local Source_x000a_ containing Bladabindi.Botnet_x000a_"/>
        <s v="Suspected Phishing Email:  [Marketing] Gautier, important information about your ticket "/>
        <s v="Suspected Phishing Email:  [Marketing] Moritz, important information about your ticket "/>
        <s v="Suspected Phishing Email:  [Marketing] Fabio, important information about your ticket "/>
        <s v="Suspected Phishing Email:  [Marketing] Mathilde, important information about your ticket "/>
        <s v="Suspected Phishing Email:  [Marketing] Alexander, important information about your ticket "/>
        <s v="Suspected Phishing Email:  [Bulk] Technical Sales Engineer Candidate Available  "/>
        <s v="Suspected Phishing Email:  Voice Mail (5 minutes) "/>
        <s v="Suspected Phishing Email:  Foot Locker gift card "/>
        <s v="Suspected Phishing Email:  Clinic Hlth Care Asc Of got your payment "/>
        <s v="Suspected Phishing Email:  [Marketing] Helge, important information about your ticket "/>
        <s v="Suspected Phishing Email:  [WARNING :  MESSAGE ENCRYPTED]Emergency Humanitarian Partnership, Procurement Conference/ Expo - PHARMA/ Logistics/ Emergency AID/ WASH/ Telecommunication / Shelter.... "/>
        <s v="Suspected Phishing Email:  Invoice receipt #8620-JDYE-7282 "/>
        <s v="Suspected Phishing Email:  Order has been confirmed Thanks for your payment.VWIEYA-782382 "/>
        <s v="Suspected Phishing Email:  May I apply for Technician position "/>
        <s v="Suspected Phishing Email:  We detected synchronization errors in your directory "/>
        <s v="Suspected Phishing Email:  RE: Brewster electrical panel schedules  "/>
        <s v="Suspected Phishing Email:  covid info ceo "/>
        <s v="Suspected Phishing Email:  A woman has tagged your profile "/>
        <s v="Suspected Phishing Email:  Nexstar Media Group "/>
        <s v="Suspected Phishing Email:  Ses shared 'samuel.blondeau_doc#29694' on Monday, May 22, 2023 "/>
        <s v="Suspected Phishing Email:  Ha recibido su comprobante fiscal digital del emisor: QUIROOCAN, con folio fiscal: F024E336-3E35-4D33-8649-D13330C3EE30. "/>
        <s v="Suspected Phishing Email:  Ha recibido su comprobante fiscal digital del emisor: QUIROOCAN, con folio fiscal: 822F01EE-D1AB-4C26-ACD7-B888A16BEF8E. "/>
        <s v="Suspected Phishing Email:  Ses shared 'joseph.boyden_doc#22820' on Monday, May 22, 2023 "/>
        <s v="Suspected Phishing Email:  Ses shared 'luciano.demetri_doc#38108' on Monday, May 22, 2023 "/>
        <s v="Suspected Phishing Email:  Ses shared 'david.giles_doc#16089' on Monday, May 22, 2023 "/>
        <s v="Suspected Phishing Email:  Tendersinfo- Subscribe RFQ , RFP, Contract Award !! "/>
        <s v="Suspected Phishing Email:  Re: let's collaborate with us "/>
        <s v="Suspected Phishing Email:  [Ticket#00014221505] [secure] galit.munteanu/Priority1 "/>
        <s v="Suspected Phishing Email:  Action Required: Please sign and return "/>
        <s v="Suspected Phishing Email:  FINAL REMINDER: Unsupported software version "/>
        <s v="Suspected Phishing Email:  Company Card Notification for Sarit VIVANTE ARDENIS "/>
        <s v="Suspected Phishing Email:  Company Card Notification for JoÃ«lle HARST "/>
        <s v="Microsoft Defender ATP Alert containing Windows Defender ATP Execution Alert"/>
        <s v="Suspected Phishing Email:  !!Re-Ord#55644456. "/>
        <s v="Suspected Phishing Email:  Your Dell ULTRASHARP U3421WE/Votre Dell ULTRASHARP U3421WE "/>
        <s v="Umbrella proxy: Malicious domain accessed by multiple systems_x000a_"/>
        <s v="Destination blocked after being proxied_x000a_"/>
        <s v="Fortinet IPS Monitored Rule Triggered from Local Source_x000a_ preceded by V2 Sending Attacks to External_x000a_ containing Atlassian.Confluence.Server.S.Endpoint.Information.Disclosure - This indicates an attack attempt to exploit an Information Disclosure Vulnerability in Atlassian Confluence Server_x000a_"/>
        <s v="Suspected Phishing Email:  Ses shared 'patricia.ramos_doc#32471' on Monday, May 22, 2023 "/>
        <s v="Suspected Phishing Email:  Schold Erhuelung! "/>
        <s v="Suspected Phishing Email:  Affaire du mois pour un achat immobilier sur la Costa del Sol (Sud Espagne) "/>
        <s v="Multiple Exploit/Malware Types Targeting a Single Destination_x000a_ containing HTTP.URI.Script.XSS_x000a_"/>
        <s v="Multiple Exploit/Malware Types Targeting a Single Destination_x000a_ containing MS.SMB.Server.Trans.Peeking.Data.Information.Disclosure_x000a_"/>
        <s v="Multiple Exploit/Malware Types Targeting a Single Destination_x000a_ containing STARTTLS.Plaintext.Command.Injection_x000a_"/>
        <s v="Multiple Exploit/Malware Types Targeting a Single Destination_x000a_ containing Primetek.Primefaces.5.Remote.Code.Execution_x000a_"/>
        <s v="Multiple Exploit/Malware Types Targeting a Single Destination_x000a_ containing Web.Server.Password.Files.Access - This indicates an attempt to access a sensitive file through HTTP requests_x000a_"/>
        <s v="Multiple Exploit/Malware Types Targeting a Single Destination_x000a_ containing MS.Frontpage.Fp30reg.Chunked.Overflow_x000a_"/>
        <s v="Fortinet IPS Monitored Rule Triggered from Local Source_x000a_ containing SMB.Login.Brute.Force_x000a_"/>
        <s v="Suspected Phishing Email:  Notification -Mail- Delivery Online :Authentication-Mail:  "/>
        <s v="Suspected Phishing Email:  Re: New Lithium-Ion Modular UPS "/>
        <s v="Suspected Phishing Email:  United Direct: Important Update "/>
        <s v="Suspected Phishing Email:  [Bulk] A Christmas celebration onboard the Royal Yacht Britannia "/>
        <s v="Suspected Phishing Email:  Please Register a BNYM Secure PDF Password "/>
        <s v="Suspected Phishing Email:  [Bulk] Appmore News "/>
        <s v="Address Query_x000a_ preceded by DNS Query Response_x000a_"/>
        <s v="Suspected Phishing Email:  Thanks for the order..$$$..PAYMENT IS RECEIVED #3478FUI3897TRUI348754 "/>
        <s v="Suspected Phishing Email:  Medirel-Medtech "/>
        <s v="Suspected Phishing Email:  SERVICE HEALTH- Planned Maintenance Notification for Scheduled Maintenance to Azure SQL Managed Instance "/>
        <s v="Suspected Phishing Email:  [Bulk] Have you planned your trainings for 2023? "/>
        <s v="Azure Sentinel: High Severity alert_x000a_ containing Successful login from Anonymous IP_x000a_"/>
        <s v="Suspected Phishing Email:  [Bulk] Ai fost selectat pentru a participa la studiul Edenred | Avem nevoie de parerile si sfaturile tale "/>
        <s v="Fortinet IPS Monitored Rule Triggered from Local Source_x000a_ containing Atlassian.Confluence.CVE-2021-26084.Remote.Code.Execution - This indicates an attack attempt to exploit a Remote Code Execution Vulnerability in Atlassian Confluence_x000a_"/>
        <s v="Suspected Phishing Email:  Hi Hello "/>
        <s v="Suspected Phishing Email:  Bitte antworten Sie "/>
        <s v="Suspected Phishing Email:  ALTEN Luxembourg - IT Consultancy - Immediate availability"/>
        <s v="Suspected Phishing Email:  Raquel, our lunch in Betzdorf "/>
        <s v="Suspected Phishing Email:  Re: Unmind &lt;&gt; Culture Amp "/>
        <s v="Fortinet IPS Monitored Rule Triggered from Local Source_x000a_ containing Telerik.Web.UI.RadAsyncUpload.Handling.Arbitrary.File.Upload_x000a_"/>
        <s v="Suspected Phishing Email:  Secure Mail Alert "/>
        <s v="Suspected Phishing Email:  â€‹Invoice 603874 is due today "/>
        <s v="Suspected Phishing Email:  Herzlichen GlÃ¼ckwunsch "/>
        <s v="Suspected Phishing Email:  Anastasia Nazare shared &quot;Continuous feedback system-20230512_153233-Meeting Recording&quot; with you. "/>
        <s v="Suspected Phishing Email:  [Bulk] SÃ©minaire Ã  Marrakech Ã  1000â‚¬ avec Vols directs A/R âœˆï¸ All-inclusive "/>
        <s v="Suspected Phishing Email:  ZoomInfo Access "/>
        <s v="Suspected Phishing Email:  We serve better than other peoples "/>
        <s v="Suspected Phishing Email:  [Marketing] Microsoft Office Cheat Sheet Bundle "/>
        <s v="Suspected Phishing Email:  [Marketing] DELL | New Precision 5000 series with 13th Gen Core i processorsðŸ’»ðŸ”ðŸ’¥ "/>
        <s v="Suspected Phishing Email:  SAS Self-enrollment "/>
        <s v="Suspected Phishing Email:  Vito, icsc Las Vegas - 2023 event attendees_list "/>
        <s v="Suspected Phishing Email:  Sharada, icsc Las Vegas - 2023 event attendees_list "/>
        <s v="Suspected Phishing Email:  [ICYMI] Secure SES Satellitesâ€™s digital front door ft. Orange, Ericsson, UBS and moreâ€¦ "/>
        <s v="Suspected Phishing Email:  Your iCloud storage is almost full. "/>
        <s v="Suspected Phishing Email:  [Bulk] Artificial Intelligence powered Ad &amp; Social Creatives. "/>
        <s v="Suspected Phishing Email:  Quality CNC machined parts "/>
        <s v="Fortinet IPS Monitored Rule Triggered from Local Source_x000a_ preceded by V2 Sending Attacks to External_x000a_ containing Cross.Site.Scripting_x000a_"/>
        <s v="Suspected Phishing Email:  Fortinet - A Secure SD-Branch Brings Extended Protection To Industrial Networks "/>
        <s v="Suspected Phishing Email:  [Bulk] Space BD Guru? "/>
        <s v="V2 Sending Attacks to External_x000a_ containing SmartDefense Prevent_x000a_"/>
        <s v="Local P2P Client Connected to more than 100 Servers_x000a_ containing P2P.BitTorrent_x000a_"/>
        <s v="Suspected Phishing Email:  Action Required: Luxottica - you may have been affected "/>
        <s v="Suspected Phishing Email:  Voice Mail (4 seconds) "/>
        <s v="Suspected Phishing Email:  Vragen over uw opleiding en ontwikkeling "/>
        <s v="Suspected Phishing Email:  VÃ©rification de compte pour France MÃ©dias Monde "/>
        <s v="Suspected Phishing Email:  RE: Eric, icsc Las Vegas - 2023 event attendees_list "/>
        <s v="Suspected Phishing Email:  [Social] Donâ€™t miss these newly released courses "/>
        <s v="Suspected Phishing Email:  RE: SES "/>
        <s v="INCIDENT-228718: [Cobalt-Strike] Possible C2 traffic_x000a_ containing Allow Action_x000a_"/>
        <s v="INCIDENT-228718: [Cobalt-Strike] Possible C2 traffic_x000a_ containing No matching connection for ICMP_x000a_"/>
        <s v="Suspected Phishing Email:  Company Card Notification for Paul PIERSON "/>
        <s v="Suspected Phishing Email:   TR: âœ…RÃ©ception - Convocation nÂ°9039âœ… "/>
        <s v="Suspected Phishing Email:  TR:  âœ…RÃ©ception - Convocation nÂ°9039âœ… "/>
        <s v="Suspected Phishing Email:  Message Rate Limit Exceeded "/>
        <s v="Suspected Phishing Email:  Mx1 Ltd "/>
        <s v="Suspected Phishing Email:   Request for Invoice Receipt Confirmation "/>
        <s v="Azure Sentinel Low/Medium Severity alert_x000a_ containing Active Directory attributes Reconnaissance using LDAP_x000a_"/>
        <s v="Azure Sentinel Low/Medium Severity alert_x000a_ containing Remote code execution attempt_x000a_"/>
        <s v="Local Web Scanner Detected_x000a_ containing Web.SecureWeb_x000a_"/>
        <s v="Suspected Phishing Email:  (Herinneringen) factuurnummer ~.#Z107202~ "/>
        <s v="Microsoft Defender ATP Alert_x000a_ containing Windows Defender ATP malware alert_x000a_"/>
        <s v="Suspected Phishing Email:  Following Up "/>
        <s v="Suspected Phishing Email:  [Bulk] Data Inventory: Data Ownership Approval "/>
        <s v="Suspected Phishing Email:  Meeting #01 "/>
        <s v="Suspected Phishing Email:  Â¡No te quedes sin aprovechar nuestras tarifas especiales! PISCILAGO EL MEGA PARQUE DEL COLOMBIA "/>
        <s v="Suspected Phishing Email:  HenryW - Goodbye to SES 30Jun "/>
        <s v="Suspected Phishing Email:  Incorrectly generated email: Your access badge "/>
        <s v="Suspected Phishing Email:  Your SES Access Badge "/>
        <s v="Suspected Phishing Email:  Re: ZoomInfo GTM Plays "/>
        <s v="Suspected Phishing Email:  ðŸ“¢ðŸ¤– LAST CALL TO REGISTER - Golden-i 2023 - J-7 : Serez-vous prÃ©sent ? "/>
        <s v="Suspected Phishing Email:  [Bulk] Get a $15 Amazon Gift Card - Complete Our Flash Storage Survey "/>
        <s v="Suspected Phishing Email:  [Marketing] Nice shades! "/>
        <s v="Suspected Phishing Email:  [Bulk] Notice of personal information processing. (This is not an advertisement) "/>
        <s v="Check Point Online Web Service Failure_x000a_"/>
        <s v="Checkpoint IPS Monitored Rule Triggered from Remote Source_x000a_ preceded by V2 Internal Exploitation Of Remote services_x000a_ containing Check Point Online Web Service Failure_x000a_"/>
        <s v="Fortinet IPS Monitored Rule Triggered from Local Source_x000a_ preceded by V2 Sending Attacks to External_x000a_ containing Mirai.Botnet - This indicates that a system might be infected by Mirai Botnet_x000a_"/>
        <s v="Suspected Phishing Email:  URGENT: Dyn SES Germany Account Locked "/>
        <s v="Suspected Phishing Email:  Lieferantenmanagement SRM "/>
        <s v="Suspected Phishing Email:  Operational Excellence and Process Transformation Summit "/>
        <s v="Azure Sentinel Low/Medium Severity alert_x000a_ containing Security principal reconnaissance (LDAP)_x000a_"/>
        <s v="Fortinet IPS Monitored Rule Triggered from Local Source_x000a_ containing Adobe.Reader.JavaScript.Printing.Array.Index.Memory.Corruption_x000a_"/>
        <s v="Suspected Phishing Email:  [Social] Your Ses American business pageâ€¦ "/>
        <s v="Suspected Phishing Email:   Eric, Verified Real Estate contacts_list "/>
        <s v="Suspected Phishing Email:  Votre contrat d'Ã©nergie Ã  signer Ã©lectroniquement "/>
        <s v="Suspected Phishing Email:  RE: Open Invoice - Urgent INV 0335 - Account on stop "/>
        <s v="Suspected Phishing Email:  Support Sheets 2023 Najib Ullah "/>
        <s v="Suspected Phishing Email:  Re: Fabio - Your Time at Accenture "/>
        <s v="Fortinet IPS Monitored Rule Triggered from Local Source containing Apache.Log4j.Error.Log.Remote.Code.Execution - This indicates an attack attempt to exploit a Remote Code Execution Vulnerability in Apache Log4j"/>
        <s v="Suspected Phishing Email:  slick black - HD PLUS "/>
        <s v="Suspected Phishing Email:  Re: Youâ€™re invited, Christina â€”Â Hikers for Park Preservation "/>
        <s v="Suspected Phishing Email:  [Marketing] Mastering Excel Pivot Tables &amp; Pivot Charts: Number Crunching Made Easy "/>
        <s v="Suspected Phishing Email:  RE: Reduce customer billing effort "/>
        <s v="Suspected Phishing Email:  Intellian Technologies online course invitation "/>
        <s v="Suspected Phishing Email:  Concur Expense Sentiment Survey June 2023 "/>
        <s v="Suspected Phishing Email:  Concur Expense Sentiment Survey June 2023"/>
        <s v="Suspected Phishing Email:  Back up your data while thereâ€™s still time "/>
        <s v="Suspected Phishing Email:  FW: Folder Documents in SES Astra S.A. Teams "/>
        <s v="Suspected Phishing Email:  FW: 360Â° Feedback "/>
        <s v="Suspected Phishing Email:  Hi Estelle "/>
        <s v="Suspected Phishing Email:  Audience segmentation for external communications "/>
        <s v="Suspected Phishing Email:  HR Manager's Legal Alert for Supervisors - Continuation Notice "/>
        <s v="Suspected Phishing Email:  Daria "/>
        <s v="Suspected Phishing Email:  [Marketing] Hi â€Žâ€ŽMauriceâ€Žâ€Ž, want to provide your opinion for an Amazon gift card? "/>
        <s v="Suspected Phishing Email:  Chance for $20 Amazon Gift Card from ATLANTIC-ACM! "/>
        <s v="Suspected Phishing Email:  GeschÃ¤ftsmÃ¶glichkeit bei SES Satellites "/>
        <s v="Suspected Phishing Email:  Re: GeschÃ¤ftsmÃ¶glichkeit bei SES Satellites "/>
        <s v="Checkpoint IPS Monitored Rule Triggered from Remote Source_x000a_ preceded by V2 Internal Exploitation Of Remote services_x000a_ containing Content Protection Violation_x000a_"/>
        <s v="Suspected Phishing Email:  [Bulk] FLAGSHIP EVENT | Tech Policy Exchange 2023: Expanding Technological Frontiers in Emerging Markets "/>
        <s v="Suspected Phishing Email:  EXT Martina Gladeck (outside counsel for Yvonne) wants to access 'Shared drive with Martina' "/>
        <s v="Suspected Phishing Email:  Estelle, idea about your social media "/>
        <s v="Cisco Anyconnect Multiple Authentication Failures From a single source with different User Name_x000a_ containing AAA user authentication Rejected_x000a_"/>
        <s v="Suspected Phishing Email:  AAA "/>
        <s v="Suspected Phishing Email:  [Bulk] DataMiner Inspire is coming to Munich! "/>
        <s v="Suspected Phishing Email:  Critical security alert "/>
        <s v="Suspected Phishing Email:  å°Îµå°½ä¸–äººæ‰€ç„¡æ³•æƒ³åƒçš„ç—›è‹¦æŠ˜ç£¨ "/>
        <s v="V2: Public Facing Application Exploitation_x000a_ containing SQL Injection Scanning Attempt_x000a_"/>
        <s v="Suspected Phishing Email:  RE: AI rollout needs you "/>
        <s v="Suspected Phishing Email:  PAIEMENT PENSION CNSS "/>
        <s v="Suspected Phishing Email:  Hitachi High-Tech Develops the Electron Beam Area Inspection System GS1000 to Meet Increased Demand for Inspection and Massive-Metrology in EUV Applications "/>
        <s v="Suspected Phishing Email:  Epic deals for businesses are coming "/>
        <s v="Suspected Phishing Email:  [Bulk] Want to optimize your Media Operations? Download our Success Kit Today "/>
        <s v="Suspected Phishing Email:   Force multiply your SOC and InfoSec team "/>
        <s v="Suspected Phishing Email:  Please DocuSign: Viasat Supplier Payment Info form - billing-nl@ses.com "/>
        <s v="INCIDENT-228718 [Cobalt-Strike] Connection to malicious domain_x000a_ containing Destination blocked after being proxied_x000a_"/>
        <s v="Suspected Phishing Email:  URGENT: You have a new reference request with MyRentalCV "/>
        <s v="Suspected Phishing Email:  Neha Dandekar invited you to access applications within their organization "/>
        <s v="Suspected Phishing Email:  Payment Upgradation Done to Delivered Your Purchased Items. "/>
        <s v="Suspected Phishing Email:  ssaa "/>
        <s v="Suspected Phishing Email:  [Marketing] Fine Tune Your Camera Zone with CollabOS 1.9 "/>
        <s v="Suspected Phishing Email:  [Marketing] ðŸ“… Lease Deals End Wednesday - Order This Week! "/>
        <s v="Suspected Phishing Email:  Nadine Rohde "/>
        <s v="Suspected Phishing Email:  ×ž×”×™ ×”×ž×™×œ×” ×”××¨×•×›×” ×‘×™×•×ª×¨ ×‘×¢×‘×¨×™×ª? "/>
        <s v="Microsoft Defender ATP Alert_x000a_ containing Windows Defender ATP Collection Alert_x000a_"/>
        <s v="Suspected Phishing Email:  Annual plan information Regarding your annual plan...#320998322UWHDJDSC787 "/>
        <s v="Suspected Phishing Email:  INZMO &lt;&gt; SES Satellites "/>
        <s v="Suspected Phishing Email:  [Marketing] Find out who is exhibiting in 2023 "/>
        <s v="Suspected Phishing Email:  [Bulk] Notice of Processing of Personal Information (This is Not an Advertisement) "/>
        <s v="Internal Connection to Host Categorized as Malware_x000a_ containing Error processing payload: Payload ID: id_x000a_"/>
        <s v="Suspected Phishing Email:  Action Required: Service Alert for SES "/>
        <s v="Suspected Phishing Email:  ChÃ¨re Cliente "/>
        <s v="Suspected Phishing Email:  Industry experts are claimingâ€¦ "/>
        <s v="Suspected Phishing Email:  Your SES extranet account will expire soon "/>
        <s v="Suspected Phishing Email:  [Bulk] OCR vs Smart Data Extraction for AP: do you know the difference? "/>
        <s v="Suspected Phishing Email:  Company Card Notification for Theocharis SIDIROPOULOS "/>
        <s v="Fortinet IPS Monitored Rule Triggered from Local Source_x000a_ containing Apple.iTunes.PLS.Processing.Buffer.Overflow_x000a_"/>
        <s v="Suspected Phishing Email:  Company Card Notification for Giuseppe GIANNANDREA"/>
        <s v="Suspected Phishing Email:  Forgotten something? âœˆï¸ "/>
        <s v="Suspected Phishing Email:  Documents to be removed: Complete with DocuSign: John Nammour.docx "/>
        <s v="Suspected Phishing Email:  Your New Adobe Acrobat Sign Account "/>
        <s v="Suspected Phishing Email:  Hola "/>
        <s v="Suspected Phishing Email:  SESers â€“ Reaching Your Health Goals Just Got Easier with Wellbeats "/>
        <s v="Suspected Phishing Email:  - Your new role - "/>
        <s v="Suspected Phishing Email:  Action Required - Service Business Email Credentials Now "/>
        <s v="Suspected Phishing Email:  Manage team for rollout â€¦ Friday or Monday? "/>
        <s v="Checkpoint IPS Monitored Rule Triggered from Remote Source_x000a_ preceded by V2 Internal Exploitation Of Remote services_x000a_ containing SmartDefense Detect_x000a_"/>
        <s v="Azure Sentinel: High Severity alert containing Sign-In from malicious IP"/>
        <s v="Suspected Phishing Email:  Pending: Review and sign Ses Agreement "/>
        <s v="Suspected Phishing Email:  **Internal Use Only** Ses Accruals Summary x AR Ageing Report 06/07/23 "/>
        <s v="Suspected Phishing Email:  RE: RITM2920822 "/>
        <s v="Suspected Phishing Email:  Thanks You for the Payment and INVOICE is getting ready to Upgrader. "/>
        <s v="Suspected Phishing Email:  [Marketing] Back on Home Waters "/>
        <s v="Suspected Phishing Email:  Re: Interested in acquiring SES.com for $50,000 usd. "/>
        <s v="Suspected Phishing Email:  Please check my high quality sites for paid guest posts "/>
        <s v="Suspected Phishing Email:  [Social] Aiden, activate your LinkedIn Learning account "/>
        <s v="Suspected Phishing Email:  RE: Manage team for rollout â€¦ Friday or Monday? "/>
        <s v="Suspected Phishing Email:  Global Digital Transformation &amp; Customer Experience Summit 7th Edition "/>
        <s v="Suspected Phishing Email:  Voice Mail (37 seconds) "/>
        <s v="Suspected Phishing Email:  [Bulk] CV writing advice from Antal TECH Jobs ðŸ“ "/>
        <s v="Suspected Phishing Email:  Energy Patents "/>
        <s v="Suspected Phishing Email:  Re: 100G&amp;40G QSFP transceivers "/>
        <s v="Suspected Phishing Email:  [WARNING :  MESSAGE ENCRYPTED]Re: SES SA 0003740-0001 - trade HSBC EUR ESG Liquidity Fund Class H -   value 10-jul-23 "/>
        <s v="Suspected Phishing Email:  You have been invited to a Azure DevOps Project! "/>
        <s v="Suspected Phishing Email:  You have been added to a team in Ses - Microsoft Teams "/>
        <s v="Suspected Phishing Email:  BNY Mellon Secure PDF Password Hint "/>
        <s v="Suspected Phishing Email:  [WARNING :  MESSAGE ENCRYPTED]Re: EXTERNE: Re: SES SA 0003740-0001 - trade HSBC EUR ESG Liquidity   Fund Class H -   value 10-jul-23 "/>
        <s v="Suspected Phishing Email:  Retrieve BNY Mellon Secure PDF Password "/>
        <s v="Suspected Phishing Email:  - Develop your business - "/>
        <s v="Suspected Phishing Email:  Ready for a change, Jonathan? Check out Wellbeats! "/>
        <s v="Suspected Phishing Email:  Payment Advice #220014SL "/>
        <s v="Suspected Phishing Email:  Receipt: Receipt 16 "/>
        <s v="Suspected Phishing Email:  Test Service "/>
        <s v="Suspected Phishing Email:  Edits to 2023 Objectives "/>
        <s v="Suspected Phishing Email:  Filipp, help? "/>
        <s v="Suspected Phishing Email:  Company Card Notification for Carola Lotter "/>
        <s v="Suspected Phishing Email:  [Bulk] ðŸ“¦ Varda's outer space factory, Nothing's live launch, Google's AI-powered healthcare "/>
        <s v="Suspected Phishing Email:  Senior Legal &amp; Compliance Discussion Group - Private Invite "/>
        <s v="Suspected Phishing Email:  Pay Check Audit "/>
        <s v="Suspected Phishing Email:  Ses shared 'josephboyden_doc233979' on Wednesday, July 12, 2023 "/>
        <s v="Suspected Phishing Email:  Purchase Confirmation 15-44-50 "/>
        <s v="Suspected Phishing Email:  Ses shared 'samuelblondeau_doc345773' on Wednesday, July 12, 2023 "/>
        <s v="Suspected Phishing Email:  [Social] Unlock free posts for SES Astra S A "/>
        <s v="Suspected Phishing Email:  Company Card Notification for Natalia HARALA "/>
        <s v="Suspected Phishing Email:  Re: Vulnerability Report-Broken Authentication "/>
        <s v="Suspected Phishing Email:  Introducing the Latest Edition of ESG stress testing - EU edition master class "/>
        <s v="Suspected Phishing Email:  Test Mail "/>
        <s v="Suspected Phishing Email:  [Marketing] Bespaar op Mac of iPad voor je studie. "/>
        <s v="Suspected Phishing Email:  FWD: Ses | July 2023 Invoice Files "/>
        <s v="Suspected Phishing Email:  [Social] SES Satellites invites you to access LinkedIn Learning "/>
        <s v="Suspected Phishing Email:  Only A Week Left To Fill Out The Form! "/>
        <s v="Internal Host Communicating with Botnet Command and Control URL_x000a_ containing UTM Passthrough_x000a_"/>
        <s v="Internal Host Communicating with Botnet Command and Control URL_x000a_ containing HTTP.BROWSER_x000a_"/>
        <s v="Internal Host Communication with Malware Host_x000a_ preceded by Internal Host Communicating with Botnet Command and Control URL_x000a_ containing UTM Passthrough_x000a_"/>
        <s v="Internal Host Communication with Malware Host preceded by Internal Host Communicating with Botnet Command and Control URL containing UTM Passthrough"/>
        <s v="Internal Host Communication with Malware Host_x000a_ preceded by Internal Host Communicating with Botnet Command and Control URL_x000a_ containing Yum.Tool_x000a_"/>
        <s v="Internal Host Communication with Malware Host_x000a_ preceded by Internal Host Communicating with Botnet Command and Control URL_x000a_ containing UTM Blocked_x000a_"/>
        <s v="Suspected Phishing Email:  News you might have missed"/>
        <s v="Internal Host Communicating with Botnet Command and Control URL_x000a_ preceded by Internal Host Communication with Malware Host_x000a_ containing UTM Passthrough_x000a_"/>
        <s v="Suspected Phishing Email:  Reading Patent Portfolios With AI-powered Patent Summary "/>
        <s v="Fortinet IPS Monitored Rule Triggered from Local Source_x000a_ containing Telnet.Default.Credentials_x000a_"/>
        <s v="Suspected Phishing Email:  Secure Your Seat for the Master Class Now! Limited Availability Alert! "/>
        <s v="Suspected Phishing Email:  Good news - Credly Academy  "/>
        <s v="Suspected Phishing Email:  Important: Password Compliance 17/07 "/>
        <s v="V2 Internal Exploitation Of Remote services_x000a_ containing Windows SMB Protection Violation_x000a_"/>
        <s v="Suspected Phishing Email:  ***FCM NEW CONTACT DETAILS*** "/>
        <s v="Suspected Phishing Email:  IronPort Spam Quarantine Notification "/>
        <s v="Microsoft Defender ATP Alert_x000a_ containing Windows Defender ATP defense evasion_x000a_"/>
        <s v="Internal Connection to Host Categorized as Malware_x000a_ containing System Information_x000a_"/>
        <s v="Suspected Phishing Email:  Complete with DocuSign: Ses Satellites Account Settlement -  Jul 18, 2023.docx "/>
        <s v="Suspected Phishing Email:  Offre RÃ©gion Grand Est - GITEX 2023 : Subvention de 50 % sur les stands etÂ lesÂ RDVÂ BÂ toÂ B "/>
        <s v="Suspected Phishing Email:  Mettre Ã  jour les informations du compte "/>
        <s v="Suspected Phishing Email:  Thank you for your order "/>
        <s v="Suspected Phishing Email:  Pricing Insights "/>
        <s v="INCIDENT-228718: [Cobalt-Strike] Possible C2 traffic_x000a_ containing Firewall Drop_x000a_"/>
        <s v="Suspected Phishing Email:  Fundamentos de data center  MiÃ©rcoles 23 de Agosto 2023 "/>
        <s v="Suspected Phishing Email:    InvitaciÃ³n Taller: KPI para site reliability (confiabilidad de sitio) Jueves  17 de Agosto 2023 "/>
        <s v="Suspected Phishing Email:  [Marketing] Our ongoing commitment to you "/>
        <s v="Suspected Phishing Email:  Frederic Portier wants to access 'Use cases collection' "/>
        <s v="Suspected Phishing Email:  Re: Kevin, To Be Discussed "/>
        <s v="Fortinet IPS Monitored Rule Triggered from Local Source_x000a_ containing Allegro.RomPager.Cookie.Remote.Code.Execution - This indicates detection of a remote code execution vulnerability in the RomPager that is reportedly embeded in more than 200 different models of network devices of various manufacturers and brands_x000a_"/>
        <s v="Suspected Phishing Email:   Thank you for being a valuable customer! "/>
        <s v="Suspected Phishing Email:  Fw: Reminder: Outstanding Bill "/>
        <s v="Suspected Phishing Email:  Requested Item RITM0156955 has been opened "/>
        <s v="Suspected Phishing Email:  Invitation to Attend - Finance 4.0 and Finance Transformation Summit 7th Edition "/>
        <s v="Suspected Phishing Email:  Review From Smart Africa Alliance Team "/>
        <s v="Suspected Phishing Email:  Complete with DocuSign: i-9-paper-version.pdf "/>
        <s v="Suspected Phishing Email:  Account Director Interested | Vodafone "/>
        <s v="Suspected Phishing Email:  Pechandar Chin wants to access 'Corporate Companies Database &amp; Group Chart' "/>
        <s v="Suspected Phishing Email:  Ses "/>
        <s v="Suspected Phishing Email:  URGENT -  IT Cyber Security Alert "/>
        <s v="Suspected Phishing Email:  Informations sociales de SES : Ã  valider "/>
        <s v="Suspected Phishing Email:  Thursday, July 20, 2023 "/>
        <s v="Suspected Phishing Email:  FW: RE: Law office of Ellen Mccarthy "/>
        <s v="Suspected Phishing Email:  Re: OKAPI:Orbits - Space Traffic Management 2.0 "/>
        <s v="Suspected Phishing Email:  Jij als Commissaris "/>
        <s v="Suspected Phishing Email:  North America Healthcare Satellite Connectivity Market to 2028 - Recent Development "/>
        <s v="Suspected Phishing Email:  Happy Friday !! :)  "/>
        <s v="Checkpoint IPS Monitored Rule Triggered from Remote Source_x000a_ containing Virus is detected_x000a_"/>
        <s v="Suspected Phishing Email:  team "/>
        <s v="Suspected Phishing Email:  FW: RE: Law office of KRISTINA BAUMANN "/>
        <s v="Microsoft Defender ATP Alert_x000a_ containing Custom Detection Lateral Movement Alert_x000a_"/>
        <s v="Suspected Phishing Email:  PLEASE HELP US REFORM PUBLIC EDUCATION ACROSS PAKISTAN. "/>
        <s v="Suspected Phishing Email:  Reddit is still a mess "/>
        <s v="Suspected Phishing Email:  Spende "/>
        <s v="Suspected Phishing Email:  [Bulk] Adelaide Ahovy, Are you ready for IBC? "/>
        <s v="Suspected Phishing Email:  Payment Advice Note from 07/27/2023 "/>
        <s v="Suspected Phishing Email:  Attendees List: Mobile World Congress - 2023 "/>
        <s v="Suspected Phishing Email:  Documents to be removed: Complete with DocuSign: MC Nair_ Change in working schedule_SES.pdf "/>
        <s v="Suspected Phishing Email:  [Bulk] 85% des entreprises ont subi une attaque ransomware. Et vous ? "/>
        <s v="Suspected Phishing Email:  Your password will expire in 3 days "/>
        <s v="Destination allowed after being proxied_x000a_"/>
        <s v="Suspected Phishing Email:  Disposal of IT equipment at SES "/>
        <s v="Suspected Phishing Email:  Incident Report - 9 Pending messages "/>
        <s v="Checkpoint IPS Monitored Rule Triggered from Remote Source_x000a_ preceded by V2 Internal Exploitation Of Remote services_x000a_ containing Windows SMB Protection Violation_x000a_"/>
        <s v="Suspected Phishing Email:  Company Card Notification for FANNY YANELLA CUCHO GUILLEN "/>
        <s v="Suspected Phishing Email:  Millicom PO / Your action is expected for : PO Review - PO045911 (PO045911 - 4504265135-MX1 LTD - MX1 LTD). "/>
        <s v="Suspected Phishing Email:  Please check my high quality sites for paid guest "/>
        <s v="Suspected Phishing Email:  [Social] Constantin, activate your LinkedIn Learning account "/>
        <s v="Suspected Phishing Email:  [Social] K Naresh, activate your LinkedIn Learning account "/>
        <s v="Suspected Phishing Email:  [Social] Paweena, activate your LinkedIn Learning account "/>
        <s v="Suspected Phishing Email:  [Social] Nikola, activate your LinkedIn Learning account "/>
        <s v="Suspected Phishing Email:  [Social] Loula, activate your LinkedIn Learning account "/>
        <s v="Suspected Phishing Email:  [Social] Mariusz, activate your LinkedIn Learning account "/>
        <s v="Suspected Phishing Email:  [Social] Amine, activate your LinkedIn Learning account "/>
        <s v="Suspected Phishing Email:  [Social] Nikhil, activate your LinkedIn Learning account "/>
        <s v="Suspected Phishing Email:  [Social] Thomas, activate your LinkedIn Learning account "/>
        <s v="Suspected Phishing Email:  [Social] Cosmin Alexandru, activate your LinkedIn Learning account "/>
        <s v="Suspected Phishing Email:  [Social] Sean Michael, activate your LinkedIn Learning account "/>
        <s v="Suspected Phishing Email:  [Social] Venelin, activate your LinkedIn Learning account "/>
        <s v="Suspected Phishing Email:  [Social] Dirk, activate your LinkedIn Learning account "/>
        <s v="Suspected Phishing Email:  [Social] Beate, activate your LinkedIn Learning account "/>
        <s v="Suspected Phishing Email:  [Social] Anja, activate your LinkedIn Learning account "/>
        <s v="Suspected Phishing Email:  [Social] Marwan, activate your LinkedIn Learning account "/>
        <s v="Suspected Phishing Email:  [Social] Susanne, activate your LinkedIn Learning account "/>
        <s v="Suspected Phishing Email:  [Social] Ana, activate your LinkedIn Learning account "/>
        <s v="Suspected Phishing Email:  [Social] Claudio, activate your LinkedIn Learning account "/>
        <s v="Suspected Phishing Email:  [Social] David, activate your LinkedIn Learning account "/>
        <s v="Suspected Phishing Email:  [Social] Sorina, activate your LinkedIn Learning account "/>
        <s v="Suspected Phishing Email:  [Social] Hana, activate your LinkedIn Learning account "/>
        <s v="Suspected Phishing Email:  [Social] Itay, activate your LinkedIn Learning account "/>
        <s v="Suspected Phishing Email:  [Social] Ting Ling, activate your LinkedIn Learning account "/>
        <s v="Suspected Phishing Email:  [Social] Donald, activate your LinkedIn Learning account "/>
        <s v="Suspected Phishing Email:  [Social] Kenneth, activate your LinkedIn Learning account "/>
        <s v="Suspected Phishing Email:  [Social] Milene, activate your LinkedIn Learning account "/>
        <s v="Suspected Phishing Email:  Your Incident INC0186103 has been created "/>
        <s v="Suspected Phishing Email:  Your Incident INC0186105 has been created "/>
        <s v="Suspected Phishing Email:  [Social] Levi, activate your LinkedIn Learning account "/>
        <s v="Suspected Phishing Email:  â€×—×“×©×•×ª ×©×™×™×ª×›×Ÿ ×©×”×—×ž×¦×ª "/>
        <s v="Suspected Phishing Email:  [Social] Konstantin, activate your LinkedIn Learning account "/>
        <s v="Suspected Phishing Email:  26.07.2023 Glaciers and ice sheets hold about 69 percent of the world's freshwater "/>
        <s v="Suspected Phishing Email:  Your GoTo account has been deleted "/>
        <s v="Suspected Phishing Email:  [Social] Pascal, activate your LinkedIn Learning account "/>
        <s v="Checkpoint IPS Monitored Rule Triggered from Remote Source_x000a_ preceded by V2 Internal Exploitation Of Remote services_x000a_ containing DNS Enforcement Violation_x000a_"/>
        <s v="Suspected Phishing Email:  [Social] Carlos, activate your LinkedIn Learning account "/>
        <s v="Suspected Phishing Email:  FW: RE: Past Due Bill "/>
        <s v="Suspected Phishing Email:  [Social] Florian, activate your LinkedIn Learning account "/>
        <s v="Suspected Phishing Email:  Let's Talk "/>
        <s v="Fortinet IPS Monitored Rule Triggered from Local Source_x000a_ containing MS.Windows.Graphics.Device.Interface.Information.Disclosure_x000a_"/>
        <s v="Suspected Phishing Email:  Vielen Dank fÃ¼r Ihre Anmeldung zu diesem Microsoft-Webinar. "/>
        <s v="Suspected Phishing Email:  [Social] Xavier, activate your LinkedIn Learning account "/>
        <s v="Suspected Phishing Email:  [Social] Karl, activate your LinkedIn Learning account "/>
        <s v="Suspected Phishing Email:  Happy Friday !! :) "/>
        <s v="Suspected Phishing Email:  Explore business opportunities "/>
        <s v="Suspected Phishing Email:  Do you know about Gartnerâ€™s 'Cool Vendors'? "/>
        <s v="Suspected Phishing Email:  Test email  "/>
        <s v="INCIDENT-228718: [Cobalt-Strike] Possible C2 traffic_x000a_ containing RT_FLOW_SESSION_DENY_x000a_"/>
        <s v="Suspected Phishing Email:  Hier ist das E-Book, das Sie bei Microsoft angefordert haben "/>
        <s v="Suspected Phishing Email:  [Bulk] SatApps Team sent you a GroupGreeting eCard "/>
        <s v="Suspected Phishing Email:  Reminder: &quot;207386-0000-SO3-TAK-TB-2023-DVB-S-B22&quot; has been shared with you. "/>
        <s v="Suspected Phishing Email:  [Social] Iris, activate your LinkedIn Learning account "/>
      </sharedItems>
    </cacheField>
    <cacheField name="Created On" numFmtId="0">
      <sharedItems/>
    </cacheField>
    <cacheField name="L1 Responder" numFmtId="0">
      <sharedItems/>
    </cacheField>
    <cacheField name="L1 Verdict" numFmtId="0">
      <sharedItems containsBlank="1" count="4">
        <s v="False Positive"/>
        <s v="True Positive"/>
        <s v="Benign True Positive"/>
        <m/>
      </sharedItems>
    </cacheField>
    <cacheField name="L2 Verdict" numFmtId="0">
      <sharedItems containsBlank="1" count="4">
        <s v="False Positive"/>
        <s v="True Positive"/>
        <s v="Benign True Positive"/>
        <m/>
      </sharedItems>
    </cacheField>
    <cacheField name="Label" numFmtId="0">
      <sharedItems/>
    </cacheField>
    <cacheField name="Rule Name" numFmtId="0">
      <sharedItems containsBlank="1" count="68">
        <m/>
        <s v="Microsoft Defender ATP Alert"/>
        <s v="Recon: Local L2L SSH Server Scanner"/>
        <s v="Azure Sentinel: High Severity alerts (Indexed on AccountName)"/>
        <s v="Azure Sentinel: High Severity alerts (Indexed on Attacker Machine)"/>
        <s v="Umbrella Proxy: Malicious file detected by AMP"/>
        <s v="Detecting Powershell Web Downloads"/>
        <s v="Malware: known commands used by petya"/>
        <s v="Authentication: Multiple failed logins from privilege account"/>
        <s v="Umbrella proxy: Blocked Malware detected by Antivirus"/>
        <s v="Excessive Firewall Denies from Local Host"/>
        <s v="V2 Sending Attacks to External"/>
        <s v="Authentication: Password spray attack from single Workstation"/>
        <s v="Recon: Local L2L SNMP Scanner"/>
        <s v="INCIDENT-228718 [Cobalt-Strike] Connection to malicious domain"/>
        <s v="Recon: Local L2L Scanner Detected"/>
        <s v="Recon: Local L2L Web Server Scanner"/>
        <s v="Microsoft Defender Unwanted Software Alert"/>
        <s v="Anomaly: IPS Deny From a Local Source"/>
        <s v="V2: Exploitation Of Public-Facing Applications"/>
        <s v="Authentication: MS Windows Multiple Login Failures for Single Username because user is currently locked out"/>
        <s v="Policy: Fortinet IPS Monitored Rule Triggered from Local Source"/>
        <s v="Malware: Malware or Virus detected by Fortinet UTM"/>
        <s v="Umbrella proxy: Multiple AV detections on same system"/>
        <s v="Recon: Excessive Firewall Denies from L2R"/>
        <s v="Azure Sentinel: New High Severity alerts"/>
        <s v="INCIDENT-177666: Connection to malicious IPs"/>
        <s v="System: Priority one Device Stopped Sending Events"/>
        <s v="INCIDENT-228718: [Cobalt-Strike] Possible C2 traffic"/>
        <s v="FortiAnalyzer Stopped sending logs"/>
        <s v="Exploit: Local Exploit/Malware Events Across Multiple Destinations"/>
        <s v="Authentication: MS Windows Multiple Login Failures for Single Username because because user name does not exist"/>
        <s v="Azure Sentinel: High Severity alerts (Indexed on Victim IP)"/>
        <s v="X-Force: Internal Connection to Host Categorized as Malware"/>
        <s v="Multiple Exploit Types Against Single Destination"/>
        <s v="Successful Login from IP Categorized as Anonymizers"/>
        <s v="Authentication: MS Windows Multiple Login Failures for Single Username because account is currently disabled"/>
        <s v="Azure Sentinel: High Severity alerts (Indexed on Logon IP)"/>
        <s v="V2 Internal Exploitation Of Remote services"/>
        <s v="Azure Sentinel Stopped sending events"/>
        <s v="Microsoft Defender Stopped Sending events"/>
        <s v="X-Force: Non-Mail Server Sending Mail to Servers Categorized as SPAM"/>
        <s v="Authentication: MS Windows Multiple Login Failures for Single Username because user is required to change password at next logon"/>
        <s v="Collector Stopped sending logs Part2"/>
        <s v="Anomaly: Excessive Firewall Denies from Single Source"/>
        <s v="Policy: Checkpoint IPS Monitored Rule Triggered from Local Source"/>
        <s v="Windows Defender Detection LGS"/>
        <s v="Base64 in DNS"/>
        <s v="Recon: Local L2L Database Scanner"/>
        <s v="Fire-Eye IOC Hit"/>
        <s v="Recon: Local L2L FTP Scanner"/>
        <s v="CyberArk: Safe SES-Azure-EmergencyAccounts accessed"/>
        <s v="Chained Exploit Followed by Suspicious Events on Third Host"/>
        <s v="Authentication: Multiple Login Faillure from a Single Source on Invalid Username"/>
        <s v="X-Force: Internal Host Communication with Malware URL"/>
        <s v="Recon: Local L2L IRC Server Scanner"/>
        <s v="Scheduled Search: Administrator succesful login successful and failed"/>
        <s v="Scheduled Search: privilege escalation successful"/>
        <s v="Umbrella proxy: Malicious domain accessed by multiple systems"/>
        <s v="Execution Strings in DNS"/>
        <s v="Remote: Local P2P Client Connected to more than 100 Servers"/>
        <s v="Azure Sentinel: High Severity alerts (Indexed on Account Name)"/>
        <s v="Azure Sentinel: Low/Medium Severity alerts (indexed on Source Host)"/>
        <s v="Recon: Local L2R Web Server Scanner"/>
        <s v="Azure Sentinel: Low/Medium Severity alerts (indexed on Attacker Machine)"/>
        <s v="Authentication: Cisco Anyconnect Multiple Authentication Failures From a single source with different User Name"/>
        <s v="X-Force Premium: Internal Host Communicating with Botnet Command and Control Hostname"/>
        <s v="X-Force Premium: Internal Host Communication with Malware Hostname"/>
      </sharedItems>
    </cacheField>
    <cacheField name="Ack SLA" numFmtId="0">
      <sharedItems/>
    </cacheField>
    <cacheField name="Asset Type" numFmtId="0">
      <sharedItems containsBlank="1"/>
    </cacheField>
    <cacheField name="L1 Time Worked (minutes)" numFmtId="0">
      <sharedItems containsString="0" containsBlank="1" containsNumber="1" containsInteger="1" minValue="0" maxValue="2056"/>
    </cacheField>
    <cacheField name="L2 Responder" numFmtId="0">
      <sharedItems/>
    </cacheField>
    <cacheField name="Alert Type" numFmtId="0">
      <sharedItems containsBlank="1"/>
    </cacheField>
    <cacheField name="Email Subcategory" numFmtId="0">
      <sharedItems containsBlank="1"/>
    </cacheField>
    <cacheField name="Endpoint Subcategory" numFmtId="0">
      <sharedItems containsBlank="1"/>
    </cacheField>
    <cacheField name="Login Subcategory" numFmtId="0">
      <sharedItems containsBlank="1"/>
    </cacheField>
    <cacheField name="Network Subcategory" numFmtId="0">
      <sharedItems containsBlank="1"/>
    </cacheField>
    <cacheField name="User Behaviour Subcategory" numFmtId="0">
      <sharedItems containsBlank="1"/>
    </cacheField>
    <cacheField name="Tags" numFmtId="0">
      <sharedItems/>
    </cacheField>
    <cacheField name="L1IdleStDate" numFmtId="0">
      <sharedItems/>
    </cacheField>
    <cacheField name="L1IdleTime" numFmtId="0">
      <sharedItems/>
    </cacheField>
    <cacheField name="L1InvStDate" numFmtId="0">
      <sharedItems/>
    </cacheField>
    <cacheField name="L1InvTime" numFmtId="0">
      <sharedItems/>
    </cacheField>
    <cacheField name="L1PendStDate" numFmtId="0">
      <sharedItems/>
    </cacheField>
    <cacheField name="L1PendTime" numFmtId="0">
      <sharedItems/>
    </cacheField>
    <cacheField name="L1TPendTime" numFmtId="0">
      <sharedItems/>
    </cacheField>
    <cacheField name="Not Used1" numFmtId="0">
      <sharedItems containsNonDate="0" containsString="0" containsBlank="1"/>
    </cacheField>
    <cacheField name="Not Used2" numFmtId="0">
      <sharedItems containsNonDate="0" containsString="0" containsBlank="1"/>
    </cacheField>
    <cacheField name="Not Used3" numFmtId="0">
      <sharedItems containsNonDate="0" containsString="0" containsBlank="1"/>
    </cacheField>
    <cacheField name="Not Used4" numFmtId="0">
      <sharedItems containsNonDate="0" containsString="0" containsBlank="1"/>
    </cacheField>
    <cacheField name="Verdict Match" numFmtId="0">
      <sharedItems containsMixedTypes="1" containsNumber="1" containsInteger="1" minValue="0" maxValue="1"/>
    </cacheField>
    <cacheField name="Verdict Mismatch" numFmtId="0">
      <sharedItems containsMixedTypes="1" containsNumber="1" containsInteger="1" minValue="1" maxValue="1"/>
    </cacheField>
    <cacheField name="Ticket Count" numFmtId="0">
      <sharedItems containsSemiMixedTypes="0" containsString="0" containsNumber="1" containsInteger="1" minValue="1" maxValue="1"/>
    </cacheField>
    <cacheField name="MTTE" numFmtId="164">
      <sharedItems containsSemiMixedTypes="0" containsNonDate="0" containsDate="1" containsString="0" minDate="1899-12-30T00:00:00" maxDate="1899-12-31T10:16:06"/>
    </cacheField>
    <cacheField name="Weekday" numFmtId="0">
      <sharedItems/>
    </cacheField>
    <cacheField name="Month" numFmtId="167">
      <sharedItems containsSemiMixedTypes="0" containsNonDate="0" containsDate="1" containsString="0" minDate="2023-01-01T00:00:00" maxDate="2023-08-01T00:00:00" count="21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30T00:00:00"/>
        <d v="2023-07-31T00:00:00"/>
      </sharedItems>
      <fieldGroup par="44"/>
    </cacheField>
    <cacheField name="Create Date" numFmtId="165">
      <sharedItems containsSemiMixedTypes="0" containsNonDate="0" containsDate="1" containsString="0" minDate="2023-01-01T00:00:00" maxDate="2023-08-01T00:00:00"/>
    </cacheField>
    <cacheField name="Create Time" numFmtId="0">
      <sharedItems/>
    </cacheField>
    <cacheField name="Week count" numFmtId="0">
      <sharedItems/>
    </cacheField>
    <cacheField name="Create Interval" numFmtId="166">
      <sharedItems containsSemiMixedTypes="0" containsNonDate="0" containsDate="1" containsString="0" minDate="1899-12-30T00:00:00" maxDate="1899-12-30T23:00:00"/>
    </cacheField>
    <cacheField name="Verdict Match %" numFmtId="0" formula="'Verdict Match'/('Verdict Match'+'Verdict Mismatch')" databaseField="0"/>
    <cacheField name="Months (Month)" numFmtId="0" databaseField="0">
      <fieldGroup base="38">
        <rangePr groupBy="months" startDate="2023-01-01T00:00:00" endDate="2023-08-01T00:00:00"/>
        <groupItems count="14">
          <s v="&lt;01-01-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8-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770833" backgroundQuery="1" createdVersion="8" refreshedVersion="8" minRefreshableVersion="3" recordCount="0" supportSubquery="1" supportAdvancedDrill="1" xr:uid="{7D831BD8-6050-4BF6-BA54-7E5A8F2A1110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6203706" backgroundQuery="1" createdVersion="8" refreshedVersion="8" minRefreshableVersion="3" recordCount="0" supportSubquery="1" supportAdvancedDrill="1" xr:uid="{F1C6C38E-F180-4A0B-AD09-7B88E5DEFAD0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4814813" backgroundQuery="1" createdVersion="8" refreshedVersion="8" minRefreshableVersion="3" recordCount="0" supportSubquery="1" supportAdvancedDrill="1" xr:uid="{9281EE05-6FF4-4C6D-A8FA-9771A2F560DD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3541666" backgroundQuery="1" createdVersion="8" refreshedVersion="8" minRefreshableVersion="3" recordCount="0" supportSubquery="1" supportAdvancedDrill="1" xr:uid="{6F22BB01-9450-4F0E-B4F3-200811477F81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2268519" backgroundQuery="1" createdVersion="8" refreshedVersion="8" minRefreshableVersion="3" recordCount="0" supportSubquery="1" supportAdvancedDrill="1" xr:uid="{B280E775-2DB9-48B6-A9FF-EB28669023B0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6">
        <s v="Jan"/>
        <s v="Feb"/>
        <s v="Mar"/>
        <s v="Apr"/>
        <s v="May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60995371" backgroundQuery="1" createdVersion="8" refreshedVersion="8" minRefreshableVersion="3" recordCount="0" supportSubquery="1" supportAdvancedDrill="1" xr:uid="{95EF3C4E-24E4-4019-B7FE-9630C8FA51FC}">
  <cacheSource type="external" connectionId="1"/>
  <cacheFields count="8"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ntainsSemiMixedTypes="0" containsNonDate="0" containsString="0"/>
    </cacheField>
    <cacheField name="[Measures].[L1 Worked Time (Avg Minutes)]" caption="L1 Worked Time (Avg Minutes)" numFmtId="0" hierarchy="64" level="32767"/>
    <cacheField name="[Measures].[Idle Time (Avg Minutes)]" caption="Idle Time (Avg Minutes)" numFmtId="0" hierarchy="66" level="32767"/>
    <cacheField name="[Measures].[L1 Pend Time (Avg Minutes)]" caption="L1 Pend Time (Avg Minutes)" numFmtId="0" hierarchy="68" level="32767"/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1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4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5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6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7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9837963" backgroundQuery="1" createdVersion="8" refreshedVersion="8" minRefreshableVersion="3" recordCount="0" supportSubquery="1" supportAdvancedDrill="1" xr:uid="{2F78126D-1E99-4F43-BB38-9A249FE92310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MTTE (Avg Time)]" caption="MTTE (Avg Time)" numFmtId="0" hierarchy="74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 oneField="1">
      <fieldsUsage count="1">
        <fieldUsage x="3"/>
      </fieldsUsage>
    </cacheHierarchy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8564816" backgroundQuery="1" createdVersion="8" refreshedVersion="8" minRefreshableVersion="3" recordCount="0" supportSubquery="1" supportAdvancedDrill="1" xr:uid="{0471D4F0-01FC-41DF-BB81-080270BECE8E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2-01T00:00:00" maxDate="2023-03-01T00:00:00" count="28"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L1 Worked Time (Avg Time)]" caption="L1 Worked Time (Avg Time)" numFmtId="0" hierarchy="71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 oneField="1">
      <fieldsUsage count="1">
        <fieldUsage x="3"/>
      </fieldsUsage>
    </cacheHierarchy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7175923" backgroundQuery="1" createdVersion="8" refreshedVersion="8" minRefreshableVersion="3" recordCount="0" supportSubquery="1" supportAdvancedDrill="1" xr:uid="{3E0C6DEB-D0B3-4B85-B328-6461E30B7C9E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Idle Time (Avg Time)]" caption="Idle Time (Avg Time)" numFmtId="0" hierarchy="72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 oneField="1">
      <fieldsUsage count="1">
        <fieldUsage x="3"/>
      </fieldsUsage>
    </cacheHierarchy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6018522" backgroundQuery="1" createdVersion="8" refreshedVersion="8" minRefreshableVersion="3" recordCount="0" supportSubquery="1" supportAdvancedDrill="1" xr:uid="{BD684E40-3D4F-4C5C-8998-AB033E50AE1E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L1 Pend Time (Avg Time)]" caption="L1 Pend Time (Avg Time)" numFmtId="0" hierarchy="73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 oneField="1">
      <fieldsUsage count="1">
        <fieldUsage x="3"/>
      </fieldsUsage>
    </cacheHierarchy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4745368" backgroundQuery="1" createdVersion="8" refreshedVersion="8" minRefreshableVersion="3" recordCount="0" supportSubquery="1" supportAdvancedDrill="1" xr:uid="{77972763-2A02-4ABD-B07A-072DC1D298EB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MTTE (Avg Minutes)]" caption="MTTE (Avg Minutes)" numFmtId="0" hierarchy="70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 oneField="1">
      <fieldsUsage count="1">
        <fieldUsage x="3"/>
      </fieldsUsage>
    </cacheHierarchy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347222" backgroundQuery="1" createdVersion="8" refreshedVersion="8" minRefreshableVersion="3" recordCount="0" supportSubquery="1" supportAdvancedDrill="1" xr:uid="{382DB87E-CCA5-49EE-8B6C-719FEDF323C0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L1 Pend Time (Avg Minutes)]" caption="L1 Pend Time (Avg Minutes)" numFmtId="0" hierarchy="68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 oneField="1">
      <fieldsUsage count="1">
        <fieldUsage x="3"/>
      </fieldsUsage>
    </cacheHierarchy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2199073" backgroundQuery="1" createdVersion="8" refreshedVersion="8" minRefreshableVersion="3" recordCount="0" supportSubquery="1" supportAdvancedDrill="1" xr:uid="{66E12C8D-12AE-4F2E-B3E6-4D398DB44B95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Idle Time (Avg Minutes)]" caption="Idle Time (Avg Minutes)" numFmtId="0" hierarchy="66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 oneField="1">
      <fieldsUsage count="1">
        <fieldUsage x="3"/>
      </fieldsUsage>
    </cacheHierarchy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50810188" backgroundQuery="1" createdVersion="8" refreshedVersion="8" minRefreshableVersion="3" recordCount="0" supportSubquery="1" supportAdvancedDrill="1" xr:uid="{586C2368-2264-4E5A-8572-E96D34E1C4C7}">
  <cacheSource type="external" connectionId="1"/>
  <cacheFields count="4">
    <cacheField name="[Table1].[Month].[Month]" caption="Month" numFmtId="0" hierarchy="42" level="1">
      <sharedItems containsSemiMixedTypes="0" containsNonDate="0" containsDate="1" containsString="0" minDate="2023-02-01T00:00:00" maxDate="2023-03-01T00:00:00" count="28"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</sharedItems>
    </cacheField>
    <cacheField name="[Table1].[Month (Month)].[Month (Month)]" caption="Month (Month)" numFmtId="0" hierarchy="48" level="1">
      <sharedItems count="7">
        <s v="Jan"/>
        <s v="Feb"/>
        <s v="Mar"/>
        <s v="Apr"/>
        <s v="May"/>
        <s v="Jun"/>
        <s v="Jul"/>
      </sharedItems>
    </cacheField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Measures].[L1 Worked Time (Avg Minutes)]" caption="L1 Worked Time (Avg Minutes)" numFmtId="0" hierarchy="64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0" memberValueDatatype="7" unbalanced="0"/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0" memberValueDatatype="130" unbalanced="0"/>
    <cacheHierarchy uniqueName="[Table1].[Month (Month)]" caption="Month (Month)" attribute="1" defaultMemberUniqueName="[Table1].[Month (Month)].[All]" allUniqueName="[Table1].[Month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 oneField="1">
      <fieldsUsage count="1">
        <fieldUsage x="3"/>
      </fieldsUsage>
    </cacheHierarchy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9652779" backgroundQuery="1" createdVersion="8" refreshedVersion="8" minRefreshableVersion="3" recordCount="0" supportSubquery="1" supportAdvancedDrill="1" xr:uid="{4337FCE5-1113-47C9-9C08-C2A9EA6F95EB}">
  <cacheSource type="external" connectionId="1"/>
  <cacheFields count="5">
    <cacheField name="[Table1].[Create Date].[Create Date]" caption="Create Date" numFmtId="0" hierarchy="43" level="1">
      <sharedItems containsSemiMixedTypes="0" containsNonDate="0" containsDate="1" containsString="0" minDate="2023-01-01T00:00:00" maxDate="2023-08-01T00:00:00" count="21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30T00:00:00"/>
        <d v="2023-07-31T00:00:00"/>
      </sharedItems>
    </cacheField>
    <cacheField name="[Table1].[Create Date (Month)].[Create Date (Month)]" caption="Create Date (Month)" numFmtId="0" hierarchy="47" level="1">
      <sharedItems count="7">
        <s v="Jan"/>
        <s v="Feb"/>
        <s v="Mar"/>
        <s v="Apr"/>
        <s v="May"/>
        <s v="Jun"/>
        <s v="Jul"/>
      </sharedItems>
    </cacheField>
    <cacheField name="[Table1].[Weekday].[Weekday]" caption="Weekday" numFmtId="0" hierarchy="41" level="1">
      <sharedItems containsSemiMixedTypes="0" containsNonDate="0" containsString="0"/>
    </cacheField>
    <cacheField name="[Measures].[Count of ID]" caption="Count of ID" numFmtId="0" hierarchy="52" level="32767"/>
    <cacheField name="[Measures].[Sum of Ticket Count]" caption="Sum of Ticket Count" numFmtId="0" hierarchy="53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0" memberValueDatatype="130" unbalanced="0"/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]" caption="Month" attribute="1" time="1" defaultMemberUniqueName="[Table1].[Month].[All]" allUniqueName="[Table1].[Month].[All]" dimensionUniqueName="[Table1]" displayFolder="" count="0" memberValueDatatype="7" unbalanced="0"/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8379632" backgroundQuery="1" createdVersion="8" refreshedVersion="8" minRefreshableVersion="3" recordCount="0" supportSubquery="1" supportAdvancedDrill="1" xr:uid="{116F6104-FEB3-4EAD-9489-8AA31FBAF56E}">
  <cacheSource type="external" connectionId="1"/>
  <cacheFields count="7">
    <cacheField name="[Table1].[Create Date].[Create Date]" caption="Create Date" numFmtId="0" hierarchy="43" level="1">
      <sharedItems containsSemiMixedTypes="0" containsNonDate="0" containsDate="1" containsString="0" minDate="2023-01-01T00:00:00" maxDate="2023-08-01T00:00:00" count="210">
        <d v="2023-01-06T00:00:00"/>
        <d v="2023-01-13T00:00:00"/>
        <d v="2023-01-20T00:00:00"/>
        <d v="2023-01-27T00:00:00"/>
        <d v="2023-02-03T00:00:00"/>
        <d v="2023-02-10T00:00:00"/>
        <d v="2023-02-17T00:00:00"/>
        <d v="2023-02-24T00:00:00"/>
        <d v="2023-03-03T00:00:00"/>
        <d v="2023-03-10T00:00:00"/>
        <d v="2023-03-17T00:00:00"/>
        <d v="2023-03-24T00:00:00"/>
        <d v="2023-03-31T00:00:00"/>
        <d v="2023-04-07T00:00:00"/>
        <d v="2023-04-14T00:00:00"/>
        <d v="2023-04-21T00:00:00"/>
        <d v="2023-04-28T00:00:00"/>
        <d v="2023-05-05T00:00:00"/>
        <d v="2023-05-12T00:00:00"/>
        <d v="2023-05-19T00:00:00"/>
        <d v="2023-05-26T00:00:00"/>
        <d v="2023-06-02T00:00:00"/>
        <d v="2023-06-09T00:00:00"/>
        <d v="2023-06-16T00:00:00"/>
        <d v="2023-06-23T00:00:00"/>
        <d v="2023-06-30T00:00:00"/>
        <d v="2023-07-07T00:00:00"/>
        <d v="2023-07-14T00:00:00"/>
        <d v="2023-07-21T00:00:00"/>
        <d v="2023-07-28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1-07T00:00:00"/>
        <d v="2023-01-14T00:00:00"/>
        <d v="2023-01-21T00:00:00"/>
        <d v="2023-01-28T00:00:00"/>
        <d v="2023-02-04T00:00:00"/>
        <d v="2023-02-11T00:00:00"/>
        <d v="2023-02-18T00:00:00"/>
        <d v="2023-02-25T00:00:00"/>
        <d v="2023-03-04T00:00:00"/>
        <d v="2023-03-18T00:00:00"/>
        <d v="2023-03-25T00:00:00"/>
        <d v="2023-04-01T00:00:00"/>
        <d v="2023-04-08T00:00:00"/>
        <d v="2023-04-15T00:00:00"/>
        <d v="2023-04-22T00:00:00"/>
        <d v="2023-04-29T00:00:00"/>
        <d v="2023-05-06T00:00:00"/>
        <d v="2023-05-13T00:00:00"/>
        <d v="2023-05-20T00:00:00"/>
        <d v="2023-05-27T00:00:00"/>
        <d v="2023-06-03T00:00:00"/>
        <d v="2023-06-10T00:00:00"/>
        <d v="2023-06-17T00:00:00"/>
        <d v="2023-06-24T00:00:00"/>
        <d v="2023-07-01T00:00:00"/>
        <d v="2023-07-08T00:00:00"/>
        <d v="2023-07-15T00:00:00"/>
        <d v="2023-07-22T00:00:00"/>
        <d v="2023-01-01T00:00:00"/>
        <d v="2023-01-08T00:00:00"/>
        <d v="2023-01-15T00:00:00"/>
        <d v="2023-01-22T00:00:00"/>
        <d v="2023-01-29T00:00:00"/>
        <d v="2023-02-05T00:00:00"/>
        <d v="2023-02-12T00:00:00"/>
        <d v="2023-02-19T00:00:00"/>
        <d v="2023-02-26T00:00:00"/>
        <d v="2023-03-05T00:00:00"/>
        <d v="2023-03-12T00:00:00"/>
        <d v="2023-03-19T00:00:00"/>
        <d v="2023-03-26T00:00:00"/>
        <d v="2023-04-02T00:00:00"/>
        <d v="2023-04-09T00:00:00"/>
        <d v="2023-04-16T00:00:00"/>
        <d v="2023-04-23T00:00:00"/>
        <d v="2023-04-30T00:00:00"/>
        <d v="2023-05-07T00:00:00"/>
        <d v="2023-05-14T00:00:00"/>
        <d v="2023-05-21T00:00:00"/>
        <d v="2023-05-28T00:00:00"/>
        <d v="2023-06-04T00:00:00"/>
        <d v="2023-06-11T00:00:00"/>
        <d v="2023-06-18T00:00:00"/>
        <d v="2023-06-25T00:00:00"/>
        <d v="2023-07-02T00:00:00"/>
        <d v="2023-07-09T00:00:00"/>
        <d v="2023-07-16T00:00:00"/>
        <d v="2023-07-23T00:00:00"/>
        <d v="2023-07-30T00:00:00"/>
        <d v="2023-01-05T00:00:00"/>
        <d v="2023-01-12T00:00:00"/>
        <d v="2023-01-19T00:00:00"/>
        <d v="2023-01-26T00:00:00"/>
        <d v="2023-02-02T00:00:00"/>
        <d v="2023-02-09T00:00:00"/>
        <d v="2023-02-16T00:00:00"/>
        <d v="2023-02-23T00:00:00"/>
        <d v="2023-03-02T00:00:00"/>
        <d v="2023-03-09T00:00:00"/>
        <d v="2023-03-16T00:00:00"/>
        <d v="2023-03-23T00:00:00"/>
        <d v="2023-03-30T00:00:00"/>
        <d v="2023-04-06T00:00:00"/>
        <d v="2023-04-13T00:00:00"/>
        <d v="2023-04-20T00:00:00"/>
        <d v="2023-04-27T00:00:00"/>
        <d v="2023-05-04T00:00:00"/>
        <d v="2023-05-11T00:00:00"/>
        <d v="2023-05-18T00:00:00"/>
        <d v="2023-05-25T00:00:00"/>
        <d v="2023-06-01T00:00:00"/>
        <d v="2023-06-08T00:00:00"/>
        <d v="2023-06-15T00:00:00"/>
        <d v="2023-06-22T00:00:00"/>
        <d v="2023-06-29T00:00:00"/>
        <d v="2023-07-06T00:00:00"/>
        <d v="2023-07-13T00:00:00"/>
        <d v="2023-07-20T00:00:00"/>
        <d v="2023-07-27T00:00:00"/>
        <d v="2023-01-03T00:00:00"/>
        <d v="2023-01-10T00:00:00"/>
        <d v="2023-01-17T00:00:00"/>
        <d v="2023-01-24T00:00:00"/>
        <d v="2023-01-31T00:00:00"/>
        <d v="2023-02-07T00:00:00"/>
        <d v="2023-02-14T00:00:00"/>
        <d v="2023-02-21T00:00:00"/>
        <d v="2023-02-28T00:00:00"/>
        <d v="2023-03-07T00:00:00"/>
        <d v="2023-03-14T00:00:00"/>
        <d v="2023-03-21T00:00:00"/>
        <d v="2023-03-28T00:00:00"/>
        <d v="2023-04-04T00:00:00"/>
        <d v="2023-04-11T00:00:00"/>
        <d v="2023-04-18T00:00:00"/>
        <d v="2023-04-25T00:00:00"/>
        <d v="2023-05-02T00:00:00"/>
        <d v="2023-05-09T00:00:00"/>
        <d v="2023-05-16T00:00:00"/>
        <d v="2023-05-23T00:00:00"/>
        <d v="2023-05-30T00:00:00"/>
        <d v="2023-06-06T00:00:00"/>
        <d v="2023-06-13T00:00:00"/>
        <d v="2023-06-20T00:00:00"/>
        <d v="2023-06-27T00:00:00"/>
        <d v="2023-07-04T00:00:00"/>
        <d v="2023-07-11T00:00:00"/>
        <d v="2023-07-18T00:00:00"/>
        <d v="2023-07-25T00:00:00"/>
        <d v="2023-01-04T00:00:00"/>
        <d v="2023-01-11T00:00:00"/>
        <d v="2023-01-18T00:00:00"/>
        <d v="2023-01-25T00:00:00"/>
        <d v="2023-02-01T00:00:00"/>
        <d v="2023-02-08T00:00:00"/>
        <d v="2023-02-15T00:00:00"/>
        <d v="2023-02-22T00:00:00"/>
        <d v="2023-03-01T00:00:00"/>
        <d v="2023-03-08T00:00:00"/>
        <d v="2023-03-15T00:00:00"/>
        <d v="2023-03-22T00:00:00"/>
        <d v="2023-03-29T00:00:00"/>
        <d v="2023-04-05T00:00:00"/>
        <d v="2023-04-12T00:00:00"/>
        <d v="2023-04-19T00:00:00"/>
        <d v="2023-04-26T00:00:00"/>
        <d v="2023-05-03T00:00:00"/>
        <d v="2023-05-10T00:00:00"/>
        <d v="2023-05-17T00:00:00"/>
        <d v="2023-05-24T00:00:00"/>
        <d v="2023-05-31T00:00:00"/>
        <d v="2023-06-07T00:00:00"/>
        <d v="2023-06-14T00:00:00"/>
        <d v="2023-06-21T00:00:00"/>
        <d v="2023-06-28T00:00:00"/>
        <d v="2023-07-05T00:00:00"/>
        <d v="2023-07-12T00:00:00"/>
        <d v="2023-07-19T00:00:00"/>
        <d v="2023-07-26T00:00:00"/>
      </sharedItems>
    </cacheField>
    <cacheField name="[Table1].[Create Date (Month)].[Create Date (Month)]" caption="Create Date (Month)" numFmtId="0" hierarchy="47" level="1">
      <sharedItems containsNonDate="0" count="7">
        <s v="Jan"/>
        <s v="Feb"/>
        <s v="Mar"/>
        <s v="Apr"/>
        <s v="May"/>
        <s v="Jun"/>
        <s v="Jul"/>
      </sharedItems>
    </cacheField>
    <cacheField name="[Table1].[Weekday].[Weekday]" caption="Weekday" numFmtId="0" hierarchy="41" level="1">
      <sharedItems count="7">
        <s v="Fri"/>
        <s v="Mon"/>
        <s v="Sat"/>
        <s v="Sun"/>
        <s v="Thu"/>
        <s v="Tue"/>
        <s v="Wed"/>
      </sharedItems>
    </cacheField>
    <cacheField name="[Measures].[Count of ID]" caption="Count of ID" numFmtId="0" hierarchy="52" level="32767"/>
    <cacheField name="[Measures].[Sum of Ticket Count]" caption="Sum of Ticket Count" numFmtId="0" hierarchy="53" level="32767"/>
    <cacheField name="[Measures].[Ticket (Average)]" caption="Ticket (Average)" numFmtId="0" hierarchy="62" level="32767"/>
    <cacheField name="[Table1].[Month].[Month]" caption="Month" numFmtId="0" hierarchy="42" level="1">
      <sharedItems containsSemiMixedTypes="0" containsNonDate="0" containsString="0"/>
    </cacheField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0" memberValueDatatype="130" unbalanced="0"/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6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 oneField="1">
      <fieldsUsage count="1">
        <fieldUsage x="5"/>
      </fieldsUsage>
    </cacheHierarchy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7222224" backgroundQuery="1" createdVersion="8" refreshedVersion="8" minRefreshableVersion="3" recordCount="0" supportSubquery="1" supportAdvancedDrill="1" xr:uid="{E6F9A290-21C6-4CCD-9132-856B9258B011}">
  <cacheSource type="external" connectionId="1"/>
  <cacheFields count="8">
    <cacheField name="[Table1].[Create Date].[Create Date]" caption="Create Date" numFmtId="0" hierarchy="43" level="1">
      <sharedItems containsSemiMixedTypes="0" containsNonDate="0" containsDate="1" containsString="0" minDate="2023-01-02T00:00:00" maxDate="2023-01-31T00:00:00" count="4">
        <d v="2023-01-02T00:00:00"/>
        <d v="2023-01-09T00:00:00"/>
        <d v="2023-01-23T00:00:00"/>
        <d v="2023-01-30T00:00:00"/>
      </sharedItems>
    </cacheField>
    <cacheField name="[Table1].[Create Date (Month)].[Create Date (Month)]" caption="Create Date (Month)" numFmtId="0" hierarchy="47" level="1">
      <sharedItems containsNonDate="0" count="7">
        <s v="Jan"/>
        <s v="Feb"/>
        <s v="Mar"/>
        <s v="Apr"/>
        <s v="May"/>
        <s v="Jun"/>
        <s v="Jul"/>
      </sharedItems>
    </cacheField>
    <cacheField name="[Table1].[Weekday].[Weekday]" caption="Weekday" numFmtId="0" hierarchy="41" level="1">
      <sharedItems containsNonDate="0" count="7">
        <s v="Fri"/>
        <s v="Mon"/>
        <s v="Sat"/>
        <s v="Sun"/>
        <s v="Thu"/>
        <s v="Tue"/>
        <s v="Wed"/>
      </sharedItems>
    </cacheField>
    <cacheField name="[Measures].[Count of ID]" caption="Count of ID" numFmtId="0" hierarchy="52" level="32767"/>
    <cacheField name="[Measures].[Sum of Ticket Count]" caption="Sum of Ticket Count" numFmtId="0" hierarchy="53" level="32767"/>
    <cacheField name="[Measures].[Ticket (Average)]" caption="Ticket (Average)" numFmtId="0" hierarchy="62" level="32767"/>
    <cacheField name="[Table1].[Severity].[Severity]" caption="Severity" numFmtId="0" hierarchy="1" level="1">
      <sharedItems count="5">
        <s v="Critical"/>
        <s v="High"/>
        <s v="Low"/>
        <s v="Medium"/>
        <s v="Minimal"/>
      </sharedItems>
    </cacheField>
    <cacheField name="[Table1].[Month].[Month]" caption="Month" numFmtId="0" hierarchy="42" level="1">
      <sharedItems containsSemiMixedTypes="0" containsNonDate="0" containsString="0"/>
    </cacheField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6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7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 oneField="1">
      <fieldsUsage count="1">
        <fieldUsage x="5"/>
      </fieldsUsage>
    </cacheHierarchy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5833331" backgroundQuery="1" createdVersion="8" refreshedVersion="8" minRefreshableVersion="3" recordCount="0" supportSubquery="1" supportAdvancedDrill="1" xr:uid="{174BBE79-4B04-4A43-9C33-5EFCA4E4ED51}">
  <cacheSource type="external" connectionId="1"/>
  <cacheFields count="7">
    <cacheField name="[Table1].[Create Date].[Create Date]" caption="Create Date" numFmtId="0" hierarchy="43" level="1">
      <sharedItems containsSemiMixedTypes="0" containsNonDate="0" containsDate="1" containsString="0" minDate="2023-01-09T00:00:00" maxDate="2023-01-10T00:00:00" count="1">
        <d v="2023-01-09T00:00:00"/>
      </sharedItems>
    </cacheField>
    <cacheField name="[Table1].[Create Date (Month)].[Create Date (Month)]" caption="Create Date (Month)" numFmtId="0" hierarchy="47" level="1">
      <sharedItems containsNonDate="0" count="6">
        <s v="Jan"/>
        <s v="Feb"/>
        <s v="Mar"/>
        <s v="Apr"/>
        <s v="May"/>
        <s v="Jul"/>
      </sharedItems>
    </cacheField>
    <cacheField name="[Measures].[Ticket (Average)]" caption="Ticket (Average)" numFmtId="0" hierarchy="62" level="32767"/>
    <cacheField name="[Table1].[Create Interval].[Create Interval]" caption="Create Interval" numFmtId="0" hierarchy="46" level="1">
      <sharedItems containsSemiMixedTypes="0" containsNonDate="0" containsDate="1" containsString="0" minDate="1899-12-30T09:00:00" maxDate="1899-12-30T16:00:00" count="8"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</sharedItems>
      <extLst>
        <ext xmlns:x15="http://schemas.microsoft.com/office/spreadsheetml/2010/11/main" uri="{4F2E5C28-24EA-4eb8-9CBF-B6C8F9C3D259}">
          <x15:cachedUniqueNames>
            <x15:cachedUniqueName index="0" name="[Table1].[Create Interval].&amp;[1899-12-30T09:00:00]"/>
            <x15:cachedUniqueName index="1" name="[Table1].[Create Interval].&amp;[1899-12-30T10:00:00]"/>
            <x15:cachedUniqueName index="2" name="[Table1].[Create Interval].&amp;[1899-12-30T11:00:00]"/>
            <x15:cachedUniqueName index="3" name="[Table1].[Create Interval].&amp;[1899-12-30T12:00:00]"/>
            <x15:cachedUniqueName index="4" name="[Table1].[Create Interval].&amp;[1899-12-30T13:00:00]"/>
            <x15:cachedUniqueName index="5" name="[Table1].[Create Interval].&amp;[1899-12-30T14:00:00]"/>
            <x15:cachedUniqueName index="6" name="[Table1].[Create Interval].&amp;[1899-12-30T15:00:00]"/>
            <x15:cachedUniqueName index="7" name="[Table1].[Create Interval].&amp;[1899-12-30T16:00:00]"/>
          </x15:cachedUniqueNames>
        </ext>
      </extLst>
    </cacheField>
    <cacheField name="[Table1].[Weekday].[Weekday]" caption="Weekday" numFmtId="0" hierarchy="41" level="1">
      <sharedItems count="7">
        <s v="Fri"/>
        <s v="Mon"/>
        <s v="Sat"/>
        <s v="Sun"/>
        <s v="Thu"/>
        <s v="Tue"/>
        <s v="Wed"/>
      </sharedItems>
    </cacheField>
    <cacheField name="[Table1].[Severity].[Severity]" caption="Severity" numFmtId="0" hierarchy="1" level="1">
      <sharedItems containsNonDate="0" count="5">
        <s v="Critical"/>
        <s v="High"/>
        <s v="Low"/>
        <s v="Medium"/>
        <s v="Minimal"/>
      </sharedItems>
    </cacheField>
    <cacheField name="[Table1].[Month].[Month]" caption="Month" numFmtId="0" hierarchy="42" level="1">
      <sharedItems containsSemiMixedTypes="0" containsNonDate="0" containsString="0"/>
    </cacheField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6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2" memberValueDatatype="7" unbalanced="0">
      <fieldsUsage count="2">
        <fieldUsage x="-1"/>
        <fieldUsage x="3"/>
      </fieldsUsage>
    </cacheHierarchy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 oneField="1">
      <fieldsUsage count="1">
        <fieldUsage x="2"/>
      </fieldsUsage>
    </cacheHierarchy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4444445" backgroundQuery="1" createdVersion="8" refreshedVersion="8" minRefreshableVersion="3" recordCount="0" supportSubquery="1" supportAdvancedDrill="1" xr:uid="{787BB18B-935A-4CA3-B399-E747A7C8C86F}">
  <cacheSource type="external" connectionId="1"/>
  <cacheFields count="7">
    <cacheField name="[Table1].[Create Date].[Create Date]" caption="Create Date" numFmtId="0" hierarchy="43" level="1">
      <sharedItems containsSemiMixedTypes="0" containsNonDate="0" containsDate="1" containsString="0" minDate="2023-01-09T00:00:00" maxDate="2023-01-10T00:00:00" count="1">
        <d v="2023-01-09T00:00:00"/>
      </sharedItems>
    </cacheField>
    <cacheField name="[Table1].[Create Date (Month)].[Create Date (Month)]" caption="Create Date (Month)" numFmtId="0" hierarchy="47" level="1">
      <sharedItems containsNonDate="0" count="6">
        <s v="Jan"/>
        <s v="Feb"/>
        <s v="Mar"/>
        <s v="Apr"/>
        <s v="May"/>
        <s v="Jul"/>
      </sharedItems>
    </cacheField>
    <cacheField name="[Measures].[Ticket (Average)]" caption="Ticket (Average)" numFmtId="0" hierarchy="62" level="32767"/>
    <cacheField name="[Table1].[Create Interval].[Create Interval]" caption="Create Interval" numFmtId="0" hierarchy="46" level="1">
      <sharedItems containsSemiMixedTypes="0" containsNonDate="0" containsDate="1" containsString="0" minDate="1899-12-30T01:00:00" maxDate="1899-12-30T08:00:00" count="8"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</sharedItems>
      <extLst>
        <ext xmlns:x15="http://schemas.microsoft.com/office/spreadsheetml/2010/11/main" uri="{4F2E5C28-24EA-4eb8-9CBF-B6C8F9C3D259}">
          <x15:cachedUniqueNames>
            <x15:cachedUniqueName index="0" name="[Table1].[Create Interval].&amp;[1899-12-30T01:00:00]"/>
            <x15:cachedUniqueName index="1" name="[Table1].[Create Interval].&amp;[1899-12-30T02:00:00]"/>
            <x15:cachedUniqueName index="2" name="[Table1].[Create Interval].&amp;[1899-12-30T03:00:00]"/>
            <x15:cachedUniqueName index="3" name="[Table1].[Create Interval].&amp;[1899-12-30T04:00:00]"/>
            <x15:cachedUniqueName index="4" name="[Table1].[Create Interval].&amp;[1899-12-30T05:00:00]"/>
            <x15:cachedUniqueName index="5" name="[Table1].[Create Interval].&amp;[1899-12-30T06:00:00]"/>
            <x15:cachedUniqueName index="6" name="[Table1].[Create Interval].&amp;[1899-12-30T07:00:00]"/>
            <x15:cachedUniqueName index="7" name="[Table1].[Create Interval].&amp;[1899-12-30T08:00:00]"/>
          </x15:cachedUniqueNames>
        </ext>
      </extLst>
    </cacheField>
    <cacheField name="[Table1].[Weekday].[Weekday]" caption="Weekday" numFmtId="0" hierarchy="41" level="1">
      <sharedItems count="7">
        <s v="Fri"/>
        <s v="Mon"/>
        <s v="Sat"/>
        <s v="Sun"/>
        <s v="Thu"/>
        <s v="Tue"/>
        <s v="Wed"/>
      </sharedItems>
    </cacheField>
    <cacheField name="[Table1].[Severity].[Severity]" caption="Severity" numFmtId="0" hierarchy="1" level="1">
      <sharedItems containsNonDate="0" count="5">
        <s v="Critical"/>
        <s v="High"/>
        <s v="Low"/>
        <s v="Medium"/>
        <s v="Minimal"/>
      </sharedItems>
    </cacheField>
    <cacheField name="[Table1].[Month].[Month]" caption="Month" numFmtId="0" hierarchy="42" level="1">
      <sharedItems containsSemiMixedTypes="0" containsNonDate="0" containsString="0"/>
    </cacheField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6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2" memberValueDatatype="7" unbalanced="0">
      <fieldsUsage count="2">
        <fieldUsage x="-1"/>
        <fieldUsage x="3"/>
      </fieldsUsage>
    </cacheHierarchy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 oneField="1">
      <fieldsUsage count="1">
        <fieldUsage x="2"/>
      </fieldsUsage>
    </cacheHierarchy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5543055552" backgroundQuery="1" createdVersion="8" refreshedVersion="8" minRefreshableVersion="3" recordCount="0" supportSubquery="1" supportAdvancedDrill="1" xr:uid="{2FB86096-5505-4FCA-AE9D-6F1339566BE3}">
  <cacheSource type="external" connectionId="1"/>
  <cacheFields count="7">
    <cacheField name="[Table1].[Create Date].[Create Date]" caption="Create Date" numFmtId="0" hierarchy="43" level="1">
      <sharedItems containsSemiMixedTypes="0" containsNonDate="0" containsDate="1" containsString="0" minDate="2023-01-09T00:00:00" maxDate="2023-01-10T00:00:00" count="1">
        <d v="2023-01-09T00:00:00"/>
      </sharedItems>
    </cacheField>
    <cacheField name="[Table1].[Create Date (Month)].[Create Date (Month)]" caption="Create Date (Month)" numFmtId="0" hierarchy="47" level="1">
      <sharedItems containsNonDate="0" count="6">
        <s v="Jan"/>
        <s v="Feb"/>
        <s v="Mar"/>
        <s v="Apr"/>
        <s v="May"/>
        <s v="Jul"/>
      </sharedItems>
    </cacheField>
    <cacheField name="[Measures].[Ticket (Average)]" caption="Ticket (Average)" numFmtId="0" hierarchy="62" level="32767"/>
    <cacheField name="[Table1].[Create Interval].[Create Interval]" caption="Create Interval" numFmtId="0" hierarchy="46" level="1">
      <sharedItems containsSemiMixedTypes="0" containsNonDate="0" containsDate="1" containsString="0" minDate="1899-12-30T00:00:00" maxDate="1899-12-31T00:00:00" count="8">
        <d v="1899-12-30T00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  <extLst>
        <ext xmlns:x15="http://schemas.microsoft.com/office/spreadsheetml/2010/11/main" uri="{4F2E5C28-24EA-4eb8-9CBF-B6C8F9C3D259}">
          <x15:cachedUniqueNames>
            <x15:cachedUniqueName index="1" name="[Table1].[Create Interval].&amp;[1899-12-30T17:00:00]"/>
            <x15:cachedUniqueName index="2" name="[Table1].[Create Interval].&amp;[1899-12-30T18:00:00]"/>
            <x15:cachedUniqueName index="3" name="[Table1].[Create Interval].&amp;[1899-12-30T19:00:00]"/>
            <x15:cachedUniqueName index="4" name="[Table1].[Create Interval].&amp;[1899-12-30T20:00:00]"/>
            <x15:cachedUniqueName index="5" name="[Table1].[Create Interval].&amp;[1899-12-30T21:00:00]"/>
            <x15:cachedUniqueName index="6" name="[Table1].[Create Interval].&amp;[1899-12-30T22:00:00]"/>
            <x15:cachedUniqueName index="7" name="[Table1].[Create Interval].&amp;[1899-12-30T23:00:00]"/>
          </x15:cachedUniqueNames>
        </ext>
      </extLst>
    </cacheField>
    <cacheField name="[Table1].[Weekday].[Weekday]" caption="Weekday" numFmtId="0" hierarchy="41" level="1">
      <sharedItems count="7">
        <s v="Fri"/>
        <s v="Mon"/>
        <s v="Sat"/>
        <s v="Sun"/>
        <s v="Thu"/>
        <s v="Tue"/>
        <s v="Wed"/>
      </sharedItems>
    </cacheField>
    <cacheField name="[Table1].[Severity].[Severity]" caption="Severity" numFmtId="0" hierarchy="1" level="1">
      <sharedItems containsNonDate="0" count="5">
        <s v="Critical"/>
        <s v="High"/>
        <s v="Low"/>
        <s v="Medium"/>
        <s v="Minimal"/>
      </sharedItems>
    </cacheField>
    <cacheField name="[Table1].[Month].[Month]" caption="Month" numFmtId="0" hierarchy="42" level="1">
      <sharedItems containsSemiMixedTypes="0" containsNonDate="0" containsString="0"/>
    </cacheField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6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2" memberValueDatatype="7" unbalanced="0">
      <fieldsUsage count="2">
        <fieldUsage x="-1"/>
        <fieldUsage x="3"/>
      </fieldsUsage>
    </cacheHierarchy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 oneField="1">
      <fieldsUsage count="1">
        <fieldUsage x="2"/>
      </fieldsUsage>
    </cacheHierarchy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/>
    <cacheHierarchy uniqueName="[Measures].[MSSP %]" caption="MSSP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shan Karvi" refreshedDate="45170.54692025463" backgroundQuery="1" createdVersion="8" refreshedVersion="8" minRefreshableVersion="3" recordCount="0" supportSubquery="1" supportAdvancedDrill="1" xr:uid="{51F19F9A-22B2-4737-BDC1-BD50DB5CFC6B}">
  <cacheSource type="external" connectionId="1"/>
  <cacheFields count="7">
    <cacheField name="[Table1].[Create Date].[Create Date]" caption="Create Date" numFmtId="0" hierarchy="43" level="1">
      <sharedItems containsSemiMixedTypes="0" containsNonDate="0" containsString="0"/>
    </cacheField>
    <cacheField name="[Table1].[Create Date (Month)].[Create Date (Month)]" caption="Create Date (Month)" numFmtId="0" hierarchy="47" level="1">
      <sharedItems count="7">
        <s v="Jan"/>
        <s v="Feb"/>
        <s v="Mar"/>
        <s v="Apr"/>
        <s v="May"/>
        <s v="Jun"/>
        <s v="Jul"/>
      </sharedItems>
    </cacheField>
    <cacheField name="[Table1].[Weekday].[Weekday]" caption="Weekday" numFmtId="0" hierarchy="41" level="1">
      <sharedItems containsSemiMixedTypes="0" containsNonDate="0" containsString="0"/>
    </cacheField>
    <cacheField name="[Measures].[Count of ID]" caption="Count of ID" numFmtId="0" hierarchy="52" level="32767"/>
    <cacheField name="[Table1].[Month].[Month]" caption="Month" numFmtId="0" hierarchy="42" level="1">
      <sharedItems containsSemiMixedTypes="0" containsNonDate="0" containsDate="1" containsString="0" minDate="2023-01-01T00:00:00" maxDate="2023-08-01T00:00:00" count="21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30T00:00:00"/>
        <d v="2023-07-31T00:00:00"/>
      </sharedItems>
    </cacheField>
    <cacheField name="[Measures].[MSSP (Total)]" caption="MSSP (Total)" numFmtId="0" hierarchy="75" level="32767"/>
    <cacheField name="[Measures].[MSSP %]" caption="MSSP %" numFmtId="0" hierarchy="76" level="32767"/>
  </cacheFields>
  <cacheHierarchies count="7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Severity]" caption="Severity" attribute="1" defaultMemberUniqueName="[Table1].[Severity].[All]" allUniqueName="[Table1].[Severity].[All]" dimensionUniqueName="[Table1]" displayFolder="" count="0" memberValueDatatype="130" unbalanced="0"/>
    <cacheHierarchy uniqueName="[Table1].[Assigned To]" caption="Assigned To" attribute="1" defaultMemberUniqueName="[Table1].[Assigned To].[All]" allUniqueName="[Table1].[Assigned To].[All]" dimensionUniqueName="[Table1]" displayFolder="" count="0" memberValueDatatype="130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Created On]" caption="Created On" attribute="1" defaultMemberUniqueName="[Table1].[Created On].[All]" allUniqueName="[Table1].[Created On].[All]" dimensionUniqueName="[Table1]" displayFolder="" count="0" memberValueDatatype="130" unbalanced="0"/>
    <cacheHierarchy uniqueName="[Table1].[L1 Responder]" caption="L1 Responder" attribute="1" defaultMemberUniqueName="[Table1].[L1 Responder].[All]" allUniqueName="[Table1].[L1 Responder].[All]" dimensionUniqueName="[Table1]" displayFolder="" count="0" memberValueDatatype="130" unbalanced="0"/>
    <cacheHierarchy uniqueName="[Table1].[L1 Verdict]" caption="L1 Verdict" attribute="1" defaultMemberUniqueName="[Table1].[L1 Verdict].[All]" allUniqueName="[Table1].[L1 Verdict].[All]" dimensionUniqueName="[Table1]" displayFolder="" count="0" memberValueDatatype="130" unbalanced="0"/>
    <cacheHierarchy uniqueName="[Table1].[L2 Verdict]" caption="L2 Verdict" attribute="1" defaultMemberUniqueName="[Table1].[L2 Verdict].[All]" allUniqueName="[Table1].[L2 Verdict].[All]" dimensionUniqueName="[Table1]" displayFolder="" count="0" memberValueDatatype="130" unbalanced="0"/>
    <cacheHierarchy uniqueName="[Table1].[Label]" caption="Label" attribute="1" defaultMemberUniqueName="[Table1].[Label].[All]" allUniqueName="[Table1].[Label].[All]" dimensionUniqueName="[Table1]" displayFolder="" count="0" memberValueDatatype="130" unbalanced="0"/>
    <cacheHierarchy uniqueName="[Table1].[Rule Name]" caption="Rule Name" attribute="1" defaultMemberUniqueName="[Table1].[Rule Name].[All]" allUniqueName="[Table1].[Rule Name].[All]" dimensionUniqueName="[Table1]" displayFolder="" count="0" memberValueDatatype="130" unbalanced="0"/>
    <cacheHierarchy uniqueName="[Table1].[Ack SLA]" caption="Ack SLA" attribute="1" defaultMemberUniqueName="[Table1].[Ack SLA].[All]" allUniqueName="[Table1].[Ack SLA].[All]" dimensionUniqueName="[Table1]" displayFolder="" count="0" memberValueDatatype="130" unbalanced="0"/>
    <cacheHierarchy uniqueName="[Table1].[Asset Type]" caption="Asset Type" attribute="1" defaultMemberUniqueName="[Table1].[Asset Type].[All]" allUniqueName="[Table1].[Asset Type].[All]" dimensionUniqueName="[Table1]" displayFolder="" count="0" memberValueDatatype="130" unbalanced="0"/>
    <cacheHierarchy uniqueName="[Table1].[L1 Time Worked (minutes)]" caption="L1 Time Worked (minutes)" attribute="1" defaultMemberUniqueName="[Table1].[L1 Time Worked (minutes)].[All]" allUniqueName="[Table1].[L1 Time Worked (minutes)].[All]" dimensionUniqueName="[Table1]" displayFolder="" count="0" memberValueDatatype="20" unbalanced="0"/>
    <cacheHierarchy uniqueName="[Table1].[L2 Responder]" caption="L2 Responder" attribute="1" defaultMemberUniqueName="[Table1].[L2 Responder].[All]" allUniqueName="[Table1].[L2 Responder].[All]" dimensionUniqueName="[Table1]" displayFolder="" count="0" memberValueDatatype="130" unbalanced="0"/>
    <cacheHierarchy uniqueName="[Table1].[Alert Type]" caption="Alert Type" attribute="1" defaultMemberUniqueName="[Table1].[Alert Type].[All]" allUniqueName="[Table1].[Alert Type].[All]" dimensionUniqueName="[Table1]" displayFolder="" count="0" memberValueDatatype="130" unbalanced="0"/>
    <cacheHierarchy uniqueName="[Table1].[Email Subcategory]" caption="Email Subcategory" attribute="1" defaultMemberUniqueName="[Table1].[Email Subcategory].[All]" allUniqueName="[Table1].[Email Subcategory].[All]" dimensionUniqueName="[Table1]" displayFolder="" count="0" memberValueDatatype="130" unbalanced="0"/>
    <cacheHierarchy uniqueName="[Table1].[Endpoint Subcategory]" caption="Endpoint Subcategory" attribute="1" defaultMemberUniqueName="[Table1].[Endpoint Subcategory].[All]" allUniqueName="[Table1].[Endpoint Subcategory].[All]" dimensionUniqueName="[Table1]" displayFolder="" count="0" memberValueDatatype="130" unbalanced="0"/>
    <cacheHierarchy uniqueName="[Table1].[Login Subcategory]" caption="Login Subcategory" attribute="1" defaultMemberUniqueName="[Table1].[Login Subcategory].[All]" allUniqueName="[Table1].[Login Subcategory].[All]" dimensionUniqueName="[Table1]" displayFolder="" count="0" memberValueDatatype="130" unbalanced="0"/>
    <cacheHierarchy uniqueName="[Table1].[Network Subcategory]" caption="Network Subcategory" attribute="1" defaultMemberUniqueName="[Table1].[Network Subcategory].[All]" allUniqueName="[Table1].[Network Subcategory].[All]" dimensionUniqueName="[Table1]" displayFolder="" count="0" memberValueDatatype="130" unbalanced="0"/>
    <cacheHierarchy uniqueName="[Table1].[User Behaviour Subcategory]" caption="User Behaviour Subcategory" attribute="1" defaultMemberUniqueName="[Table1].[User Behaviour Subcategory].[All]" allUniqueName="[Table1].[User Behaviour Subcategory].[All]" dimensionUniqueName="[Table1]" displayFolder="" count="0" memberValueDatatype="130" unbalanced="0"/>
    <cacheHierarchy uniqueName="[Table1].[Tags]" caption="Tags" attribute="1" defaultMemberUniqueName="[Table1].[Tags].[All]" allUniqueName="[Table1].[Tags].[All]" dimensionUniqueName="[Table1]" displayFolder="" count="0" memberValueDatatype="130" unbalanced="0"/>
    <cacheHierarchy uniqueName="[Table1].[L1IdleStDate]" caption="L1IdleStDate" attribute="1" defaultMemberUniqueName="[Table1].[L1IdleStDate].[All]" allUniqueName="[Table1].[L1IdleStDate].[All]" dimensionUniqueName="[Table1]" displayFolder="" count="0" memberValueDatatype="130" unbalanced="0"/>
    <cacheHierarchy uniqueName="[Table1].[L1IdleTime]" caption="L1IdleTime" attribute="1" defaultMemberUniqueName="[Table1].[L1IdleTime].[All]" allUniqueName="[Table1].[L1IdleTime].[All]" dimensionUniqueName="[Table1]" displayFolder="" count="0" memberValueDatatype="130" unbalanced="0"/>
    <cacheHierarchy uniqueName="[Table1].[L1InvStDate]" caption="L1InvStDate" attribute="1" defaultMemberUniqueName="[Table1].[L1InvStDate].[All]" allUniqueName="[Table1].[L1InvStDate].[All]" dimensionUniqueName="[Table1]" displayFolder="" count="0" memberValueDatatype="130" unbalanced="0"/>
    <cacheHierarchy uniqueName="[Table1].[L1InvTime]" caption="L1InvTime" attribute="1" defaultMemberUniqueName="[Table1].[L1InvTime].[All]" allUniqueName="[Table1].[L1InvTime].[All]" dimensionUniqueName="[Table1]" displayFolder="" count="0" memberValueDatatype="130" unbalanced="0"/>
    <cacheHierarchy uniqueName="[Table1].[L1PendStDate]" caption="L1PendStDate" attribute="1" defaultMemberUniqueName="[Table1].[L1PendStDate].[All]" allUniqueName="[Table1].[L1PendStDate].[All]" dimensionUniqueName="[Table1]" displayFolder="" count="0" memberValueDatatype="130" unbalanced="0"/>
    <cacheHierarchy uniqueName="[Table1].[L1PendTime]" caption="L1PendTime" attribute="1" defaultMemberUniqueName="[Table1].[L1PendTime].[All]" allUniqueName="[Table1].[L1PendTime].[All]" dimensionUniqueName="[Table1]" displayFolder="" count="0" memberValueDatatype="130" unbalanced="0"/>
    <cacheHierarchy uniqueName="[Table1].[L1TPendTime]" caption="L1TPendTime" attribute="1" defaultMemberUniqueName="[Table1].[L1TPendTime].[All]" allUniqueName="[Table1].[L1TPendTime].[All]" dimensionUniqueName="[Table1]" displayFolder="" count="0" memberValueDatatype="130" unbalanced="0"/>
    <cacheHierarchy uniqueName="[Table1].[Not Used1]" caption="Not Used1" attribute="1" defaultMemberUniqueName="[Table1].[Not Used1].[All]" allUniqueName="[Table1].[Not Used1].[All]" dimensionUniqueName="[Table1]" displayFolder="" count="0" memberValueDatatype="130" unbalanced="0"/>
    <cacheHierarchy uniqueName="[Table1].[Not Used2]" caption="Not Used2" attribute="1" defaultMemberUniqueName="[Table1].[Not Used2].[All]" allUniqueName="[Table1].[Not Used2].[All]" dimensionUniqueName="[Table1]" displayFolder="" count="0" memberValueDatatype="130" unbalanced="0"/>
    <cacheHierarchy uniqueName="[Table1].[Not Used3]" caption="Not Used3" attribute="1" defaultMemberUniqueName="[Table1].[Not Used3].[All]" allUniqueName="[Table1].[Not Used3].[All]" dimensionUniqueName="[Table1]" displayFolder="" count="0" memberValueDatatype="130" unbalanced="0"/>
    <cacheHierarchy uniqueName="[Table1].[Not Used4]" caption="Not Used4" attribute="1" defaultMemberUniqueName="[Table1].[Not Used4].[All]" allUniqueName="[Table1].[Not Used4].[All]" dimensionUniqueName="[Table1]" displayFolder="" count="0" memberValueDatatype="130" unbalanced="0"/>
    <cacheHierarchy uniqueName="[Table1].[MSSP Status]" caption="MSSP Status" attribute="1" defaultMemberUniqueName="[Table1].[MSSP Status].[All]" allUniqueName="[Table1].[MSSP Status].[All]" dimensionUniqueName="[Table1]" displayFolder="" count="0" memberValueDatatype="20" unbalanced="0"/>
    <cacheHierarchy uniqueName="[Table1].[Verdict Match]" caption="Verdict Match" attribute="1" defaultMemberUniqueName="[Table1].[Verdict Match].[All]" allUniqueName="[Table1].[Verdict Match].[All]" dimensionUniqueName="[Table1]" displayFolder="" count="0" memberValueDatatype="130" unbalanced="0"/>
    <cacheHierarchy uniqueName="[Table1].[Verdict Mismatch]" caption="Verdict Mismatch" attribute="1" defaultMemberUniqueName="[Table1].[Verdict Mismatch].[All]" allUniqueName="[Table1].[Verdict Mismatch].[All]" dimensionUniqueName="[Table1]" displayFolder="" count="0" memberValueDatatype="130" unbalanced="0"/>
    <cacheHierarchy uniqueName="[Table1].[Ticket Count]" caption="Ticket Count" attribute="1" defaultMemberUniqueName="[Table1].[Ticket Count].[All]" allUniqueName="[Table1].[Ticket Count].[All]" dimensionUniqueName="[Table1]" displayFolder="" count="0" memberValueDatatype="20" unbalanced="0"/>
    <cacheHierarchy uniqueName="[Table1].[L1 Worked Time]" caption="L1 Worked Time" attribute="1" defaultMemberUniqueName="[Table1].[L1 Worked Time].[All]" allUniqueName="[Table1].[L1 Worked Time].[All]" dimensionUniqueName="[Table1]" displayFolder="" count="0" memberValueDatatype="5" unbalanced="0"/>
    <cacheHierarchy uniqueName="[Table1].[Idle Time]" caption="Idle Time" attribute="1" defaultMemberUniqueName="[Table1].[Idle Time].[All]" allUniqueName="[Table1].[Idle Time].[All]" dimensionUniqueName="[Table1]" displayFolder="" count="0" memberValueDatatype="5" unbalanced="0"/>
    <cacheHierarchy uniqueName="[Table1].[L1 Pend Time]" caption="L1 Pend Time" attribute="1" defaultMemberUniqueName="[Table1].[L1 Pend Time].[All]" allUniqueName="[Table1].[L1 Pend Time].[All]" dimensionUniqueName="[Table1]" displayFolder="" count="0" memberValueDatatype="5" unbalanced="0"/>
    <cacheHierarchy uniqueName="[Table1].[MTTE]" caption="MTTE" attribute="1" defaultMemberUniqueName="[Table1].[MTTE].[All]" allUniqueName="[Table1].[MTTE].[All]" dimensionUniqueName="[Table1]" displayFolder="" count="0" memberValueDatatype="5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]" caption="Month" attribute="1" time="1" defaultMemberUniqueName="[Table1].[Month].[All]" allUniqueName="[Table1].[Month].[All]" dimensionUniqueName="[Table1]" displayFolder="" count="2" memberValueDatatype="7" unbalanced="0">
      <fieldsUsage count="2">
        <fieldUsage x="-1"/>
        <fieldUsage x="4"/>
      </fieldsUsage>
    </cacheHierarchy>
    <cacheHierarchy uniqueName="[Table1].[Create Date]" caption="Create Date" attribute="1" time="1" defaultMemberUniqueName="[Table1].[Create Date].[All]" allUniqueName="[Table1].[Create 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Create Time]" caption="Create Time" attribute="1" defaultMemberUniqueName="[Table1].[Create Time].[All]" allUniqueName="[Table1].[Create Time].[All]" dimensionUniqueName="[Table1]" displayFolder="" count="0" memberValueDatatype="130" unbalanced="0"/>
    <cacheHierarchy uniqueName="[Table1].[Week count]" caption="Week count" attribute="1" defaultMemberUniqueName="[Table1].[Week count].[All]" allUniqueName="[Table1].[Week count].[All]" dimensionUniqueName="[Table1]" displayFolder="" count="0" memberValueDatatype="130" unbalanced="0"/>
    <cacheHierarchy uniqueName="[Table1].[Create Interval]" caption="Create Interval" attribute="1" time="1" defaultMemberUniqueName="[Table1].[Create Interval].[All]" allUniqueName="[Table1].[Create Interval].[All]" dimensionUniqueName="[Table1]" displayFolder="" count="0" memberValueDatatype="7" unbalanced="0"/>
    <cacheHierarchy uniqueName="[Table1].[Create Date (Month)]" caption="Create Date (Month)" attribute="1" defaultMemberUniqueName="[Table1].[Create Date (Month)].[All]" allUniqueName="[Table1].[Create Date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 (Month)]" caption="Month (Month)" attribute="1" defaultMemberUniqueName="[Table1].[Month (Month)].[All]" allUniqueName="[Table1].[Month (Month)].[All]" dimensionUniqueName="[Table1]" displayFolder="" count="0" memberValueDatatype="130" unbalanced="0"/>
    <cacheHierarchy uniqueName="[Table1].[Create Date (Month Index)]" caption="Create Date (Month Index)" attribute="1" defaultMemberUniqueName="[Table1].[Create Date (Month Index)].[All]" allUniqueName="[Table1].[Create Date (Month Index)].[All]" dimensionUniqueName="[Table1]" displayFolder="" count="0" memberValueDatatype="20" unbalanced="0" hidden="1"/>
    <cacheHierarchy uniqueName="[Table1].[Month (Month Index)]" caption="Month (Month Index)" attribute="1" defaultMemberUniqueName="[Table1].[Month (Month Index)].[All]" allUniqueName="[Table1].[Month (Month Index)].[All]" dimensionUniqueName="[Table1]" displayFolder="" count="0" memberValueDatatype="20" unbalanced="0" hidden="1"/>
    <cacheHierarchy uniqueName="[Measures].[Sum of ID]" caption="Sum of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icket Count]" caption="Sum of Ticket Count" measure="1" displayFolder="" measureGroup="Table1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MTTE]" caption="Count of MTTE" measure="1" displayFolder="" measureGroup="Table1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Verdict Match]" caption="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Verdict Mismatch]" caption="Count of Verdict Mismatch" measure="1" displayFolder="" measureGroup="Table1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Verdict Match]" caption="Distinct Count of Verdict Match" measure="1" displayFolder="" measureGroup="Table1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bel]" caption="Count of Label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SSP Status]" caption="Count of MSSP Status" measure="1" displayFolder="" measureGroup="Table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Ticket (Total)]" caption="Ticket (Total)" measure="1" displayFolder="" measureGroup="Table1" count="0"/>
    <cacheHierarchy uniqueName="[Measures].[Distinct Dates]" caption="Distinct Dates" measure="1" displayFolder="" measureGroup="Table1" count="0"/>
    <cacheHierarchy uniqueName="[Measures].[Ticket (Average)]" caption="Ticket (Average)" measure="1" displayFolder="" measureGroup="Table1" count="0"/>
    <cacheHierarchy uniqueName="[Measures].[L1 Worked Time (Total)]" caption="L1 Worked Time (Total)" measure="1" displayFolder="" measureGroup="Table1" count="0"/>
    <cacheHierarchy uniqueName="[Measures].[L1 Worked Time (Avg Minutes)]" caption="L1 Worked Time (Avg Minutes)" measure="1" displayFolder="" measureGroup="Table1" count="0"/>
    <cacheHierarchy uniqueName="[Measures].[Idle Time (Total)]" caption="Idle Time (Total)" measure="1" displayFolder="" measureGroup="Table1" count="0"/>
    <cacheHierarchy uniqueName="[Measures].[Idle Time (Avg Minutes)]" caption="Idle Time (Avg Minutes)" measure="1" displayFolder="" measureGroup="Table1" count="0"/>
    <cacheHierarchy uniqueName="[Measures].[L1 Pend Time (Total)]" caption="L1 Pend Time (Total)" measure="1" displayFolder="" measureGroup="Table1" count="0"/>
    <cacheHierarchy uniqueName="[Measures].[L1 Pend Time (Avg Minutes)]" caption="L1 Pend Time (Avg Minutes)" measure="1" displayFolder="" measureGroup="Table1" count="0"/>
    <cacheHierarchy uniqueName="[Measures].[MTTE (Total)]" caption="MTTE (Total)" measure="1" displayFolder="" measureGroup="Table1" count="0"/>
    <cacheHierarchy uniqueName="[Measures].[MTTE (Avg Minutes)]" caption="MTTE (Avg Minutes)" measure="1" displayFolder="" measureGroup="Table1" count="0"/>
    <cacheHierarchy uniqueName="[Measures].[L1 Worked Time (Avg Time)]" caption="L1 Worked Time (Avg Time)" measure="1" displayFolder="" measureGroup="Table1" count="0"/>
    <cacheHierarchy uniqueName="[Measures].[Idle Time (Avg Time)]" caption="Idle Time (Avg Time)" measure="1" displayFolder="" measureGroup="Table1" count="0"/>
    <cacheHierarchy uniqueName="[Measures].[L1 Pend Time (Avg Time)]" caption="L1 Pend Time (Avg Time)" measure="1" displayFolder="" measureGroup="Table1" count="0"/>
    <cacheHierarchy uniqueName="[Measures].[MTTE (Avg Time)]" caption="MTTE (Avg Time)" measure="1" displayFolder="" measureGroup="Table1" count="0"/>
    <cacheHierarchy uniqueName="[Measures].[MSSP (Total)]" caption="MSSP (Total)" measure="1" displayFolder="" measureGroup="Table1" count="0" oneField="1">
      <fieldsUsage count="1">
        <fieldUsage x="5"/>
      </fieldsUsage>
    </cacheHierarchy>
    <cacheHierarchy uniqueName="[Measures].[MSSP %]" caption="MSSP %" measure="1" displayFolder="" measureGroup="Table1" count="0" oneField="1">
      <fieldsUsage count="1">
        <fieldUsage x="6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5">
  <r>
    <n v="8159"/>
    <x v="0"/>
    <s v="Theodoros Vakalopoulos"/>
    <s v="Closed"/>
    <x v="0"/>
    <s v="Sun, 01 Jan 2023 18:30:08 GMT"/>
    <s v="vtupura"/>
    <x v="0"/>
    <x v="0"/>
    <s v="User Reported Email"/>
    <x v="0"/>
    <s v="Met"/>
    <s v="Laptop/Desktop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un"/>
    <x v="0"/>
    <d v="2023-01-01T00:00:00"/>
    <s v="18:30:08"/>
    <s v="Week-1"/>
    <d v="1899-12-30T18:00:00"/>
  </r>
  <r>
    <n v="8158"/>
    <x v="0"/>
    <s v="Theodoros Vakalopoulos"/>
    <s v="Closed"/>
    <x v="1"/>
    <s v="Sun, 01 Jan 2023 08:00:05 GMT"/>
    <s v="gsriniv"/>
    <x v="1"/>
    <x v="1"/>
    <s v="User Reported Email"/>
    <x v="0"/>
    <s v="Met"/>
    <s v="User"/>
    <m/>
    <s v="[]"/>
    <s v="Email"/>
    <s v="Scam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un"/>
    <x v="0"/>
    <d v="2023-01-01T00:00:00"/>
    <s v="08:00:05"/>
    <s v="Week-1"/>
    <d v="1899-12-30T08:00:00"/>
  </r>
  <r>
    <n v="8157"/>
    <x v="1"/>
    <s v="Mangesh Fasale"/>
    <s v="Closed"/>
    <x v="2"/>
    <s v="Sun, 01 Jan 2023 07:50:04 GMT"/>
    <s v="apaluri"/>
    <x v="1"/>
    <x v="1"/>
    <s v="MSSP Process Improvement Requested"/>
    <x v="1"/>
    <s v="Met"/>
    <s v="Server"/>
    <m/>
    <s v="[]"/>
    <s v="Endpoint"/>
    <m/>
    <s v="Compliance"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un"/>
    <x v="0"/>
    <d v="2023-01-01T00:00:00"/>
    <s v="07:50:04"/>
    <s v="Week-1"/>
    <d v="1899-12-30T07:00:00"/>
  </r>
  <r>
    <n v="8156"/>
    <x v="2"/>
    <s v="Theodoros Vakalopoulos"/>
    <s v="Closed"/>
    <x v="3"/>
    <s v="Sun, 01 Jan 2023 05:20:02 GMT"/>
    <s v="apaluri"/>
    <x v="2"/>
    <x v="0"/>
    <s v="[]"/>
    <x v="2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0"/>
    <n v="1"/>
    <n v="1"/>
    <d v="1899-12-30T00:00:00"/>
    <s v="Sun"/>
    <x v="0"/>
    <d v="2023-01-01T00:00:00"/>
    <s v="05:20:02"/>
    <s v="Week-1"/>
    <d v="1899-12-30T05:00:00"/>
  </r>
  <r>
    <n v="8170"/>
    <x v="1"/>
    <s v="Cristian Dragus"/>
    <s v="Closed"/>
    <x v="4"/>
    <s v="Mon, 02 Jan 2023 23:50:03 GMT"/>
    <s v="apaluri"/>
    <x v="1"/>
    <x v="1"/>
    <s v="MSSP Process Improvement Requested"/>
    <x v="1"/>
    <s v="Met"/>
    <s v="Laptop/Desktop"/>
    <n v="0"/>
    <s v="[]"/>
    <s v="User Behaviour"/>
    <s v="Phishing"/>
    <m/>
    <m/>
    <m/>
    <s v="Compliance"/>
    <s v="Discussed"/>
    <s v="Tue, 03 Jan 2023 01:37:04 GMT"/>
    <s v="Thu, 01 Jan 1970 00:00:05 GMT"/>
    <s v="Thu, 01 Jan 1970 00:00:00 GMT"/>
    <s v="Thu, 01 Jan 1970 00:00:59 GMT"/>
    <s v="Thu, 01 Jan 1970 00:00:00 GMT"/>
    <s v="Thu, 01 Jan 1970 00:00:01 GMT"/>
    <s v="Thu, 01 Jan 1970 00:00:01 GMT"/>
    <m/>
    <m/>
    <m/>
    <m/>
    <n v="1"/>
    <s v=""/>
    <n v="1"/>
    <d v="1899-12-30T00:00:06"/>
    <s v="Mon"/>
    <x v="1"/>
    <d v="2023-01-02T00:00:00"/>
    <s v="23:50:03"/>
    <s v="Week-2"/>
    <d v="1899-12-30T23:00:00"/>
  </r>
  <r>
    <n v="8169"/>
    <x v="1"/>
    <s v="Cristian Dragus"/>
    <s v="Closed"/>
    <x v="5"/>
    <s v="Mon, 02 Jan 2023 23:40:04 GMT"/>
    <s v="apaluri"/>
    <x v="1"/>
    <x v="1"/>
    <s v="MSSP Process Improvement Requested"/>
    <x v="1"/>
    <s v="Met"/>
    <s v="Laptop/Desktop"/>
    <n v="0"/>
    <s v="[]"/>
    <s v="User Behaviour"/>
    <m/>
    <m/>
    <m/>
    <m/>
    <s v="Compliance"/>
    <s v="Discussed"/>
    <s v="Mon, 02 Jan 2023 23:45:08 GMT"/>
    <s v="Thu, 01 Jan 1970 01:51:15 GMT"/>
    <s v="Thu, 01 Jan 1970 00:00:00 GMT"/>
    <s v="Thu, 01 Jan 1970 00:00:12 GMT"/>
    <s v="Thu, 01 Jan 1970 00:00:00 GMT"/>
    <s v="Thu, 01 Jan 1970 00:00:01 GMT"/>
    <s v="Thu, 01 Jan 1970 00:00:01 GMT"/>
    <m/>
    <m/>
    <m/>
    <m/>
    <n v="1"/>
    <s v=""/>
    <n v="1"/>
    <d v="1899-12-30T01:51:16"/>
    <s v="Mon"/>
    <x v="1"/>
    <d v="2023-01-02T00:00:00"/>
    <s v="23:40:04"/>
    <s v="Week-2"/>
    <d v="1899-12-30T23:00:00"/>
  </r>
  <r>
    <n v="8168"/>
    <x v="1"/>
    <s v="Cristian Dragus"/>
    <s v="Closed"/>
    <x v="4"/>
    <s v="Mon, 02 Jan 2023 23:40:02 GMT"/>
    <s v="apaluri"/>
    <x v="1"/>
    <x v="1"/>
    <s v="MSSP Process Improvement Requested"/>
    <x v="1"/>
    <s v="Met"/>
    <s v="Laptop/Desktop"/>
    <n v="0"/>
    <s v="[]"/>
    <s v="User Behaviour"/>
    <m/>
    <m/>
    <m/>
    <m/>
    <s v="Compliance"/>
    <s v="Discussed"/>
    <s v="Tue, 03 Jan 2023 01:10:01 GMT"/>
    <s v="Thu, 01 Jan 1970 00:00:17 GMT"/>
    <s v="Thu, 01 Jan 1970 00:00:00 GMT"/>
    <s v="Thu, 01 Jan 1970 00:25:13 GMT"/>
    <s v="Thu, 01 Jan 1970 00:00:00 GMT"/>
    <s v="Thu, 01 Jan 1970 00:00:01 GMT"/>
    <s v="Thu, 01 Jan 1970 00:00:01 GMT"/>
    <m/>
    <m/>
    <m/>
    <m/>
    <n v="1"/>
    <s v=""/>
    <n v="1"/>
    <d v="1899-12-30T00:00:18"/>
    <s v="Mon"/>
    <x v="1"/>
    <d v="2023-01-02T00:00:00"/>
    <s v="23:40:02"/>
    <s v="Week-2"/>
    <d v="1899-12-30T23:00:00"/>
  </r>
  <r>
    <n v="8167"/>
    <x v="3"/>
    <s v="Cristian Dragus"/>
    <s v="Closed"/>
    <x v="6"/>
    <s v="Mon, 02 Jan 2023 23:30:02 GMT"/>
    <s v="apaluri"/>
    <x v="1"/>
    <x v="1"/>
    <s v="MSSP Process Improvement Requested"/>
    <x v="3"/>
    <s v="Met"/>
    <s v="Laptop/Desktop"/>
    <n v="0"/>
    <s v="[]"/>
    <s v="User Behaviour"/>
    <m/>
    <m/>
    <m/>
    <m/>
    <s v="Compliance"/>
    <s v="Discussed"/>
    <s v="Mon, 02 Jan 2023 23:31:31 GMT"/>
    <s v="Thu, 01 Jan 1970 00:00:11 GMT"/>
    <s v="Thu, 01 Jan 1970 00:00:00 GMT"/>
    <s v="Thu, 01 Jan 1970 02:05:37 GMT"/>
    <s v="Mon, 02 Jan 2023 23:46:18 GMT"/>
    <s v="Thu, 01 Jan 1970 00:00:01 GMT"/>
    <s v="Thu, 01 Jan 1970 00:00:01 GMT"/>
    <m/>
    <m/>
    <m/>
    <m/>
    <n v="1"/>
    <s v=""/>
    <n v="1"/>
    <d v="1899-12-30T00:00:12"/>
    <s v="Mon"/>
    <x v="1"/>
    <d v="2023-01-02T00:00:00"/>
    <s v="23:30:02"/>
    <s v="Week-2"/>
    <d v="1899-12-30T23:00:00"/>
  </r>
  <r>
    <n v="8166"/>
    <x v="0"/>
    <s v="Cristian Dragus"/>
    <s v="Closed"/>
    <x v="7"/>
    <s v="Mon, 02 Jan 2023 16:00:05 GMT"/>
    <s v="psrikan"/>
    <x v="0"/>
    <x v="0"/>
    <s v="MSSP Process Improvement Requested, User Reported Email"/>
    <x v="0"/>
    <s v="Met"/>
    <s v="User"/>
    <n v="0"/>
    <s v="[]"/>
    <s v="Email"/>
    <s v="Legitimate email"/>
    <m/>
    <m/>
    <m/>
    <m/>
    <s v="Discussed"/>
    <s v="Mon, 02 Jan 2023 16:34:15 GMT"/>
    <s v="Thu, 01 Jan 1970 00:00:08 GMT"/>
    <s v="Thu, 01 Jan 1970 00:00:00 GMT"/>
    <s v="Thu, 01 Jan 1970 01:21:02 GMT"/>
    <s v="Thu, 01 Jan 1970 00:00:00 GMT"/>
    <s v="Thu, 01 Jan 1970 00:00:01 GMT"/>
    <s v="Thu, 01 Jan 1970 23:11:27 GMT"/>
    <m/>
    <m/>
    <m/>
    <m/>
    <n v="1"/>
    <s v=""/>
    <n v="1"/>
    <d v="1899-12-30T23:11:35"/>
    <s v="Mon"/>
    <x v="1"/>
    <d v="2023-01-02T00:00:00"/>
    <s v="16:00:05"/>
    <s v="Week-2"/>
    <d v="1899-12-30T16:00:00"/>
  </r>
  <r>
    <n v="8165"/>
    <x v="3"/>
    <s v="Cristian Dragus"/>
    <s v="Closed"/>
    <x v="8"/>
    <s v="Mon, 02 Jan 2023 15:30:02 GMT"/>
    <s v="khyadav"/>
    <x v="2"/>
    <x v="2"/>
    <s v="[]"/>
    <x v="3"/>
    <s v="Met"/>
    <s v="Laptop/Desktop"/>
    <n v="0"/>
    <s v="[]"/>
    <s v="Login"/>
    <m/>
    <m/>
    <s v="Suspicious Login"/>
    <m/>
    <m/>
    <s v="[]"/>
    <s v="Mon, 02 Jan 2023 15:49:28 GMT"/>
    <s v="Thu, 01 Jan 1970 00:00:06 GMT"/>
    <s v="Thu, 01 Jan 1970 00:00:00 GMT"/>
    <s v="Thu, 01 Jan 1970 01:46:14 GMT"/>
    <s v="Thu, 01 Jan 1970 00:00:00 GMT"/>
    <s v="Thu, 01 Jan 1970 00:00:01 GMT"/>
    <s v="Thu, 01 Jan 1970 00:06:59 GMT"/>
    <m/>
    <m/>
    <m/>
    <m/>
    <n v="1"/>
    <s v=""/>
    <n v="1"/>
    <d v="1899-12-30T00:07:05"/>
    <s v="Mon"/>
    <x v="1"/>
    <d v="2023-01-02T00:00:00"/>
    <s v="15:30:02"/>
    <s v="Week-2"/>
    <d v="1899-12-30T15:00:00"/>
  </r>
  <r>
    <n v="8164"/>
    <x v="3"/>
    <s v="Cristian Dragus"/>
    <s v="Closed"/>
    <x v="9"/>
    <s v="Mon, 02 Jan 2023 13:50:05 GMT"/>
    <s v="psrikan"/>
    <x v="2"/>
    <x v="2"/>
    <s v="[]"/>
    <x v="4"/>
    <s v="Met"/>
    <s v="Server"/>
    <n v="0"/>
    <s v="[]"/>
    <s v="Endpoint"/>
    <m/>
    <s v="Endpoint Policy Violation"/>
    <m/>
    <m/>
    <m/>
    <s v="[]"/>
    <s v="Mon, 02 Jan 2023 14:55:10 GMT"/>
    <s v="Thu, 01 Jan 1970 00:00:05 GMT"/>
    <s v="Thu, 01 Jan 1970 00:00:00 GMT"/>
    <s v="Thu, 01 Jan 1970 01:39:28 GMT"/>
    <s v="Thu, 01 Jan 1970 00:00:00 GMT"/>
    <s v="Thu, 01 Jan 1970 00:00:01 GMT"/>
    <s v="Thu, 01 Jan 1970 00:00:01 GMT"/>
    <m/>
    <m/>
    <m/>
    <m/>
    <n v="1"/>
    <s v=""/>
    <n v="1"/>
    <d v="1899-12-30T00:00:06"/>
    <s v="Mon"/>
    <x v="1"/>
    <d v="2023-01-02T00:00:00"/>
    <s v="13:50:05"/>
    <s v="Week-2"/>
    <d v="1899-12-30T13:00:00"/>
  </r>
  <r>
    <n v="8163"/>
    <x v="1"/>
    <s v="Mangesh Fasale"/>
    <s v="Closed"/>
    <x v="10"/>
    <s v="Mon, 02 Jan 2023 13:50:04 GMT"/>
    <s v="khyadav"/>
    <x v="2"/>
    <x v="2"/>
    <s v="[]"/>
    <x v="1"/>
    <s v="Met"/>
    <s v="Server"/>
    <n v="0"/>
    <s v="[]"/>
    <s v="Endpoint"/>
    <m/>
    <s v="Endpoint Policy Violation"/>
    <m/>
    <m/>
    <m/>
    <s v="[]"/>
    <s v="Mon, 02 Jan 2023 13:51:18 GMT"/>
    <s v="Thu, 01 Jan 1970 00:00:06 GMT"/>
    <s v="Thu, 01 Jan 1970 00:00:00 GMT"/>
    <s v="Thu, 01 Jan 1970 01:00:26 GMT"/>
    <s v="Thu, 01 Jan 1970 00:00:00 GMT"/>
    <s v="Thu, 01 Jan 1970 00:00:01 GMT"/>
    <s v="Thu, 01 Jan 1970 00:00:01 GMT"/>
    <m/>
    <m/>
    <m/>
    <m/>
    <n v="1"/>
    <s v=""/>
    <n v="1"/>
    <d v="1899-12-30T00:00:07"/>
    <s v="Mon"/>
    <x v="1"/>
    <d v="2023-01-02T00:00:00"/>
    <s v="13:50:04"/>
    <s v="Week-2"/>
    <d v="1899-12-30T13:00:00"/>
  </r>
  <r>
    <n v="8162"/>
    <x v="0"/>
    <s v="Theodoros Vakalopoulos"/>
    <s v="Closed"/>
    <x v="11"/>
    <s v="Mon, 02 Jan 2023 12:00:06 GMT"/>
    <s v="khyadav"/>
    <x v="2"/>
    <x v="2"/>
    <s v="User Reported Email"/>
    <x v="0"/>
    <s v="Met"/>
    <s v="User"/>
    <n v="0"/>
    <s v="[]"/>
    <s v="Email"/>
    <s v="Spam"/>
    <m/>
    <m/>
    <m/>
    <m/>
    <s v="[]"/>
    <s v="Mon, 02 Jan 2023 12:03:39 GMT"/>
    <s v="Thu, 01 Jan 1970 00:00:04 GMT"/>
    <s v="Thu, 01 Jan 1970 00:00:00 GMT"/>
    <s v="Thu, 01 Jan 1970 01:17:59 GMT"/>
    <s v="Thu, 01 Jan 1970 00:00:00 GMT"/>
    <s v="Thu, 01 Jan 1970 00:00:01 GMT"/>
    <s v="Thu, 01 Jan 1970 00:00:01 GMT"/>
    <m/>
    <m/>
    <m/>
    <m/>
    <n v="1"/>
    <s v=""/>
    <n v="1"/>
    <d v="1899-12-30T00:00:05"/>
    <s v="Mon"/>
    <x v="1"/>
    <d v="2023-01-02T00:00:00"/>
    <s v="12:00:06"/>
    <s v="Week-2"/>
    <d v="1899-12-30T12:00:00"/>
  </r>
  <r>
    <n v="8161"/>
    <x v="0"/>
    <s v="Mangesh Fasale"/>
    <s v="Closed"/>
    <x v="12"/>
    <s v="Mon, 02 Jan 2023 10:30:05 GMT"/>
    <s v="khyadav"/>
    <x v="0"/>
    <x v="0"/>
    <s v="User Reported Email"/>
    <x v="0"/>
    <s v="Met"/>
    <s v="User"/>
    <m/>
    <s v="[]"/>
    <s v="Email"/>
    <s v="Unsolicited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"/>
    <d v="2023-01-02T00:00:00"/>
    <s v="10:30:05"/>
    <s v="Week-2"/>
    <d v="1899-12-30T10:00:00"/>
  </r>
  <r>
    <n v="8160"/>
    <x v="0"/>
    <s v="Mangesh Fasale"/>
    <s v="Closed"/>
    <x v="13"/>
    <s v="Mon, 02 Jan 2023 08:30:04 GMT"/>
    <s v="khyadav"/>
    <x v="0"/>
    <x v="0"/>
    <s v="User Reported Email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"/>
    <d v="2023-01-02T00:00:00"/>
    <s v="08:30:04"/>
    <s v="Week-2"/>
    <d v="1899-12-30T08:00:00"/>
  </r>
  <r>
    <n v="8180"/>
    <x v="3"/>
    <s v="Cristian Dragus"/>
    <s v="Closed"/>
    <x v="14"/>
    <s v="Tue, 03 Jan 2023 17:20:02 GMT"/>
    <s v="apaluri"/>
    <x v="2"/>
    <x v="2"/>
    <s v="[]"/>
    <x v="3"/>
    <s v="Met"/>
    <s v="Laptop/Desktop"/>
    <n v="0"/>
    <s v="[]"/>
    <s v="User Behaviour"/>
    <m/>
    <m/>
    <m/>
    <m/>
    <s v="Mass Delete"/>
    <s v="[]"/>
    <s v="Tue, 03 Jan 2023 17:21:20 GMT"/>
    <s v="Thu, 01 Jan 1970 00:00:05 GMT"/>
    <s v="Thu, 01 Jan 1970 00:00:00 GMT"/>
    <s v="Thu, 01 Jan 1970 00:10:31 GMT"/>
    <s v="Thu, 01 Jan 1970 00:00:00 GMT"/>
    <s v="Thu, 01 Jan 1970 00:00:01 GMT"/>
    <s v="Thu, 01 Jan 1970 01:55:26 GMT"/>
    <m/>
    <m/>
    <m/>
    <m/>
    <n v="1"/>
    <s v=""/>
    <n v="1"/>
    <d v="1899-12-30T01:55:31"/>
    <s v="Tue"/>
    <x v="2"/>
    <d v="2023-01-03T00:00:00"/>
    <s v="17:20:02"/>
    <s v="Week-2"/>
    <d v="1899-12-30T17:00:00"/>
  </r>
  <r>
    <n v="8179"/>
    <x v="1"/>
    <s v="Cristian Dragus"/>
    <s v="Closed"/>
    <x v="15"/>
    <s v="Tue, 03 Jan 2023 16:30:02 GMT"/>
    <s v="apaluri"/>
    <x v="2"/>
    <x v="2"/>
    <s v="[]"/>
    <x v="1"/>
    <s v="Met"/>
    <s v="Server"/>
    <n v="0"/>
    <s v="[]"/>
    <s v="Endpoint"/>
    <m/>
    <s v="Endpoint Policy Violation"/>
    <m/>
    <m/>
    <m/>
    <s v="[]"/>
    <s v="Tue, 03 Jan 2023 16:31:09 GMT"/>
    <s v="Thu, 01 Jan 1970 00:00:05 GMT"/>
    <s v="Thu, 01 Jan 1970 00:00:00 GMT"/>
    <s v="Thu, 01 Jan 1970 00:56:47 GMT"/>
    <s v="Thu, 01 Jan 1970 00:00:00 GMT"/>
    <s v="Thu, 01 Jan 1970 00:00:01 GMT"/>
    <s v="Thu, 01 Jan 1970 00:00:01 GMT"/>
    <m/>
    <m/>
    <m/>
    <m/>
    <n v="1"/>
    <s v=""/>
    <n v="1"/>
    <d v="1899-12-30T00:00:06"/>
    <s v="Tue"/>
    <x v="2"/>
    <d v="2023-01-03T00:00:00"/>
    <s v="16:30:02"/>
    <s v="Week-2"/>
    <d v="1899-12-30T16:00:00"/>
  </r>
  <r>
    <n v="8178"/>
    <x v="3"/>
    <s v="Mangesh Fasale"/>
    <s v="Closed"/>
    <x v="16"/>
    <s v="Tue, 03 Jan 2023 14:20:04 GMT"/>
    <s v="apaluri"/>
    <x v="1"/>
    <x v="2"/>
    <s v="[]"/>
    <x v="5"/>
    <s v="Met"/>
    <s v="Laptop/Desktop"/>
    <n v="0"/>
    <s v="[]"/>
    <s v="Network"/>
    <m/>
    <m/>
    <m/>
    <s v="Suspicious Traffic"/>
    <m/>
    <s v="[]"/>
    <s v="Tue, 03 Jan 2023 16:33:21 GMT"/>
    <s v="Thu, 01 Jan 1970 00:04:44 GMT"/>
    <s v="Thu, 01 Jan 1970 00:00:00 GMT"/>
    <s v="Thu, 01 Jan 1970 00:34:02 GMT"/>
    <s v="Thu, 01 Jan 1970 00:00:00 GMT"/>
    <s v="Thu, 01 Jan 1970 00:00:01 GMT"/>
    <s v="Thu, 01 Jan 1970 01:28:15 GMT"/>
    <m/>
    <m/>
    <m/>
    <m/>
    <n v="0"/>
    <n v="1"/>
    <n v="1"/>
    <d v="1899-12-30T01:32:59"/>
    <s v="Tue"/>
    <x v="2"/>
    <d v="2023-01-03T00:00:00"/>
    <s v="14:20:04"/>
    <s v="Week-2"/>
    <d v="1899-12-30T14:00:00"/>
  </r>
  <r>
    <n v="8177"/>
    <x v="3"/>
    <s v="Mangesh Fasale"/>
    <s v="Closed"/>
    <x v="17"/>
    <s v="Tue, 03 Jan 2023 14:20:02 GMT"/>
    <s v="apaluri"/>
    <x v="1"/>
    <x v="2"/>
    <s v="[]"/>
    <x v="6"/>
    <s v="Met"/>
    <s v="Laptop/Desktop"/>
    <n v="0"/>
    <s v="[]"/>
    <s v="Network"/>
    <m/>
    <m/>
    <m/>
    <s v="Suspicious Traffic"/>
    <m/>
    <s v="[]"/>
    <s v="Tue, 03 Jan 2023 15:28:56 GMT"/>
    <s v="Thu, 01 Jan 1970 00:00:03 GMT"/>
    <s v="Thu, 01 Jan 1970 00:00:00 GMT"/>
    <s v="Thu, 01 Jan 1970 03:07:05 GMT"/>
    <s v="Tue, 03 Jan 2023 15:46:29 GMT"/>
    <s v="Thu, 01 Jan 1970 00:00:01 GMT"/>
    <s v="Thu, 01 Jan 1970 00:00:01 GMT"/>
    <m/>
    <m/>
    <m/>
    <m/>
    <n v="0"/>
    <n v="1"/>
    <n v="1"/>
    <d v="1899-12-30T00:00:04"/>
    <s v="Tue"/>
    <x v="2"/>
    <d v="2023-01-03T00:00:00"/>
    <s v="14:20:02"/>
    <s v="Week-2"/>
    <d v="1899-12-30T14:00:00"/>
  </r>
  <r>
    <n v="8176"/>
    <x v="0"/>
    <s v="Theodoros Vakalopoulos"/>
    <s v="Closed"/>
    <x v="18"/>
    <s v="Tue, 03 Jan 2023 12:30:08 GMT"/>
    <s v="psrikan"/>
    <x v="0"/>
    <x v="0"/>
    <s v="User Reported Email"/>
    <x v="0"/>
    <s v="Met"/>
    <s v="User"/>
    <n v="0"/>
    <s v="[]"/>
    <s v="Email"/>
    <s v="Unsolicited email"/>
    <m/>
    <m/>
    <m/>
    <m/>
    <s v="[]"/>
    <s v="Tue, 03 Jan 2023 14:13:08 GMT"/>
    <s v="Thu, 01 Jan 1970 00:00:19 GMT"/>
    <s v="Thu, 01 Jan 1970 00:00:00 GMT"/>
    <s v="Thu, 01 Jan 1970 00:52:20 GMT"/>
    <s v="Tue, 03 Jan 2023 14:13:33 GMT"/>
    <s v="Thu, 01 Jan 1970 00:00:01 GMT"/>
    <s v="Thu, 01 Jan 1970 00:00:01 GMT"/>
    <m/>
    <m/>
    <m/>
    <m/>
    <n v="1"/>
    <s v=""/>
    <n v="1"/>
    <d v="1899-12-30T00:00:20"/>
    <s v="Tue"/>
    <x v="2"/>
    <d v="2023-01-03T00:00:00"/>
    <s v="12:30:08"/>
    <s v="Week-2"/>
    <d v="1899-12-30T12:00:00"/>
  </r>
  <r>
    <n v="8175"/>
    <x v="0"/>
    <s v="Theodoros Vakalopoulos"/>
    <s v="Closed"/>
    <x v="19"/>
    <s v="Tue, 03 Jan 2023 12:30:08 GMT"/>
    <s v="psrikan"/>
    <x v="0"/>
    <x v="0"/>
    <s v="User Reported Email"/>
    <x v="0"/>
    <s v="Met"/>
    <s v="User"/>
    <n v="0"/>
    <s v="[]"/>
    <s v="Email"/>
    <s v="Unsolicited email"/>
    <m/>
    <m/>
    <m/>
    <m/>
    <s v="[]"/>
    <s v="Tue, 03 Jan 2023 12:43:42 GMT"/>
    <s v="Thu, 01 Jan 1970 00:00:05 GMT"/>
    <s v="Thu, 01 Jan 1970 00:00:00 GMT"/>
    <s v="Thu, 01 Jan 1970 02:12:08 GMT"/>
    <s v="Tue, 03 Jan 2023 12:51:59 GMT"/>
    <s v="Thu, 01 Jan 1970 00:00:01 GMT"/>
    <s v="Thu, 01 Jan 1970 00:00:01 GMT"/>
    <m/>
    <m/>
    <m/>
    <m/>
    <n v="1"/>
    <s v=""/>
    <n v="1"/>
    <d v="1899-12-30T00:00:06"/>
    <s v="Tue"/>
    <x v="2"/>
    <d v="2023-01-03T00:00:00"/>
    <s v="12:30:08"/>
    <s v="Week-2"/>
    <d v="1899-12-30T12:00:00"/>
  </r>
  <r>
    <n v="8174"/>
    <x v="0"/>
    <s v="Danylo Goncharskyi"/>
    <s v="Closed"/>
    <x v="20"/>
    <s v="Tue, 03 Jan 2023 12:30:08 GMT"/>
    <s v="khyadav"/>
    <x v="2"/>
    <x v="2"/>
    <s v="User Reported Email"/>
    <x v="0"/>
    <s v="Met"/>
    <s v="User"/>
    <n v="0"/>
    <s v="[]"/>
    <s v="Email"/>
    <s v="Spam"/>
    <m/>
    <m/>
    <m/>
    <m/>
    <s v="[]"/>
    <s v="Tue, 03 Jan 2023 12:40:43 GMT"/>
    <s v="Thu, 01 Jan 1970 00:00:05 GMT"/>
    <s v="Thu, 01 Jan 1970 00:00:00 GMT"/>
    <s v="Thu, 01 Jan 1970 01:40:03 GMT"/>
    <s v="Thu, 01 Jan 1970 00:00:00 GMT"/>
    <s v="Thu, 01 Jan 1970 00:00:01 GMT"/>
    <s v="Thu, 01 Jan 1970 00:50:18 GMT"/>
    <m/>
    <m/>
    <m/>
    <m/>
    <n v="1"/>
    <s v=""/>
    <n v="1"/>
    <d v="1899-12-30T00:50:23"/>
    <s v="Tue"/>
    <x v="2"/>
    <d v="2023-01-03T00:00:00"/>
    <s v="12:30:08"/>
    <s v="Week-2"/>
    <d v="1899-12-30T12:00:00"/>
  </r>
  <r>
    <n v="8173"/>
    <x v="1"/>
    <s v="Mangesh Fasale"/>
    <s v="Closed"/>
    <x v="21"/>
    <s v="Tue, 03 Jan 2023 09:40:04 GMT"/>
    <s v="khyadav"/>
    <x v="1"/>
    <x v="1"/>
    <s v="[]"/>
    <x v="1"/>
    <s v="Met"/>
    <s v="Laptop/Desktop"/>
    <n v="0"/>
    <s v="[]"/>
    <s v="Endpoint"/>
    <m/>
    <s v="Malware"/>
    <m/>
    <m/>
    <m/>
    <s v="[]"/>
    <s v="Tue, 03 Jan 2023 10:43:59 GMT"/>
    <s v="Thu, 01 Jan 1970 00:00:08 GMT"/>
    <s v="Thu, 01 Jan 1970 00:00:00 GMT"/>
    <s v="Thu, 01 Jan 1970 00:58:43 GMT"/>
    <s v="Thu, 01 Jan 1970 00:00:00 GMT"/>
    <s v="Thu, 01 Jan 1970 00:00:01 GMT"/>
    <s v="Thu, 01 Jan 1970 00:00:01 GMT"/>
    <m/>
    <m/>
    <m/>
    <m/>
    <n v="1"/>
    <s v=""/>
    <n v="1"/>
    <d v="1899-12-30T00:00:09"/>
    <s v="Tue"/>
    <x v="2"/>
    <d v="2023-01-03T00:00:00"/>
    <s v="09:40:04"/>
    <s v="Week-2"/>
    <d v="1899-12-30T09:00:00"/>
  </r>
  <r>
    <n v="8172"/>
    <x v="1"/>
    <s v="Cristian Dragus"/>
    <s v="Closed"/>
    <x v="22"/>
    <s v="Tue, 03 Jan 2023 09:40:02 GMT"/>
    <s v="psrikan"/>
    <x v="2"/>
    <x v="2"/>
    <s v="[]"/>
    <x v="1"/>
    <s v="Met"/>
    <s v="Laptop/Desktop"/>
    <n v="0"/>
    <s v="[]"/>
    <s v="Endpoint"/>
    <m/>
    <s v="Endpoint Policy Violation"/>
    <m/>
    <m/>
    <m/>
    <s v="[]"/>
    <s v="Tue, 03 Jan 2023 10:19:08 GMT"/>
    <s v="Thu, 01 Jan 1970 00:00:05 GMT"/>
    <s v="Thu, 01 Jan 1970 00:00:00 GMT"/>
    <s v="Thu, 01 Jan 1970 00:12:56 GMT"/>
    <s v="Thu, 01 Jan 1970 00:00:00 GMT"/>
    <s v="Thu, 01 Jan 1970 00:00:01 GMT"/>
    <s v="Thu, 01 Jan 1970 00:43:41 GMT"/>
    <m/>
    <m/>
    <m/>
    <m/>
    <n v="1"/>
    <s v=""/>
    <n v="1"/>
    <d v="1899-12-30T00:43:46"/>
    <s v="Tue"/>
    <x v="2"/>
    <d v="2023-01-03T00:00:00"/>
    <s v="09:40:02"/>
    <s v="Week-2"/>
    <d v="1899-12-30T09:00:00"/>
  </r>
  <r>
    <n v="8171"/>
    <x v="1"/>
    <s v="Mangesh Fasale"/>
    <s v="Closed"/>
    <x v="21"/>
    <s v="Tue, 03 Jan 2023 09:30:02 GMT"/>
    <s v="khyadav"/>
    <x v="1"/>
    <x v="1"/>
    <s v="MSSP Process Improvement Requested"/>
    <x v="1"/>
    <s v="Met"/>
    <s v="Laptop/Desktop"/>
    <m/>
    <s v="[]"/>
    <s v="Endpoint"/>
    <m/>
    <s v="Malware"/>
    <m/>
    <m/>
    <m/>
    <s v="Discussed"/>
    <s v="Tue, 03 Jan 2023 09:36:13 GMT"/>
    <s v="Thu, 01 Jan 1970 00:00:01 GMT"/>
    <s v="Thu, 01 Jan 1970 00:00:00 GMT"/>
    <s v="Thu, 01 Jan 1970 00:00:01 GMT"/>
    <s v="Thu, 01 Jan 1970 00:00:00 GMT"/>
    <s v="Thu, 01 Jan 1970 00:00:01 GMT"/>
    <s v="Thu, 01 Jan 1970 00:00:01 GMT"/>
    <m/>
    <m/>
    <m/>
    <m/>
    <n v="1"/>
    <s v=""/>
    <n v="1"/>
    <d v="1899-12-30T00:00:02"/>
    <s v="Tue"/>
    <x v="2"/>
    <d v="2023-01-03T00:00:00"/>
    <s v="09:30:02"/>
    <s v="Week-2"/>
    <d v="1899-12-30T09:00:00"/>
  </r>
  <r>
    <n v="8186"/>
    <x v="0"/>
    <s v="Cristian Dragus"/>
    <s v="Closed"/>
    <x v="23"/>
    <s v="Wed, 04 Jan 2023 17:00:05 GMT"/>
    <s v="gsriniv"/>
    <x v="2"/>
    <x v="2"/>
    <s v="MSSP Process Improvement Requested, User Reported Email"/>
    <x v="0"/>
    <s v="Met"/>
    <s v="Laptop/Desktop"/>
    <n v="25"/>
    <s v="[]"/>
    <s v="Email"/>
    <s v="Spam"/>
    <m/>
    <m/>
    <m/>
    <m/>
    <s v="Discussed"/>
    <s v="Wed, 04 Jan 2023 18:04:24 GMT"/>
    <s v="Thu, 01 Jan 1970 00:00:05 GMT"/>
    <s v="Thu, 01 Jan 1970 00:00:00 GMT"/>
    <s v="Thu, 01 Jan 1970 00:25:27 GMT"/>
    <s v="Thu, 01 Jan 1970 00:00:00 GMT"/>
    <s v="Thu, 01 Jan 1970 00:00:01 GMT"/>
    <s v="Thu, 01 Jan 1970 00:00:01 GMT"/>
    <m/>
    <m/>
    <m/>
    <m/>
    <n v="1"/>
    <s v=""/>
    <n v="1"/>
    <d v="1899-12-30T00:25:06"/>
    <s v="Wed"/>
    <x v="3"/>
    <d v="2023-01-04T00:00:00"/>
    <s v="17:00:05"/>
    <s v="Week-2"/>
    <d v="1899-12-30T17:00:00"/>
  </r>
  <r>
    <n v="8185"/>
    <x v="0"/>
    <s v="Cristian Dragus"/>
    <s v="Closed"/>
    <x v="24"/>
    <s v="Wed, 04 Jan 2023 16:30:05 GMT"/>
    <s v="gsriniv"/>
    <x v="0"/>
    <x v="0"/>
    <s v="MSSP Process Improvement Requested, User Reported Email"/>
    <x v="0"/>
    <s v="Met"/>
    <s v="Laptop/Desktop"/>
    <n v="78"/>
    <s v="[]"/>
    <s v="Email"/>
    <s v="Legitimate email"/>
    <m/>
    <m/>
    <m/>
    <m/>
    <s v="Discussed"/>
    <s v="Wed, 04 Jan 2023 16:45:33 GMT"/>
    <s v="Thu, 01 Jan 1970 00:00:03 GMT"/>
    <s v="Thu, 01 Jan 1970 00:00:00 GMT"/>
    <s v="Thu, 01 Jan 1970 01:18:17 GMT"/>
    <s v="Thu, 01 Jan 1970 00:00:00 GMT"/>
    <s v="Thu, 01 Jan 1970 00:00:01 GMT"/>
    <s v="Thu, 01 Jan 1970 00:00:01 GMT"/>
    <m/>
    <m/>
    <m/>
    <m/>
    <n v="1"/>
    <s v=""/>
    <n v="1"/>
    <d v="1899-12-30T01:18:04"/>
    <s v="Wed"/>
    <x v="3"/>
    <d v="2023-01-04T00:00:00"/>
    <s v="16:30:05"/>
    <s v="Week-2"/>
    <d v="1899-12-30T16:00:00"/>
  </r>
  <r>
    <n v="8184"/>
    <x v="4"/>
    <s v="Theodoros Vakalopoulos"/>
    <s v="Closed"/>
    <x v="25"/>
    <s v="Wed, 04 Jan 2023 13:40:03 GMT"/>
    <s v="vtupura"/>
    <x v="2"/>
    <x v="2"/>
    <s v="ACK L1 SLA Breach"/>
    <x v="7"/>
    <s v="Met"/>
    <s v="Server"/>
    <n v="109"/>
    <s v="[]"/>
    <s v="Endpoint"/>
    <m/>
    <s v="Endpoint Policy Violation"/>
    <m/>
    <m/>
    <m/>
    <s v="[]"/>
    <s v="Wed, 04 Jan 2023 14:29:39 GMT"/>
    <s v="Thu, 01 Jan 1970 00:00:04 GMT"/>
    <s v="Thu, 01 Jan 1970 00:00:00 GMT"/>
    <s v="Thu, 01 Jan 1970 01:48:51 GMT"/>
    <s v="Thu, 01 Jan 1970 00:00:00 GMT"/>
    <s v="Thu, 01 Jan 1970 00:00:01 GMT"/>
    <s v="Thu, 01 Jan 1970 00:00:01 GMT"/>
    <m/>
    <m/>
    <m/>
    <m/>
    <n v="1"/>
    <s v=""/>
    <n v="1"/>
    <d v="1899-12-30T01:49:05"/>
    <s v="Wed"/>
    <x v="3"/>
    <d v="2023-01-04T00:00:00"/>
    <s v="13:40:03"/>
    <s v="Week-2"/>
    <d v="1899-12-30T13:00:00"/>
  </r>
  <r>
    <n v="8183"/>
    <x v="0"/>
    <s v="Theodoros Vakalopoulos"/>
    <s v="Closed"/>
    <x v="26"/>
    <s v="Wed, 04 Jan 2023 13:00:05 GMT"/>
    <s v="khyadav"/>
    <x v="2"/>
    <x v="2"/>
    <s v="MSSP Process Improvement Requested, User Reported Email"/>
    <x v="0"/>
    <s v="Met"/>
    <s v="User"/>
    <n v="35"/>
    <s v="[]"/>
    <s v="Email"/>
    <s v="Spam"/>
    <m/>
    <m/>
    <m/>
    <m/>
    <s v="Discussed"/>
    <s v="Wed, 04 Jan 2023 13:11:15 GMT"/>
    <s v="Thu, 01 Jan 1970 00:00:16 GMT"/>
    <s v="Thu, 01 Jan 1970 00:00:00 GMT"/>
    <s v="Thu, 01 Jan 1970 00:34:34 GMT"/>
    <s v="Thu, 01 Jan 1970 00:00:00 GMT"/>
    <s v="Thu, 01 Jan 1970 00:00:01 GMT"/>
    <s v="Thu, 01 Jan 1970 00:13:46 GMT"/>
    <m/>
    <m/>
    <m/>
    <m/>
    <n v="1"/>
    <s v=""/>
    <n v="1"/>
    <d v="1899-12-30T00:49:02"/>
    <s v="Wed"/>
    <x v="3"/>
    <d v="2023-01-04T00:00:00"/>
    <s v="13:00:05"/>
    <s v="Week-2"/>
    <d v="1899-12-30T13:00:00"/>
  </r>
  <r>
    <n v="8182"/>
    <x v="1"/>
    <s v="Theodoros Vakalopoulos"/>
    <s v="Closed"/>
    <x v="27"/>
    <s v="Wed, 04 Jan 2023 10:40:02 GMT"/>
    <s v="khyadav"/>
    <x v="2"/>
    <x v="0"/>
    <s v="[]"/>
    <x v="8"/>
    <s v="Met"/>
    <s v="Laptop/Desktop"/>
    <n v="68"/>
    <s v="[]"/>
    <s v="Login"/>
    <m/>
    <m/>
    <s v="Compromised account"/>
    <m/>
    <m/>
    <s v="[]"/>
    <s v="Wed, 04 Jan 2023 10:47:30 GMT"/>
    <s v="Thu, 01 Jan 1970 00:00:07 GMT"/>
    <s v="Thu, 01 Jan 1970 00:00:00 GMT"/>
    <s v="Thu, 01 Jan 1970 01:07:56 GMT"/>
    <s v="Wed, 04 Jan 2023 11:18:07 GMT"/>
    <s v="Thu, 01 Jan 1970 00:00:01 GMT"/>
    <s v="Thu, 01 Jan 1970 00:00:01 GMT"/>
    <m/>
    <m/>
    <m/>
    <m/>
    <n v="0"/>
    <n v="1"/>
    <n v="1"/>
    <d v="1899-12-30T01:08:08"/>
    <s v="Wed"/>
    <x v="3"/>
    <d v="2023-01-04T00:00:00"/>
    <s v="10:40:02"/>
    <s v="Week-2"/>
    <d v="1899-12-30T10:00:00"/>
  </r>
  <r>
    <n v="8181"/>
    <x v="3"/>
    <s v="Theodoros Vakalopoulos"/>
    <s v="Closed"/>
    <x v="8"/>
    <s v="Wed, 04 Jan 2023 09:00:05 GMT"/>
    <s v="khyadav"/>
    <x v="2"/>
    <x v="2"/>
    <s v="[]"/>
    <x v="3"/>
    <s v="Met"/>
    <s v="Laptop/Desktop"/>
    <n v="0"/>
    <s v="[]"/>
    <s v="Login"/>
    <m/>
    <m/>
    <s v="Suspicious Login"/>
    <m/>
    <m/>
    <s v="SLA Breach 2nd Level"/>
    <s v="Wed, 04 Jan 2023 09:00:58 GMT"/>
    <s v="Thu, 01 Jan 1970 00:00:07 GMT"/>
    <s v="Thu, 01 Jan 1970 00:00:00 GMT"/>
    <s v="Thu, 01 Jan 1970 02:10:31 GMT"/>
    <s v="Wed, 04 Jan 2023 10:11:26 GMT"/>
    <s v="Thu, 01 Jan 1970 00:00:01 GMT"/>
    <s v="Thu, 01 Jan 1970 00:00:01 GMT"/>
    <m/>
    <m/>
    <m/>
    <m/>
    <n v="1"/>
    <s v=""/>
    <n v="1"/>
    <d v="1899-12-30T00:00:08"/>
    <s v="Wed"/>
    <x v="3"/>
    <d v="2023-01-04T00:00:00"/>
    <s v="09:00:05"/>
    <s v="Week-2"/>
    <d v="1899-12-30T09:00:00"/>
  </r>
  <r>
    <n v="8201"/>
    <x v="3"/>
    <s v="Cristian Dragus"/>
    <s v="Closed"/>
    <x v="28"/>
    <s v="Thu, 05 Jan 2023 17:00:02 GMT"/>
    <s v="jempig"/>
    <x v="0"/>
    <x v="0"/>
    <s v="[]"/>
    <x v="9"/>
    <s v="Met"/>
    <s v="Laptop/Desktop"/>
    <n v="5"/>
    <s v="[]"/>
    <s v="Endpoint"/>
    <m/>
    <s v="Compliance"/>
    <m/>
    <m/>
    <m/>
    <s v="[]"/>
    <s v="Thu, 01 Jan 1970 00:00:00 GMT"/>
    <s v="Thu, 01 Jan 1970 00:00:05 GMT"/>
    <s v="Thu, 01 Jan 1970 00:00:00 GMT"/>
    <s v="Thu, 01 Jan 1970 00:00:04 GMT"/>
    <s v="Thu, 01 Jan 1970 00:00:00 GMT"/>
    <s v="Thu, 01 Jan 1970 00:00:01 GMT"/>
    <s v="Thu, 01 Jan 1970 00:00:01 GMT"/>
    <m/>
    <m/>
    <m/>
    <m/>
    <n v="1"/>
    <s v=""/>
    <n v="1"/>
    <d v="1899-12-30T00:05:06"/>
    <s v="Thu"/>
    <x v="4"/>
    <d v="2023-01-05T00:00:00"/>
    <s v="17:00:02"/>
    <s v="Week-2"/>
    <d v="1899-12-30T17:00:00"/>
  </r>
  <r>
    <n v="8200"/>
    <x v="1"/>
    <s v="Cristian Dragus"/>
    <s v="Closed"/>
    <x v="21"/>
    <s v="Thu, 05 Jan 2023 16:10:02 GMT"/>
    <s v="psrikan"/>
    <x v="2"/>
    <x v="2"/>
    <s v="MSSP Process Improvement Requested, ESC L1 SLA Breach"/>
    <x v="1"/>
    <s v="Met"/>
    <s v="Server"/>
    <n v="6"/>
    <s v="[]"/>
    <s v="Endpoint"/>
    <m/>
    <s v="Endpoint Policy Violation"/>
    <m/>
    <m/>
    <m/>
    <s v="Discussed"/>
    <s v="Thu, 01 Jan 1970 00:00:00 GMT"/>
    <s v="Thu, 01 Jan 1970 00:00:08 GMT"/>
    <s v="Thu, 01 Jan 1970 00:00:00 GMT"/>
    <s v="Thu, 01 Jan 1970 00:06:16 GMT"/>
    <s v="Thu, 01 Jan 1970 00:00:00 GMT"/>
    <s v="Thu, 01 Jan 1970 00:00:01 GMT"/>
    <s v="Thu, 01 Jan 1970 01:28:47 GMT"/>
    <m/>
    <m/>
    <m/>
    <m/>
    <n v="1"/>
    <s v=""/>
    <n v="1"/>
    <d v="1899-12-30T01:34:55"/>
    <s v="Thu"/>
    <x v="4"/>
    <d v="2023-01-05T00:00:00"/>
    <s v="16:10:02"/>
    <s v="Week-2"/>
    <d v="1899-12-30T16:00:00"/>
  </r>
  <r>
    <n v="8199"/>
    <x v="3"/>
    <s v="Cristian Dragus"/>
    <s v="Closed"/>
    <x v="29"/>
    <s v="Thu, 05 Jan 2023 15:20:03 GMT"/>
    <s v="gsriniv"/>
    <x v="2"/>
    <x v="2"/>
    <s v="[]"/>
    <x v="10"/>
    <s v="Met"/>
    <s v="Laptop/Desktop"/>
    <n v="28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8:27 GMT"/>
    <s v="Thu, 01 Jan 1970 00:00:00 GMT"/>
    <s v="Thu, 01 Jan 1970 00:00:01 GMT"/>
    <s v="Thu, 01 Jan 1970 00:20:45 GMT"/>
    <m/>
    <m/>
    <m/>
    <m/>
    <n v="1"/>
    <s v=""/>
    <n v="1"/>
    <d v="1899-12-30T00:48:58"/>
    <s v="Thu"/>
    <x v="4"/>
    <d v="2023-01-05T00:00:00"/>
    <s v="15:20:03"/>
    <s v="Week-2"/>
    <d v="1899-12-30T15:00:00"/>
  </r>
  <r>
    <n v="8198"/>
    <x v="0"/>
    <s v="Hassen Mezghani"/>
    <s v="Closed"/>
    <x v="30"/>
    <s v="Thu, 05 Jan 2023 14:50:02 GMT"/>
    <s v="psrikan"/>
    <x v="2"/>
    <x v="2"/>
    <s v="ACK L1 SLA Breach"/>
    <x v="11"/>
    <s v="Met"/>
    <s v="Network Device"/>
    <n v="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7:41 GMT"/>
    <s v="Thu, 01 Jan 1970 00:00:00 GMT"/>
    <s v="Thu, 01 Jan 1970 00:00:01 GMT"/>
    <s v="Thu, 01 Jan 1970 00:38:53 GMT"/>
    <m/>
    <m/>
    <m/>
    <m/>
    <n v="1"/>
    <s v=""/>
    <n v="1"/>
    <d v="1899-12-30T00:47:00"/>
    <s v="Thu"/>
    <x v="4"/>
    <d v="2023-01-05T00:00:00"/>
    <s v="14:50:02"/>
    <s v="Week-2"/>
    <d v="1899-12-30T14:00:00"/>
  </r>
  <r>
    <n v="8197"/>
    <x v="0"/>
    <s v="Cristian Dragus"/>
    <s v="Closed"/>
    <x v="31"/>
    <s v="Thu, 05 Jan 2023 14:30:04 GMT"/>
    <s v="khyadav"/>
    <x v="2"/>
    <x v="2"/>
    <s v="MSSP Process Improvement Requested, User Reported Email"/>
    <x v="0"/>
    <s v="Met"/>
    <s v="User"/>
    <n v="99"/>
    <s v="[]"/>
    <s v="Email"/>
    <s v="Spam"/>
    <m/>
    <m/>
    <m/>
    <m/>
    <s v="Discussed, SLA Breach 1st Level"/>
    <s v="Thu, 01 Jan 1970 00:00:00 GMT"/>
    <s v="Thu, 01 Jan 1970 00:00:07 GMT"/>
    <s v="Thu, 01 Jan 1970 00:00:00 GMT"/>
    <s v="Thu, 01 Jan 1970 01:39:06 GMT"/>
    <s v="Thu, 05 Jan 2023 15:51:52 GMT"/>
    <s v="Thu, 01 Jan 1970 00:00:01 GMT"/>
    <s v="Thu, 01 Jan 1970 00:00:01 GMT"/>
    <m/>
    <m/>
    <m/>
    <m/>
    <n v="1"/>
    <s v=""/>
    <n v="1"/>
    <d v="1899-12-30T01:39:08"/>
    <s v="Thu"/>
    <x v="4"/>
    <d v="2023-01-05T00:00:00"/>
    <s v="14:30:04"/>
    <s v="Week-2"/>
    <d v="1899-12-30T14:00:00"/>
  </r>
  <r>
    <n v="8196"/>
    <x v="0"/>
    <s v="Cristian Dragus"/>
    <s v="Closed"/>
    <x v="32"/>
    <s v="Thu, 05 Jan 2023 13:30:05 GMT"/>
    <s v="khyadav"/>
    <x v="0"/>
    <x v="0"/>
    <s v="User Reported Email"/>
    <x v="0"/>
    <s v="Met"/>
    <s v="User"/>
    <n v="49"/>
    <s v="[]"/>
    <s v="Email"/>
    <s v="Legitimate email"/>
    <m/>
    <m/>
    <m/>
    <m/>
    <s v="SLA Breach 1st Level"/>
    <s v="Thu, 01 Jan 1970 00:00:00 GMT"/>
    <s v="Thu, 01 Jan 1970 00:00:07 GMT"/>
    <s v="Thu, 01 Jan 1970 00:00:00 GMT"/>
    <s v="Thu, 01 Jan 1970 00:49:28 GMT"/>
    <s v="Thu, 05 Jan 2023 14:35:01 GMT"/>
    <s v="Thu, 01 Jan 1970 00:00:01 GMT"/>
    <s v="Thu, 01 Jan 1970 00:00:01 GMT"/>
    <m/>
    <m/>
    <m/>
    <m/>
    <n v="1"/>
    <s v=""/>
    <n v="1"/>
    <d v="1899-12-30T00:49:08"/>
    <s v="Thu"/>
    <x v="4"/>
    <d v="2023-01-05T00:00:00"/>
    <s v="13:30:05"/>
    <s v="Week-2"/>
    <d v="1899-12-30T13:00:00"/>
  </r>
  <r>
    <n v="8195"/>
    <x v="1"/>
    <s v="Cristian Dragus"/>
    <s v="Closed"/>
    <x v="33"/>
    <s v="Thu, 05 Jan 2023 13:10:02 GMT"/>
    <s v="psrikan"/>
    <x v="1"/>
    <x v="1"/>
    <s v="[]"/>
    <x v="9"/>
    <s v="Met"/>
    <s v="Laptop/Desktop"/>
    <n v="3"/>
    <s v="[]"/>
    <s v="Endpoint"/>
    <m/>
    <s v="Malware"/>
    <m/>
    <s v="Suspicious Traffic"/>
    <m/>
    <s v="[]"/>
    <s v="Thu, 05 Jan 2023 13:13:15 GMT"/>
    <s v="Thu, 01 Jan 1970 00:00:19 GMT"/>
    <s v="Thu, 01 Jan 1970 00:00:00 GMT"/>
    <s v="Thu, 01 Jan 1970 00:02:40 GMT"/>
    <s v="Thu, 01 Jan 1970 00:00:00 GMT"/>
    <s v="Thu, 01 Jan 1970 00:00:01 GMT"/>
    <s v="Thu, 01 Jan 1970 01:48:09 GMT"/>
    <m/>
    <m/>
    <m/>
    <m/>
    <n v="1"/>
    <s v=""/>
    <n v="1"/>
    <d v="1899-12-30T01:51:28"/>
    <s v="Thu"/>
    <x v="4"/>
    <d v="2023-01-05T00:00:00"/>
    <s v="13:10:02"/>
    <s v="Week-2"/>
    <d v="1899-12-30T13:00:00"/>
  </r>
  <r>
    <n v="8194"/>
    <x v="1"/>
    <s v="Theodoros Vakalopoulos"/>
    <s v="Closed"/>
    <x v="27"/>
    <s v="Thu, 05 Jan 2023 10:50:02 GMT"/>
    <s v="khyadav"/>
    <x v="0"/>
    <x v="2"/>
    <s v="ACK L1 SLA Breach, ESC L1 SLA Breach"/>
    <x v="8"/>
    <s v="Met"/>
    <s v="Laptop/Desktop"/>
    <n v="59"/>
    <s v="[]"/>
    <s v="Login"/>
    <m/>
    <m/>
    <s v="Compromised account"/>
    <m/>
    <m/>
    <s v="[]"/>
    <s v="Thu, 05 Jan 2023 12:44:41 GMT"/>
    <s v="Thu, 01 Jan 1970 00:00:11 GMT"/>
    <s v="Thu, 01 Jan 1970 00:00:00 GMT"/>
    <s v="Thu, 01 Jan 1970 00:59:15 GMT"/>
    <s v="Thu, 05 Jan 2023 12:44:55 GMT"/>
    <s v="Thu, 01 Jan 1970 00:00:01 GMT"/>
    <s v="Thu, 01 Jan 1970 00:00:01 GMT"/>
    <m/>
    <m/>
    <m/>
    <m/>
    <n v="0"/>
    <n v="1"/>
    <n v="1"/>
    <d v="1899-12-30T00:59:12"/>
    <s v="Thu"/>
    <x v="4"/>
    <d v="2023-01-05T00:00:00"/>
    <s v="10:50:02"/>
    <s v="Week-2"/>
    <d v="1899-12-30T10:00:00"/>
  </r>
  <r>
    <n v="8193"/>
    <x v="1"/>
    <s v="Theodoros Vakalopoulos"/>
    <s v="Closed"/>
    <x v="27"/>
    <s v="Thu, 05 Jan 2023 10:10:02 GMT"/>
    <s v="khyadav"/>
    <x v="0"/>
    <x v="0"/>
    <s v="ACK L1 SLA Breach, ESC L1 SLA Breach"/>
    <x v="8"/>
    <s v="Met"/>
    <s v="Laptop/Desktop"/>
    <n v="78"/>
    <s v="[]"/>
    <s v="Login"/>
    <m/>
    <m/>
    <s v="Compromised account"/>
    <m/>
    <m/>
    <s v="[]"/>
    <s v="Thu, 05 Jan 2023 11:47:04 GMT"/>
    <s v="Thu, 01 Jan 1970 00:00:06 GMT"/>
    <s v="Thu, 01 Jan 1970 00:00:00 GMT"/>
    <s v="Thu, 01 Jan 1970 01:17:54 GMT"/>
    <s v="Thu, 05 Jan 2023 12:23:52 GMT"/>
    <s v="Thu, 01 Jan 1970 00:00:01 GMT"/>
    <s v="Thu, 01 Jan 1970 00:00:01 GMT"/>
    <m/>
    <m/>
    <m/>
    <m/>
    <n v="1"/>
    <s v=""/>
    <n v="1"/>
    <d v="1899-12-30T01:18:07"/>
    <s v="Thu"/>
    <x v="4"/>
    <d v="2023-01-05T00:00:00"/>
    <s v="10:10:02"/>
    <s v="Week-2"/>
    <d v="1899-12-30T10:00:00"/>
  </r>
  <r>
    <n v="8192"/>
    <x v="1"/>
    <s v="Mangesh Fasale"/>
    <s v="Closed"/>
    <x v="21"/>
    <s v="Thu, 05 Jan 2023 09:30:06 GMT"/>
    <s v="khyadav"/>
    <x v="1"/>
    <x v="2"/>
    <s v="[]"/>
    <x v="1"/>
    <s v="Met"/>
    <s v="Laptop/Desktop"/>
    <n v="70"/>
    <s v="[]"/>
    <s v="Endpoint"/>
    <m/>
    <s v="Malware"/>
    <m/>
    <m/>
    <m/>
    <s v="[]"/>
    <s v="Thu, 05 Jan 2023 10:29:49 GMT"/>
    <s v="Thu, 01 Jan 1970 00:00:14 GMT"/>
    <s v="Thu, 01 Jan 1970 00:00:00 GMT"/>
    <s v="Thu, 01 Jan 1970 01:09:31 GMT"/>
    <s v="Thu, 05 Jan 2023 11:22:11 GMT"/>
    <s v="Thu, 01 Jan 1970 00:00:01 GMT"/>
    <s v="Thu, 01 Jan 1970 00:00:01 GMT"/>
    <m/>
    <m/>
    <m/>
    <m/>
    <n v="0"/>
    <n v="1"/>
    <n v="1"/>
    <d v="1899-12-30T01:10:15"/>
    <s v="Thu"/>
    <x v="4"/>
    <d v="2023-01-05T00:00:00"/>
    <s v="09:30:06"/>
    <s v="Week-2"/>
    <d v="1899-12-30T09:00:00"/>
  </r>
  <r>
    <n v="8191"/>
    <x v="1"/>
    <s v="Mangesh Fasale"/>
    <s v="Closed"/>
    <x v="21"/>
    <s v="Thu, 05 Jan 2023 09:30:04 GMT"/>
    <s v="psrikan"/>
    <x v="1"/>
    <x v="2"/>
    <s v="[]"/>
    <x v="1"/>
    <s v="Met"/>
    <s v="Server"/>
    <n v="112"/>
    <s v="[]"/>
    <s v="Endpoint"/>
    <m/>
    <s v="Malware"/>
    <m/>
    <m/>
    <m/>
    <s v="[]"/>
    <s v="Thu, 05 Jan 2023 10:33:23 GMT"/>
    <s v="Thu, 01 Jan 1970 00:00:06 GMT"/>
    <s v="Thu, 01 Jan 1970 00:00:00 GMT"/>
    <s v="Thu, 01 Jan 1970 01:52:12 GMT"/>
    <s v="Thu, 05 Jan 2023 10:33:34 GMT"/>
    <s v="Thu, 01 Jan 1970 00:00:01 GMT"/>
    <s v="Thu, 01 Jan 1970 00:00:01 GMT"/>
    <m/>
    <m/>
    <m/>
    <m/>
    <n v="0"/>
    <n v="1"/>
    <n v="1"/>
    <d v="1899-12-30T01:52:07"/>
    <s v="Thu"/>
    <x v="4"/>
    <d v="2023-01-05T00:00:00"/>
    <s v="09:30:04"/>
    <s v="Week-2"/>
    <d v="1899-12-30T09:00:00"/>
  </r>
  <r>
    <n v="8190"/>
    <x v="1"/>
    <s v="Mangesh Fasale"/>
    <s v="Closed"/>
    <x v="21"/>
    <s v="Thu, 05 Jan 2023 09:30:03 GMT"/>
    <s v="khyadav"/>
    <x v="1"/>
    <x v="2"/>
    <s v="[]"/>
    <x v="1"/>
    <s v="Met"/>
    <s v="Laptop/Desktop"/>
    <n v="127"/>
    <s v="[]"/>
    <s v="Endpoint"/>
    <m/>
    <s v="Malware"/>
    <m/>
    <m/>
    <m/>
    <s v="[]"/>
    <s v="Thu, 05 Jan 2023 09:35:13 GMT"/>
    <s v="Thu, 01 Jan 1970 00:00:40 GMT"/>
    <s v="Thu, 01 Jan 1970 00:00:00 GMT"/>
    <s v="Thu, 01 Jan 1970 02:06:53 GMT"/>
    <s v="Thu, 05 Jan 2023 10:29:23 GMT"/>
    <s v="Thu, 01 Jan 1970 00:00:01 GMT"/>
    <s v="Thu, 01 Jan 1970 00:00:01 GMT"/>
    <m/>
    <m/>
    <m/>
    <m/>
    <n v="0"/>
    <n v="1"/>
    <n v="1"/>
    <d v="1899-12-30T02:07:41"/>
    <s v="Thu"/>
    <x v="4"/>
    <d v="2023-01-05T00:00:00"/>
    <s v="09:30:03"/>
    <s v="Week-2"/>
    <d v="1899-12-30T09:00:00"/>
  </r>
  <r>
    <n v="8189"/>
    <x v="0"/>
    <s v="Danylo Goncharskyi"/>
    <s v="Closed"/>
    <x v="34"/>
    <s v="Thu, 05 Jan 2023 07:30:05 GMT"/>
    <s v="khyadav"/>
    <x v="0"/>
    <x v="0"/>
    <s v="User Reported Email"/>
    <x v="0"/>
    <s v="Met"/>
    <s v="User"/>
    <n v="42"/>
    <s v="[]"/>
    <s v="Email"/>
    <s v="Legitimate email"/>
    <m/>
    <m/>
    <m/>
    <m/>
    <s v="[]"/>
    <s v="Thu, 05 Jan 2023 08:18:46 GMT"/>
    <s v="Thu, 01 Jan 1970 00:15:30 GMT"/>
    <s v="Thu, 01 Jan 1970 00:00:00 GMT"/>
    <s v="Thu, 01 Jan 1970 00:42:11 GMT"/>
    <s v="Thu, 01 Jan 1970 00:00:00 GMT"/>
    <s v="Thu, 01 Jan 1970 00:00:01 GMT"/>
    <s v="Thu, 01 Jan 1970 00:00:01 GMT"/>
    <m/>
    <m/>
    <m/>
    <m/>
    <n v="1"/>
    <s v=""/>
    <n v="1"/>
    <d v="1899-12-30T00:57:31"/>
    <s v="Thu"/>
    <x v="4"/>
    <d v="2023-01-05T00:00:00"/>
    <s v="07:30:05"/>
    <s v="Week-2"/>
    <d v="1899-12-30T07:00:00"/>
  </r>
  <r>
    <n v="8188"/>
    <x v="1"/>
    <s v="Theodoros Vakalopoulos"/>
    <s v="Closed"/>
    <x v="35"/>
    <s v="Thu, 05 Jan 2023 07:10:05 GMT"/>
    <s v="breddy"/>
    <x v="2"/>
    <x v="2"/>
    <s v="ACK L1 SLA Breach"/>
    <x v="8"/>
    <s v="Met"/>
    <s v="Other"/>
    <n v="3"/>
    <s v="[]"/>
    <s v="Login"/>
    <m/>
    <m/>
    <s v="Suspicious Login"/>
    <m/>
    <m/>
    <s v="[]"/>
    <s v="Thu, 05 Jan 2023 07:42:35 GMT"/>
    <s v="Thu, 01 Jan 1970 00:32:48 GMT"/>
    <s v="Thu, 01 Jan 1970 00:00:00 GMT"/>
    <s v="Thu, 01 Jan 1970 00:03:05 GMT"/>
    <s v="Thu, 01 Jan 1970 00:00:00 GMT"/>
    <s v="Thu, 01 Jan 1970 00:00:01 GMT"/>
    <s v="Thu, 01 Jan 1970 00:00:01 GMT"/>
    <m/>
    <m/>
    <m/>
    <m/>
    <n v="1"/>
    <s v=""/>
    <n v="1"/>
    <d v="1899-12-30T00:35:49"/>
    <s v="Thu"/>
    <x v="4"/>
    <d v="2023-01-05T00:00:00"/>
    <s v="07:10:05"/>
    <s v="Week-2"/>
    <d v="1899-12-30T07:00:00"/>
  </r>
  <r>
    <n v="8187"/>
    <x v="1"/>
    <s v="Theodoros Vakalopoulos"/>
    <s v="Closed"/>
    <x v="27"/>
    <s v="Thu, 05 Jan 2023 07:10:04 GMT"/>
    <s v="breddy"/>
    <x v="2"/>
    <x v="2"/>
    <s v="ACK L1 SLA Breach"/>
    <x v="8"/>
    <s v="Met"/>
    <s v="Other"/>
    <n v="2"/>
    <s v="[]"/>
    <s v="Login"/>
    <m/>
    <m/>
    <s v="Suspicious Login"/>
    <m/>
    <m/>
    <s v="[]"/>
    <s v="Thu, 05 Jan 2023 07:41:57 GMT"/>
    <s v="Thu, 01 Jan 1970 00:18:09 GMT"/>
    <s v="Thu, 01 Jan 1970 00:00:00 GMT"/>
    <s v="Thu, 01 Jan 1970 00:01:48 GMT"/>
    <s v="Thu, 01 Jan 1970 00:00:00 GMT"/>
    <s v="Thu, 01 Jan 1970 00:00:01 GMT"/>
    <s v="Thu, 01 Jan 1970 00:00:01 GMT"/>
    <m/>
    <m/>
    <m/>
    <m/>
    <n v="1"/>
    <s v=""/>
    <n v="1"/>
    <d v="1899-12-30T00:20:10"/>
    <s v="Thu"/>
    <x v="4"/>
    <d v="2023-01-05T00:00:00"/>
    <s v="07:10:04"/>
    <s v="Week-2"/>
    <d v="1899-12-30T07:00:00"/>
  </r>
  <r>
    <n v="8209"/>
    <x v="1"/>
    <s v="Theodoros Vakalopoulos"/>
    <s v="Closed"/>
    <x v="33"/>
    <s v="Fri, 06 Jan 2023 20:20:02 GMT"/>
    <s v="gsriniv"/>
    <x v="1"/>
    <x v="1"/>
    <s v="ACK L1 SLA Breach"/>
    <x v="9"/>
    <s v="Met"/>
    <s v="Laptop/Desktop"/>
    <n v="0"/>
    <s v="[]"/>
    <s v="Endpoint"/>
    <m/>
    <s v="Endpoint Policy Violation"/>
    <m/>
    <s v="Suspicious Traffic"/>
    <m/>
    <s v="[]"/>
    <s v="Thu, 01 Jan 1970 00:00:00 GMT"/>
    <s v="Thu, 01 Jan 1970 00:00:11 GMT"/>
    <s v="Thu, 01 Jan 1970 00:00:00 GMT"/>
    <s v="Thu, 01 Jan 1970 00:00:26 GMT"/>
    <s v="Thu, 01 Jan 1970 00:00:00 GMT"/>
    <s v="Thu, 01 Jan 1970 00:00:01 GMT"/>
    <s v="Thu, 01 Jan 1970 00:00:01 GMT"/>
    <m/>
    <m/>
    <m/>
    <m/>
    <n v="1"/>
    <s v=""/>
    <n v="1"/>
    <d v="1899-12-30T00:00:12"/>
    <s v="Fri"/>
    <x v="5"/>
    <d v="2023-01-06T00:00:00"/>
    <s v="20:20:02"/>
    <s v="Week-2"/>
    <d v="1899-12-30T20:00:00"/>
  </r>
  <r>
    <n v="8208"/>
    <x v="3"/>
    <s v="Mangesh Fasale"/>
    <s v="Closed"/>
    <x v="36"/>
    <s v="Fri, 06 Jan 2023 14:40:02 GMT"/>
    <s v="psrikan"/>
    <x v="2"/>
    <x v="2"/>
    <s v="[]"/>
    <x v="3"/>
    <s v="Met"/>
    <s v="Laptop/Desktop"/>
    <n v="42"/>
    <s v="[]"/>
    <s v="User Behaviour"/>
    <m/>
    <m/>
    <m/>
    <m/>
    <s v="User Policy Violation"/>
    <s v="SLA Breach 2nd Level"/>
    <s v="Thu, 01 Jan 1970 00:00:00 GMT"/>
    <s v="Thu, 01 Jan 1970 00:00:04 GMT"/>
    <s v="Thu, 01 Jan 1970 00:00:00 GMT"/>
    <s v="Thu, 01 Jan 1970 00:41:45 GMT"/>
    <s v="Thu, 01 Jan 1970 00:00:00 GMT"/>
    <s v="Thu, 01 Jan 1970 00:00:01 GMT"/>
    <s v="Thu, 01 Jan 1970 00:58:25 GMT"/>
    <m/>
    <m/>
    <m/>
    <m/>
    <n v="1"/>
    <s v=""/>
    <n v="1"/>
    <d v="1899-12-30T01:40:29"/>
    <s v="Fri"/>
    <x v="5"/>
    <d v="2023-01-06T00:00:00"/>
    <s v="14:40:02"/>
    <s v="Week-2"/>
    <d v="1899-12-30T14:00:00"/>
  </r>
  <r>
    <n v="8207"/>
    <x v="0"/>
    <s v="Mangesh Fasale"/>
    <s v="Closed"/>
    <x v="37"/>
    <s v="Fri, 06 Jan 2023 14:00:04 GMT"/>
    <s v="apaluri"/>
    <x v="2"/>
    <x v="2"/>
    <s v="User Reported Email"/>
    <x v="0"/>
    <s v="Met"/>
    <s v="User"/>
    <n v="17"/>
    <s v="[]"/>
    <s v="Email"/>
    <s v="Spam"/>
    <m/>
    <m/>
    <m/>
    <m/>
    <s v="[]"/>
    <s v="Thu, 01 Jan 1970 00:00:00 GMT"/>
    <s v="Thu, 01 Jan 1970 00:00:04 GMT"/>
    <s v="Thu, 01 Jan 1970 00:00:00 GMT"/>
    <s v="Thu, 01 Jan 1970 00:17:11 GMT"/>
    <s v="Thu, 01 Jan 1970 00:00:00 GMT"/>
    <s v="Thu, 01 Jan 1970 00:00:01 GMT"/>
    <s v="Thu, 01 Jan 1970 02:03:15 GMT"/>
    <m/>
    <m/>
    <m/>
    <m/>
    <n v="1"/>
    <s v=""/>
    <n v="1"/>
    <d v="1899-12-30T02:20:19"/>
    <s v="Fri"/>
    <x v="5"/>
    <d v="2023-01-06T00:00:00"/>
    <s v="14:00:04"/>
    <s v="Week-2"/>
    <d v="1899-12-30T14:00:00"/>
  </r>
  <r>
    <n v="8206"/>
    <x v="3"/>
    <s v="Cristian Dragus"/>
    <s v="Closed"/>
    <x v="38"/>
    <s v="Fri, 06 Jan 2023 12:50:03 GMT"/>
    <s v="psrikan"/>
    <x v="0"/>
    <x v="0"/>
    <s v="[]"/>
    <x v="12"/>
    <s v="Met"/>
    <s v="Server"/>
    <n v="5"/>
    <s v="[]"/>
    <s v="Login"/>
    <m/>
    <m/>
    <s v="Brute Force"/>
    <m/>
    <m/>
    <s v="[]"/>
    <s v="Thu, 01 Jan 1970 00:00:00 GMT"/>
    <s v="Thu, 01 Jan 1970 00:00:06 GMT"/>
    <s v="Thu, 01 Jan 1970 00:00:00 GMT"/>
    <s v="Thu, 01 Jan 1970 00:05:04 GMT"/>
    <s v="Thu, 01 Jan 1970 00:00:00 GMT"/>
    <s v="Thu, 01 Jan 1970 00:00:01 GMT"/>
    <s v="Thu, 01 Jan 1970 01:05:17 GMT"/>
    <m/>
    <m/>
    <m/>
    <m/>
    <n v="1"/>
    <s v=""/>
    <n v="1"/>
    <d v="1899-12-30T01:10:23"/>
    <s v="Fri"/>
    <x v="5"/>
    <d v="2023-01-06T00:00:00"/>
    <s v="12:50:03"/>
    <s v="Week-2"/>
    <d v="1899-12-30T12:00:00"/>
  </r>
  <r>
    <n v="8205"/>
    <x v="0"/>
    <s v="Cristian Dragus"/>
    <s v="Closed"/>
    <x v="39"/>
    <s v="Fri, 06 Jan 2023 12:00:05 GMT"/>
    <s v="apaluri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3:32 GMT"/>
    <s v="Thu, 01 Jan 1970 00:00:00 GMT"/>
    <s v="Thu, 01 Jan 1970 00:00:01 GMT"/>
    <s v="Thu, 01 Jan 1970 00:53:19 GMT"/>
    <m/>
    <m/>
    <m/>
    <m/>
    <n v="1"/>
    <s v=""/>
    <n v="1"/>
    <d v="1899-12-30T00:57:24"/>
    <s v="Fri"/>
    <x v="5"/>
    <d v="2023-01-06T00:00:00"/>
    <s v="12:00:05"/>
    <s v="Week-2"/>
    <d v="1899-12-30T12:00:00"/>
  </r>
  <r>
    <n v="8204"/>
    <x v="3"/>
    <s v="Cristian Dragus"/>
    <s v="Closed"/>
    <x v="38"/>
    <s v="Fri, 06 Jan 2023 10:40:03 GMT"/>
    <s v="psrikan"/>
    <x v="0"/>
    <x v="0"/>
    <s v="[]"/>
    <x v="12"/>
    <s v="Met"/>
    <s v="Server"/>
    <n v="25"/>
    <s v="[]"/>
    <s v="Login"/>
    <m/>
    <m/>
    <s v="Brute Force"/>
    <m/>
    <m/>
    <s v="[]"/>
    <s v="Thu, 01 Jan 1970 00:00:00 GMT"/>
    <s v="Thu, 01 Jan 1970 00:00:07 GMT"/>
    <s v="Thu, 01 Jan 1970 00:00:00 GMT"/>
    <s v="Thu, 01 Jan 1970 00:25:28 GMT"/>
    <s v="Thu, 01 Jan 1970 00:00:00 GMT"/>
    <s v="Thu, 01 Jan 1970 00:00:01 GMT"/>
    <s v="Thu, 01 Jan 1970 01:08:44 GMT"/>
    <m/>
    <m/>
    <m/>
    <m/>
    <n v="1"/>
    <s v=""/>
    <n v="1"/>
    <d v="1899-12-30T01:33:51"/>
    <s v="Fri"/>
    <x v="5"/>
    <d v="2023-01-06T00:00:00"/>
    <s v="10:40:03"/>
    <s v="Week-2"/>
    <d v="1899-12-30T10:00:00"/>
  </r>
  <r>
    <n v="8203"/>
    <x v="2"/>
    <s v="Theodoros Vakalopoulos"/>
    <s v="Closed"/>
    <x v="40"/>
    <s v="Fri, 06 Jan 2023 10:30:03 GMT"/>
    <s v="apaluri"/>
    <x v="1"/>
    <x v="0"/>
    <s v="[]"/>
    <x v="13"/>
    <s v="Met"/>
    <s v="Server"/>
    <n v="2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4:14 GMT"/>
    <s v="Thu, 01 Jan 1970 00:00:00 GMT"/>
    <s v="Thu, 01 Jan 1970 00:00:01 GMT"/>
    <s v="Thu, 01 Jan 1970 00:35:19 GMT"/>
    <m/>
    <m/>
    <m/>
    <m/>
    <n v="0"/>
    <n v="1"/>
    <n v="1"/>
    <d v="1899-12-30T00:59:26"/>
    <s v="Fri"/>
    <x v="5"/>
    <d v="2023-01-06T00:00:00"/>
    <s v="10:30:03"/>
    <s v="Week-2"/>
    <d v="1899-12-30T10:00:00"/>
  </r>
  <r>
    <n v="8202"/>
    <x v="0"/>
    <s v="Cristian Dragus"/>
    <s v="Closed"/>
    <x v="41"/>
    <s v="Fri, 06 Jan 2023 00:30:05 GMT"/>
    <s v="breddy"/>
    <x v="2"/>
    <x v="2"/>
    <s v="User Reported Email"/>
    <x v="0"/>
    <s v="Met"/>
    <s v="User"/>
    <n v="1"/>
    <s v="[]"/>
    <s v="Email"/>
    <s v="Spam"/>
    <m/>
    <m/>
    <m/>
    <m/>
    <s v="SLA Breach 1st Level"/>
    <s v="Thu, 01 Jan 1970 00:00:00 GMT"/>
    <s v="Thu, 01 Jan 1970 03:33:31 GMT"/>
    <s v="Thu, 01 Jan 1970 00:00:00 GMT"/>
    <s v="Thu, 01 Jan 1970 00:01:19 GMT"/>
    <s v="Thu, 01 Jan 1970 00:00:00 GMT"/>
    <s v="Thu, 01 Jan 1970 00:00:01 GMT"/>
    <s v="Thu, 01 Jan 1970 00:00:01 GMT"/>
    <m/>
    <m/>
    <m/>
    <m/>
    <n v="1"/>
    <s v=""/>
    <n v="1"/>
    <d v="1899-12-30T03:34:32"/>
    <s v="Fri"/>
    <x v="5"/>
    <d v="2023-01-06T00:00:00"/>
    <s v="00:30:05"/>
    <s v="Week-2"/>
    <d v="1899-12-30T00:00:00"/>
  </r>
  <r>
    <n v="8214"/>
    <x v="1"/>
    <s v="Cristian Dragus"/>
    <s v="Closed"/>
    <x v="5"/>
    <s v="Sat, 07 Jan 2023 21:20:04 GMT"/>
    <s v="gsriniv"/>
    <x v="1"/>
    <x v="1"/>
    <s v="MSSP Process Improvement Requested, ACK L1 SLA Breach"/>
    <x v="1"/>
    <s v="Met"/>
    <s v="Laptop/Desktop"/>
    <n v="6"/>
    <s v="[]"/>
    <s v="User Behaviour"/>
    <m/>
    <m/>
    <m/>
    <m/>
    <s v="Compliance"/>
    <s v="Discussed"/>
    <s v="Thu, 01 Jan 1970 00:00:00 GMT"/>
    <s v="Thu, 01 Jan 1970 00:00:05 GMT"/>
    <s v="Thu, 01 Jan 1970 00:00:00 GMT"/>
    <s v="Thu, 01 Jan 1970 00:05:49 GMT"/>
    <s v="Thu, 01 Jan 1970 00:00:00 GMT"/>
    <s v="Thu, 01 Jan 1970 00:00:01 GMT"/>
    <s v="Thu, 01 Jan 1970 00:00:01 GMT"/>
    <m/>
    <m/>
    <m/>
    <m/>
    <n v="1"/>
    <s v=""/>
    <n v="1"/>
    <d v="1899-12-30T00:06:06"/>
    <s v="Sat"/>
    <x v="6"/>
    <d v="2023-01-07T00:00:00"/>
    <s v="21:20:04"/>
    <s v="Week-2"/>
    <d v="1899-12-30T21:00:00"/>
  </r>
  <r>
    <n v="8213"/>
    <x v="1"/>
    <s v="Cristian Dragus"/>
    <s v="Closed"/>
    <x v="5"/>
    <s v="Sat, 07 Jan 2023 21:20:02 GMT"/>
    <s v="gsriniv"/>
    <x v="1"/>
    <x v="1"/>
    <s v="MSSP Process Improvement Requested, ACK L1 SLA Breach"/>
    <x v="1"/>
    <s v="Met"/>
    <s v="Laptop/Desktop"/>
    <n v="15"/>
    <s v="[]"/>
    <s v="User Behaviour"/>
    <m/>
    <m/>
    <m/>
    <m/>
    <s v="Compliance"/>
    <s v="Discussed"/>
    <s v="Thu, 01 Jan 1970 00:00:00 GMT"/>
    <s v="Thu, 01 Jan 1970 00:00:04 GMT"/>
    <s v="Thu, 01 Jan 1970 00:00:00 GMT"/>
    <s v="Thu, 01 Jan 1970 00:15:24 GMT"/>
    <s v="Thu, 01 Jan 1970 00:00:00 GMT"/>
    <s v="Thu, 01 Jan 1970 00:00:01 GMT"/>
    <s v="Thu, 01 Jan 1970 00:00:01 GMT"/>
    <m/>
    <m/>
    <m/>
    <m/>
    <n v="1"/>
    <s v=""/>
    <n v="1"/>
    <d v="1899-12-30T00:15:05"/>
    <s v="Sat"/>
    <x v="6"/>
    <d v="2023-01-07T00:00:00"/>
    <s v="21:20:02"/>
    <s v="Week-2"/>
    <d v="1899-12-30T21:00:00"/>
  </r>
  <r>
    <n v="8212"/>
    <x v="3"/>
    <s v="Cristian Dragus"/>
    <s v="Closed"/>
    <x v="6"/>
    <s v="Sat, 07 Jan 2023 21:10:02 GMT"/>
    <s v="gsriniv"/>
    <x v="1"/>
    <x v="1"/>
    <s v="MSSP Process Improvement Requested, ACK L1 SLA Breach"/>
    <x v="3"/>
    <s v="Met"/>
    <s v="Laptop/Desktop"/>
    <n v="19"/>
    <s v="[]"/>
    <s v="User Behaviour"/>
    <m/>
    <m/>
    <m/>
    <m/>
    <s v="Compliance"/>
    <s v="Discussed"/>
    <s v="Thu, 01 Jan 1970 00:00:00 GMT"/>
    <s v="Thu, 01 Jan 1970 00:00:06 GMT"/>
    <s v="Thu, 01 Jan 1970 00:00:00 GMT"/>
    <s v="Thu, 01 Jan 1970 00:18:56 GMT"/>
    <s v="Thu, 01 Jan 1970 00:00:00 GMT"/>
    <s v="Thu, 01 Jan 1970 00:00:01 GMT"/>
    <s v="Thu, 01 Jan 1970 00:00:01 GMT"/>
    <m/>
    <m/>
    <m/>
    <m/>
    <n v="1"/>
    <s v=""/>
    <n v="1"/>
    <d v="1899-12-30T00:19:07"/>
    <s v="Sat"/>
    <x v="6"/>
    <d v="2023-01-07T00:00:00"/>
    <s v="21:10:02"/>
    <s v="Week-2"/>
    <d v="1899-12-30T21:00:00"/>
  </r>
  <r>
    <n v="8211"/>
    <x v="0"/>
    <s v="Mangesh Fasale"/>
    <s v="Closed"/>
    <x v="42"/>
    <s v="Sat, 07 Jan 2023 21:00:05 GMT"/>
    <s v="gsriniv"/>
    <x v="2"/>
    <x v="2"/>
    <s v="User Reported Email"/>
    <x v="0"/>
    <s v="Met"/>
    <s v="User"/>
    <n v="2"/>
    <s v="[]"/>
    <s v="Email"/>
    <s v="Spam"/>
    <m/>
    <m/>
    <m/>
    <m/>
    <s v="SLA Breach 1st Level"/>
    <s v="Thu, 01 Jan 1970 00:00:00 GMT"/>
    <s v="Thu, 01 Jan 1970 00:52:07 GMT"/>
    <s v="Thu, 01 Jan 1970 00:00:00 GMT"/>
    <s v="Thu, 01 Jan 1970 00:02:16 GMT"/>
    <s v="Thu, 01 Jan 1970 00:00:00 GMT"/>
    <s v="Thu, 01 Jan 1970 00:00:01 GMT"/>
    <s v="Thu, 01 Jan 1970 00:00:01 GMT"/>
    <m/>
    <m/>
    <m/>
    <m/>
    <n v="1"/>
    <s v=""/>
    <n v="1"/>
    <d v="1899-12-30T00:54:08"/>
    <s v="Sat"/>
    <x v="6"/>
    <d v="2023-01-07T00:00:00"/>
    <s v="21:00:05"/>
    <s v="Week-2"/>
    <d v="1899-12-30T21:00:00"/>
  </r>
  <r>
    <n v="8210"/>
    <x v="1"/>
    <s v="Theodoros Vakalopoulos"/>
    <s v="Closed"/>
    <x v="43"/>
    <s v="Sat, 07 Jan 2023 08:20:02 GMT"/>
    <s v="vtupura"/>
    <x v="1"/>
    <x v="1"/>
    <s v="ESC L1 SLA Breach"/>
    <x v="14"/>
    <s v="Met"/>
    <s v="Other"/>
    <n v="13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17:52 GMT"/>
    <s v="Thu, 01 Jan 1970 00:00:00 GMT"/>
    <s v="Thu, 01 Jan 1970 00:00:01 GMT"/>
    <s v="Thu, 01 Jan 1970 01:10:20 GMT"/>
    <m/>
    <m/>
    <m/>
    <m/>
    <n v="1"/>
    <s v=""/>
    <n v="1"/>
    <d v="1899-12-30T03:28:26"/>
    <s v="Sat"/>
    <x v="6"/>
    <d v="2023-01-07T00:00:00"/>
    <s v="08:20:02"/>
    <s v="Week-2"/>
    <d v="1899-12-30T08:00:00"/>
  </r>
  <r>
    <n v="8215"/>
    <x v="4"/>
    <s v="Cristian Dragus"/>
    <s v="Closed"/>
    <x v="44"/>
    <s v="Sun, 08 Jan 2023 12:20:06 GMT"/>
    <s v="vtupura"/>
    <x v="2"/>
    <x v="2"/>
    <s v="[]"/>
    <x v="15"/>
    <s v="Met"/>
    <s v="Router"/>
    <n v="4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2:41 GMT"/>
    <s v="Thu, 01 Jan 1970 00:00:00 GMT"/>
    <s v="Thu, 01 Jan 1970 00:00:01 GMT"/>
    <s v="Thu, 01 Jan 1970 00:00:01 GMT"/>
    <m/>
    <m/>
    <m/>
    <m/>
    <n v="1"/>
    <s v=""/>
    <n v="1"/>
    <d v="1899-12-30T00:43:06"/>
    <s v="Sun"/>
    <x v="7"/>
    <d v="2023-01-08T00:00:00"/>
    <s v="12:20:06"/>
    <s v="Week-2"/>
    <d v="1899-12-30T12:00:00"/>
  </r>
  <r>
    <n v="8227"/>
    <x v="4"/>
    <s v="Mangesh Fasale"/>
    <s v="Closed"/>
    <x v="45"/>
    <s v="Mon, 09 Jan 2023 20:40:02 GMT"/>
    <s v="apaluri"/>
    <x v="1"/>
    <x v="2"/>
    <s v="[]"/>
    <x v="16"/>
    <s v="Met"/>
    <s v="Laptop/Desktop"/>
    <n v="49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48:55 GMT"/>
    <s v="Thu, 01 Jan 1970 00:00:00 GMT"/>
    <s v="Thu, 01 Jan 1970 00:00:01 GMT"/>
    <s v="Thu, 01 Jan 1970 00:00:01 GMT"/>
    <m/>
    <m/>
    <m/>
    <m/>
    <n v="0"/>
    <n v="1"/>
    <n v="1"/>
    <d v="1899-12-30T00:49:05"/>
    <s v="Mon"/>
    <x v="8"/>
    <d v="2023-01-09T00:00:00"/>
    <s v="20:40:02"/>
    <s v="Week-3"/>
    <d v="1899-12-30T20:00:00"/>
  </r>
  <r>
    <n v="8226"/>
    <x v="0"/>
    <s v="Cristian Dragus"/>
    <s v="Closed"/>
    <x v="46"/>
    <s v="Mon, 09 Jan 2023 16:30:04 GMT"/>
    <s v="apaluri"/>
    <x v="1"/>
    <x v="1"/>
    <s v="User Reported Email, MSSP Process Improvement Requested"/>
    <x v="0"/>
    <s v="Met"/>
    <s v="User"/>
    <n v="55"/>
    <s v="[]"/>
    <s v="Email"/>
    <s v="Scam"/>
    <m/>
    <m/>
    <m/>
    <m/>
    <s v="Discussed"/>
    <s v="Thu, 01 Jan 1970 00:00:00 GMT"/>
    <s v="Thu, 01 Jan 1970 00:00:05 GMT"/>
    <s v="Thu, 01 Jan 1970 00:00:00 GMT"/>
    <s v="Thu, 01 Jan 1970 00:55:16 GMT"/>
    <s v="Thu, 01 Jan 1970 00:00:00 GMT"/>
    <s v="Thu, 01 Jan 1970 00:00:01 GMT"/>
    <s v="Thu, 01 Jan 1970 00:00:01 GMT"/>
    <m/>
    <m/>
    <m/>
    <m/>
    <n v="1"/>
    <s v=""/>
    <n v="1"/>
    <d v="1899-12-30T00:55:06"/>
    <s v="Mon"/>
    <x v="8"/>
    <d v="2023-01-09T00:00:00"/>
    <s v="16:30:04"/>
    <s v="Week-3"/>
    <d v="1899-12-30T16:00:00"/>
  </r>
  <r>
    <n v="8225"/>
    <x v="1"/>
    <s v="Cristian Dragus"/>
    <s v="Closed"/>
    <x v="2"/>
    <s v="Mon, 09 Jan 2023 15:20:02 GMT"/>
    <s v="psrikan"/>
    <x v="1"/>
    <x v="1"/>
    <s v="ACK L1 SLA Breach, ESC L1 SLA Breach"/>
    <x v="17"/>
    <s v="Met"/>
    <s v="Server"/>
    <n v="32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0:31:49 GMT"/>
    <s v="Thu, 01 Jan 1970 00:00:00 GMT"/>
    <s v="Thu, 01 Jan 1970 00:00:01 GMT"/>
    <s v="Thu, 01 Jan 1970 00:26:25 GMT"/>
    <m/>
    <m/>
    <m/>
    <m/>
    <n v="1"/>
    <s v=""/>
    <n v="1"/>
    <d v="1899-12-30T00:58:30"/>
    <s v="Mon"/>
    <x v="8"/>
    <d v="2023-01-09T00:00:00"/>
    <s v="15:20:02"/>
    <s v="Week-3"/>
    <d v="1899-12-30T15:00:00"/>
  </r>
  <r>
    <n v="8224"/>
    <x v="0"/>
    <s v="Cristian Dragus"/>
    <s v="Closed"/>
    <x v="47"/>
    <s v="Mon, 09 Jan 2023 14:30:05 GMT"/>
    <s v="psrikan"/>
    <x v="0"/>
    <x v="0"/>
    <s v="User Reported Email, ACK L1 SLA Breach"/>
    <x v="0"/>
    <s v="Met"/>
    <s v="User"/>
    <n v="24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4:26 GMT"/>
    <s v="Thu, 01 Jan 1970 00:00:00 GMT"/>
    <s v="Thu, 01 Jan 1970 00:00:01 GMT"/>
    <s v="Thu, 01 Jan 1970 00:00:01 GMT"/>
    <m/>
    <m/>
    <m/>
    <m/>
    <n v="1"/>
    <s v=""/>
    <n v="1"/>
    <d v="1899-12-30T00:24:06"/>
    <s v="Mon"/>
    <x v="8"/>
    <d v="2023-01-09T00:00:00"/>
    <s v="14:30:05"/>
    <s v="Week-3"/>
    <d v="1899-12-30T14:00:00"/>
  </r>
  <r>
    <n v="8223"/>
    <x v="4"/>
    <s v="Theodoros Vakalopoulos"/>
    <s v="Closed"/>
    <x v="48"/>
    <s v="Mon, 09 Jan 2023 13:40:02 GMT"/>
    <s v="psrikan"/>
    <x v="0"/>
    <x v="1"/>
    <s v="ACK L1 SLA Breach"/>
    <x v="18"/>
    <s v="Met"/>
    <s v="Server"/>
    <n v="40"/>
    <s v="[]"/>
    <s v="Endpoint"/>
    <m/>
    <s v="Endpoint Data Exfiltration"/>
    <m/>
    <m/>
    <m/>
    <s v="[]"/>
    <s v="Thu, 01 Jan 1970 00:00:00 GMT"/>
    <s v="Thu, 01 Jan 1970 00:00:06 GMT"/>
    <s v="Thu, 01 Jan 1970 00:00:00 GMT"/>
    <s v="Thu, 01 Jan 1970 00:40:03 GMT"/>
    <s v="Thu, 01 Jan 1970 00:00:00 GMT"/>
    <s v="Thu, 01 Jan 1970 00:00:01 GMT"/>
    <s v="Thu, 01 Jan 1970 00:00:01 GMT"/>
    <m/>
    <m/>
    <m/>
    <m/>
    <n v="0"/>
    <n v="1"/>
    <n v="1"/>
    <d v="1899-12-30T00:40:07"/>
    <s v="Mon"/>
    <x v="8"/>
    <d v="2023-01-09T00:00:00"/>
    <s v="13:40:02"/>
    <s v="Week-3"/>
    <d v="1899-12-30T13:00:00"/>
  </r>
  <r>
    <n v="8222"/>
    <x v="3"/>
    <s v="Cristian Dragus"/>
    <s v="Closed"/>
    <x v="49"/>
    <s v="Mon, 09 Jan 2023 13:30:02 GMT"/>
    <s v="vtupura"/>
    <x v="2"/>
    <x v="2"/>
    <s v="[]"/>
    <x v="3"/>
    <s v="Met"/>
    <s v="Laptop/Desktop"/>
    <n v="69"/>
    <s v="[]"/>
    <s v="User Behaviour"/>
    <m/>
    <m/>
    <m/>
    <m/>
    <s v="Mass Download"/>
    <s v="[]"/>
    <s v="Thu, 01 Jan 1970 00:00:00 GMT"/>
    <s v="Thu, 01 Jan 1970 00:00:04 GMT"/>
    <s v="Thu, 01 Jan 1970 00:00:00 GMT"/>
    <s v="Thu, 01 Jan 1970 01:08:41 GMT"/>
    <s v="Thu, 01 Jan 1970 00:00:00 GMT"/>
    <s v="Thu, 01 Jan 1970 00:00:01 GMT"/>
    <s v="Thu, 01 Jan 1970 00:00:01 GMT"/>
    <m/>
    <m/>
    <m/>
    <m/>
    <n v="1"/>
    <s v=""/>
    <n v="1"/>
    <d v="1899-12-30T01:09:05"/>
    <s v="Mon"/>
    <x v="8"/>
    <d v="2023-01-09T00:00:00"/>
    <s v="13:30:02"/>
    <s v="Week-3"/>
    <d v="1899-12-30T13:00:00"/>
  </r>
  <r>
    <n v="8221"/>
    <x v="1"/>
    <s v="Cristian Dragus"/>
    <s v="Closed"/>
    <x v="4"/>
    <s v="Mon, 09 Jan 2023 09:40:04 GMT"/>
    <s v="psrikan"/>
    <x v="2"/>
    <x v="2"/>
    <s v="[]"/>
    <x v="1"/>
    <s v="Met"/>
    <s v="Server"/>
    <n v="31"/>
    <s v="[]"/>
    <s v="Endpoint"/>
    <m/>
    <s v="Endpoint Policy Violation"/>
    <m/>
    <m/>
    <m/>
    <s v="SLA Breach 1st Level, SLA Breach 2nd Level"/>
    <s v="Thu, 01 Jan 1970 00:00:00 GMT"/>
    <s v="Thu, 01 Jan 1970 00:00:04 GMT"/>
    <s v="Thu, 01 Jan 1970 00:00:00 GMT"/>
    <s v="Thu, 01 Jan 1970 00:31:21 GMT"/>
    <s v="Thu, 01 Jan 1970 00:00:00 GMT"/>
    <s v="Thu, 01 Jan 1970 00:00:01 GMT"/>
    <s v="Thu, 01 Jan 1970 01:08:49 GMT"/>
    <m/>
    <m/>
    <m/>
    <m/>
    <n v="1"/>
    <s v=""/>
    <n v="1"/>
    <d v="1899-12-30T01:39:53"/>
    <s v="Mon"/>
    <x v="8"/>
    <d v="2023-01-09T00:00:00"/>
    <s v="09:40:04"/>
    <s v="Week-3"/>
    <d v="1899-12-30T09:00:00"/>
  </r>
  <r>
    <n v="8220"/>
    <x v="1"/>
    <s v="Cristian Dragus"/>
    <s v="Closed"/>
    <x v="4"/>
    <s v="Mon, 09 Jan 2023 09:40:03 GMT"/>
    <s v="psrikan"/>
    <x v="2"/>
    <x v="2"/>
    <s v="[]"/>
    <x v="1"/>
    <s v="Met"/>
    <s v="Server"/>
    <n v="29"/>
    <s v="[]"/>
    <s v="Endpoint"/>
    <m/>
    <s v="Endpoint Policy Violation"/>
    <m/>
    <m/>
    <m/>
    <s v="SLA Breach 1st Level"/>
    <s v="Thu, 01 Jan 1970 00:00:00 GMT"/>
    <s v="Thu, 01 Jan 1970 00:00:05 GMT"/>
    <s v="Thu, 01 Jan 1970 00:00:00 GMT"/>
    <s v="Thu, 01 Jan 1970 00:29:14 GMT"/>
    <s v="Thu, 01 Jan 1970 00:00:00 GMT"/>
    <s v="Thu, 01 Jan 1970 00:00:01 GMT"/>
    <s v="Thu, 01 Jan 1970 01:05:49 GMT"/>
    <m/>
    <m/>
    <m/>
    <m/>
    <n v="1"/>
    <s v=""/>
    <n v="1"/>
    <d v="1899-12-30T01:34:54"/>
    <s v="Mon"/>
    <x v="8"/>
    <d v="2023-01-09T00:00:00"/>
    <s v="09:40:03"/>
    <s v="Week-3"/>
    <d v="1899-12-30T09:00:00"/>
  </r>
  <r>
    <n v="8219"/>
    <x v="1"/>
    <s v="Theodoros Vakalopoulos"/>
    <s v="Closed"/>
    <x v="38"/>
    <s v="Mon, 09 Jan 2023 09:10:03 GMT"/>
    <s v="psrikan"/>
    <x v="1"/>
    <x v="0"/>
    <s v="[]"/>
    <x v="12"/>
    <s v="Met"/>
    <s v="Server"/>
    <n v="2"/>
    <s v="[]"/>
    <s v="Login"/>
    <m/>
    <m/>
    <s v="Brute Force"/>
    <m/>
    <m/>
    <s v="SLA Breach 1st Level"/>
    <s v="Thu, 01 Jan 1970 00:00:00 GMT"/>
    <s v="Thu, 01 Jan 1970 00:00:05 GMT"/>
    <s v="Thu, 01 Jan 1970 00:00:00 GMT"/>
    <s v="Thu, 01 Jan 1970 00:01:40 GMT"/>
    <s v="Thu, 01 Jan 1970 00:00:00 GMT"/>
    <s v="Thu, 01 Jan 1970 00:00:01 GMT"/>
    <s v="Thu, 01 Jan 1970 00:44:52 GMT"/>
    <m/>
    <m/>
    <m/>
    <m/>
    <n v="0"/>
    <n v="1"/>
    <n v="1"/>
    <d v="1899-12-30T00:46:57"/>
    <s v="Mon"/>
    <x v="8"/>
    <d v="2023-01-09T00:00:00"/>
    <s v="09:10:03"/>
    <s v="Week-3"/>
    <d v="1899-12-30T09:00:00"/>
  </r>
  <r>
    <n v="8218"/>
    <x v="1"/>
    <s v="Theodoros Vakalopoulos"/>
    <s v="Closed"/>
    <x v="38"/>
    <s v="Mon, 09 Jan 2023 08:50:03 GMT"/>
    <s v="vtupura"/>
    <x v="2"/>
    <x v="0"/>
    <s v="[]"/>
    <x v="12"/>
    <s v="Met"/>
    <s v="Server"/>
    <n v="38"/>
    <s v="[]"/>
    <s v="Login"/>
    <m/>
    <m/>
    <s v="Brute Force"/>
    <m/>
    <m/>
    <s v="SLA Breach 1st Level, SLA Breach 2nd Level"/>
    <s v="Thu, 01 Jan 1970 00:00:00 GMT"/>
    <s v="Thu, 01 Jan 1970 00:00:07 GMT"/>
    <s v="Thu, 01 Jan 1970 00:00:00 GMT"/>
    <s v="Thu, 01 Jan 1970 00:37:50 GMT"/>
    <s v="Thu, 01 Jan 1970 00:00:00 GMT"/>
    <s v="Thu, 01 Jan 1970 00:00:01 GMT"/>
    <s v="Thu, 01 Jan 1970 00:53:33 GMT"/>
    <m/>
    <m/>
    <m/>
    <m/>
    <n v="0"/>
    <n v="1"/>
    <n v="1"/>
    <d v="1899-12-30T01:31:40"/>
    <s v="Mon"/>
    <x v="8"/>
    <d v="2023-01-09T00:00:00"/>
    <s v="08:50:03"/>
    <s v="Week-3"/>
    <d v="1899-12-30T08:00:00"/>
  </r>
  <r>
    <n v="8217"/>
    <x v="0"/>
    <s v="Danylo Goncharskyi"/>
    <s v="Closed"/>
    <x v="50"/>
    <s v="Mon, 09 Jan 2023 07:00:06 GMT"/>
    <s v="khyadav"/>
    <x v="0"/>
    <x v="0"/>
    <s v="MSSP Process Improvement Requested, User Reported Email"/>
    <x v="0"/>
    <s v="Met"/>
    <s v="User"/>
    <n v="33"/>
    <s v="[]"/>
    <s v="Email"/>
    <s v="Legitimate email"/>
    <m/>
    <m/>
    <m/>
    <m/>
    <s v="Discussed, SLA Breach 1st Level"/>
    <s v="Thu, 01 Jan 1970 00:00:00 GMT"/>
    <s v="Thu, 01 Jan 1970 00:00:07 GMT"/>
    <s v="Thu, 01 Jan 1970 00:00:00 GMT"/>
    <s v="Thu, 01 Jan 1970 00:33:00 GMT"/>
    <s v="Thu, 01 Jan 1970 00:00:00 GMT"/>
    <s v="Thu, 01 Jan 1970 00:00:01 GMT"/>
    <s v="Thu, 01 Jan 1970 01:02:01 GMT"/>
    <m/>
    <m/>
    <m/>
    <m/>
    <n v="1"/>
    <s v=""/>
    <n v="1"/>
    <d v="1899-12-30T01:35:08"/>
    <s v="Mon"/>
    <x v="8"/>
    <d v="2023-01-09T00:00:00"/>
    <s v="07:00:06"/>
    <s v="Week-3"/>
    <d v="1899-12-30T07:00:00"/>
  </r>
  <r>
    <n v="8216"/>
    <x v="0"/>
    <s v="Cristian Dragus"/>
    <s v="Closed"/>
    <x v="51"/>
    <s v="Mon, 09 Jan 2023 06:30:05 GMT"/>
    <s v="khyadav"/>
    <x v="1"/>
    <x v="1"/>
    <s v="MSSP Process Improvement Requested, ACK L1 SLA Breach, User Reported Email"/>
    <x v="0"/>
    <s v="Met"/>
    <s v="User"/>
    <n v="160"/>
    <s v="[]"/>
    <s v="Email"/>
    <s v="Scam"/>
    <m/>
    <m/>
    <m/>
    <m/>
    <s v="Discussed"/>
    <s v="Thu, 01 Jan 1970 00:00:00 GMT"/>
    <s v="Thu, 01 Jan 1970 00:00:06 GMT"/>
    <s v="Thu, 01 Jan 1970 00:00:00 GMT"/>
    <s v="Thu, 01 Jan 1970 02:39:34 GMT"/>
    <s v="Mon, 09 Jan 2023 06:55:28 GMT"/>
    <s v="Thu, 01 Jan 1970 00:00:01 GMT"/>
    <s v="Thu, 01 Jan 1970 00:00:01 GMT"/>
    <m/>
    <m/>
    <m/>
    <m/>
    <n v="1"/>
    <s v=""/>
    <n v="1"/>
    <d v="1899-12-30T02:40:07"/>
    <s v="Mon"/>
    <x v="8"/>
    <d v="2023-01-09T00:00:00"/>
    <s v="06:30:05"/>
    <s v="Week-3"/>
    <d v="1899-12-30T06:00:00"/>
  </r>
  <r>
    <n v="8243"/>
    <x v="0"/>
    <s v="Cristian Dragus"/>
    <s v="Closed"/>
    <x v="52"/>
    <s v="Tue, 10 Jan 2023 19:30:04 GMT"/>
    <s v="apaluri"/>
    <x v="2"/>
    <x v="2"/>
    <s v="User Reported Email"/>
    <x v="0"/>
    <s v="Met"/>
    <s v="User"/>
    <n v="42"/>
    <s v="[]"/>
    <s v="Email"/>
    <s v="Spam"/>
    <m/>
    <m/>
    <m/>
    <m/>
    <s v="[]"/>
    <s v="Thu, 01 Jan 1970 00:00:00 GMT"/>
    <s v="Thu, 01 Jan 1970 00:00:05 GMT"/>
    <s v="Thu, 01 Jan 1970 00:00:00 GMT"/>
    <s v="Thu, 01 Jan 1970 00:42:30 GMT"/>
    <s v="Thu, 01 Jan 1970 00:00:00 GMT"/>
    <s v="Thu, 01 Jan 1970 00:00:01 GMT"/>
    <s v="Thu, 01 Jan 1970 00:00:01 GMT"/>
    <m/>
    <m/>
    <m/>
    <m/>
    <n v="1"/>
    <s v=""/>
    <n v="1"/>
    <d v="1899-12-30T00:42:06"/>
    <s v="Tue"/>
    <x v="9"/>
    <d v="2023-01-10T00:00:00"/>
    <s v="19:30:04"/>
    <s v="Week-3"/>
    <d v="1899-12-30T19:00:00"/>
  </r>
  <r>
    <n v="8242"/>
    <x v="3"/>
    <s v="Cristian Dragus"/>
    <s v="Closed"/>
    <x v="16"/>
    <s v="Tue, 10 Jan 2023 17:00:03 GMT"/>
    <s v="apaluri"/>
    <x v="1"/>
    <x v="2"/>
    <s v="ACK L1 SLA Breach"/>
    <x v="5"/>
    <s v="Met"/>
    <s v="Laptop/Desktop"/>
    <n v="7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2:42 GMT"/>
    <s v="Thu, 01 Jan 1970 00:00:00 GMT"/>
    <s v="Thu, 01 Jan 1970 00:00:01 GMT"/>
    <s v="Thu, 01 Jan 1970 00:00:01 GMT"/>
    <m/>
    <m/>
    <m/>
    <m/>
    <n v="0"/>
    <n v="1"/>
    <n v="1"/>
    <d v="1899-12-30T01:13:06"/>
    <s v="Tue"/>
    <x v="9"/>
    <d v="2023-01-10T00:00:00"/>
    <s v="17:00:03"/>
    <s v="Week-3"/>
    <d v="1899-12-30T17:00:00"/>
  </r>
  <r>
    <n v="8241"/>
    <x v="0"/>
    <s v="Cristian Dragus"/>
    <s v="Closed"/>
    <x v="53"/>
    <s v="Tue, 10 Jan 2023 15:50:03 GMT"/>
    <s v="psrikan"/>
    <x v="2"/>
    <x v="2"/>
    <s v="ACK L1 SLA Breach"/>
    <x v="11"/>
    <s v="Met"/>
    <s v="Server"/>
    <n v="3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0:42 GMT"/>
    <s v="Thu, 01 Jan 1970 00:00:00 GMT"/>
    <s v="Thu, 01 Jan 1970 00:00:01 GMT"/>
    <s v="Thu, 01 Jan 1970 00:00:01 GMT"/>
    <m/>
    <m/>
    <m/>
    <m/>
    <n v="1"/>
    <s v=""/>
    <n v="1"/>
    <d v="1899-12-30T00:31:07"/>
    <s v="Tue"/>
    <x v="9"/>
    <d v="2023-01-10T00:00:00"/>
    <s v="15:50:03"/>
    <s v="Week-3"/>
    <d v="1899-12-30T15:00:00"/>
  </r>
  <r>
    <n v="8240"/>
    <x v="0"/>
    <s v="Danylo Goncharskyi"/>
    <s v="Closed"/>
    <x v="54"/>
    <s v="Tue, 10 Jan 2023 15:40:03 GMT"/>
    <s v="apaluri"/>
    <x v="1"/>
    <x v="1"/>
    <s v="ACK L1 SLA Breach"/>
    <x v="19"/>
    <s v="Met"/>
    <s v="Server"/>
    <n v="4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4:50 GMT"/>
    <s v="Thu, 01 Jan 1970 00:00:00 GMT"/>
    <s v="Thu, 01 Jan 1970 00:00:01 GMT"/>
    <s v="Thu, 01 Jan 1970 00:00:01 GMT"/>
    <m/>
    <m/>
    <m/>
    <m/>
    <n v="1"/>
    <s v=""/>
    <n v="1"/>
    <d v="1899-12-30T00:45:09"/>
    <s v="Tue"/>
    <x v="9"/>
    <d v="2023-01-10T00:00:00"/>
    <s v="15:40:03"/>
    <s v="Week-3"/>
    <d v="1899-12-30T15:00:00"/>
  </r>
  <r>
    <n v="8239"/>
    <x v="1"/>
    <s v="Mangesh Fasale"/>
    <s v="Closed"/>
    <x v="10"/>
    <s v="Tue, 10 Jan 2023 15:20:03 GMT"/>
    <s v="vtupura"/>
    <x v="2"/>
    <x v="2"/>
    <s v="ACK L1 SLA Breach, ESC L1 SLA Breach"/>
    <x v="1"/>
    <s v="Met"/>
    <s v="Server"/>
    <n v="47"/>
    <s v="[]"/>
    <s v="User Behaviour"/>
    <m/>
    <m/>
    <m/>
    <m/>
    <s v="User Policy Violation"/>
    <s v="[]"/>
    <s v="Thu, 01 Jan 1970 00:00:00 GMT"/>
    <s v="Thu, 01 Jan 1970 00:00:05 GMT"/>
    <s v="Thu, 01 Jan 1970 00:00:00 GMT"/>
    <s v="Thu, 01 Jan 1970 00:47:06 GMT"/>
    <s v="Thu, 01 Jan 1970 00:00:00 GMT"/>
    <s v="Thu, 01 Jan 1970 00:00:01 GMT"/>
    <s v="Thu, 01 Jan 1970 00:00:01 GMT"/>
    <m/>
    <m/>
    <m/>
    <m/>
    <n v="1"/>
    <s v=""/>
    <n v="1"/>
    <d v="1899-12-30T00:47:06"/>
    <s v="Tue"/>
    <x v="9"/>
    <d v="2023-01-10T00:00:00"/>
    <s v="15:20:03"/>
    <s v="Week-3"/>
    <d v="1899-12-30T15:00:00"/>
  </r>
  <r>
    <n v="8238"/>
    <x v="3"/>
    <s v="Danylo Goncharskyi"/>
    <s v="Closed"/>
    <x v="29"/>
    <s v="Tue, 10 Jan 2023 14:00:03 GMT"/>
    <s v="vtupura"/>
    <x v="2"/>
    <x v="0"/>
    <s v="ACK L1 SLA Breach, ESC L1 SLA Breach"/>
    <x v="10"/>
    <s v="Met"/>
    <s v="Network Device"/>
    <n v="9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32:02 GMT"/>
    <s v="Thu, 01 Jan 1970 00:00:00 GMT"/>
    <s v="Thu, 01 Jan 1970 00:00:01 GMT"/>
    <s v="Thu, 01 Jan 1970 00:00:01 GMT"/>
    <m/>
    <m/>
    <m/>
    <m/>
    <n v="0"/>
    <n v="1"/>
    <n v="1"/>
    <d v="1899-12-30T01:32:06"/>
    <s v="Tue"/>
    <x v="9"/>
    <d v="2023-01-10T00:00:00"/>
    <s v="14:00:03"/>
    <s v="Week-3"/>
    <d v="1899-12-30T14:00:00"/>
  </r>
  <r>
    <n v="8237"/>
    <x v="0"/>
    <s v="Cristian Dragus"/>
    <s v="Closed"/>
    <x v="55"/>
    <s v="Tue, 10 Jan 2023 13:30:06 GMT"/>
    <s v="vdarive"/>
    <x v="2"/>
    <x v="2"/>
    <s v="MSSP Process Improvement Requested, ACK L1 SLA Breach"/>
    <x v="0"/>
    <s v="Met"/>
    <s v="User"/>
    <n v="67"/>
    <s v="[]"/>
    <s v="Email"/>
    <s v="Spam"/>
    <m/>
    <m/>
    <m/>
    <m/>
    <s v="Discussed"/>
    <s v="Thu, 01 Jan 1970 00:00:00 GMT"/>
    <s v="Thu, 01 Jan 1970 00:12:41 GMT"/>
    <s v="Thu, 01 Jan 1970 00:00:00 GMT"/>
    <s v="Thu, 01 Jan 1970 01:07:21 GMT"/>
    <s v="Thu, 01 Jan 1970 00:00:00 GMT"/>
    <s v="Thu, 01 Jan 1970 00:00:01 GMT"/>
    <s v="Thu, 01 Jan 1970 00:00:01 GMT"/>
    <m/>
    <m/>
    <m/>
    <m/>
    <n v="1"/>
    <s v=""/>
    <n v="1"/>
    <d v="1899-12-30T01:19:42"/>
    <s v="Tue"/>
    <x v="9"/>
    <d v="2023-01-10T00:00:00"/>
    <s v="13:30:06"/>
    <s v="Week-3"/>
    <d v="1899-12-30T13:00:00"/>
  </r>
  <r>
    <n v="8236"/>
    <x v="1"/>
    <s v="Theodoros Vakalopoulos"/>
    <s v="Closed"/>
    <x v="56"/>
    <s v="Tue, 10 Jan 2023 12:50:03 GMT"/>
    <s v="vtupura"/>
    <x v="2"/>
    <x v="2"/>
    <s v="ESC L1 SLA Breach"/>
    <x v="20"/>
    <s v="Met"/>
    <s v="User"/>
    <n v="80"/>
    <s v="[]"/>
    <s v="Login"/>
    <m/>
    <m/>
    <s v="Suspicious Login"/>
    <m/>
    <m/>
    <s v="[]"/>
    <s v="Thu, 01 Jan 1970 00:00:00 GMT"/>
    <s v="Thu, 01 Jan 1970 00:00:05 GMT"/>
    <s v="Thu, 01 Jan 1970 00:00:00 GMT"/>
    <s v="Thu, 01 Jan 1970 01:20:04 GMT"/>
    <s v="Thu, 01 Jan 1970 00:00:00 GMT"/>
    <s v="Thu, 01 Jan 1970 00:00:01 GMT"/>
    <s v="Thu, 01 Jan 1970 00:01:16 GMT"/>
    <m/>
    <m/>
    <m/>
    <m/>
    <n v="1"/>
    <s v=""/>
    <n v="1"/>
    <d v="1899-12-30T01:21:21"/>
    <s v="Tue"/>
    <x v="9"/>
    <d v="2023-01-10T00:00:00"/>
    <s v="12:50:03"/>
    <s v="Week-3"/>
    <d v="1899-12-30T12:00:00"/>
  </r>
  <r>
    <n v="8235"/>
    <x v="0"/>
    <s v="Cristian Dragus"/>
    <s v="Closed"/>
    <x v="57"/>
    <s v="Tue, 10 Jan 2023 12:30:05 GMT"/>
    <s v="vdarive"/>
    <x v="0"/>
    <x v="0"/>
    <s v="User Reported Email"/>
    <x v="0"/>
    <s v="Met"/>
    <s v="User"/>
    <n v="277"/>
    <s v="[]"/>
    <s v="Email"/>
    <s v="Unsolicited email"/>
    <m/>
    <m/>
    <m/>
    <m/>
    <s v="[]"/>
    <s v="Thu, 01 Jan 1970 00:00:00 GMT"/>
    <s v="Thu, 01 Jan 1970 00:00:07 GMT"/>
    <s v="Thu, 01 Jan 1970 00:00:00 GMT"/>
    <s v="Thu, 01 Jan 1970 04:36:38 GMT"/>
    <s v="Thu, 01 Jan 1970 00:00:00 GMT"/>
    <s v="Thu, 01 Jan 1970 00:00:01 GMT"/>
    <s v="Thu, 01 Jan 1970 00:00:01 GMT"/>
    <m/>
    <m/>
    <m/>
    <m/>
    <n v="1"/>
    <s v=""/>
    <n v="1"/>
    <d v="1899-12-30T04:37:08"/>
    <s v="Tue"/>
    <x v="9"/>
    <d v="2023-01-10T00:00:00"/>
    <s v="12:30:05"/>
    <s v="Week-3"/>
    <d v="1899-12-30T12:00:00"/>
  </r>
  <r>
    <n v="8234"/>
    <x v="1"/>
    <s v="Mangesh Fasale"/>
    <s v="Closed"/>
    <x v="5"/>
    <s v="Tue, 10 Jan 2023 12:30:04 GMT"/>
    <s v="psrikan"/>
    <x v="1"/>
    <x v="1"/>
    <s v="ESC L1 SLA Breach"/>
    <x v="1"/>
    <s v="Met"/>
    <s v="User"/>
    <n v="26"/>
    <s v="[]"/>
    <s v="Email"/>
    <s v="Phishing"/>
    <m/>
    <m/>
    <m/>
    <m/>
    <s v="[]"/>
    <s v="Thu, 01 Jan 1970 00:00:00 GMT"/>
    <s v="Thu, 01 Jan 1970 00:00:12 GMT"/>
    <s v="Thu, 01 Jan 1970 00:00:00 GMT"/>
    <s v="Thu, 01 Jan 1970 00:26:19 GMT"/>
    <s v="Thu, 01 Jan 1970 00:00:00 GMT"/>
    <s v="Thu, 01 Jan 1970 00:00:01 GMT"/>
    <s v="Thu, 01 Jan 1970 01:54:01 GMT"/>
    <m/>
    <m/>
    <m/>
    <m/>
    <n v="1"/>
    <s v=""/>
    <n v="1"/>
    <d v="1899-12-30T02:20:13"/>
    <s v="Tue"/>
    <x v="9"/>
    <d v="2023-01-10T00:00:00"/>
    <s v="12:30:04"/>
    <s v="Week-3"/>
    <d v="1899-12-30T12:00:00"/>
  </r>
  <r>
    <n v="8233"/>
    <x v="1"/>
    <s v="Mangesh Fasale"/>
    <s v="Closed"/>
    <x v="5"/>
    <s v="Tue, 10 Jan 2023 12:30:02 GMT"/>
    <s v="psrikan"/>
    <x v="1"/>
    <x v="1"/>
    <s v="ESC L1 SLA Breach"/>
    <x v="1"/>
    <s v="Met"/>
    <s v="Laptop/Desktop"/>
    <n v="24"/>
    <s v="[]"/>
    <s v="Email"/>
    <s v="Phishing"/>
    <m/>
    <m/>
    <m/>
    <m/>
    <s v="[]"/>
    <s v="Thu, 01 Jan 1970 00:00:00 GMT"/>
    <s v="Thu, 01 Jan 1970 00:00:08 GMT"/>
    <s v="Thu, 01 Jan 1970 00:00:00 GMT"/>
    <s v="Thu, 01 Jan 1970 00:24:21 GMT"/>
    <s v="Thu, 01 Jan 1970 00:00:00 GMT"/>
    <s v="Thu, 01 Jan 1970 00:00:01 GMT"/>
    <s v="Thu, 01 Jan 1970 01:54:25 GMT"/>
    <m/>
    <m/>
    <m/>
    <m/>
    <n v="1"/>
    <s v=""/>
    <n v="1"/>
    <d v="1899-12-30T02:18:33"/>
    <s v="Tue"/>
    <x v="9"/>
    <d v="2023-01-10T00:00:00"/>
    <s v="12:30:02"/>
    <s v="Week-3"/>
    <d v="1899-12-30T12:00:00"/>
  </r>
  <r>
    <n v="8232"/>
    <x v="3"/>
    <s v="Mangesh Fasale"/>
    <s v="Closed"/>
    <x v="6"/>
    <s v="Tue, 10 Jan 2023 12:10:02 GMT"/>
    <s v="psrikan"/>
    <x v="1"/>
    <x v="1"/>
    <s v="[]"/>
    <x v="3"/>
    <s v="Met"/>
    <s v="User"/>
    <n v="144"/>
    <s v="[]"/>
    <s v="Email"/>
    <s v="Phishing"/>
    <m/>
    <m/>
    <m/>
    <m/>
    <s v="[]"/>
    <s v="Thu, 01 Jan 1970 00:00:00 GMT"/>
    <s v="Thu, 01 Jan 1970 00:00:08 GMT"/>
    <s v="Thu, 01 Jan 1970 00:00:00 GMT"/>
    <s v="Thu, 01 Jan 1970 02:24:04 GMT"/>
    <s v="Thu, 01 Jan 1970 00:00:00 GMT"/>
    <s v="Thu, 01 Jan 1970 00:00:01 GMT"/>
    <s v="Thu, 01 Jan 1970 00:09:52 GMT"/>
    <m/>
    <m/>
    <m/>
    <m/>
    <n v="1"/>
    <s v=""/>
    <n v="1"/>
    <d v="1899-12-30T02:34:00"/>
    <s v="Tue"/>
    <x v="9"/>
    <d v="2023-01-10T00:00:00"/>
    <s v="12:10:02"/>
    <s v="Week-3"/>
    <d v="1899-12-30T12:00:00"/>
  </r>
  <r>
    <n v="8231"/>
    <x v="3"/>
    <s v="Cristian Dragus"/>
    <s v="Closed"/>
    <x v="29"/>
    <s v="Tue, 10 Jan 2023 10:10:03 GMT"/>
    <s v="psrikan"/>
    <x v="1"/>
    <x v="2"/>
    <s v="ACK L1 SLA Breach"/>
    <x v="10"/>
    <s v="Met"/>
    <s v="Server"/>
    <n v="109"/>
    <s v="[]"/>
    <s v="Network"/>
    <m/>
    <m/>
    <m/>
    <s v="Suspicious Traffic"/>
    <m/>
    <s v="[]"/>
    <s v="Thu, 01 Jan 1970 00:00:00 GMT"/>
    <s v="Thu, 01 Jan 1970 00:00:45 GMT"/>
    <s v="Thu, 01 Jan 1970 00:00:00 GMT"/>
    <s v="Thu, 01 Jan 1970 01:49:09 GMT"/>
    <s v="Thu, 01 Jan 1970 00:00:00 GMT"/>
    <s v="Thu, 01 Jan 1970 00:00:01 GMT"/>
    <s v="Thu, 01 Jan 1970 00:00:01 GMT"/>
    <m/>
    <m/>
    <m/>
    <m/>
    <n v="0"/>
    <n v="1"/>
    <n v="1"/>
    <d v="1899-12-30T01:49:46"/>
    <s v="Tue"/>
    <x v="9"/>
    <d v="2023-01-10T00:00:00"/>
    <s v="10:10:03"/>
    <s v="Week-3"/>
    <d v="1899-12-30T10:00:00"/>
  </r>
  <r>
    <n v="8230"/>
    <x v="0"/>
    <s v="Cristian Dragus"/>
    <s v="Closed"/>
    <x v="58"/>
    <s v="Tue, 10 Jan 2023 09:30:03 GMT"/>
    <s v="vtupura"/>
    <x v="2"/>
    <x v="2"/>
    <s v="ACK L1 SLA Breach"/>
    <x v="21"/>
    <s v="Met"/>
    <s v="Server"/>
    <n v="7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8:53 GMT"/>
    <s v="Thu, 01 Jan 1970 00:00:00 GMT"/>
    <s v="Thu, 01 Jan 1970 00:00:01 GMT"/>
    <s v="Thu, 01 Jan 1970 00:00:01 GMT"/>
    <m/>
    <m/>
    <m/>
    <m/>
    <n v="1"/>
    <s v=""/>
    <n v="1"/>
    <d v="1899-12-30T01:19:09"/>
    <s v="Tue"/>
    <x v="9"/>
    <d v="2023-01-10T00:00:00"/>
    <s v="09:30:03"/>
    <s v="Week-3"/>
    <d v="1899-12-30T09:00:00"/>
  </r>
  <r>
    <n v="8229"/>
    <x v="0"/>
    <s v="Mangesh Fasale"/>
    <s v="Closed"/>
    <x v="59"/>
    <s v="Tue, 10 Jan 2023 08:30:04 GMT"/>
    <s v="vdarive"/>
    <x v="2"/>
    <x v="2"/>
    <s v="User Reported Email"/>
    <x v="0"/>
    <s v="Met"/>
    <s v="User"/>
    <n v="180"/>
    <s v="[]"/>
    <s v="Email"/>
    <s v="Spam"/>
    <m/>
    <m/>
    <m/>
    <m/>
    <s v="[]"/>
    <s v="Thu, 01 Jan 1970 00:00:00 GMT"/>
    <s v="Thu, 01 Jan 1970 00:00:05 GMT"/>
    <s v="Thu, 01 Jan 1970 00:00:00 GMT"/>
    <s v="Thu, 01 Jan 1970 03:00:12 GMT"/>
    <s v="Thu, 01 Jan 1970 00:00:00 GMT"/>
    <s v="Thu, 01 Jan 1970 00:00:01 GMT"/>
    <s v="Thu, 01 Jan 1970 00:00:01 GMT"/>
    <m/>
    <m/>
    <m/>
    <m/>
    <n v="1"/>
    <s v=""/>
    <n v="1"/>
    <d v="1899-12-30T03:00:06"/>
    <s v="Tue"/>
    <x v="9"/>
    <d v="2023-01-10T00:00:00"/>
    <s v="08:30:04"/>
    <s v="Week-3"/>
    <d v="1899-12-30T08:00:00"/>
  </r>
  <r>
    <n v="8228"/>
    <x v="0"/>
    <s v="Theodoros Vakalopoulos"/>
    <s v="Closed"/>
    <x v="53"/>
    <s v="Tue, 10 Jan 2023 00:20:02 GMT"/>
    <s v="khyadav"/>
    <x v="0"/>
    <x v="2"/>
    <s v="[]"/>
    <x v="11"/>
    <s v="Met"/>
    <s v="Server"/>
    <n v="57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56:44 GMT"/>
    <s v="Thu, 01 Jan 1970 00:00:00 GMT"/>
    <s v="Thu, 01 Jan 1970 00:00:01 GMT"/>
    <s v="Thu, 01 Jan 1970 01:03:30 GMT"/>
    <m/>
    <m/>
    <m/>
    <m/>
    <n v="0"/>
    <n v="1"/>
    <n v="1"/>
    <d v="1899-12-30T02:00:34"/>
    <s v="Tue"/>
    <x v="9"/>
    <d v="2023-01-10T00:00:00"/>
    <s v="00:20:02"/>
    <s v="Week-3"/>
    <d v="1899-12-30T00:00:00"/>
  </r>
  <r>
    <n v="8259"/>
    <x v="1"/>
    <s v="Cristian Dragus"/>
    <s v="Closed"/>
    <x v="2"/>
    <s v="Wed, 11 Jan 2023 21:40:03 GMT"/>
    <s v="gsriniv"/>
    <x v="2"/>
    <x v="1"/>
    <s v="MSSP Process Improvement Requested, ESC L1 SLA Breach"/>
    <x v="17"/>
    <s v="Met"/>
    <s v="Laptop/Desktop"/>
    <n v="111"/>
    <s v="[]"/>
    <s v="Endpoint"/>
    <m/>
    <s v="Endpoint Data Exfiltration"/>
    <m/>
    <m/>
    <m/>
    <s v="Discussed"/>
    <s v="Thu, 01 Jan 1970 00:00:00 GMT"/>
    <s v="Thu, 01 Jan 1970 00:00:04 GMT"/>
    <s v="Thu, 01 Jan 1970 00:00:00 GMT"/>
    <s v="Thu, 01 Jan 1970 01:51:11 GMT"/>
    <s v="Thu, 01 Jan 1970 00:00:00 GMT"/>
    <s v="Thu, 01 Jan 1970 00:00:01 GMT"/>
    <s v="Thu, 01 Jan 1970 00:00:01 GMT"/>
    <m/>
    <m/>
    <m/>
    <m/>
    <n v="0"/>
    <n v="1"/>
    <n v="1"/>
    <d v="1899-12-30T01:51:05"/>
    <s v="Wed"/>
    <x v="10"/>
    <d v="2023-01-11T00:00:00"/>
    <s v="21:40:03"/>
    <s v="Week-3"/>
    <d v="1899-12-30T21:00:00"/>
  </r>
  <r>
    <n v="8258"/>
    <x v="1"/>
    <s v="Cristian Dragus"/>
    <s v="Closed"/>
    <x v="60"/>
    <s v="Wed, 11 Jan 2023 18:50:03 GMT"/>
    <s v="gsriniv"/>
    <x v="2"/>
    <x v="2"/>
    <s v="ACK L1 SLA Breach"/>
    <x v="1"/>
    <s v="Met"/>
    <s v="Laptop/Desktop"/>
    <n v="1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0:01:07 GMT"/>
    <s v="Thu, 01 Jan 1970 00:00:00 GMT"/>
    <s v="Thu, 01 Jan 1970 00:00:01 GMT"/>
    <s v="Thu, 01 Jan 1970 00:00:01 GMT"/>
    <m/>
    <m/>
    <m/>
    <m/>
    <n v="1"/>
    <s v=""/>
    <n v="1"/>
    <d v="1899-12-30T00:01:06"/>
    <s v="Wed"/>
    <x v="10"/>
    <d v="2023-01-11T00:00:00"/>
    <s v="18:50:03"/>
    <s v="Week-3"/>
    <d v="1899-12-30T18:00:00"/>
  </r>
  <r>
    <n v="8257"/>
    <x v="0"/>
    <s v="Danylo Goncharskyi"/>
    <s v="Closed"/>
    <x v="61"/>
    <s v="Wed, 11 Jan 2023 18:40:03 GMT"/>
    <s v="gsriniv"/>
    <x v="0"/>
    <x v="0"/>
    <s v="ACK L1 SLA Breach"/>
    <x v="21"/>
    <s v="Met"/>
    <s v="Server"/>
    <n v="47"/>
    <s v="[]"/>
    <s v="Network"/>
    <m/>
    <m/>
    <m/>
    <s v="(D)DoS"/>
    <m/>
    <s v="[]"/>
    <s v="Thu, 01 Jan 1970 00:00:00 GMT"/>
    <s v="Thu, 01 Jan 1970 00:00:21 GMT"/>
    <s v="Thu, 01 Jan 1970 00:00:00 GMT"/>
    <s v="Thu, 01 Jan 1970 00:46:35 GMT"/>
    <s v="Thu, 01 Jan 1970 00:00:00 GMT"/>
    <s v="Thu, 01 Jan 1970 00:00:01 GMT"/>
    <s v="Thu, 01 Jan 1970 00:00:01 GMT"/>
    <m/>
    <m/>
    <m/>
    <m/>
    <n v="1"/>
    <s v=""/>
    <n v="1"/>
    <d v="1899-12-30T00:47:22"/>
    <s v="Wed"/>
    <x v="10"/>
    <d v="2023-01-11T00:00:00"/>
    <s v="18:40:03"/>
    <s v="Week-3"/>
    <d v="1899-12-30T18:00:00"/>
  </r>
  <r>
    <n v="8256"/>
    <x v="0"/>
    <s v="Cristian Dragus"/>
    <s v="Closed"/>
    <x v="62"/>
    <s v="Wed, 11 Jan 2023 18:00:05 GMT"/>
    <s v="gsriniv"/>
    <x v="2"/>
    <x v="2"/>
    <s v="User Reported Email, ACK L1 SLA Breach"/>
    <x v="0"/>
    <s v="Met"/>
    <s v="User"/>
    <n v="153"/>
    <s v="[]"/>
    <s v="Email"/>
    <s v="Spam"/>
    <m/>
    <m/>
    <m/>
    <m/>
    <s v="[]"/>
    <s v="Thu, 01 Jan 1970 00:00:00 GMT"/>
    <s v="Thu, 01 Jan 1970 00:00:05 GMT"/>
    <s v="Thu, 01 Jan 1970 00:00:00 GMT"/>
    <s v="Thu, 01 Jan 1970 02:32:31 GMT"/>
    <s v="Thu, 01 Jan 1970 00:00:00 GMT"/>
    <s v="Thu, 01 Jan 1970 00:00:01 GMT"/>
    <s v="Thu, 01 Jan 1970 00:00:01 GMT"/>
    <m/>
    <m/>
    <m/>
    <m/>
    <n v="1"/>
    <s v=""/>
    <n v="1"/>
    <d v="1899-12-30T02:33:06"/>
    <s v="Wed"/>
    <x v="10"/>
    <d v="2023-01-11T00:00:00"/>
    <s v="18:00:05"/>
    <s v="Week-3"/>
    <d v="1899-12-30T18:00:00"/>
  </r>
  <r>
    <n v="8255"/>
    <x v="1"/>
    <s v="Cristian Dragus"/>
    <s v="Closed"/>
    <x v="29"/>
    <s v="Wed, 11 Jan 2023 16:40:03 GMT"/>
    <s v="gsriniv"/>
    <x v="2"/>
    <x v="2"/>
    <s v="ESC L1 SLA Breach"/>
    <x v="10"/>
    <s v="Met"/>
    <s v="Other"/>
    <n v="114"/>
    <s v="[]"/>
    <s v="Network"/>
    <m/>
    <m/>
    <m/>
    <s v="Suspicious Traffic"/>
    <m/>
    <s v="[]"/>
    <s v="Thu, 01 Jan 1970 00:00:00 GMT"/>
    <s v="Thu, 01 Jan 1970 00:02:45 GMT"/>
    <s v="Thu, 01 Jan 1970 00:00:00 GMT"/>
    <s v="Thu, 01 Jan 1970 01:54:11 GMT"/>
    <s v="Thu, 01 Jan 1970 00:00:00 GMT"/>
    <s v="Thu, 01 Jan 1970 00:00:01 GMT"/>
    <s v="Thu, 01 Jan 1970 00:00:01 GMT"/>
    <m/>
    <m/>
    <m/>
    <m/>
    <n v="1"/>
    <s v=""/>
    <n v="1"/>
    <d v="1899-12-30T01:56:46"/>
    <s v="Wed"/>
    <x v="10"/>
    <d v="2023-01-11T00:00:00"/>
    <s v="16:40:03"/>
    <s v="Week-3"/>
    <d v="1899-12-30T16:00:00"/>
  </r>
  <r>
    <n v="8254"/>
    <x v="0"/>
    <s v="Cristian Dragus"/>
    <s v="Closed"/>
    <x v="63"/>
    <s v="Wed, 11 Jan 2023 16:30:06 GMT"/>
    <s v="gsriniv"/>
    <x v="0"/>
    <x v="0"/>
    <s v="User Reported Email, ACK L1 SLA Breach"/>
    <x v="0"/>
    <s v="Met"/>
    <s v="User"/>
    <n v="67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07:28 GMT"/>
    <s v="Thu, 01 Jan 1970 00:00:00 GMT"/>
    <s v="Thu, 01 Jan 1970 00:00:01 GMT"/>
    <s v="Thu, 01 Jan 1970 00:00:01 GMT"/>
    <m/>
    <m/>
    <m/>
    <m/>
    <n v="1"/>
    <s v=""/>
    <n v="1"/>
    <d v="1899-12-30T01:07:06"/>
    <s v="Wed"/>
    <x v="10"/>
    <d v="2023-01-11T00:00:00"/>
    <s v="16:30:06"/>
    <s v="Week-3"/>
    <d v="1899-12-30T16:00:00"/>
  </r>
  <r>
    <n v="8253"/>
    <x v="2"/>
    <s v="Mangesh Fasale"/>
    <s v="Closed"/>
    <x v="40"/>
    <s v="Wed, 11 Jan 2023 15:50:03 GMT"/>
    <s v="vtupura"/>
    <x v="2"/>
    <x v="2"/>
    <s v="ACK L1 SLA Breach"/>
    <x v="13"/>
    <s v="Met"/>
    <s v="Server"/>
    <n v="1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2:55 GMT"/>
    <s v="Thu, 01 Jan 1970 00:00:00 GMT"/>
    <s v="Thu, 01 Jan 1970 00:00:01 GMT"/>
    <s v="Thu, 01 Jan 1970 00:00:01 GMT"/>
    <m/>
    <m/>
    <m/>
    <m/>
    <n v="1"/>
    <s v=""/>
    <n v="1"/>
    <d v="1899-12-30T00:13:07"/>
    <s v="Wed"/>
    <x v="10"/>
    <d v="2023-01-11T00:00:00"/>
    <s v="15:50:03"/>
    <s v="Week-3"/>
    <d v="1899-12-30T15:00:00"/>
  </r>
  <r>
    <n v="8252"/>
    <x v="0"/>
    <s v="Cristian Dragus"/>
    <s v="Closed"/>
    <x v="64"/>
    <s v="Wed, 11 Jan 2023 15:00:05 GMT"/>
    <s v="psrikan"/>
    <x v="0"/>
    <x v="0"/>
    <s v="MSSP Process Improvement Requested, ACK L1 SLA Breach"/>
    <x v="0"/>
    <s v="Met"/>
    <s v="User"/>
    <n v="44"/>
    <s v="[]"/>
    <s v="Email"/>
    <s v="Unsolicited email"/>
    <m/>
    <m/>
    <m/>
    <m/>
    <s v="Discussed"/>
    <s v="Thu, 01 Jan 1970 00:00:00 GMT"/>
    <s v="Thu, 01 Jan 1970 00:00:09 GMT"/>
    <s v="Thu, 01 Jan 1970 00:00:00 GMT"/>
    <s v="Thu, 01 Jan 1970 00:43:51 GMT"/>
    <s v="Thu, 01 Jan 1970 00:00:00 GMT"/>
    <s v="Thu, 01 Jan 1970 00:00:01 GMT"/>
    <s v="Thu, 01 Jan 1970 00:00:01 GMT"/>
    <m/>
    <m/>
    <m/>
    <m/>
    <n v="1"/>
    <s v=""/>
    <n v="1"/>
    <d v="1899-12-30T00:44:10"/>
    <s v="Wed"/>
    <x v="10"/>
    <d v="2023-01-11T00:00:00"/>
    <s v="15:00:05"/>
    <s v="Week-3"/>
    <d v="1899-12-30T15:00:00"/>
  </r>
  <r>
    <n v="8251"/>
    <x v="1"/>
    <s v="Cristian Dragus"/>
    <s v="Closed"/>
    <x v="10"/>
    <s v="Wed, 11 Jan 2023 14:30:03 GMT"/>
    <s v="vtupura"/>
    <x v="1"/>
    <x v="2"/>
    <s v="MSSP Process Improvement Requested, ACK L1 SLA Breach, ESC L1 SLA Breach"/>
    <x v="1"/>
    <s v="Met"/>
    <s v="Laptop/Desktop"/>
    <n v="97"/>
    <s v="[]"/>
    <s v="Endpoint"/>
    <m/>
    <s v="Endpoint Policy Violation"/>
    <m/>
    <m/>
    <m/>
    <s v="Discussed"/>
    <s v="Thu, 01 Jan 1970 00:00:00 GMT"/>
    <s v="Thu, 01 Jan 1970 00:00:05 GMT"/>
    <s v="Thu, 01 Jan 1970 00:00:00 GMT"/>
    <s v="Thu, 01 Jan 1970 01:36:48 GMT"/>
    <s v="Thu, 01 Jan 1970 00:00:00 GMT"/>
    <s v="Thu, 01 Jan 1970 00:00:01 GMT"/>
    <s v="Thu, 01 Jan 1970 00:00:01 GMT"/>
    <m/>
    <m/>
    <m/>
    <m/>
    <n v="0"/>
    <n v="1"/>
    <n v="1"/>
    <d v="1899-12-30T01:37:06"/>
    <s v="Wed"/>
    <x v="10"/>
    <d v="2023-01-11T00:00:00"/>
    <s v="14:30:03"/>
    <s v="Week-3"/>
    <d v="1899-12-30T14:00:00"/>
  </r>
  <r>
    <n v="8250"/>
    <x v="3"/>
    <s v="Mangesh Fasale"/>
    <s v="Closed"/>
    <x v="65"/>
    <s v="Wed, 11 Jan 2023 14:00:06 GMT"/>
    <s v="psrikan"/>
    <x v="2"/>
    <x v="1"/>
    <s v="MSSP Process Improvement Requested, ACK L1 SLA Breach, ESC L1 SLA Breach"/>
    <x v="22"/>
    <s v="Met"/>
    <s v="Server"/>
    <n v="68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1:08:09 GMT"/>
    <s v="Thu, 01 Jan 1970 00:00:00 GMT"/>
    <s v="Thu, 01 Jan 1970 00:00:01 GMT"/>
    <s v="Thu, 01 Jan 1970 00:00:01 GMT"/>
    <m/>
    <m/>
    <m/>
    <m/>
    <n v="0"/>
    <n v="1"/>
    <n v="1"/>
    <d v="1899-12-30T01:08:07"/>
    <s v="Wed"/>
    <x v="10"/>
    <d v="2023-01-11T00:00:00"/>
    <s v="14:00:06"/>
    <s v="Week-3"/>
    <d v="1899-12-30T14:00:00"/>
  </r>
  <r>
    <n v="8249"/>
    <x v="2"/>
    <s v="Mangesh Fasale"/>
    <s v="Closed"/>
    <x v="40"/>
    <s v="Wed, 11 Jan 2023 14:00:05 GMT"/>
    <s v="vtupura"/>
    <x v="2"/>
    <x v="2"/>
    <s v="ACK L1 SLA Breach"/>
    <x v="13"/>
    <s v="Met"/>
    <s v="Server"/>
    <n v="2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3:53 GMT"/>
    <s v="Thu, 01 Jan 1970 00:00:00 GMT"/>
    <s v="Thu, 01 Jan 1970 00:00:01 GMT"/>
    <s v="Thu, 01 Jan 1970 01:39:41 GMT"/>
    <m/>
    <m/>
    <m/>
    <m/>
    <n v="1"/>
    <s v=""/>
    <n v="1"/>
    <d v="1899-12-30T02:03:47"/>
    <s v="Wed"/>
    <x v="10"/>
    <d v="2023-01-11T00:00:00"/>
    <s v="14:00:05"/>
    <s v="Week-3"/>
    <d v="1899-12-30T14:00:00"/>
  </r>
  <r>
    <n v="8248"/>
    <x v="1"/>
    <s v="Cristian Dragus"/>
    <s v="Closed"/>
    <x v="66"/>
    <s v="Wed, 11 Jan 2023 14:00:03 GMT"/>
    <s v="psrikan"/>
    <x v="1"/>
    <x v="1"/>
    <s v="MSSP Process Improvement Requested, ESC L1 SLA Breach"/>
    <x v="23"/>
    <s v="Met"/>
    <s v="Laptop/Desktop"/>
    <n v="97"/>
    <s v="[]"/>
    <s v="User Behaviour"/>
    <m/>
    <s v="Endpoint Policy Violation"/>
    <m/>
    <m/>
    <s v="User Policy Violation"/>
    <s v="Discussed"/>
    <s v="Thu, 01 Jan 1970 00:00:00 GMT"/>
    <s v="Thu, 01 Jan 1970 00:00:10 GMT"/>
    <s v="Thu, 01 Jan 1970 00:00:00 GMT"/>
    <s v="Thu, 01 Jan 1970 01:36:56 GMT"/>
    <s v="Thu, 01 Jan 1970 00:00:00 GMT"/>
    <s v="Thu, 01 Jan 1970 00:00:01 GMT"/>
    <s v="Thu, 01 Jan 1970 00:23:48 GMT"/>
    <m/>
    <m/>
    <m/>
    <m/>
    <n v="1"/>
    <s v=""/>
    <n v="1"/>
    <d v="1899-12-30T02:00:58"/>
    <s v="Wed"/>
    <x v="10"/>
    <d v="2023-01-11T00:00:00"/>
    <s v="14:00:03"/>
    <s v="Week-3"/>
    <d v="1899-12-30T14:00:00"/>
  </r>
  <r>
    <n v="8247"/>
    <x v="2"/>
    <s v="Mangesh Fasale"/>
    <s v="Closed"/>
    <x v="40"/>
    <s v="Wed, 11 Jan 2023 12:40:03 GMT"/>
    <s v="vtupura"/>
    <x v="2"/>
    <x v="2"/>
    <s v="[]"/>
    <x v="13"/>
    <s v="Met"/>
    <s v="Server"/>
    <n v="15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2:37:03 GMT"/>
    <s v="Thu, 01 Jan 1970 00:00:00 GMT"/>
    <s v="Thu, 01 Jan 1970 00:00:01 GMT"/>
    <s v="Thu, 01 Jan 1970 00:00:01 GMT"/>
    <m/>
    <m/>
    <m/>
    <m/>
    <n v="1"/>
    <s v=""/>
    <n v="1"/>
    <d v="1899-12-30T02:37:06"/>
    <s v="Wed"/>
    <x v="10"/>
    <d v="2023-01-11T00:00:00"/>
    <s v="12:40:03"/>
    <s v="Week-3"/>
    <d v="1899-12-30T12:00:00"/>
  </r>
  <r>
    <n v="8246"/>
    <x v="3"/>
    <s v="Mangesh Fasale"/>
    <s v="Closed"/>
    <x v="6"/>
    <s v="Wed, 11 Jan 2023 12:20:02 GMT"/>
    <s v="psrikan"/>
    <x v="1"/>
    <x v="1"/>
    <s v="[]"/>
    <x v="3"/>
    <s v="Met"/>
    <s v="User"/>
    <n v="5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4:23 GMT"/>
    <s v="Thu, 01 Jan 1970 00:00:00 GMT"/>
    <s v="Thu, 01 Jan 1970 00:00:01 GMT"/>
    <s v="Thu, 01 Jan 1970 00:00:01 GMT"/>
    <m/>
    <m/>
    <m/>
    <m/>
    <n v="1"/>
    <s v=""/>
    <n v="1"/>
    <d v="1899-12-30T00:54:07"/>
    <s v="Wed"/>
    <x v="10"/>
    <d v="2023-01-11T00:00:00"/>
    <s v="12:20:02"/>
    <s v="Week-3"/>
    <d v="1899-12-30T12:00:00"/>
  </r>
  <r>
    <n v="8245"/>
    <x v="1"/>
    <s v="Mangesh Fasale"/>
    <s v="Closed"/>
    <x v="29"/>
    <s v="Wed, 11 Jan 2023 10:50:02 GMT"/>
    <s v="vtupura"/>
    <x v="1"/>
    <x v="0"/>
    <s v="ESC L1 SLA Breach"/>
    <x v="24"/>
    <s v="Met"/>
    <m/>
    <n v="93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1:33:03 GMT"/>
    <s v="Thu, 01 Jan 1970 00:00:00 GMT"/>
    <s v="Thu, 01 Jan 1970 00:00:01 GMT"/>
    <s v="Thu, 01 Jan 1970 00:00:01 GMT"/>
    <m/>
    <m/>
    <m/>
    <m/>
    <n v="0"/>
    <n v="1"/>
    <n v="1"/>
    <d v="1899-12-30T01:33:05"/>
    <s v="Wed"/>
    <x v="10"/>
    <d v="2023-01-11T00:00:00"/>
    <s v="10:50:02"/>
    <s v="Week-3"/>
    <d v="1899-12-30T10:00:00"/>
  </r>
  <r>
    <n v="8244"/>
    <x v="0"/>
    <s v="Cristian Dragus"/>
    <s v="Closed"/>
    <x v="67"/>
    <s v="Wed, 11 Jan 2023 09:30:27 GMT"/>
    <s v="vdarive"/>
    <x v="2"/>
    <x v="2"/>
    <s v="User Reported Email"/>
    <x v="0"/>
    <s v="Met"/>
    <s v="User"/>
    <m/>
    <s v="[]"/>
    <s v="Email"/>
    <s v="Spam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0"/>
    <d v="2023-01-11T00:00:00"/>
    <s v="09:30:27"/>
    <s v="Week-3"/>
    <d v="1899-12-30T09:00:00"/>
  </r>
  <r>
    <n v="8271"/>
    <x v="0"/>
    <s v="Theodoros Vakalopoulos"/>
    <s v="Closed"/>
    <x v="68"/>
    <s v="Thu, 12 Jan 2023 14:00:13 GMT"/>
    <s v="vtupura"/>
    <x v="0"/>
    <x v="1"/>
    <s v="User Reported Email, MSSP Process Improvement Requested"/>
    <x v="0"/>
    <s v="Met"/>
    <s v="User"/>
    <n v="34"/>
    <s v="[]"/>
    <s v="Email"/>
    <s v="Scam"/>
    <m/>
    <m/>
    <m/>
    <m/>
    <s v="Discussed"/>
    <s v="Thu, 01 Jan 1970 00:00:00 GMT"/>
    <s v="Thu, 01 Jan 1970 00:07:28 GMT"/>
    <s v="Thu, 01 Jan 1970 00:00:00 GMT"/>
    <s v="Thu, 01 Jan 1970 00:33:30 GMT"/>
    <s v="Thu, 01 Jan 1970 00:00:00 GMT"/>
    <s v="Thu, 01 Jan 1970 00:00:01 GMT"/>
    <s v="Thu, 01 Jan 1970 00:00:01 GMT"/>
    <m/>
    <m/>
    <m/>
    <m/>
    <n v="0"/>
    <n v="1"/>
    <n v="1"/>
    <d v="1899-12-30T00:41:29"/>
    <s v="Thu"/>
    <x v="11"/>
    <d v="2023-01-12T00:00:00"/>
    <s v="14:00:13"/>
    <s v="Week-3"/>
    <d v="1899-12-30T14:00:00"/>
  </r>
  <r>
    <n v="8270"/>
    <x v="0"/>
    <s v="Cristian Dragus"/>
    <s v="Closed"/>
    <x v="69"/>
    <s v="Thu, 12 Jan 2023 14:00:13 GMT"/>
    <s v="psrikan"/>
    <x v="2"/>
    <x v="2"/>
    <s v="User Reported Email"/>
    <x v="0"/>
    <s v="Met"/>
    <s v="User"/>
    <n v="97"/>
    <s v="[]"/>
    <s v="Email"/>
    <s v="Spam"/>
    <m/>
    <m/>
    <m/>
    <m/>
    <s v="[]"/>
    <s v="Thu, 01 Jan 1970 00:00:00 GMT"/>
    <s v="Thu, 01 Jan 1970 00:27:40 GMT"/>
    <s v="Thu, 01 Jan 1970 00:00:00 GMT"/>
    <s v="Thu, 01 Jan 1970 01:37:13 GMT"/>
    <s v="Thu, 01 Jan 1970 00:00:00 GMT"/>
    <s v="Thu, 01 Jan 1970 00:00:01 GMT"/>
    <s v="Thu, 01 Jan 1970 00:00:01 GMT"/>
    <m/>
    <m/>
    <m/>
    <m/>
    <n v="1"/>
    <s v=""/>
    <n v="1"/>
    <d v="1899-12-30T02:04:41"/>
    <s v="Thu"/>
    <x v="11"/>
    <d v="2023-01-12T00:00:00"/>
    <s v="14:00:13"/>
    <s v="Week-3"/>
    <d v="1899-12-30T14:00:00"/>
  </r>
  <r>
    <n v="8269"/>
    <x v="1"/>
    <s v="Danylo Goncharskyi"/>
    <s v="Closed"/>
    <x v="21"/>
    <s v="Thu, 12 Jan 2023 14:00:03 GMT"/>
    <s v="psrikan"/>
    <x v="2"/>
    <x v="2"/>
    <s v="[]"/>
    <x v="1"/>
    <s v="Met"/>
    <s v="Laptop/Desktop"/>
    <n v="3"/>
    <s v="[]"/>
    <s v="Endpoint"/>
    <m/>
    <s v="Malware"/>
    <m/>
    <m/>
    <m/>
    <s v="[]"/>
    <s v="Thu, 01 Jan 1970 00:00:00 GMT"/>
    <s v="Thu, 01 Jan 1970 00:01:06 GMT"/>
    <s v="Thu, 01 Jan 1970 00:00:00 GMT"/>
    <s v="Thu, 01 Jan 1970 00:02:54 GMT"/>
    <s v="Thu, 01 Jan 1970 00:00:00 GMT"/>
    <s v="Thu, 01 Jan 1970 00:00:01 GMT"/>
    <s v="Thu, 01 Jan 1970 00:00:01 GMT"/>
    <m/>
    <m/>
    <m/>
    <m/>
    <n v="1"/>
    <s v=""/>
    <n v="1"/>
    <d v="1899-12-30T00:04:07"/>
    <s v="Thu"/>
    <x v="11"/>
    <d v="2023-01-12T00:00:00"/>
    <s v="14:00:03"/>
    <s v="Week-3"/>
    <d v="1899-12-30T14:00:00"/>
  </r>
  <r>
    <n v="8268"/>
    <x v="4"/>
    <s v="Theodoros Vakalopoulos"/>
    <s v="Closed"/>
    <x v="48"/>
    <s v="Thu, 12 Jan 2023 13:30:03 GMT"/>
    <s v="vtupura"/>
    <x v="0"/>
    <x v="1"/>
    <s v="[]"/>
    <x v="18"/>
    <s v="Met"/>
    <s v="Server"/>
    <n v="37"/>
    <s v="[]"/>
    <s v="Endpoint"/>
    <m/>
    <s v="Endpoint Data Exfiltration"/>
    <m/>
    <m/>
    <m/>
    <s v="[]"/>
    <s v="Thu, 01 Jan 1970 00:00:00 GMT"/>
    <s v="Thu, 01 Jan 1970 00:00:05 GMT"/>
    <s v="Thu, 01 Jan 1970 00:00:00 GMT"/>
    <s v="Thu, 01 Jan 1970 00:36:44 GMT"/>
    <s v="Thu, 01 Jan 1970 00:00:00 GMT"/>
    <s v="Thu, 01 Jan 1970 00:00:01 GMT"/>
    <s v="Thu, 01 Jan 1970 01:14:51 GMT"/>
    <m/>
    <m/>
    <m/>
    <m/>
    <n v="0"/>
    <n v="1"/>
    <n v="1"/>
    <d v="1899-12-30T01:51:56"/>
    <s v="Thu"/>
    <x v="11"/>
    <d v="2023-01-12T00:00:00"/>
    <s v="13:30:03"/>
    <s v="Week-3"/>
    <d v="1899-12-30T13:00:00"/>
  </r>
  <r>
    <n v="8267"/>
    <x v="0"/>
    <s v="Theodoros Vakalopoulos"/>
    <s v="Closed"/>
    <x v="70"/>
    <s v="Thu, 12 Jan 2023 13:00:06 GMT"/>
    <s v="psrikan"/>
    <x v="0"/>
    <x v="0"/>
    <s v="User Reported Email"/>
    <x v="0"/>
    <s v="Met"/>
    <s v="User"/>
    <n v="53"/>
    <s v="[]"/>
    <s v="Email"/>
    <s v="Legitimate email"/>
    <m/>
    <m/>
    <m/>
    <m/>
    <s v="[]"/>
    <s v="Thu, 01 Jan 1970 00:00:00 GMT"/>
    <s v="Thu, 01 Jan 1970 00:25:34 GMT"/>
    <s v="Thu, 01 Jan 1970 00:00:00 GMT"/>
    <s v="Thu, 01 Jan 1970 00:53:20 GMT"/>
    <s v="Thu, 01 Jan 1970 00:00:00 GMT"/>
    <s v="Thu, 01 Jan 1970 00:00:01 GMT"/>
    <s v="Thu, 01 Jan 1970 00:00:01 GMT"/>
    <m/>
    <m/>
    <m/>
    <m/>
    <n v="1"/>
    <s v=""/>
    <n v="1"/>
    <d v="1899-12-30T01:18:35"/>
    <s v="Thu"/>
    <x v="11"/>
    <d v="2023-01-12T00:00:00"/>
    <s v="13:00:06"/>
    <s v="Week-3"/>
    <d v="1899-12-30T13:00:00"/>
  </r>
  <r>
    <n v="8266"/>
    <x v="3"/>
    <s v="Danylo Goncharskyi"/>
    <s v="Closed"/>
    <x v="71"/>
    <s v="Thu, 12 Jan 2023 12:20:02 GMT"/>
    <s v="vtupura"/>
    <x v="2"/>
    <x v="2"/>
    <s v="ESC L1 SLA Breach"/>
    <x v="25"/>
    <s v="Met"/>
    <s v="Server"/>
    <n v="92"/>
    <s v="[]"/>
    <s v="Network"/>
    <m/>
    <m/>
    <m/>
    <s v="Suspicious Traffic"/>
    <m/>
    <s v="[]"/>
    <s v="Thu, 01 Jan 1970 00:00:00 GMT"/>
    <s v="Thu, 01 Jan 1970 00:07:17 GMT"/>
    <s v="Thu, 01 Jan 1970 00:00:00 GMT"/>
    <s v="Thu, 01 Jan 1970 01:32:02 GMT"/>
    <s v="Thu, 01 Jan 1970 00:00:00 GMT"/>
    <s v="Thu, 01 Jan 1970 00:00:01 GMT"/>
    <s v="Thu, 01 Jan 1970 00:00:01 GMT"/>
    <m/>
    <m/>
    <m/>
    <m/>
    <n v="1"/>
    <s v=""/>
    <n v="1"/>
    <d v="1899-12-30T01:39:18"/>
    <s v="Thu"/>
    <x v="11"/>
    <d v="2023-01-12T00:00:00"/>
    <s v="12:20:02"/>
    <s v="Week-3"/>
    <d v="1899-12-30T12:00:00"/>
  </r>
  <r>
    <n v="8265"/>
    <x v="1"/>
    <s v="Danylo Goncharskyi"/>
    <s v="Closed"/>
    <x v="72"/>
    <s v="Thu, 12 Jan 2023 11:10:02 GMT"/>
    <s v="psrikan"/>
    <x v="1"/>
    <x v="1"/>
    <s v="ESC L1 SLA Breach"/>
    <x v="26"/>
    <s v="Met"/>
    <s v="Network Device"/>
    <n v="32"/>
    <s v="[]"/>
    <s v="Network"/>
    <m/>
    <m/>
    <m/>
    <s v="Suspicious Traffic"/>
    <m/>
    <s v="[]"/>
    <s v="Thu, 01 Jan 1970 00:00:00 GMT"/>
    <s v="Thu, 01 Jan 1970 00:06:12 GMT"/>
    <s v="Thu, 01 Jan 1970 00:00:00 GMT"/>
    <s v="Thu, 01 Jan 1970 00:32:14 GMT"/>
    <s v="Thu, 01 Jan 1970 00:00:00 GMT"/>
    <s v="Thu, 01 Jan 1970 00:00:01 GMT"/>
    <s v="Thu, 01 Jan 1970 00:00:01 GMT"/>
    <m/>
    <m/>
    <m/>
    <m/>
    <n v="1"/>
    <s v=""/>
    <n v="1"/>
    <d v="1899-12-30T00:38:13"/>
    <s v="Thu"/>
    <x v="11"/>
    <d v="2023-01-12T00:00:00"/>
    <s v="11:10:02"/>
    <s v="Week-3"/>
    <d v="1899-12-30T11:00:00"/>
  </r>
  <r>
    <n v="8264"/>
    <x v="3"/>
    <s v="Theodoros Vakalopoulos"/>
    <s v="Closed"/>
    <x v="29"/>
    <s v="Thu, 12 Jan 2023 10:10:03 GMT"/>
    <s v="psrikan"/>
    <x v="2"/>
    <x v="2"/>
    <s v="ESC L1 SLA Breach"/>
    <x v="24"/>
    <s v="Met"/>
    <s v="Server"/>
    <n v="68"/>
    <s v="[]"/>
    <s v="Network"/>
    <m/>
    <m/>
    <m/>
    <s v="Suspicious Traffic"/>
    <m/>
    <s v="[]"/>
    <s v="Thu, 01 Jan 1970 00:00:00 GMT"/>
    <s v="Thu, 01 Jan 1970 00:16:31 GMT"/>
    <s v="Thu, 01 Jan 1970 00:00:00 GMT"/>
    <s v="Thu, 01 Jan 1970 01:07:59 GMT"/>
    <s v="Thu, 01 Jan 1970 00:00:00 GMT"/>
    <s v="Thu, 01 Jan 1970 00:00:01 GMT"/>
    <s v="Thu, 01 Jan 1970 00:36:55 GMT"/>
    <m/>
    <m/>
    <m/>
    <m/>
    <n v="1"/>
    <s v=""/>
    <n v="1"/>
    <d v="1899-12-30T02:01:26"/>
    <s v="Thu"/>
    <x v="11"/>
    <d v="2023-01-12T00:00:00"/>
    <s v="10:10:03"/>
    <s v="Week-3"/>
    <d v="1899-12-30T10:00:00"/>
  </r>
  <r>
    <n v="8263"/>
    <x v="0"/>
    <s v="Hassen Mezghani"/>
    <s v="Closed"/>
    <x v="73"/>
    <s v="Thu, 12 Jan 2023 09:30:05 GMT"/>
    <s v="psrikan"/>
    <x v="3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18:53 GMT"/>
    <s v="Thu, 01 Jan 1970 00:00:00 GMT"/>
    <s v="Thu, 01 Jan 1970 00:00:08 GMT"/>
    <s v="Thu, 01 Jan 1970 00:00:00 GMT"/>
    <s v="Thu, 01 Jan 1970 00:00:01 GMT"/>
    <s v="Thu, 01 Jan 1970 00:00:01 GMT"/>
    <m/>
    <m/>
    <m/>
    <m/>
    <s v=""/>
    <s v=""/>
    <n v="1"/>
    <d v="1899-12-30T00:18:54"/>
    <s v="Thu"/>
    <x v="11"/>
    <d v="2023-01-12T00:00:00"/>
    <s v="09:30:05"/>
    <s v="Week-3"/>
    <d v="1899-12-30T09:00:00"/>
  </r>
  <r>
    <n v="8262"/>
    <x v="0"/>
    <s v="Danylo Goncharskyi"/>
    <s v="Closed"/>
    <x v="74"/>
    <s v="Thu, 12 Jan 2023 09:00:09 GMT"/>
    <s v="psrikan"/>
    <x v="0"/>
    <x v="0"/>
    <s v="User Reported Email"/>
    <x v="0"/>
    <s v="Met"/>
    <s v="User"/>
    <n v="83"/>
    <s v="[]"/>
    <s v="Email"/>
    <s v="Unsolicited email"/>
    <m/>
    <m/>
    <m/>
    <m/>
    <s v="[]"/>
    <s v="Thu, 01 Jan 1970 00:00:00 GMT"/>
    <s v="Thu, 01 Jan 1970 00:09:44 GMT"/>
    <s v="Thu, 01 Jan 1970 00:00:00 GMT"/>
    <s v="Thu, 01 Jan 1970 01:22:41 GMT"/>
    <s v="Thu, 01 Jan 1970 00:00:00 GMT"/>
    <s v="Thu, 01 Jan 1970 00:00:01 GMT"/>
    <s v="Thu, 01 Jan 1970 00:00:01 GMT"/>
    <m/>
    <m/>
    <m/>
    <m/>
    <n v="1"/>
    <s v=""/>
    <n v="1"/>
    <d v="1899-12-30T01:32:45"/>
    <s v="Thu"/>
    <x v="11"/>
    <d v="2023-01-12T00:00:00"/>
    <s v="09:00:09"/>
    <s v="Week-3"/>
    <d v="1899-12-30T09:00:00"/>
  </r>
  <r>
    <n v="8261"/>
    <x v="0"/>
    <s v="Hassen Mezghani"/>
    <s v="Closed"/>
    <x v="75"/>
    <s v="Thu, 12 Jan 2023 09:00:08 GMT"/>
    <s v="psrikan"/>
    <x v="3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2:37 GMT"/>
    <s v="Thu, 01 Jan 1970 00:00:00 GMT"/>
    <s v="Thu, 01 Jan 1970 00:00:15 GMT"/>
    <s v="Thu, 01 Jan 1970 00:00:00 GMT"/>
    <s v="Thu, 01 Jan 1970 00:00:01 GMT"/>
    <s v="Thu, 01 Jan 1970 00:00:01 GMT"/>
    <m/>
    <m/>
    <m/>
    <m/>
    <s v=""/>
    <s v=""/>
    <n v="1"/>
    <d v="1899-12-30T00:02:38"/>
    <s v="Thu"/>
    <x v="11"/>
    <d v="2023-01-12T00:00:00"/>
    <s v="09:00:08"/>
    <s v="Week-3"/>
    <d v="1899-12-30T09:00:00"/>
  </r>
  <r>
    <n v="8260"/>
    <x v="1"/>
    <s v="Cristian Dragus"/>
    <s v="Closed"/>
    <x v="21"/>
    <s v="Thu, 12 Jan 2023 01:20:03 GMT"/>
    <s v="vdarive"/>
    <x v="1"/>
    <x v="1"/>
    <s v="MSSP Process Improvement Requested, ESC L1 SLA Breach"/>
    <x v="1"/>
    <s v="Met"/>
    <s v="Server"/>
    <n v="173"/>
    <s v="[]"/>
    <s v="Endpoint"/>
    <m/>
    <s v="Endpoint Policy Violation"/>
    <m/>
    <m/>
    <m/>
    <s v="Discussed"/>
    <s v="Thu, 01 Jan 1970 00:00:00 GMT"/>
    <s v="Thu, 01 Jan 1970 00:00:22 GMT"/>
    <s v="Thu, 01 Jan 1970 00:00:00 GMT"/>
    <s v="Thu, 01 Jan 1970 02:53:14 GMT"/>
    <s v="Thu, 01 Jan 1970 00:00:00 GMT"/>
    <s v="Thu, 01 Jan 1970 00:00:01 GMT"/>
    <s v="Thu, 01 Jan 1970 00:00:01 GMT"/>
    <m/>
    <m/>
    <m/>
    <m/>
    <n v="1"/>
    <s v=""/>
    <n v="1"/>
    <d v="1899-12-30T02:53:23"/>
    <s v="Thu"/>
    <x v="11"/>
    <d v="2023-01-12T00:00:00"/>
    <s v="01:20:03"/>
    <s v="Week-3"/>
    <d v="1899-12-30T01:00:00"/>
  </r>
  <r>
    <n v="8280"/>
    <x v="3"/>
    <s v="Cristian Dragus"/>
    <s v="Closed"/>
    <x v="76"/>
    <s v="Fri, 13 Jan 2023 23:40:02 GMT"/>
    <s v="gsriniv"/>
    <x v="2"/>
    <x v="2"/>
    <s v="ACK L1 SLA Breach"/>
    <x v="3"/>
    <s v="Met"/>
    <s v="User"/>
    <n v="30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29:39 GMT"/>
    <s v="Thu, 01 Jan 1970 00:00:00 GMT"/>
    <s v="Thu, 01 Jan 1970 00:00:01 GMT"/>
    <s v="Thu, 01 Jan 1970 00:00:01 GMT"/>
    <m/>
    <m/>
    <m/>
    <m/>
    <n v="1"/>
    <s v=""/>
    <n v="1"/>
    <d v="1899-12-30T00:30:07"/>
    <s v="Fri"/>
    <x v="12"/>
    <d v="2023-01-13T00:00:00"/>
    <s v="23:40:02"/>
    <s v="Week-3"/>
    <d v="1899-12-30T23:00:00"/>
  </r>
  <r>
    <n v="8279"/>
    <x v="0"/>
    <s v="Hassen Mezghani"/>
    <s v="Closed"/>
    <x v="30"/>
    <s v="Fri, 13 Jan 2023 23:10:02 GMT"/>
    <s v="gsriniv"/>
    <x v="2"/>
    <x v="0"/>
    <s v="ACK L1 SLA Breach"/>
    <x v="11"/>
    <s v="Met"/>
    <s v="Network Device"/>
    <n v="3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2:22 GMT"/>
    <s v="Thu, 01 Jan 1970 00:00:00 GMT"/>
    <s v="Thu, 01 Jan 1970 00:00:01 GMT"/>
    <s v="Thu, 01 Jan 1970 00:00:01 GMT"/>
    <m/>
    <m/>
    <m/>
    <m/>
    <n v="0"/>
    <n v="1"/>
    <n v="1"/>
    <d v="1899-12-30T00:32:08"/>
    <s v="Fri"/>
    <x v="12"/>
    <d v="2023-01-13T00:00:00"/>
    <s v="23:10:02"/>
    <s v="Week-3"/>
    <d v="1899-12-30T23:00:00"/>
  </r>
  <r>
    <n v="8278"/>
    <x v="3"/>
    <s v="Cristian Dragus"/>
    <s v="Closed"/>
    <x v="9"/>
    <s v="Fri, 13 Jan 2023 16:30:02 GMT"/>
    <s v="gsriniv"/>
    <x v="2"/>
    <x v="2"/>
    <s v="ESC L1 SLA Breach"/>
    <x v="4"/>
    <s v="Met"/>
    <s v="Server"/>
    <n v="88"/>
    <s v="[]"/>
    <s v="Endpoint"/>
    <m/>
    <s v="Endpoint Policy Violation"/>
    <m/>
    <m/>
    <m/>
    <s v="[]"/>
    <s v="Thu, 01 Jan 1970 00:00:00 GMT"/>
    <s v="Thu, 01 Jan 1970 00:14:24 GMT"/>
    <s v="Thu, 01 Jan 1970 00:00:00 GMT"/>
    <s v="Thu, 01 Jan 1970 01:28:21 GMT"/>
    <s v="Thu, 01 Jan 1970 00:00:00 GMT"/>
    <s v="Thu, 01 Jan 1970 00:00:01 GMT"/>
    <s v="Thu, 01 Jan 1970 00:00:01 GMT"/>
    <m/>
    <m/>
    <m/>
    <m/>
    <n v="1"/>
    <s v=""/>
    <n v="1"/>
    <d v="1899-12-30T01:42:25"/>
    <s v="Fri"/>
    <x v="12"/>
    <d v="2023-01-13T00:00:00"/>
    <s v="16:30:02"/>
    <s v="Week-3"/>
    <d v="1899-12-30T16:00:00"/>
  </r>
  <r>
    <n v="8277"/>
    <x v="1"/>
    <s v="Cristian Dragus"/>
    <s v="Closed"/>
    <x v="77"/>
    <s v="Fri, 13 Jan 2023 15:40:02 GMT"/>
    <s v="psrikan"/>
    <x v="1"/>
    <x v="1"/>
    <s v="[]"/>
    <x v="27"/>
    <s v="Met"/>
    <s v="Server"/>
    <n v="11"/>
    <s v="[]"/>
    <s v="Network"/>
    <m/>
    <m/>
    <m/>
    <s v="(D)DoS"/>
    <m/>
    <s v="[]"/>
    <s v="Thu, 01 Jan 1970 00:00:00 GMT"/>
    <s v="Thu, 01 Jan 1970 00:11:00 GMT"/>
    <s v="Thu, 01 Jan 1970 00:00:00 GMT"/>
    <s v="Thu, 01 Jan 1970 00:11:06 GMT"/>
    <s v="Thu, 01 Jan 1970 00:00:00 GMT"/>
    <s v="Thu, 01 Jan 1970 00:00:01 GMT"/>
    <s v="Thu, 01 Jan 1970 00:00:01 GMT"/>
    <m/>
    <m/>
    <m/>
    <m/>
    <n v="1"/>
    <s v=""/>
    <n v="1"/>
    <d v="1899-12-30T00:22:01"/>
    <s v="Fri"/>
    <x v="12"/>
    <d v="2023-01-13T00:00:00"/>
    <s v="15:40:02"/>
    <s v="Week-3"/>
    <d v="1899-12-30T15:00:00"/>
  </r>
  <r>
    <n v="8276"/>
    <x v="1"/>
    <s v="Hassen Mezghani"/>
    <s v="Closed"/>
    <x v="78"/>
    <s v="Fri, 13 Jan 2023 11:00:02 GMT"/>
    <s v="vtupura"/>
    <x v="1"/>
    <x v="1"/>
    <s v="ESC L1 SLA Breach"/>
    <x v="1"/>
    <s v="Met"/>
    <s v="Laptop/Desktop"/>
    <n v="92"/>
    <s v="[]"/>
    <s v="Endpoint"/>
    <m/>
    <s v="Malware"/>
    <m/>
    <m/>
    <m/>
    <s v="[]"/>
    <s v="Thu, 01 Jan 1970 00:00:00 GMT"/>
    <s v="Thu, 01 Jan 1970 00:06:34 GMT"/>
    <s v="Thu, 01 Jan 1970 00:00:00 GMT"/>
    <s v="Thu, 01 Jan 1970 01:31:48 GMT"/>
    <s v="Thu, 01 Jan 1970 00:00:00 GMT"/>
    <s v="Thu, 01 Jan 1970 00:00:01 GMT"/>
    <s v="Thu, 01 Jan 1970 00:00:01 GMT"/>
    <m/>
    <m/>
    <m/>
    <m/>
    <n v="1"/>
    <s v=""/>
    <n v="1"/>
    <d v="1899-12-30T01:38:35"/>
    <s v="Fri"/>
    <x v="12"/>
    <d v="2023-01-13T00:00:00"/>
    <s v="11:00:02"/>
    <s v="Week-3"/>
    <d v="1899-12-30T11:00:00"/>
  </r>
  <r>
    <n v="8275"/>
    <x v="3"/>
    <s v="Mangesh Fasale"/>
    <s v="Closed"/>
    <x v="29"/>
    <s v="Fri, 13 Jan 2023 10:50:02 GMT"/>
    <s v="vtupura"/>
    <x v="1"/>
    <x v="1"/>
    <s v="ESC L1 SLA Breach"/>
    <x v="24"/>
    <s v="Met"/>
    <s v="Other"/>
    <n v="9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33:52 GMT"/>
    <s v="Thu, 01 Jan 1970 00:00:00 GMT"/>
    <s v="Thu, 01 Jan 1970 00:00:01 GMT"/>
    <s v="Thu, 01 Jan 1970 01:41:19 GMT"/>
    <m/>
    <m/>
    <m/>
    <m/>
    <n v="1"/>
    <s v=""/>
    <n v="1"/>
    <d v="1899-12-30T03:15:24"/>
    <s v="Fri"/>
    <x v="12"/>
    <d v="2023-01-13T00:00:00"/>
    <s v="10:50:02"/>
    <s v="Week-3"/>
    <d v="1899-12-30T10:00:00"/>
  </r>
  <r>
    <n v="8274"/>
    <x v="1"/>
    <s v="Hassen Mezghani"/>
    <s v="Closed"/>
    <x v="66"/>
    <s v="Fri, 13 Jan 2023 10:40:02 GMT"/>
    <s v="psrikan"/>
    <x v="1"/>
    <x v="1"/>
    <s v="ESC L1 SLA Breach"/>
    <x v="9"/>
    <s v="Met"/>
    <s v="Laptop/Desktop"/>
    <n v="47"/>
    <s v="[]"/>
    <s v="Endpoint"/>
    <m/>
    <s v="Endpoint Policy Violation"/>
    <m/>
    <m/>
    <m/>
    <s v="[]"/>
    <s v="Thu, 01 Jan 1970 00:00:00 GMT"/>
    <s v="Thu, 01 Jan 1970 00:08:58 GMT"/>
    <s v="Thu, 01 Jan 1970 00:00:00 GMT"/>
    <s v="Thu, 01 Jan 1970 00:47:02 GMT"/>
    <s v="Thu, 01 Jan 1970 00:00:00 GMT"/>
    <s v="Thu, 01 Jan 1970 00:00:01 GMT"/>
    <s v="Thu, 01 Jan 1970 00:00:01 GMT"/>
    <m/>
    <m/>
    <m/>
    <m/>
    <n v="1"/>
    <s v=""/>
    <n v="1"/>
    <d v="1899-12-30T00:55:59"/>
    <s v="Fri"/>
    <x v="12"/>
    <d v="2023-01-13T00:00:00"/>
    <s v="10:40:02"/>
    <s v="Week-3"/>
    <d v="1899-12-30T10:00:00"/>
  </r>
  <r>
    <n v="8273"/>
    <x v="0"/>
    <s v="Cristian Dragus"/>
    <s v="Closed"/>
    <x v="79"/>
    <s v="Fri, 13 Jan 2023 09:00:12 GMT"/>
    <s v="psrikan"/>
    <x v="2"/>
    <x v="2"/>
    <s v="User Reported Email"/>
    <x v="0"/>
    <s v="Met"/>
    <s v="User"/>
    <n v="36"/>
    <s v="[]"/>
    <s v="Email"/>
    <s v="Spam"/>
    <m/>
    <m/>
    <m/>
    <m/>
    <s v="[]"/>
    <s v="Thu, 01 Jan 1970 00:00:00 GMT"/>
    <s v="Thu, 01 Jan 1970 00:03:46 GMT"/>
    <s v="Thu, 01 Jan 1970 00:00:00 GMT"/>
    <s v="Thu, 01 Jan 1970 00:35:39 GMT"/>
    <s v="Thu, 01 Jan 1970 00:00:00 GMT"/>
    <s v="Thu, 01 Jan 1970 00:00:01 GMT"/>
    <s v="Thu, 01 Jan 1970 00:00:01 GMT"/>
    <m/>
    <m/>
    <m/>
    <m/>
    <n v="1"/>
    <s v=""/>
    <n v="1"/>
    <d v="1899-12-30T00:39:47"/>
    <s v="Fri"/>
    <x v="12"/>
    <d v="2023-01-13T00:00:00"/>
    <s v="09:00:12"/>
    <s v="Week-3"/>
    <d v="1899-12-30T09:00:00"/>
  </r>
  <r>
    <n v="8272"/>
    <x v="1"/>
    <s v="Cristian Dragus"/>
    <s v="Closed"/>
    <x v="2"/>
    <s v="Fri, 13 Jan 2023 02:30:02 GMT"/>
    <s v="vdarive"/>
    <x v="1"/>
    <x v="1"/>
    <s v="ESC L1 SLA Breach, MSSP Process Improvement Requested"/>
    <x v="17"/>
    <s v="Met"/>
    <s v="Laptop/Desktop"/>
    <n v="109"/>
    <s v="[]"/>
    <s v="Endpoint"/>
    <m/>
    <s v="Endpoint Policy Violation"/>
    <m/>
    <m/>
    <m/>
    <s v="Discussed"/>
    <s v="Thu, 01 Jan 1970 00:00:00 GMT"/>
    <s v="Thu, 01 Jan 1970 00:00:09 GMT"/>
    <s v="Thu, 01 Jan 1970 00:00:00 GMT"/>
    <s v="Thu, 01 Jan 1970 01:49:13 GMT"/>
    <s v="Thu, 01 Jan 1970 00:00:00 GMT"/>
    <s v="Thu, 01 Jan 1970 00:00:01 GMT"/>
    <s v="Thu, 01 Jan 1970 00:00:01 GMT"/>
    <m/>
    <m/>
    <m/>
    <m/>
    <n v="1"/>
    <s v=""/>
    <n v="1"/>
    <d v="1899-12-30T01:49:10"/>
    <s v="Fri"/>
    <x v="12"/>
    <d v="2023-01-13T00:00:00"/>
    <s v="02:30:02"/>
    <s v="Week-3"/>
    <d v="1899-12-30T02:00:00"/>
  </r>
  <r>
    <n v="8283"/>
    <x v="1"/>
    <s v="Cristian Dragus"/>
    <s v="Closed"/>
    <x v="2"/>
    <s v="Sat, 14 Jan 2023 16:40:02 GMT"/>
    <s v="gsriniv"/>
    <x v="1"/>
    <x v="1"/>
    <s v="ACK L1 SLA Breach, ESC L1 SLA Breach"/>
    <x v="1"/>
    <s v="Met"/>
    <s v="Laptop/Desktop"/>
    <n v="163"/>
    <s v="[]"/>
    <s v="Endpoint"/>
    <m/>
    <s v="Malware"/>
    <m/>
    <m/>
    <m/>
    <s v="[]"/>
    <s v="Thu, 01 Jan 1970 00:00:00 GMT"/>
    <s v="Thu, 01 Jan 1970 00:00:05 GMT"/>
    <s v="Thu, 01 Jan 1970 00:00:00 GMT"/>
    <s v="Thu, 01 Jan 1970 02:42:57 GMT"/>
    <s v="Thu, 01 Jan 1970 00:00:00 GMT"/>
    <s v="Thu, 01 Jan 1970 00:00:01 GMT"/>
    <s v="Thu, 01 Jan 1970 00:00:01 GMT"/>
    <m/>
    <m/>
    <m/>
    <m/>
    <n v="1"/>
    <s v=""/>
    <n v="1"/>
    <d v="1899-12-30T02:43:06"/>
    <s v="Sat"/>
    <x v="13"/>
    <d v="2023-01-14T00:00:00"/>
    <s v="16:40:02"/>
    <s v="Week-3"/>
    <d v="1899-12-30T16:00:00"/>
  </r>
  <r>
    <n v="8282"/>
    <x v="1"/>
    <s v="Cristian Dragus"/>
    <s v="Closed"/>
    <x v="2"/>
    <s v="Sat, 14 Jan 2023 15:50:03 GMT"/>
    <s v="khyadav"/>
    <x v="1"/>
    <x v="1"/>
    <s v="MSSP Process Improvement Requested, ESC L1 SLA Breach"/>
    <x v="1"/>
    <s v="Met"/>
    <s v="Laptop/Desktop"/>
    <n v="51"/>
    <s v="[]"/>
    <s v="Endpoint"/>
    <m/>
    <s v="Endpoint Policy Violation"/>
    <m/>
    <m/>
    <m/>
    <s v="Discussed"/>
    <s v="Thu, 01 Jan 1970 00:00:00 GMT"/>
    <s v="Thu, 01 Jan 1970 00:00:06 GMT"/>
    <s v="Thu, 01 Jan 1970 00:00:00 GMT"/>
    <s v="Thu, 01 Jan 1970 00:51:07 GMT"/>
    <s v="Thu, 01 Jan 1970 00:00:00 GMT"/>
    <s v="Thu, 01 Jan 1970 00:00:01 GMT"/>
    <s v="Thu, 01 Jan 1970 00:00:01 GMT"/>
    <m/>
    <m/>
    <m/>
    <m/>
    <n v="1"/>
    <s v=""/>
    <n v="1"/>
    <d v="1899-12-30T00:51:07"/>
    <s v="Sat"/>
    <x v="13"/>
    <d v="2023-01-14T00:00:00"/>
    <s v="15:50:03"/>
    <s v="Week-3"/>
    <d v="1899-12-30T15:00:00"/>
  </r>
  <r>
    <n v="8281"/>
    <x v="3"/>
    <s v="Mangesh Fasale"/>
    <s v="Closed"/>
    <x v="65"/>
    <s v="Sat, 14 Jan 2023 13:30:02 GMT"/>
    <s v="khyadav"/>
    <x v="1"/>
    <x v="1"/>
    <s v="ESC L1 SLA Breach"/>
    <x v="22"/>
    <s v="Met"/>
    <s v="Server"/>
    <n v="9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30:38 GMT"/>
    <s v="Thu, 01 Jan 1970 00:00:00 GMT"/>
    <s v="Thu, 01 Jan 1970 00:00:01 GMT"/>
    <s v="Thu, 01 Jan 1970 00:00:01 GMT"/>
    <m/>
    <m/>
    <m/>
    <m/>
    <n v="1"/>
    <s v=""/>
    <n v="1"/>
    <d v="1899-12-30T01:31:06"/>
    <s v="Sat"/>
    <x v="13"/>
    <d v="2023-01-14T00:00:00"/>
    <s v="13:30:02"/>
    <s v="Week-3"/>
    <d v="1899-12-30T13:00:00"/>
  </r>
  <r>
    <n v="8287"/>
    <x v="0"/>
    <s v="Mangesh Fasale"/>
    <s v="Closed"/>
    <x v="80"/>
    <s v="Sun, 15 Jan 2023 21:10:02 GMT"/>
    <s v="gsriniv"/>
    <x v="0"/>
    <x v="0"/>
    <s v="ACK L1 SLA Breach"/>
    <x v="21"/>
    <s v="Met"/>
    <s v="Server"/>
    <n v="15"/>
    <s v="[]"/>
    <s v="Network"/>
    <m/>
    <m/>
    <m/>
    <s v="(D)DoS"/>
    <m/>
    <s v="[]"/>
    <s v="Thu, 01 Jan 1970 00:00:00 GMT"/>
    <s v="Thu, 01 Jan 1970 00:00:05 GMT"/>
    <s v="Thu, 01 Jan 1970 00:00:00 GMT"/>
    <s v="Thu, 01 Jan 1970 00:14:51 GMT"/>
    <s v="Thu, 01 Jan 1970 00:00:00 GMT"/>
    <s v="Thu, 01 Jan 1970 00:00:01 GMT"/>
    <s v="Thu, 01 Jan 1970 00:00:01 GMT"/>
    <m/>
    <m/>
    <m/>
    <m/>
    <n v="1"/>
    <s v=""/>
    <n v="1"/>
    <d v="1899-12-30T00:15:06"/>
    <s v="Sun"/>
    <x v="14"/>
    <d v="2023-01-15T00:00:00"/>
    <s v="21:10:02"/>
    <s v="Week-3"/>
    <d v="1899-12-30T21:00:00"/>
  </r>
  <r>
    <n v="8286"/>
    <x v="1"/>
    <s v="Cristian Dragus"/>
    <s v="Closed"/>
    <x v="81"/>
    <s v="Sun, 15 Jan 2023 16:00:04 GMT"/>
    <s v="gsriniv"/>
    <x v="1"/>
    <x v="1"/>
    <s v="ACK L1 SLA Breach, ESC L1 SLA Breach"/>
    <x v="17"/>
    <s v="Met"/>
    <s v="Laptop/Desktop"/>
    <n v="105"/>
    <s v="[]"/>
    <s v="Endpoint"/>
    <m/>
    <s v="Malware"/>
    <m/>
    <m/>
    <m/>
    <s v="[]"/>
    <s v="Thu, 01 Jan 1970 00:00:00 GMT"/>
    <s v="Thu, 01 Jan 1970 00:00:05 GMT"/>
    <s v="Thu, 01 Jan 1970 00:00:00 GMT"/>
    <s v="Thu, 01 Jan 1970 01:45:10 GMT"/>
    <s v="Thu, 01 Jan 1970 00:00:00 GMT"/>
    <s v="Thu, 01 Jan 1970 00:00:01 GMT"/>
    <s v="Thu, 01 Jan 1970 00:00:01 GMT"/>
    <m/>
    <m/>
    <m/>
    <m/>
    <n v="1"/>
    <s v=""/>
    <n v="1"/>
    <d v="1899-12-30T01:45:06"/>
    <s v="Sun"/>
    <x v="14"/>
    <d v="2023-01-15T00:00:00"/>
    <s v="16:00:04"/>
    <s v="Week-3"/>
    <d v="1899-12-30T16:00:00"/>
  </r>
  <r>
    <n v="8285"/>
    <x v="1"/>
    <s v="Cristian Dragus"/>
    <s v="Closed"/>
    <x v="2"/>
    <s v="Sun, 15 Jan 2023 16:00:02 GMT"/>
    <s v="khyadav"/>
    <x v="1"/>
    <x v="1"/>
    <s v="ESC L1 SLA Breach"/>
    <x v="1"/>
    <s v="Met"/>
    <s v="Laptop/Desktop"/>
    <n v="86"/>
    <s v="[]"/>
    <s v="Endpoint"/>
    <m/>
    <s v="Malware"/>
    <m/>
    <m/>
    <m/>
    <s v="[]"/>
    <s v="Thu, 01 Jan 1970 00:00:00 GMT"/>
    <s v="Thu, 01 Jan 1970 00:00:05 GMT"/>
    <s v="Thu, 01 Jan 1970 00:00:00 GMT"/>
    <s v="Thu, 01 Jan 1970 01:25:55 GMT"/>
    <s v="Thu, 01 Jan 1970 00:00:00 GMT"/>
    <s v="Thu, 01 Jan 1970 00:00:01 GMT"/>
    <s v="Thu, 01 Jan 1970 00:00:01 GMT"/>
    <m/>
    <m/>
    <m/>
    <m/>
    <n v="1"/>
    <s v=""/>
    <n v="1"/>
    <d v="1899-12-30T01:26:06"/>
    <s v="Sun"/>
    <x v="14"/>
    <d v="2023-01-15T00:00:00"/>
    <s v="16:00:02"/>
    <s v="Week-3"/>
    <d v="1899-12-30T16:00:00"/>
  </r>
  <r>
    <n v="8284"/>
    <x v="3"/>
    <s v="Cristian Dragus"/>
    <s v="Closed"/>
    <x v="14"/>
    <s v="Sun, 15 Jan 2023 11:30:02 GMT"/>
    <s v="khyadav"/>
    <x v="2"/>
    <x v="2"/>
    <s v="MSSP Process Improvement Requested, ESC L1 SLA Breach"/>
    <x v="3"/>
    <s v="Met"/>
    <s v="Laptop/Desktop"/>
    <n v="65"/>
    <s v="[]"/>
    <s v="User Behaviour"/>
    <m/>
    <m/>
    <m/>
    <m/>
    <s v="Mass Delete"/>
    <s v="Discussed"/>
    <s v="Thu, 01 Jan 1970 00:00:00 GMT"/>
    <s v="Thu, 01 Jan 1970 00:00:05 GMT"/>
    <s v="Thu, 01 Jan 1970 00:00:00 GMT"/>
    <s v="Thu, 01 Jan 1970 01:05:20 GMT"/>
    <s v="Thu, 01 Jan 1970 00:00:00 GMT"/>
    <s v="Thu, 01 Jan 1970 00:00:01 GMT"/>
    <s v="Thu, 01 Jan 1970 00:00:01 GMT"/>
    <m/>
    <m/>
    <m/>
    <m/>
    <n v="1"/>
    <s v=""/>
    <n v="1"/>
    <d v="1899-12-30T01:05:06"/>
    <s v="Sun"/>
    <x v="14"/>
    <d v="2023-01-15T00:00:00"/>
    <s v="11:30:02"/>
    <s v="Week-3"/>
    <d v="1899-12-30T11:00:00"/>
  </r>
  <r>
    <n v="8295"/>
    <x v="3"/>
    <s v="Mangesh Fasale"/>
    <s v="Closed"/>
    <x v="82"/>
    <s v="Mon, 16 Jan 2023 19:50:02 GMT"/>
    <s v="vtupura"/>
    <x v="1"/>
    <x v="1"/>
    <s v="ESC L1 SLA Breach"/>
    <x v="28"/>
    <s v="Met"/>
    <s v="Other"/>
    <n v="63"/>
    <s v="[]"/>
    <s v="Network"/>
    <m/>
    <m/>
    <m/>
    <s v="Suspicious Traffic"/>
    <m/>
    <s v="[]"/>
    <s v="Thu, 01 Jan 1970 00:00:00 GMT"/>
    <s v="Thu, 01 Jan 1970 00:00:22 GMT"/>
    <s v="Thu, 01 Jan 1970 00:00:00 GMT"/>
    <s v="Thu, 01 Jan 1970 01:03:05 GMT"/>
    <s v="Thu, 01 Jan 1970 00:00:00 GMT"/>
    <s v="Thu, 01 Jan 1970 00:00:01 GMT"/>
    <s v="Thu, 01 Jan 1970 00:00:01 GMT"/>
    <m/>
    <m/>
    <m/>
    <m/>
    <n v="1"/>
    <s v=""/>
    <n v="1"/>
    <d v="1899-12-30T01:03:23"/>
    <s v="Mon"/>
    <x v="15"/>
    <d v="2023-01-16T00:00:00"/>
    <s v="19:50:02"/>
    <s v="Week-4"/>
    <d v="1899-12-30T19:00:00"/>
  </r>
  <r>
    <n v="8294"/>
    <x v="4"/>
    <s v="Theodoros Vakalopoulos"/>
    <s v="Closed"/>
    <x v="83"/>
    <s v="Mon, 16 Jan 2023 18:40:02 GMT"/>
    <s v="vtupura"/>
    <x v="1"/>
    <x v="0"/>
    <s v="[]"/>
    <x v="29"/>
    <s v="Met"/>
    <s v="Server"/>
    <n v="77"/>
    <s v="[]"/>
    <s v="Endpoint"/>
    <m/>
    <s v="Compliance"/>
    <m/>
    <m/>
    <m/>
    <s v="[]"/>
    <s v="Thu, 01 Jan 1970 00:00:00 GMT"/>
    <s v="Thu, 01 Jan 1970 00:38:15 GMT"/>
    <s v="Thu, 01 Jan 1970 00:00:00 GMT"/>
    <s v="Thu, 01 Jan 1970 01:17:14 GMT"/>
    <s v="Thu, 01 Jan 1970 00:00:00 GMT"/>
    <s v="Thu, 01 Jan 1970 00:00:01 GMT"/>
    <s v="Thu, 01 Jan 1970 01:03:49 GMT"/>
    <m/>
    <m/>
    <m/>
    <m/>
    <n v="0"/>
    <n v="1"/>
    <n v="1"/>
    <d v="1899-12-30T02:59:04"/>
    <s v="Mon"/>
    <x v="15"/>
    <d v="2023-01-16T00:00:00"/>
    <s v="18:40:02"/>
    <s v="Week-4"/>
    <d v="1899-12-30T18:00:00"/>
  </r>
  <r>
    <n v="8293"/>
    <x v="0"/>
    <s v="Cristian Dragus"/>
    <s v="Closed"/>
    <x v="84"/>
    <s v="Mon, 16 Jan 2023 18:00:05 GMT"/>
    <s v="vtupura"/>
    <x v="0"/>
    <x v="0"/>
    <s v="User Reported Email"/>
    <x v="0"/>
    <s v="Met"/>
    <s v="Laptop/Desktop"/>
    <n v="75"/>
    <s v="[]"/>
    <s v="Email"/>
    <s v="Legitimate email"/>
    <m/>
    <m/>
    <m/>
    <m/>
    <s v="[]"/>
    <s v="Thu, 01 Jan 1970 00:00:00 GMT"/>
    <s v="Thu, 01 Jan 1970 00:00:04 GMT"/>
    <s v="Thu, 01 Jan 1970 00:00:00 GMT"/>
    <s v="Thu, 01 Jan 1970 01:15:10 GMT"/>
    <s v="Thu, 01 Jan 1970 00:00:00 GMT"/>
    <s v="Thu, 01 Jan 1970 00:00:01 GMT"/>
    <s v="Thu, 01 Jan 1970 00:00:01 GMT"/>
    <m/>
    <m/>
    <m/>
    <m/>
    <n v="1"/>
    <s v=""/>
    <n v="1"/>
    <d v="1899-12-30T01:15:05"/>
    <s v="Mon"/>
    <x v="15"/>
    <d v="2023-01-16T00:00:00"/>
    <s v="18:00:05"/>
    <s v="Week-4"/>
    <d v="1899-12-30T18:00:00"/>
  </r>
  <r>
    <n v="8292"/>
    <x v="3"/>
    <s v="Danylo Goncharskyi"/>
    <s v="Closed"/>
    <x v="65"/>
    <s v="Mon, 16 Jan 2023 13:20:03 GMT"/>
    <s v="khyadav"/>
    <x v="1"/>
    <x v="1"/>
    <s v="MSSP Process Improvement Requested, ESC L1 SLA Breach"/>
    <x v="22"/>
    <s v="Met"/>
    <s v="Workstation"/>
    <n v="44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0:43:38 GMT"/>
    <s v="Thu, 01 Jan 1970 00:00:00 GMT"/>
    <s v="Thu, 01 Jan 1970 00:00:01 GMT"/>
    <s v="Thu, 01 Jan 1970 00:00:01 GMT"/>
    <m/>
    <m/>
    <m/>
    <m/>
    <n v="1"/>
    <s v=""/>
    <n v="1"/>
    <d v="1899-12-30T00:44:07"/>
    <s v="Mon"/>
    <x v="15"/>
    <d v="2023-01-16T00:00:00"/>
    <s v="13:20:03"/>
    <s v="Week-4"/>
    <d v="1899-12-30T13:00:00"/>
  </r>
  <r>
    <n v="8291"/>
    <x v="0"/>
    <s v="Cristian Dragus"/>
    <s v="Closed"/>
    <x v="59"/>
    <s v="Mon, 16 Jan 2023 08:00:05 GMT"/>
    <s v="vdarive"/>
    <x v="1"/>
    <x v="1"/>
    <s v="MSSP Process Improvement Requested, User Reported Email"/>
    <x v="0"/>
    <s v="Met"/>
    <s v="User"/>
    <n v="82"/>
    <s v="[]"/>
    <s v="Email"/>
    <s v="Scam"/>
    <m/>
    <m/>
    <m/>
    <m/>
    <s v="Discussed"/>
    <s v="Thu, 01 Jan 1970 00:00:00 GMT"/>
    <s v="Thu, 01 Jan 1970 00:25:02 GMT"/>
    <s v="Thu, 01 Jan 1970 00:00:00 GMT"/>
    <s v="Thu, 01 Jan 1970 01:22:25 GMT"/>
    <s v="Thu, 01 Jan 1970 00:00:00 GMT"/>
    <s v="Thu, 01 Jan 1970 00:00:01 GMT"/>
    <s v="Thu, 01 Jan 1970 00:00:01 GMT"/>
    <m/>
    <m/>
    <m/>
    <m/>
    <n v="1"/>
    <s v=""/>
    <n v="1"/>
    <d v="1899-12-30T01:47:03"/>
    <s v="Mon"/>
    <x v="15"/>
    <d v="2023-01-16T00:00:00"/>
    <s v="08:00:05"/>
    <s v="Week-4"/>
    <d v="1899-12-30T08:00:00"/>
  </r>
  <r>
    <n v="8290"/>
    <x v="0"/>
    <s v="Cristian Dragus"/>
    <s v="Closed"/>
    <x v="85"/>
    <s v="Mon, 16 Jan 2023 07:00:08 GMT"/>
    <s v="vdarive"/>
    <x v="2"/>
    <x v="2"/>
    <s v="User Reported Email"/>
    <x v="0"/>
    <s v="Met"/>
    <s v="User"/>
    <n v="62"/>
    <s v="[]"/>
    <s v="Email"/>
    <s v="Spam"/>
    <m/>
    <m/>
    <m/>
    <m/>
    <s v="[]"/>
    <s v="Thu, 01 Jan 1970 00:00:00 GMT"/>
    <s v="Thu, 01 Jan 1970 00:21:51 GMT"/>
    <s v="Thu, 01 Jan 1970 00:00:00 GMT"/>
    <s v="Thu, 01 Jan 1970 01:01:57 GMT"/>
    <s v="Thu, 01 Jan 1970 00:00:00 GMT"/>
    <s v="Thu, 01 Jan 1970 00:00:01 GMT"/>
    <s v="Thu, 01 Jan 1970 00:00:01 GMT"/>
    <m/>
    <m/>
    <m/>
    <m/>
    <n v="1"/>
    <s v=""/>
    <n v="1"/>
    <d v="1899-12-30T01:23:52"/>
    <s v="Mon"/>
    <x v="15"/>
    <d v="2023-01-16T00:00:00"/>
    <s v="07:00:08"/>
    <s v="Week-4"/>
    <d v="1899-12-30T07:00:00"/>
  </r>
  <r>
    <n v="8289"/>
    <x v="3"/>
    <s v="Danylo Goncharskyi"/>
    <s v="Closed"/>
    <x v="29"/>
    <s v="Mon, 16 Jan 2023 02:40:04 GMT"/>
    <s v="vdarive"/>
    <x v="1"/>
    <x v="0"/>
    <s v="MSSP Process Improvement Requested, ESC L1 SLA Breach"/>
    <x v="10"/>
    <s v="Met"/>
    <s v="Workstation"/>
    <n v="177"/>
    <s v="[]"/>
    <s v="Network"/>
    <m/>
    <m/>
    <m/>
    <s v="Suspicious Traffic"/>
    <m/>
    <s v="Discussed"/>
    <s v="Thu, 01 Jan 1970 00:00:00 GMT"/>
    <s v="Thu, 01 Jan 1970 00:00:10 GMT"/>
    <s v="Thu, 01 Jan 1970 00:00:00 GMT"/>
    <s v="Thu, 01 Jan 1970 02:56:45 GMT"/>
    <s v="Thu, 01 Jan 1970 00:00:00 GMT"/>
    <s v="Thu, 01 Jan 1970 00:00:01 GMT"/>
    <s v="Thu, 01 Jan 1970 00:00:01 GMT"/>
    <m/>
    <m/>
    <m/>
    <m/>
    <n v="0"/>
    <n v="1"/>
    <n v="1"/>
    <d v="1899-12-30T02:57:11"/>
    <s v="Mon"/>
    <x v="15"/>
    <d v="2023-01-16T00:00:00"/>
    <s v="02:40:04"/>
    <s v="Week-4"/>
    <d v="1899-12-30T02:00:00"/>
  </r>
  <r>
    <n v="8288"/>
    <x v="4"/>
    <s v="Cristian Dragus"/>
    <s v="Closed"/>
    <x v="44"/>
    <s v="Mon, 16 Jan 2023 02:40:03 GMT"/>
    <s v="vdarive"/>
    <x v="2"/>
    <x v="2"/>
    <s v="[]"/>
    <x v="15"/>
    <s v="Met"/>
    <s v="Router"/>
    <n v="68"/>
    <s v="[]"/>
    <s v="Network"/>
    <m/>
    <m/>
    <m/>
    <s v="Suspicious Traffic"/>
    <m/>
    <s v="[]"/>
    <s v="Thu, 01 Jan 1970 00:00:00 GMT"/>
    <s v="Thu, 01 Jan 1970 01:35:57 GMT"/>
    <s v="Thu, 01 Jan 1970 00:00:00 GMT"/>
    <s v="Thu, 01 Jan 1970 01:07:47 GMT"/>
    <s v="Thu, 01 Jan 1970 00:00:00 GMT"/>
    <s v="Thu, 01 Jan 1970 00:00:01 GMT"/>
    <s v="Thu, 01 Jan 1970 00:32:02 GMT"/>
    <m/>
    <m/>
    <m/>
    <m/>
    <n v="1"/>
    <s v=""/>
    <n v="1"/>
    <d v="1899-12-30T03:15:59"/>
    <s v="Mon"/>
    <x v="15"/>
    <d v="2023-01-16T00:00:00"/>
    <s v="02:40:03"/>
    <s v="Week-4"/>
    <d v="1899-12-30T02:00:00"/>
  </r>
  <r>
    <n v="8309"/>
    <x v="0"/>
    <s v="Cristian Dragus"/>
    <s v="Closed"/>
    <x v="86"/>
    <s v="Tue, 17 Jan 2023 16:30:05 GMT"/>
    <s v="vtupura"/>
    <x v="0"/>
    <x v="0"/>
    <s v="User Reported Email"/>
    <x v="0"/>
    <s v="Met"/>
    <s v="User"/>
    <n v="91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31:03 GMT"/>
    <s v="Thu, 01 Jan 1970 00:00:00 GMT"/>
    <s v="Thu, 01 Jan 1970 00:00:01 GMT"/>
    <s v="Thu, 01 Jan 1970 02:06:33 GMT"/>
    <m/>
    <m/>
    <m/>
    <m/>
    <n v="1"/>
    <s v=""/>
    <n v="1"/>
    <d v="1899-12-30T03:37:38"/>
    <s v="Tue"/>
    <x v="16"/>
    <d v="2023-01-17T00:00:00"/>
    <s v="16:30:05"/>
    <s v="Week-4"/>
    <d v="1899-12-30T16:00:00"/>
  </r>
  <r>
    <n v="8308"/>
    <x v="0"/>
    <s v="Cristian Dragus"/>
    <s v="Closed"/>
    <x v="87"/>
    <s v="Tue, 17 Jan 2023 16:00:10 GMT"/>
    <s v="psrikan"/>
    <x v="1"/>
    <x v="1"/>
    <s v="MSSP Process Improvement Requested, User Reported Email"/>
    <x v="0"/>
    <s v="Met"/>
    <s v="User"/>
    <n v="114"/>
    <s v="[]"/>
    <s v="Email"/>
    <s v="Scam"/>
    <m/>
    <m/>
    <m/>
    <m/>
    <s v="Discussed"/>
    <s v="Thu, 01 Jan 1970 00:00:00 GMT"/>
    <s v="Thu, 01 Jan 1970 00:00:05 GMT"/>
    <s v="Thu, 01 Jan 1970 00:00:00 GMT"/>
    <s v="Thu, 01 Jan 1970 01:54:01 GMT"/>
    <s v="Thu, 01 Jan 1970 00:00:00 GMT"/>
    <s v="Thu, 01 Jan 1970 00:00:01 GMT"/>
    <s v="Thu, 01 Jan 1970 01:18:05 GMT"/>
    <m/>
    <m/>
    <m/>
    <m/>
    <n v="1"/>
    <s v=""/>
    <n v="1"/>
    <d v="1899-12-30T03:12:10"/>
    <s v="Tue"/>
    <x v="16"/>
    <d v="2023-01-17T00:00:00"/>
    <s v="16:00:10"/>
    <s v="Week-4"/>
    <d v="1899-12-30T16:00:00"/>
  </r>
  <r>
    <n v="8307"/>
    <x v="1"/>
    <s v="Cristian Dragus"/>
    <s v="Closed"/>
    <x v="66"/>
    <s v="Tue, 17 Jan 2023 15:40:02 GMT"/>
    <s v="psrikan"/>
    <x v="1"/>
    <x v="1"/>
    <s v="MSSP Process Improvement Requested, ESC L1 SLA Breach"/>
    <x v="23"/>
    <s v="Met"/>
    <s v="Laptop/Desktop"/>
    <n v="144"/>
    <s v="[]"/>
    <s v="Endpoint"/>
    <m/>
    <s v="Endpoint Policy Violation"/>
    <m/>
    <m/>
    <m/>
    <s v="Discussed"/>
    <s v="Thu, 01 Jan 1970 00:00:00 GMT"/>
    <s v="Thu, 01 Jan 1970 00:03:24 GMT"/>
    <s v="Thu, 01 Jan 1970 00:00:00 GMT"/>
    <s v="Thu, 01 Jan 1970 02:24:26 GMT"/>
    <s v="Thu, 01 Jan 1970 00:00:00 GMT"/>
    <s v="Thu, 01 Jan 1970 00:00:01 GMT"/>
    <s v="Thu, 01 Jan 1970 00:00:01 GMT"/>
    <m/>
    <m/>
    <m/>
    <m/>
    <n v="1"/>
    <s v=""/>
    <n v="1"/>
    <d v="1899-12-30T02:27:25"/>
    <s v="Tue"/>
    <x v="16"/>
    <d v="2023-01-17T00:00:00"/>
    <s v="15:40:02"/>
    <s v="Week-4"/>
    <d v="1899-12-30T15:00:00"/>
  </r>
  <r>
    <n v="8306"/>
    <x v="0"/>
    <s v="Cristian Dragus"/>
    <s v="Closed"/>
    <x v="88"/>
    <s v="Tue, 17 Jan 2023 14:00:05 GMT"/>
    <s v="vtupura"/>
    <x v="0"/>
    <x v="0"/>
    <s v="User Reported Email"/>
    <x v="0"/>
    <s v="Met"/>
    <s v="User"/>
    <n v="80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19:32 GMT"/>
    <s v="Thu, 01 Jan 1970 00:00:00 GMT"/>
    <s v="Thu, 01 Jan 1970 00:00:01 GMT"/>
    <s v="Thu, 01 Jan 1970 03:36:02 GMT"/>
    <m/>
    <m/>
    <m/>
    <m/>
    <n v="1"/>
    <s v=""/>
    <n v="1"/>
    <d v="1899-12-30T04:56:08"/>
    <s v="Tue"/>
    <x v="16"/>
    <d v="2023-01-17T00:00:00"/>
    <s v="14:00:05"/>
    <s v="Week-4"/>
    <d v="1899-12-30T14:00:00"/>
  </r>
  <r>
    <n v="8305"/>
    <x v="0"/>
    <s v="Cristian Dragus"/>
    <s v="Closed"/>
    <x v="89"/>
    <s v="Tue, 17 Jan 2023 13:30:06 GMT"/>
    <s v="khyadav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07 GMT"/>
    <s v="Thu, 01 Jan 1970 00:00:00 GMT"/>
    <s v="Thu, 01 Jan 1970 00:55:31 GMT"/>
    <s v="Thu, 01 Jan 1970 00:00:00 GMT"/>
    <s v="Thu, 01 Jan 1970 00:00:01 GMT"/>
    <s v="Thu, 01 Jan 1970 03:03:41 GMT"/>
    <m/>
    <m/>
    <m/>
    <m/>
    <n v="1"/>
    <s v=""/>
    <n v="1"/>
    <d v="1899-12-30T03:59:48"/>
    <s v="Tue"/>
    <x v="16"/>
    <d v="2023-01-17T00:00:00"/>
    <s v="13:30:06"/>
    <s v="Week-4"/>
    <d v="1899-12-30T13:00:00"/>
  </r>
  <r>
    <n v="8304"/>
    <x v="0"/>
    <s v="Cristian Dragus"/>
    <s v="Closed"/>
    <x v="90"/>
    <s v="Tue, 17 Jan 2023 13:30:05 GMT"/>
    <s v="khyadav"/>
    <x v="2"/>
    <x v="2"/>
    <s v="User Reported Email, MSSP Process Improvement Requested"/>
    <x v="0"/>
    <s v="Met"/>
    <s v="User"/>
    <n v="50"/>
    <s v="[]"/>
    <s v="Email"/>
    <s v="Spam"/>
    <m/>
    <m/>
    <m/>
    <m/>
    <s v="Discussed"/>
    <s v="Thu, 01 Jan 1970 00:00:00 GMT"/>
    <s v="Thu, 01 Jan 1970 00:00:05 GMT"/>
    <s v="Thu, 01 Jan 1970 00:00:00 GMT"/>
    <s v="Thu, 01 Jan 1970 00:49:53 GMT"/>
    <s v="Thu, 01 Jan 1970 00:00:00 GMT"/>
    <s v="Thu, 01 Jan 1970 00:00:01 GMT"/>
    <s v="Thu, 01 Jan 1970 02:01:56 GMT"/>
    <m/>
    <m/>
    <m/>
    <m/>
    <n v="1"/>
    <s v=""/>
    <n v="1"/>
    <d v="1899-12-30T02:52:01"/>
    <s v="Tue"/>
    <x v="16"/>
    <d v="2023-01-17T00:00:00"/>
    <s v="13:30:05"/>
    <s v="Week-4"/>
    <d v="1899-12-30T13:00:00"/>
  </r>
  <r>
    <n v="8303"/>
    <x v="1"/>
    <s v="Cristian Dragus"/>
    <s v="Closed"/>
    <x v="91"/>
    <s v="Tue, 17 Jan 2023 13:20:02 GMT"/>
    <s v="khyadav"/>
    <x v="2"/>
    <x v="2"/>
    <s v="ESC L1 SLA Breach"/>
    <x v="1"/>
    <s v="Met"/>
    <s v="Laptop/Desktop"/>
    <n v="126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2:05:30 GMT"/>
    <s v="Thu, 01 Jan 1970 00:00:00 GMT"/>
    <s v="Thu, 01 Jan 1970 00:00:01 GMT"/>
    <s v="Thu, 01 Jan 1970 00:13:01 GMT"/>
    <m/>
    <m/>
    <m/>
    <m/>
    <n v="1"/>
    <s v=""/>
    <n v="1"/>
    <d v="1899-12-30T02:19:06"/>
    <s v="Tue"/>
    <x v="16"/>
    <d v="2023-01-17T00:00:00"/>
    <s v="13:20:02"/>
    <s v="Week-4"/>
    <d v="1899-12-30T13:00:00"/>
  </r>
  <r>
    <n v="8302"/>
    <x v="0"/>
    <s v="Cristian Dragus"/>
    <s v="Closed"/>
    <x v="92"/>
    <s v="Tue, 17 Jan 2023 11:00:09 GMT"/>
    <s v="psrikan"/>
    <x v="1"/>
    <x v="1"/>
    <s v="User Reported Email"/>
    <x v="0"/>
    <s v="Met"/>
    <s v="User"/>
    <n v="32"/>
    <s v="[]"/>
    <s v="Email"/>
    <s v="Scam"/>
    <m/>
    <m/>
    <m/>
    <m/>
    <s v="[]"/>
    <s v="Thu, 01 Jan 1970 00:00:00 GMT"/>
    <s v="Thu, 01 Jan 1970 00:00:07 GMT"/>
    <s v="Thu, 01 Jan 1970 00:00:00 GMT"/>
    <s v="Thu, 01 Jan 1970 00:32:07 GMT"/>
    <s v="Thu, 01 Jan 1970 00:00:00 GMT"/>
    <s v="Thu, 01 Jan 1970 00:00:01 GMT"/>
    <s v="Thu, 01 Jan 1970 01:12:23 GMT"/>
    <m/>
    <m/>
    <m/>
    <m/>
    <n v="1"/>
    <s v=""/>
    <n v="1"/>
    <d v="1899-12-30T01:44:30"/>
    <s v="Tue"/>
    <x v="16"/>
    <d v="2023-01-17T00:00:00"/>
    <s v="11:00:09"/>
    <s v="Week-4"/>
    <d v="1899-12-30T11:00:00"/>
  </r>
  <r>
    <n v="8301"/>
    <x v="0"/>
    <s v="Danylo Goncharskyi"/>
    <s v="Closed"/>
    <x v="93"/>
    <s v="Tue, 17 Jan 2023 11:00:09 GMT"/>
    <s v="psrikan"/>
    <x v="1"/>
    <x v="1"/>
    <s v="MSSP Process Improvement Requested, User Reported Email"/>
    <x v="0"/>
    <s v="Met"/>
    <s v="User"/>
    <n v="43"/>
    <s v="[]"/>
    <s v="Email"/>
    <s v="Scam"/>
    <m/>
    <m/>
    <m/>
    <m/>
    <s v="Discussed"/>
    <s v="Thu, 01 Jan 1970 00:00:00 GMT"/>
    <s v="Thu, 01 Jan 1970 00:00:05 GMT"/>
    <s v="Thu, 01 Jan 1970 00:00:00 GMT"/>
    <s v="Thu, 01 Jan 1970 00:42:52 GMT"/>
    <s v="Thu, 01 Jan 1970 00:00:00 GMT"/>
    <s v="Thu, 01 Jan 1970 00:00:01 GMT"/>
    <s v="Thu, 01 Jan 1970 00:10:26 GMT"/>
    <m/>
    <m/>
    <m/>
    <m/>
    <n v="1"/>
    <s v=""/>
    <n v="1"/>
    <d v="1899-12-30T00:53:31"/>
    <s v="Tue"/>
    <x v="16"/>
    <d v="2023-01-17T00:00:00"/>
    <s v="11:00:09"/>
    <s v="Week-4"/>
    <d v="1899-12-30T11:00:00"/>
  </r>
  <r>
    <n v="8300"/>
    <x v="0"/>
    <s v="Cristian Dragus"/>
    <s v="Closed"/>
    <x v="94"/>
    <s v="Tue, 17 Jan 2023 11:00:08 GMT"/>
    <s v="khyadav"/>
    <x v="1"/>
    <x v="1"/>
    <s v="User Reported Email"/>
    <x v="0"/>
    <s v="Met"/>
    <s v="User"/>
    <n v="61"/>
    <s v="[]"/>
    <s v="Email"/>
    <s v="Scam"/>
    <m/>
    <m/>
    <m/>
    <m/>
    <s v="[]"/>
    <s v="Thu, 01 Jan 1970 00:00:00 GMT"/>
    <s v="Thu, 01 Jan 1970 00:00:05 GMT"/>
    <s v="Thu, 01 Jan 1970 00:00:00 GMT"/>
    <s v="Thu, 01 Jan 1970 01:00:59 GMT"/>
    <s v="Thu, 01 Jan 1970 00:00:00 GMT"/>
    <s v="Thu, 01 Jan 1970 00:00:01 GMT"/>
    <s v="Thu, 01 Jan 1970 00:15:32 GMT"/>
    <m/>
    <m/>
    <m/>
    <m/>
    <n v="1"/>
    <s v=""/>
    <n v="1"/>
    <d v="1899-12-30T01:16:37"/>
    <s v="Tue"/>
    <x v="16"/>
    <d v="2023-01-17T00:00:00"/>
    <s v="11:00:08"/>
    <s v="Week-4"/>
    <d v="1899-12-30T11:00:00"/>
  </r>
  <r>
    <n v="8299"/>
    <x v="4"/>
    <s v="Theodoros Vakalopoulos"/>
    <s v="Closed"/>
    <x v="95"/>
    <s v="Tue, 17 Jan 2023 09:40:02 GMT"/>
    <s v="khyadav"/>
    <x v="1"/>
    <x v="0"/>
    <s v="[]"/>
    <x v="30"/>
    <s v="Met"/>
    <s v="Laptop/Desktop"/>
    <n v="3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2:17 GMT"/>
    <s v="Thu, 01 Jan 1970 00:00:00 GMT"/>
    <s v="Thu, 01 Jan 1970 00:00:01 GMT"/>
    <s v="Thu, 01 Jan 1970 00:53:41 GMT"/>
    <m/>
    <m/>
    <m/>
    <m/>
    <n v="0"/>
    <n v="1"/>
    <n v="1"/>
    <d v="1899-12-30T01:25:46"/>
    <s v="Tue"/>
    <x v="16"/>
    <d v="2023-01-17T00:00:00"/>
    <s v="09:40:02"/>
    <s v="Week-4"/>
    <d v="1899-12-30T09:00:00"/>
  </r>
  <r>
    <n v="8298"/>
    <x v="0"/>
    <s v="Cristian Dragus"/>
    <s v="Closed"/>
    <x v="96"/>
    <s v="Tue, 17 Jan 2023 09:30:05 GMT"/>
    <s v="psrikan"/>
    <x v="2"/>
    <x v="2"/>
    <s v="MSSP Process Improvement Requested, User Reported Email"/>
    <x v="0"/>
    <s v="Met"/>
    <s v="User"/>
    <n v="88"/>
    <s v="[]"/>
    <s v="Email"/>
    <s v="Spam"/>
    <m/>
    <m/>
    <m/>
    <m/>
    <s v="Discussed"/>
    <s v="Thu, 01 Jan 1970 00:00:00 GMT"/>
    <s v="Thu, 01 Jan 1970 00:00:12 GMT"/>
    <s v="Thu, 01 Jan 1970 00:00:00 GMT"/>
    <s v="Thu, 01 Jan 1970 01:27:33 GMT"/>
    <s v="Thu, 01 Jan 1970 00:00:00 GMT"/>
    <s v="Thu, 01 Jan 1970 00:00:01 GMT"/>
    <s v="Thu, 01 Jan 1970 00:06:17 GMT"/>
    <m/>
    <m/>
    <m/>
    <m/>
    <n v="1"/>
    <s v=""/>
    <n v="1"/>
    <d v="1899-12-30T01:34:29"/>
    <s v="Tue"/>
    <x v="16"/>
    <d v="2023-01-17T00:00:00"/>
    <s v="09:30:05"/>
    <s v="Week-4"/>
    <d v="1899-12-30T09:00:00"/>
  </r>
  <r>
    <n v="8297"/>
    <x v="4"/>
    <s v="Theodoros Vakalopoulos"/>
    <s v="Closed"/>
    <x v="95"/>
    <s v="Tue, 17 Jan 2023 08:40:02 GMT"/>
    <s v="khyadav"/>
    <x v="1"/>
    <x v="0"/>
    <s v="[]"/>
    <x v="30"/>
    <s v="Met"/>
    <s v="Laptop/Desktop"/>
    <n v="96"/>
    <s v="[]"/>
    <s v="Network"/>
    <m/>
    <m/>
    <m/>
    <s v="Suspicious Traffic"/>
    <m/>
    <s v="[]"/>
    <s v="Thu, 01 Jan 1970 00:00:00 GMT"/>
    <s v="Thu, 01 Jan 1970 00:08:52 GMT"/>
    <s v="Thu, 01 Jan 1970 00:00:00 GMT"/>
    <s v="Thu, 01 Jan 1970 01:36:04 GMT"/>
    <s v="Thu, 01 Jan 1970 00:00:00 GMT"/>
    <s v="Thu, 01 Jan 1970 00:00:01 GMT"/>
    <s v="Thu, 01 Jan 1970 00:00:01 GMT"/>
    <m/>
    <m/>
    <m/>
    <m/>
    <n v="0"/>
    <n v="1"/>
    <n v="1"/>
    <d v="1899-12-30T01:44:53"/>
    <s v="Tue"/>
    <x v="16"/>
    <d v="2023-01-17T00:00:00"/>
    <s v="08:40:02"/>
    <s v="Week-4"/>
    <d v="1899-12-30T08:00:00"/>
  </r>
  <r>
    <n v="8296"/>
    <x v="0"/>
    <s v="Cristian Dragus"/>
    <s v="Closed"/>
    <x v="97"/>
    <s v="Tue, 17 Jan 2023 07:30:05 GMT"/>
    <s v="vdarive"/>
    <x v="1"/>
    <x v="1"/>
    <s v="User Reported Email, MSSP Process Improvement Requested"/>
    <x v="0"/>
    <s v="Met"/>
    <s v="User"/>
    <n v="93"/>
    <s v="[]"/>
    <s v="Email"/>
    <s v="Scam"/>
    <m/>
    <m/>
    <m/>
    <m/>
    <s v="Discussed"/>
    <s v="Thu, 01 Jan 1970 00:00:00 GMT"/>
    <s v="Thu, 01 Jan 1970 00:17:59 GMT"/>
    <s v="Thu, 01 Jan 1970 00:00:00 GMT"/>
    <s v="Thu, 01 Jan 1970 01:32:33 GMT"/>
    <s v="Thu, 01 Jan 1970 00:00:00 GMT"/>
    <s v="Thu, 01 Jan 1970 00:00:01 GMT"/>
    <s v="Thu, 01 Jan 1970 00:00:01 GMT"/>
    <m/>
    <m/>
    <m/>
    <m/>
    <n v="1"/>
    <s v=""/>
    <n v="1"/>
    <d v="1899-12-30T01:51:00"/>
    <s v="Tue"/>
    <x v="16"/>
    <d v="2023-01-17T00:00:00"/>
    <s v="07:30:05"/>
    <s v="Week-4"/>
    <d v="1899-12-30T07:00:00"/>
  </r>
  <r>
    <n v="8323"/>
    <x v="3"/>
    <s v="Mangesh Fasale"/>
    <s v="Closed"/>
    <x v="38"/>
    <s v="Wed, 18 Jan 2023 21:20:02 GMT"/>
    <s v="gsriniv"/>
    <x v="0"/>
    <x v="2"/>
    <s v="MSSP Process Improvement Requested, ACK L1 SLA Breach, ESC L1 SLA Breach"/>
    <x v="12"/>
    <s v="Met"/>
    <s v="Laptop/Desktop"/>
    <n v="83"/>
    <s v="[]"/>
    <s v="Login"/>
    <m/>
    <m/>
    <s v="Compromised account"/>
    <m/>
    <m/>
    <s v="Discussed"/>
    <s v="Thu, 01 Jan 1970 00:00:00 GMT"/>
    <s v="Thu, 01 Jan 1970 00:00:07 GMT"/>
    <s v="Thu, 01 Jan 1970 00:00:00 GMT"/>
    <s v="Thu, 01 Jan 1970 01:22:44 GMT"/>
    <s v="Thu, 01 Jan 1970 00:00:00 GMT"/>
    <s v="Thu, 01 Jan 1970 00:00:01 GMT"/>
    <s v="Thu, 01 Jan 1970 00:00:01 GMT"/>
    <m/>
    <m/>
    <m/>
    <m/>
    <n v="0"/>
    <n v="1"/>
    <n v="1"/>
    <d v="1899-12-30T01:23:08"/>
    <s v="Wed"/>
    <x v="17"/>
    <d v="2023-01-18T00:00:00"/>
    <s v="21:20:02"/>
    <s v="Week-4"/>
    <d v="1899-12-30T21:00:00"/>
  </r>
  <r>
    <n v="8322"/>
    <x v="1"/>
    <s v="Cristian Dragus"/>
    <s v="Closed"/>
    <x v="5"/>
    <s v="Wed, 18 Jan 2023 20:30:02 GMT"/>
    <s v="gsriniv"/>
    <x v="1"/>
    <x v="2"/>
    <s v="MSSP Process Improvement Requested, ESC L1 SLA Breach"/>
    <x v="1"/>
    <s v="Met"/>
    <s v="User"/>
    <n v="82"/>
    <s v="[]"/>
    <s v="Email"/>
    <s v="Phishing"/>
    <m/>
    <m/>
    <m/>
    <m/>
    <s v="Discussed"/>
    <s v="Thu, 01 Jan 1970 00:00:00 GMT"/>
    <s v="Thu, 01 Jan 1970 00:00:05 GMT"/>
    <s v="Thu, 01 Jan 1970 00:00:00 GMT"/>
    <s v="Thu, 01 Jan 1970 01:22:15 GMT"/>
    <s v="Thu, 01 Jan 1970 00:00:00 GMT"/>
    <s v="Thu, 01 Jan 1970 00:00:01 GMT"/>
    <s v="Thu, 01 Jan 1970 00:00:01 GMT"/>
    <m/>
    <m/>
    <m/>
    <m/>
    <n v="0"/>
    <n v="1"/>
    <n v="1"/>
    <d v="1899-12-30T01:22:06"/>
    <s v="Wed"/>
    <x v="17"/>
    <d v="2023-01-18T00:00:00"/>
    <s v="20:30:02"/>
    <s v="Week-4"/>
    <d v="1899-12-30T20:00:00"/>
  </r>
  <r>
    <n v="8321"/>
    <x v="1"/>
    <s v="Cristian Dragus"/>
    <s v="Closed"/>
    <x v="5"/>
    <s v="Wed, 18 Jan 2023 20:20:02 GMT"/>
    <s v="gsriniv"/>
    <x v="1"/>
    <x v="2"/>
    <s v="MSSP Process Improvement Requested, ACK L1 SLA Breach"/>
    <x v="1"/>
    <s v="Met"/>
    <s v="User"/>
    <n v="4"/>
    <s v="[]"/>
    <s v="Email"/>
    <s v="Phishing"/>
    <m/>
    <m/>
    <m/>
    <m/>
    <s v="Discussed"/>
    <s v="Thu, 01 Jan 1970 00:00:00 GMT"/>
    <s v="Thu, 01 Jan 1970 00:00:05 GMT"/>
    <s v="Thu, 01 Jan 1970 00:00:00 GMT"/>
    <s v="Thu, 01 Jan 1970 00:04:16 GMT"/>
    <s v="Thu, 01 Jan 1970 00:00:00 GMT"/>
    <s v="Thu, 01 Jan 1970 00:00:01 GMT"/>
    <s v="Thu, 01 Jan 1970 00:00:01 GMT"/>
    <m/>
    <m/>
    <m/>
    <m/>
    <n v="0"/>
    <n v="1"/>
    <n v="1"/>
    <d v="1899-12-30T00:04:06"/>
    <s v="Wed"/>
    <x v="17"/>
    <d v="2023-01-18T00:00:00"/>
    <s v="20:20:02"/>
    <s v="Week-4"/>
    <d v="1899-12-30T20:00:00"/>
  </r>
  <r>
    <n v="8320"/>
    <x v="3"/>
    <s v="Cristian Dragus"/>
    <s v="Closed"/>
    <x v="6"/>
    <s v="Wed, 18 Jan 2023 20:00:02 GMT"/>
    <s v="gsriniv"/>
    <x v="1"/>
    <x v="2"/>
    <s v="MSSP Process Improvement Requested"/>
    <x v="3"/>
    <s v="Met"/>
    <s v="User"/>
    <n v="105"/>
    <s v="[]"/>
    <s v="Email"/>
    <s v="Phishing"/>
    <m/>
    <m/>
    <m/>
    <m/>
    <s v="Discussed"/>
    <s v="Thu, 01 Jan 1970 00:00:00 GMT"/>
    <s v="Thu, 01 Jan 1970 00:00:07 GMT"/>
    <s v="Thu, 01 Jan 1970 00:00:00 GMT"/>
    <s v="Thu, 01 Jan 1970 01:45:07 GMT"/>
    <s v="Thu, 01 Jan 1970 00:00:00 GMT"/>
    <s v="Thu, 01 Jan 1970 00:00:01 GMT"/>
    <s v="Thu, 01 Jan 1970 00:00:01 GMT"/>
    <m/>
    <m/>
    <m/>
    <m/>
    <n v="0"/>
    <n v="1"/>
    <n v="1"/>
    <d v="1899-12-30T01:45:08"/>
    <s v="Wed"/>
    <x v="17"/>
    <d v="2023-01-18T00:00:00"/>
    <s v="20:00:02"/>
    <s v="Week-4"/>
    <d v="1899-12-30T20:00:00"/>
  </r>
  <r>
    <n v="8319"/>
    <x v="3"/>
    <s v="Theodoros Vakalopoulos"/>
    <s v="Closed"/>
    <x v="29"/>
    <s v="Wed, 18 Jan 2023 19:20:02 GMT"/>
    <s v="gsriniv"/>
    <x v="2"/>
    <x v="2"/>
    <s v="ESC L1 SLA Breach"/>
    <x v="10"/>
    <s v="Met"/>
    <s v="Laptop/Desktop"/>
    <n v="6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03:43 GMT"/>
    <s v="Thu, 01 Jan 1970 00:00:00 GMT"/>
    <s v="Thu, 01 Jan 1970 00:00:01 GMT"/>
    <s v="Thu, 01 Jan 1970 00:00:01 GMT"/>
    <m/>
    <m/>
    <m/>
    <m/>
    <n v="1"/>
    <s v=""/>
    <n v="1"/>
    <d v="1899-12-30T01:04:06"/>
    <s v="Wed"/>
    <x v="17"/>
    <d v="2023-01-18T00:00:00"/>
    <s v="19:20:02"/>
    <s v="Week-4"/>
    <d v="1899-12-30T19:00:00"/>
  </r>
  <r>
    <n v="8318"/>
    <x v="3"/>
    <s v="Hassen Mezghani"/>
    <s v="Closed"/>
    <x v="16"/>
    <s v="Wed, 18 Jan 2023 17:50:02 GMT"/>
    <s v="gsriniv"/>
    <x v="1"/>
    <x v="2"/>
    <s v="ESC L1 SLA Breach"/>
    <x v="5"/>
    <s v="Met"/>
    <s v="Laptop/Desktop"/>
    <n v="6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0:29 GMT"/>
    <s v="Thu, 01 Jan 1970 00:00:00 GMT"/>
    <s v="Thu, 01 Jan 1970 00:00:01 GMT"/>
    <s v="Thu, 01 Jan 1970 00:00:01 GMT"/>
    <m/>
    <m/>
    <m/>
    <m/>
    <n v="0"/>
    <n v="1"/>
    <n v="1"/>
    <d v="1899-12-30T01:00:08"/>
    <s v="Wed"/>
    <x v="17"/>
    <d v="2023-01-18T00:00:00"/>
    <s v="17:50:02"/>
    <s v="Week-4"/>
    <d v="1899-12-30T17:00:00"/>
  </r>
  <r>
    <n v="8317"/>
    <x v="1"/>
    <s v="Cristian Dragus"/>
    <s v="Closed"/>
    <x v="21"/>
    <s v="Wed, 18 Jan 2023 14:50:02 GMT"/>
    <s v="psrikan"/>
    <x v="2"/>
    <x v="2"/>
    <s v="ACK L1 SLA Breach, ESC L1 SLA Breach"/>
    <x v="1"/>
    <s v="Met"/>
    <s v="Laptop/Desktop"/>
    <n v="91"/>
    <s v="[]"/>
    <s v="Endpoint"/>
    <m/>
    <s v="Endpoint Policy Violation"/>
    <m/>
    <m/>
    <m/>
    <s v="[]"/>
    <s v="Thu, 01 Jan 1970 00:00:00 GMT"/>
    <s v="Thu, 01 Jan 1970 00:00:23 GMT"/>
    <s v="Thu, 01 Jan 1970 00:00:00 GMT"/>
    <s v="Thu, 01 Jan 1970 01:31:09 GMT"/>
    <s v="Thu, 01 Jan 1970 00:00:00 GMT"/>
    <s v="Thu, 01 Jan 1970 00:00:01 GMT"/>
    <s v="Thu, 01 Jan 1970 00:03:31 GMT"/>
    <m/>
    <m/>
    <m/>
    <m/>
    <n v="1"/>
    <s v=""/>
    <n v="1"/>
    <d v="1899-12-30T01:34:54"/>
    <s v="Wed"/>
    <x v="17"/>
    <d v="2023-01-18T00:00:00"/>
    <s v="14:50:02"/>
    <s v="Week-4"/>
    <d v="1899-12-30T14:00:00"/>
  </r>
  <r>
    <n v="8316"/>
    <x v="0"/>
    <s v="Cristian Dragus"/>
    <s v="Closed"/>
    <x v="98"/>
    <s v="Wed, 18 Jan 2023 14:00:05 GMT"/>
    <s v="khyadav"/>
    <x v="0"/>
    <x v="0"/>
    <s v="User Reported Email"/>
    <x v="0"/>
    <s v="Met"/>
    <s v="User"/>
    <n v="78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18:28 GMT"/>
    <s v="Thu, 01 Jan 1970 00:00:00 GMT"/>
    <s v="Thu, 01 Jan 1970 00:00:01 GMT"/>
    <s v="Thu, 01 Jan 1970 00:00:01 GMT"/>
    <m/>
    <m/>
    <m/>
    <m/>
    <n v="1"/>
    <s v=""/>
    <n v="1"/>
    <d v="1899-12-30T01:18:06"/>
    <s v="Wed"/>
    <x v="17"/>
    <d v="2023-01-18T00:00:00"/>
    <s v="14:00:05"/>
    <s v="Week-4"/>
    <d v="1899-12-30T14:00:00"/>
  </r>
  <r>
    <n v="8315"/>
    <x v="1"/>
    <s v="Theodoros Vakalopoulos"/>
    <s v="Closed"/>
    <x v="29"/>
    <s v="Wed, 18 Jan 2023 14:00:03 GMT"/>
    <s v="vtupura"/>
    <x v="1"/>
    <x v="1"/>
    <s v="ESC L1 SLA Breach"/>
    <x v="10"/>
    <s v="Met"/>
    <s v="Laptop/Desktop"/>
    <n v="91"/>
    <s v="[]"/>
    <s v="Network"/>
    <m/>
    <m/>
    <m/>
    <s v="Suspicious Traffic"/>
    <m/>
    <s v="[]"/>
    <s v="Thu, 01 Jan 1970 00:00:00 GMT"/>
    <s v="Thu, 01 Jan 1970 00:01:45 GMT"/>
    <s v="Thu, 01 Jan 1970 00:00:00 GMT"/>
    <s v="Thu, 01 Jan 1970 01:31:06 GMT"/>
    <s v="Thu, 01 Jan 1970 00:00:00 GMT"/>
    <s v="Thu, 01 Jan 1970 00:00:01 GMT"/>
    <s v="Thu, 01 Jan 1970 00:00:01 GMT"/>
    <m/>
    <m/>
    <m/>
    <m/>
    <n v="1"/>
    <s v=""/>
    <n v="1"/>
    <d v="1899-12-30T01:32:46"/>
    <s v="Wed"/>
    <x v="17"/>
    <d v="2023-01-18T00:00:00"/>
    <s v="14:00:03"/>
    <s v="Week-4"/>
    <d v="1899-12-30T14:00:00"/>
  </r>
  <r>
    <n v="8314"/>
    <x v="1"/>
    <s v="Theodoros Vakalopoulos"/>
    <s v="Closed"/>
    <x v="43"/>
    <s v="Wed, 18 Jan 2023 13:20:03 GMT"/>
    <s v="vtupura"/>
    <x v="2"/>
    <x v="2"/>
    <s v="[]"/>
    <x v="14"/>
    <s v="Met"/>
    <s v="Laptop/Desktop"/>
    <n v="2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4:50 GMT"/>
    <s v="Thu, 01 Jan 1970 00:00:00 GMT"/>
    <s v="Thu, 01 Jan 1970 00:00:01 GMT"/>
    <s v="Thu, 01 Jan 1970 00:00:01 GMT"/>
    <m/>
    <m/>
    <m/>
    <m/>
    <n v="1"/>
    <s v=""/>
    <n v="1"/>
    <d v="1899-12-30T00:25:11"/>
    <s v="Wed"/>
    <x v="17"/>
    <d v="2023-01-18T00:00:00"/>
    <s v="13:20:03"/>
    <s v="Week-4"/>
    <d v="1899-12-30T13:00:00"/>
  </r>
  <r>
    <n v="8313"/>
    <x v="3"/>
    <s v="Theodoros Vakalopoulos"/>
    <s v="Closed"/>
    <x v="29"/>
    <s v="Wed, 18 Jan 2023 12:30:03 GMT"/>
    <s v="khyadav"/>
    <x v="2"/>
    <x v="2"/>
    <s v="MSSP Process Improvement Requested, ESC L1 SLA Breach"/>
    <x v="10"/>
    <s v="Met"/>
    <s v="Laptop/Desktop"/>
    <n v="68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1:07:44 GMT"/>
    <s v="Thu, 01 Jan 1970 00:00:00 GMT"/>
    <s v="Thu, 01 Jan 1970 00:00:01 GMT"/>
    <s v="Thu, 01 Jan 1970 00:00:01 GMT"/>
    <m/>
    <m/>
    <m/>
    <m/>
    <n v="1"/>
    <s v=""/>
    <n v="1"/>
    <d v="1899-12-30T01:08:07"/>
    <s v="Wed"/>
    <x v="17"/>
    <d v="2023-01-18T00:00:00"/>
    <s v="12:30:03"/>
    <s v="Week-4"/>
    <d v="1899-12-30T12:00:00"/>
  </r>
  <r>
    <n v="8312"/>
    <x v="0"/>
    <s v="Danylo Goncharskyi"/>
    <s v="Closed"/>
    <x v="99"/>
    <s v="Wed, 18 Jan 2023 11:25:16 GMT"/>
    <s v="vtupura"/>
    <x v="1"/>
    <x v="1"/>
    <s v="User Reported Email"/>
    <x v="0"/>
    <s v="Met"/>
    <s v="User"/>
    <n v="90"/>
    <s v="[]"/>
    <s v="Email"/>
    <s v="Scam"/>
    <m/>
    <m/>
    <m/>
    <m/>
    <s v="[]"/>
    <s v="Thu, 01 Jan 1970 00:00:00 GMT"/>
    <s v="Thu, 01 Jan 1970 00:00:09 GMT"/>
    <s v="Thu, 01 Jan 1970 00:00:00 GMT"/>
    <s v="Thu, 01 Jan 1970 01:29:43 GMT"/>
    <s v="Thu, 01 Jan 1970 00:00:00 GMT"/>
    <s v="Thu, 01 Jan 1970 00:00:01 GMT"/>
    <s v="Thu, 01 Jan 1970 00:08:02 GMT"/>
    <m/>
    <m/>
    <m/>
    <m/>
    <n v="1"/>
    <s v=""/>
    <n v="1"/>
    <d v="1899-12-30T01:38:11"/>
    <s v="Wed"/>
    <x v="17"/>
    <d v="2023-01-18T00:00:00"/>
    <s v="11:25:16"/>
    <s v="Week-4"/>
    <d v="1899-12-30T11:00:00"/>
  </r>
  <r>
    <n v="8311"/>
    <x v="3"/>
    <s v="Danylo Goncharskyi"/>
    <s v="Closed"/>
    <x v="38"/>
    <s v="Wed, 18 Jan 2023 10:30:02 GMT"/>
    <s v="khyadav"/>
    <x v="0"/>
    <x v="2"/>
    <s v="MSSP Process Improvement Requested, ESC L1 SLA Breach"/>
    <x v="12"/>
    <s v="Met"/>
    <s v="Server"/>
    <n v="38"/>
    <s v="[]"/>
    <s v="Login"/>
    <m/>
    <m/>
    <s v="Brute Force"/>
    <m/>
    <m/>
    <s v="Discussed"/>
    <s v="Thu, 01 Jan 1970 00:00:00 GMT"/>
    <s v="Thu, 01 Jan 1970 00:00:07 GMT"/>
    <s v="Thu, 01 Jan 1970 00:00:00 GMT"/>
    <s v="Thu, 01 Jan 1970 00:38:05 GMT"/>
    <s v="Thu, 01 Jan 1970 00:00:00 GMT"/>
    <s v="Thu, 01 Jan 1970 00:00:01 GMT"/>
    <s v="Thu, 01 Jan 1970 00:00:01 GMT"/>
    <m/>
    <m/>
    <m/>
    <m/>
    <n v="0"/>
    <n v="1"/>
    <n v="1"/>
    <d v="1899-12-30T00:38:08"/>
    <s v="Wed"/>
    <x v="17"/>
    <d v="2023-01-18T00:00:00"/>
    <s v="10:30:02"/>
    <s v="Week-4"/>
    <d v="1899-12-30T10:00:00"/>
  </r>
  <r>
    <n v="8310"/>
    <x v="2"/>
    <s v="Mangesh Fasale"/>
    <s v="Closed"/>
    <x v="100"/>
    <s v="Wed, 18 Jan 2023 09:30:02 GMT"/>
    <s v="khyadav"/>
    <x v="2"/>
    <x v="2"/>
    <s v="[]"/>
    <x v="31"/>
    <s v="Met"/>
    <s v="Server"/>
    <n v="42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42:05 GMT"/>
    <s v="Thu, 01 Jan 1970 00:00:00 GMT"/>
    <s v="Thu, 01 Jan 1970 00:00:01 GMT"/>
    <s v="Thu, 01 Jan 1970 00:00:01 GMT"/>
    <m/>
    <m/>
    <m/>
    <m/>
    <n v="1"/>
    <s v=""/>
    <n v="1"/>
    <d v="1899-12-30T00:42:08"/>
    <s v="Wed"/>
    <x v="17"/>
    <d v="2023-01-18T00:00:00"/>
    <s v="09:30:02"/>
    <s v="Week-4"/>
    <d v="1899-12-30T09:00:00"/>
  </r>
  <r>
    <n v="8339"/>
    <x v="0"/>
    <s v="Cristian Dragus"/>
    <s v="Closed"/>
    <x v="101"/>
    <s v="Thu, 19 Jan 2023 23:00:04 GMT"/>
    <s v="gsriniv"/>
    <x v="0"/>
    <x v="0"/>
    <s v="User Reported Email, ACK L1 SLA Breach"/>
    <x v="0"/>
    <s v="Met"/>
    <s v="User"/>
    <n v="3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33:45 GMT"/>
    <s v="Thu, 01 Jan 1970 00:00:00 GMT"/>
    <s v="Thu, 01 Jan 1970 00:00:01 GMT"/>
    <s v="Thu, 01 Jan 1970 00:00:01 GMT"/>
    <m/>
    <m/>
    <m/>
    <m/>
    <n v="1"/>
    <s v=""/>
    <n v="1"/>
    <d v="1899-12-30T00:34:07"/>
    <s v="Thu"/>
    <x v="18"/>
    <d v="2023-01-19T00:00:00"/>
    <s v="23:00:04"/>
    <s v="Week-4"/>
    <d v="1899-12-30T23:00:00"/>
  </r>
  <r>
    <n v="8338"/>
    <x v="0"/>
    <s v="Cristian Dragus"/>
    <s v="Closed"/>
    <x v="102"/>
    <s v="Thu, 19 Jan 2023 20:30:05 GMT"/>
    <s v="gsriniv"/>
    <x v="0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5:32 GMT"/>
    <s v="Thu, 01 Jan 1970 00:00:00 GMT"/>
    <s v="Thu, 01 Jan 1970 00:00:01 GMT"/>
    <s v="Thu, 01 Jan 1970 01:20:52 GMT"/>
    <m/>
    <m/>
    <m/>
    <m/>
    <n v="1"/>
    <s v=""/>
    <n v="1"/>
    <d v="1899-12-30T01:46:57"/>
    <s v="Thu"/>
    <x v="18"/>
    <d v="2023-01-19T00:00:00"/>
    <s v="20:30:05"/>
    <s v="Week-4"/>
    <d v="1899-12-30T20:00:00"/>
  </r>
  <r>
    <n v="8337"/>
    <x v="0"/>
    <s v="Cristian Dragus"/>
    <s v="Closed"/>
    <x v="103"/>
    <s v="Thu, 19 Jan 2023 20:00:07 GMT"/>
    <s v="gsriniv"/>
    <x v="0"/>
    <x v="1"/>
    <s v="MSSP Process Improvement Requested, User Reported Email"/>
    <x v="0"/>
    <s v="Met"/>
    <s v="User"/>
    <m/>
    <s v="[]"/>
    <s v="Email"/>
    <s v="Phishing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0"/>
    <n v="1"/>
    <n v="1"/>
    <d v="1899-12-30T00:00:00"/>
    <s v="Thu"/>
    <x v="18"/>
    <d v="2023-01-19T00:00:00"/>
    <s v="20:00:07"/>
    <s v="Week-4"/>
    <d v="1899-12-30T20:00:00"/>
  </r>
  <r>
    <n v="8336"/>
    <x v="0"/>
    <s v="Cristian Dragus"/>
    <s v="Closed"/>
    <x v="104"/>
    <s v="Thu, 19 Jan 2023 20:00:07 GMT"/>
    <s v="gsriniv"/>
    <x v="0"/>
    <x v="1"/>
    <s v="MSSP Process Improvement Requested, User Reported Email"/>
    <x v="0"/>
    <s v="Met"/>
    <s v="User"/>
    <n v="10"/>
    <s v="[]"/>
    <s v="Email"/>
    <s v="Legitimate email"/>
    <m/>
    <m/>
    <m/>
    <m/>
    <s v="Discussed"/>
    <s v="Thu, 01 Jan 1970 00:00:00 GMT"/>
    <s v="Thu, 01 Jan 1970 00:01:46 GMT"/>
    <s v="Thu, 01 Jan 1970 00:00:00 GMT"/>
    <s v="Thu, 01 Jan 1970 00:10:29 GMT"/>
    <s v="Thu, 01 Jan 1970 00:00:00 GMT"/>
    <s v="Thu, 01 Jan 1970 00:00:01 GMT"/>
    <s v="Thu, 01 Jan 1970 01:09:54 GMT"/>
    <m/>
    <m/>
    <m/>
    <m/>
    <n v="0"/>
    <n v="1"/>
    <n v="1"/>
    <d v="1899-12-30T01:21:40"/>
    <s v="Thu"/>
    <x v="18"/>
    <d v="2023-01-19T00:00:00"/>
    <s v="20:00:07"/>
    <s v="Week-4"/>
    <d v="1899-12-30T20:00:00"/>
  </r>
  <r>
    <n v="8335"/>
    <x v="0"/>
    <s v="Cristian Dragus"/>
    <s v="Closed"/>
    <x v="105"/>
    <s v="Thu, 19 Jan 2023 20:00:07 GMT"/>
    <s v="gsriniv"/>
    <x v="0"/>
    <x v="1"/>
    <s v="User Reported Email, MSSP Process Improvement Requested"/>
    <x v="0"/>
    <s v="Met"/>
    <s v="User"/>
    <n v="72"/>
    <s v="[]"/>
    <s v="Email"/>
    <s v="Legitimate email"/>
    <m/>
    <m/>
    <m/>
    <m/>
    <s v="Discussed"/>
    <s v="Thu, 01 Jan 1970 00:00:00 GMT"/>
    <s v="Thu, 01 Jan 1970 00:00:08 GMT"/>
    <s v="Thu, 01 Jan 1970 00:00:00 GMT"/>
    <s v="Thu, 01 Jan 1970 01:11:35 GMT"/>
    <s v="Thu, 01 Jan 1970 00:00:00 GMT"/>
    <s v="Thu, 01 Jan 1970 00:00:01 GMT"/>
    <s v="Thu, 01 Jan 1970 00:00:01 GMT"/>
    <m/>
    <m/>
    <m/>
    <m/>
    <n v="0"/>
    <n v="1"/>
    <n v="1"/>
    <d v="1899-12-30T01:12:09"/>
    <s v="Thu"/>
    <x v="18"/>
    <d v="2023-01-19T00:00:00"/>
    <s v="20:00:07"/>
    <s v="Week-4"/>
    <d v="1899-12-30T20:00:00"/>
  </r>
  <r>
    <n v="8334"/>
    <x v="0"/>
    <s v="Cristian Dragus"/>
    <s v="Closed"/>
    <x v="106"/>
    <s v="Thu, 19 Jan 2023 16:30:05 GMT"/>
    <s v="gsriniv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05 GMT"/>
    <s v="Thu, 01 Jan 1970 00:00:00 GMT"/>
    <s v="Thu, 01 Jan 1970 01:06:03 GMT"/>
    <s v="Thu, 01 Jan 1970 00:00:00 GMT"/>
    <s v="Thu, 01 Jan 1970 00:00:01 GMT"/>
    <s v="Thu, 01 Jan 1970 00:53:19 GMT"/>
    <m/>
    <m/>
    <m/>
    <m/>
    <n v="1"/>
    <s v=""/>
    <n v="1"/>
    <d v="1899-12-30T01:59:24"/>
    <s v="Thu"/>
    <x v="18"/>
    <d v="2023-01-19T00:00:00"/>
    <s v="16:30:05"/>
    <s v="Week-4"/>
    <d v="1899-12-30T16:00:00"/>
  </r>
  <r>
    <n v="8333"/>
    <x v="0"/>
    <s v="Cristian Dragus"/>
    <s v="Closed"/>
    <x v="107"/>
    <s v="Thu, 19 Jan 2023 16:30:05 GMT"/>
    <s v="gsriniv"/>
    <x v="2"/>
    <x v="2"/>
    <s v="User Reported Email"/>
    <x v="0"/>
    <s v="Met"/>
    <s v="User"/>
    <n v="16"/>
    <s v="[]"/>
    <s v="Email"/>
    <s v="Spam"/>
    <m/>
    <m/>
    <m/>
    <m/>
    <s v="[]"/>
    <s v="Thu, 01 Jan 1970 00:00:00 GMT"/>
    <s v="Thu, 01 Jan 1970 00:00:32 GMT"/>
    <s v="Thu, 01 Jan 1970 00:00:00 GMT"/>
    <s v="Thu, 01 Jan 1970 00:16:23 GMT"/>
    <s v="Thu, 01 Jan 1970 00:00:00 GMT"/>
    <s v="Thu, 01 Jan 1970 00:00:01 GMT"/>
    <s v="Thu, 01 Jan 1970 00:37:11 GMT"/>
    <m/>
    <m/>
    <m/>
    <m/>
    <n v="1"/>
    <s v=""/>
    <n v="1"/>
    <d v="1899-12-30T00:53:43"/>
    <s v="Thu"/>
    <x v="18"/>
    <d v="2023-01-19T00:00:00"/>
    <s v="16:30:05"/>
    <s v="Week-4"/>
    <d v="1899-12-30T16:00:00"/>
  </r>
  <r>
    <n v="8332"/>
    <x v="3"/>
    <s v="Danylo Goncharskyi"/>
    <s v="Closed"/>
    <x v="108"/>
    <s v="Thu, 19 Jan 2023 14:00:03 GMT"/>
    <s v="psrikan"/>
    <x v="1"/>
    <x v="0"/>
    <s v="ESC L1 SLA Breach"/>
    <x v="32"/>
    <s v="Met"/>
    <m/>
    <n v="8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9:43 GMT"/>
    <s v="Thu, 01 Jan 1970 00:00:00 GMT"/>
    <s v="Thu, 01 Jan 1970 00:00:01 GMT"/>
    <s v="Thu, 01 Jan 1970 00:58:53 GMT"/>
    <m/>
    <m/>
    <m/>
    <m/>
    <n v="0"/>
    <n v="1"/>
    <n v="1"/>
    <d v="1899-12-30T02:19:00"/>
    <s v="Thu"/>
    <x v="18"/>
    <d v="2023-01-19T00:00:00"/>
    <s v="14:00:03"/>
    <s v="Week-4"/>
    <d v="1899-12-30T14:00:00"/>
  </r>
  <r>
    <n v="8331"/>
    <x v="3"/>
    <s v="Theodoros Vakalopoulos"/>
    <s v="Closed"/>
    <x v="29"/>
    <s v="Thu, 19 Jan 2023 13:10:02 GMT"/>
    <s v="vtupura"/>
    <x v="1"/>
    <x v="1"/>
    <s v="ESC L1 SLA Breach"/>
    <x v="24"/>
    <s v="Met"/>
    <s v="Server"/>
    <n v="6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05:16 GMT"/>
    <s v="Thu, 01 Jan 1970 00:00:00 GMT"/>
    <s v="Thu, 01 Jan 1970 00:00:01 GMT"/>
    <s v="Thu, 01 Jan 1970 00:21:58 GMT"/>
    <m/>
    <m/>
    <m/>
    <m/>
    <n v="1"/>
    <s v=""/>
    <n v="1"/>
    <d v="1899-12-30T01:27:03"/>
    <s v="Thu"/>
    <x v="18"/>
    <d v="2023-01-19T00:00:00"/>
    <s v="13:10:02"/>
    <s v="Week-4"/>
    <d v="1899-12-30T13:00:00"/>
  </r>
  <r>
    <n v="8330"/>
    <x v="3"/>
    <s v="Danylo Goncharskyi"/>
    <s v="Closed"/>
    <x v="29"/>
    <s v="Thu, 19 Jan 2023 13:00:02 GMT"/>
    <s v="psrikan"/>
    <x v="1"/>
    <x v="1"/>
    <s v="ESC L1 SLA Breach"/>
    <x v="24"/>
    <s v="Met"/>
    <s v="Network Device"/>
    <n v="8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24:01 GMT"/>
    <s v="Thu, 01 Jan 1970 00:00:00 GMT"/>
    <s v="Thu, 01 Jan 1970 00:00:01 GMT"/>
    <s v="Thu, 01 Jan 1970 00:34:33 GMT"/>
    <m/>
    <m/>
    <m/>
    <m/>
    <n v="1"/>
    <s v=""/>
    <n v="1"/>
    <d v="1899-12-30T01:58:44"/>
    <s v="Thu"/>
    <x v="18"/>
    <d v="2023-01-19T00:00:00"/>
    <s v="13:00:02"/>
    <s v="Week-4"/>
    <d v="1899-12-30T13:00:00"/>
  </r>
  <r>
    <n v="8329"/>
    <x v="0"/>
    <s v="Cristian Dragus"/>
    <s v="Closed"/>
    <x v="109"/>
    <s v="Thu, 19 Jan 2023 12:30:05 GMT"/>
    <s v="psrikan"/>
    <x v="0"/>
    <x v="0"/>
    <s v="User Reported Email"/>
    <x v="0"/>
    <s v="Met"/>
    <s v="User"/>
    <n v="120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59:41 GMT"/>
    <s v="Thu, 01 Jan 1970 00:00:00 GMT"/>
    <s v="Thu, 01 Jan 1970 00:00:01 GMT"/>
    <s v="Thu, 01 Jan 1970 04:29:21 GMT"/>
    <m/>
    <m/>
    <m/>
    <m/>
    <n v="1"/>
    <s v=""/>
    <n v="1"/>
    <d v="1899-12-30T06:29:30"/>
    <s v="Thu"/>
    <x v="18"/>
    <d v="2023-01-19T00:00:00"/>
    <s v="12:30:05"/>
    <s v="Week-4"/>
    <d v="1899-12-30T12:00:00"/>
  </r>
  <r>
    <n v="8328"/>
    <x v="0"/>
    <s v="Cristian Dragus"/>
    <s v="Closed"/>
    <x v="102"/>
    <s v="Thu, 19 Jan 2023 10:30:06 GMT"/>
    <s v="vtupura"/>
    <x v="0"/>
    <x v="0"/>
    <s v="User Reported Email"/>
    <x v="0"/>
    <s v="Met"/>
    <s v="User"/>
    <n v="111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51:16 GMT"/>
    <s v="Thu, 01 Jan 1970 00:00:00 GMT"/>
    <s v="Thu, 01 Jan 1970 00:00:01 GMT"/>
    <s v="Thu, 01 Jan 1970 04:25:08 GMT"/>
    <m/>
    <m/>
    <m/>
    <m/>
    <n v="1"/>
    <s v=""/>
    <n v="1"/>
    <d v="1899-12-30T06:16:14"/>
    <s v="Thu"/>
    <x v="18"/>
    <d v="2023-01-19T00:00:00"/>
    <s v="10:30:06"/>
    <s v="Week-4"/>
    <d v="1899-12-30T10:00:00"/>
  </r>
  <r>
    <n v="8327"/>
    <x v="0"/>
    <s v="Cristian Dragus"/>
    <s v="Closed"/>
    <x v="110"/>
    <s v="Thu, 19 Jan 2023 10:00:05 GMT"/>
    <s v="psrikan"/>
    <x v="2"/>
    <x v="2"/>
    <s v="User Reported Email"/>
    <x v="0"/>
    <s v="Met"/>
    <s v="User"/>
    <n v="62"/>
    <s v="[]"/>
    <s v="Email"/>
    <s v="Spam"/>
    <m/>
    <m/>
    <m/>
    <m/>
    <s v="[]"/>
    <s v="Thu, 01 Jan 1970 00:00:00 GMT"/>
    <s v="Thu, 01 Jan 1970 00:00:07 GMT"/>
    <s v="Thu, 01 Jan 1970 00:00:00 GMT"/>
    <s v="Thu, 01 Jan 1970 01:01:57 GMT"/>
    <s v="Thu, 01 Jan 1970 00:00:00 GMT"/>
    <s v="Thu, 01 Jan 1970 00:00:01 GMT"/>
    <s v="Thu, 01 Jan 1970 01:33:58 GMT"/>
    <m/>
    <m/>
    <m/>
    <m/>
    <n v="1"/>
    <s v=""/>
    <n v="1"/>
    <d v="1899-12-30T02:36:05"/>
    <s v="Thu"/>
    <x v="18"/>
    <d v="2023-01-19T00:00:00"/>
    <s v="10:00:05"/>
    <s v="Week-4"/>
    <d v="1899-12-30T10:00:00"/>
  </r>
  <r>
    <n v="8326"/>
    <x v="1"/>
    <s v="Cristian Dragus"/>
    <s v="Closed"/>
    <x v="2"/>
    <s v="Thu, 19 Jan 2023 10:00:02 GMT"/>
    <s v="vtupura"/>
    <x v="1"/>
    <x v="1"/>
    <s v="ESC L1 SLA Breach"/>
    <x v="17"/>
    <s v="Met"/>
    <s v="Laptop/Desktop"/>
    <n v="132"/>
    <s v="[]"/>
    <s v="Endpoint"/>
    <m/>
    <s v="PUA"/>
    <m/>
    <m/>
    <m/>
    <s v="[]"/>
    <s v="Thu, 01 Jan 1970 00:00:00 GMT"/>
    <s v="Thu, 01 Jan 1970 00:00:04 GMT"/>
    <s v="Thu, 01 Jan 1970 00:00:00 GMT"/>
    <s v="Thu, 01 Jan 1970 02:12:11 GMT"/>
    <s v="Thu, 01 Jan 1970 00:00:00 GMT"/>
    <s v="Thu, 01 Jan 1970 00:00:01 GMT"/>
    <s v="Thu, 01 Jan 1970 00:00:01 GMT"/>
    <m/>
    <m/>
    <m/>
    <m/>
    <n v="1"/>
    <s v=""/>
    <n v="1"/>
    <d v="1899-12-30T02:12:05"/>
    <s v="Thu"/>
    <x v="18"/>
    <d v="2023-01-19T00:00:00"/>
    <s v="10:00:02"/>
    <s v="Week-4"/>
    <d v="1899-12-30T10:00:00"/>
  </r>
  <r>
    <n v="8325"/>
    <x v="0"/>
    <s v="Cristian Dragus"/>
    <s v="Closed"/>
    <x v="111"/>
    <s v="Thu, 19 Jan 2023 09:30:09 GMT"/>
    <s v="vtupura"/>
    <x v="1"/>
    <x v="1"/>
    <s v="User Reported Email"/>
    <x v="0"/>
    <s v="Met"/>
    <s v="User"/>
    <n v="79"/>
    <s v="[]"/>
    <s v="Email"/>
    <s v="Scam"/>
    <m/>
    <m/>
    <m/>
    <m/>
    <s v="[]"/>
    <s v="Thu, 01 Jan 1970 00:00:00 GMT"/>
    <s v="Thu, 01 Jan 1970 00:00:05 GMT"/>
    <s v="Thu, 01 Jan 1970 00:00:00 GMT"/>
    <s v="Thu, 01 Jan 1970 01:19:00 GMT"/>
    <s v="Thu, 01 Jan 1970 00:00:00 GMT"/>
    <s v="Thu, 01 Jan 1970 00:00:01 GMT"/>
    <s v="Thu, 01 Jan 1970 02:25:50 GMT"/>
    <m/>
    <m/>
    <m/>
    <m/>
    <n v="1"/>
    <s v=""/>
    <n v="1"/>
    <d v="1899-12-30T03:44:55"/>
    <s v="Thu"/>
    <x v="18"/>
    <d v="2023-01-19T00:00:00"/>
    <s v="09:30:09"/>
    <s v="Week-4"/>
    <d v="1899-12-30T09:00:00"/>
  </r>
  <r>
    <n v="8324"/>
    <x v="3"/>
    <s v="Cristian Dragus"/>
    <s v="Closed"/>
    <x v="14"/>
    <s v="Thu, 19 Jan 2023 08:00:03 GMT"/>
    <s v="vdarive"/>
    <x v="1"/>
    <x v="2"/>
    <s v="ESC L1 SLA Breach"/>
    <x v="3"/>
    <s v="Met"/>
    <s v="Laptop/Desktop"/>
    <n v="166"/>
    <s v="[]"/>
    <s v="User Behaviour"/>
    <m/>
    <m/>
    <m/>
    <m/>
    <s v="Mass Delete"/>
    <s v="[]"/>
    <s v="Thu, 01 Jan 1970 00:00:00 GMT"/>
    <s v="Thu, 01 Jan 1970 00:02:19 GMT"/>
    <s v="Thu, 01 Jan 1970 00:00:00 GMT"/>
    <s v="Thu, 01 Jan 1970 02:45:39 GMT"/>
    <s v="Thu, 01 Jan 1970 00:00:00 GMT"/>
    <s v="Thu, 01 Jan 1970 00:00:01 GMT"/>
    <s v="Thu, 01 Jan 1970 00:00:01 GMT"/>
    <m/>
    <m/>
    <m/>
    <m/>
    <n v="0"/>
    <n v="1"/>
    <n v="1"/>
    <d v="1899-12-30T02:48:20"/>
    <s v="Thu"/>
    <x v="18"/>
    <d v="2023-01-19T00:00:00"/>
    <s v="08:00:03"/>
    <s v="Week-4"/>
    <d v="1899-12-30T08:00:00"/>
  </r>
  <r>
    <n v="8357"/>
    <x v="1"/>
    <s v="Cristian Dragus"/>
    <s v="Closed"/>
    <x v="14"/>
    <s v="Fri, 20 Jan 2023 20:20:03 GMT"/>
    <s v="gsriniv"/>
    <x v="2"/>
    <x v="2"/>
    <s v="ESC L1 SLA Breach"/>
    <x v="3"/>
    <s v="Met"/>
    <s v="Laptop/Desktop"/>
    <n v="35"/>
    <s v="[]"/>
    <s v="User Behaviour"/>
    <m/>
    <m/>
    <m/>
    <m/>
    <s v="Mass Delete"/>
    <s v="[]"/>
    <s v="Thu, 01 Jan 1970 00:00:00 GMT"/>
    <s v="Thu, 01 Jan 1970 00:00:06 GMT"/>
    <s v="Thu, 01 Jan 1970 00:00:00 GMT"/>
    <s v="Thu, 01 Jan 1970 00:34:41 GMT"/>
    <s v="Thu, 01 Jan 1970 00:00:00 GMT"/>
    <s v="Thu, 01 Jan 1970 00:00:01 GMT"/>
    <s v="Thu, 01 Jan 1970 00:00:01 GMT"/>
    <m/>
    <m/>
    <m/>
    <m/>
    <n v="1"/>
    <s v=""/>
    <n v="1"/>
    <d v="1899-12-30T00:35:07"/>
    <s v="Fri"/>
    <x v="19"/>
    <d v="2023-01-20T00:00:00"/>
    <s v="20:20:03"/>
    <s v="Week-4"/>
    <d v="1899-12-30T20:00:00"/>
  </r>
  <r>
    <n v="8356"/>
    <x v="3"/>
    <s v="Mangesh Fasale"/>
    <s v="Closed"/>
    <x v="29"/>
    <s v="Fri, 20 Jan 2023 18:50:02 GMT"/>
    <s v="gsriniv"/>
    <x v="2"/>
    <x v="2"/>
    <s v="ESC L1 SLA Breach"/>
    <x v="24"/>
    <s v="Met"/>
    <s v="Laptop/Desktop"/>
    <n v="3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5:20 GMT"/>
    <s v="Thu, 01 Jan 1970 00:00:00 GMT"/>
    <s v="Thu, 01 Jan 1970 00:00:01 GMT"/>
    <s v="Thu, 01 Jan 1970 00:00:01 GMT"/>
    <m/>
    <m/>
    <m/>
    <m/>
    <n v="1"/>
    <s v=""/>
    <n v="1"/>
    <d v="1899-12-30T00:35:11"/>
    <s v="Fri"/>
    <x v="19"/>
    <d v="2023-01-20T00:00:00"/>
    <s v="18:50:02"/>
    <s v="Week-4"/>
    <d v="1899-12-30T18:00:00"/>
  </r>
  <r>
    <n v="8355"/>
    <x v="1"/>
    <s v="Cristian Dragus"/>
    <s v="Closed"/>
    <x v="14"/>
    <s v="Fri, 20 Jan 2023 17:30:02 GMT"/>
    <s v="gsriniv"/>
    <x v="2"/>
    <x v="2"/>
    <s v="MSSP Process Improvement Requested, ESC L1 SLA Breach"/>
    <x v="3"/>
    <s v="Met"/>
    <s v="Laptop/Desktop"/>
    <n v="48"/>
    <s v="[]"/>
    <s v="User Behaviour"/>
    <m/>
    <m/>
    <m/>
    <m/>
    <s v="Mass Delete"/>
    <s v="Discussed"/>
    <s v="Thu, 01 Jan 1970 00:00:00 GMT"/>
    <s v="Thu, 01 Jan 1970 00:00:10 GMT"/>
    <s v="Thu, 01 Jan 1970 00:00:00 GMT"/>
    <s v="Thu, 01 Jan 1970 00:48:23 GMT"/>
    <s v="Thu, 01 Jan 1970 00:00:00 GMT"/>
    <s v="Thu, 01 Jan 1970 00:00:01 GMT"/>
    <s v="Thu, 01 Jan 1970 00:00:01 GMT"/>
    <m/>
    <m/>
    <m/>
    <m/>
    <n v="1"/>
    <s v=""/>
    <n v="1"/>
    <d v="1899-12-30T00:48:11"/>
    <s v="Fri"/>
    <x v="19"/>
    <d v="2023-01-20T00:00:00"/>
    <s v="17:30:02"/>
    <s v="Week-4"/>
    <d v="1899-12-30T17:00:00"/>
  </r>
  <r>
    <n v="8354"/>
    <x v="0"/>
    <s v="Hassen Mezghani"/>
    <s v="Closed"/>
    <x v="112"/>
    <s v="Fri, 20 Jan 2023 17:00:04 GMT"/>
    <s v="gsriniv"/>
    <x v="0"/>
    <x v="0"/>
    <s v="[]"/>
    <x v="0"/>
    <s v="Met"/>
    <s v="User"/>
    <n v="25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4:52 GMT"/>
    <s v="Thu, 01 Jan 1970 00:00:00 GMT"/>
    <s v="Thu, 01 Jan 1970 00:00:01 GMT"/>
    <s v="Thu, 01 Jan 1970 00:00:01 GMT"/>
    <m/>
    <m/>
    <m/>
    <m/>
    <n v="1"/>
    <s v=""/>
    <n v="1"/>
    <d v="1899-12-30T00:25:07"/>
    <s v="Fri"/>
    <x v="19"/>
    <d v="2023-01-20T00:00:00"/>
    <s v="17:00:04"/>
    <s v="Week-4"/>
    <d v="1899-12-30T17:00:00"/>
  </r>
  <r>
    <n v="8353"/>
    <x v="0"/>
    <s v="Hassen Mezghani"/>
    <s v="Closed"/>
    <x v="113"/>
    <s v="Fri, 20 Jan 2023 15:30:08 GMT"/>
    <s v="vtupura"/>
    <x v="0"/>
    <x v="0"/>
    <s v="User Reported Email"/>
    <x v="0"/>
    <s v="Met"/>
    <s v="User"/>
    <n v="62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01:41 GMT"/>
    <s v="Thu, 01 Jan 1970 00:00:00 GMT"/>
    <s v="Thu, 01 Jan 1970 00:00:01 GMT"/>
    <s v="Thu, 01 Jan 1970 00:43:02 GMT"/>
    <m/>
    <m/>
    <m/>
    <m/>
    <n v="1"/>
    <s v=""/>
    <n v="1"/>
    <d v="1899-12-30T01:45:09"/>
    <s v="Fri"/>
    <x v="19"/>
    <d v="2023-01-20T00:00:00"/>
    <s v="15:30:08"/>
    <s v="Week-4"/>
    <d v="1899-12-30T15:00:00"/>
  </r>
  <r>
    <n v="8352"/>
    <x v="3"/>
    <s v="Hassen Mezghani"/>
    <s v="Closed"/>
    <x v="49"/>
    <s v="Fri, 20 Jan 2023 14:50:02 GMT"/>
    <s v="apaluri"/>
    <x v="2"/>
    <x v="2"/>
    <s v="ESC L1 SLA Breach"/>
    <x v="3"/>
    <s v="Met"/>
    <s v="Laptop/Desktop"/>
    <n v="53"/>
    <s v="[]"/>
    <s v="User Behaviour"/>
    <m/>
    <m/>
    <m/>
    <m/>
    <s v="Mass Download"/>
    <s v="[]"/>
    <s v="Thu, 01 Jan 1970 00:00:00 GMT"/>
    <s v="Thu, 01 Jan 1970 00:00:05 GMT"/>
    <s v="Thu, 01 Jan 1970 00:00:00 GMT"/>
    <s v="Thu, 01 Jan 1970 00:53:19 GMT"/>
    <s v="Thu, 01 Jan 1970 00:00:00 GMT"/>
    <s v="Thu, 01 Jan 1970 00:00:01 GMT"/>
    <s v="Thu, 01 Jan 1970 00:00:01 GMT"/>
    <m/>
    <m/>
    <m/>
    <m/>
    <n v="1"/>
    <s v=""/>
    <n v="1"/>
    <d v="1899-12-30T00:53:06"/>
    <s v="Fri"/>
    <x v="19"/>
    <d v="2023-01-20T00:00:00"/>
    <s v="14:50:02"/>
    <s v="Week-4"/>
    <d v="1899-12-30T14:00:00"/>
  </r>
  <r>
    <n v="8351"/>
    <x v="3"/>
    <s v="Mangesh Fasale"/>
    <s v="Closed"/>
    <x v="6"/>
    <s v="Fri, 20 Jan 2023 13:20:02 GMT"/>
    <s v="psrikan"/>
    <x v="1"/>
    <x v="1"/>
    <s v="ESC L1 SLA Breach"/>
    <x v="3"/>
    <s v="Met"/>
    <s v="User"/>
    <n v="88"/>
    <s v="[]"/>
    <s v="Email"/>
    <s v="Phishing"/>
    <m/>
    <m/>
    <m/>
    <m/>
    <s v="[]"/>
    <s v="Thu, 01 Jan 1970 00:00:00 GMT"/>
    <s v="Thu, 01 Jan 1970 00:00:07 GMT"/>
    <s v="Thu, 01 Jan 1970 00:00:00 GMT"/>
    <s v="Thu, 01 Jan 1970 01:27:39 GMT"/>
    <s v="Thu, 01 Jan 1970 00:00:00 GMT"/>
    <s v="Thu, 01 Jan 1970 00:00:01 GMT"/>
    <s v="Thu, 01 Jan 1970 00:34:27 GMT"/>
    <m/>
    <m/>
    <m/>
    <m/>
    <n v="1"/>
    <s v=""/>
    <n v="1"/>
    <d v="1899-12-30T02:02:34"/>
    <s v="Fri"/>
    <x v="19"/>
    <d v="2023-01-20T00:00:00"/>
    <s v="13:20:02"/>
    <s v="Week-4"/>
    <d v="1899-12-30T13:00:00"/>
  </r>
  <r>
    <n v="8350"/>
    <x v="3"/>
    <s v="Cristiano Lucian"/>
    <s v="Closed"/>
    <x v="28"/>
    <s v="Fri, 20 Jan 2023 11:40:02 GMT"/>
    <s v="apaluri"/>
    <x v="1"/>
    <x v="1"/>
    <s v="ESC L1 SLA Breach"/>
    <x v="9"/>
    <s v="Met"/>
    <s v="Laptop/Desktop"/>
    <n v="89"/>
    <s v="[]"/>
    <s v="Endpoint"/>
    <m/>
    <s v="Endpoint Policy Violation"/>
    <m/>
    <m/>
    <m/>
    <s v="[]"/>
    <s v="Thu, 01 Jan 1970 00:00:00 GMT"/>
    <s v="Thu, 01 Jan 1970 00:01:03 GMT"/>
    <s v="Thu, 01 Jan 1970 00:00:00 GMT"/>
    <s v="Thu, 01 Jan 1970 01:29:29 GMT"/>
    <s v="Thu, 01 Jan 1970 00:00:00 GMT"/>
    <s v="Thu, 01 Jan 1970 00:00:01 GMT"/>
    <s v="Thu, 01 Jan 1970 00:44:29 GMT"/>
    <m/>
    <m/>
    <m/>
    <m/>
    <n v="1"/>
    <s v=""/>
    <n v="1"/>
    <d v="1899-12-30T02:14:32"/>
    <s v="Fri"/>
    <x v="19"/>
    <d v="2023-01-20T00:00:00"/>
    <s v="11:40:02"/>
    <s v="Week-4"/>
    <d v="1899-12-30T11:00:00"/>
  </r>
  <r>
    <n v="8349"/>
    <x v="1"/>
    <s v="Danylo Goncharskyi"/>
    <s v="Closed"/>
    <x v="78"/>
    <s v="Fri, 20 Jan 2023 10:00:03 GMT"/>
    <s v="vtupura"/>
    <x v="1"/>
    <x v="1"/>
    <s v="ESC L1 SLA Breach"/>
    <x v="1"/>
    <s v="Met"/>
    <s v="Laptop/Desktop"/>
    <n v="128"/>
    <s v="[]"/>
    <s v="Endpoint"/>
    <m/>
    <s v="Malware"/>
    <m/>
    <s v="Suspicious Traffic"/>
    <m/>
    <s v="[]"/>
    <s v="Thu, 01 Jan 1970 00:00:00 GMT"/>
    <s v="Thu, 01 Jan 1970 00:00:11 GMT"/>
    <s v="Thu, 01 Jan 1970 00:00:00 GMT"/>
    <s v="Thu, 01 Jan 1970 02:07:30 GMT"/>
    <s v="Thu, 01 Jan 1970 00:00:00 GMT"/>
    <s v="Thu, 01 Jan 1970 00:00:01 GMT"/>
    <s v="Thu, 01 Jan 1970 00:17:37 GMT"/>
    <m/>
    <m/>
    <m/>
    <m/>
    <n v="1"/>
    <s v=""/>
    <n v="1"/>
    <d v="1899-12-30T02:25:48"/>
    <s v="Fri"/>
    <x v="19"/>
    <d v="2023-01-20T00:00:00"/>
    <s v="10:00:03"/>
    <s v="Week-4"/>
    <d v="1899-12-30T10:00:00"/>
  </r>
  <r>
    <n v="8348"/>
    <x v="3"/>
    <s v="Theodoros Vakalopoulos"/>
    <s v="Closed"/>
    <x v="29"/>
    <s v="Fri, 20 Jan 2023 09:10:06 GMT"/>
    <s v="vtupura"/>
    <x v="2"/>
    <x v="2"/>
    <s v="ESC L1 SLA Breach"/>
    <x v="10"/>
    <s v="Met"/>
    <s v="Server"/>
    <n v="9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34:27 GMT"/>
    <s v="Thu, 01 Jan 1970 00:00:00 GMT"/>
    <s v="Thu, 01 Jan 1970 00:00:01 GMT"/>
    <s v="Thu, 01 Jan 1970 03:18:41 GMT"/>
    <m/>
    <m/>
    <m/>
    <m/>
    <n v="1"/>
    <s v=""/>
    <n v="1"/>
    <d v="1899-12-30T04:52:52"/>
    <s v="Fri"/>
    <x v="19"/>
    <d v="2023-01-20T00:00:00"/>
    <s v="09:10:06"/>
    <s v="Week-4"/>
    <d v="1899-12-30T09:00:00"/>
  </r>
  <r>
    <n v="8347"/>
    <x v="0"/>
    <s v="Hassen Mezghani"/>
    <s v="Closed"/>
    <x v="114"/>
    <s v="Fri, 20 Jan 2023 08:30:04 GMT"/>
    <s v="apaluri"/>
    <x v="2"/>
    <x v="0"/>
    <s v="[]"/>
    <x v="0"/>
    <s v="Met"/>
    <s v="User"/>
    <n v="68"/>
    <s v="[]"/>
    <s v="Email"/>
    <s v="Spam"/>
    <m/>
    <m/>
    <m/>
    <m/>
    <s v="[]"/>
    <s v="Thu, 01 Jan 1970 00:00:00 GMT"/>
    <s v="Thu, 01 Jan 1970 00:00:07 GMT"/>
    <s v="Thu, 01 Jan 1970 00:00:00 GMT"/>
    <s v="Thu, 01 Jan 1970 01:07:41 GMT"/>
    <s v="Thu, 01 Jan 1970 00:00:00 GMT"/>
    <s v="Thu, 01 Jan 1970 00:00:01 GMT"/>
    <s v="Thu, 01 Jan 1970 01:21:22 GMT"/>
    <m/>
    <m/>
    <m/>
    <m/>
    <n v="0"/>
    <n v="1"/>
    <n v="1"/>
    <d v="1899-12-30T02:29:29"/>
    <s v="Fri"/>
    <x v="19"/>
    <d v="2023-01-20T00:00:00"/>
    <s v="08:30:04"/>
    <s v="Week-4"/>
    <d v="1899-12-30T08:00:00"/>
  </r>
  <r>
    <n v="8346"/>
    <x v="0"/>
    <s v="Hassen Mezghani"/>
    <s v="Closed"/>
    <x v="115"/>
    <s v="Fri, 20 Jan 2023 08:00:05 GMT"/>
    <s v="apaluri"/>
    <x v="0"/>
    <x v="0"/>
    <s v="User Reported Email"/>
    <x v="0"/>
    <s v="Met"/>
    <s v="User"/>
    <n v="107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46:59 GMT"/>
    <s v="Thu, 01 Jan 1970 00:00:00 GMT"/>
    <s v="Thu, 01 Jan 1970 00:00:01 GMT"/>
    <s v="Thu, 01 Jan 1970 01:46:12 GMT"/>
    <m/>
    <m/>
    <m/>
    <m/>
    <n v="1"/>
    <s v=""/>
    <n v="1"/>
    <d v="1899-12-30T03:33:19"/>
    <s v="Fri"/>
    <x v="19"/>
    <d v="2023-01-20T00:00:00"/>
    <s v="08:00:05"/>
    <s v="Week-4"/>
    <d v="1899-12-30T08:00:00"/>
  </r>
  <r>
    <n v="8345"/>
    <x v="0"/>
    <s v="Hassen Mezghani"/>
    <s v="Closed"/>
    <x v="88"/>
    <s v="Fri, 20 Jan 2023 08:00:05 GMT"/>
    <s v="vdarive"/>
    <x v="0"/>
    <x v="0"/>
    <s v="User Reported Email"/>
    <x v="0"/>
    <s v="Met"/>
    <s v="User"/>
    <n v="82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21:48 GMT"/>
    <s v="Thu, 01 Jan 1970 00:00:00 GMT"/>
    <s v="Thu, 01 Jan 1970 00:00:01 GMT"/>
    <s v="Thu, 01 Jan 1970 00:17:14 GMT"/>
    <m/>
    <m/>
    <m/>
    <m/>
    <n v="1"/>
    <s v=""/>
    <n v="1"/>
    <d v="1899-12-30T01:39:21"/>
    <s v="Fri"/>
    <x v="19"/>
    <d v="2023-01-20T00:00:00"/>
    <s v="08:00:05"/>
    <s v="Week-4"/>
    <d v="1899-12-30T08:00:00"/>
  </r>
  <r>
    <n v="8344"/>
    <x v="1"/>
    <s v="Cristian Dragus"/>
    <s v="Closed"/>
    <x v="21"/>
    <s v="Fri, 20 Jan 2023 08:00:03 GMT"/>
    <s v="vtupura"/>
    <x v="1"/>
    <x v="1"/>
    <s v="ESC L1 SLA Breach"/>
    <x v="1"/>
    <s v="Met"/>
    <s v="Laptop/Desktop"/>
    <n v="140"/>
    <s v="[]"/>
    <s v="Endpoint"/>
    <m/>
    <s v="Malware"/>
    <m/>
    <m/>
    <m/>
    <s v="[]"/>
    <s v="Thu, 01 Jan 1970 00:00:00 GMT"/>
    <s v="Thu, 01 Jan 1970 00:00:08 GMT"/>
    <s v="Thu, 01 Jan 1970 00:00:00 GMT"/>
    <s v="Thu, 01 Jan 1970 02:19:59 GMT"/>
    <s v="Thu, 01 Jan 1970 00:00:00 GMT"/>
    <s v="Thu, 01 Jan 1970 00:00:01 GMT"/>
    <s v="Thu, 01 Jan 1970 00:00:01 GMT"/>
    <m/>
    <m/>
    <m/>
    <m/>
    <n v="1"/>
    <s v=""/>
    <n v="1"/>
    <d v="1899-12-30T02:20:09"/>
    <s v="Fri"/>
    <x v="19"/>
    <d v="2023-01-20T00:00:00"/>
    <s v="08:00:03"/>
    <s v="Week-4"/>
    <d v="1899-12-30T08:00:00"/>
  </r>
  <r>
    <n v="8343"/>
    <x v="3"/>
    <s v="Cristian Dragus"/>
    <s v="Closed"/>
    <x v="6"/>
    <s v="Fri, 20 Jan 2023 06:20:03 GMT"/>
    <s v="vdarive"/>
    <x v="1"/>
    <x v="1"/>
    <s v="MSSP Process Improvement Requested, ESC L1 SLA Breach"/>
    <x v="3"/>
    <s v="Met"/>
    <s v="Laptop/Desktop"/>
    <n v="34"/>
    <s v="[]"/>
    <s v="Email"/>
    <s v="Phishing"/>
    <m/>
    <m/>
    <m/>
    <m/>
    <s v="Discussed"/>
    <s v="Thu, 01 Jan 1970 00:00:00 GMT"/>
    <s v="Thu, 01 Jan 1970 00:00:08 GMT"/>
    <s v="Thu, 01 Jan 1970 00:00:00 GMT"/>
    <s v="Thu, 01 Jan 1970 00:33:31 GMT"/>
    <s v="Thu, 01 Jan 1970 00:00:00 GMT"/>
    <s v="Thu, 01 Jan 1970 00:00:01 GMT"/>
    <s v="Thu, 01 Jan 1970 00:34:53 GMT"/>
    <m/>
    <m/>
    <m/>
    <m/>
    <n v="1"/>
    <s v=""/>
    <n v="1"/>
    <d v="1899-12-30T01:09:01"/>
    <s v="Fri"/>
    <x v="19"/>
    <d v="2023-01-20T00:00:00"/>
    <s v="06:20:03"/>
    <s v="Week-4"/>
    <d v="1899-12-30T06:00:00"/>
  </r>
  <r>
    <n v="8342"/>
    <x v="0"/>
    <s v="Theodoros Vakalopoulos"/>
    <s v="Closed"/>
    <x v="116"/>
    <s v="Fri, 20 Jan 2023 04:00:05 GMT"/>
    <s v="vdarive"/>
    <x v="1"/>
    <x v="1"/>
    <s v="MSSP Process Improvement Requested, User Reported Email"/>
    <x v="0"/>
    <s v="Met"/>
    <s v="User"/>
    <n v="57"/>
    <s v="[]"/>
    <s v="Email"/>
    <s v="Phishing"/>
    <m/>
    <m/>
    <m/>
    <m/>
    <s v="Discussed"/>
    <s v="Thu, 01 Jan 1970 00:00:00 GMT"/>
    <s v="Thu, 01 Jan 1970 00:26:00 GMT"/>
    <s v="Thu, 01 Jan 1970 00:00:00 GMT"/>
    <s v="Thu, 01 Jan 1970 00:57:23 GMT"/>
    <s v="Thu, 01 Jan 1970 00:00:00 GMT"/>
    <s v="Thu, 01 Jan 1970 00:00:01 GMT"/>
    <s v="Thu, 01 Jan 1970 02:29:52 GMT"/>
    <m/>
    <m/>
    <m/>
    <m/>
    <n v="1"/>
    <s v=""/>
    <n v="1"/>
    <d v="1899-12-30T03:52:52"/>
    <s v="Fri"/>
    <x v="19"/>
    <d v="2023-01-20T00:00:00"/>
    <s v="04:00:05"/>
    <s v="Week-4"/>
    <d v="1899-12-30T04:00:00"/>
  </r>
  <r>
    <n v="8341"/>
    <x v="3"/>
    <s v="Cristian Dragus"/>
    <s v="Closed"/>
    <x v="6"/>
    <s v="Fri, 20 Jan 2023 02:20:04 GMT"/>
    <s v="vdarive"/>
    <x v="1"/>
    <x v="1"/>
    <s v="MSSP Process Improvement Requested, ESC L1 SLA Breach"/>
    <x v="3"/>
    <s v="Met"/>
    <s v="Laptop/Desktop"/>
    <n v="162"/>
    <s v="[]"/>
    <s v="Email"/>
    <s v="Phishing"/>
    <m/>
    <m/>
    <m/>
    <m/>
    <s v="Discussed"/>
    <s v="Thu, 01 Jan 1970 00:00:00 GMT"/>
    <s v="Thu, 01 Jan 1970 00:53:42 GMT"/>
    <s v="Thu, 01 Jan 1970 00:00:00 GMT"/>
    <s v="Thu, 01 Jan 1970 02:41:36 GMT"/>
    <s v="Thu, 01 Jan 1970 00:00:00 GMT"/>
    <s v="Thu, 01 Jan 1970 00:00:01 GMT"/>
    <s v="Thu, 01 Jan 1970 00:10:53 GMT"/>
    <m/>
    <m/>
    <m/>
    <m/>
    <n v="1"/>
    <s v=""/>
    <n v="1"/>
    <d v="1899-12-30T03:46:35"/>
    <s v="Fri"/>
    <x v="19"/>
    <d v="2023-01-20T00:00:00"/>
    <s v="02:20:04"/>
    <s v="Week-4"/>
    <d v="1899-12-30T02:00:00"/>
  </r>
  <r>
    <n v="8340"/>
    <x v="3"/>
    <s v="Mangesh Fasale"/>
    <s v="Closed"/>
    <x v="108"/>
    <s v="Fri, 20 Jan 2023 01:30:06 GMT"/>
    <s v="vdarive"/>
    <x v="1"/>
    <x v="0"/>
    <s v="ACK L1 SLA Breach, ESC L1 SLA Breach"/>
    <x v="32"/>
    <s v="Met"/>
    <m/>
    <n v="102"/>
    <s v="[]"/>
    <s v="Network"/>
    <m/>
    <m/>
    <m/>
    <s v="Suspicious Traffic"/>
    <m/>
    <s v="[]"/>
    <s v="Thu, 01 Jan 1970 00:00:00 GMT"/>
    <s v="Thu, 01 Jan 1970 00:02:04 GMT"/>
    <s v="Thu, 01 Jan 1970 00:00:00 GMT"/>
    <s v="Thu, 01 Jan 1970 01:41:39 GMT"/>
    <s v="Thu, 01 Jan 1970 00:00:00 GMT"/>
    <s v="Thu, 01 Jan 1970 00:00:01 GMT"/>
    <s v="Thu, 01 Jan 1970 00:00:01 GMT"/>
    <m/>
    <m/>
    <m/>
    <m/>
    <n v="0"/>
    <n v="1"/>
    <n v="1"/>
    <d v="1899-12-30T01:44:05"/>
    <s v="Fri"/>
    <x v="19"/>
    <d v="2023-01-20T00:00:00"/>
    <s v="01:30:06"/>
    <s v="Week-4"/>
    <d v="1899-12-30T01:00:00"/>
  </r>
  <r>
    <n v="8359"/>
    <x v="3"/>
    <s v="Hassen Mezghani"/>
    <s v="Closed"/>
    <x v="117"/>
    <s v="Sat, 21 Jan 2023 09:40:02 GMT"/>
    <s v="khyadav"/>
    <x v="2"/>
    <x v="1"/>
    <s v="MSSP Process Improvement Requested, ESC L1 SLA Breach"/>
    <x v="3"/>
    <s v="Met"/>
    <s v="Laptop/Desktop"/>
    <n v="59"/>
    <s v="[]"/>
    <s v="Login"/>
    <m/>
    <m/>
    <s v="Suspicious Login"/>
    <m/>
    <m/>
    <s v="Discussed"/>
    <s v="Thu, 01 Jan 1970 00:00:00 GMT"/>
    <s v="Thu, 01 Jan 1970 00:00:06 GMT"/>
    <s v="Thu, 01 Jan 1970 00:00:00 GMT"/>
    <s v="Thu, 01 Jan 1970 00:59:04 GMT"/>
    <s v="Thu, 01 Jan 1970 00:00:00 GMT"/>
    <s v="Thu, 01 Jan 1970 00:00:01 GMT"/>
    <s v="Thu, 01 Jan 1970 00:00:01 GMT"/>
    <m/>
    <m/>
    <m/>
    <m/>
    <n v="0"/>
    <n v="1"/>
    <n v="1"/>
    <d v="1899-12-30T00:59:07"/>
    <s v="Sat"/>
    <x v="20"/>
    <d v="2023-01-21T00:00:00"/>
    <s v="09:40:02"/>
    <s v="Week-4"/>
    <d v="1899-12-30T09:00:00"/>
  </r>
  <r>
    <n v="8358"/>
    <x v="0"/>
    <s v="Mangesh Fasale"/>
    <s v="Closed"/>
    <x v="118"/>
    <s v="Sat, 21 Jan 2023 01:30:05 GMT"/>
    <s v="apaluri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04 GMT"/>
    <s v="Thu, 01 Jan 1970 00:00:00 GMT"/>
    <s v="Thu, 01 Jan 1970 01:12:59 GMT"/>
    <s v="Thu, 01 Jan 1970 00:00:00 GMT"/>
    <s v="Thu, 01 Jan 1970 00:00:01 GMT"/>
    <s v="Thu, 01 Jan 1970 00:00:01 GMT"/>
    <m/>
    <m/>
    <m/>
    <m/>
    <n v="1"/>
    <s v=""/>
    <n v="1"/>
    <d v="1899-12-30T01:13:05"/>
    <s v="Sat"/>
    <x v="20"/>
    <d v="2023-01-21T00:00:00"/>
    <s v="01:30:05"/>
    <s v="Week-4"/>
    <d v="1899-12-30T01:00:00"/>
  </r>
  <r>
    <n v="8360"/>
    <x v="1"/>
    <s v="Theodoros Vakalopoulos"/>
    <s v="Closed"/>
    <x v="22"/>
    <s v="Sun, 22 Jan 2023 11:30:02 GMT"/>
    <s v="khyadav"/>
    <x v="1"/>
    <x v="1"/>
    <s v="ESC L1 SLA Breach"/>
    <x v="1"/>
    <s v="Met"/>
    <s v="Laptop/Desktop"/>
    <n v="61"/>
    <s v="[]"/>
    <s v="Endpoint"/>
    <m/>
    <s v="Endpoint Policy Violation"/>
    <m/>
    <m/>
    <m/>
    <s v="[]"/>
    <s v="Thu, 01 Jan 1970 00:00:00 GMT"/>
    <s v="Thu, 01 Jan 1970 00:00:06 GMT"/>
    <s v="Thu, 01 Jan 1970 00:00:00 GMT"/>
    <s v="Thu, 01 Jan 1970 01:01:28 GMT"/>
    <s v="Thu, 01 Jan 1970 00:00:00 GMT"/>
    <s v="Thu, 01 Jan 1970 00:00:01 GMT"/>
    <s v="Thu, 01 Jan 1970 00:00:01 GMT"/>
    <m/>
    <m/>
    <m/>
    <m/>
    <n v="1"/>
    <s v=""/>
    <n v="1"/>
    <d v="1899-12-30T01:01:07"/>
    <s v="Sun"/>
    <x v="21"/>
    <d v="2023-01-22T00:00:00"/>
    <s v="11:30:02"/>
    <s v="Week-4"/>
    <d v="1899-12-30T11:00:00"/>
  </r>
  <r>
    <n v="8369"/>
    <x v="3"/>
    <s v="Cristiano Lucian"/>
    <s v="Closed"/>
    <x v="49"/>
    <s v="Mon, 23 Jan 2023 18:40:02 GMT"/>
    <s v="apaluri"/>
    <x v="2"/>
    <x v="2"/>
    <s v="ESC L1 SLA Breach"/>
    <x v="3"/>
    <s v="Met"/>
    <s v="Laptop/Desktop"/>
    <n v="41"/>
    <s v="[]"/>
    <s v="User Behaviour"/>
    <m/>
    <m/>
    <m/>
    <m/>
    <s v="Mass Download"/>
    <s v="[]"/>
    <s v="Thu, 01 Jan 1970 00:00:00 GMT"/>
    <s v="Thu, 01 Jan 1970 00:00:04 GMT"/>
    <s v="Thu, 01 Jan 1970 00:00:00 GMT"/>
    <s v="Thu, 01 Jan 1970 00:40:47 GMT"/>
    <s v="Thu, 01 Jan 1970 00:00:00 GMT"/>
    <s v="Thu, 01 Jan 1970 00:00:01 GMT"/>
    <s v="Thu, 01 Jan 1970 00:00:01 GMT"/>
    <m/>
    <m/>
    <m/>
    <m/>
    <n v="1"/>
    <s v=""/>
    <n v="1"/>
    <d v="1899-12-30T00:41:05"/>
    <s v="Mon"/>
    <x v="22"/>
    <d v="2023-01-23T00:00:00"/>
    <s v="18:40:02"/>
    <s v="Week-5"/>
    <d v="1899-12-30T18:00:00"/>
  </r>
  <r>
    <n v="8368"/>
    <x v="3"/>
    <s v="Danylo Goncharskyi"/>
    <s v="Closed"/>
    <x v="71"/>
    <s v="Mon, 23 Jan 2023 15:00:03 GMT"/>
    <s v="vtupura"/>
    <x v="2"/>
    <x v="2"/>
    <s v="ESC L1 SLA Breach"/>
    <x v="25"/>
    <s v="Met"/>
    <s v="Server"/>
    <n v="4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6:40 GMT"/>
    <s v="Thu, 01 Jan 1970 00:00:00 GMT"/>
    <s v="Thu, 01 Jan 1970 00:00:01 GMT"/>
    <s v="Thu, 01 Jan 1970 00:00:01 GMT"/>
    <m/>
    <m/>
    <m/>
    <m/>
    <n v="1"/>
    <s v=""/>
    <n v="1"/>
    <d v="1899-12-30T00:47:10"/>
    <s v="Mon"/>
    <x v="22"/>
    <d v="2023-01-23T00:00:00"/>
    <s v="15:00:03"/>
    <s v="Week-5"/>
    <d v="1899-12-30T15:00:00"/>
  </r>
  <r>
    <n v="8367"/>
    <x v="1"/>
    <s v="Theodoros Vakalopoulos"/>
    <s v="Closed"/>
    <x v="66"/>
    <s v="Mon, 23 Jan 2023 14:40:02 GMT"/>
    <s v="psrikan"/>
    <x v="1"/>
    <x v="1"/>
    <s v="MSSP Process Improvement Requested, ESC L1 SLA Breach"/>
    <x v="23"/>
    <s v="Met"/>
    <s v="Laptop/Desktop"/>
    <n v="98"/>
    <s v="[]"/>
    <s v="Endpoint"/>
    <m/>
    <s v="Endpoint Policy Violation"/>
    <m/>
    <m/>
    <m/>
    <s v="Discussed"/>
    <s v="Thu, 01 Jan 1970 00:00:00 GMT"/>
    <s v="Thu, 01 Jan 1970 00:00:05 GMT"/>
    <s v="Thu, 01 Jan 1970 00:00:00 GMT"/>
    <s v="Thu, 01 Jan 1970 01:38:22 GMT"/>
    <s v="Thu, 01 Jan 1970 00:00:00 GMT"/>
    <s v="Thu, 01 Jan 1970 00:00:01 GMT"/>
    <s v="Thu, 01 Jan 1970 00:09:15 GMT"/>
    <m/>
    <m/>
    <m/>
    <m/>
    <n v="1"/>
    <s v=""/>
    <n v="1"/>
    <d v="1899-12-30T01:47:20"/>
    <s v="Mon"/>
    <x v="22"/>
    <d v="2023-01-23T00:00:00"/>
    <s v="14:40:02"/>
    <s v="Week-5"/>
    <d v="1899-12-30T14:00:00"/>
  </r>
  <r>
    <n v="8366"/>
    <x v="0"/>
    <s v="Cristiano Lucian"/>
    <s v="Closed"/>
    <x v="119"/>
    <s v="Mon, 23 Jan 2023 12:30:05 GMT"/>
    <s v="khyadav"/>
    <x v="1"/>
    <x v="1"/>
    <s v="User Reported Email"/>
    <x v="0"/>
    <s v="Met"/>
    <s v="User"/>
    <n v="52"/>
    <s v="[]"/>
    <s v="Email"/>
    <s v="Scam"/>
    <m/>
    <m/>
    <m/>
    <m/>
    <s v="[]"/>
    <s v="Thu, 01 Jan 1970 00:00:00 GMT"/>
    <s v="Thu, 01 Jan 1970 00:00:06 GMT"/>
    <s v="Thu, 01 Jan 1970 00:00:00 GMT"/>
    <s v="Thu, 01 Jan 1970 00:51:48 GMT"/>
    <s v="Thu, 01 Jan 1970 00:00:00 GMT"/>
    <s v="Thu, 01 Jan 1970 00:00:01 GMT"/>
    <s v="Thu, 01 Jan 1970 00:00:01 GMT"/>
    <m/>
    <m/>
    <m/>
    <m/>
    <n v="1"/>
    <s v=""/>
    <n v="1"/>
    <d v="1899-12-30T00:52:07"/>
    <s v="Mon"/>
    <x v="22"/>
    <d v="2023-01-23T00:00:00"/>
    <s v="12:30:05"/>
    <s v="Week-5"/>
    <d v="1899-12-30T12:00:00"/>
  </r>
  <r>
    <n v="8365"/>
    <x v="1"/>
    <s v="Danylo Goncharskyi"/>
    <s v="Closed"/>
    <x v="29"/>
    <s v="Mon, 23 Jan 2023 11:40:02 GMT"/>
    <s v="vtupura"/>
    <x v="1"/>
    <x v="2"/>
    <s v="ESC L1 SLA Breach"/>
    <x v="10"/>
    <s v="Met"/>
    <s v="Server"/>
    <n v="8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0:39 GMT"/>
    <s v="Thu, 01 Jan 1970 00:00:00 GMT"/>
    <s v="Thu, 01 Jan 1970 00:00:01 GMT"/>
    <s v="Thu, 01 Jan 1970 00:00:01 GMT"/>
    <m/>
    <m/>
    <m/>
    <m/>
    <n v="0"/>
    <n v="1"/>
    <n v="1"/>
    <d v="1899-12-30T01:21:08"/>
    <s v="Mon"/>
    <x v="22"/>
    <d v="2023-01-23T00:00:00"/>
    <s v="11:40:02"/>
    <s v="Week-5"/>
    <d v="1899-12-30T11:00:00"/>
  </r>
  <r>
    <n v="8364"/>
    <x v="1"/>
    <s v="Theodoros Vakalopoulos"/>
    <s v="Closed"/>
    <x v="43"/>
    <s v="Mon, 23 Jan 2023 10:50:02 GMT"/>
    <s v="psrikan"/>
    <x v="2"/>
    <x v="2"/>
    <s v="ESC L1 SLA Breach"/>
    <x v="14"/>
    <s v="Met"/>
    <s v="Laptop/Desktop"/>
    <n v="38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38:22 GMT"/>
    <s v="Thu, 01 Jan 1970 00:00:00 GMT"/>
    <s v="Thu, 01 Jan 1970 00:00:01 GMT"/>
    <s v="Thu, 01 Jan 1970 00:01:54 GMT"/>
    <m/>
    <m/>
    <m/>
    <m/>
    <n v="1"/>
    <s v=""/>
    <n v="1"/>
    <d v="1899-12-30T00:40:09"/>
    <s v="Mon"/>
    <x v="22"/>
    <d v="2023-01-23T00:00:00"/>
    <s v="10:50:02"/>
    <s v="Week-5"/>
    <d v="1899-12-30T10:00:00"/>
  </r>
  <r>
    <n v="8363"/>
    <x v="0"/>
    <s v="Mangesh Fasale"/>
    <s v="Closed"/>
    <x v="120"/>
    <s v="Mon, 23 Jan 2023 10:30:05 GMT"/>
    <s v="khyadav"/>
    <x v="0"/>
    <x v="0"/>
    <s v="User Reported Email"/>
    <x v="0"/>
    <s v="Met"/>
    <s v="User"/>
    <n v="51"/>
    <s v="[]"/>
    <s v="Email"/>
    <s v="Unsolicited email"/>
    <m/>
    <m/>
    <m/>
    <m/>
    <s v="[]"/>
    <s v="Thu, 01 Jan 1970 00:00:00 GMT"/>
    <s v="Thu, 01 Jan 1970 00:00:19 GMT"/>
    <s v="Thu, 01 Jan 1970 00:00:00 GMT"/>
    <s v="Thu, 01 Jan 1970 00:51:28 GMT"/>
    <s v="Thu, 01 Jan 1970 00:00:00 GMT"/>
    <s v="Thu, 01 Jan 1970 00:00:01 GMT"/>
    <s v="Thu, 01 Jan 1970 00:00:01 GMT"/>
    <m/>
    <m/>
    <m/>
    <m/>
    <n v="1"/>
    <s v=""/>
    <n v="1"/>
    <d v="1899-12-30T00:51:20"/>
    <s v="Mon"/>
    <x v="22"/>
    <d v="2023-01-23T00:00:00"/>
    <s v="10:30:05"/>
    <s v="Week-5"/>
    <d v="1899-12-30T10:00:00"/>
  </r>
  <r>
    <n v="8362"/>
    <x v="0"/>
    <s v="Cristiano Lucian"/>
    <s v="Closed"/>
    <x v="121"/>
    <s v="Mon, 23 Jan 2023 07:30:06 GMT"/>
    <s v="khyadav"/>
    <x v="0"/>
    <x v="0"/>
    <s v="MSSP Process Improvement Requested, User Reported Email"/>
    <x v="0"/>
    <s v="Met"/>
    <s v="User"/>
    <n v="90"/>
    <s v="[]"/>
    <s v="Email"/>
    <s v="Legitimate email"/>
    <m/>
    <m/>
    <m/>
    <m/>
    <s v="Discussed"/>
    <s v="Thu, 01 Jan 1970 00:00:00 GMT"/>
    <s v="Thu, 01 Jan 1970 00:00:08 GMT"/>
    <s v="Thu, 01 Jan 1970 00:00:00 GMT"/>
    <s v="Thu, 01 Jan 1970 01:29:37 GMT"/>
    <s v="Thu, 01 Jan 1970 00:00:00 GMT"/>
    <s v="Thu, 01 Jan 1970 00:00:01 GMT"/>
    <s v="Thu, 01 Jan 1970 01:17:02 GMT"/>
    <m/>
    <m/>
    <m/>
    <m/>
    <n v="1"/>
    <s v=""/>
    <n v="1"/>
    <d v="1899-12-30T02:47:10"/>
    <s v="Mon"/>
    <x v="22"/>
    <d v="2023-01-23T00:00:00"/>
    <s v="07:30:06"/>
    <s v="Week-5"/>
    <d v="1899-12-30T07:00:00"/>
  </r>
  <r>
    <n v="8361"/>
    <x v="0"/>
    <s v="Cristiano Lucian"/>
    <s v="Closed"/>
    <x v="122"/>
    <s v="Mon, 23 Jan 2023 07:00:09 GMT"/>
    <s v="khyadav"/>
    <x v="2"/>
    <x v="2"/>
    <s v="User Reported Email"/>
    <x v="0"/>
    <s v="Met"/>
    <s v="User"/>
    <n v="97"/>
    <s v="[]"/>
    <s v="Email"/>
    <s v="Spam"/>
    <m/>
    <m/>
    <m/>
    <m/>
    <s v="[]"/>
    <s v="Thu, 01 Jan 1970 00:00:00 GMT"/>
    <s v="Thu, 01 Jan 1970 00:00:06 GMT"/>
    <s v="Thu, 01 Jan 1970 00:00:00 GMT"/>
    <s v="Thu, 01 Jan 1970 01:37:22 GMT"/>
    <s v="Mon, 23 Jan 2023 08:31:44 GMT"/>
    <s v="Thu, 01 Jan 1970 00:00:01 GMT"/>
    <s v="Thu, 01 Jan 1970 00:00:01 GMT"/>
    <m/>
    <m/>
    <m/>
    <m/>
    <n v="1"/>
    <s v=""/>
    <n v="1"/>
    <d v="1899-12-30T01:37:07"/>
    <s v="Mon"/>
    <x v="22"/>
    <d v="2023-01-23T00:00:00"/>
    <s v="07:00:09"/>
    <s v="Week-5"/>
    <d v="1899-12-30T07:00:00"/>
  </r>
  <r>
    <n v="8397"/>
    <x v="0"/>
    <s v="Danylo Goncharskyi"/>
    <s v="Closed"/>
    <x v="123"/>
    <s v="Tue, 24 Jan 2023 23:00:04 GMT"/>
    <s v="apaluri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3:53 GMT"/>
    <s v="Thu, 01 Jan 1970 00:00:00 GMT"/>
    <s v="Thu, 01 Jan 1970 00:00:01 GMT"/>
    <s v="Thu, 01 Jan 1970 00:49:54 GMT"/>
    <m/>
    <m/>
    <m/>
    <m/>
    <n v="1"/>
    <s v=""/>
    <n v="1"/>
    <d v="1899-12-30T00:54:00"/>
    <s v="Tue"/>
    <x v="23"/>
    <d v="2023-01-24T00:00:00"/>
    <s v="23:00:04"/>
    <s v="Week-5"/>
    <d v="1899-12-30T23:00:00"/>
  </r>
  <r>
    <n v="8396"/>
    <x v="0"/>
    <s v="Danylo Goncharskyi"/>
    <s v="Closed"/>
    <x v="123"/>
    <s v="Tue, 24 Jan 2023 22:30:04 GMT"/>
    <s v="apaluri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1:20 GMT"/>
    <s v="Thu, 01 Jan 1970 00:00:00 GMT"/>
    <s v="Thu, 01 Jan 1970 00:00:01 GMT"/>
    <s v="Thu, 01 Jan 1970 01:12:31 GMT"/>
    <m/>
    <m/>
    <m/>
    <m/>
    <n v="1"/>
    <s v=""/>
    <n v="1"/>
    <d v="1899-12-30T01:13:36"/>
    <s v="Tue"/>
    <x v="23"/>
    <d v="2023-01-24T00:00:00"/>
    <s v="22:30:04"/>
    <s v="Week-5"/>
    <d v="1899-12-30T22:00:00"/>
  </r>
  <r>
    <n v="8395"/>
    <x v="0"/>
    <s v="Cristiano Lucian"/>
    <s v="Closed"/>
    <x v="124"/>
    <s v="Tue, 24 Jan 2023 21:30:09 GMT"/>
    <s v="vdarive"/>
    <x v="0"/>
    <x v="0"/>
    <s v="User Reported Email"/>
    <x v="0"/>
    <s v="Met"/>
    <s v="User"/>
    <n v="4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41:54 GMT"/>
    <s v="Thu, 01 Jan 1970 00:00:00 GMT"/>
    <s v="Thu, 01 Jan 1970 00:00:01 GMT"/>
    <s v="Thu, 01 Jan 1970 05:46:55 GMT"/>
    <m/>
    <m/>
    <m/>
    <m/>
    <n v="1"/>
    <s v=""/>
    <n v="1"/>
    <d v="1899-12-30T06:29:02"/>
    <s v="Tue"/>
    <x v="23"/>
    <d v="2023-01-24T00:00:00"/>
    <s v="21:30:09"/>
    <s v="Week-5"/>
    <d v="1899-12-30T21:00:00"/>
  </r>
  <r>
    <n v="8394"/>
    <x v="0"/>
    <s v="Danylo Goncharskyi"/>
    <s v="Closed"/>
    <x v="123"/>
    <s v="Tue, 24 Jan 2023 21:00:14 GMT"/>
    <s v="apaluri"/>
    <x v="0"/>
    <x v="0"/>
    <s v="User Reported Email"/>
    <x v="0"/>
    <s v="Met"/>
    <s v="User"/>
    <n v="83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22:52 GMT"/>
    <s v="Thu, 01 Jan 1970 00:00:00 GMT"/>
    <s v="Thu, 01 Jan 1970 00:00:01 GMT"/>
    <s v="Thu, 01 Jan 1970 00:00:01 GMT"/>
    <m/>
    <m/>
    <m/>
    <m/>
    <n v="1"/>
    <s v=""/>
    <n v="1"/>
    <d v="1899-12-30T01:23:07"/>
    <s v="Tue"/>
    <x v="23"/>
    <d v="2023-01-24T00:00:00"/>
    <s v="21:00:14"/>
    <s v="Week-5"/>
    <d v="1899-12-30T21:00:00"/>
  </r>
  <r>
    <n v="8393"/>
    <x v="0"/>
    <s v="Danylo Goncharskyi"/>
    <s v="Closed"/>
    <x v="123"/>
    <s v="Tue, 24 Jan 2023 20:00:05 GMT"/>
    <s v="apaluri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5:27 GMT"/>
    <s v="Thu, 01 Jan 1970 00:00:00 GMT"/>
    <s v="Thu, 01 Jan 1970 00:00:01 GMT"/>
    <s v="Thu, 01 Jan 1970 02:23:15 GMT"/>
    <m/>
    <m/>
    <m/>
    <m/>
    <n v="1"/>
    <s v=""/>
    <n v="1"/>
    <d v="1899-12-30T02:28:21"/>
    <s v="Tue"/>
    <x v="23"/>
    <d v="2023-01-24T00:00:00"/>
    <s v="20:00:05"/>
    <s v="Week-5"/>
    <d v="1899-12-30T20:00:00"/>
  </r>
  <r>
    <n v="8392"/>
    <x v="0"/>
    <s v="Danylo Goncharskyi"/>
    <s v="Closed"/>
    <x v="123"/>
    <s v="Tue, 24 Jan 2023 20:00:05 GMT"/>
    <s v="apaluri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0:22 GMT"/>
    <s v="Thu, 01 Jan 1970 00:00:00 GMT"/>
    <s v="Thu, 01 Jan 1970 00:00:01 GMT"/>
    <s v="Thu, 01 Jan 1970 02:49:44 GMT"/>
    <m/>
    <m/>
    <m/>
    <m/>
    <n v="1"/>
    <s v=""/>
    <n v="1"/>
    <d v="1899-12-30T02:49:49"/>
    <s v="Tue"/>
    <x v="23"/>
    <d v="2023-01-24T00:00:00"/>
    <s v="20:00:05"/>
    <s v="Week-5"/>
    <d v="1899-12-30T20:00:00"/>
  </r>
  <r>
    <n v="8390"/>
    <x v="0"/>
    <s v="Danylo Goncharskyi"/>
    <s v="Closed"/>
    <x v="123"/>
    <s v="Tue, 24 Jan 2023 19:30:06 GMT"/>
    <s v="apaluri"/>
    <x v="0"/>
    <x v="0"/>
    <s v="User Reported Email"/>
    <x v="0"/>
    <s v="Met"/>
    <s v="User"/>
    <n v="9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8:42 GMT"/>
    <s v="Thu, 01 Jan 1970 00:00:00 GMT"/>
    <s v="Thu, 01 Jan 1970 00:00:01 GMT"/>
    <s v="Thu, 01 Jan 1970 03:15:45 GMT"/>
    <m/>
    <m/>
    <m/>
    <m/>
    <n v="1"/>
    <s v=""/>
    <n v="1"/>
    <d v="1899-12-30T03:24:51"/>
    <s v="Tue"/>
    <x v="23"/>
    <d v="2023-01-24T00:00:00"/>
    <s v="19:30:06"/>
    <s v="Week-5"/>
    <d v="1899-12-30T19:00:00"/>
  </r>
  <r>
    <n v="8391"/>
    <x v="0"/>
    <s v="Danylo Goncharskyi"/>
    <s v="Closed"/>
    <x v="123"/>
    <s v="Tue, 24 Jan 2023 19:30:06 GMT"/>
    <s v="apaluri"/>
    <x v="0"/>
    <x v="0"/>
    <s v="MSSP Process Improvement Requested, User Reported Email"/>
    <x v="0"/>
    <s v="Met"/>
    <s v="User"/>
    <n v="238"/>
    <s v="[]"/>
    <s v="Email"/>
    <s v="Unsolicited email"/>
    <m/>
    <m/>
    <m/>
    <m/>
    <s v="Discussed"/>
    <s v="Thu, 01 Jan 1970 00:00:00 GMT"/>
    <s v="Thu, 01 Jan 1970 00:00:04 GMT"/>
    <s v="Thu, 01 Jan 1970 00:00:00 GMT"/>
    <s v="Thu, 01 Jan 1970 03:57:53 GMT"/>
    <s v="Tue, 24 Jan 2023 19:38:25 GMT"/>
    <s v="Thu, 01 Jan 1970 00:00:01 GMT"/>
    <s v="Thu, 01 Jan 1970 00:00:01 GMT"/>
    <m/>
    <m/>
    <m/>
    <m/>
    <n v="1"/>
    <s v=""/>
    <n v="1"/>
    <d v="1899-12-30T03:58:05"/>
    <s v="Tue"/>
    <x v="23"/>
    <d v="2023-01-24T00:00:00"/>
    <s v="19:30:06"/>
    <s v="Week-5"/>
    <d v="1899-12-30T19:00:00"/>
  </r>
  <r>
    <n v="8389"/>
    <x v="0"/>
    <s v="Cristian Dragus"/>
    <s v="Closed"/>
    <x v="125"/>
    <s v="Tue, 24 Jan 2023 19:00:10 GMT"/>
    <s v="vdarive"/>
    <x v="1"/>
    <x v="1"/>
    <s v="User Reported Email"/>
    <x v="0"/>
    <s v="Met"/>
    <s v="User"/>
    <n v="75"/>
    <s v="[]"/>
    <s v="Email"/>
    <s v="Scam"/>
    <m/>
    <m/>
    <m/>
    <m/>
    <s v="[]"/>
    <s v="Thu, 01 Jan 1970 00:00:00 GMT"/>
    <s v="Thu, 01 Jan 1970 00:00:04 GMT"/>
    <s v="Thu, 01 Jan 1970 00:00:00 GMT"/>
    <s v="Thu, 01 Jan 1970 01:14:48 GMT"/>
    <s v="Thu, 01 Jan 1970 00:00:00 GMT"/>
    <s v="Thu, 01 Jan 1970 00:00:01 GMT"/>
    <s v="Thu, 01 Jan 1970 09:52:03 GMT"/>
    <m/>
    <m/>
    <m/>
    <m/>
    <n v="1"/>
    <s v=""/>
    <n v="1"/>
    <d v="1899-12-30T11:07:07"/>
    <s v="Tue"/>
    <x v="23"/>
    <d v="2023-01-24T00:00:00"/>
    <s v="19:00:10"/>
    <s v="Week-5"/>
    <d v="1899-12-30T19:00:00"/>
  </r>
  <r>
    <n v="8388"/>
    <x v="0"/>
    <s v="TechM L2"/>
    <s v="Closed"/>
    <x v="126"/>
    <s v="Tue, 24 Jan 2023 19:00:10 GMT"/>
    <s v="vdarive"/>
    <x v="1"/>
    <x v="1"/>
    <s v="User Reported Email"/>
    <x v="0"/>
    <s v="Met"/>
    <s v="User"/>
    <n v="8"/>
    <s v="[]"/>
    <s v="Email"/>
    <s v="Scam"/>
    <m/>
    <m/>
    <m/>
    <m/>
    <s v="[]"/>
    <s v="Thu, 01 Jan 1970 00:00:00 GMT"/>
    <s v="Thu, 01 Jan 1970 00:00:06 GMT"/>
    <s v="Thu, 01 Jan 1970 00:00:00 GMT"/>
    <s v="Thu, 01 Jan 1970 00:07:55 GMT"/>
    <s v="Thu, 01 Jan 1970 00:00:00 GMT"/>
    <s v="Thu, 01 Jan 1970 00:00:01 GMT"/>
    <s v="Thu, 01 Jan 1970 09:39:25 GMT"/>
    <m/>
    <m/>
    <m/>
    <m/>
    <n v="1"/>
    <s v=""/>
    <n v="1"/>
    <d v="1899-12-30T09:47:31"/>
    <s v="Tue"/>
    <x v="23"/>
    <d v="2023-01-24T00:00:00"/>
    <s v="19:00:10"/>
    <s v="Week-5"/>
    <d v="1899-12-30T19:00:00"/>
  </r>
  <r>
    <n v="8387"/>
    <x v="0"/>
    <s v="Danylo Goncharskyi"/>
    <s v="Closed"/>
    <x v="123"/>
    <s v="Tue, 24 Jan 2023 19:00:10 GMT"/>
    <s v="apaluri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5 GMT"/>
    <s v="Thu, 01 Jan 1970 00:00:00 GMT"/>
    <s v="Thu, 01 Jan 1970 00:00:01 GMT"/>
    <s v="Thu, 01 Jan 1970 02:58:25 GMT"/>
    <m/>
    <m/>
    <m/>
    <m/>
    <n v="1"/>
    <s v=""/>
    <n v="1"/>
    <d v="1899-12-30T02:58:31"/>
    <s v="Tue"/>
    <x v="23"/>
    <d v="2023-01-24T00:00:00"/>
    <s v="19:00:10"/>
    <s v="Week-5"/>
    <d v="1899-12-30T19:00:00"/>
  </r>
  <r>
    <n v="8386"/>
    <x v="0"/>
    <s v="Danylo Goncharskyi"/>
    <s v="Closed"/>
    <x v="123"/>
    <s v="Tue, 24 Jan 2023 19:00:10 GMT"/>
    <s v="apaluri"/>
    <x v="0"/>
    <x v="0"/>
    <s v="MSSP Process Improvement Requested, User Reported Email"/>
    <x v="0"/>
    <s v="Met"/>
    <s v="Laptop/Desktop"/>
    <n v="0"/>
    <s v="[]"/>
    <s v="Email"/>
    <s v="Legitimate email"/>
    <m/>
    <m/>
    <m/>
    <m/>
    <s v="Discussed"/>
    <s v="Thu, 01 Jan 1970 00:00:00 GMT"/>
    <s v="Thu, 01 Jan 1970 00:00:04 GMT"/>
    <s v="Thu, 01 Jan 1970 00:00:00 GMT"/>
    <s v="Thu, 01 Jan 1970 00:00:18 GMT"/>
    <s v="Thu, 01 Jan 1970 00:00:00 GMT"/>
    <s v="Thu, 01 Jan 1970 00:00:01 GMT"/>
    <s v="Thu, 01 Jan 1970 02:43:12 GMT"/>
    <m/>
    <m/>
    <m/>
    <m/>
    <n v="1"/>
    <s v=""/>
    <n v="1"/>
    <d v="1899-12-30T02:43:16"/>
    <s v="Tue"/>
    <x v="23"/>
    <d v="2023-01-24T00:00:00"/>
    <s v="19:00:10"/>
    <s v="Week-5"/>
    <d v="1899-12-30T19:00:00"/>
  </r>
  <r>
    <n v="8385"/>
    <x v="1"/>
    <s v="Theodoros Vakalopoulos"/>
    <s v="Closed"/>
    <x v="5"/>
    <s v="Tue, 24 Jan 2023 18:20:04 GMT"/>
    <s v="apaluri"/>
    <x v="1"/>
    <x v="1"/>
    <s v="ESC L1 SLA Breach"/>
    <x v="1"/>
    <s v="Met"/>
    <s v="Laptop/Desktop"/>
    <n v="79"/>
    <s v="[]"/>
    <s v="Email"/>
    <s v="Phishing"/>
    <m/>
    <m/>
    <m/>
    <m/>
    <s v="[]"/>
    <s v="Thu, 01 Jan 1970 00:00:00 GMT"/>
    <s v="Thu, 01 Jan 1970 00:00:09 GMT"/>
    <s v="Thu, 01 Jan 1970 00:00:00 GMT"/>
    <s v="Thu, 01 Jan 1970 01:18:51 GMT"/>
    <s v="Tue, 24 Jan 2023 18:25:23 GMT"/>
    <s v="Thu, 01 Jan 1970 00:00:01 GMT"/>
    <s v="Thu, 01 Jan 1970 00:00:01 GMT"/>
    <m/>
    <m/>
    <m/>
    <m/>
    <n v="1"/>
    <s v=""/>
    <n v="1"/>
    <d v="1899-12-30T01:19:10"/>
    <s v="Tue"/>
    <x v="23"/>
    <d v="2023-01-24T00:00:00"/>
    <s v="18:20:04"/>
    <s v="Week-5"/>
    <d v="1899-12-30T18:00:00"/>
  </r>
  <r>
    <n v="8384"/>
    <x v="1"/>
    <s v="Theodoros Vakalopoulos"/>
    <s v="Closed"/>
    <x v="5"/>
    <s v="Tue, 24 Jan 2023 18:20:02 GMT"/>
    <s v="apaluri"/>
    <x v="1"/>
    <x v="1"/>
    <s v="ESC L1 SLA Breach"/>
    <x v="1"/>
    <s v="Met"/>
    <s v="Laptop/Desktop"/>
    <n v="78"/>
    <s v="[]"/>
    <s v="Email"/>
    <s v="Phishing"/>
    <m/>
    <m/>
    <s v="Suspicious Traffic"/>
    <m/>
    <s v="[]"/>
    <s v="Thu, 01 Jan 1970 00:00:00 GMT"/>
    <s v="Thu, 01 Jan 1970 00:00:05 GMT"/>
    <s v="Thu, 01 Jan 1970 00:00:00 GMT"/>
    <s v="Thu, 01 Jan 1970 01:17:40 GMT"/>
    <s v="Tue, 24 Jan 2023 18:24:53 GMT"/>
    <s v="Thu, 01 Jan 1970 00:00:01 GMT"/>
    <s v="Thu, 01 Jan 1970 00:00:01 GMT"/>
    <m/>
    <m/>
    <m/>
    <m/>
    <n v="1"/>
    <s v=""/>
    <n v="1"/>
    <d v="1899-12-30T01:18:06"/>
    <s v="Tue"/>
    <x v="23"/>
    <d v="2023-01-24T00:00:00"/>
    <s v="18:20:02"/>
    <s v="Week-5"/>
    <d v="1899-12-30T18:00:00"/>
  </r>
  <r>
    <n v="8383"/>
    <x v="0"/>
    <s v="Cristian Dragus"/>
    <s v="Closed"/>
    <x v="127"/>
    <s v="Tue, 24 Jan 2023 17:30:05 GMT"/>
    <s v="vdarive"/>
    <x v="0"/>
    <x v="0"/>
    <s v="User Reported Email"/>
    <x v="0"/>
    <s v="Met"/>
    <s v="User"/>
    <n v="195"/>
    <s v="[]"/>
    <s v="Email"/>
    <s v="Legitimate email"/>
    <m/>
    <m/>
    <m/>
    <m/>
    <s v="[]"/>
    <s v="Thu, 01 Jan 1970 00:00:00 GMT"/>
    <s v="Thu, 01 Jan 1970 00:00:07 GMT"/>
    <s v="Thu, 01 Jan 1970 00:00:00 GMT"/>
    <s v="Thu, 01 Jan 1970 03:14:54 GMT"/>
    <s v="Thu, 01 Jan 1970 00:00:00 GMT"/>
    <s v="Thu, 01 Jan 1970 00:00:01 GMT"/>
    <s v="Thu, 01 Jan 1970 06:20:29 GMT"/>
    <m/>
    <m/>
    <m/>
    <m/>
    <n v="1"/>
    <s v=""/>
    <n v="1"/>
    <d v="1899-12-30T09:35:36"/>
    <s v="Tue"/>
    <x v="23"/>
    <d v="2023-01-24T00:00:00"/>
    <s v="17:30:05"/>
    <s v="Week-5"/>
    <d v="1899-12-30T17:00:00"/>
  </r>
  <r>
    <n v="8382"/>
    <x v="0"/>
    <s v="Cristian Dragus"/>
    <s v="Closed"/>
    <x v="128"/>
    <s v="Tue, 24 Jan 2023 16:30:11 GMT"/>
    <s v="vdarive"/>
    <x v="0"/>
    <x v="0"/>
    <s v="User Reported Email"/>
    <x v="0"/>
    <s v="Met"/>
    <s v="User"/>
    <n v="125"/>
    <s v="[]"/>
    <s v="Email"/>
    <s v="Legitimate email"/>
    <m/>
    <m/>
    <m/>
    <m/>
    <s v="[]"/>
    <s v="Thu, 01 Jan 1970 00:00:00 GMT"/>
    <s v="Thu, 01 Jan 1970 00:00:12 GMT"/>
    <s v="Thu, 01 Jan 1970 00:00:00 GMT"/>
    <s v="Thu, 01 Jan 1970 02:05:02 GMT"/>
    <s v="Thu, 01 Jan 1970 00:00:00 GMT"/>
    <s v="Thu, 01 Jan 1970 00:00:01 GMT"/>
    <s v="Thu, 01 Jan 1970 07:38:52 GMT"/>
    <m/>
    <m/>
    <m/>
    <m/>
    <n v="1"/>
    <s v=""/>
    <n v="1"/>
    <d v="1899-12-30T09:44:04"/>
    <s v="Tue"/>
    <x v="23"/>
    <d v="2023-01-24T00:00:00"/>
    <s v="16:30:11"/>
    <s v="Week-5"/>
    <d v="1899-12-30T16:00:00"/>
  </r>
  <r>
    <n v="8381"/>
    <x v="1"/>
    <s v="Theodoros Vakalopoulos"/>
    <s v="Closed"/>
    <x v="129"/>
    <s v="Tue, 24 Jan 2023 16:30:11 GMT"/>
    <s v="apaluri"/>
    <x v="1"/>
    <x v="1"/>
    <s v="ESC L1 SLA Breach"/>
    <x v="0"/>
    <s v="Met"/>
    <s v="Laptop/Desktop"/>
    <n v="148"/>
    <s v="[]"/>
    <s v="Email"/>
    <s v="Phishing"/>
    <m/>
    <m/>
    <m/>
    <m/>
    <s v="[]"/>
    <s v="Thu, 01 Jan 1970 00:00:00 GMT"/>
    <s v="Thu, 01 Jan 1970 00:00:12 GMT"/>
    <s v="Thu, 01 Jan 1970 00:00:00 GMT"/>
    <s v="Thu, 01 Jan 1970 02:28:02 GMT"/>
    <s v="Thu, 01 Jan 1970 00:00:00 GMT"/>
    <s v="Thu, 01 Jan 1970 00:00:01 GMT"/>
    <s v="Thu, 01 Jan 1970 00:00:01 GMT"/>
    <m/>
    <m/>
    <m/>
    <m/>
    <n v="1"/>
    <s v=""/>
    <n v="1"/>
    <d v="1899-12-30T02:28:13"/>
    <s v="Tue"/>
    <x v="23"/>
    <d v="2023-01-24T00:00:00"/>
    <s v="16:30:11"/>
    <s v="Week-5"/>
    <d v="1899-12-30T16:00:00"/>
  </r>
  <r>
    <n v="8380"/>
    <x v="2"/>
    <s v="Cristiano Lucian"/>
    <s v="Closed"/>
    <x v="130"/>
    <s v="Tue, 24 Jan 2023 16:00:05 GMT"/>
    <s v="apaluri"/>
    <x v="2"/>
    <x v="2"/>
    <s v="[]"/>
    <x v="2"/>
    <s v="Met"/>
    <s v="Server"/>
    <n v="46"/>
    <s v="[]"/>
    <s v="Network"/>
    <m/>
    <m/>
    <m/>
    <s v="Suspicious Traffic"/>
    <m/>
    <s v="[]"/>
    <s v="Thu, 01 Jan 1970 00:00:00 GMT"/>
    <s v="Thu, 01 Jan 1970 00:14:52 GMT"/>
    <s v="Thu, 01 Jan 1970 00:00:00 GMT"/>
    <s v="Thu, 01 Jan 1970 00:45:33 GMT"/>
    <s v="Thu, 01 Jan 1970 00:00:00 GMT"/>
    <s v="Thu, 01 Jan 1970 00:00:01 GMT"/>
    <s v="Thu, 01 Jan 1970 02:34:43 GMT"/>
    <m/>
    <m/>
    <m/>
    <m/>
    <n v="1"/>
    <s v=""/>
    <n v="1"/>
    <d v="1899-12-30T03:35:35"/>
    <s v="Tue"/>
    <x v="23"/>
    <d v="2023-01-24T00:00:00"/>
    <s v="16:00:05"/>
    <s v="Week-5"/>
    <d v="1899-12-30T16:00:00"/>
  </r>
  <r>
    <n v="8379"/>
    <x v="2"/>
    <s v="Theodoros Vakalopoulos"/>
    <s v="Closed"/>
    <x v="40"/>
    <s v="Tue, 24 Jan 2023 16:00:03 GMT"/>
    <s v="psrikan"/>
    <x v="2"/>
    <x v="2"/>
    <s v="[]"/>
    <x v="13"/>
    <s v="Met"/>
    <s v="Network Device"/>
    <n v="49"/>
    <s v="[]"/>
    <s v="Network"/>
    <m/>
    <m/>
    <m/>
    <s v="Suspicious Traffic"/>
    <m/>
    <s v="[]"/>
    <s v="Thu, 01 Jan 1970 00:00:00 GMT"/>
    <s v="Thu, 01 Jan 1970 00:12:39 GMT"/>
    <s v="Thu, 01 Jan 1970 00:00:00 GMT"/>
    <s v="Thu, 01 Jan 1970 00:48:33 GMT"/>
    <s v="Thu, 01 Jan 1970 00:00:00 GMT"/>
    <s v="Thu, 01 Jan 1970 00:00:01 GMT"/>
    <s v="Thu, 01 Jan 1970 01:21:49 GMT"/>
    <m/>
    <m/>
    <m/>
    <m/>
    <n v="1"/>
    <s v=""/>
    <n v="1"/>
    <d v="1899-12-30T02:23:28"/>
    <s v="Tue"/>
    <x v="23"/>
    <d v="2023-01-24T00:00:00"/>
    <s v="16:00:03"/>
    <s v="Week-5"/>
    <d v="1899-12-30T16:00:00"/>
  </r>
  <r>
    <n v="8378"/>
    <x v="1"/>
    <s v="Cristian Dragus"/>
    <s v="Closed"/>
    <x v="21"/>
    <s v="Tue, 24 Jan 2023 14:00:03 GMT"/>
    <s v="vdarive"/>
    <x v="2"/>
    <x v="2"/>
    <s v="ESC L1 SLA Breach"/>
    <x v="1"/>
    <s v="Met"/>
    <s v="Laptop/Desktop"/>
    <n v="112"/>
    <s v="[]"/>
    <s v="Endpoint"/>
    <m/>
    <s v="Endpoint Policy Violation"/>
    <m/>
    <m/>
    <m/>
    <s v="[]"/>
    <s v="Thu, 01 Jan 1970 00:00:00 GMT"/>
    <s v="Thu, 01 Jan 1970 00:00:07 GMT"/>
    <s v="Thu, 01 Jan 1970 00:00:00 GMT"/>
    <s v="Thu, 01 Jan 1970 01:51:36 GMT"/>
    <s v="Thu, 01 Jan 1970 00:00:00 GMT"/>
    <s v="Thu, 01 Jan 1970 00:00:01 GMT"/>
    <s v="Thu, 01 Jan 1970 00:00:01 GMT"/>
    <m/>
    <m/>
    <m/>
    <m/>
    <n v="1"/>
    <s v=""/>
    <n v="1"/>
    <d v="1899-12-30T01:52:08"/>
    <s v="Tue"/>
    <x v="23"/>
    <d v="2023-01-24T00:00:00"/>
    <s v="14:00:03"/>
    <s v="Week-5"/>
    <d v="1899-12-30T14:00:00"/>
  </r>
  <r>
    <n v="8377"/>
    <x v="1"/>
    <s v="Theodoros Vakalopoulos"/>
    <s v="Closed"/>
    <x v="66"/>
    <s v="Tue, 24 Jan 2023 13:40:03 GMT"/>
    <s v="psrikan"/>
    <x v="2"/>
    <x v="2"/>
    <s v="[]"/>
    <x v="23"/>
    <s v="Met"/>
    <s v="Laptop/Desktop"/>
    <n v="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35 GMT"/>
    <s v="Thu, 01 Jan 1970 00:00:00 GMT"/>
    <s v="Thu, 01 Jan 1970 00:00:01 GMT"/>
    <s v="Thu, 01 Jan 1970 00:00:01 GMT"/>
    <m/>
    <m/>
    <m/>
    <m/>
    <n v="1"/>
    <s v=""/>
    <n v="1"/>
    <d v="1899-12-30T00:03:10"/>
    <s v="Tue"/>
    <x v="23"/>
    <d v="2023-01-24T00:00:00"/>
    <s v="13:40:03"/>
    <s v="Week-5"/>
    <d v="1899-12-30T13:00:00"/>
  </r>
  <r>
    <n v="8376"/>
    <x v="1"/>
    <s v="Theodoros Vakalopoulos"/>
    <s v="Closed"/>
    <x v="66"/>
    <s v="Tue, 24 Jan 2023 13:30:02 GMT"/>
    <s v="psrikan"/>
    <x v="2"/>
    <x v="2"/>
    <s v="[]"/>
    <x v="23"/>
    <s v="Met"/>
    <s v="Laptop/Desktop"/>
    <n v="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09 GMT"/>
    <s v="Thu, 01 Jan 1970 00:00:00 GMT"/>
    <s v="Thu, 01 Jan 1970 00:00:01 GMT"/>
    <s v="Thu, 01 Jan 1970 00:00:01 GMT"/>
    <m/>
    <m/>
    <m/>
    <m/>
    <n v="1"/>
    <s v=""/>
    <n v="1"/>
    <d v="1899-12-30T00:00:10"/>
    <s v="Tue"/>
    <x v="23"/>
    <d v="2023-01-24T00:00:00"/>
    <s v="13:30:02"/>
    <s v="Week-5"/>
    <d v="1899-12-30T13:00:00"/>
  </r>
  <r>
    <n v="8375"/>
    <x v="0"/>
    <s v="Cristiano Lucian"/>
    <s v="Closed"/>
    <x v="131"/>
    <s v="Tue, 24 Jan 2023 13:00:07 GMT"/>
    <s v="khyadav"/>
    <x v="1"/>
    <x v="1"/>
    <s v="[]"/>
    <x v="0"/>
    <s v="Met"/>
    <s v="User"/>
    <n v="131"/>
    <s v="[]"/>
    <s v="Email"/>
    <s v="Scam"/>
    <m/>
    <m/>
    <m/>
    <m/>
    <s v="[]"/>
    <s v="Thu, 01 Jan 1970 00:00:00 GMT"/>
    <s v="Thu, 01 Jan 1970 00:00:20 GMT"/>
    <s v="Thu, 01 Jan 1970 00:00:00 GMT"/>
    <s v="Thu, 01 Jan 1970 02:11:00 GMT"/>
    <s v="Thu, 01 Jan 1970 00:00:00 GMT"/>
    <s v="Thu, 01 Jan 1970 00:00:01 GMT"/>
    <s v="Thu, 01 Jan 1970 00:00:01 GMT"/>
    <m/>
    <m/>
    <m/>
    <m/>
    <n v="1"/>
    <s v=""/>
    <n v="1"/>
    <d v="1899-12-30T02:11:21"/>
    <s v="Tue"/>
    <x v="23"/>
    <d v="2023-01-24T00:00:00"/>
    <s v="13:00:07"/>
    <s v="Week-5"/>
    <d v="1899-12-30T13:00:00"/>
  </r>
  <r>
    <n v="8374"/>
    <x v="0"/>
    <s v="Mangesh Fasale"/>
    <s v="Closed"/>
    <x v="132"/>
    <s v="Tue, 24 Jan 2023 12:30:07 GMT"/>
    <s v="vdarive"/>
    <x v="2"/>
    <x v="0"/>
    <s v="User Reported Email"/>
    <x v="0"/>
    <s v="Met"/>
    <s v="User"/>
    <n v="82"/>
    <s v="[]"/>
    <s v="Email"/>
    <s v="Spam"/>
    <m/>
    <m/>
    <m/>
    <m/>
    <s v="[]"/>
    <s v="Thu, 01 Jan 1970 00:00:00 GMT"/>
    <s v="Thu, 01 Jan 1970 00:00:08 GMT"/>
    <s v="Thu, 01 Jan 1970 00:00:00 GMT"/>
    <s v="Thu, 01 Jan 1970 01:21:46 GMT"/>
    <s v="Thu, 01 Jan 1970 00:00:00 GMT"/>
    <s v="Thu, 01 Jan 1970 00:00:01 GMT"/>
    <s v="Thu, 01 Jan 1970 00:00:01 GMT"/>
    <m/>
    <m/>
    <m/>
    <m/>
    <n v="0"/>
    <n v="1"/>
    <n v="1"/>
    <d v="1899-12-30T01:22:09"/>
    <s v="Tue"/>
    <x v="23"/>
    <d v="2023-01-24T00:00:00"/>
    <s v="12:30:07"/>
    <s v="Week-5"/>
    <d v="1899-12-30T12:00:00"/>
  </r>
  <r>
    <n v="8373"/>
    <x v="0"/>
    <s v="Cristiano Lucian"/>
    <s v="Closed"/>
    <x v="133"/>
    <s v="Tue, 24 Jan 2023 09:30:05 GMT"/>
    <s v="vdarive"/>
    <x v="2"/>
    <x v="2"/>
    <s v="User Reported Email"/>
    <x v="0"/>
    <s v="Met"/>
    <s v="User"/>
    <n v="78"/>
    <s v="[]"/>
    <s v="Email"/>
    <s v="Spam"/>
    <m/>
    <m/>
    <m/>
    <m/>
    <s v="[]"/>
    <s v="Thu, 01 Jan 1970 00:00:00 GMT"/>
    <s v="Thu, 01 Jan 1970 00:00:06 GMT"/>
    <s v="Thu, 01 Jan 1970 00:00:00 GMT"/>
    <s v="Thu, 01 Jan 1970 01:18:22 GMT"/>
    <s v="Thu, 01 Jan 1970 00:00:00 GMT"/>
    <s v="Thu, 01 Jan 1970 00:00:01 GMT"/>
    <s v="Thu, 01 Jan 1970 00:00:01 GMT"/>
    <m/>
    <m/>
    <m/>
    <m/>
    <n v="1"/>
    <s v=""/>
    <n v="1"/>
    <d v="1899-12-30T01:18:07"/>
    <s v="Tue"/>
    <x v="23"/>
    <d v="2023-01-24T00:00:00"/>
    <s v="09:30:05"/>
    <s v="Week-5"/>
    <d v="1899-12-30T09:00:00"/>
  </r>
  <r>
    <n v="8372"/>
    <x v="0"/>
    <s v="Cristiano Lucian"/>
    <s v="Closed"/>
    <x v="134"/>
    <s v="Tue, 24 Jan 2023 09:00:06 GMT"/>
    <s v="khyadav"/>
    <x v="2"/>
    <x v="2"/>
    <s v="User Reported Email"/>
    <x v="0"/>
    <s v="Met"/>
    <s v="User"/>
    <n v="85"/>
    <s v="[]"/>
    <s v="Email"/>
    <s v="Spam"/>
    <m/>
    <m/>
    <m/>
    <m/>
    <s v="[]"/>
    <s v="Thu, 01 Jan 1970 00:00:00 GMT"/>
    <s v="Thu, 01 Jan 1970 00:00:05 GMT"/>
    <s v="Thu, 01 Jan 1970 00:00:00 GMT"/>
    <s v="Thu, 01 Jan 1970 01:24:32 GMT"/>
    <s v="Thu, 01 Jan 1970 00:00:00 GMT"/>
    <s v="Thu, 01 Jan 1970 00:00:01 GMT"/>
    <s v="Thu, 01 Jan 1970 00:05:12 GMT"/>
    <m/>
    <m/>
    <m/>
    <m/>
    <n v="1"/>
    <s v=""/>
    <n v="1"/>
    <d v="1899-12-30T01:30:17"/>
    <s v="Tue"/>
    <x v="23"/>
    <d v="2023-01-24T00:00:00"/>
    <s v="09:00:06"/>
    <s v="Week-5"/>
    <d v="1899-12-30T09:00:00"/>
  </r>
  <r>
    <n v="8371"/>
    <x v="0"/>
    <s v="Theodoros Vakalopoulos"/>
    <s v="Closed"/>
    <x v="135"/>
    <s v="Tue, 24 Jan 2023 04:00:03 GMT"/>
    <s v="vtupura"/>
    <x v="2"/>
    <x v="2"/>
    <s v="[]"/>
    <x v="21"/>
    <s v="Met"/>
    <s v="Server"/>
    <n v="68"/>
    <s v="[]"/>
    <s v="Network"/>
    <m/>
    <m/>
    <m/>
    <s v="(D)DoS"/>
    <m/>
    <s v="[]"/>
    <s v="Thu, 01 Jan 1970 00:00:00 GMT"/>
    <s v="Thu, 01 Jan 1970 00:00:04 GMT"/>
    <s v="Thu, 01 Jan 1970 00:00:00 GMT"/>
    <s v="Thu, 01 Jan 1970 01:07:33 GMT"/>
    <s v="Thu, 01 Jan 1970 00:00:00 GMT"/>
    <s v="Thu, 01 Jan 1970 00:00:01 GMT"/>
    <s v="Thu, 01 Jan 1970 00:35:19 GMT"/>
    <m/>
    <m/>
    <m/>
    <m/>
    <n v="1"/>
    <s v=""/>
    <n v="1"/>
    <d v="1899-12-30T01:43:23"/>
    <s v="Tue"/>
    <x v="23"/>
    <d v="2023-01-24T00:00:00"/>
    <s v="04:00:03"/>
    <s v="Week-5"/>
    <d v="1899-12-30T04:00:00"/>
  </r>
  <r>
    <n v="8370"/>
    <x v="0"/>
    <s v="Cristiano Lucian"/>
    <s v="Closed"/>
    <x v="136"/>
    <s v="Tue, 24 Jan 2023 03:00:05 GMT"/>
    <s v="vtupura"/>
    <x v="0"/>
    <x v="0"/>
    <s v="User Reported Email"/>
    <x v="0"/>
    <s v="Met"/>
    <s v="User"/>
    <n v="87"/>
    <s v="[]"/>
    <s v="Email"/>
    <s v="Unsolicited email"/>
    <m/>
    <m/>
    <m/>
    <m/>
    <s v="[]"/>
    <s v="Thu, 01 Jan 1970 00:00:00 GMT"/>
    <s v="Thu, 01 Jan 1970 00:00:04 GMT"/>
    <s v="Thu, 01 Jan 1970 00:00:00 GMT"/>
    <s v="Thu, 01 Jan 1970 01:27:10 GMT"/>
    <s v="Thu, 01 Jan 1970 00:00:00 GMT"/>
    <s v="Thu, 01 Jan 1970 00:00:01 GMT"/>
    <s v="Thu, 01 Jan 1970 00:00:01 GMT"/>
    <m/>
    <m/>
    <m/>
    <m/>
    <n v="1"/>
    <s v=""/>
    <n v="1"/>
    <d v="1899-12-30T01:27:05"/>
    <s v="Tue"/>
    <x v="23"/>
    <d v="2023-01-24T00:00:00"/>
    <s v="03:00:05"/>
    <s v="Week-5"/>
    <d v="1899-12-30T03:00:00"/>
  </r>
  <r>
    <n v="8414"/>
    <x v="1"/>
    <s v="Cristian Dragus"/>
    <s v="Closed"/>
    <x v="5"/>
    <s v="Wed, 25 Jan 2023 23:40:02 GMT"/>
    <s v="vtupura"/>
    <x v="1"/>
    <x v="1"/>
    <s v="ESC L1 SLA Breach"/>
    <x v="1"/>
    <s v="Met"/>
    <s v="Laptop/Desktop"/>
    <n v="4"/>
    <s v="[]"/>
    <s v="Email"/>
    <s v="Phishing"/>
    <m/>
    <m/>
    <m/>
    <m/>
    <s v="[]"/>
    <s v="Thu, 01 Jan 1970 00:00:00 GMT"/>
    <s v="Thu, 01 Jan 1970 00:00:05 GMT"/>
    <s v="Thu, 01 Jan 1970 00:00:00 GMT"/>
    <s v="Thu, 01 Jan 1970 00:03:57 GMT"/>
    <s v="Thu, 01 Jan 1970 00:00:00 GMT"/>
    <s v="Thu, 01 Jan 1970 00:00:01 GMT"/>
    <s v="Thu, 01 Jan 1970 04:09:30 GMT"/>
    <m/>
    <m/>
    <m/>
    <m/>
    <n v="1"/>
    <s v=""/>
    <n v="1"/>
    <d v="1899-12-30T04:13:35"/>
    <s v="Wed"/>
    <x v="24"/>
    <d v="2023-01-25T00:00:00"/>
    <s v="23:40:02"/>
    <s v="Week-5"/>
    <d v="1899-12-30T23:00:00"/>
  </r>
  <r>
    <n v="8413"/>
    <x v="1"/>
    <s v="Cristian Dragus"/>
    <s v="Closed"/>
    <x v="5"/>
    <s v="Wed, 25 Jan 2023 23:30:03 GMT"/>
    <s v="vtupura"/>
    <x v="1"/>
    <x v="1"/>
    <s v="ESC L1 SLA Breach"/>
    <x v="1"/>
    <s v="Met"/>
    <s v="Laptop/Desktop"/>
    <n v="166"/>
    <s v="[]"/>
    <s v="Email"/>
    <s v="Phishing"/>
    <m/>
    <m/>
    <m/>
    <m/>
    <s v="[]"/>
    <s v="Thu, 01 Jan 1970 00:00:00 GMT"/>
    <s v="Thu, 01 Jan 1970 00:00:04 GMT"/>
    <s v="Thu, 01 Jan 1970 00:00:00 GMT"/>
    <s v="Thu, 01 Jan 1970 02:45:58 GMT"/>
    <s v="Thu, 01 Jan 1970 00:00:00 GMT"/>
    <s v="Thu, 01 Jan 1970 00:00:01 GMT"/>
    <s v="Thu, 01 Jan 1970 01:22:58 GMT"/>
    <m/>
    <m/>
    <m/>
    <m/>
    <n v="1"/>
    <s v=""/>
    <n v="1"/>
    <d v="1899-12-30T04:09:02"/>
    <s v="Wed"/>
    <x v="24"/>
    <d v="2023-01-25T00:00:00"/>
    <s v="23:30:03"/>
    <s v="Week-5"/>
    <d v="1899-12-30T23:00:00"/>
  </r>
  <r>
    <n v="8412"/>
    <x v="1"/>
    <s v="Danylo Goncharskyi"/>
    <s v="Closed"/>
    <x v="29"/>
    <s v="Wed, 25 Jan 2023 23:20:02 GMT"/>
    <s v="apaluri"/>
    <x v="1"/>
    <x v="0"/>
    <s v="ESC L1 SLA Breach"/>
    <x v="10"/>
    <s v="Met"/>
    <s v="Laptop/Desktop"/>
    <n v="2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0:43 GMT"/>
    <s v="Thu, 01 Jan 1970 00:00:00 GMT"/>
    <s v="Thu, 01 Jan 1970 00:00:01 GMT"/>
    <s v="Thu, 01 Jan 1970 00:26:55 GMT"/>
    <m/>
    <m/>
    <m/>
    <m/>
    <n v="0"/>
    <n v="1"/>
    <n v="1"/>
    <d v="1899-12-30T00:48:00"/>
    <s v="Wed"/>
    <x v="24"/>
    <d v="2023-01-25T00:00:00"/>
    <s v="23:20:02"/>
    <s v="Week-5"/>
    <d v="1899-12-30T23:00:00"/>
  </r>
  <r>
    <n v="8411"/>
    <x v="3"/>
    <s v="Cristian Dragus"/>
    <s v="Closed"/>
    <x v="8"/>
    <s v="Wed, 25 Jan 2023 21:20:02 GMT"/>
    <s v="vtupura"/>
    <x v="1"/>
    <x v="1"/>
    <s v="ACK L1 SLA Breach, ESC L1 SLA Breach"/>
    <x v="3"/>
    <s v="Met"/>
    <s v="Laptop/Desktop"/>
    <n v="62"/>
    <s v="[]"/>
    <s v="Login"/>
    <m/>
    <m/>
    <s v="Impossible Travel"/>
    <m/>
    <m/>
    <s v="[]"/>
    <s v="Thu, 01 Jan 1970 00:00:00 GMT"/>
    <s v="Thu, 01 Jan 1970 00:00:05 GMT"/>
    <s v="Thu, 01 Jan 1970 00:00:00 GMT"/>
    <s v="Thu, 01 Jan 1970 01:01:44 GMT"/>
    <s v="Thu, 01 Jan 1970 00:00:00 GMT"/>
    <s v="Thu, 01 Jan 1970 00:00:01 GMT"/>
    <s v="Thu, 01 Jan 1970 08:59:10 GMT"/>
    <m/>
    <m/>
    <m/>
    <m/>
    <n v="1"/>
    <s v=""/>
    <n v="1"/>
    <d v="1899-12-30T10:01:15"/>
    <s v="Wed"/>
    <x v="24"/>
    <d v="2023-01-25T00:00:00"/>
    <s v="21:20:02"/>
    <s v="Week-5"/>
    <d v="1899-12-30T21:00:00"/>
  </r>
  <r>
    <n v="8410"/>
    <x v="1"/>
    <s v="Danylo Goncharskyi"/>
    <s v="Closed"/>
    <x v="29"/>
    <s v="Wed, 25 Jan 2023 16:30:05 GMT"/>
    <s v="apaluri"/>
    <x v="1"/>
    <x v="0"/>
    <s v="ESC L1 SLA Breach"/>
    <x v="10"/>
    <s v="Met"/>
    <s v="Laptop/Desktop"/>
    <n v="39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39:06 GMT"/>
    <s v="Thu, 01 Jan 1970 00:00:00 GMT"/>
    <s v="Thu, 01 Jan 1970 00:00:01 GMT"/>
    <s v="Thu, 01 Jan 1970 06:35:13 GMT"/>
    <m/>
    <m/>
    <m/>
    <m/>
    <n v="0"/>
    <n v="1"/>
    <n v="1"/>
    <d v="1899-12-30T07:14:17"/>
    <s v="Wed"/>
    <x v="24"/>
    <d v="2023-01-25T00:00:00"/>
    <s v="16:30:05"/>
    <s v="Week-5"/>
    <d v="1899-12-30T16:00:00"/>
  </r>
  <r>
    <n v="8409"/>
    <x v="1"/>
    <s v="Danylo Goncharskyi"/>
    <s v="Closed"/>
    <x v="29"/>
    <s v="Wed, 25 Jan 2023 16:30:03 GMT"/>
    <s v="apaluri"/>
    <x v="1"/>
    <x v="0"/>
    <s v="ESC L1 SLA Breach"/>
    <x v="10"/>
    <s v="Met"/>
    <s v="Laptop/Desktop"/>
    <n v="336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5:36:24 GMT"/>
    <s v="Thu, 01 Jan 1970 00:00:00 GMT"/>
    <s v="Thu, 01 Jan 1970 00:00:01 GMT"/>
    <s v="Thu, 01 Jan 1970 00:58:13 GMT"/>
    <m/>
    <m/>
    <m/>
    <m/>
    <n v="0"/>
    <n v="1"/>
    <n v="1"/>
    <d v="1899-12-30T06:34:26"/>
    <s v="Wed"/>
    <x v="24"/>
    <d v="2023-01-25T00:00:00"/>
    <s v="16:30:03"/>
    <s v="Week-5"/>
    <d v="1899-12-30T16:00:00"/>
  </r>
  <r>
    <n v="8408"/>
    <x v="1"/>
    <s v="Danylo Goncharskyi"/>
    <s v="Closed"/>
    <x v="29"/>
    <s v="Wed, 25 Jan 2023 16:20:03 GMT"/>
    <s v="apaluri"/>
    <x v="1"/>
    <x v="0"/>
    <s v="ESC L1 SLA Breach"/>
    <x v="10"/>
    <s v="Met"/>
    <s v="Laptop/Desktop"/>
    <n v="72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2:26 GMT"/>
    <s v="Thu, 01 Jan 1970 00:00:00 GMT"/>
    <s v="Thu, 01 Jan 1970 00:00:01 GMT"/>
    <s v="Thu, 01 Jan 1970 06:53:33 GMT"/>
    <m/>
    <m/>
    <m/>
    <m/>
    <n v="0"/>
    <n v="1"/>
    <n v="1"/>
    <d v="1899-12-30T08:05:44"/>
    <s v="Wed"/>
    <x v="24"/>
    <d v="2023-01-25T00:00:00"/>
    <s v="16:20:03"/>
    <s v="Week-5"/>
    <d v="1899-12-30T16:00:00"/>
  </r>
  <r>
    <n v="8407"/>
    <x v="3"/>
    <s v="Danylo Goncharskyi"/>
    <s v="Closed"/>
    <x v="29"/>
    <s v="Wed, 25 Jan 2023 16:10:03 GMT"/>
    <s v="vtupura"/>
    <x v="1"/>
    <x v="0"/>
    <s v="ESC L1 SLA Breach"/>
    <x v="10"/>
    <s v="Met"/>
    <s v="Laptop/Desktop"/>
    <n v="15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31:49 GMT"/>
    <s v="Thu, 01 Jan 1970 00:00:00 GMT"/>
    <s v="Thu, 01 Jan 1970 00:00:01 GMT"/>
    <s v="Thu, 01 Jan 1970 12:19:30 GMT"/>
    <m/>
    <m/>
    <m/>
    <m/>
    <n v="0"/>
    <n v="1"/>
    <n v="1"/>
    <d v="1899-12-30T14:51:40"/>
    <s v="Wed"/>
    <x v="24"/>
    <d v="2023-01-25T00:00:00"/>
    <s v="16:10:03"/>
    <s v="Week-5"/>
    <d v="1899-12-30T16:00:00"/>
  </r>
  <r>
    <n v="8406"/>
    <x v="0"/>
    <s v="Hassen Mezghani"/>
    <s v="Closed"/>
    <x v="137"/>
    <s v="Wed, 25 Jan 2023 16:00:08 GMT"/>
    <s v="khyadav"/>
    <x v="0"/>
    <x v="0"/>
    <s v="User Reported Email"/>
    <x v="0"/>
    <s v="Met"/>
    <s v="User"/>
    <n v="69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09:19 GMT"/>
    <s v="Thu, 01 Jan 1970 00:00:00 GMT"/>
    <s v="Thu, 01 Jan 1970 00:00:01 GMT"/>
    <s v="Thu, 01 Jan 1970 16:11:53 GMT"/>
    <m/>
    <m/>
    <m/>
    <m/>
    <n v="1"/>
    <s v=""/>
    <n v="1"/>
    <d v="1899-12-30T17:21:01"/>
    <s v="Wed"/>
    <x v="24"/>
    <d v="2023-01-25T00:00:00"/>
    <s v="16:00:08"/>
    <s v="Week-5"/>
    <d v="1899-12-30T16:00:00"/>
  </r>
  <r>
    <n v="8405"/>
    <x v="4"/>
    <s v="Theodoros Vakalopoulos"/>
    <s v="Closed"/>
    <x v="138"/>
    <s v="Wed, 25 Jan 2023 14:50:03 GMT"/>
    <s v="psrikan"/>
    <x v="2"/>
    <x v="2"/>
    <s v="[]"/>
    <x v="16"/>
    <s v="Met"/>
    <s v="Server"/>
    <n v="7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9:31 GMT"/>
    <s v="Thu, 01 Jan 1970 00:00:00 GMT"/>
    <s v="Thu, 01 Jan 1970 00:00:01 GMT"/>
    <s v="Thu, 01 Jan 1970 00:00:01 GMT"/>
    <m/>
    <m/>
    <m/>
    <m/>
    <n v="1"/>
    <s v=""/>
    <n v="1"/>
    <d v="1899-12-30T01:10:08"/>
    <s v="Wed"/>
    <x v="24"/>
    <d v="2023-01-25T00:00:00"/>
    <s v="14:50:03"/>
    <s v="Week-5"/>
    <d v="1899-12-30T14:00:00"/>
  </r>
  <r>
    <n v="8404"/>
    <x v="3"/>
    <s v="Hassen Mezghani"/>
    <s v="Closed"/>
    <x v="108"/>
    <s v="Wed, 25 Jan 2023 14:40:02 GMT"/>
    <s v="khyadav"/>
    <x v="1"/>
    <x v="0"/>
    <s v="ESC L1 SLA Breach"/>
    <x v="32"/>
    <s v="Met"/>
    <s v="Laptop/Desktop"/>
    <n v="10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0:44 GMT"/>
    <s v="Thu, 01 Jan 1970 00:00:00 GMT"/>
    <s v="Thu, 01 Jan 1970 00:00:01 GMT"/>
    <s v="Thu, 01 Jan 1970 00:00:01 GMT"/>
    <m/>
    <m/>
    <m/>
    <m/>
    <n v="0"/>
    <n v="1"/>
    <n v="1"/>
    <d v="1899-12-30T01:41:07"/>
    <s v="Wed"/>
    <x v="24"/>
    <d v="2023-01-25T00:00:00"/>
    <s v="14:40:02"/>
    <s v="Week-5"/>
    <d v="1899-12-30T14:00:00"/>
  </r>
  <r>
    <n v="8403"/>
    <x v="0"/>
    <s v="Danylo Goncharskyi"/>
    <s v="Closed"/>
    <x v="123"/>
    <s v="Wed, 25 Jan 2023 13:00:05 GMT"/>
    <s v="vtupura"/>
    <x v="0"/>
    <x v="0"/>
    <s v="User Reported Email"/>
    <x v="0"/>
    <s v="Met"/>
    <s v="User"/>
    <n v="49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49:06 GMT"/>
    <s v="Thu, 01 Jan 1970 00:00:00 GMT"/>
    <s v="Thu, 01 Jan 1970 00:00:01 GMT"/>
    <s v="Thu, 01 Jan 1970 00:33:23 GMT"/>
    <m/>
    <m/>
    <m/>
    <m/>
    <n v="1"/>
    <s v=""/>
    <n v="1"/>
    <d v="1899-12-30T01:22:32"/>
    <s v="Wed"/>
    <x v="24"/>
    <d v="2023-01-25T00:00:00"/>
    <s v="13:00:05"/>
    <s v="Week-5"/>
    <d v="1899-12-30T13:00:00"/>
  </r>
  <r>
    <n v="8402"/>
    <x v="0"/>
    <s v="Cristian Dragus"/>
    <s v="Closed"/>
    <x v="139"/>
    <s v="Wed, 25 Jan 2023 12:30:05 GMT"/>
    <s v="khyadav"/>
    <x v="0"/>
    <x v="0"/>
    <s v="User Reported Email"/>
    <x v="0"/>
    <s v="Met"/>
    <s v="User"/>
    <n v="48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48:29 GMT"/>
    <s v="Thu, 01 Jan 1970 00:00:00 GMT"/>
    <s v="Thu, 01 Jan 1970 00:00:01 GMT"/>
    <s v="Thu, 01 Jan 1970 00:00:01 GMT"/>
    <m/>
    <m/>
    <m/>
    <m/>
    <n v="1"/>
    <s v=""/>
    <n v="1"/>
    <d v="1899-12-30T00:48:11"/>
    <s v="Wed"/>
    <x v="24"/>
    <d v="2023-01-25T00:00:00"/>
    <s v="12:30:05"/>
    <s v="Week-5"/>
    <d v="1899-12-30T12:00:00"/>
  </r>
  <r>
    <n v="8401"/>
    <x v="0"/>
    <s v="Cristian Dragus"/>
    <s v="Closed"/>
    <x v="69"/>
    <s v="Wed, 25 Jan 2023 10:30:11 GMT"/>
    <s v="khyadav"/>
    <x v="2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06 GMT"/>
    <s v="Thu, 01 Jan 1970 00:00:00 GMT"/>
    <s v="Thu, 01 Jan 1970 01:15:16 GMT"/>
    <s v="Thu, 01 Jan 1970 00:00:00 GMT"/>
    <s v="Thu, 01 Jan 1970 00:00:01 GMT"/>
    <s v="Thu, 01 Jan 1970 00:05:40 GMT"/>
    <m/>
    <m/>
    <m/>
    <m/>
    <n v="1"/>
    <s v=""/>
    <n v="1"/>
    <d v="1899-12-30T01:20:46"/>
    <s v="Wed"/>
    <x v="24"/>
    <d v="2023-01-25T00:00:00"/>
    <s v="10:30:11"/>
    <s v="Week-5"/>
    <d v="1899-12-30T10:00:00"/>
  </r>
  <r>
    <n v="8400"/>
    <x v="0"/>
    <s v="Cristian Dragus"/>
    <s v="Closed"/>
    <x v="140"/>
    <s v="Wed, 25 Jan 2023 10:00:05 GMT"/>
    <s v="vtupura"/>
    <x v="2"/>
    <x v="2"/>
    <s v="User Reported Email"/>
    <x v="0"/>
    <s v="Met"/>
    <s v="User"/>
    <n v="94"/>
    <s v="[]"/>
    <s v="Email"/>
    <s v="Spam"/>
    <m/>
    <m/>
    <m/>
    <m/>
    <s v="[]"/>
    <s v="Thu, 01 Jan 1970 00:00:00 GMT"/>
    <s v="Thu, 01 Jan 1970 00:00:10 GMT"/>
    <s v="Thu, 01 Jan 1970 00:00:00 GMT"/>
    <s v="Thu, 01 Jan 1970 01:34:24 GMT"/>
    <s v="Thu, 01 Jan 1970 00:00:00 GMT"/>
    <s v="Thu, 01 Jan 1970 00:00:01 GMT"/>
    <s v="Thu, 01 Jan 1970 00:00:01 GMT"/>
    <m/>
    <m/>
    <m/>
    <m/>
    <n v="1"/>
    <s v=""/>
    <n v="1"/>
    <d v="1899-12-30T01:34:11"/>
    <s v="Wed"/>
    <x v="24"/>
    <d v="2023-01-25T00:00:00"/>
    <s v="10:00:05"/>
    <s v="Week-5"/>
    <d v="1899-12-30T10:00:00"/>
  </r>
  <r>
    <n v="8399"/>
    <x v="3"/>
    <s v="Cristiano Lucian"/>
    <s v="Closed"/>
    <x v="141"/>
    <s v="Wed, 25 Jan 2023 07:20:05 GMT"/>
    <s v="khyadav"/>
    <x v="1"/>
    <x v="1"/>
    <s v="ACK L1 SLA Breach, ESC L1 SLA Breach"/>
    <x v="10"/>
    <s v="Met"/>
    <s v="Server"/>
    <n v="7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17:12 GMT"/>
    <s v="Thu, 01 Jan 1970 00:00:00 GMT"/>
    <s v="Thu, 01 Jan 1970 00:00:01 GMT"/>
    <s v="Thu, 01 Jan 1970 00:00:01 GMT"/>
    <m/>
    <m/>
    <m/>
    <m/>
    <n v="1"/>
    <s v=""/>
    <n v="1"/>
    <d v="1899-12-30T01:17:11"/>
    <s v="Wed"/>
    <x v="24"/>
    <d v="2023-01-25T00:00:00"/>
    <s v="07:20:05"/>
    <s v="Week-5"/>
    <d v="1899-12-30T07:00:00"/>
  </r>
  <r>
    <n v="8398"/>
    <x v="0"/>
    <s v="Mangesh Fasale"/>
    <s v="Closed"/>
    <x v="142"/>
    <s v="Wed, 25 Jan 2023 00:30:09 GMT"/>
    <s v="vdarive"/>
    <x v="0"/>
    <x v="0"/>
    <s v="User Reported Email"/>
    <x v="0"/>
    <s v="Met"/>
    <s v="User"/>
    <n v="8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08:00 GMT"/>
    <s v="Thu, 01 Jan 1970 00:00:00 GMT"/>
    <s v="Thu, 01 Jan 1970 00:00:01 GMT"/>
    <s v="Thu, 01 Jan 1970 08:44:11 GMT"/>
    <m/>
    <m/>
    <m/>
    <m/>
    <n v="1"/>
    <s v=""/>
    <n v="1"/>
    <d v="1899-12-30T08:52:16"/>
    <s v="Wed"/>
    <x v="24"/>
    <d v="2023-01-25T00:00:00"/>
    <s v="00:30:09"/>
    <s v="Week-5"/>
    <d v="1899-12-30T00:00:00"/>
  </r>
  <r>
    <n v="8425"/>
    <x v="1"/>
    <s v="Danylo Goncharskyi"/>
    <s v="Closed"/>
    <x v="29"/>
    <s v="Thu, 26 Jan 2023 16:30:03 GMT"/>
    <s v="gsriniv"/>
    <x v="2"/>
    <x v="2"/>
    <s v="ESC L1 SLA Breach"/>
    <x v="10"/>
    <s v="Met"/>
    <s v="Server"/>
    <n v="42"/>
    <s v="[]"/>
    <s v="Network"/>
    <m/>
    <m/>
    <m/>
    <s v="Suspicious Traffic"/>
    <m/>
    <s v="[]"/>
    <s v="Thu, 01 Jan 1970 00:00:00 GMT"/>
    <s v="Thu, 01 Jan 1970 00:19:51 GMT"/>
    <s v="Thu, 01 Jan 1970 00:00:00 GMT"/>
    <s v="Thu, 01 Jan 1970 00:42:28 GMT"/>
    <s v="Thu, 01 Jan 1970 00:00:00 GMT"/>
    <s v="Thu, 01 Jan 1970 00:00:01 GMT"/>
    <s v="Thu, 01 Jan 1970 00:00:01 GMT"/>
    <m/>
    <m/>
    <m/>
    <m/>
    <n v="1"/>
    <s v=""/>
    <n v="1"/>
    <d v="1899-12-30T01:01:52"/>
    <s v="Thu"/>
    <x v="25"/>
    <d v="2023-01-26T00:00:00"/>
    <s v="16:30:03"/>
    <s v="Week-5"/>
    <d v="1899-12-30T16:00:00"/>
  </r>
  <r>
    <n v="8424"/>
    <x v="0"/>
    <s v="Cristian Dragus"/>
    <s v="Closed"/>
    <x v="143"/>
    <s v="Thu, 26 Jan 2023 16:00:05 GMT"/>
    <s v="psrikan"/>
    <x v="0"/>
    <x v="0"/>
    <s v="User Reported Email, ACK L1 SLA Breach"/>
    <x v="0"/>
    <s v="Met"/>
    <s v="User"/>
    <n v="21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0:49 GMT"/>
    <s v="Thu, 01 Jan 1970 00:00:00 GMT"/>
    <s v="Thu, 01 Jan 1970 00:00:01 GMT"/>
    <s v="Thu, 01 Jan 1970 00:00:01 GMT"/>
    <m/>
    <m/>
    <m/>
    <m/>
    <n v="1"/>
    <s v=""/>
    <n v="1"/>
    <d v="1899-12-30T00:21:06"/>
    <s v="Thu"/>
    <x v="25"/>
    <d v="2023-01-26T00:00:00"/>
    <s v="16:00:05"/>
    <s v="Week-5"/>
    <d v="1899-12-30T16:00:00"/>
  </r>
  <r>
    <n v="8423"/>
    <x v="1"/>
    <s v="Hassen Mezghani"/>
    <s v="Closed"/>
    <x v="21"/>
    <s v="Thu, 26 Jan 2023 15:50:02 GMT"/>
    <s v="psrikan"/>
    <x v="2"/>
    <x v="2"/>
    <s v="[]"/>
    <x v="1"/>
    <s v="Met"/>
    <s v="Laptop/Desktop"/>
    <n v="6"/>
    <s v="[]"/>
    <s v="Endpoint"/>
    <m/>
    <s v="Malware"/>
    <m/>
    <m/>
    <m/>
    <s v="[]"/>
    <s v="Thu, 01 Jan 1970 00:00:00 GMT"/>
    <s v="Thu, 01 Jan 1970 00:00:09 GMT"/>
    <s v="Thu, 01 Jan 1970 00:00:00 GMT"/>
    <s v="Thu, 01 Jan 1970 00:05:44 GMT"/>
    <s v="Thu, 01 Jan 1970 00:00:00 GMT"/>
    <s v="Thu, 01 Jan 1970 00:00:01 GMT"/>
    <s v="Thu, 01 Jan 1970 00:00:01 GMT"/>
    <m/>
    <m/>
    <m/>
    <m/>
    <n v="1"/>
    <s v=""/>
    <n v="1"/>
    <d v="1899-12-30T00:06:10"/>
    <s v="Thu"/>
    <x v="25"/>
    <d v="2023-01-26T00:00:00"/>
    <s v="15:50:02"/>
    <s v="Week-5"/>
    <d v="1899-12-30T15:00:00"/>
  </r>
  <r>
    <n v="8422"/>
    <x v="3"/>
    <s v="Theodoros Vakalopoulos"/>
    <s v="Closed"/>
    <x v="29"/>
    <s v="Thu, 26 Jan 2023 15:20:02 GMT"/>
    <s v="khyadav"/>
    <x v="1"/>
    <x v="1"/>
    <s v="ESC L1 SLA Breach"/>
    <x v="24"/>
    <s v="Met"/>
    <s v="Network Device"/>
    <n v="8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3:00 GMT"/>
    <s v="Thu, 26 Jan 2023 15:34:55 GMT"/>
    <s v="Thu, 01 Jan 1970 00:00:01 GMT"/>
    <s v="Thu, 01 Jan 1970 00:00:01 GMT"/>
    <m/>
    <m/>
    <m/>
    <m/>
    <n v="1"/>
    <s v=""/>
    <n v="1"/>
    <d v="1899-12-30T01:23:07"/>
    <s v="Thu"/>
    <x v="25"/>
    <d v="2023-01-26T00:00:00"/>
    <s v="15:20:02"/>
    <s v="Week-5"/>
    <d v="1899-12-30T15:00:00"/>
  </r>
  <r>
    <n v="8421"/>
    <x v="1"/>
    <s v="Danylo Goncharskyi"/>
    <s v="Closed"/>
    <x v="21"/>
    <s v="Thu, 26 Jan 2023 14:30:03 GMT"/>
    <s v="psrikan"/>
    <x v="2"/>
    <x v="2"/>
    <s v="[]"/>
    <x v="1"/>
    <s v="Met"/>
    <s v="Laptop/Desktop"/>
    <n v="1"/>
    <s v="[]"/>
    <s v="Endpoint"/>
    <m/>
    <s v="Malware"/>
    <m/>
    <m/>
    <m/>
    <s v="[]"/>
    <s v="Thu, 26 Jan 2023 14:30:42 GMT"/>
    <s v="Thu, 01 Jan 1970 00:00:01 GMT"/>
    <s v="Thu, 01 Jan 1970 00:00:00 GMT"/>
    <s v="Thu, 01 Jan 1970 00:00:01 GMT"/>
    <s v="Thu, 01 Jan 1970 00:00:00 GMT"/>
    <s v="Thu, 01 Jan 1970 00:00:01 GMT"/>
    <s v="Thu, 01 Jan 1970 00:00:01 GMT"/>
    <m/>
    <m/>
    <m/>
    <m/>
    <n v="1"/>
    <s v=""/>
    <n v="1"/>
    <d v="1899-12-30T00:01:02"/>
    <s v="Thu"/>
    <x v="25"/>
    <d v="2023-01-26T00:00:00"/>
    <s v="14:30:03"/>
    <s v="Week-5"/>
    <d v="1899-12-30T14:00:00"/>
  </r>
  <r>
    <n v="8420"/>
    <x v="0"/>
    <s v="Cristiano Lucian"/>
    <s v="Closed"/>
    <x v="144"/>
    <s v="Thu, 26 Jan 2023 13:00:05 GMT"/>
    <s v="khyadav"/>
    <x v="1"/>
    <x v="1"/>
    <s v="[]"/>
    <x v="0"/>
    <s v="Met"/>
    <s v="User"/>
    <n v="41"/>
    <s v="[]"/>
    <s v="Email"/>
    <s v="Scam"/>
    <m/>
    <m/>
    <m/>
    <m/>
    <s v="[]"/>
    <s v="Thu, 01 Jan 1970 00:00:00 GMT"/>
    <s v="Thu, 01 Jan 1970 00:00:07 GMT"/>
    <s v="Thu, 01 Jan 1970 00:00:00 GMT"/>
    <s v="Thu, 01 Jan 1970 00:41:03 GMT"/>
    <s v="Thu, 01 Jan 1970 00:00:00 GMT"/>
    <s v="Thu, 01 Jan 1970 00:00:01 GMT"/>
    <s v="Thu, 01 Jan 1970 00:13:11 GMT"/>
    <m/>
    <m/>
    <m/>
    <m/>
    <n v="1"/>
    <s v=""/>
    <n v="1"/>
    <d v="1899-12-30T00:54:18"/>
    <s v="Thu"/>
    <x v="25"/>
    <d v="2023-01-26T00:00:00"/>
    <s v="13:00:05"/>
    <s v="Week-5"/>
    <d v="1899-12-30T13:00:00"/>
  </r>
  <r>
    <n v="8419"/>
    <x v="1"/>
    <s v="Theodoros Vakalopoulos"/>
    <s v="Closed"/>
    <x v="22"/>
    <s v="Thu, 26 Jan 2023 10:50:02 GMT"/>
    <s v="psrikan"/>
    <x v="1"/>
    <x v="1"/>
    <s v="[]"/>
    <x v="1"/>
    <s v="Met"/>
    <s v="Server"/>
    <n v="25"/>
    <s v="[]"/>
    <s v="Endpoint"/>
    <m/>
    <s v="Endpoint Policy Violation"/>
    <m/>
    <m/>
    <m/>
    <s v="[]"/>
    <s v="Thu, 01 Jan 1970 00:00:00 GMT"/>
    <s v="Thu, 01 Jan 1970 00:08:24 GMT"/>
    <s v="Thu, 01 Jan 1970 00:00:00 GMT"/>
    <s v="Thu, 01 Jan 1970 00:25:14 GMT"/>
    <s v="Thu, 01 Jan 1970 00:00:00 GMT"/>
    <s v="Thu, 01 Jan 1970 00:00:01 GMT"/>
    <s v="Thu, 01 Jan 1970 00:00:01 GMT"/>
    <m/>
    <m/>
    <m/>
    <m/>
    <n v="1"/>
    <s v=""/>
    <n v="1"/>
    <d v="1899-12-30T00:33:25"/>
    <s v="Thu"/>
    <x v="25"/>
    <d v="2023-01-26T00:00:00"/>
    <s v="10:50:02"/>
    <s v="Week-5"/>
    <d v="1899-12-30T10:00:00"/>
  </r>
  <r>
    <n v="8418"/>
    <x v="0"/>
    <s v="Cristiano Lucian"/>
    <s v="Closed"/>
    <x v="145"/>
    <s v="Thu, 26 Jan 2023 10:30:05 GMT"/>
    <s v="khyadav"/>
    <x v="2"/>
    <x v="2"/>
    <s v="User Reported Email"/>
    <x v="0"/>
    <s v="Met"/>
    <s v="User"/>
    <n v="35"/>
    <s v="[]"/>
    <s v="Email"/>
    <s v="Spam"/>
    <m/>
    <m/>
    <m/>
    <m/>
    <s v="[]"/>
    <s v="Thu, 01 Jan 1970 00:00:00 GMT"/>
    <s v="Thu, 01 Jan 1970 00:00:05 GMT"/>
    <s v="Thu, 01 Jan 1970 00:00:00 GMT"/>
    <s v="Thu, 01 Jan 1970 00:34:55 GMT"/>
    <s v="Thu, 01 Jan 1970 00:00:00 GMT"/>
    <s v="Thu, 01 Jan 1970 00:00:01 GMT"/>
    <s v="Thu, 01 Jan 1970 00:24:33 GMT"/>
    <m/>
    <m/>
    <m/>
    <m/>
    <n v="1"/>
    <s v=""/>
    <n v="1"/>
    <d v="1899-12-30T00:59:38"/>
    <s v="Thu"/>
    <x v="25"/>
    <d v="2023-01-26T00:00:00"/>
    <s v="10:30:05"/>
    <s v="Week-5"/>
    <d v="1899-12-30T10:00:00"/>
  </r>
  <r>
    <n v="8417"/>
    <x v="0"/>
    <s v="Cristiano Lucian"/>
    <s v="Closed"/>
    <x v="146"/>
    <s v="Thu, 26 Jan 2023 10:30:05 GMT"/>
    <s v="psrikan"/>
    <x v="0"/>
    <x v="0"/>
    <s v="User Reported Email"/>
    <x v="0"/>
    <s v="Met"/>
    <s v="User"/>
    <n v="125"/>
    <s v="[]"/>
    <s v="Email"/>
    <s v="Legitimate email"/>
    <m/>
    <m/>
    <m/>
    <m/>
    <s v="[]"/>
    <s v="Thu, 01 Jan 1970 00:00:00 GMT"/>
    <s v="Thu, 01 Jan 1970 00:00:08 GMT"/>
    <s v="Thu, 01 Jan 1970 00:00:00 GMT"/>
    <s v="Thu, 01 Jan 1970 02:05:05 GMT"/>
    <s v="Thu, 26 Jan 2023 11:04:30 GMT"/>
    <s v="Thu, 01 Jan 1970 00:00:01 GMT"/>
    <s v="Thu, 01 Jan 1970 00:00:01 GMT"/>
    <m/>
    <m/>
    <m/>
    <m/>
    <n v="1"/>
    <s v=""/>
    <n v="1"/>
    <d v="1899-12-30T02:05:09"/>
    <s v="Thu"/>
    <x v="25"/>
    <d v="2023-01-26T00:00:00"/>
    <s v="10:30:05"/>
    <s v="Week-5"/>
    <d v="1899-12-30T10:00:00"/>
  </r>
  <r>
    <n v="8416"/>
    <x v="0"/>
    <s v="Cristian Dragus"/>
    <s v="Closed"/>
    <x v="147"/>
    <s v="Thu, 26 Jan 2023 09:30:05 GMT"/>
    <s v="khyadav"/>
    <x v="0"/>
    <x v="0"/>
    <s v="User Reported Email"/>
    <x v="0"/>
    <s v="Met"/>
    <s v="User"/>
    <n v="74"/>
    <s v="[]"/>
    <s v="Email"/>
    <s v="Unsolicited email"/>
    <m/>
    <m/>
    <m/>
    <m/>
    <s v="[]"/>
    <s v="Thu, 01 Jan 1970 00:00:00 GMT"/>
    <s v="Thu, 01 Jan 1970 00:00:09 GMT"/>
    <s v="Thu, 01 Jan 1970 00:00:00 GMT"/>
    <s v="Thu, 01 Jan 1970 01:14:24 GMT"/>
    <s v="Thu, 01 Jan 1970 00:00:00 GMT"/>
    <s v="Thu, 01 Jan 1970 00:00:01 GMT"/>
    <s v="Thu, 01 Jan 1970 00:00:01 GMT"/>
    <m/>
    <m/>
    <m/>
    <m/>
    <n v="1"/>
    <s v=""/>
    <n v="1"/>
    <d v="1899-12-30T01:14:10"/>
    <s v="Thu"/>
    <x v="25"/>
    <d v="2023-01-26T00:00:00"/>
    <s v="09:30:05"/>
    <s v="Week-5"/>
    <d v="1899-12-30T09:00:00"/>
  </r>
  <r>
    <n v="8415"/>
    <x v="1"/>
    <s v="Cristian Dragus"/>
    <s v="Closed"/>
    <x v="5"/>
    <s v="Thu, 26 Jan 2023 00:50:03 GMT"/>
    <s v="vtupura"/>
    <x v="1"/>
    <x v="1"/>
    <s v="ESC L1 SLA Breach"/>
    <x v="1"/>
    <s v="Met"/>
    <s v="Laptop/Desktop"/>
    <n v="41"/>
    <s v="[]"/>
    <s v="Email"/>
    <s v="Phishing"/>
    <m/>
    <m/>
    <m/>
    <m/>
    <s v="[]"/>
    <s v="Thu, 01 Jan 1970 00:00:00 GMT"/>
    <s v="Thu, 01 Jan 1970 00:00:10 GMT"/>
    <s v="Thu, 01 Jan 1970 00:00:00 GMT"/>
    <s v="Thu, 01 Jan 1970 00:41:23 GMT"/>
    <s v="Thu, 01 Jan 1970 00:00:00 GMT"/>
    <s v="Thu, 01 Jan 1970 00:00:01 GMT"/>
    <s v="Thu, 01 Jan 1970 03:01:41 GMT"/>
    <m/>
    <m/>
    <m/>
    <m/>
    <n v="1"/>
    <s v=""/>
    <n v="1"/>
    <d v="1899-12-30T03:42:51"/>
    <s v="Thu"/>
    <x v="25"/>
    <d v="2023-01-26T00:00:00"/>
    <s v="00:50:03"/>
    <s v="Week-5"/>
    <d v="1899-12-30T00:00:00"/>
  </r>
  <r>
    <n v="8433"/>
    <x v="0"/>
    <s v="TechM L2"/>
    <s v="Closed"/>
    <x v="148"/>
    <s v="Fri, 27 Jan 2023 21:30:05 GMT"/>
    <s v="gsriniv"/>
    <x v="2"/>
    <x v="2"/>
    <s v="ACK L1 SLA Breach"/>
    <x v="0"/>
    <s v="Met"/>
    <s v="User"/>
    <n v="59"/>
    <s v="[]"/>
    <s v="Email"/>
    <s v="Spam"/>
    <m/>
    <m/>
    <m/>
    <m/>
    <s v="[]"/>
    <s v="Thu, 01 Jan 1970 00:00:00 GMT"/>
    <s v="Thu, 01 Jan 1970 01:45:04 GMT"/>
    <s v="Thu, 01 Jan 1970 00:00:00 GMT"/>
    <s v="Thu, 01 Jan 1970 00:59:27 GMT"/>
    <s v="Thu, 01 Jan 1970 00:00:00 GMT"/>
    <s v="Thu, 01 Jan 1970 00:00:01 GMT"/>
    <s v="Thu, 01 Jan 1970 00:50:42 GMT"/>
    <m/>
    <m/>
    <m/>
    <m/>
    <n v="1"/>
    <s v=""/>
    <n v="1"/>
    <d v="1899-12-30T03:34:46"/>
    <s v="Fri"/>
    <x v="26"/>
    <d v="2023-01-27T00:00:00"/>
    <s v="21:30:05"/>
    <s v="Week-5"/>
    <d v="1899-12-30T21:00:00"/>
  </r>
  <r>
    <n v="8432"/>
    <x v="0"/>
    <s v="TechM L2"/>
    <s v="Closed"/>
    <x v="149"/>
    <s v="Fri, 27 Jan 2023 21:30:05 GMT"/>
    <s v="gsriniv"/>
    <x v="2"/>
    <x v="2"/>
    <s v="ACK L1 SLA Breach"/>
    <x v="0"/>
    <s v="Met"/>
    <s v="User"/>
    <n v="51"/>
    <s v="[]"/>
    <s v="Email"/>
    <s v="Spam"/>
    <m/>
    <m/>
    <m/>
    <m/>
    <s v="[]"/>
    <s v="Thu, 01 Jan 1970 00:00:00 GMT"/>
    <s v="Thu, 01 Jan 1970 00:00:09 GMT"/>
    <s v="Thu, 01 Jan 1970 00:00:00 GMT"/>
    <s v="Thu, 01 Jan 1970 00:51:02 GMT"/>
    <s v="Thu, 01 Jan 1970 00:00:00 GMT"/>
    <s v="Thu, 01 Jan 1970 00:00:01 GMT"/>
    <s v="Thu, 01 Jan 1970 00:00:01 GMT"/>
    <m/>
    <m/>
    <m/>
    <m/>
    <n v="1"/>
    <s v=""/>
    <n v="1"/>
    <d v="1899-12-30T00:51:10"/>
    <s v="Fri"/>
    <x v="26"/>
    <d v="2023-01-27T00:00:00"/>
    <s v="21:30:05"/>
    <s v="Week-5"/>
    <d v="1899-12-30T21:00:00"/>
  </r>
  <r>
    <n v="8431"/>
    <x v="1"/>
    <s v="Cristian Dragus"/>
    <s v="Closed"/>
    <x v="150"/>
    <s v="Fri, 27 Jan 2023 15:10:02 GMT"/>
    <s v="khyadav"/>
    <x v="1"/>
    <x v="1"/>
    <s v="[]"/>
    <x v="27"/>
    <s v="Met"/>
    <s v="Server"/>
    <n v="21"/>
    <s v="[]"/>
    <s v="Network"/>
    <m/>
    <m/>
    <m/>
    <s v="(D)DoS"/>
    <m/>
    <s v="[]"/>
    <s v="Thu, 01 Jan 1970 00:00:00 GMT"/>
    <s v="Thu, 01 Jan 1970 00:00:15 GMT"/>
    <s v="Thu, 01 Jan 1970 00:00:00 GMT"/>
    <s v="Thu, 01 Jan 1970 00:21:15 GMT"/>
    <s v="Thu, 01 Jan 1970 00:00:00 GMT"/>
    <s v="Thu, 01 Jan 1970 00:00:01 GMT"/>
    <s v="Thu, 01 Jan 1970 00:00:01 GMT"/>
    <m/>
    <m/>
    <m/>
    <m/>
    <n v="1"/>
    <s v=""/>
    <n v="1"/>
    <d v="1899-12-30T00:21:16"/>
    <s v="Fri"/>
    <x v="26"/>
    <d v="2023-01-27T00:00:00"/>
    <s v="15:10:02"/>
    <s v="Week-5"/>
    <d v="1899-12-30T15:00:00"/>
  </r>
  <r>
    <n v="8430"/>
    <x v="3"/>
    <s v="Cristiano Lucian"/>
    <s v="Closed"/>
    <x v="29"/>
    <s v="Fri, 27 Jan 2023 13:30:03 GMT"/>
    <s v="khyadav"/>
    <x v="1"/>
    <x v="1"/>
    <s v="ESC L1 SLA Breach"/>
    <x v="24"/>
    <s v="Met"/>
    <s v="Network Device"/>
    <n v="5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9:28 GMT"/>
    <s v="Thu, 01 Jan 1970 00:00:00 GMT"/>
    <s v="Thu, 01 Jan 1970 00:00:01 GMT"/>
    <s v="Thu, 01 Jan 1970 00:00:01 GMT"/>
    <m/>
    <m/>
    <m/>
    <m/>
    <n v="1"/>
    <s v=""/>
    <n v="1"/>
    <d v="1899-12-30T00:59:08"/>
    <s v="Fri"/>
    <x v="26"/>
    <d v="2023-01-27T00:00:00"/>
    <s v="13:30:03"/>
    <s v="Week-5"/>
    <d v="1899-12-30T13:00:00"/>
  </r>
  <r>
    <n v="8429"/>
    <x v="1"/>
    <s v="Theodoros Vakalopoulos"/>
    <s v="Closed"/>
    <x v="151"/>
    <s v="Fri, 27 Jan 2023 07:30:03 GMT"/>
    <s v="khyadav"/>
    <x v="1"/>
    <x v="1"/>
    <s v="ACK L1 SLA Breach, ESC L1 SLA Breach"/>
    <x v="21"/>
    <s v="Met"/>
    <s v="Server"/>
    <n v="50"/>
    <s v="[]"/>
    <s v="Network"/>
    <m/>
    <m/>
    <m/>
    <s v="(D)DoS"/>
    <m/>
    <s v="[]"/>
    <s v="Thu, 01 Jan 1970 00:00:00 GMT"/>
    <s v="Thu, 01 Jan 1970 00:00:06 GMT"/>
    <s v="Thu, 01 Jan 1970 00:00:00 GMT"/>
    <s v="Thu, 01 Jan 1970 00:49:39 GMT"/>
    <s v="Thu, 01 Jan 1970 00:00:00 GMT"/>
    <s v="Thu, 01 Jan 1970 00:00:01 GMT"/>
    <s v="Thu, 01 Jan 1970 00:00:01 GMT"/>
    <m/>
    <m/>
    <m/>
    <m/>
    <n v="1"/>
    <s v=""/>
    <n v="1"/>
    <d v="1899-12-30T00:50:07"/>
    <s v="Fri"/>
    <x v="26"/>
    <d v="2023-01-27T00:00:00"/>
    <s v="07:30:03"/>
    <s v="Week-5"/>
    <d v="1899-12-30T07:00:00"/>
  </r>
  <r>
    <n v="8428"/>
    <x v="0"/>
    <s v="Cristiano Lucian"/>
    <s v="Closed"/>
    <x v="152"/>
    <s v="Fri, 27 Jan 2023 07:00:06 GMT"/>
    <s v="khyadav"/>
    <x v="0"/>
    <x v="0"/>
    <s v="User Reported Email, ACK L1 SLA Breach"/>
    <x v="0"/>
    <s v="Met"/>
    <s v="User"/>
    <n v="28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7:54 GMT"/>
    <s v="Thu, 01 Jan 1970 00:00:00 GMT"/>
    <s v="Thu, 01 Jan 1970 00:00:01 GMT"/>
    <s v="Thu, 01 Jan 1970 01:58:02 GMT"/>
    <m/>
    <m/>
    <m/>
    <m/>
    <n v="1"/>
    <s v=""/>
    <n v="1"/>
    <d v="1899-12-30T02:26:07"/>
    <s v="Fri"/>
    <x v="26"/>
    <d v="2023-01-27T00:00:00"/>
    <s v="07:00:06"/>
    <s v="Week-5"/>
    <d v="1899-12-30T07:00:00"/>
  </r>
  <r>
    <n v="8427"/>
    <x v="1"/>
    <s v="Cristian Dragus"/>
    <s v="Closed"/>
    <x v="77"/>
    <s v="Fri, 27 Jan 2023 03:00:03 GMT"/>
    <s v="vtupura"/>
    <x v="1"/>
    <x v="2"/>
    <s v="MSSP Process Improvement Requested, ESC L1 SLA Breach"/>
    <x v="27"/>
    <s v="Met"/>
    <s v="Server"/>
    <n v="45"/>
    <s v="[]"/>
    <s v="Endpoint"/>
    <m/>
    <s v="Endpoint Policy Violation"/>
    <m/>
    <m/>
    <m/>
    <s v="Discussed"/>
    <s v="Thu, 01 Jan 1970 00:00:00 GMT"/>
    <s v="Thu, 01 Jan 1970 00:00:04 GMT"/>
    <s v="Thu, 01 Jan 1970 00:00:00 GMT"/>
    <s v="Thu, 01 Jan 1970 00:44:58 GMT"/>
    <s v="Thu, 01 Jan 1970 00:00:00 GMT"/>
    <s v="Thu, 01 Jan 1970 00:00:01 GMT"/>
    <s v="Thu, 01 Jan 1970 00:00:01 GMT"/>
    <m/>
    <m/>
    <m/>
    <m/>
    <n v="0"/>
    <n v="1"/>
    <n v="1"/>
    <d v="1899-12-30T00:45:05"/>
    <s v="Fri"/>
    <x v="26"/>
    <d v="2023-01-27T00:00:00"/>
    <s v="03:00:03"/>
    <s v="Week-5"/>
    <d v="1899-12-30T03:00:00"/>
  </r>
  <r>
    <n v="8426"/>
    <x v="4"/>
    <s v="Theodoros Vakalopoulos"/>
    <s v="Closed"/>
    <x v="44"/>
    <s v="Fri, 27 Jan 2023 00:30:03 GMT"/>
    <s v="vtupura"/>
    <x v="2"/>
    <x v="2"/>
    <s v="ACK L1 SLA Breach"/>
    <x v="15"/>
    <s v="Met"/>
    <s v="Router"/>
    <n v="4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8:08 GMT"/>
    <s v="Thu, 01 Jan 1970 00:00:00 GMT"/>
    <s v="Thu, 01 Jan 1970 00:00:01 GMT"/>
    <s v="Thu, 01 Jan 1970 00:05:22 GMT"/>
    <m/>
    <m/>
    <m/>
    <m/>
    <n v="1"/>
    <s v=""/>
    <n v="1"/>
    <d v="1899-12-30T00:53:28"/>
    <s v="Fri"/>
    <x v="26"/>
    <d v="2023-01-27T00:00:00"/>
    <s v="00:30:03"/>
    <s v="Week-5"/>
    <d v="1899-12-30T00:00:00"/>
  </r>
  <r>
    <n v="8436"/>
    <x v="1"/>
    <s v="Cristian Dragus"/>
    <s v="Closed"/>
    <x v="29"/>
    <s v="Sat, 28 Jan 2023 16:10:03 GMT"/>
    <s v="apaluri"/>
    <x v="1"/>
    <x v="1"/>
    <s v="[]"/>
    <x v="10"/>
    <s v="Met"/>
    <s v="Laptop/Desktop"/>
    <n v="27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26:53 GMT"/>
    <s v="Thu, 01 Jan 1970 00:00:00 GMT"/>
    <s v="Thu, 01 Jan 1970 00:00:01 GMT"/>
    <s v="Thu, 01 Jan 1970 00:00:01 GMT"/>
    <m/>
    <m/>
    <m/>
    <m/>
    <n v="1"/>
    <s v=""/>
    <n v="1"/>
    <d v="1899-12-30T00:27:05"/>
    <s v="Sat"/>
    <x v="27"/>
    <d v="2023-01-28T00:00:00"/>
    <s v="16:10:03"/>
    <s v="Week-5"/>
    <d v="1899-12-30T16:00:00"/>
  </r>
  <r>
    <n v="8435"/>
    <x v="2"/>
    <s v="Cristian Dragus"/>
    <s v="Closed"/>
    <x v="40"/>
    <s v="Sat, 28 Jan 2023 14:10:04 GMT"/>
    <s v="apaluri"/>
    <x v="2"/>
    <x v="2"/>
    <s v="[]"/>
    <x v="13"/>
    <s v="Met"/>
    <s v="Server"/>
    <n v="6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1:53 GMT"/>
    <s v="Thu, 01 Jan 1970 00:00:00 GMT"/>
    <s v="Thu, 01 Jan 1970 00:00:01 GMT"/>
    <s v="Thu, 01 Jan 1970 00:00:01 GMT"/>
    <m/>
    <m/>
    <m/>
    <m/>
    <n v="1"/>
    <s v=""/>
    <n v="1"/>
    <d v="1899-12-30T01:02:09"/>
    <s v="Sat"/>
    <x v="27"/>
    <d v="2023-01-28T00:00:00"/>
    <s v="14:10:04"/>
    <s v="Week-5"/>
    <d v="1899-12-30T14:00:00"/>
  </r>
  <r>
    <n v="8434"/>
    <x v="0"/>
    <s v="TechM L2"/>
    <s v="Closed"/>
    <x v="153"/>
    <s v="Sat, 28 Jan 2023 04:00:09 GMT"/>
    <s v="vdarive"/>
    <x v="2"/>
    <x v="2"/>
    <s v="User Reported Email"/>
    <x v="0"/>
    <s v="Met"/>
    <s v="User"/>
    <n v="68"/>
    <s v="[]"/>
    <s v="Email"/>
    <s v="Spam"/>
    <m/>
    <m/>
    <m/>
    <m/>
    <s v="[]"/>
    <s v="Thu, 01 Jan 1970 00:00:00 GMT"/>
    <s v="Thu, 01 Jan 1970 00:00:07 GMT"/>
    <s v="Thu, 01 Jan 1970 00:00:00 GMT"/>
    <s v="Thu, 01 Jan 1970 01:07:37 GMT"/>
    <s v="Thu, 01 Jan 1970 00:00:00 GMT"/>
    <s v="Thu, 01 Jan 1970 00:00:01 GMT"/>
    <s v="Thu, 01 Jan 1970 00:00:01 GMT"/>
    <m/>
    <m/>
    <m/>
    <m/>
    <n v="1"/>
    <s v=""/>
    <n v="1"/>
    <d v="1899-12-30T01:08:08"/>
    <s v="Sat"/>
    <x v="27"/>
    <d v="2023-01-28T00:00:00"/>
    <s v="04:00:09"/>
    <s v="Week-5"/>
    <d v="1899-12-30T04:00:00"/>
  </r>
  <r>
    <n v="8442"/>
    <x v="1"/>
    <s v="Danylo Goncharskyi"/>
    <s v="Closed"/>
    <x v="29"/>
    <s v="Sun, 29 Jan 2023 23:10:04 GMT"/>
    <s v="vdarive"/>
    <x v="1"/>
    <x v="0"/>
    <s v="ACK L1 SLA Breach, ESC L1 SLA Breach"/>
    <x v="10"/>
    <s v="Met"/>
    <s v="Laptop/Desktop"/>
    <n v="8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5:09 GMT"/>
    <s v="Thu, 01 Jan 1970 00:00:00 GMT"/>
    <s v="Thu, 01 Jan 1970 00:00:01 GMT"/>
    <s v="Thu, 01 Jan 1970 00:00:01 GMT"/>
    <m/>
    <m/>
    <m/>
    <m/>
    <n v="0"/>
    <n v="1"/>
    <n v="1"/>
    <d v="1899-12-30T01:25:09"/>
    <s v="Sun"/>
    <x v="28"/>
    <d v="2023-01-29T00:00:00"/>
    <s v="23:10:04"/>
    <s v="Week-5"/>
    <d v="1899-12-30T23:00:00"/>
  </r>
  <r>
    <n v="8441"/>
    <x v="3"/>
    <s v="Hassen Mezghani"/>
    <s v="Closed"/>
    <x v="108"/>
    <s v="Sun, 29 Jan 2023 19:10:02 GMT"/>
    <s v="gsriniv"/>
    <x v="1"/>
    <x v="0"/>
    <s v="ESC L1 SLA Breach"/>
    <x v="32"/>
    <s v="Met"/>
    <s v="Other"/>
    <n v="9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31:37 GMT"/>
    <s v="Thu, 01 Jan 1970 00:00:00 GMT"/>
    <s v="Thu, 01 Jan 1970 00:00:01 GMT"/>
    <s v="Thu, 01 Jan 1970 00:00:01 GMT"/>
    <m/>
    <m/>
    <m/>
    <m/>
    <n v="0"/>
    <n v="1"/>
    <n v="1"/>
    <d v="1899-12-30T01:32:06"/>
    <s v="Sun"/>
    <x v="28"/>
    <d v="2023-01-29T00:00:00"/>
    <s v="19:10:02"/>
    <s v="Week-5"/>
    <d v="1899-12-30T19:00:00"/>
  </r>
  <r>
    <n v="8440"/>
    <x v="0"/>
    <s v="Cristian Dragus"/>
    <s v="Closed"/>
    <x v="154"/>
    <s v="Sun, 29 Jan 2023 14:00:08 GMT"/>
    <s v="apaluri"/>
    <x v="0"/>
    <x v="0"/>
    <s v="User Reported Email"/>
    <x v="0"/>
    <s v="Met"/>
    <s v="User"/>
    <n v="66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06:17 GMT"/>
    <s v="Thu, 01 Jan 1970 00:00:00 GMT"/>
    <s v="Thu, 01 Jan 1970 00:00:01 GMT"/>
    <s v="Thu, 01 Jan 1970 00:00:01 GMT"/>
    <m/>
    <m/>
    <m/>
    <m/>
    <n v="1"/>
    <s v=""/>
    <n v="1"/>
    <d v="1899-12-30T01:06:06"/>
    <s v="Sun"/>
    <x v="28"/>
    <d v="2023-01-29T00:00:00"/>
    <s v="14:00:08"/>
    <s v="Week-5"/>
    <d v="1899-12-30T14:00:00"/>
  </r>
  <r>
    <n v="8439"/>
    <x v="1"/>
    <s v="Cristian Dragus"/>
    <s v="Closed"/>
    <x v="22"/>
    <s v="Sun, 29 Jan 2023 11:50:02 GMT"/>
    <s v="apaluri"/>
    <x v="1"/>
    <x v="2"/>
    <s v="[]"/>
    <x v="1"/>
    <s v="Met"/>
    <s v="Server"/>
    <n v="17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0:16:39 GMT"/>
    <s v="Thu, 01 Jan 1970 00:00:00 GMT"/>
    <s v="Thu, 01 Jan 1970 00:00:01 GMT"/>
    <s v="Thu, 01 Jan 1970 00:00:01 GMT"/>
    <m/>
    <m/>
    <m/>
    <m/>
    <n v="0"/>
    <n v="1"/>
    <n v="1"/>
    <d v="1899-12-30T00:17:06"/>
    <s v="Sun"/>
    <x v="28"/>
    <d v="2023-01-29T00:00:00"/>
    <s v="11:50:02"/>
    <s v="Week-5"/>
    <d v="1899-12-30T11:00:00"/>
  </r>
  <r>
    <n v="8438"/>
    <x v="1"/>
    <s v="Cristian Dragus"/>
    <s v="Closed"/>
    <x v="22"/>
    <s v="Sun, 29 Jan 2023 08:40:05 GMT"/>
    <s v="apaluri"/>
    <x v="1"/>
    <x v="2"/>
    <s v="[]"/>
    <x v="1"/>
    <s v="Met"/>
    <s v="Server"/>
    <n v="0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0:00:25 GMT"/>
    <s v="Thu, 01 Jan 1970 00:00:00 GMT"/>
    <s v="Thu, 01 Jan 1970 00:00:01 GMT"/>
    <s v="Thu, 01 Jan 1970 00:00:01 GMT"/>
    <m/>
    <m/>
    <m/>
    <m/>
    <n v="0"/>
    <n v="1"/>
    <n v="1"/>
    <d v="1899-12-30T00:00:06"/>
    <s v="Sun"/>
    <x v="28"/>
    <d v="2023-01-29T00:00:00"/>
    <s v="08:40:05"/>
    <s v="Week-5"/>
    <d v="1899-12-30T08:00:00"/>
  </r>
  <r>
    <n v="8437"/>
    <x v="1"/>
    <s v="Theodoros Vakalopoulos"/>
    <s v="Closed"/>
    <x v="155"/>
    <s v="Sun, 29 Jan 2023 05:10:02 GMT"/>
    <s v="vdarive"/>
    <x v="1"/>
    <x v="1"/>
    <s v="ESC L1 SLA Breach"/>
    <x v="24"/>
    <s v="Met"/>
    <s v="Laptop/Desktop"/>
    <n v="19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3:16:42 GMT"/>
    <s v="Thu, 01 Jan 1970 00:00:00 GMT"/>
    <s v="Thu, 01 Jan 1970 00:00:01 GMT"/>
    <s v="Thu, 01 Jan 1970 00:12:16 GMT"/>
    <m/>
    <m/>
    <m/>
    <m/>
    <n v="1"/>
    <s v=""/>
    <n v="1"/>
    <d v="1899-12-30T03:29:24"/>
    <s v="Sun"/>
    <x v="28"/>
    <d v="2023-01-29T00:00:00"/>
    <s v="05:10:02"/>
    <s v="Week-5"/>
    <d v="1899-12-30T05:00:00"/>
  </r>
  <r>
    <n v="8455"/>
    <x v="1"/>
    <s v="Danylo Goncharskyi"/>
    <s v="Closed"/>
    <x v="29"/>
    <s v="Mon, 30 Jan 2023 17:40:03 GMT"/>
    <s v="apaluri"/>
    <x v="1"/>
    <x v="0"/>
    <s v="[]"/>
    <x v="10"/>
    <s v="Met"/>
    <s v="Laptop/Desktop"/>
    <n v="22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22:08 GMT"/>
    <s v="Thu, 01 Jan 1970 00:00:00 GMT"/>
    <s v="Thu, 01 Jan 1970 00:00:01 GMT"/>
    <s v="Thu, 01 Jan 1970 00:00:01 GMT"/>
    <m/>
    <m/>
    <m/>
    <m/>
    <n v="0"/>
    <n v="1"/>
    <n v="1"/>
    <d v="1899-12-30T00:22:05"/>
    <s v="Mon"/>
    <x v="29"/>
    <d v="2023-01-30T00:00:00"/>
    <s v="17:40:03"/>
    <s v="Week-6"/>
    <d v="1899-12-30T17:00:00"/>
  </r>
  <r>
    <n v="8454"/>
    <x v="1"/>
    <s v="Cristian Dragus"/>
    <s v="Closed"/>
    <x v="22"/>
    <s v="Mon, 30 Jan 2023 16:00:03 GMT"/>
    <s v="psrikan"/>
    <x v="1"/>
    <x v="2"/>
    <s v="[]"/>
    <x v="1"/>
    <s v="Met"/>
    <s v="Server"/>
    <n v="24"/>
    <s v="[]"/>
    <s v="Endpoint"/>
    <m/>
    <s v="Endpoint Policy Violation"/>
    <m/>
    <m/>
    <m/>
    <s v="[]"/>
    <s v="Thu, 01 Jan 1970 00:00:00 GMT"/>
    <s v="Thu, 01 Jan 1970 00:10:36 GMT"/>
    <s v="Thu, 01 Jan 1970 00:00:00 GMT"/>
    <s v="Thu, 01 Jan 1970 00:23:33 GMT"/>
    <s v="Thu, 01 Jan 1970 00:00:00 GMT"/>
    <s v="Thu, 01 Jan 1970 00:00:01 GMT"/>
    <s v="Thu, 01 Jan 1970 00:00:01 GMT"/>
    <m/>
    <m/>
    <m/>
    <m/>
    <n v="0"/>
    <n v="1"/>
    <n v="1"/>
    <d v="1899-12-30T00:34:37"/>
    <s v="Mon"/>
    <x v="29"/>
    <d v="2023-01-30T00:00:00"/>
    <s v="16:00:03"/>
    <s v="Week-6"/>
    <d v="1899-12-30T16:00:00"/>
  </r>
  <r>
    <n v="8453"/>
    <x v="0"/>
    <s v="Cristian Dragus"/>
    <s v="Closed"/>
    <x v="156"/>
    <s v="Mon, 30 Jan 2023 10:30:53 GMT"/>
    <s v="psrikan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5 GMT"/>
    <s v="Thu, 01 Jan 1970 00:00:00 GMT"/>
    <s v="Thu, 01 Jan 1970 00:02:02 GMT"/>
    <s v="Thu, 01 Jan 1970 00:00:00 GMT"/>
    <s v="Thu, 01 Jan 1970 00:00:01 GMT"/>
    <s v="Thu, 01 Jan 1970 01:30:31 GMT"/>
    <m/>
    <m/>
    <m/>
    <m/>
    <n v="1"/>
    <s v=""/>
    <n v="1"/>
    <d v="1899-12-30T01:32:36"/>
    <s v="Mon"/>
    <x v="29"/>
    <d v="2023-01-30T00:00:00"/>
    <s v="10:30:53"/>
    <s v="Week-6"/>
    <d v="1899-12-30T10:00:00"/>
  </r>
  <r>
    <n v="8452"/>
    <x v="0"/>
    <s v="Cristian Dragus"/>
    <s v="Closed"/>
    <x v="156"/>
    <s v="Mon, 30 Jan 2023 10:30:53 GMT"/>
    <s v="psrikan"/>
    <x v="1"/>
    <x v="1"/>
    <s v="User Reported Email"/>
    <x v="0"/>
    <s v="Met"/>
    <s v="User"/>
    <n v="4"/>
    <s v="[]"/>
    <s v="Email"/>
    <s v="Scam"/>
    <m/>
    <m/>
    <m/>
    <m/>
    <s v="[]"/>
    <s v="Thu, 01 Jan 1970 00:00:00 GMT"/>
    <s v="Thu, 01 Jan 1970 00:00:05 GMT"/>
    <s v="Thu, 01 Jan 1970 00:00:00 GMT"/>
    <s v="Thu, 01 Jan 1970 00:04:10 GMT"/>
    <s v="Thu, 01 Jan 1970 00:00:00 GMT"/>
    <s v="Thu, 01 Jan 1970 00:00:01 GMT"/>
    <s v="Thu, 01 Jan 1970 01:28:57 GMT"/>
    <m/>
    <m/>
    <m/>
    <m/>
    <n v="1"/>
    <s v=""/>
    <n v="1"/>
    <d v="1899-12-30T01:33:02"/>
    <s v="Mon"/>
    <x v="29"/>
    <d v="2023-01-30T00:00:00"/>
    <s v="10:30:53"/>
    <s v="Week-6"/>
    <d v="1899-12-30T10:00:00"/>
  </r>
  <r>
    <n v="8451"/>
    <x v="0"/>
    <s v="Cristian Dragus"/>
    <s v="Closed"/>
    <x v="156"/>
    <s v="Mon, 30 Jan 2023 10:30:53 GMT"/>
    <s v="psrikan"/>
    <x v="1"/>
    <x v="1"/>
    <s v="User Reported Email"/>
    <x v="0"/>
    <s v="Met"/>
    <s v="User"/>
    <n v="3"/>
    <s v="[]"/>
    <s v="Email"/>
    <s v="Scam"/>
    <m/>
    <m/>
    <m/>
    <m/>
    <s v="[]"/>
    <s v="Thu, 01 Jan 1970 00:00:00 GMT"/>
    <s v="Thu, 01 Jan 1970 00:00:07 GMT"/>
    <s v="Thu, 01 Jan 1970 00:00:00 GMT"/>
    <s v="Thu, 01 Jan 1970 00:02:39 GMT"/>
    <s v="Thu, 01 Jan 1970 00:00:00 GMT"/>
    <s v="Thu, 01 Jan 1970 00:00:01 GMT"/>
    <s v="Thu, 01 Jan 1970 01:31:00 GMT"/>
    <m/>
    <m/>
    <m/>
    <m/>
    <n v="1"/>
    <s v=""/>
    <n v="1"/>
    <d v="1899-12-30T01:34:07"/>
    <s v="Mon"/>
    <x v="29"/>
    <d v="2023-01-30T00:00:00"/>
    <s v="10:30:53"/>
    <s v="Week-6"/>
    <d v="1899-12-30T10:00:00"/>
  </r>
  <r>
    <n v="8450"/>
    <x v="0"/>
    <s v="TechM L2"/>
    <s v="Closed"/>
    <x v="157"/>
    <s v="Mon, 30 Jan 2023 10:30:53 GMT"/>
    <s v="khyadav"/>
    <x v="1"/>
    <x v="1"/>
    <s v="User Reported Email"/>
    <x v="0"/>
    <s v="Met"/>
    <s v="User"/>
    <n v="29"/>
    <s v="[]"/>
    <s v="Email"/>
    <s v="Scam"/>
    <m/>
    <m/>
    <m/>
    <m/>
    <s v="[]"/>
    <s v="Thu, 01 Jan 1970 00:00:00 GMT"/>
    <s v="Thu, 01 Jan 1970 00:00:06 GMT"/>
    <s v="Thu, 01 Jan 1970 00:00:00 GMT"/>
    <s v="Thu, 01 Jan 1970 00:29:24 GMT"/>
    <s v="Thu, 01 Jan 1970 00:00:00 GMT"/>
    <s v="Thu, 01 Jan 1970 00:00:01 GMT"/>
    <s v="Thu, 01 Jan 1970 00:30:17 GMT"/>
    <m/>
    <m/>
    <m/>
    <m/>
    <n v="1"/>
    <s v=""/>
    <n v="1"/>
    <d v="1899-12-30T00:59:23"/>
    <s v="Mon"/>
    <x v="29"/>
    <d v="2023-01-30T00:00:00"/>
    <s v="10:30:53"/>
    <s v="Week-6"/>
    <d v="1899-12-30T10:00:00"/>
  </r>
  <r>
    <n v="8449"/>
    <x v="0"/>
    <s v="TechM L2"/>
    <s v="Closed"/>
    <x v="158"/>
    <s v="Mon, 30 Jan 2023 10:30:53 GMT"/>
    <s v="vtupura"/>
    <x v="1"/>
    <x v="1"/>
    <s v="User Reported Email"/>
    <x v="0"/>
    <s v="Met"/>
    <s v="User"/>
    <n v="81"/>
    <s v="[]"/>
    <s v="Email"/>
    <s v="Scam"/>
    <m/>
    <m/>
    <m/>
    <m/>
    <s v="[]"/>
    <s v="Thu, 01 Jan 1970 00:00:00 GMT"/>
    <s v="Thu, 01 Jan 1970 00:00:05 GMT"/>
    <s v="Thu, 01 Jan 1970 00:00:00 GMT"/>
    <s v="Thu, 01 Jan 1970 01:21:12 GMT"/>
    <s v="Thu, 01 Jan 1970 00:00:00 GMT"/>
    <s v="Thu, 01 Jan 1970 00:00:01 GMT"/>
    <s v="Thu, 01 Jan 1970 00:04:40 GMT"/>
    <m/>
    <m/>
    <m/>
    <m/>
    <n v="1"/>
    <s v=""/>
    <n v="1"/>
    <d v="1899-12-30T01:25:45"/>
    <s v="Mon"/>
    <x v="29"/>
    <d v="2023-01-30T00:00:00"/>
    <s v="10:30:53"/>
    <s v="Week-6"/>
    <d v="1899-12-30T10:00:00"/>
  </r>
  <r>
    <n v="8447"/>
    <x v="0"/>
    <s v="Cristian Dragus"/>
    <s v="Closed"/>
    <x v="156"/>
    <s v="Mon, 30 Jan 2023 09:30:44 GMT"/>
    <s v="psrikan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5 GMT"/>
    <s v="Thu, 01 Jan 1970 00:00:00 GMT"/>
    <s v="Thu, 01 Jan 1970 00:02:11 GMT"/>
    <s v="Thu, 01 Jan 1970 00:00:00 GMT"/>
    <s v="Thu, 01 Jan 1970 00:00:01 GMT"/>
    <s v="Thu, 01 Jan 1970 02:35:44 GMT"/>
    <m/>
    <m/>
    <m/>
    <m/>
    <n v="1"/>
    <s v=""/>
    <n v="1"/>
    <d v="1899-12-30T02:37:49"/>
    <s v="Mon"/>
    <x v="29"/>
    <d v="2023-01-30T00:00:00"/>
    <s v="09:30:44"/>
    <s v="Week-6"/>
    <d v="1899-12-30T09:00:00"/>
  </r>
  <r>
    <n v="8448"/>
    <x v="0"/>
    <s v="Cristian Dragus"/>
    <s v="Closed"/>
    <x v="156"/>
    <s v="Mon, 30 Jan 2023 09:30:44 GMT"/>
    <s v="psrikan"/>
    <x v="1"/>
    <x v="1"/>
    <s v="User Reported Email"/>
    <x v="0"/>
    <s v="Met"/>
    <s v="User"/>
    <n v="73"/>
    <s v="[]"/>
    <s v="Email"/>
    <s v="Scam"/>
    <m/>
    <m/>
    <m/>
    <m/>
    <s v="[]"/>
    <s v="Thu, 01 Jan 1970 00:00:00 GMT"/>
    <s v="Thu, 01 Jan 1970 00:00:06 GMT"/>
    <s v="Thu, 01 Jan 1970 00:00:00 GMT"/>
    <s v="Thu, 01 Jan 1970 01:13:26 GMT"/>
    <s v="Thu, 01 Jan 1970 00:00:00 GMT"/>
    <s v="Thu, 01 Jan 1970 00:00:01 GMT"/>
    <s v="Thu, 01 Jan 1970 01:23:52 GMT"/>
    <m/>
    <m/>
    <m/>
    <m/>
    <n v="1"/>
    <s v=""/>
    <n v="1"/>
    <d v="1899-12-30T02:36:58"/>
    <s v="Mon"/>
    <x v="29"/>
    <d v="2023-01-30T00:00:00"/>
    <s v="09:30:44"/>
    <s v="Week-6"/>
    <d v="1899-12-30T09:00:00"/>
  </r>
  <r>
    <n v="8446"/>
    <x v="0"/>
    <s v="Cristian Dragus"/>
    <s v="Closed"/>
    <x v="156"/>
    <s v="Mon, 30 Jan 2023 09:30:43 GMT"/>
    <s v="psrikan"/>
    <x v="1"/>
    <x v="1"/>
    <s v="User Reported Email"/>
    <x v="0"/>
    <s v="Met"/>
    <s v="User"/>
    <n v="87"/>
    <s v="[]"/>
    <s v="Email"/>
    <s v="Scam"/>
    <m/>
    <m/>
    <m/>
    <m/>
    <s v="[]"/>
    <s v="Thu, 01 Jan 1970 00:00:00 GMT"/>
    <s v="Thu, 01 Jan 1970 00:00:11 GMT"/>
    <s v="Thu, 01 Jan 1970 00:00:00 GMT"/>
    <s v="Thu, 01 Jan 1970 01:26:52 GMT"/>
    <s v="Thu, 01 Jan 1970 00:00:00 GMT"/>
    <s v="Thu, 01 Jan 1970 00:00:01 GMT"/>
    <s v="Thu, 01 Jan 1970 01:11:30 GMT"/>
    <m/>
    <m/>
    <m/>
    <m/>
    <n v="1"/>
    <s v=""/>
    <n v="1"/>
    <d v="1899-12-30T02:38:41"/>
    <s v="Mon"/>
    <x v="29"/>
    <d v="2023-01-30T00:00:00"/>
    <s v="09:30:43"/>
    <s v="Week-6"/>
    <d v="1899-12-30T09:00:00"/>
  </r>
  <r>
    <n v="8445"/>
    <x v="0"/>
    <s v="TechM L2"/>
    <s v="Closed"/>
    <x v="159"/>
    <s v="Mon, 30 Jan 2023 09:00:18 GMT"/>
    <s v="khyadav"/>
    <x v="1"/>
    <x v="1"/>
    <s v="User Reported Email"/>
    <x v="0"/>
    <s v="Met"/>
    <s v="User"/>
    <n v="20"/>
    <s v="[]"/>
    <s v="Email"/>
    <s v="Spam"/>
    <m/>
    <m/>
    <m/>
    <m/>
    <s v="[]"/>
    <s v="Thu, 01 Jan 1970 00:00:00 GMT"/>
    <s v="Thu, 01 Jan 1970 00:00:06 GMT"/>
    <s v="Thu, 01 Jan 1970 00:00:00 GMT"/>
    <s v="Thu, 01 Jan 1970 00:19:34 GMT"/>
    <s v="Thu, 01 Jan 1970 00:00:00 GMT"/>
    <s v="Thu, 01 Jan 1970 00:00:01 GMT"/>
    <s v="Thu, 01 Jan 1970 02:01:19 GMT"/>
    <m/>
    <m/>
    <m/>
    <m/>
    <n v="1"/>
    <s v=""/>
    <n v="1"/>
    <d v="1899-12-30T02:21:25"/>
    <s v="Mon"/>
    <x v="29"/>
    <d v="2023-01-30T00:00:00"/>
    <s v="09:00:18"/>
    <s v="Week-6"/>
    <d v="1899-12-30T09:00:00"/>
  </r>
  <r>
    <n v="8444"/>
    <x v="0"/>
    <s v="Cristian Dragus"/>
    <s v="Closed"/>
    <x v="156"/>
    <s v="Mon, 30 Jan 2023 09:00:18 GMT"/>
    <s v="khyadav"/>
    <x v="1"/>
    <x v="1"/>
    <s v="MSSP Process Improvement Requested, User Reported Email"/>
    <x v="0"/>
    <s v="Met"/>
    <s v="User"/>
    <n v="62"/>
    <s v="[]"/>
    <s v="Email"/>
    <s v="Scam"/>
    <m/>
    <m/>
    <m/>
    <m/>
    <s v="Discussed"/>
    <s v="Thu, 01 Jan 1970 00:00:00 GMT"/>
    <s v="Thu, 01 Jan 1970 00:00:06 GMT"/>
    <s v="Thu, 01 Jan 1970 00:00:00 GMT"/>
    <s v="Thu, 01 Jan 1970 01:02:05 GMT"/>
    <s v="Thu, 01 Jan 1970 00:00:00 GMT"/>
    <s v="Thu, 01 Jan 1970 00:00:01 GMT"/>
    <s v="Thu, 01 Jan 1970 00:00:01 GMT"/>
    <m/>
    <m/>
    <m/>
    <m/>
    <n v="1"/>
    <s v=""/>
    <n v="1"/>
    <d v="1899-12-30T01:02:07"/>
    <s v="Mon"/>
    <x v="29"/>
    <d v="2023-01-30T00:00:00"/>
    <s v="09:00:18"/>
    <s v="Week-6"/>
    <d v="1899-12-30T09:00:00"/>
  </r>
  <r>
    <n v="8443"/>
    <x v="0"/>
    <s v="TechM L2"/>
    <s v="Closed"/>
    <x v="160"/>
    <s v="Mon, 30 Jan 2023 08:00:12 GMT"/>
    <s v="vdarive"/>
    <x v="1"/>
    <x v="1"/>
    <s v="User Reported Email"/>
    <x v="0"/>
    <s v="Met"/>
    <s v="User"/>
    <n v="46"/>
    <s v="[]"/>
    <s v="Email"/>
    <s v="Scam"/>
    <m/>
    <m/>
    <m/>
    <m/>
    <s v="[]"/>
    <s v="Thu, 01 Jan 1970 00:00:00 GMT"/>
    <s v="Thu, 01 Jan 1970 00:00:08 GMT"/>
    <s v="Thu, 01 Jan 1970 00:00:00 GMT"/>
    <s v="Thu, 01 Jan 1970 00:45:51 GMT"/>
    <s v="Thu, 01 Jan 1970 00:00:00 GMT"/>
    <s v="Thu, 01 Jan 1970 00:00:01 GMT"/>
    <s v="Thu, 01 Jan 1970 00:00:01 GMT"/>
    <m/>
    <m/>
    <m/>
    <m/>
    <n v="1"/>
    <s v=""/>
    <n v="1"/>
    <d v="1899-12-30T00:46:09"/>
    <s v="Mon"/>
    <x v="29"/>
    <d v="2023-01-30T00:00:00"/>
    <s v="08:00:12"/>
    <s v="Week-6"/>
    <d v="1899-12-30T08:00:00"/>
  </r>
  <r>
    <n v="8469"/>
    <x v="1"/>
    <s v="Mangesh Fasale"/>
    <s v="Closed"/>
    <x v="29"/>
    <s v="Tue, 31 Jan 2023 22:30:03 GMT"/>
    <s v="apaluri"/>
    <x v="1"/>
    <x v="1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14:39 GMT"/>
    <s v="Thu, 01 Jan 1970 00:00:00 GMT"/>
    <s v="Thu, 01 Jan 1970 00:00:01 GMT"/>
    <s v="Thu, 01 Jan 1970 01:19:13 GMT"/>
    <m/>
    <m/>
    <m/>
    <m/>
    <n v="1"/>
    <s v=""/>
    <n v="1"/>
    <d v="1899-12-30T01:34:17"/>
    <s v="Tue"/>
    <x v="30"/>
    <d v="2023-01-31T00:00:00"/>
    <s v="22:30:03"/>
    <s v="Week-6"/>
    <d v="1899-12-30T22:00:00"/>
  </r>
  <r>
    <n v="8468"/>
    <x v="1"/>
    <s v="Theodoros Vakalopoulos"/>
    <s v="Closed"/>
    <x v="161"/>
    <s v="Tue, 31 Jan 2023 22:20:02 GMT"/>
    <s v="apaluri"/>
    <x v="1"/>
    <x v="1"/>
    <s v="ESC L1 SLA Breach"/>
    <x v="21"/>
    <s v="Met"/>
    <s v="Server"/>
    <n v="14"/>
    <s v="[]"/>
    <s v="Network"/>
    <m/>
    <m/>
    <m/>
    <s v="(D)DoS"/>
    <m/>
    <s v="[]"/>
    <s v="Thu, 01 Jan 1970 00:00:00 GMT"/>
    <s v="Thu, 01 Jan 1970 00:00:04 GMT"/>
    <s v="Thu, 01 Jan 1970 00:00:00 GMT"/>
    <s v="Thu, 01 Jan 1970 00:13:47 GMT"/>
    <s v="Thu, 01 Jan 1970 00:00:00 GMT"/>
    <s v="Thu, 01 Jan 1970 00:00:01 GMT"/>
    <s v="Thu, 01 Jan 1970 00:59:28 GMT"/>
    <m/>
    <m/>
    <m/>
    <m/>
    <n v="1"/>
    <s v=""/>
    <n v="1"/>
    <d v="1899-12-30T01:13:32"/>
    <s v="Tue"/>
    <x v="30"/>
    <d v="2023-01-31T00:00:00"/>
    <s v="22:20:02"/>
    <s v="Week-6"/>
    <d v="1899-12-30T22:00:00"/>
  </r>
  <r>
    <n v="8467"/>
    <x v="1"/>
    <s v="Theodoros Vakalopoulos"/>
    <s v="Closed"/>
    <x v="161"/>
    <s v="Tue, 31 Jan 2023 22:10:02 GMT"/>
    <s v="apaluri"/>
    <x v="1"/>
    <x v="1"/>
    <s v="ESC L1 SLA Breach"/>
    <x v="21"/>
    <s v="Met"/>
    <s v="Server"/>
    <n v="67"/>
    <s v="[]"/>
    <s v="Network"/>
    <m/>
    <m/>
    <m/>
    <s v="(D)DoS"/>
    <m/>
    <s v="[]"/>
    <s v="Thu, 01 Jan 1970 00:00:00 GMT"/>
    <s v="Thu, 01 Jan 1970 00:00:05 GMT"/>
    <s v="Thu, 01 Jan 1970 00:00:00 GMT"/>
    <s v="Thu, 01 Jan 1970 01:07:04 GMT"/>
    <s v="Thu, 01 Jan 1970 00:00:00 GMT"/>
    <s v="Thu, 01 Jan 1970 00:00:01 GMT"/>
    <s v="Thu, 01 Jan 1970 00:00:01 GMT"/>
    <m/>
    <m/>
    <m/>
    <m/>
    <n v="1"/>
    <s v=""/>
    <n v="1"/>
    <d v="1899-12-30T01:07:06"/>
    <s v="Tue"/>
    <x v="30"/>
    <d v="2023-01-31T00:00:00"/>
    <s v="22:10:02"/>
    <s v="Week-6"/>
    <d v="1899-12-30T22:00:00"/>
  </r>
  <r>
    <n v="8466"/>
    <x v="0"/>
    <s v="Danylo Goncharskyi"/>
    <s v="Closed"/>
    <x v="30"/>
    <s v="Tue, 31 Jan 2023 21:10:02 GMT"/>
    <s v="apaluri"/>
    <x v="2"/>
    <x v="0"/>
    <s v="[]"/>
    <x v="11"/>
    <s v="Met"/>
    <s v="Network Device"/>
    <n v="30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29:53 GMT"/>
    <s v="Thu, 01 Jan 1970 00:00:00 GMT"/>
    <s v="Thu, 01 Jan 1970 00:00:01 GMT"/>
    <s v="Thu, 01 Jan 1970 00:00:01 GMT"/>
    <m/>
    <m/>
    <m/>
    <m/>
    <n v="0"/>
    <n v="1"/>
    <n v="1"/>
    <d v="1899-12-30T00:30:05"/>
    <s v="Tue"/>
    <x v="30"/>
    <d v="2023-01-31T00:00:00"/>
    <s v="21:10:02"/>
    <s v="Week-6"/>
    <d v="1899-12-30T21:00:00"/>
  </r>
  <r>
    <n v="8465"/>
    <x v="0"/>
    <s v="TechM L2"/>
    <s v="Closed"/>
    <x v="162"/>
    <s v="Tue, 31 Jan 2023 17:00:08 GMT"/>
    <s v="apaluri"/>
    <x v="0"/>
    <x v="0"/>
    <s v="User Reported Email"/>
    <x v="0"/>
    <s v="Met"/>
    <s v="User"/>
    <n v="10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09:36 GMT"/>
    <s v="Thu, 01 Jan 1970 00:00:00 GMT"/>
    <s v="Thu, 01 Jan 1970 00:00:01 GMT"/>
    <s v="Thu, 01 Jan 1970 01:27:11 GMT"/>
    <m/>
    <m/>
    <m/>
    <m/>
    <n v="1"/>
    <s v=""/>
    <n v="1"/>
    <d v="1899-12-30T01:37:16"/>
    <s v="Tue"/>
    <x v="30"/>
    <d v="2023-01-31T00:00:00"/>
    <s v="17:00:08"/>
    <s v="Week-6"/>
    <d v="1899-12-30T17:00:00"/>
  </r>
  <r>
    <n v="8464"/>
    <x v="0"/>
    <s v="TechM L2"/>
    <s v="Closed"/>
    <x v="162"/>
    <s v="Tue, 31 Jan 2023 17:00:08 GMT"/>
    <s v="apaluri"/>
    <x v="0"/>
    <x v="0"/>
    <s v="User Reported Email"/>
    <x v="0"/>
    <s v="Met"/>
    <s v="User"/>
    <n v="52"/>
    <s v="[]"/>
    <s v="Email"/>
    <s v="Unsolicited email"/>
    <m/>
    <m/>
    <m/>
    <m/>
    <s v="[]"/>
    <s v="Thu, 01 Jan 1970 00:00:00 GMT"/>
    <s v="Thu, 01 Jan 1970 00:00:04 GMT"/>
    <s v="Thu, 01 Jan 1970 00:00:00 GMT"/>
    <s v="Thu, 01 Jan 1970 00:51:59 GMT"/>
    <s v="Thu, 01 Jan 1970 00:00:00 GMT"/>
    <s v="Thu, 01 Jan 1970 00:00:01 GMT"/>
    <s v="Thu, 01 Jan 1970 00:34:00 GMT"/>
    <m/>
    <m/>
    <m/>
    <m/>
    <n v="1"/>
    <s v=""/>
    <n v="1"/>
    <d v="1899-12-30T01:26:04"/>
    <s v="Tue"/>
    <x v="30"/>
    <d v="2023-01-31T00:00:00"/>
    <s v="17:00:08"/>
    <s v="Week-6"/>
    <d v="1899-12-30T17:00:00"/>
  </r>
  <r>
    <n v="8463"/>
    <x v="0"/>
    <s v="TechM L2"/>
    <s v="Closed"/>
    <x v="163"/>
    <s v="Tue, 31 Jan 2023 17:00:08 GMT"/>
    <s v="apaluri"/>
    <x v="2"/>
    <x v="2"/>
    <s v="User Reported Email"/>
    <x v="0"/>
    <s v="Met"/>
    <s v="User"/>
    <n v="119"/>
    <s v="[]"/>
    <s v="Email"/>
    <s v="Spam"/>
    <m/>
    <m/>
    <m/>
    <m/>
    <s v="[]"/>
    <s v="Thu, 01 Jan 1970 00:00:00 GMT"/>
    <s v="Thu, 01 Jan 1970 00:00:08 GMT"/>
    <s v="Thu, 01 Jan 1970 00:00:00 GMT"/>
    <s v="Thu, 01 Jan 1970 01:58:37 GMT"/>
    <s v="Tue, 31 Jan 2023 17:09:46 GMT"/>
    <s v="Thu, 01 Jan 1970 00:00:01 GMT"/>
    <s v="Thu, 01 Jan 1970 00:00:01 GMT"/>
    <m/>
    <m/>
    <m/>
    <m/>
    <n v="1"/>
    <s v=""/>
    <n v="1"/>
    <d v="1899-12-30T01:59:09"/>
    <s v="Tue"/>
    <x v="30"/>
    <d v="2023-01-31T00:00:00"/>
    <s v="17:00:08"/>
    <s v="Week-6"/>
    <d v="1899-12-30T17:00:00"/>
  </r>
  <r>
    <n v="8462"/>
    <x v="0"/>
    <s v="TechM L2"/>
    <s v="Closed"/>
    <x v="164"/>
    <s v="Tue, 31 Jan 2023 17:00:08 GMT"/>
    <s v="apaluri"/>
    <x v="0"/>
    <x v="0"/>
    <s v="User Reported Email"/>
    <x v="0"/>
    <s v="Met"/>
    <s v="User"/>
    <n v="35"/>
    <s v="[]"/>
    <s v="Email"/>
    <s v="Legitimate email"/>
    <m/>
    <m/>
    <m/>
    <m/>
    <s v="[]"/>
    <s v="Thu, 01 Jan 1970 00:00:00 GMT"/>
    <s v="Thu, 01 Jan 1970 00:00:03 GMT"/>
    <s v="Thu, 01 Jan 1970 00:00:00 GMT"/>
    <s v="Thu, 01 Jan 1970 00:35:25 GMT"/>
    <s v="Thu, 01 Jan 1970 00:00:00 GMT"/>
    <s v="Thu, 01 Jan 1970 00:00:01 GMT"/>
    <s v="Thu, 01 Jan 1970 00:00:01 GMT"/>
    <m/>
    <m/>
    <m/>
    <m/>
    <n v="1"/>
    <s v=""/>
    <n v="1"/>
    <d v="1899-12-30T00:35:04"/>
    <s v="Tue"/>
    <x v="30"/>
    <d v="2023-01-31T00:00:00"/>
    <s v="17:00:08"/>
    <s v="Week-6"/>
    <d v="1899-12-30T17:00:00"/>
  </r>
  <r>
    <n v="8461"/>
    <x v="0"/>
    <s v="Hassen Mezghani"/>
    <s v="Closed"/>
    <x v="165"/>
    <s v="Tue, 31 Jan 2023 11:00:14 GMT"/>
    <s v="vtupura"/>
    <x v="2"/>
    <x v="2"/>
    <s v="User Reported Email"/>
    <x v="0"/>
    <s v="Met"/>
    <s v="User"/>
    <n v="100"/>
    <s v="[]"/>
    <s v="Email"/>
    <s v="Spam"/>
    <m/>
    <m/>
    <m/>
    <m/>
    <s v="[]"/>
    <s v="Thu, 01 Jan 1970 00:00:00 GMT"/>
    <s v="Thu, 01 Jan 1970 00:00:05 GMT"/>
    <s v="Thu, 01 Jan 1970 00:00:00 GMT"/>
    <s v="Thu, 01 Jan 1970 01:40:13 GMT"/>
    <s v="Thu, 01 Jan 1970 00:00:00 GMT"/>
    <s v="Thu, 01 Jan 1970 00:00:01 GMT"/>
    <s v="Thu, 01 Jan 1970 00:00:01 GMT"/>
    <m/>
    <m/>
    <m/>
    <m/>
    <n v="1"/>
    <s v=""/>
    <n v="1"/>
    <d v="1899-12-30T01:40:06"/>
    <s v="Tue"/>
    <x v="30"/>
    <d v="2023-01-31T00:00:00"/>
    <s v="11:00:14"/>
    <s v="Week-6"/>
    <d v="1899-12-30T11:00:00"/>
  </r>
  <r>
    <n v="8460"/>
    <x v="0"/>
    <s v="Hassen Mezghani"/>
    <s v="Closed"/>
    <x v="166"/>
    <s v="Tue, 31 Jan 2023 11:00:14 GMT"/>
    <s v="vtupura"/>
    <x v="2"/>
    <x v="2"/>
    <s v="User Reported Email"/>
    <x v="0"/>
    <s v="Met"/>
    <s v="User"/>
    <n v="7"/>
    <s v="[]"/>
    <s v="Email"/>
    <s v="Phishing"/>
    <m/>
    <m/>
    <m/>
    <m/>
    <s v="[]"/>
    <s v="Thu, 01 Jan 1970 00:00:00 GMT"/>
    <s v="Thu, 01 Jan 1970 00:00:05 GMT"/>
    <s v="Thu, 01 Jan 1970 00:00:00 GMT"/>
    <s v="Thu, 01 Jan 1970 00:06:51 GMT"/>
    <s v="Thu, 01 Jan 1970 00:00:00 GMT"/>
    <s v="Thu, 01 Jan 1970 00:00:01 GMT"/>
    <s v="Thu, 01 Jan 1970 02:04:07 GMT"/>
    <m/>
    <m/>
    <m/>
    <m/>
    <n v="1"/>
    <s v=""/>
    <n v="1"/>
    <d v="1899-12-30T02:11:12"/>
    <s v="Tue"/>
    <x v="30"/>
    <d v="2023-01-31T00:00:00"/>
    <s v="11:00:14"/>
    <s v="Week-6"/>
    <d v="1899-12-30T11:00:00"/>
  </r>
  <r>
    <n v="8459"/>
    <x v="0"/>
    <s v="Cristian Dragus"/>
    <s v="Closed"/>
    <x v="167"/>
    <s v="Tue, 31 Jan 2023 10:30:08 GMT"/>
    <s v="khyadav"/>
    <x v="0"/>
    <x v="0"/>
    <s v="User Reported Email"/>
    <x v="0"/>
    <s v="Met"/>
    <s v="User"/>
    <n v="82"/>
    <s v="[]"/>
    <s v="Email"/>
    <s v="Unsolicited email"/>
    <m/>
    <m/>
    <m/>
    <m/>
    <s v="[]"/>
    <s v="Thu, 01 Jan 1970 00:00:00 GMT"/>
    <s v="Thu, 01 Jan 1970 00:00:14 GMT"/>
    <s v="Thu, 01 Jan 1970 00:00:00 GMT"/>
    <s v="Thu, 01 Jan 1970 01:21:47 GMT"/>
    <s v="Thu, 01 Jan 1970 00:00:00 GMT"/>
    <s v="Thu, 01 Jan 1970 00:00:01 GMT"/>
    <s v="Thu, 01 Jan 1970 00:00:01 GMT"/>
    <m/>
    <m/>
    <m/>
    <m/>
    <n v="1"/>
    <s v=""/>
    <n v="1"/>
    <d v="1899-12-30T01:22:15"/>
    <s v="Tue"/>
    <x v="30"/>
    <d v="2023-01-31T00:00:00"/>
    <s v="10:30:08"/>
    <s v="Week-6"/>
    <d v="1899-12-30T10:00:00"/>
  </r>
  <r>
    <n v="8458"/>
    <x v="0"/>
    <s v="TechM L2"/>
    <s v="Closed"/>
    <x v="168"/>
    <s v="Tue, 31 Jan 2023 08:00:05 GMT"/>
    <s v="khyadav"/>
    <x v="2"/>
    <x v="2"/>
    <s v="User Reported Email"/>
    <x v="0"/>
    <s v="Met"/>
    <s v="User"/>
    <n v="117"/>
    <s v="[]"/>
    <s v="Email"/>
    <s v="Spam"/>
    <m/>
    <m/>
    <m/>
    <m/>
    <s v="[]"/>
    <s v="Thu, 01 Jan 1970 00:00:00 GMT"/>
    <s v="Thu, 01 Jan 1970 00:00:09 GMT"/>
    <s v="Thu, 01 Jan 1970 00:00:00 GMT"/>
    <s v="Thu, 01 Jan 1970 01:56:53 GMT"/>
    <s v="Thu, 01 Jan 1970 00:00:00 GMT"/>
    <s v="Thu, 01 Jan 1970 00:00:01 GMT"/>
    <s v="Thu, 01 Jan 1970 00:00:01 GMT"/>
    <m/>
    <m/>
    <m/>
    <m/>
    <n v="1"/>
    <s v=""/>
    <n v="1"/>
    <d v="1899-12-30T01:57:10"/>
    <s v="Tue"/>
    <x v="30"/>
    <d v="2023-01-31T00:00:00"/>
    <s v="08:00:05"/>
    <s v="Week-6"/>
    <d v="1899-12-30T08:00:00"/>
  </r>
  <r>
    <n v="8457"/>
    <x v="0"/>
    <s v="Cristian Dragus"/>
    <s v="Closed"/>
    <x v="169"/>
    <s v="Tue, 31 Jan 2023 07:00:08 GMT"/>
    <s v="vtupura"/>
    <x v="2"/>
    <x v="2"/>
    <s v="User Reported Email"/>
    <x v="0"/>
    <s v="Met"/>
    <s v="User"/>
    <n v="203"/>
    <s v="[]"/>
    <s v="Email"/>
    <s v="Spam"/>
    <m/>
    <m/>
    <m/>
    <m/>
    <s v="[]"/>
    <s v="Thu, 01 Jan 1970 00:00:00 GMT"/>
    <s v="Thu, 01 Jan 1970 00:00:05 GMT"/>
    <s v="Thu, 01 Jan 1970 00:00:00 GMT"/>
    <s v="Thu, 01 Jan 1970 03:22:46 GMT"/>
    <s v="Thu, 01 Jan 1970 00:00:00 GMT"/>
    <s v="Thu, 01 Jan 1970 00:00:01 GMT"/>
    <s v="Thu, 01 Jan 1970 00:39:07 GMT"/>
    <m/>
    <m/>
    <m/>
    <m/>
    <n v="1"/>
    <s v=""/>
    <n v="1"/>
    <d v="1899-12-30T04:02:12"/>
    <s v="Tue"/>
    <x v="30"/>
    <d v="2023-01-31T00:00:00"/>
    <s v="07:00:08"/>
    <s v="Week-6"/>
    <d v="1899-12-30T07:00:00"/>
  </r>
  <r>
    <n v="8456"/>
    <x v="1"/>
    <s v="Mangesh Fasale"/>
    <s v="Closed"/>
    <x v="2"/>
    <s v="Tue, 31 Jan 2023 06:50:02 GMT"/>
    <s v="vdarive"/>
    <x v="1"/>
    <x v="1"/>
    <s v="ESC L1 SLA Breach"/>
    <x v="17"/>
    <s v="Met"/>
    <s v="Laptop/Desktop"/>
    <n v="103"/>
    <s v="[]"/>
    <s v="Endpoint"/>
    <m/>
    <s v="Malware"/>
    <m/>
    <m/>
    <m/>
    <s v="[]"/>
    <s v="Thu, 01 Jan 1970 00:00:00 GMT"/>
    <s v="Thu, 01 Jan 1970 00:00:07 GMT"/>
    <s v="Thu, 01 Jan 1970 00:00:00 GMT"/>
    <s v="Thu, 01 Jan 1970 01:42:51 GMT"/>
    <s v="Thu, 01 Jan 1970 00:00:00 GMT"/>
    <s v="Thu, 01 Jan 1970 00:00:01 GMT"/>
    <s v="Thu, 01 Jan 1970 00:00:01 GMT"/>
    <m/>
    <m/>
    <m/>
    <m/>
    <n v="1"/>
    <s v=""/>
    <n v="1"/>
    <d v="1899-12-30T01:43:08"/>
    <s v="Tue"/>
    <x v="30"/>
    <d v="2023-01-31T00:00:00"/>
    <s v="06:50:02"/>
    <s v="Week-6"/>
    <d v="1899-12-30T06:00:00"/>
  </r>
  <r>
    <n v="8508"/>
    <x v="0"/>
    <s v="Cristiano Lucian"/>
    <s v="Closed"/>
    <x v="170"/>
    <s v="Wed, 01 Feb 2023 21:30:04 GMT"/>
    <s v="vtupura"/>
    <x v="2"/>
    <x v="2"/>
    <s v="User Reported Email"/>
    <x v="0"/>
    <s v="Met"/>
    <s v="User"/>
    <n v="34"/>
    <s v="[]"/>
    <s v="Email"/>
    <s v="Spam"/>
    <m/>
    <m/>
    <m/>
    <m/>
    <s v="[]"/>
    <s v="Thu, 01 Jan 1970 00:00:00 GMT"/>
    <s v="Thu, 01 Jan 1970 00:00:21 GMT"/>
    <s v="Thu, 01 Jan 1970 00:00:00 GMT"/>
    <s v="Thu, 01 Jan 1970 00:33:52 GMT"/>
    <s v="Thu, 01 Jan 1970 00:00:00 GMT"/>
    <s v="Thu, 01 Jan 1970 00:00:01 GMT"/>
    <s v="Thu, 01 Jan 1970 14:36:35 GMT"/>
    <m/>
    <m/>
    <m/>
    <m/>
    <n v="1"/>
    <s v=""/>
    <n v="1"/>
    <d v="1899-12-30T15:10:56"/>
    <s v="Wed"/>
    <x v="31"/>
    <d v="2023-02-01T00:00:00"/>
    <s v="21:30:04"/>
    <s v="Week-1"/>
    <d v="1899-12-30T21:00:00"/>
  </r>
  <r>
    <n v="8507"/>
    <x v="0"/>
    <s v="TechM L2"/>
    <s v="Closed"/>
    <x v="171"/>
    <s v="Wed, 01 Feb 2023 21:00:05 GMT"/>
    <s v="gsriniv"/>
    <x v="2"/>
    <x v="2"/>
    <s v="User Reported Email"/>
    <x v="0"/>
    <s v="Met"/>
    <s v="User"/>
    <n v="14"/>
    <s v="[]"/>
    <s v="Email"/>
    <s v="Spam"/>
    <m/>
    <m/>
    <m/>
    <m/>
    <s v="[]"/>
    <s v="Thu, 01 Jan 1970 00:00:00 GMT"/>
    <s v="Thu, 01 Jan 1970 00:00:06 GMT"/>
    <s v="Thu, 01 Jan 1970 00:00:00 GMT"/>
    <s v="Thu, 01 Jan 1970 00:14:25 GMT"/>
    <s v="Thu, 01 Jan 1970 00:00:00 GMT"/>
    <s v="Thu, 01 Jan 1970 00:00:01 GMT"/>
    <s v="Fri, 02 Jan 1970 02:14:35 GMT"/>
    <m/>
    <m/>
    <m/>
    <m/>
    <n v="1"/>
    <s v=""/>
    <n v="1"/>
    <d v="1899-12-30T02:28:41"/>
    <s v="Wed"/>
    <x v="31"/>
    <d v="2023-02-01T00:00:00"/>
    <s v="21:00:05"/>
    <s v="Week-1"/>
    <d v="1899-12-30T21:00:00"/>
  </r>
  <r>
    <n v="8506"/>
    <x v="3"/>
    <s v="Cristian Dragus"/>
    <s v="Closed"/>
    <x v="49"/>
    <s v="Wed, 01 Feb 2023 17:10:02 GMT"/>
    <s v="gsriniv"/>
    <x v="2"/>
    <x v="2"/>
    <s v="MSSP Process Improvement Requested, ESC L1 SLA Breach"/>
    <x v="3"/>
    <s v="Met"/>
    <s v="Laptop/Desktop"/>
    <n v="61"/>
    <s v="[]"/>
    <s v="User Behaviour"/>
    <m/>
    <m/>
    <m/>
    <m/>
    <s v="Mass Download"/>
    <s v="Discussed"/>
    <s v="Thu, 01 Jan 1970 00:00:00 GMT"/>
    <s v="Thu, 01 Jan 1970 00:00:07 GMT"/>
    <s v="Thu, 01 Jan 1970 00:00:00 GMT"/>
    <s v="Thu, 01 Jan 1970 01:01:12 GMT"/>
    <s v="Thu, 01 Jan 1970 00:00:00 GMT"/>
    <s v="Thu, 01 Jan 1970 00:00:01 GMT"/>
    <s v="Thu, 01 Jan 1970 05:19:30 GMT"/>
    <m/>
    <m/>
    <m/>
    <m/>
    <n v="1"/>
    <s v=""/>
    <n v="1"/>
    <d v="1899-12-30T06:20:37"/>
    <s v="Wed"/>
    <x v="31"/>
    <d v="2023-02-01T00:00:00"/>
    <s v="17:10:02"/>
    <s v="Week-1"/>
    <d v="1899-12-30T17:00:00"/>
  </r>
  <r>
    <n v="8505"/>
    <x v="0"/>
    <s v="TechM L2"/>
    <s v="Closed"/>
    <x v="172"/>
    <s v="Wed, 01 Feb 2023 17:00:08 GMT"/>
    <s v="psrikan"/>
    <x v="0"/>
    <x v="0"/>
    <s v="User Reported Email, ACK L1 SLA Breach"/>
    <x v="0"/>
    <s v="Met"/>
    <s v="User"/>
    <n v="49"/>
    <s v="[]"/>
    <s v="Email"/>
    <s v="Legitimate email"/>
    <m/>
    <m/>
    <m/>
    <m/>
    <s v="[]"/>
    <s v="Thu, 01 Jan 1970 00:00:00 GMT"/>
    <s v="Thu, 01 Jan 1970 00:00:16 GMT"/>
    <s v="Thu, 01 Jan 1970 00:00:00 GMT"/>
    <s v="Thu, 01 Jan 1970 00:49:27 GMT"/>
    <s v="Thu, 02 Feb 2023 09:51:25 GMT"/>
    <s v="Thu, 01 Jan 1970 00:00:01 GMT"/>
    <s v="Thu, 01 Jan 1970 16:30:13 GMT"/>
    <m/>
    <m/>
    <m/>
    <m/>
    <n v="1"/>
    <s v=""/>
    <n v="1"/>
    <d v="1899-12-30T17:19:29"/>
    <s v="Wed"/>
    <x v="31"/>
    <d v="2023-02-01T00:00:00"/>
    <s v="17:00:08"/>
    <s v="Week-1"/>
    <d v="1899-12-30T17:00:00"/>
  </r>
  <r>
    <n v="8504"/>
    <x v="0"/>
    <s v="TechM L2"/>
    <s v="Closed"/>
    <x v="173"/>
    <s v="Wed, 01 Feb 2023 16:00:05 GMT"/>
    <s v="khyadav"/>
    <x v="0"/>
    <x v="0"/>
    <s v="User Reported Email"/>
    <x v="0"/>
    <s v="Met"/>
    <s v="User"/>
    <n v="0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00:30 GMT"/>
    <s v="Thu, 01 Jan 1970 00:00:00 GMT"/>
    <s v="Thu, 01 Jan 1970 00:00:01 GMT"/>
    <s v="Fri, 02 Jan 1970 10:39:07 GMT"/>
    <m/>
    <m/>
    <m/>
    <m/>
    <n v="1"/>
    <s v=""/>
    <n v="1"/>
    <d v="1899-12-30T10:39:15"/>
    <s v="Wed"/>
    <x v="31"/>
    <d v="2023-02-01T00:00:00"/>
    <s v="16:00:05"/>
    <s v="Week-1"/>
    <d v="1899-12-30T16:00:00"/>
  </r>
  <r>
    <n v="8503"/>
    <x v="0"/>
    <s v="TechM L2"/>
    <s v="Closed"/>
    <x v="174"/>
    <s v="Wed, 01 Feb 2023 15:34:03 GMT"/>
    <s v="khyadav"/>
    <x v="2"/>
    <x v="2"/>
    <s v="User Reported Email"/>
    <x v="0"/>
    <s v="Met"/>
    <s v="User"/>
    <n v="2056"/>
    <s v="[]"/>
    <s v="Email"/>
    <s v="Spam"/>
    <m/>
    <m/>
    <m/>
    <m/>
    <s v="[]"/>
    <s v="Thu, 01 Jan 1970 00:00:00 GMT"/>
    <s v="Thu, 01 Jan 1970 00:00:05 GMT"/>
    <s v="Thu, 01 Jan 1970 00:00:00 GMT"/>
    <s v="Fri, 02 Jan 1970 10:15:49 GMT"/>
    <s v="Wed, 01 Feb 2023 15:35:21 GMT"/>
    <s v="Thu, 01 Jan 1970 00:00:01 GMT"/>
    <s v="Thu, 01 Jan 1970 00:00:01 GMT"/>
    <m/>
    <m/>
    <m/>
    <m/>
    <n v="1"/>
    <s v=""/>
    <n v="1"/>
    <d v="1899-12-31T10:16:06"/>
    <s v="Wed"/>
    <x v="31"/>
    <d v="2023-02-01T00:00:00"/>
    <s v="15:34:03"/>
    <s v="Week-1"/>
    <d v="1899-12-30T15:00:00"/>
  </r>
  <r>
    <n v="8502"/>
    <x v="0"/>
    <s v="TechM L2"/>
    <s v="Closed"/>
    <x v="170"/>
    <s v="Wed, 01 Feb 2023 15:34:03 GMT"/>
    <s v="vtupura"/>
    <x v="2"/>
    <x v="2"/>
    <s v="User Reported Email"/>
    <x v="0"/>
    <s v="Met"/>
    <s v="User"/>
    <n v="1334"/>
    <s v="[]"/>
    <s v="Email"/>
    <s v="Spam"/>
    <m/>
    <m/>
    <m/>
    <m/>
    <s v="[]"/>
    <s v="Thu, 01 Jan 1970 00:00:00 GMT"/>
    <s v="Thu, 01 Jan 1970 00:00:09 GMT"/>
    <s v="Thu, 01 Jan 1970 00:00:00 GMT"/>
    <s v="Thu, 01 Jan 1970 22:14:06 GMT"/>
    <s v="Wed, 01 Feb 2023 15:35:20 GMT"/>
    <s v="Thu, 01 Jan 1970 00:00:01 GMT"/>
    <s v="Thu, 01 Jan 1970 00:00:01 GMT"/>
    <m/>
    <m/>
    <m/>
    <m/>
    <n v="1"/>
    <s v=""/>
    <n v="1"/>
    <d v="1899-12-30T22:14:10"/>
    <s v="Wed"/>
    <x v="31"/>
    <d v="2023-02-01T00:00:00"/>
    <s v="15:34:03"/>
    <s v="Week-1"/>
    <d v="1899-12-30T15:00:00"/>
  </r>
  <r>
    <n v="8501"/>
    <x v="0"/>
    <s v="TechM L2"/>
    <s v="Closed"/>
    <x v="162"/>
    <s v="Wed, 01 Feb 2023 15:31:37 GMT"/>
    <s v="gsriniv"/>
    <x v="0"/>
    <x v="0"/>
    <s v="User Reported Email"/>
    <x v="0"/>
    <s v="Met"/>
    <s v="User"/>
    <n v="1"/>
    <s v="[]"/>
    <s v="Email"/>
    <s v="Unsolicited email"/>
    <m/>
    <m/>
    <m/>
    <m/>
    <s v="[]"/>
    <s v="Thu, 01 Jan 1970 00:00:00 GMT"/>
    <s v="Thu, 01 Jan 1970 05:50:48 GMT"/>
    <s v="Thu, 01 Jan 1970 00:00:00 GMT"/>
    <s v="Thu, 01 Jan 1970 00:01:28 GMT"/>
    <s v="Thu, 01 Jan 1970 00:00:00 GMT"/>
    <s v="Thu, 01 Jan 1970 00:00:01 GMT"/>
    <s v="Thu, 01 Jan 1970 00:00:01 GMT"/>
    <m/>
    <m/>
    <m/>
    <m/>
    <n v="1"/>
    <s v=""/>
    <n v="1"/>
    <d v="1899-12-30T05:51:49"/>
    <s v="Wed"/>
    <x v="31"/>
    <d v="2023-02-01T00:00:00"/>
    <s v="15:31:37"/>
    <s v="Week-1"/>
    <d v="1899-12-30T15:00:00"/>
  </r>
  <r>
    <n v="8500"/>
    <x v="0"/>
    <s v="Cristian Dragus"/>
    <s v="Closed"/>
    <x v="175"/>
    <s v="Wed, 01 Feb 2023 15:31:37 GMT"/>
    <s v="psrikan"/>
    <x v="0"/>
    <x v="0"/>
    <s v="[]"/>
    <x v="0"/>
    <s v="Met"/>
    <s v="User"/>
    <n v="2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02:01 GMT"/>
    <s v="Thu, 01 Jan 1970 00:00:00 GMT"/>
    <s v="Thu, 01 Jan 1970 00:00:01 GMT"/>
    <s v="Thu, 01 Jan 1970 21:31:26 GMT"/>
    <m/>
    <m/>
    <m/>
    <m/>
    <n v="1"/>
    <s v=""/>
    <n v="1"/>
    <d v="1899-12-30T21:33:34"/>
    <s v="Wed"/>
    <x v="31"/>
    <d v="2023-02-01T00:00:00"/>
    <s v="15:31:37"/>
    <s v="Week-1"/>
    <d v="1899-12-30T15:00:00"/>
  </r>
  <r>
    <n v="8499"/>
    <x v="0"/>
    <s v="Cristiano Lucian"/>
    <s v="Closed"/>
    <x v="176"/>
    <s v="Wed, 01 Feb 2023 15:31:36 GMT"/>
    <s v="psrikan"/>
    <x v="1"/>
    <x v="1"/>
    <s v="User Reported Email"/>
    <x v="0"/>
    <s v="Met"/>
    <s v="User"/>
    <n v="0"/>
    <s v="[]"/>
    <s v="Email"/>
    <s v="Scam"/>
    <m/>
    <m/>
    <m/>
    <m/>
    <s v="[]"/>
    <s v="Thu, 01 Jan 1970 00:00:00 GMT"/>
    <s v="Thu, 01 Jan 1970 00:04:14 GMT"/>
    <s v="Thu, 01 Jan 1970 00:00:00 GMT"/>
    <s v="Thu, 01 Jan 1970 00:27:13 GMT"/>
    <s v="Thu, 01 Jan 1970 00:00:00 GMT"/>
    <s v="Thu, 01 Jan 1970 00:00:01 GMT"/>
    <s v="Thu, 01 Jan 1970 19:04:33 GMT"/>
    <m/>
    <m/>
    <m/>
    <m/>
    <n v="1"/>
    <s v=""/>
    <n v="1"/>
    <d v="1899-12-30T19:08:47"/>
    <s v="Wed"/>
    <x v="31"/>
    <d v="2023-02-01T00:00:00"/>
    <s v="15:31:36"/>
    <s v="Week-1"/>
    <d v="1899-12-30T15:00:00"/>
  </r>
  <r>
    <n v="8498"/>
    <x v="0"/>
    <s v="Cristiano Lucian"/>
    <s v="Closed"/>
    <x v="177"/>
    <s v="Wed, 01 Feb 2023 15:31:36 GMT"/>
    <s v="psrikan"/>
    <x v="3"/>
    <x v="1"/>
    <s v="[]"/>
    <x v="0"/>
    <s v="Met"/>
    <s v="User"/>
    <n v="1"/>
    <s v="[]"/>
    <s v="Email"/>
    <s v="Scam"/>
    <m/>
    <m/>
    <m/>
    <m/>
    <s v="[]"/>
    <s v="Thu, 01 Jan 1970 00:00:00 GMT"/>
    <s v="Thu, 01 Jan 1970 00:00:10 GMT"/>
    <s v="Thu, 01 Jan 1970 00:00:00 GMT"/>
    <s v="Thu, 01 Jan 1970 00:01:03 GMT"/>
    <s v="Thu, 01 Jan 1970 00:00:00 GMT"/>
    <s v="Thu, 01 Jan 1970 00:00:01 GMT"/>
    <s v="Thu, 01 Jan 1970 00:06:56 GMT"/>
    <m/>
    <m/>
    <m/>
    <m/>
    <s v=""/>
    <s v=""/>
    <n v="1"/>
    <d v="1899-12-30T00:08:06"/>
    <s v="Wed"/>
    <x v="31"/>
    <d v="2023-02-01T00:00:00"/>
    <s v="15:31:36"/>
    <s v="Week-1"/>
    <d v="1899-12-30T15:00:00"/>
  </r>
  <r>
    <n v="8497"/>
    <x v="0"/>
    <s v="TechM L2"/>
    <s v="Closed"/>
    <x v="166"/>
    <s v="Wed, 01 Feb 2023 15:31:36 GMT"/>
    <s v="psrikan"/>
    <x v="2"/>
    <x v="2"/>
    <s v="User Reported Email"/>
    <x v="0"/>
    <s v="Met"/>
    <s v="User"/>
    <n v="2"/>
    <s v="[]"/>
    <s v="Email"/>
    <s v="Phishing"/>
    <m/>
    <m/>
    <m/>
    <m/>
    <s v="[]"/>
    <s v="Thu, 01 Jan 1970 00:00:00 GMT"/>
    <s v="Thu, 01 Jan 1970 00:00:06 GMT"/>
    <s v="Thu, 01 Jan 1970 00:00:00 GMT"/>
    <s v="Thu, 01 Jan 1970 00:02:09 GMT"/>
    <s v="Thu, 01 Jan 1970 00:00:00 GMT"/>
    <s v="Thu, 01 Jan 1970 00:00:01 GMT"/>
    <s v="Thu, 01 Jan 1970 01:20:30 GMT"/>
    <m/>
    <m/>
    <m/>
    <m/>
    <n v="1"/>
    <s v=""/>
    <n v="1"/>
    <d v="1899-12-30T01:22:36"/>
    <s v="Wed"/>
    <x v="31"/>
    <d v="2023-02-01T00:00:00"/>
    <s v="15:31:36"/>
    <s v="Week-1"/>
    <d v="1899-12-30T15:00:00"/>
  </r>
  <r>
    <n v="8496"/>
    <x v="0"/>
    <s v="TechM L2"/>
    <s v="Closed"/>
    <x v="162"/>
    <s v="Wed, 01 Feb 2023 15:30:10 GMT"/>
    <s v="gsriniv"/>
    <x v="0"/>
    <x v="0"/>
    <s v="User Reported Email"/>
    <x v="0"/>
    <s v="Met"/>
    <s v="User"/>
    <n v="15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14:57 GMT"/>
    <s v="Thu, 01 Jan 1970 00:00:00 GMT"/>
    <s v="Thu, 01 Jan 1970 00:00:01 GMT"/>
    <s v="Thu, 01 Jan 1970 05:55:00 GMT"/>
    <m/>
    <m/>
    <m/>
    <m/>
    <n v="1"/>
    <s v=""/>
    <n v="1"/>
    <d v="1899-12-30T06:10:09"/>
    <s v="Wed"/>
    <x v="31"/>
    <d v="2023-02-01T00:00:00"/>
    <s v="15:30:10"/>
    <s v="Week-1"/>
    <d v="1899-12-30T15:00:00"/>
  </r>
  <r>
    <n v="8495"/>
    <x v="0"/>
    <s v="TechM L2"/>
    <s v="Closed"/>
    <x v="162"/>
    <s v="Wed, 01 Feb 2023 15:30:10 GMT"/>
    <s v="gsriniv"/>
    <x v="0"/>
    <x v="0"/>
    <s v="User Reported Email"/>
    <x v="0"/>
    <s v="Met"/>
    <s v="User"/>
    <n v="13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13:15 GMT"/>
    <s v="Thu, 01 Jan 1970 00:00:00 GMT"/>
    <s v="Thu, 01 Jan 1970 00:00:01 GMT"/>
    <s v="Thu, 01 Jan 1970 05:57:08 GMT"/>
    <m/>
    <m/>
    <m/>
    <m/>
    <n v="1"/>
    <s v=""/>
    <n v="1"/>
    <d v="1899-12-30T06:10:14"/>
    <s v="Wed"/>
    <x v="31"/>
    <d v="2023-02-01T00:00:00"/>
    <s v="15:30:10"/>
    <s v="Week-1"/>
    <d v="1899-12-30T15:00:00"/>
  </r>
  <r>
    <n v="8494"/>
    <x v="0"/>
    <s v="TechM L2"/>
    <s v="Closed"/>
    <x v="162"/>
    <s v="Wed, 01 Feb 2023 15:30:09 GMT"/>
    <s v="gsriniv"/>
    <x v="0"/>
    <x v="0"/>
    <s v="User Reported Email"/>
    <x v="0"/>
    <s v="Met"/>
    <s v="User"/>
    <n v="10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10:16 GMT"/>
    <s v="Thu, 01 Jan 1970 00:00:00 GMT"/>
    <s v="Thu, 01 Jan 1970 00:00:01 GMT"/>
    <s v="Thu, 01 Jan 1970 05:55:26 GMT"/>
    <m/>
    <m/>
    <m/>
    <m/>
    <n v="1"/>
    <s v=""/>
    <n v="1"/>
    <d v="1899-12-30T06:05:35"/>
    <s v="Wed"/>
    <x v="31"/>
    <d v="2023-02-01T00:00:00"/>
    <s v="15:30:09"/>
    <s v="Week-1"/>
    <d v="1899-12-30T15:00:00"/>
  </r>
  <r>
    <n v="8493"/>
    <x v="0"/>
    <s v="TechM L2"/>
    <s v="Closed"/>
    <x v="178"/>
    <s v="Wed, 01 Feb 2023 15:30:09 GMT"/>
    <s v="psrikan"/>
    <x v="0"/>
    <x v="0"/>
    <s v="User Reported Email"/>
    <x v="0"/>
    <s v="Met"/>
    <s v="User"/>
    <n v="25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25:16 GMT"/>
    <s v="Thu, 01 Jan 1970 00:00:00 GMT"/>
    <s v="Thu, 01 Jan 1970 00:00:01 GMT"/>
    <s v="Thu, 01 Jan 1970 18:56:46 GMT"/>
    <m/>
    <m/>
    <m/>
    <m/>
    <n v="1"/>
    <s v=""/>
    <n v="1"/>
    <d v="1899-12-30T19:21:53"/>
    <s v="Wed"/>
    <x v="31"/>
    <d v="2023-02-01T00:00:00"/>
    <s v="15:30:09"/>
    <s v="Week-1"/>
    <d v="1899-12-30T15:00:00"/>
  </r>
  <r>
    <n v="8492"/>
    <x v="0"/>
    <s v="Cristian Dragus"/>
    <s v="Closed"/>
    <x v="175"/>
    <s v="Wed, 01 Feb 2023 15:25:35 GMT"/>
    <s v="psrikan"/>
    <x v="0"/>
    <x v="0"/>
    <s v="User Reported Email"/>
    <x v="0"/>
    <s v="Met"/>
    <s v="User"/>
    <n v="31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30:35 GMT"/>
    <s v="Thu, 01 Jan 1970 00:00:00 GMT"/>
    <s v="Thu, 01 Jan 1970 00:00:01 GMT"/>
    <s v="Thu, 01 Jan 1970 20:53:36 GMT"/>
    <m/>
    <m/>
    <m/>
    <m/>
    <n v="1"/>
    <s v=""/>
    <n v="1"/>
    <d v="1899-12-30T21:24:41"/>
    <s v="Wed"/>
    <x v="31"/>
    <d v="2023-02-01T00:00:00"/>
    <s v="15:25:35"/>
    <s v="Week-1"/>
    <d v="1899-12-30T15:00:00"/>
  </r>
  <r>
    <n v="8491"/>
    <x v="0"/>
    <s v="TechM L2"/>
    <s v="Closed"/>
    <x v="162"/>
    <s v="Wed, 01 Feb 2023 15:25:35 GMT"/>
    <s v="gsriniv"/>
    <x v="0"/>
    <x v="0"/>
    <s v="User Reported Email"/>
    <x v="0"/>
    <s v="Met"/>
    <s v="User"/>
    <n v="9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08:40 GMT"/>
    <s v="Thu, 01 Jan 1970 00:00:00 GMT"/>
    <s v="Thu, 01 Jan 1970 00:00:01 GMT"/>
    <s v="Thu, 01 Jan 1970 05:56:05 GMT"/>
    <m/>
    <m/>
    <m/>
    <m/>
    <n v="1"/>
    <s v=""/>
    <n v="1"/>
    <d v="1899-12-30T06:05:11"/>
    <s v="Wed"/>
    <x v="31"/>
    <d v="2023-02-01T00:00:00"/>
    <s v="15:25:35"/>
    <s v="Week-1"/>
    <d v="1899-12-30T15:00:00"/>
  </r>
  <r>
    <n v="8490"/>
    <x v="0"/>
    <s v="TechM L2"/>
    <s v="Closed"/>
    <x v="162"/>
    <s v="Wed, 01 Feb 2023 15:25:35 GMT"/>
    <s v="gsriniv"/>
    <x v="0"/>
    <x v="0"/>
    <s v="User Reported Email"/>
    <x v="0"/>
    <s v="Met"/>
    <s v="User"/>
    <n v="8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07:30 GMT"/>
    <s v="Thu, 01 Jan 1970 00:00:00 GMT"/>
    <s v="Thu, 01 Jan 1970 00:00:01 GMT"/>
    <s v="Thu, 01 Jan 1970 05:57:42 GMT"/>
    <m/>
    <m/>
    <m/>
    <m/>
    <n v="1"/>
    <s v=""/>
    <n v="1"/>
    <d v="1899-12-30T06:05:48"/>
    <s v="Wed"/>
    <x v="31"/>
    <d v="2023-02-01T00:00:00"/>
    <s v="15:25:35"/>
    <s v="Week-1"/>
    <d v="1899-12-30T15:00:00"/>
  </r>
  <r>
    <n v="8489"/>
    <x v="0"/>
    <s v="TechM L2"/>
    <s v="Closed"/>
    <x v="179"/>
    <s v="Wed, 01 Feb 2023 15:25:35 GMT"/>
    <s v="khyadav"/>
    <x v="2"/>
    <x v="2"/>
    <s v="User Reported Email"/>
    <x v="0"/>
    <s v="Met"/>
    <s v="User"/>
    <n v="15"/>
    <s v="[]"/>
    <s v="Email"/>
    <s v="Spam"/>
    <m/>
    <m/>
    <m/>
    <m/>
    <s v="[]"/>
    <s v="Thu, 01 Jan 1970 00:00:00 GMT"/>
    <s v="Thu, 01 Jan 1970 00:00:06 GMT"/>
    <s v="Thu, 01 Jan 1970 00:00:00 GMT"/>
    <s v="Thu, 01 Jan 1970 00:15:01 GMT"/>
    <s v="Thu, 01 Jan 1970 00:00:00 GMT"/>
    <s v="Thu, 01 Jan 1970 00:00:01 GMT"/>
    <s v="Thu, 01 Jan 1970 13:59:27 GMT"/>
    <m/>
    <m/>
    <m/>
    <m/>
    <n v="1"/>
    <s v=""/>
    <n v="1"/>
    <d v="1899-12-30T14:14:33"/>
    <s v="Wed"/>
    <x v="31"/>
    <d v="2023-02-01T00:00:00"/>
    <s v="15:25:35"/>
    <s v="Week-1"/>
    <d v="1899-12-30T15:00:00"/>
  </r>
  <r>
    <n v="8488"/>
    <x v="0"/>
    <s v="TechM L2"/>
    <s v="Closed"/>
    <x v="163"/>
    <s v="Wed, 01 Feb 2023 15:25:35 GMT"/>
    <s v="gsriniv"/>
    <x v="2"/>
    <x v="2"/>
    <s v="MSSP Process Improvement Requested, User Reported Email"/>
    <x v="0"/>
    <s v="Met"/>
    <s v="User"/>
    <n v="8"/>
    <s v="[]"/>
    <s v="Email"/>
    <s v="Spam"/>
    <m/>
    <m/>
    <m/>
    <m/>
    <s v="Discussed"/>
    <s v="Thu, 01 Jan 1970 00:00:00 GMT"/>
    <s v="Thu, 01 Jan 1970 00:00:11 GMT"/>
    <s v="Thu, 01 Jan 1970 00:00:00 GMT"/>
    <s v="Thu, 01 Jan 1970 00:07:53 GMT"/>
    <s v="Thu, 01 Jan 1970 00:00:00 GMT"/>
    <s v="Thu, 01 Jan 1970 00:00:01 GMT"/>
    <s v="Thu, 01 Jan 1970 06:35:23 GMT"/>
    <m/>
    <m/>
    <m/>
    <m/>
    <n v="1"/>
    <s v=""/>
    <n v="1"/>
    <d v="1899-12-30T06:43:34"/>
    <s v="Wed"/>
    <x v="31"/>
    <d v="2023-02-01T00:00:00"/>
    <s v="15:25:35"/>
    <s v="Week-1"/>
    <d v="1899-12-30T15:00:00"/>
  </r>
  <r>
    <n v="8487"/>
    <x v="1"/>
    <s v="Cristian Dragus"/>
    <s v="Closed"/>
    <x v="2"/>
    <s v="Wed, 01 Feb 2023 15:20:05 GMT"/>
    <s v="gsriniv"/>
    <x v="1"/>
    <x v="1"/>
    <s v="MSSP Process Improvement Requested, ESC L1 SLA Breach"/>
    <x v="1"/>
    <s v="Met"/>
    <s v="Laptop/Desktop"/>
    <n v="86"/>
    <s v="[]"/>
    <s v="Endpoint"/>
    <m/>
    <s v="Malware"/>
    <m/>
    <m/>
    <m/>
    <s v="Discussed"/>
    <s v="Thu, 01 Jan 1970 00:00:00 GMT"/>
    <s v="Thu, 01 Jan 1970 00:00:05 GMT"/>
    <s v="Thu, 01 Jan 1970 00:00:00 GMT"/>
    <s v="Thu, 01 Jan 1970 01:25:43 GMT"/>
    <s v="Thu, 01 Jan 1970 00:00:00 GMT"/>
    <s v="Thu, 01 Jan 1970 00:00:01 GMT"/>
    <s v="Thu, 01 Jan 1970 03:27:22 GMT"/>
    <m/>
    <m/>
    <m/>
    <m/>
    <n v="1"/>
    <s v=""/>
    <n v="1"/>
    <d v="1899-12-30T04:53:27"/>
    <s v="Wed"/>
    <x v="31"/>
    <d v="2023-02-01T00:00:00"/>
    <s v="15:20:05"/>
    <s v="Week-1"/>
    <d v="1899-12-30T15:00:00"/>
  </r>
  <r>
    <n v="8486"/>
    <x v="1"/>
    <s v="Cristian Dragus"/>
    <s v="Closed"/>
    <x v="29"/>
    <s v="Wed, 01 Feb 2023 15:20:03 GMT"/>
    <s v="gsriniv"/>
    <x v="1"/>
    <x v="2"/>
    <s v="ESC L1 SLA Breach"/>
    <x v="10"/>
    <s v="Met"/>
    <s v="Laptop/Desktop"/>
    <n v="33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32:57 GMT"/>
    <s v="Thu, 01 Jan 1970 00:00:00 GMT"/>
    <s v="Thu, 01 Jan 1970 00:00:01 GMT"/>
    <s v="Thu, 01 Jan 1970 02:47:49 GMT"/>
    <m/>
    <m/>
    <m/>
    <m/>
    <n v="0"/>
    <n v="1"/>
    <n v="1"/>
    <d v="1899-12-30T03:20:53"/>
    <s v="Wed"/>
    <x v="31"/>
    <d v="2023-02-01T00:00:00"/>
    <s v="15:20:03"/>
    <s v="Week-1"/>
    <d v="1899-12-30T15:00:00"/>
  </r>
  <r>
    <n v="8485"/>
    <x v="3"/>
    <s v="Hassen Mezghani"/>
    <s v="Closed"/>
    <x v="29"/>
    <s v="Wed, 01 Feb 2023 15:10:12 GMT"/>
    <s v="khyadav"/>
    <x v="1"/>
    <x v="0"/>
    <s v="ESC L1 SLA Breach"/>
    <x v="10"/>
    <s v="Met"/>
    <s v="Laptop/Desktop"/>
    <n v="5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0:05 GMT"/>
    <s v="Thu, 01 Jan 1970 00:00:00 GMT"/>
    <s v="Thu, 01 Jan 1970 00:00:01 GMT"/>
    <s v="Thu, 01 Jan 1970 12:28:25 GMT"/>
    <m/>
    <m/>
    <m/>
    <m/>
    <n v="0"/>
    <n v="1"/>
    <n v="1"/>
    <d v="1899-12-30T13:18:36"/>
    <s v="Wed"/>
    <x v="31"/>
    <d v="2023-02-01T00:00:00"/>
    <s v="15:10:12"/>
    <s v="Week-1"/>
    <d v="1899-12-30T15:00:00"/>
  </r>
  <r>
    <n v="8484"/>
    <x v="3"/>
    <s v="Mangesh Fasale"/>
    <s v="Closed"/>
    <x v="29"/>
    <s v="Wed, 01 Feb 2023 15:10:10 GMT"/>
    <s v="khyadav"/>
    <x v="1"/>
    <x v="1"/>
    <s v="ESC L1 SLA Breach"/>
    <x v="10"/>
    <s v="Met"/>
    <s v="Laptop/Desktop"/>
    <n v="12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00:29 GMT"/>
    <s v="Thu, 01 Jan 1970 00:00:00 GMT"/>
    <s v="Thu, 01 Jan 1970 00:00:01 GMT"/>
    <s v="Thu, 01 Jan 1970 11:11:14 GMT"/>
    <m/>
    <m/>
    <m/>
    <m/>
    <n v="1"/>
    <s v=""/>
    <n v="1"/>
    <d v="1899-12-30T13:11:21"/>
    <s v="Wed"/>
    <x v="31"/>
    <d v="2023-02-01T00:00:00"/>
    <s v="15:10:10"/>
    <s v="Week-1"/>
    <d v="1899-12-30T15:00:00"/>
  </r>
  <r>
    <n v="8483"/>
    <x v="1"/>
    <s v="Cristian Dragus"/>
    <s v="Closed"/>
    <x v="29"/>
    <s v="Wed, 01 Feb 2023 15:10:08 GMT"/>
    <s v="khyadav"/>
    <x v="1"/>
    <x v="2"/>
    <s v="ESC L1 SLA Breach"/>
    <x v="10"/>
    <s v="Met"/>
    <s v="Laptop/Desktop"/>
    <n v="9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29:56 GMT"/>
    <s v="Thu, 01 Jan 1970 00:00:00 GMT"/>
    <s v="Thu, 01 Jan 1970 00:00:01 GMT"/>
    <s v="Thu, 01 Jan 1970 00:07:12 GMT"/>
    <m/>
    <m/>
    <m/>
    <m/>
    <n v="0"/>
    <n v="1"/>
    <n v="1"/>
    <d v="1899-12-30T01:37:17"/>
    <s v="Wed"/>
    <x v="31"/>
    <d v="2023-02-01T00:00:00"/>
    <s v="15:10:08"/>
    <s v="Week-1"/>
    <d v="1899-12-30T15:00:00"/>
  </r>
  <r>
    <n v="8482"/>
    <x v="3"/>
    <s v="Cristian Dragus"/>
    <s v="Closed"/>
    <x v="130"/>
    <s v="Wed, 01 Feb 2023 15:10:06 GMT"/>
    <s v="gsriniv"/>
    <x v="2"/>
    <x v="2"/>
    <s v="[]"/>
    <x v="2"/>
    <s v="Met"/>
    <s v="Server"/>
    <n v="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0:05 GMT"/>
    <s v="Thu, 01 Jan 1970 00:00:00 GMT"/>
    <s v="Thu, 01 Jan 1970 05:50:44 GMT"/>
    <s v="Thu, 01 Jan 1970 00:00:01 GMT"/>
    <m/>
    <m/>
    <m/>
    <m/>
    <n v="1"/>
    <s v=""/>
    <n v="1"/>
    <d v="1899-12-30T00:00:06"/>
    <s v="Wed"/>
    <x v="31"/>
    <d v="2023-02-01T00:00:00"/>
    <s v="15:10:06"/>
    <s v="Week-1"/>
    <d v="1899-12-30T15:00:00"/>
  </r>
  <r>
    <n v="8481"/>
    <x v="3"/>
    <s v="Cristian Dragus"/>
    <s v="Closed"/>
    <x v="29"/>
    <s v="Wed, 01 Feb 2023 15:10:05 GMT"/>
    <s v="khyadav"/>
    <x v="1"/>
    <x v="2"/>
    <s v="ESC L1 SLA Breach"/>
    <x v="10"/>
    <s v="Met"/>
    <s v="Laptop/Desktop"/>
    <n v="57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56:38 GMT"/>
    <s v="Thu, 01 Jan 1970 00:00:00 GMT"/>
    <s v="Thu, 01 Jan 1970 00:00:01 GMT"/>
    <s v="Thu, 01 Jan 1970 10:12:29 GMT"/>
    <m/>
    <m/>
    <m/>
    <m/>
    <n v="0"/>
    <n v="1"/>
    <n v="1"/>
    <d v="1899-12-30T11:09:33"/>
    <s v="Wed"/>
    <x v="31"/>
    <d v="2023-02-01T00:00:00"/>
    <s v="15:10:05"/>
    <s v="Week-1"/>
    <d v="1899-12-30T15:00:00"/>
  </r>
  <r>
    <n v="8480"/>
    <x v="1"/>
    <s v="Cristian Dragus"/>
    <s v="Closed"/>
    <x v="29"/>
    <s v="Wed, 01 Feb 2023 15:10:03 GMT"/>
    <s v="vtupura"/>
    <x v="1"/>
    <x v="2"/>
    <s v="ESC L1 SLA Breach"/>
    <x v="10"/>
    <s v="Met"/>
    <s v="Laptop/Desktop"/>
    <n v="110"/>
    <s v="[]"/>
    <s v="Network"/>
    <m/>
    <m/>
    <m/>
    <s v="Suspicious Traffic"/>
    <m/>
    <s v="[]"/>
    <s v="Thu, 01 Jan 1970 00:00:00 GMT"/>
    <s v="Thu, 01 Jan 1970 00:03:24 GMT"/>
    <s v="Thu, 01 Jan 1970 00:00:00 GMT"/>
    <s v="Thu, 01 Jan 1970 01:49:46 GMT"/>
    <s v="Thu, 01 Jan 1970 00:00:00 GMT"/>
    <s v="Thu, 01 Jan 1970 00:00:01 GMT"/>
    <s v="Thu, 01 Jan 1970 00:15:43 GMT"/>
    <m/>
    <m/>
    <m/>
    <m/>
    <n v="0"/>
    <n v="1"/>
    <n v="1"/>
    <d v="1899-12-30T02:09:07"/>
    <s v="Wed"/>
    <x v="31"/>
    <d v="2023-02-01T00:00:00"/>
    <s v="15:10:03"/>
    <s v="Week-1"/>
    <d v="1899-12-30T15:00:00"/>
  </r>
  <r>
    <n v="8479"/>
    <x v="0"/>
    <s v="TechM L2"/>
    <s v="Closed"/>
    <x v="162"/>
    <s v="Wed, 01 Feb 2023 15:04:50 GMT"/>
    <s v="gsriniv"/>
    <x v="0"/>
    <x v="0"/>
    <s v="User Reported Email"/>
    <x v="0"/>
    <s v="Met"/>
    <s v="User"/>
    <n v="9"/>
    <s v="[]"/>
    <s v="Email"/>
    <s v="Unsolicited email"/>
    <m/>
    <m/>
    <m/>
    <m/>
    <s v="[]"/>
    <s v="Thu, 01 Jan 1970 00:00:00 GMT"/>
    <s v="Thu, 01 Jan 1970 00:04:29 GMT"/>
    <s v="Thu, 01 Jan 1970 00:00:00 GMT"/>
    <s v="Thu, 01 Jan 1970 00:09:03 GMT"/>
    <s v="Thu, 01 Jan 1970 00:00:00 GMT"/>
    <s v="Thu, 01 Jan 1970 00:00:01 GMT"/>
    <s v="Thu, 01 Jan 1970 06:27:17 GMT"/>
    <m/>
    <m/>
    <m/>
    <m/>
    <n v="1"/>
    <s v=""/>
    <n v="1"/>
    <d v="1899-12-30T06:40:46"/>
    <s v="Wed"/>
    <x v="31"/>
    <d v="2023-02-01T00:00:00"/>
    <s v="15:04:50"/>
    <s v="Week-1"/>
    <d v="1899-12-30T15:00:00"/>
  </r>
  <r>
    <n v="8478"/>
    <x v="0"/>
    <s v="TechM L2"/>
    <s v="Closed"/>
    <x v="162"/>
    <s v="Wed, 01 Feb 2023 15:04:50 GMT"/>
    <s v="gsriniv"/>
    <x v="0"/>
    <x v="0"/>
    <s v="User Reported Email"/>
    <x v="0"/>
    <s v="Met"/>
    <s v="User"/>
    <n v="8"/>
    <s v="[]"/>
    <s v="Email"/>
    <s v="Unsolicited email"/>
    <m/>
    <m/>
    <m/>
    <m/>
    <s v="[]"/>
    <s v="Thu, 01 Jan 1970 00:00:00 GMT"/>
    <s v="Thu, 01 Jan 1970 00:05:25 GMT"/>
    <s v="Thu, 01 Jan 1970 00:00:00 GMT"/>
    <s v="Thu, 01 Jan 1970 00:08:14 GMT"/>
    <s v="Thu, 01 Jan 1970 00:00:00 GMT"/>
    <s v="Thu, 01 Jan 1970 00:00:01 GMT"/>
    <s v="Thu, 01 Jan 1970 06:28:57 GMT"/>
    <m/>
    <m/>
    <m/>
    <m/>
    <n v="1"/>
    <s v=""/>
    <n v="1"/>
    <d v="1899-12-30T06:42:22"/>
    <s v="Wed"/>
    <x v="31"/>
    <d v="2023-02-01T00:00:00"/>
    <s v="15:04:50"/>
    <s v="Week-1"/>
    <d v="1899-12-30T15:00:00"/>
  </r>
  <r>
    <n v="8477"/>
    <x v="0"/>
    <s v="TechM L2"/>
    <s v="Closed"/>
    <x v="180"/>
    <s v="Wed, 01 Feb 2023 15:04:50 GMT"/>
    <s v="khyadav"/>
    <x v="2"/>
    <x v="2"/>
    <s v="User Reported Email"/>
    <x v="0"/>
    <s v="Met"/>
    <s v="User"/>
    <n v="63"/>
    <s v="[]"/>
    <s v="Email"/>
    <s v="Spam"/>
    <m/>
    <m/>
    <m/>
    <m/>
    <s v="[]"/>
    <s v="Thu, 01 Jan 1970 00:00:00 GMT"/>
    <s v="Thu, 01 Jan 1970 00:06:19 GMT"/>
    <s v="Thu, 01 Jan 1970 00:00:00 GMT"/>
    <s v="Thu, 01 Jan 1970 01:03:25 GMT"/>
    <s v="Thu, 01 Jan 1970 00:00:00 GMT"/>
    <s v="Thu, 01 Jan 1970 00:00:01 GMT"/>
    <s v="Thu, 01 Jan 1970 14:29:06 GMT"/>
    <m/>
    <m/>
    <m/>
    <m/>
    <n v="1"/>
    <s v=""/>
    <n v="1"/>
    <d v="1899-12-30T15:38:25"/>
    <s v="Wed"/>
    <x v="31"/>
    <d v="2023-02-01T00:00:00"/>
    <s v="15:04:50"/>
    <s v="Week-1"/>
    <d v="1899-12-30T15:00:00"/>
  </r>
  <r>
    <n v="8476"/>
    <x v="3"/>
    <s v="Theodoros Vakalopoulos"/>
    <s v="Closed"/>
    <x v="29"/>
    <s v="Wed, 01 Feb 2023 13:00:03 GMT"/>
    <s v="vtupura"/>
    <x v="1"/>
    <x v="2"/>
    <s v="ESC L1 SLA Breach"/>
    <x v="24"/>
    <s v="Met"/>
    <s v="Laptop/Desktop"/>
    <n v="8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26:31 GMT"/>
    <s v="Thu, 01 Jan 1970 00:00:00 GMT"/>
    <s v="Thu, 01 Jan 1970 00:00:01 GMT"/>
    <s v="Thu, 01 Jan 1970 00:55:44 GMT"/>
    <m/>
    <m/>
    <m/>
    <m/>
    <n v="0"/>
    <n v="1"/>
    <n v="1"/>
    <d v="1899-12-30T02:22:49"/>
    <s v="Wed"/>
    <x v="31"/>
    <d v="2023-02-01T00:00:00"/>
    <s v="13:00:03"/>
    <s v="Week-1"/>
    <d v="1899-12-30T13:00:00"/>
  </r>
  <r>
    <n v="8475"/>
    <x v="3"/>
    <s v="Theodoros Vakalopoulos"/>
    <s v="Closed"/>
    <x v="8"/>
    <s v="Wed, 01 Feb 2023 12:50:03 GMT"/>
    <s v="khyadav"/>
    <x v="1"/>
    <x v="2"/>
    <s v="ESC L1 SLA Breach"/>
    <x v="3"/>
    <s v="Met"/>
    <s v="Laptop/Desktop"/>
    <n v="60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59:57 GMT"/>
    <s v="Thu, 01 Jan 1970 00:00:00 GMT"/>
    <s v="Thu, 01 Jan 1970 00:00:01 GMT"/>
    <s v="Thu, 01 Jan 1970 00:00:01 GMT"/>
    <m/>
    <m/>
    <m/>
    <m/>
    <n v="0"/>
    <n v="1"/>
    <n v="1"/>
    <d v="1899-12-30T01:00:06"/>
    <s v="Wed"/>
    <x v="31"/>
    <d v="2023-02-01T00:00:00"/>
    <s v="12:50:03"/>
    <s v="Week-1"/>
    <d v="1899-12-30T12:00:00"/>
  </r>
  <r>
    <n v="8474"/>
    <x v="4"/>
    <s v="Theodoros Vakalopoulos"/>
    <s v="Closed"/>
    <x v="83"/>
    <s v="Wed, 01 Feb 2023 12:30:04 GMT"/>
    <s v="psrikan"/>
    <x v="1"/>
    <x v="1"/>
    <s v="[]"/>
    <x v="29"/>
    <s v="Met"/>
    <s v="Network Device"/>
    <n v="8"/>
    <s v="[]"/>
    <s v="Network"/>
    <m/>
    <m/>
    <m/>
    <s v="(D)DoS"/>
    <m/>
    <s v="[]"/>
    <s v="Thu, 01 Jan 1970 00:00:00 GMT"/>
    <s v="Thu, 01 Jan 1970 00:00:07 GMT"/>
    <s v="Thu, 01 Jan 1970 00:00:00 GMT"/>
    <s v="Thu, 01 Jan 1970 00:08:13 GMT"/>
    <s v="Thu, 01 Jan 1970 00:00:00 GMT"/>
    <s v="Thu, 01 Jan 1970 00:00:01 GMT"/>
    <s v="Thu, 01 Jan 1970 01:21:41 GMT"/>
    <m/>
    <m/>
    <m/>
    <m/>
    <n v="1"/>
    <s v=""/>
    <n v="1"/>
    <d v="1899-12-30T01:29:48"/>
    <s v="Wed"/>
    <x v="31"/>
    <d v="2023-02-01T00:00:00"/>
    <s v="12:30:04"/>
    <s v="Week-1"/>
    <d v="1899-12-30T12:00:00"/>
  </r>
  <r>
    <n v="8473"/>
    <x v="4"/>
    <s v="Theodoros Vakalopoulos"/>
    <s v="Closed"/>
    <x v="83"/>
    <s v="Wed, 01 Feb 2023 12:30:02 GMT"/>
    <s v="psrikan"/>
    <x v="1"/>
    <x v="1"/>
    <s v="[]"/>
    <x v="29"/>
    <s v="Met"/>
    <s v="Network Device"/>
    <n v="41"/>
    <s v="[]"/>
    <s v="Network"/>
    <m/>
    <m/>
    <m/>
    <s v="(D)DoS"/>
    <m/>
    <s v="[]"/>
    <s v="Thu, 01 Jan 1970 00:00:00 GMT"/>
    <s v="Thu, 01 Jan 1970 00:06:03 GMT"/>
    <s v="Thu, 01 Jan 1970 00:00:00 GMT"/>
    <s v="Thu, 01 Jan 1970 00:40:40 GMT"/>
    <s v="Thu, 01 Jan 1970 00:00:00 GMT"/>
    <s v="Thu, 01 Jan 1970 00:00:01 GMT"/>
    <s v="Thu, 01 Jan 1970 00:35:27 GMT"/>
    <m/>
    <m/>
    <m/>
    <m/>
    <n v="1"/>
    <s v=""/>
    <n v="1"/>
    <d v="1899-12-30T01:22:30"/>
    <s v="Wed"/>
    <x v="31"/>
    <d v="2023-02-01T00:00:00"/>
    <s v="12:30:02"/>
    <s v="Week-1"/>
    <d v="1899-12-30T12:00:00"/>
  </r>
  <r>
    <n v="8472"/>
    <x v="0"/>
    <s v="Hassen Mezghani"/>
    <s v="Closed"/>
    <x v="181"/>
    <s v="Wed, 01 Feb 2023 11:30:03 GMT"/>
    <s v="psrikan"/>
    <x v="1"/>
    <x v="0"/>
    <s v="[]"/>
    <x v="11"/>
    <s v="Met"/>
    <s v="Other"/>
    <n v="72"/>
    <s v="[]"/>
    <s v="Network"/>
    <m/>
    <m/>
    <m/>
    <s v="Suspicious Traffic"/>
    <m/>
    <s v="[]"/>
    <s v="Thu, 01 Jan 1970 00:00:00 GMT"/>
    <s v="Thu, 01 Jan 1970 00:05:30 GMT"/>
    <s v="Thu, 01 Jan 1970 00:00:00 GMT"/>
    <s v="Thu, 01 Jan 1970 01:12:22 GMT"/>
    <s v="Thu, 01 Jan 1970 00:00:00 GMT"/>
    <s v="Thu, 01 Jan 1970 00:00:01 GMT"/>
    <s v="Thu, 01 Jan 1970 00:00:01 GMT"/>
    <m/>
    <m/>
    <m/>
    <m/>
    <n v="0"/>
    <n v="1"/>
    <n v="1"/>
    <d v="1899-12-30T01:17:31"/>
    <s v="Wed"/>
    <x v="31"/>
    <d v="2023-02-01T00:00:00"/>
    <s v="11:30:03"/>
    <s v="Week-1"/>
    <d v="1899-12-30T11:00:00"/>
  </r>
  <r>
    <n v="8471"/>
    <x v="1"/>
    <s v="Danylo Goncharskyi"/>
    <s v="Closed"/>
    <x v="29"/>
    <s v="Wed, 01 Feb 2023 08:30:03 GMT"/>
    <s v="khyadav"/>
    <x v="1"/>
    <x v="2"/>
    <s v="ESC L1 SLA Breach"/>
    <x v="10"/>
    <s v="Met"/>
    <s v="Server"/>
    <n v="8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3:28 GMT"/>
    <s v="Thu, 01 Jan 1970 00:00:00 GMT"/>
    <s v="Thu, 01 Jan 1970 00:00:01 GMT"/>
    <s v="Thu, 01 Jan 1970 00:00:01 GMT"/>
    <m/>
    <m/>
    <m/>
    <m/>
    <n v="0"/>
    <n v="1"/>
    <n v="1"/>
    <d v="1899-12-30T01:23:09"/>
    <s v="Wed"/>
    <x v="31"/>
    <d v="2023-02-01T00:00:00"/>
    <s v="08:30:03"/>
    <s v="Week-1"/>
    <d v="1899-12-30T08:00:00"/>
  </r>
  <r>
    <n v="8470"/>
    <x v="1"/>
    <s v="Theodoros Vakalopoulos"/>
    <s v="Closed"/>
    <x v="77"/>
    <s v="Wed, 01 Feb 2023 04:50:02 GMT"/>
    <s v="vdarive"/>
    <x v="1"/>
    <x v="1"/>
    <s v="ESC L1 SLA Breach"/>
    <x v="27"/>
    <s v="Met"/>
    <s v="Server"/>
    <n v="69"/>
    <s v="[]"/>
    <s v="Network"/>
    <m/>
    <m/>
    <m/>
    <s v="(D)DoS"/>
    <m/>
    <s v="[]"/>
    <s v="Thu, 01 Jan 1970 00:00:00 GMT"/>
    <s v="Thu, 01 Jan 1970 00:00:08 GMT"/>
    <s v="Thu, 01 Jan 1970 00:00:00 GMT"/>
    <s v="Thu, 01 Jan 1970 01:08:41 GMT"/>
    <s v="Thu, 01 Jan 1970 00:00:00 GMT"/>
    <s v="Thu, 01 Jan 1970 00:00:01 GMT"/>
    <s v="Thu, 01 Jan 1970 00:30:31 GMT"/>
    <m/>
    <m/>
    <m/>
    <m/>
    <n v="1"/>
    <s v=""/>
    <n v="1"/>
    <d v="1899-12-30T01:39:39"/>
    <s v="Wed"/>
    <x v="31"/>
    <d v="2023-02-01T00:00:00"/>
    <s v="04:50:02"/>
    <s v="Week-1"/>
    <d v="1899-12-30T04:00:00"/>
  </r>
  <r>
    <n v="8521"/>
    <x v="0"/>
    <s v="TechM L2"/>
    <s v="Closed"/>
    <x v="182"/>
    <s v="Thu, 02 Feb 2023 17:30:08 GMT"/>
    <s v="gsriniv"/>
    <x v="1"/>
    <x v="1"/>
    <s v="User Reported Email"/>
    <x v="0"/>
    <s v="Met"/>
    <s v="User"/>
    <n v="14"/>
    <s v="[]"/>
    <s v="Email"/>
    <s v="Scam"/>
    <m/>
    <m/>
    <m/>
    <m/>
    <s v="[]"/>
    <s v="Thu, 01 Jan 1970 00:00:00 GMT"/>
    <s v="Thu, 01 Jan 1970 00:00:16 GMT"/>
    <s v="Thu, 01 Jan 1970 00:00:00 GMT"/>
    <s v="Thu, 01 Jan 1970 00:14:03 GMT"/>
    <s v="Thu, 01 Jan 1970 00:00:00 GMT"/>
    <s v="Thu, 01 Jan 1970 00:00:01 GMT"/>
    <s v="Thu, 01 Jan 1970 04:34:03 GMT"/>
    <m/>
    <m/>
    <m/>
    <m/>
    <n v="1"/>
    <s v=""/>
    <n v="1"/>
    <d v="1899-12-30T04:48:19"/>
    <s v="Thu"/>
    <x v="32"/>
    <d v="2023-02-02T00:00:00"/>
    <s v="17:30:08"/>
    <s v="Week-1"/>
    <d v="1899-12-30T17:00:00"/>
  </r>
  <r>
    <n v="8520"/>
    <x v="0"/>
    <s v="TechM L2"/>
    <s v="Closed"/>
    <x v="183"/>
    <s v="Thu, 02 Feb 2023 16:30:08 GMT"/>
    <s v="khyadav"/>
    <x v="0"/>
    <x v="2"/>
    <s v="[]"/>
    <x v="0"/>
    <s v="Met"/>
    <s v="User"/>
    <n v="26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26:24 GMT"/>
    <s v="Thu, 01 Jan 1970 00:00:00 GMT"/>
    <s v="Thu, 01 Jan 1970 00:00:01 GMT"/>
    <s v="Thu, 01 Jan 1970 10:42:51 GMT"/>
    <m/>
    <m/>
    <m/>
    <m/>
    <n v="0"/>
    <n v="1"/>
    <n v="1"/>
    <d v="1899-12-30T11:08:56"/>
    <s v="Thu"/>
    <x v="32"/>
    <d v="2023-02-02T00:00:00"/>
    <s v="16:30:08"/>
    <s v="Week-1"/>
    <d v="1899-12-30T16:00:00"/>
  </r>
  <r>
    <n v="8519"/>
    <x v="3"/>
    <s v="Cristian Dragus"/>
    <s v="Closed"/>
    <x v="49"/>
    <s v="Thu, 02 Feb 2023 16:20:02 GMT"/>
    <s v="gsriniv"/>
    <x v="2"/>
    <x v="2"/>
    <s v="MSSP Process Improvement Requested, ESC L1 SLA Breach"/>
    <x v="3"/>
    <s v="Met"/>
    <s v="Laptop/Desktop"/>
    <n v="57"/>
    <s v="[]"/>
    <s v="User Behaviour"/>
    <m/>
    <m/>
    <m/>
    <m/>
    <s v="Mass Download"/>
    <s v="Discussed"/>
    <s v="Thu, 01 Jan 1970 00:00:00 GMT"/>
    <s v="Thu, 01 Jan 1970 00:00:08 GMT"/>
    <s v="Thu, 01 Jan 1970 00:00:00 GMT"/>
    <s v="Thu, 01 Jan 1970 00:56:47 GMT"/>
    <s v="Thu, 01 Jan 1970 00:00:00 GMT"/>
    <s v="Thu, 01 Jan 1970 00:00:01 GMT"/>
    <s v="Thu, 01 Jan 1970 02:06:02 GMT"/>
    <m/>
    <m/>
    <m/>
    <m/>
    <n v="1"/>
    <s v=""/>
    <n v="1"/>
    <d v="1899-12-30T03:03:10"/>
    <s v="Thu"/>
    <x v="32"/>
    <d v="2023-02-02T00:00:00"/>
    <s v="16:20:02"/>
    <s v="Week-1"/>
    <d v="1899-12-30T16:00:00"/>
  </r>
  <r>
    <n v="8518"/>
    <x v="0"/>
    <s v="TechM L2"/>
    <s v="Closed"/>
    <x v="184"/>
    <s v="Thu, 02 Feb 2023 16:00:05 GMT"/>
    <s v="gsriniv"/>
    <x v="2"/>
    <x v="0"/>
    <s v="User Reported Email"/>
    <x v="0"/>
    <s v="Met"/>
    <s v="User"/>
    <n v="1"/>
    <s v="[]"/>
    <s v="Email"/>
    <s v="Spam"/>
    <m/>
    <m/>
    <m/>
    <m/>
    <s v="[]"/>
    <s v="Thu, 01 Jan 1970 00:00:00 GMT"/>
    <s v="Thu, 01 Jan 1970 00:00:04 GMT"/>
    <s v="Thu, 01 Jan 1970 00:00:00 GMT"/>
    <s v="Thu, 01 Jan 1970 00:01:14 GMT"/>
    <s v="Thu, 01 Jan 1970 00:00:00 GMT"/>
    <s v="Thu, 01 Jan 1970 00:00:01 GMT"/>
    <s v="Thu, 01 Jan 1970 08:11:22 GMT"/>
    <m/>
    <m/>
    <m/>
    <m/>
    <n v="0"/>
    <n v="1"/>
    <n v="1"/>
    <d v="1899-12-30T08:12:26"/>
    <s v="Thu"/>
    <x v="32"/>
    <d v="2023-02-02T00:00:00"/>
    <s v="16:00:05"/>
    <s v="Week-1"/>
    <d v="1899-12-30T16:00:00"/>
  </r>
  <r>
    <n v="8517"/>
    <x v="0"/>
    <s v="TechM L2"/>
    <s v="Closed"/>
    <x v="185"/>
    <s v="Thu, 02 Feb 2023 15:30:08 GMT"/>
    <s v="gsriniv"/>
    <x v="1"/>
    <x v="1"/>
    <s v="User Reported Email"/>
    <x v="0"/>
    <s v="Met"/>
    <s v="User"/>
    <n v="51"/>
    <s v="[]"/>
    <s v="Email"/>
    <s v="Scam"/>
    <m/>
    <m/>
    <m/>
    <m/>
    <s v="[]"/>
    <s v="Thu, 01 Jan 1970 00:00:00 GMT"/>
    <s v="Thu, 01 Jan 1970 00:00:07 GMT"/>
    <s v="Thu, 01 Jan 1970 00:00:00 GMT"/>
    <s v="Thu, 01 Jan 1970 00:50:40 GMT"/>
    <s v="Thu, 01 Jan 1970 00:00:00 GMT"/>
    <s v="Thu, 01 Jan 1970 00:00:01 GMT"/>
    <s v="Thu, 01 Jan 1970 04:45:20 GMT"/>
    <m/>
    <m/>
    <m/>
    <m/>
    <n v="1"/>
    <s v=""/>
    <n v="1"/>
    <d v="1899-12-30T05:36:27"/>
    <s v="Thu"/>
    <x v="32"/>
    <d v="2023-02-02T00:00:00"/>
    <s v="15:30:08"/>
    <s v="Week-1"/>
    <d v="1899-12-30T15:00:00"/>
  </r>
  <r>
    <n v="8516"/>
    <x v="0"/>
    <s v="Cristiano Lucian"/>
    <s v="Closed"/>
    <x v="186"/>
    <s v="Thu, 02 Feb 2023 15:30:08 GMT"/>
    <s v="vtupura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06 GMT"/>
    <s v="Thu, 01 Jan 1970 00:00:00 GMT"/>
    <s v="Thu, 01 Jan 1970 00:05:32 GMT"/>
    <s v="Thu, 01 Jan 1970 00:00:00 GMT"/>
    <s v="Thu, 01 Jan 1970 00:00:01 GMT"/>
    <s v="Thu, 01 Jan 1970 00:36:24 GMT"/>
    <m/>
    <m/>
    <m/>
    <m/>
    <n v="1"/>
    <s v=""/>
    <n v="1"/>
    <d v="1899-12-30T00:42:30"/>
    <s v="Thu"/>
    <x v="32"/>
    <d v="2023-02-02T00:00:00"/>
    <s v="15:30:08"/>
    <s v="Week-1"/>
    <d v="1899-12-30T15:00:00"/>
  </r>
  <r>
    <n v="8515"/>
    <x v="0"/>
    <s v="Cristiano Lucian"/>
    <s v="Closed"/>
    <x v="186"/>
    <s v="Thu, 02 Feb 2023 14:00:07 GMT"/>
    <s v="vtupura"/>
    <x v="1"/>
    <x v="1"/>
    <s v="User Reported Email"/>
    <x v="0"/>
    <s v="Met"/>
    <s v="User"/>
    <n v="14"/>
    <s v="[]"/>
    <s v="Email"/>
    <s v="Scam"/>
    <m/>
    <m/>
    <m/>
    <m/>
    <s v="[]"/>
    <s v="Thu, 01 Jan 1970 00:00:00 GMT"/>
    <s v="Thu, 01 Jan 1970 00:00:08 GMT"/>
    <s v="Thu, 01 Jan 1970 00:00:00 GMT"/>
    <s v="Thu, 01 Jan 1970 00:13:42 GMT"/>
    <s v="Thu, 01 Jan 1970 00:00:00 GMT"/>
    <s v="Thu, 01 Jan 1970 00:00:01 GMT"/>
    <s v="Thu, 01 Jan 1970 00:40:51 GMT"/>
    <m/>
    <m/>
    <m/>
    <m/>
    <n v="1"/>
    <s v=""/>
    <n v="1"/>
    <d v="1899-12-30T00:54:59"/>
    <s v="Thu"/>
    <x v="32"/>
    <d v="2023-02-02T00:00:00"/>
    <s v="14:00:07"/>
    <s v="Week-1"/>
    <d v="1899-12-30T14:00:00"/>
  </r>
  <r>
    <n v="8514"/>
    <x v="0"/>
    <s v="TechM L2"/>
    <s v="Closed"/>
    <x v="187"/>
    <s v="Thu, 02 Feb 2023 13:30:06 GMT"/>
    <s v="psrikan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6:34 GMT"/>
    <s v="Thu, 01 Jan 1970 00:00:00 GMT"/>
    <s v="Thu, 01 Jan 1970 00:00:01 GMT"/>
    <s v="Thu, 01 Jan 1970 00:31:49 GMT"/>
    <m/>
    <m/>
    <m/>
    <m/>
    <n v="1"/>
    <s v=""/>
    <n v="1"/>
    <d v="1899-12-30T00:38:55"/>
    <s v="Thu"/>
    <x v="32"/>
    <d v="2023-02-02T00:00:00"/>
    <s v="13:30:06"/>
    <s v="Week-1"/>
    <d v="1899-12-30T13:00:00"/>
  </r>
  <r>
    <n v="8513"/>
    <x v="0"/>
    <s v="Cristian Dragus"/>
    <s v="Closed"/>
    <x v="188"/>
    <s v="Thu, 02 Feb 2023 13:30:06 GMT"/>
    <s v="psrikan"/>
    <x v="0"/>
    <x v="0"/>
    <s v="User Reported Email"/>
    <x v="0"/>
    <s v="Met"/>
    <s v="User"/>
    <n v="49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49:13 GMT"/>
    <s v="Thu, 01 Jan 1970 00:00:00 GMT"/>
    <s v="Thu, 01 Jan 1970 00:00:01 GMT"/>
    <s v="Thu, 01 Jan 1970 00:45:09 GMT"/>
    <m/>
    <m/>
    <m/>
    <m/>
    <n v="1"/>
    <s v=""/>
    <n v="1"/>
    <d v="1899-12-30T01:34:17"/>
    <s v="Thu"/>
    <x v="32"/>
    <d v="2023-02-02T00:00:00"/>
    <s v="13:30:06"/>
    <s v="Week-1"/>
    <d v="1899-12-30T13:00:00"/>
  </r>
  <r>
    <n v="8512"/>
    <x v="0"/>
    <s v="Cristian Dragus"/>
    <s v="Closed"/>
    <x v="189"/>
    <s v="Thu, 02 Feb 2023 11:30:04 GMT"/>
    <s v="psrikan"/>
    <x v="1"/>
    <x v="1"/>
    <s v="User Reported Email"/>
    <x v="0"/>
    <s v="Met"/>
    <s v="User"/>
    <n v="46"/>
    <s v="[]"/>
    <s v="Email"/>
    <s v="Scam"/>
    <m/>
    <m/>
    <m/>
    <m/>
    <s v="[]"/>
    <s v="Thu, 01 Jan 1970 00:00:00 GMT"/>
    <s v="Thu, 01 Jan 1970 00:00:05 GMT"/>
    <s v="Thu, 01 Jan 1970 00:00:00 GMT"/>
    <s v="Thu, 01 Jan 1970 00:45:46 GMT"/>
    <s v="Thu, 01 Jan 1970 00:00:00 GMT"/>
    <s v="Thu, 01 Jan 1970 00:00:01 GMT"/>
    <s v="Thu, 01 Jan 1970 03:49:46 GMT"/>
    <m/>
    <m/>
    <m/>
    <m/>
    <n v="1"/>
    <s v=""/>
    <n v="1"/>
    <d v="1899-12-30T04:35:51"/>
    <s v="Thu"/>
    <x v="32"/>
    <d v="2023-02-02T00:00:00"/>
    <s v="11:30:04"/>
    <s v="Week-1"/>
    <d v="1899-12-30T11:00:00"/>
  </r>
  <r>
    <n v="8511"/>
    <x v="3"/>
    <s v="Hassen Mezghani"/>
    <s v="Closed"/>
    <x v="108"/>
    <s v="Thu, 02 Feb 2023 09:50:02 GMT"/>
    <s v="gsriniv"/>
    <x v="1"/>
    <x v="0"/>
    <s v="ESC L1 SLA Breach"/>
    <x v="32"/>
    <s v="Met"/>
    <s v="Server"/>
    <n v="3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2:24 GMT"/>
    <s v="Thu, 01 Jan 1970 00:00:00 GMT"/>
    <s v="Thu, 01 Jan 1970 00:00:01 GMT"/>
    <s v="Thu, 01 Jan 1970 08:33:02 GMT"/>
    <m/>
    <m/>
    <m/>
    <m/>
    <n v="0"/>
    <n v="1"/>
    <n v="1"/>
    <d v="1899-12-30T09:05:08"/>
    <s v="Thu"/>
    <x v="32"/>
    <d v="2023-02-02T00:00:00"/>
    <s v="09:50:02"/>
    <s v="Week-1"/>
    <d v="1899-12-30T09:00:00"/>
  </r>
  <r>
    <n v="8510"/>
    <x v="1"/>
    <s v="Cristian Dragus"/>
    <s v="Closed"/>
    <x v="21"/>
    <s v="Thu, 02 Feb 2023 08:20:02 GMT"/>
    <s v="vtupura"/>
    <x v="1"/>
    <x v="1"/>
    <s v="ESC L1 SLA Breach"/>
    <x v="1"/>
    <s v="Met"/>
    <s v="Laptop/Desktop"/>
    <n v="82"/>
    <s v="[]"/>
    <s v="Endpoint"/>
    <m/>
    <s v="Malware"/>
    <m/>
    <m/>
    <m/>
    <s v="[]"/>
    <s v="Thu, 01 Jan 1970 00:00:00 GMT"/>
    <s v="Thu, 01 Jan 1970 00:00:17 GMT"/>
    <s v="Thu, 01 Jan 1970 00:00:00 GMT"/>
    <s v="Thu, 01 Jan 1970 01:21:40 GMT"/>
    <s v="Thu, 01 Jan 1970 00:00:00 GMT"/>
    <s v="Thu, 01 Jan 1970 00:00:01 GMT"/>
    <s v="Thu, 01 Jan 1970 00:03:07 GMT"/>
    <m/>
    <m/>
    <m/>
    <m/>
    <n v="1"/>
    <s v=""/>
    <n v="1"/>
    <d v="1899-12-30T01:25:24"/>
    <s v="Thu"/>
    <x v="32"/>
    <d v="2023-02-02T00:00:00"/>
    <s v="08:20:02"/>
    <s v="Week-1"/>
    <d v="1899-12-30T08:00:00"/>
  </r>
  <r>
    <n v="8509"/>
    <x v="0"/>
    <s v="TechM L2"/>
    <s v="Closed"/>
    <x v="190"/>
    <s v="Thu, 02 Feb 2023 08:00:05 GMT"/>
    <s v="gsriniv"/>
    <x v="2"/>
    <x v="2"/>
    <s v="User Reported Email"/>
    <x v="0"/>
    <s v="Met"/>
    <s v="User"/>
    <n v="55"/>
    <s v="[]"/>
    <s v="Email"/>
    <s v="Spam"/>
    <m/>
    <m/>
    <m/>
    <m/>
    <s v="[]"/>
    <s v="Thu, 01 Jan 1970 00:00:00 GMT"/>
    <s v="Thu, 01 Jan 1970 00:00:18 GMT"/>
    <s v="Thu, 01 Jan 1970 00:00:00 GMT"/>
    <s v="Thu, 01 Jan 1970 00:54:48 GMT"/>
    <s v="Thu, 01 Jan 1970 00:00:00 GMT"/>
    <s v="Thu, 01 Jan 1970 00:00:01 GMT"/>
    <s v="Thu, 01 Jan 1970 11:18:42 GMT"/>
    <m/>
    <m/>
    <m/>
    <m/>
    <n v="1"/>
    <s v=""/>
    <n v="1"/>
    <d v="1899-12-30T12:14:00"/>
    <s v="Thu"/>
    <x v="32"/>
    <d v="2023-02-02T00:00:00"/>
    <s v="08:00:05"/>
    <s v="Week-1"/>
    <d v="1899-12-30T08:00:00"/>
  </r>
  <r>
    <n v="8531"/>
    <x v="0"/>
    <s v="Hassen Mezghani"/>
    <s v="Closed"/>
    <x v="181"/>
    <s v="Fri, 03 Feb 2023 15:50:02 GMT"/>
    <s v="gsriniv"/>
    <x v="1"/>
    <x v="0"/>
    <s v="[]"/>
    <x v="11"/>
    <s v="Met"/>
    <s v="Other"/>
    <n v="6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01:09 GMT"/>
    <s v="Thu, 01 Jan 1970 00:00:00 GMT"/>
    <s v="Thu, 01 Jan 1970 00:00:01 GMT"/>
    <s v="Thu, 01 Jan 1970 00:00:01 GMT"/>
    <m/>
    <m/>
    <m/>
    <m/>
    <n v="0"/>
    <n v="1"/>
    <n v="1"/>
    <d v="1899-12-30T01:01:06"/>
    <s v="Fri"/>
    <x v="33"/>
    <d v="2023-02-03T00:00:00"/>
    <s v="15:50:02"/>
    <s v="Week-1"/>
    <d v="1899-12-30T15:00:00"/>
  </r>
  <r>
    <n v="8529"/>
    <x v="0"/>
    <s v="TechM L2"/>
    <s v="Closed"/>
    <x v="191"/>
    <s v="Fri, 03 Feb 2023 14:00:05 GMT"/>
    <s v="psrikan"/>
    <x v="0"/>
    <x v="0"/>
    <s v="User Reported Email"/>
    <x v="0"/>
    <s v="Met"/>
    <s v="User"/>
    <n v="91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31:07 GMT"/>
    <s v="Thu, 01 Jan 1970 00:00:00 GMT"/>
    <s v="Thu, 01 Jan 1970 00:00:01 GMT"/>
    <s v="Thu, 01 Jan 1970 01:09:08 GMT"/>
    <m/>
    <m/>
    <m/>
    <m/>
    <n v="1"/>
    <s v=""/>
    <n v="1"/>
    <d v="1899-12-30T02:40:14"/>
    <s v="Fri"/>
    <x v="33"/>
    <d v="2023-02-03T00:00:00"/>
    <s v="14:00:05"/>
    <s v="Week-1"/>
    <d v="1899-12-30T14:00:00"/>
  </r>
  <r>
    <n v="8530"/>
    <x v="0"/>
    <s v="TechM L2"/>
    <s v="Closed"/>
    <x v="192"/>
    <s v="Fri, 03 Feb 2023 14:00:05 GMT"/>
    <s v="psrikan"/>
    <x v="0"/>
    <x v="0"/>
    <s v="User Reported Email"/>
    <x v="0"/>
    <s v="Met"/>
    <s v="User"/>
    <n v="68"/>
    <s v="[]"/>
    <s v="Email"/>
    <s v="Unsolicited email"/>
    <m/>
    <m/>
    <m/>
    <m/>
    <s v="[]"/>
    <s v="Thu, 01 Jan 1970 00:00:00 GMT"/>
    <s v="Thu, 01 Jan 1970 00:00:03 GMT"/>
    <s v="Thu, 01 Jan 1970 00:00:00 GMT"/>
    <s v="Thu, 01 Jan 1970 01:08:18 GMT"/>
    <s v="Thu, 01 Jan 1970 00:00:00 GMT"/>
    <s v="Thu, 01 Jan 1970 00:00:01 GMT"/>
    <s v="Thu, 01 Jan 1970 00:03:00 GMT"/>
    <m/>
    <m/>
    <m/>
    <m/>
    <n v="1"/>
    <s v=""/>
    <n v="1"/>
    <d v="1899-12-30T01:11:03"/>
    <s v="Fri"/>
    <x v="33"/>
    <d v="2023-02-03T00:00:00"/>
    <s v="14:00:05"/>
    <s v="Week-1"/>
    <d v="1899-12-30T14:00:00"/>
  </r>
  <r>
    <n v="8528"/>
    <x v="0"/>
    <s v="Cristiano Lucian"/>
    <s v="Closed"/>
    <x v="193"/>
    <s v="Fri, 03 Feb 2023 10:00:08 GMT"/>
    <s v="gsriniv"/>
    <x v="0"/>
    <x v="0"/>
    <s v="User Reported Email"/>
    <x v="0"/>
    <s v="Met"/>
    <s v="User"/>
    <n v="23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3:18 GMT"/>
    <s v="Thu, 01 Jan 1970 00:00:00 GMT"/>
    <s v="Thu, 01 Jan 1970 00:00:01 GMT"/>
    <s v="Thu, 01 Jan 1970 00:21:23 GMT"/>
    <m/>
    <m/>
    <m/>
    <m/>
    <n v="1"/>
    <s v=""/>
    <n v="1"/>
    <d v="1899-12-30T00:44:29"/>
    <s v="Fri"/>
    <x v="33"/>
    <d v="2023-02-03T00:00:00"/>
    <s v="10:00:08"/>
    <s v="Week-1"/>
    <d v="1899-12-30T10:00:00"/>
  </r>
  <r>
    <n v="8527"/>
    <x v="0"/>
    <s v="Cristiano Lucian"/>
    <s v="Closed"/>
    <x v="194"/>
    <s v="Fri, 03 Feb 2023 09:30:05 GMT"/>
    <s v="vtupura"/>
    <x v="0"/>
    <x v="2"/>
    <s v="User Reported Email"/>
    <x v="0"/>
    <s v="Met"/>
    <s v="User"/>
    <n v="116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56:11 GMT"/>
    <s v="Thu, 01 Jan 1970 00:00:00 GMT"/>
    <s v="Thu, 01 Jan 1970 00:00:01 GMT"/>
    <s v="Thu, 01 Jan 1970 03:32:12 GMT"/>
    <m/>
    <m/>
    <m/>
    <m/>
    <n v="0"/>
    <n v="1"/>
    <n v="1"/>
    <d v="1899-12-30T05:28:18"/>
    <s v="Fri"/>
    <x v="33"/>
    <d v="2023-02-03T00:00:00"/>
    <s v="09:30:05"/>
    <s v="Week-1"/>
    <d v="1899-12-30T09:00:00"/>
  </r>
  <r>
    <n v="8526"/>
    <x v="0"/>
    <s v="Theodoros Vakalopoulos"/>
    <s v="Closed"/>
    <x v="195"/>
    <s v="Fri, 03 Feb 2023 09:30:05 GMT"/>
    <s v="psrikan"/>
    <x v="2"/>
    <x v="0"/>
    <s v="User Reported Email"/>
    <x v="0"/>
    <s v="Met"/>
    <s v="User"/>
    <n v="167"/>
    <s v="[]"/>
    <s v="Email"/>
    <s v="Spam"/>
    <m/>
    <m/>
    <m/>
    <m/>
    <s v="[]"/>
    <s v="Thu, 01 Jan 1970 00:00:00 GMT"/>
    <s v="Thu, 01 Jan 1970 00:00:13 GMT"/>
    <s v="Thu, 01 Jan 1970 00:00:00 GMT"/>
    <s v="Thu, 01 Jan 1970 02:46:33 GMT"/>
    <s v="Thu, 01 Jan 1970 00:00:00 GMT"/>
    <s v="Thu, 01 Jan 1970 00:00:01 GMT"/>
    <s v="Thu, 01 Jan 1970 00:47:06 GMT"/>
    <m/>
    <m/>
    <m/>
    <m/>
    <n v="0"/>
    <n v="1"/>
    <n v="1"/>
    <d v="1899-12-30T03:34:19"/>
    <s v="Fri"/>
    <x v="33"/>
    <d v="2023-02-03T00:00:00"/>
    <s v="09:30:05"/>
    <s v="Week-1"/>
    <d v="1899-12-30T09:00:00"/>
  </r>
  <r>
    <n v="8525"/>
    <x v="0"/>
    <s v="Cristiano Lucian"/>
    <s v="Closed"/>
    <x v="196"/>
    <s v="Fri, 03 Feb 2023 08:00:05 GMT"/>
    <s v="vtupura"/>
    <x v="0"/>
    <x v="0"/>
    <s v="User Reported Email"/>
    <x v="0"/>
    <s v="Met"/>
    <s v="User"/>
    <n v="158"/>
    <s v="[]"/>
    <s v="Email"/>
    <s v="Legitimate email"/>
    <m/>
    <m/>
    <m/>
    <m/>
    <s v="[]"/>
    <s v="Thu, 01 Jan 1970 00:00:00 GMT"/>
    <s v="Thu, 01 Jan 1970 00:00:05 GMT"/>
    <s v="Thu, 01 Jan 1970 00:00:00 GMT"/>
    <s v="Thu, 01 Jan 1970 02:38:09 GMT"/>
    <s v="Thu, 01 Jan 1970 00:00:00 GMT"/>
    <s v="Thu, 01 Jan 1970 00:00:01 GMT"/>
    <s v="Thu, 01 Jan 1970 01:11:13 GMT"/>
    <m/>
    <m/>
    <m/>
    <m/>
    <n v="1"/>
    <s v=""/>
    <n v="1"/>
    <d v="1899-12-30T03:49:18"/>
    <s v="Fri"/>
    <x v="33"/>
    <d v="2023-02-03T00:00:00"/>
    <s v="08:00:05"/>
    <s v="Week-1"/>
    <d v="1899-12-30T08:00:00"/>
  </r>
  <r>
    <n v="8524"/>
    <x v="0"/>
    <s v="Cristian Dragus"/>
    <s v="Closed"/>
    <x v="197"/>
    <s v="Fri, 03 Feb 2023 07:30:09 GMT"/>
    <s v="psrikan"/>
    <x v="0"/>
    <x v="0"/>
    <s v="User Reported Email"/>
    <x v="0"/>
    <s v="Met"/>
    <s v="User"/>
    <n v="92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31:47 GMT"/>
    <s v="Thu, 01 Jan 1970 00:00:00 GMT"/>
    <s v="Thu, 01 Jan 1970 00:00:01 GMT"/>
    <s v="Thu, 01 Jan 1970 01:01:49 GMT"/>
    <m/>
    <m/>
    <m/>
    <m/>
    <n v="1"/>
    <s v=""/>
    <n v="1"/>
    <d v="1899-12-30T02:33:54"/>
    <s v="Fri"/>
    <x v="33"/>
    <d v="2023-02-03T00:00:00"/>
    <s v="07:30:09"/>
    <s v="Week-1"/>
    <d v="1899-12-30T07:00:00"/>
  </r>
  <r>
    <n v="8523"/>
    <x v="0"/>
    <s v="Cristian Dragus"/>
    <s v="Closed"/>
    <x v="198"/>
    <s v="Fri, 03 Feb 2023 07:30:09 GMT"/>
    <s v="khyadav"/>
    <x v="1"/>
    <x v="1"/>
    <s v="User Reported Email"/>
    <x v="0"/>
    <s v="Met"/>
    <s v="User"/>
    <n v="49"/>
    <s v="[]"/>
    <s v="Email"/>
    <s v="Scam"/>
    <m/>
    <m/>
    <m/>
    <m/>
    <s v="[]"/>
    <s v="Thu, 01 Jan 1970 00:00:00 GMT"/>
    <s v="Thu, 01 Jan 1970 00:00:09 GMT"/>
    <s v="Thu, 01 Jan 1970 00:00:00 GMT"/>
    <s v="Thu, 01 Jan 1970 00:49:04 GMT"/>
    <s v="Thu, 01 Jan 1970 00:00:00 GMT"/>
    <s v="Thu, 01 Jan 1970 00:00:01 GMT"/>
    <s v="Thu, 01 Jan 1970 00:00:01 GMT"/>
    <m/>
    <m/>
    <m/>
    <m/>
    <n v="1"/>
    <s v=""/>
    <n v="1"/>
    <d v="1899-12-30T00:49:10"/>
    <s v="Fri"/>
    <x v="33"/>
    <d v="2023-02-03T00:00:00"/>
    <s v="07:30:09"/>
    <s v="Week-1"/>
    <d v="1899-12-30T07:00:00"/>
  </r>
  <r>
    <n v="8522"/>
    <x v="3"/>
    <s v="Cristian Dragus"/>
    <s v="Closed"/>
    <x v="8"/>
    <s v="Fri, 03 Feb 2023 04:00:03 GMT"/>
    <s v="khyadav"/>
    <x v="1"/>
    <x v="2"/>
    <s v="ESC L1 SLA Breach"/>
    <x v="3"/>
    <s v="Met"/>
    <s v="Laptop/Desktop"/>
    <n v="63"/>
    <s v="[]"/>
    <s v="Login"/>
    <m/>
    <m/>
    <s v="Suspicious Login"/>
    <m/>
    <m/>
    <s v="[]"/>
    <s v="Thu, 01 Jan 1970 00:00:00 GMT"/>
    <s v="Thu, 01 Jan 1970 00:00:06 GMT"/>
    <s v="Thu, 01 Jan 1970 00:00:00 GMT"/>
    <s v="Thu, 01 Jan 1970 01:03:12 GMT"/>
    <s v="Thu, 01 Jan 1970 00:00:00 GMT"/>
    <s v="Thu, 01 Jan 1970 00:00:01 GMT"/>
    <s v="Thu, 01 Jan 1970 00:00:01 GMT"/>
    <m/>
    <m/>
    <m/>
    <m/>
    <n v="0"/>
    <n v="1"/>
    <n v="1"/>
    <d v="1899-12-30T01:03:07"/>
    <s v="Fri"/>
    <x v="33"/>
    <d v="2023-02-03T00:00:00"/>
    <s v="04:00:03"/>
    <s v="Week-1"/>
    <d v="1899-12-30T04:00:00"/>
  </r>
  <r>
    <n v="8533"/>
    <x v="3"/>
    <s v="Hassen Mezghani"/>
    <s v="Closed"/>
    <x v="199"/>
    <s v="Sat, 04 Feb 2023 23:00:03 GMT"/>
    <s v="apaluri"/>
    <x v="1"/>
    <x v="1"/>
    <s v="ESC L1 SLA Breach"/>
    <x v="28"/>
    <s v="Met"/>
    <s v="Other"/>
    <n v="5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3:31 GMT"/>
    <s v="Thu, 01 Jan 1970 00:00:00 GMT"/>
    <s v="Thu, 01 Jan 1970 00:00:01 GMT"/>
    <s v="Thu, 01 Jan 1970 00:00:01 GMT"/>
    <m/>
    <m/>
    <m/>
    <m/>
    <n v="1"/>
    <s v=""/>
    <n v="1"/>
    <d v="1899-12-30T00:54:10"/>
    <s v="Sat"/>
    <x v="34"/>
    <d v="2023-02-04T00:00:00"/>
    <s v="23:00:03"/>
    <s v="Week-1"/>
    <d v="1899-12-30T23:00:00"/>
  </r>
  <r>
    <n v="8532"/>
    <x v="1"/>
    <s v="Cristian Dragus"/>
    <s v="Closed"/>
    <x v="29"/>
    <s v="Sat, 04 Feb 2023 02:00:03 GMT"/>
    <s v="vdarive"/>
    <x v="1"/>
    <x v="1"/>
    <s v="MSSP Process Improvement Requested, ESC L1 SLA Breach"/>
    <x v="10"/>
    <s v="Met"/>
    <s v="Laptop/Desktop"/>
    <n v="74"/>
    <s v="[]"/>
    <s v="Network"/>
    <m/>
    <m/>
    <m/>
    <s v="Suspicious Traffic"/>
    <m/>
    <s v="Discussed"/>
    <s v="Thu, 01 Jan 1970 00:00:00 GMT"/>
    <s v="Thu, 01 Jan 1970 00:00:08 GMT"/>
    <s v="Thu, 01 Jan 1970 00:00:00 GMT"/>
    <s v="Thu, 01 Jan 1970 01:13:44 GMT"/>
    <s v="Thu, 01 Jan 1970 00:00:00 GMT"/>
    <s v="Thu, 01 Jan 1970 00:00:01 GMT"/>
    <s v="Thu, 01 Jan 1970 00:00:01 GMT"/>
    <m/>
    <m/>
    <m/>
    <m/>
    <n v="1"/>
    <s v=""/>
    <n v="1"/>
    <d v="1899-12-30T01:14:09"/>
    <s v="Sat"/>
    <x v="34"/>
    <d v="2023-02-04T00:00:00"/>
    <s v="02:00:03"/>
    <s v="Week-1"/>
    <d v="1899-12-30T02:00:00"/>
  </r>
  <r>
    <n v="8536"/>
    <x v="3"/>
    <s v="Hassen Mezghani"/>
    <s v="Closed"/>
    <x v="108"/>
    <s v="Sun, 05 Feb 2023 15:10:03 GMT"/>
    <s v="gsriniv"/>
    <x v="1"/>
    <x v="0"/>
    <s v="ESC L1 SLA Breach"/>
    <x v="32"/>
    <s v="Met"/>
    <s v="Other"/>
    <n v="5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8:36 GMT"/>
    <s v="Thu, 01 Jan 1970 00:00:00 GMT"/>
    <s v="Thu, 01 Jan 1970 00:00:01 GMT"/>
    <s v="Thu, 01 Jan 1970 00:00:01 GMT"/>
    <m/>
    <m/>
    <m/>
    <m/>
    <n v="0"/>
    <n v="1"/>
    <n v="1"/>
    <d v="1899-12-30T00:59:08"/>
    <s v="Sun"/>
    <x v="35"/>
    <d v="2023-02-05T00:00:00"/>
    <s v="15:10:03"/>
    <s v="Week-1"/>
    <d v="1899-12-30T15:00:00"/>
  </r>
  <r>
    <n v="8535"/>
    <x v="3"/>
    <s v="Hassen Mezghani"/>
    <s v="Closed"/>
    <x v="199"/>
    <s v="Sun, 05 Feb 2023 11:00:03 GMT"/>
    <s v="gsriniv"/>
    <x v="1"/>
    <x v="1"/>
    <s v="[]"/>
    <x v="28"/>
    <s v="Met"/>
    <s v="Other"/>
    <n v="2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7:32 GMT"/>
    <s v="Thu, 01 Jan 1970 00:00:00 GMT"/>
    <s v="Thu, 01 Jan 1970 00:00:01 GMT"/>
    <s v="Thu, 01 Jan 1970 00:00:01 GMT"/>
    <m/>
    <m/>
    <m/>
    <m/>
    <n v="1"/>
    <s v=""/>
    <n v="1"/>
    <d v="1899-12-30T00:28:06"/>
    <s v="Sun"/>
    <x v="35"/>
    <d v="2023-02-05T00:00:00"/>
    <s v="11:00:03"/>
    <s v="Week-1"/>
    <d v="1899-12-30T11:00:00"/>
  </r>
  <r>
    <n v="8534"/>
    <x v="3"/>
    <s v="Cristian Dragus"/>
    <s v="Closed"/>
    <x v="28"/>
    <s v="Sun, 05 Feb 2023 09:30:03 GMT"/>
    <s v="gsriniv"/>
    <x v="1"/>
    <x v="1"/>
    <s v="MSSP Process Improvement Requested, ESC L1 SLA Breach"/>
    <x v="9"/>
    <s v="Met"/>
    <s v="Laptop/Desktop"/>
    <n v="81"/>
    <s v="[]"/>
    <s v="Network"/>
    <m/>
    <m/>
    <m/>
    <s v="Suspicious Traffic"/>
    <m/>
    <s v="Discussed"/>
    <s v="Thu, 01 Jan 1970 00:00:00 GMT"/>
    <s v="Thu, 01 Jan 1970 00:00:07 GMT"/>
    <s v="Thu, 01 Jan 1970 00:00:00 GMT"/>
    <s v="Thu, 01 Jan 1970 01:20:59 GMT"/>
    <s v="Thu, 01 Jan 1970 00:00:00 GMT"/>
    <s v="Thu, 01 Jan 1970 00:00:01 GMT"/>
    <s v="Thu, 01 Jan 1970 00:00:01 GMT"/>
    <m/>
    <m/>
    <m/>
    <m/>
    <n v="1"/>
    <s v=""/>
    <n v="1"/>
    <d v="1899-12-30T01:21:08"/>
    <s v="Sun"/>
    <x v="35"/>
    <d v="2023-02-05T00:00:00"/>
    <s v="09:30:03"/>
    <s v="Week-1"/>
    <d v="1899-12-30T09:00:00"/>
  </r>
  <r>
    <n v="8549"/>
    <x v="1"/>
    <s v="Cristian Dragus"/>
    <s v="Closed"/>
    <x v="29"/>
    <s v="Mon, 06 Feb 2023 19:30:03 GMT"/>
    <s v="apaluri"/>
    <x v="1"/>
    <x v="1"/>
    <s v="ESC L1 SLA Breach"/>
    <x v="10"/>
    <s v="Met"/>
    <s v="Laptop/Desktop"/>
    <n v="4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8:26 GMT"/>
    <s v="Thu, 01 Jan 1970 00:00:00 GMT"/>
    <s v="Thu, 01 Jan 1970 00:00:01 GMT"/>
    <s v="Thu, 01 Jan 1970 00:00:01 GMT"/>
    <m/>
    <m/>
    <m/>
    <m/>
    <n v="1"/>
    <s v=""/>
    <n v="1"/>
    <d v="1899-12-30T00:48:06"/>
    <s v="Mon"/>
    <x v="36"/>
    <d v="2023-02-06T00:00:00"/>
    <s v="19:30:03"/>
    <s v="Week-2"/>
    <d v="1899-12-30T19:00:00"/>
  </r>
  <r>
    <n v="8548"/>
    <x v="0"/>
    <s v="Cristian Dragus"/>
    <s v="Closed"/>
    <x v="200"/>
    <s v="Mon, 06 Feb 2023 16:00:07 GMT"/>
    <s v="gsriniv"/>
    <x v="2"/>
    <x v="2"/>
    <s v="User Reported Email, MSSP Process Improvement Requested"/>
    <x v="0"/>
    <s v="Met"/>
    <s v="User"/>
    <n v="72"/>
    <s v="[]"/>
    <s v="Email"/>
    <s v="Spam"/>
    <m/>
    <m/>
    <m/>
    <m/>
    <s v="Discussed"/>
    <s v="Thu, 01 Jan 1970 00:00:00 GMT"/>
    <s v="Thu, 01 Jan 1970 00:00:06 GMT"/>
    <s v="Thu, 01 Jan 1970 00:00:00 GMT"/>
    <s v="Thu, 01 Jan 1970 01:11:36 GMT"/>
    <s v="Thu, 01 Jan 1970 00:00:00 GMT"/>
    <s v="Thu, 01 Jan 1970 00:00:01 GMT"/>
    <s v="Thu, 01 Jan 1970 00:00:06 GMT"/>
    <m/>
    <m/>
    <m/>
    <m/>
    <n v="1"/>
    <s v=""/>
    <n v="1"/>
    <d v="1899-12-30T01:12:12"/>
    <s v="Mon"/>
    <x v="36"/>
    <d v="2023-02-06T00:00:00"/>
    <s v="16:00:07"/>
    <s v="Week-2"/>
    <d v="1899-12-30T16:00:00"/>
  </r>
  <r>
    <n v="8547"/>
    <x v="0"/>
    <s v="Cristiano Lucian"/>
    <s v="Closed"/>
    <x v="201"/>
    <s v="Mon, 06 Feb 2023 14:00:08 GMT"/>
    <s v="psrikan"/>
    <x v="0"/>
    <x v="0"/>
    <s v="MSSP Process Improvement Requested, User Reported Email"/>
    <x v="0"/>
    <s v="Met"/>
    <s v="User"/>
    <n v="102"/>
    <s v="[]"/>
    <s v="Email"/>
    <s v="Legitimate email"/>
    <m/>
    <m/>
    <m/>
    <m/>
    <s v="Discussed"/>
    <s v="Thu, 01 Jan 1970 00:00:00 GMT"/>
    <s v="Thu, 01 Jan 1970 00:00:05 GMT"/>
    <s v="Thu, 01 Jan 1970 00:00:00 GMT"/>
    <s v="Thu, 01 Jan 1970 01:41:40 GMT"/>
    <s v="Thu, 01 Jan 1970 00:00:00 GMT"/>
    <s v="Thu, 01 Jan 1970 00:00:01 GMT"/>
    <s v="Thu, 01 Jan 1970 00:00:01 GMT"/>
    <m/>
    <m/>
    <m/>
    <m/>
    <n v="1"/>
    <s v=""/>
    <n v="1"/>
    <d v="1899-12-30T01:42:06"/>
    <s v="Mon"/>
    <x v="36"/>
    <d v="2023-02-06T00:00:00"/>
    <s v="14:00:08"/>
    <s v="Week-2"/>
    <d v="1899-12-30T14:00:00"/>
  </r>
  <r>
    <n v="8546"/>
    <x v="0"/>
    <s v="Cristiano Lucian"/>
    <s v="Closed"/>
    <x v="202"/>
    <s v="Mon, 06 Feb 2023 13:30:06 GMT"/>
    <s v="vtupura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38:02 GMT"/>
    <s v="Thu, 01 Jan 1970 00:00:00 GMT"/>
    <s v="Thu, 01 Jan 1970 00:00:01 GMT"/>
    <s v="Thu, 01 Jan 1970 00:25:08 GMT"/>
    <m/>
    <m/>
    <m/>
    <m/>
    <n v="1"/>
    <s v=""/>
    <n v="1"/>
    <d v="1899-12-30T01:03:16"/>
    <s v="Mon"/>
    <x v="36"/>
    <d v="2023-02-06T00:00:00"/>
    <s v="13:30:06"/>
    <s v="Week-2"/>
    <d v="1899-12-30T13:00:00"/>
  </r>
  <r>
    <n v="8545"/>
    <x v="3"/>
    <s v="Theodoros Vakalopoulos"/>
    <s v="Closed"/>
    <x v="17"/>
    <s v="Mon, 06 Feb 2023 13:30:03 GMT"/>
    <s v="gsriniv"/>
    <x v="1"/>
    <x v="1"/>
    <s v="MSSP Process Improvement Requested, ESC L1 SLA Breach"/>
    <x v="6"/>
    <s v="Met"/>
    <s v="Laptop/Desktop"/>
    <n v="20"/>
    <s v="[]"/>
    <s v="Network"/>
    <m/>
    <m/>
    <m/>
    <s v="Suspicious Traffic"/>
    <m/>
    <s v="Discussed"/>
    <s v="Thu, 01 Jan 1970 00:00:00 GMT"/>
    <s v="Thu, 01 Jan 1970 00:01:34 GMT"/>
    <s v="Thu, 01 Jan 1970 00:00:00 GMT"/>
    <s v="Thu, 01 Jan 1970 00:20:21 GMT"/>
    <s v="Thu, 01 Jan 1970 00:00:00 GMT"/>
    <s v="Thu, 01 Jan 1970 00:00:01 GMT"/>
    <s v="Thu, 01 Jan 1970 01:25:57 GMT"/>
    <m/>
    <m/>
    <m/>
    <m/>
    <n v="1"/>
    <s v=""/>
    <n v="1"/>
    <d v="1899-12-30T01:47:31"/>
    <s v="Mon"/>
    <x v="36"/>
    <d v="2023-02-06T00:00:00"/>
    <s v="13:30:03"/>
    <s v="Week-2"/>
    <d v="1899-12-30T13:00:00"/>
  </r>
  <r>
    <n v="8544"/>
    <x v="1"/>
    <s v="Hassen Mezghani"/>
    <s v="Closed"/>
    <x v="78"/>
    <s v="Mon, 06 Feb 2023 12:50:02 GMT"/>
    <s v="psrikan"/>
    <x v="1"/>
    <x v="1"/>
    <s v="ESC L1 SLA Breach"/>
    <x v="1"/>
    <s v="Met"/>
    <s v="Laptop/Desktop"/>
    <n v="47"/>
    <s v="[]"/>
    <s v="Network"/>
    <m/>
    <m/>
    <m/>
    <s v="Suspicious Traffic"/>
    <m/>
    <s v="[]"/>
    <s v="Thu, 01 Jan 1970 00:00:00 GMT"/>
    <s v="Thu, 01 Jan 1970 00:10:45 GMT"/>
    <s v="Thu, 01 Jan 1970 00:00:00 GMT"/>
    <s v="Thu, 01 Jan 1970 00:47:24 GMT"/>
    <s v="Thu, 01 Jan 1970 00:00:00 GMT"/>
    <s v="Thu, 01 Jan 1970 00:00:01 GMT"/>
    <s v="Thu, 01 Jan 1970 00:13:07 GMT"/>
    <m/>
    <m/>
    <m/>
    <m/>
    <n v="1"/>
    <s v=""/>
    <n v="1"/>
    <d v="1899-12-30T01:10:52"/>
    <s v="Mon"/>
    <x v="36"/>
    <d v="2023-02-06T00:00:00"/>
    <s v="12:50:02"/>
    <s v="Week-2"/>
    <d v="1899-12-30T12:00:00"/>
  </r>
  <r>
    <n v="8543"/>
    <x v="0"/>
    <s v="Cristiano Lucian"/>
    <s v="Closed"/>
    <x v="203"/>
    <s v="Mon, 06 Feb 2023 10:30:05 GMT"/>
    <s v="vtupura"/>
    <x v="0"/>
    <x v="0"/>
    <s v="User Reported Email"/>
    <x v="0"/>
    <s v="Met"/>
    <s v="Laptop/Desktop"/>
    <n v="62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02:00 GMT"/>
    <s v="Thu, 01 Jan 1970 00:00:00 GMT"/>
    <s v="Thu, 01 Jan 1970 00:00:01 GMT"/>
    <s v="Thu, 01 Jan 1970 00:25:26 GMT"/>
    <m/>
    <m/>
    <m/>
    <m/>
    <n v="1"/>
    <s v=""/>
    <n v="1"/>
    <d v="1899-12-30T01:27:31"/>
    <s v="Mon"/>
    <x v="36"/>
    <d v="2023-02-06T00:00:00"/>
    <s v="10:30:05"/>
    <s v="Week-2"/>
    <d v="1899-12-30T10:00:00"/>
  </r>
  <r>
    <n v="8542"/>
    <x v="0"/>
    <s v="TechM L2"/>
    <s v="Closed"/>
    <x v="204"/>
    <s v="Mon, 06 Feb 2023 09:00:07 GMT"/>
    <s v="psrikan"/>
    <x v="0"/>
    <x v="0"/>
    <s v="User Reported Email"/>
    <x v="0"/>
    <s v="Met"/>
    <s v="User"/>
    <n v="50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49:58 GMT"/>
    <s v="Thu, 01 Jan 1970 00:00:00 GMT"/>
    <s v="Thu, 01 Jan 1970 00:00:01 GMT"/>
    <s v="Thu, 01 Jan 1970 01:55:58 GMT"/>
    <m/>
    <m/>
    <m/>
    <m/>
    <n v="1"/>
    <s v=""/>
    <n v="1"/>
    <d v="1899-12-30T02:46:03"/>
    <s v="Mon"/>
    <x v="36"/>
    <d v="2023-02-06T00:00:00"/>
    <s v="09:00:07"/>
    <s v="Week-2"/>
    <d v="1899-12-30T09:00:00"/>
  </r>
  <r>
    <n v="8541"/>
    <x v="3"/>
    <s v="Danylo Goncharskyi"/>
    <s v="Closed"/>
    <x v="28"/>
    <s v="Mon, 06 Feb 2023 08:20:03 GMT"/>
    <s v="vtupura"/>
    <x v="1"/>
    <x v="1"/>
    <s v="ESC L1 SLA Breach"/>
    <x v="9"/>
    <s v="Met"/>
    <s v="Laptop/Desktop"/>
    <n v="15"/>
    <s v="[]"/>
    <s v="Email"/>
    <s v="Phishing"/>
    <m/>
    <m/>
    <m/>
    <m/>
    <s v="[]"/>
    <s v="Thu, 01 Jan 1970 00:00:00 GMT"/>
    <s v="Thu, 01 Jan 1970 00:00:06 GMT"/>
    <s v="Thu, 01 Jan 1970 00:00:00 GMT"/>
    <s v="Thu, 01 Jan 1970 00:15:13 GMT"/>
    <s v="Thu, 01 Jan 1970 00:00:00 GMT"/>
    <s v="Thu, 01 Jan 1970 00:00:01 GMT"/>
    <s v="Thu, 01 Jan 1970 01:48:41 GMT"/>
    <m/>
    <m/>
    <m/>
    <m/>
    <n v="1"/>
    <s v=""/>
    <n v="1"/>
    <d v="1899-12-30T02:03:47"/>
    <s v="Mon"/>
    <x v="36"/>
    <d v="2023-02-06T00:00:00"/>
    <s v="08:20:03"/>
    <s v="Week-2"/>
    <d v="1899-12-30T08:00:00"/>
  </r>
  <r>
    <n v="8540"/>
    <x v="0"/>
    <s v="Danylo Goncharskyi"/>
    <s v="Closed"/>
    <x v="205"/>
    <s v="Mon, 06 Feb 2023 08:00:05 GMT"/>
    <s v="vdarive"/>
    <x v="0"/>
    <x v="0"/>
    <s v="ACK L1 SLA Breach"/>
    <x v="0"/>
    <s v="Met"/>
    <s v="User"/>
    <n v="59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58:37 GMT"/>
    <s v="Thu, 01 Jan 1970 00:00:00 GMT"/>
    <s v="Thu, 01 Jan 1970 00:00:01 GMT"/>
    <s v="Thu, 01 Jan 1970 01:07:45 GMT"/>
    <m/>
    <m/>
    <m/>
    <m/>
    <n v="1"/>
    <s v=""/>
    <n v="1"/>
    <d v="1899-12-30T02:06:50"/>
    <s v="Mon"/>
    <x v="36"/>
    <d v="2023-02-06T00:00:00"/>
    <s v="08:00:05"/>
    <s v="Week-2"/>
    <d v="1899-12-30T08:00:00"/>
  </r>
  <r>
    <n v="8539"/>
    <x v="0"/>
    <s v="Hassen Mezghani"/>
    <s v="Closed"/>
    <x v="206"/>
    <s v="Mon, 06 Feb 2023 08:00:03 GMT"/>
    <s v="gsriniv"/>
    <x v="1"/>
    <x v="2"/>
    <s v="ACK L1 SLA Breach"/>
    <x v="21"/>
    <s v="Met"/>
    <s v="Other"/>
    <n v="172"/>
    <s v="[]"/>
    <s v="Network"/>
    <m/>
    <m/>
    <m/>
    <s v="(D)DoS"/>
    <m/>
    <s v="[]"/>
    <s v="Thu, 01 Jan 1970 00:00:00 GMT"/>
    <s v="Thu, 01 Jan 1970 00:00:07 GMT"/>
    <s v="Thu, 01 Jan 1970 00:00:00 GMT"/>
    <s v="Thu, 01 Jan 1970 02:51:40 GMT"/>
    <s v="Thu, 01 Jan 1970 00:00:00 GMT"/>
    <s v="Thu, 01 Jan 1970 00:00:01 GMT"/>
    <s v="Thu, 01 Jan 1970 02:12:11 GMT"/>
    <m/>
    <m/>
    <m/>
    <m/>
    <n v="0"/>
    <n v="1"/>
    <n v="1"/>
    <d v="1899-12-30T05:04:18"/>
    <s v="Mon"/>
    <x v="36"/>
    <d v="2023-02-06T00:00:00"/>
    <s v="08:00:03"/>
    <s v="Week-2"/>
    <d v="1899-12-30T08:00:00"/>
  </r>
  <r>
    <n v="8538"/>
    <x v="0"/>
    <s v="TechM L2"/>
    <s v="Closed"/>
    <x v="207"/>
    <s v="Mon, 06 Feb 2023 07:30:06 GMT"/>
    <s v="vtupura"/>
    <x v="1"/>
    <x v="1"/>
    <s v="User Reported Email"/>
    <x v="0"/>
    <s v="Met"/>
    <s v="User"/>
    <n v="110"/>
    <s v="[]"/>
    <s v="Email"/>
    <s v="Phishing"/>
    <m/>
    <m/>
    <m/>
    <m/>
    <s v="[]"/>
    <s v="Thu, 01 Jan 1970 00:00:00 GMT"/>
    <s v="Thu, 01 Jan 1970 00:00:07 GMT"/>
    <s v="Thu, 01 Jan 1970 00:00:00 GMT"/>
    <s v="Thu, 01 Jan 1970 01:50:11 GMT"/>
    <s v="Thu, 01 Jan 1970 00:00:00 GMT"/>
    <s v="Thu, 01 Jan 1970 00:00:01 GMT"/>
    <s v="Thu, 01 Jan 1970 00:50:57 GMT"/>
    <m/>
    <m/>
    <m/>
    <m/>
    <n v="1"/>
    <s v=""/>
    <n v="1"/>
    <d v="1899-12-30T02:41:04"/>
    <s v="Mon"/>
    <x v="36"/>
    <d v="2023-02-06T00:00:00"/>
    <s v="07:30:06"/>
    <s v="Week-2"/>
    <d v="1899-12-30T07:00:00"/>
  </r>
  <r>
    <n v="8537"/>
    <x v="1"/>
    <s v="Danylo Goncharskyi"/>
    <s v="Closed"/>
    <x v="29"/>
    <s v="Mon, 06 Feb 2023 04:40:03 GMT"/>
    <s v="vdarive"/>
    <x v="1"/>
    <x v="2"/>
    <s v="ESC L1 SLA Breach"/>
    <x v="10"/>
    <s v="Met"/>
    <s v="Network Device"/>
    <n v="7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1:10 GMT"/>
    <s v="Thu, 01 Jan 1970 00:00:00 GMT"/>
    <s v="Thu, 01 Jan 1970 00:00:01 GMT"/>
    <s v="Thu, 01 Jan 1970 00:00:01 GMT"/>
    <m/>
    <m/>
    <m/>
    <m/>
    <n v="0"/>
    <n v="1"/>
    <n v="1"/>
    <d v="1899-12-30T01:11:08"/>
    <s v="Mon"/>
    <x v="36"/>
    <d v="2023-02-06T00:00:00"/>
    <s v="04:40:03"/>
    <s v="Week-2"/>
    <d v="1899-12-30T04:00:00"/>
  </r>
  <r>
    <n v="8560"/>
    <x v="0"/>
    <s v="TechM L2"/>
    <s v="Closed"/>
    <x v="208"/>
    <s v="Tue, 07 Feb 2023 22:30:07 GMT"/>
    <s v="apaluri"/>
    <x v="1"/>
    <x v="1"/>
    <s v="User Reported Email"/>
    <x v="0"/>
    <s v="Met"/>
    <s v="User"/>
    <n v="69"/>
    <s v="[]"/>
    <s v="Email"/>
    <s v="Scam"/>
    <m/>
    <m/>
    <m/>
    <m/>
    <s v="[]"/>
    <s v="Thu, 01 Jan 1970 00:00:00 GMT"/>
    <s v="Thu, 01 Jan 1970 00:00:04 GMT"/>
    <s v="Thu, 01 Jan 1970 00:00:00 GMT"/>
    <s v="Thu, 01 Jan 1970 01:08:50 GMT"/>
    <s v="Thu, 01 Jan 1970 00:00:00 GMT"/>
    <s v="Thu, 01 Jan 1970 00:00:01 GMT"/>
    <s v="Thu, 01 Jan 1970 00:00:01 GMT"/>
    <m/>
    <m/>
    <m/>
    <m/>
    <n v="1"/>
    <s v=""/>
    <n v="1"/>
    <d v="1899-12-30T01:09:05"/>
    <s v="Tue"/>
    <x v="37"/>
    <d v="2023-02-07T00:00:00"/>
    <s v="22:30:07"/>
    <s v="Week-2"/>
    <d v="1899-12-30T22:00:00"/>
  </r>
  <r>
    <n v="8559"/>
    <x v="1"/>
    <s v="Hassen Mezghani"/>
    <s v="Closed"/>
    <x v="209"/>
    <s v="Tue, 07 Feb 2023 20:40:02 GMT"/>
    <s v="apaluri"/>
    <x v="1"/>
    <x v="2"/>
    <s v="ESC L1 SLA Breach"/>
    <x v="10"/>
    <s v="Met"/>
    <s v="Other"/>
    <n v="5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1:47 GMT"/>
    <s v="Thu, 01 Jan 1970 00:00:00 GMT"/>
    <s v="Thu, 01 Jan 1970 00:00:01 GMT"/>
    <s v="Thu, 01 Jan 1970 00:00:01 GMT"/>
    <m/>
    <m/>
    <m/>
    <m/>
    <n v="0"/>
    <n v="1"/>
    <n v="1"/>
    <d v="1899-12-30T00:52:06"/>
    <s v="Tue"/>
    <x v="37"/>
    <d v="2023-02-07T00:00:00"/>
    <s v="20:40:02"/>
    <s v="Week-2"/>
    <d v="1899-12-30T20:00:00"/>
  </r>
  <r>
    <n v="8558"/>
    <x v="0"/>
    <s v="TechM L2"/>
    <s v="Closed"/>
    <x v="210"/>
    <s v="Tue, 07 Feb 2023 17:00:10 GMT"/>
    <s v="apaluri"/>
    <x v="0"/>
    <x v="0"/>
    <s v="User Reported Email"/>
    <x v="0"/>
    <s v="Met"/>
    <s v="User"/>
    <n v="17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16:31 GMT"/>
    <s v="Thu, 01 Jan 1970 00:00:00 GMT"/>
    <s v="Thu, 01 Jan 1970 00:00:01 GMT"/>
    <s v="Thu, 01 Jan 1970 01:12:03 GMT"/>
    <m/>
    <m/>
    <m/>
    <m/>
    <n v="1"/>
    <s v=""/>
    <n v="1"/>
    <d v="1899-12-30T01:29:08"/>
    <s v="Tue"/>
    <x v="37"/>
    <d v="2023-02-07T00:00:00"/>
    <s v="17:00:10"/>
    <s v="Week-2"/>
    <d v="1899-12-30T17:00:00"/>
  </r>
  <r>
    <n v="8557"/>
    <x v="0"/>
    <s v="Cristian Dragus"/>
    <s v="Closed"/>
    <x v="211"/>
    <s v="Tue, 07 Feb 2023 15:30:15 GMT"/>
    <s v="psrikan"/>
    <x v="0"/>
    <x v="0"/>
    <s v="User Reported Email"/>
    <x v="0"/>
    <s v="Met"/>
    <s v="User"/>
    <n v="54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54:17 GMT"/>
    <s v="Thu, 01 Jan 1970 00:00:00 GMT"/>
    <s v="Thu, 01 Jan 1970 00:00:01 GMT"/>
    <s v="Thu, 01 Jan 1970 00:25:17 GMT"/>
    <m/>
    <m/>
    <m/>
    <m/>
    <n v="1"/>
    <s v=""/>
    <n v="1"/>
    <d v="1899-12-30T01:19:22"/>
    <s v="Tue"/>
    <x v="37"/>
    <d v="2023-02-07T00:00:00"/>
    <s v="15:30:15"/>
    <s v="Week-2"/>
    <d v="1899-12-30T15:00:00"/>
  </r>
  <r>
    <n v="8556"/>
    <x v="0"/>
    <s v="TechM L2"/>
    <s v="Closed"/>
    <x v="212"/>
    <s v="Tue, 07 Feb 2023 15:30:15 GMT"/>
    <s v="apaluri"/>
    <x v="1"/>
    <x v="1"/>
    <s v="MSSP Process Improvement Requested, User Reported Email"/>
    <x v="0"/>
    <s v="Met"/>
    <s v="User"/>
    <n v="43"/>
    <s v="[]"/>
    <s v="Email"/>
    <s v="Scam"/>
    <m/>
    <m/>
    <m/>
    <m/>
    <s v="Discussed"/>
    <s v="Thu, 01 Jan 1970 00:00:00 GMT"/>
    <s v="Thu, 01 Jan 1970 00:00:05 GMT"/>
    <s v="Thu, 01 Jan 1970 00:00:00 GMT"/>
    <s v="Thu, 01 Jan 1970 00:43:29 GMT"/>
    <s v="Thu, 01 Jan 1970 00:00:00 GMT"/>
    <s v="Thu, 01 Jan 1970 00:00:01 GMT"/>
    <s v="Thu, 01 Jan 1970 01:35:22 GMT"/>
    <m/>
    <m/>
    <m/>
    <m/>
    <n v="1"/>
    <s v=""/>
    <n v="1"/>
    <d v="1899-12-30T02:18:27"/>
    <s v="Tue"/>
    <x v="37"/>
    <d v="2023-02-07T00:00:00"/>
    <s v="15:30:15"/>
    <s v="Week-2"/>
    <d v="1899-12-30T15:00:00"/>
  </r>
  <r>
    <n v="8555"/>
    <x v="1"/>
    <s v="Cristian Dragus"/>
    <s v="Closed"/>
    <x v="21"/>
    <s v="Tue, 07 Feb 2023 15:30:03 GMT"/>
    <s v="vtupura"/>
    <x v="1"/>
    <x v="2"/>
    <s v="ESC L1 SLA Breach"/>
    <x v="1"/>
    <s v="Met"/>
    <s v="Laptop/Desktop"/>
    <n v="100"/>
    <s v="[]"/>
    <s v="Endpoint"/>
    <m/>
    <s v="Malware"/>
    <m/>
    <m/>
    <m/>
    <s v="[]"/>
    <s v="Thu, 01 Jan 1970 00:00:00 GMT"/>
    <s v="Thu, 01 Jan 1970 00:00:07 GMT"/>
    <s v="Thu, 01 Jan 1970 00:00:00 GMT"/>
    <s v="Thu, 01 Jan 1970 01:40:24 GMT"/>
    <s v="Thu, 01 Jan 1970 00:00:00 GMT"/>
    <s v="Thu, 01 Jan 1970 00:00:01 GMT"/>
    <s v="Thu, 01 Jan 1970 00:00:01 GMT"/>
    <m/>
    <m/>
    <m/>
    <m/>
    <n v="0"/>
    <n v="1"/>
    <n v="1"/>
    <d v="1899-12-30T01:40:08"/>
    <s v="Tue"/>
    <x v="37"/>
    <d v="2023-02-07T00:00:00"/>
    <s v="15:30:03"/>
    <s v="Week-2"/>
    <d v="1899-12-30T15:00:00"/>
  </r>
  <r>
    <n v="8554"/>
    <x v="0"/>
    <s v="Cristian Dragus"/>
    <s v="Closed"/>
    <x v="211"/>
    <s v="Tue, 07 Feb 2023 15:00:04 GMT"/>
    <s v="psrikan"/>
    <x v="0"/>
    <x v="0"/>
    <s v="User Reported Email"/>
    <x v="0"/>
    <s v="Met"/>
    <s v="User"/>
    <n v="4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04:21 GMT"/>
    <s v="Thu, 01 Jan 1970 00:00:00 GMT"/>
    <s v="Thu, 01 Jan 1970 00:00:01 GMT"/>
    <s v="Thu, 01 Jan 1970 01:52:59 GMT"/>
    <m/>
    <m/>
    <m/>
    <m/>
    <n v="1"/>
    <s v=""/>
    <n v="1"/>
    <d v="1899-12-30T01:57:04"/>
    <s v="Tue"/>
    <x v="37"/>
    <d v="2023-02-07T00:00:00"/>
    <s v="15:00:04"/>
    <s v="Week-2"/>
    <d v="1899-12-30T15:00:00"/>
  </r>
  <r>
    <n v="8553"/>
    <x v="0"/>
    <s v="Cristian Dragus"/>
    <s v="Closed"/>
    <x v="213"/>
    <s v="Tue, 07 Feb 2023 13:00:09 GMT"/>
    <s v="psrikan"/>
    <x v="1"/>
    <x v="1"/>
    <s v="User Reported Email"/>
    <x v="0"/>
    <s v="Met"/>
    <s v="User"/>
    <n v="104"/>
    <s v="[]"/>
    <s v="Email"/>
    <s v="Phishing"/>
    <m/>
    <m/>
    <m/>
    <m/>
    <s v="[]"/>
    <s v="Thu, 01 Jan 1970 00:00:00 GMT"/>
    <s v="Thu, 01 Jan 1970 00:00:06 GMT"/>
    <s v="Thu, 01 Jan 1970 00:00:00 GMT"/>
    <s v="Thu, 01 Jan 1970 01:43:40 GMT"/>
    <s v="Thu, 01 Jan 1970 00:00:00 GMT"/>
    <s v="Thu, 01 Jan 1970 00:00:01 GMT"/>
    <s v="Thu, 01 Jan 1970 00:45:43 GMT"/>
    <m/>
    <m/>
    <m/>
    <m/>
    <n v="1"/>
    <s v=""/>
    <n v="1"/>
    <d v="1899-12-30T02:29:49"/>
    <s v="Tue"/>
    <x v="37"/>
    <d v="2023-02-07T00:00:00"/>
    <s v="13:00:09"/>
    <s v="Week-2"/>
    <d v="1899-12-30T13:00:00"/>
  </r>
  <r>
    <n v="8552"/>
    <x v="0"/>
    <s v="TechM L2"/>
    <s v="Closed"/>
    <x v="214"/>
    <s v="Tue, 07 Feb 2023 12:30:05 GMT"/>
    <s v="psrikan"/>
    <x v="0"/>
    <x v="0"/>
    <s v="User Reported Email"/>
    <x v="0"/>
    <s v="Met"/>
    <s v="User"/>
    <n v="60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00:25 GMT"/>
    <s v="Thu, 01 Jan 1970 00:00:00 GMT"/>
    <s v="Thu, 01 Jan 1970 00:00:01 GMT"/>
    <s v="Thu, 01 Jan 1970 00:00:01 GMT"/>
    <m/>
    <m/>
    <m/>
    <m/>
    <n v="1"/>
    <s v=""/>
    <n v="1"/>
    <d v="1899-12-30T01:00:07"/>
    <s v="Tue"/>
    <x v="37"/>
    <d v="2023-02-07T00:00:00"/>
    <s v="12:30:05"/>
    <s v="Week-2"/>
    <d v="1899-12-30T12:00:00"/>
  </r>
  <r>
    <n v="8551"/>
    <x v="1"/>
    <s v="Theodoros Vakalopoulos"/>
    <s v="Closed"/>
    <x v="66"/>
    <s v="Tue, 07 Feb 2023 09:40:02 GMT"/>
    <s v="gsriniv"/>
    <x v="1"/>
    <x v="1"/>
    <s v="ESC L1 SLA Breach"/>
    <x v="23"/>
    <s v="Met"/>
    <s v="Laptop/Desktop"/>
    <n v="50"/>
    <s v="[]"/>
    <s v="Endpoint"/>
    <m/>
    <s v="Endpoint Policy Violation"/>
    <m/>
    <m/>
    <m/>
    <s v="[]"/>
    <s v="Thu, 01 Jan 1970 00:00:00 GMT"/>
    <s v="Thu, 01 Jan 1970 00:00:07 GMT"/>
    <s v="Thu, 01 Jan 1970 00:00:00 GMT"/>
    <s v="Thu, 01 Jan 1970 00:49:31 GMT"/>
    <s v="Thu, 01 Jan 1970 00:00:00 GMT"/>
    <s v="Thu, 01 Jan 1970 00:00:01 GMT"/>
    <s v="Thu, 01 Jan 1970 00:38:04 GMT"/>
    <m/>
    <m/>
    <m/>
    <m/>
    <n v="1"/>
    <s v=""/>
    <n v="1"/>
    <d v="1899-12-30T01:28:11"/>
    <s v="Tue"/>
    <x v="37"/>
    <d v="2023-02-07T00:00:00"/>
    <s v="09:40:02"/>
    <s v="Week-2"/>
    <d v="1899-12-30T09:00:00"/>
  </r>
  <r>
    <n v="8550"/>
    <x v="1"/>
    <s v="Hassen Mezghani"/>
    <s v="Closed"/>
    <x v="155"/>
    <s v="Tue, 07 Feb 2023 04:10:02 GMT"/>
    <s v="vdarive"/>
    <x v="1"/>
    <x v="2"/>
    <s v="ESC L1 SLA Breach"/>
    <x v="24"/>
    <s v="Met"/>
    <s v="Other"/>
    <n v="67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07:07 GMT"/>
    <s v="Thu, 01 Jan 1970 00:00:00 GMT"/>
    <s v="Thu, 01 Jan 1970 00:00:01 GMT"/>
    <s v="Thu, 01 Jan 1970 00:00:01 GMT"/>
    <m/>
    <m/>
    <m/>
    <m/>
    <n v="0"/>
    <n v="1"/>
    <n v="1"/>
    <d v="1899-12-30T01:07:13"/>
    <s v="Tue"/>
    <x v="37"/>
    <d v="2023-02-07T00:00:00"/>
    <s v="04:10:02"/>
    <s v="Week-2"/>
    <d v="1899-12-30T04:00:00"/>
  </r>
  <r>
    <n v="8573"/>
    <x v="3"/>
    <s v="TechM L2"/>
    <s v="Closed"/>
    <x v="29"/>
    <s v="Wed, 08 Feb 2023 21:40:03 GMT"/>
    <s v="apaluri"/>
    <x v="1"/>
    <x v="2"/>
    <s v="ESC L1 SLA Breach"/>
    <x v="24"/>
    <s v="Met"/>
    <s v="Laptop/Desktop"/>
    <n v="1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01:04 GMT"/>
    <s v="Thu, 01 Jan 1970 00:00:00 GMT"/>
    <s v="Thu, 01 Jan 1970 00:00:01 GMT"/>
    <s v="Thu, 01 Jan 1970 01:25:11 GMT"/>
    <m/>
    <m/>
    <m/>
    <m/>
    <n v="0"/>
    <n v="1"/>
    <n v="1"/>
    <d v="1899-12-30T01:26:15"/>
    <s v="Wed"/>
    <x v="38"/>
    <d v="2023-02-08T00:00:00"/>
    <s v="21:40:03"/>
    <s v="Week-2"/>
    <d v="1899-12-30T21:00:00"/>
  </r>
  <r>
    <n v="8572"/>
    <x v="3"/>
    <s v="Theodoros Vakalopoulos"/>
    <s v="Closed"/>
    <x v="71"/>
    <s v="Wed, 08 Feb 2023 21:20:02 GMT"/>
    <s v="apaluri"/>
    <x v="2"/>
    <x v="2"/>
    <s v="ESC L1 SLA Breach"/>
    <x v="25"/>
    <s v="Met"/>
    <s v="Server"/>
    <n v="45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45:27 GMT"/>
    <s v="Thu, 01 Jan 1970 00:00:00 GMT"/>
    <s v="Thu, 01 Jan 1970 00:00:01 GMT"/>
    <s v="Thu, 01 Jan 1970 00:00:01 GMT"/>
    <m/>
    <m/>
    <m/>
    <m/>
    <n v="1"/>
    <s v=""/>
    <n v="1"/>
    <d v="1899-12-30T00:45:05"/>
    <s v="Wed"/>
    <x v="38"/>
    <d v="2023-02-08T00:00:00"/>
    <s v="21:20:02"/>
    <s v="Week-2"/>
    <d v="1899-12-30T21:00:00"/>
  </r>
  <r>
    <n v="8571"/>
    <x v="0"/>
    <s v="TechM L2"/>
    <s v="Closed"/>
    <x v="215"/>
    <s v="Wed, 08 Feb 2023 16:30:08 GMT"/>
    <s v="apaluri"/>
    <x v="1"/>
    <x v="1"/>
    <s v="User Reported Email"/>
    <x v="0"/>
    <s v="Met"/>
    <s v="User"/>
    <n v="60"/>
    <s v="[]"/>
    <s v="Email"/>
    <s v="Scam"/>
    <m/>
    <m/>
    <m/>
    <m/>
    <s v="[]"/>
    <s v="Thu, 01 Jan 1970 00:00:00 GMT"/>
    <s v="Thu, 01 Jan 1970 00:00:04 GMT"/>
    <s v="Thu, 01 Jan 1970 00:00:00 GMT"/>
    <s v="Thu, 01 Jan 1970 00:59:57 GMT"/>
    <s v="Thu, 01 Jan 1970 00:00:00 GMT"/>
    <s v="Thu, 01 Jan 1970 00:00:01 GMT"/>
    <s v="Thu, 01 Jan 1970 01:03:00 GMT"/>
    <m/>
    <m/>
    <m/>
    <m/>
    <n v="1"/>
    <s v=""/>
    <n v="1"/>
    <d v="1899-12-30T02:03:04"/>
    <s v="Wed"/>
    <x v="38"/>
    <d v="2023-02-08T00:00:00"/>
    <s v="16:30:08"/>
    <s v="Week-2"/>
    <d v="1899-12-30T16:00:00"/>
  </r>
  <r>
    <n v="8570"/>
    <x v="3"/>
    <s v="Hassen Mezghani"/>
    <s v="Closed"/>
    <x v="76"/>
    <s v="Wed, 08 Feb 2023 16:30:03 GMT"/>
    <s v="apaluri"/>
    <x v="1"/>
    <x v="2"/>
    <s v="ESC L1 SLA Breach"/>
    <x v="3"/>
    <s v="Met"/>
    <s v="Laptop/Desktop"/>
    <n v="71"/>
    <s v="[]"/>
    <s v="Login"/>
    <m/>
    <m/>
    <s v="Impossible Travel"/>
    <m/>
    <m/>
    <s v="[]"/>
    <s v="Thu, 01 Jan 1970 00:00:00 GMT"/>
    <s v="Thu, 01 Jan 1970 00:00:04 GMT"/>
    <s v="Thu, 01 Jan 1970 00:00:00 GMT"/>
    <s v="Thu, 01 Jan 1970 01:11:00 GMT"/>
    <s v="Thu, 01 Jan 1970 00:00:00 GMT"/>
    <s v="Thu, 01 Jan 1970 00:00:01 GMT"/>
    <s v="Thu, 01 Jan 1970 00:00:01 GMT"/>
    <m/>
    <m/>
    <m/>
    <m/>
    <n v="0"/>
    <n v="1"/>
    <n v="1"/>
    <d v="1899-12-30T01:11:05"/>
    <s v="Wed"/>
    <x v="38"/>
    <d v="2023-02-08T00:00:00"/>
    <s v="16:30:03"/>
    <s v="Week-2"/>
    <d v="1899-12-30T16:00:00"/>
  </r>
  <r>
    <n v="8569"/>
    <x v="0"/>
    <s v="Theodoros Vakalopoulos"/>
    <s v="Closed"/>
    <x v="53"/>
    <s v="Wed, 08 Feb 2023 12:20:03 GMT"/>
    <s v="psrikan"/>
    <x v="1"/>
    <x v="0"/>
    <s v="[]"/>
    <x v="11"/>
    <s v="Met"/>
    <s v="Network Device"/>
    <n v="15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15:27 GMT"/>
    <s v="Thu, 01 Jan 1970 00:00:00 GMT"/>
    <s v="Thu, 01 Jan 1970 00:00:01 GMT"/>
    <s v="Thu, 01 Jan 1970 03:50:58 GMT"/>
    <m/>
    <m/>
    <m/>
    <m/>
    <n v="0"/>
    <n v="1"/>
    <n v="1"/>
    <d v="1899-12-30T04:06:10"/>
    <s v="Wed"/>
    <x v="38"/>
    <d v="2023-02-08T00:00:00"/>
    <s v="12:20:03"/>
    <s v="Week-2"/>
    <d v="1899-12-30T12:00:00"/>
  </r>
  <r>
    <n v="8568"/>
    <x v="1"/>
    <s v="Theodoros Vakalopoulos"/>
    <s v="Closed"/>
    <x v="100"/>
    <s v="Wed, 08 Feb 2023 12:10:06 GMT"/>
    <s v="khyadav"/>
    <x v="1"/>
    <x v="2"/>
    <s v="ESC L1 SLA Breach"/>
    <x v="31"/>
    <s v="Met"/>
    <s v="Server"/>
    <n v="31"/>
    <s v="[]"/>
    <s v="Login"/>
    <m/>
    <m/>
    <s v="Suspicious Login"/>
    <m/>
    <m/>
    <s v="[]"/>
    <s v="Thu, 01 Jan 1970 00:00:00 GMT"/>
    <s v="Thu, 01 Jan 1970 00:00:09 GMT"/>
    <s v="Thu, 01 Jan 1970 00:00:00 GMT"/>
    <s v="Thu, 01 Jan 1970 00:30:33 GMT"/>
    <s v="Thu, 01 Jan 1970 00:00:00 GMT"/>
    <s v="Thu, 01 Jan 1970 00:00:01 GMT"/>
    <s v="Thu, 01 Jan 1970 01:36:13 GMT"/>
    <m/>
    <m/>
    <m/>
    <m/>
    <n v="0"/>
    <n v="1"/>
    <n v="1"/>
    <d v="1899-12-30T02:07:22"/>
    <s v="Wed"/>
    <x v="38"/>
    <d v="2023-02-08T00:00:00"/>
    <s v="12:10:06"/>
    <s v="Week-2"/>
    <d v="1899-12-30T12:00:00"/>
  </r>
  <r>
    <n v="8567"/>
    <x v="1"/>
    <s v="Theodoros Vakalopoulos"/>
    <s v="Closed"/>
    <x v="100"/>
    <s v="Wed, 08 Feb 2023 12:10:04 GMT"/>
    <s v="khyadav"/>
    <x v="1"/>
    <x v="2"/>
    <s v="ESC L1 SLA Breach"/>
    <x v="31"/>
    <s v="Met"/>
    <s v="Server"/>
    <n v="51"/>
    <s v="[]"/>
    <s v="Login"/>
    <m/>
    <m/>
    <s v="Suspicious Login"/>
    <m/>
    <m/>
    <s v="[]"/>
    <s v="Thu, 01 Jan 1970 00:00:00 GMT"/>
    <s v="Thu, 01 Jan 1970 00:05:22 GMT"/>
    <s v="Thu, 01 Jan 1970 00:00:00 GMT"/>
    <s v="Thu, 01 Jan 1970 00:51:12 GMT"/>
    <s v="Thu, 01 Jan 1970 00:00:00 GMT"/>
    <s v="Thu, 01 Jan 1970 00:00:01 GMT"/>
    <s v="Thu, 01 Jan 1970 00:00:01 GMT"/>
    <m/>
    <m/>
    <m/>
    <m/>
    <n v="0"/>
    <n v="1"/>
    <n v="1"/>
    <d v="1899-12-30T00:56:23"/>
    <s v="Wed"/>
    <x v="38"/>
    <d v="2023-02-08T00:00:00"/>
    <s v="12:10:04"/>
    <s v="Week-2"/>
    <d v="1899-12-30T12:00:00"/>
  </r>
  <r>
    <n v="8566"/>
    <x v="1"/>
    <s v="Hassen Mezghani"/>
    <s v="Closed"/>
    <x v="21"/>
    <s v="Wed, 08 Feb 2023 12:10:03 GMT"/>
    <s v="psrikan"/>
    <x v="1"/>
    <x v="1"/>
    <s v="ESC L1 SLA Breach"/>
    <x v="1"/>
    <s v="Met"/>
    <s v="Laptop/Desktop"/>
    <n v="148"/>
    <s v="[]"/>
    <s v="Endpoint"/>
    <m/>
    <s v="Endpoint Policy Violation"/>
    <m/>
    <m/>
    <m/>
    <s v="[]"/>
    <s v="Thu, 01 Jan 1970 00:00:00 GMT"/>
    <s v="Thu, 01 Jan 1970 00:04:28 GMT"/>
    <s v="Thu, 01 Jan 1970 00:00:00 GMT"/>
    <s v="Thu, 01 Jan 1970 02:27:42 GMT"/>
    <s v="Thu, 01 Jan 1970 00:00:00 GMT"/>
    <s v="Thu, 01 Jan 1970 00:00:01 GMT"/>
    <s v="Thu, 01 Jan 1970 01:01:31 GMT"/>
    <m/>
    <m/>
    <m/>
    <m/>
    <n v="1"/>
    <s v=""/>
    <n v="1"/>
    <d v="1899-12-30T03:33:59"/>
    <s v="Wed"/>
    <x v="38"/>
    <d v="2023-02-08T00:00:00"/>
    <s v="12:10:03"/>
    <s v="Week-2"/>
    <d v="1899-12-30T12:00:00"/>
  </r>
  <r>
    <n v="8565"/>
    <x v="0"/>
    <s v="Cristiano Lucian"/>
    <s v="Closed"/>
    <x v="216"/>
    <s v="Wed, 08 Feb 2023 09:30:07 GMT"/>
    <s v="khyadav"/>
    <x v="2"/>
    <x v="2"/>
    <s v="User Reported Email"/>
    <x v="0"/>
    <s v="Met"/>
    <s v="User"/>
    <n v="62"/>
    <s v="[]"/>
    <s v="Email"/>
    <s v="Spam"/>
    <m/>
    <m/>
    <m/>
    <m/>
    <s v="[]"/>
    <s v="Thu, 01 Jan 1970 00:00:00 GMT"/>
    <s v="Thu, 01 Jan 1970 00:00:05 GMT"/>
    <s v="Thu, 01 Jan 1970 00:00:00 GMT"/>
    <s v="Thu, 01 Jan 1970 01:02:23 GMT"/>
    <s v="Thu, 01 Jan 1970 00:00:00 GMT"/>
    <s v="Thu, 01 Jan 1970 00:00:01 GMT"/>
    <s v="Thu, 01 Jan 1970 00:00:01 GMT"/>
    <m/>
    <m/>
    <m/>
    <m/>
    <n v="1"/>
    <s v=""/>
    <n v="1"/>
    <d v="1899-12-30T01:02:06"/>
    <s v="Wed"/>
    <x v="38"/>
    <d v="2023-02-08T00:00:00"/>
    <s v="09:30:07"/>
    <s v="Week-2"/>
    <d v="1899-12-30T09:00:00"/>
  </r>
  <r>
    <n v="8564"/>
    <x v="0"/>
    <s v="Hassen Mezghani"/>
    <s v="Closed"/>
    <x v="181"/>
    <s v="Wed, 08 Feb 2023 08:50:03 GMT"/>
    <s v="psrikan"/>
    <x v="2"/>
    <x v="2"/>
    <s v="[]"/>
    <x v="11"/>
    <s v="Met"/>
    <s v="Other"/>
    <n v="7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6:30 GMT"/>
    <s v="Thu, 01 Jan 1970 00:00:00 GMT"/>
    <s v="Thu, 01 Jan 1970 00:00:01 GMT"/>
    <s v="Thu, 01 Jan 1970 00:01:17 GMT"/>
    <m/>
    <m/>
    <m/>
    <m/>
    <n v="1"/>
    <s v=""/>
    <n v="1"/>
    <d v="1899-12-30T01:17:22"/>
    <s v="Wed"/>
    <x v="38"/>
    <d v="2023-02-08T00:00:00"/>
    <s v="08:50:03"/>
    <s v="Week-2"/>
    <d v="1899-12-30T08:00:00"/>
  </r>
  <r>
    <n v="8563"/>
    <x v="3"/>
    <s v="Theodoros Vakalopoulos"/>
    <s v="Closed"/>
    <x v="8"/>
    <s v="Wed, 08 Feb 2023 08:10:02 GMT"/>
    <s v="khyadav"/>
    <x v="1"/>
    <x v="2"/>
    <s v="ACK L1 SLA Breach, ESC L1 SLA Breach"/>
    <x v="3"/>
    <s v="Met"/>
    <s v="Laptop/Desktop"/>
    <n v="55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55:12 GMT"/>
    <s v="Thu, 01 Jan 1970 00:00:00 GMT"/>
    <s v="Thu, 01 Jan 1970 00:00:01 GMT"/>
    <s v="Thu, 01 Jan 1970 00:00:01 GMT"/>
    <m/>
    <m/>
    <m/>
    <m/>
    <n v="0"/>
    <n v="1"/>
    <n v="1"/>
    <d v="1899-12-30T00:55:11"/>
    <s v="Wed"/>
    <x v="38"/>
    <d v="2023-02-08T00:00:00"/>
    <s v="08:10:02"/>
    <s v="Week-2"/>
    <d v="1899-12-30T08:00:00"/>
  </r>
  <r>
    <n v="8562"/>
    <x v="0"/>
    <s v="Cristiano Lucian"/>
    <s v="Closed"/>
    <x v="217"/>
    <s v="Wed, 08 Feb 2023 08:00:05 GMT"/>
    <s v="vdarive"/>
    <x v="0"/>
    <x v="1"/>
    <s v="MSSP Process Improvement Requested, User Reported Email"/>
    <x v="0"/>
    <s v="Met"/>
    <s v="User"/>
    <n v="46"/>
    <s v="[]"/>
    <s v="Email"/>
    <s v="Scam"/>
    <m/>
    <m/>
    <m/>
    <m/>
    <s v="Discussed"/>
    <s v="Thu, 01 Jan 1970 00:00:00 GMT"/>
    <s v="Thu, 01 Jan 1970 00:00:05 GMT"/>
    <s v="Thu, 01 Jan 1970 00:00:00 GMT"/>
    <s v="Thu, 01 Jan 1970 00:46:18 GMT"/>
    <s v="Thu, 01 Jan 1970 00:00:00 GMT"/>
    <s v="Thu, 01 Jan 1970 00:00:01 GMT"/>
    <s v="Thu, 01 Jan 1970 00:00:01 GMT"/>
    <m/>
    <m/>
    <m/>
    <m/>
    <n v="0"/>
    <n v="1"/>
    <n v="1"/>
    <d v="1899-12-30T00:46:06"/>
    <s v="Wed"/>
    <x v="38"/>
    <d v="2023-02-08T00:00:00"/>
    <s v="08:00:05"/>
    <s v="Week-2"/>
    <d v="1899-12-30T08:00:00"/>
  </r>
  <r>
    <n v="8561"/>
    <x v="3"/>
    <s v="Cristian Dragus"/>
    <s v="Closed"/>
    <x v="14"/>
    <s v="Wed, 08 Feb 2023 02:50:02 GMT"/>
    <s v="vdarive"/>
    <x v="1"/>
    <x v="2"/>
    <s v="ACK L1 SLA Breach, ESC L1 SLA Breach"/>
    <x v="3"/>
    <s v="Met"/>
    <s v="Laptop/Desktop"/>
    <n v="71"/>
    <s v="[]"/>
    <s v="User Behaviour"/>
    <m/>
    <m/>
    <m/>
    <m/>
    <s v="Mass Delete"/>
    <s v="[]"/>
    <s v="Thu, 01 Jan 1970 00:00:00 GMT"/>
    <s v="Thu, 01 Jan 1970 00:00:06 GMT"/>
    <s v="Thu, 01 Jan 1970 00:00:00 GMT"/>
    <s v="Thu, 01 Jan 1970 01:10:37 GMT"/>
    <s v="Thu, 01 Jan 1970 00:00:00 GMT"/>
    <s v="Thu, 01 Jan 1970 00:00:01 GMT"/>
    <s v="Thu, 01 Jan 1970 00:00:01 GMT"/>
    <m/>
    <m/>
    <m/>
    <m/>
    <n v="0"/>
    <n v="1"/>
    <n v="1"/>
    <d v="1899-12-30T01:11:07"/>
    <s v="Wed"/>
    <x v="38"/>
    <d v="2023-02-08T00:00:00"/>
    <s v="02:50:02"/>
    <s v="Week-2"/>
    <d v="1899-12-30T02:00:00"/>
  </r>
  <r>
    <n v="8584"/>
    <x v="3"/>
    <s v="Cristian Dragus"/>
    <s v="Closed"/>
    <x v="71"/>
    <s v="Thu, 09 Feb 2023 23:10:02 GMT"/>
    <s v="apaluri"/>
    <x v="1"/>
    <x v="0"/>
    <s v="MSSP Process Improvement Requested, ESC L1 SLA Breach"/>
    <x v="25"/>
    <s v="Met"/>
    <s v="Server"/>
    <n v="73"/>
    <s v="[]"/>
    <s v="Network"/>
    <m/>
    <m/>
    <m/>
    <s v="Suspicious Traffic"/>
    <m/>
    <s v="Discussed"/>
    <s v="Thu, 01 Jan 1970 00:00:00 GMT"/>
    <s v="Thu, 01 Jan 1970 00:00:04 GMT"/>
    <s v="Thu, 01 Jan 1970 00:00:00 GMT"/>
    <s v="Thu, 01 Jan 1970 01:13:27 GMT"/>
    <s v="Thu, 01 Jan 1970 00:00:00 GMT"/>
    <s v="Thu, 01 Jan 1970 00:00:01 GMT"/>
    <s v="Thu, 01 Jan 1970 00:00:01 GMT"/>
    <m/>
    <m/>
    <m/>
    <m/>
    <n v="0"/>
    <n v="1"/>
    <n v="1"/>
    <d v="1899-12-30T01:13:05"/>
    <s v="Thu"/>
    <x v="39"/>
    <d v="2023-02-09T00:00:00"/>
    <s v="23:10:02"/>
    <s v="Week-2"/>
    <d v="1899-12-30T23:00:00"/>
  </r>
  <r>
    <n v="8583"/>
    <x v="0"/>
    <s v="TechM L2"/>
    <s v="Closed"/>
    <x v="218"/>
    <s v="Thu, 09 Feb 2023 20:30:05 GMT"/>
    <s v="apaluri"/>
    <x v="0"/>
    <x v="0"/>
    <s v="User Reported Email"/>
    <x v="0"/>
    <s v="Met"/>
    <s v="User"/>
    <n v="72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11:35 GMT"/>
    <s v="Thu, 01 Jan 1970 00:00:00 GMT"/>
    <s v="Thu, 01 Jan 1970 00:00:01 GMT"/>
    <s v="Thu, 01 Jan 1970 00:00:01 GMT"/>
    <m/>
    <m/>
    <m/>
    <m/>
    <n v="1"/>
    <s v=""/>
    <n v="1"/>
    <d v="1899-12-30T01:12:07"/>
    <s v="Thu"/>
    <x v="39"/>
    <d v="2023-02-09T00:00:00"/>
    <s v="20:30:05"/>
    <s v="Week-2"/>
    <d v="1899-12-30T20:00:00"/>
  </r>
  <r>
    <n v="8582"/>
    <x v="0"/>
    <s v="Cristian Dragus"/>
    <s v="Closed"/>
    <x v="219"/>
    <s v="Thu, 09 Feb 2023 15:30:05 GMT"/>
    <s v="psrikan"/>
    <x v="1"/>
    <x v="1"/>
    <s v="User Reported Email"/>
    <x v="0"/>
    <s v="Met"/>
    <s v="User"/>
    <n v="4"/>
    <s v="[]"/>
    <s v="Email"/>
    <s v="Scam"/>
    <m/>
    <m/>
    <m/>
    <m/>
    <s v="[]"/>
    <s v="Thu, 01 Jan 1970 00:00:00 GMT"/>
    <s v="Thu, 01 Jan 1970 00:00:09 GMT"/>
    <s v="Thu, 01 Jan 1970 00:00:00 GMT"/>
    <s v="Thu, 01 Jan 1970 00:03:50 GMT"/>
    <s v="Thu, 01 Jan 1970 00:00:00 GMT"/>
    <s v="Thu, 01 Jan 1970 00:00:01 GMT"/>
    <s v="Thu, 01 Jan 1970 01:24:39 GMT"/>
    <m/>
    <m/>
    <m/>
    <m/>
    <n v="1"/>
    <s v=""/>
    <n v="1"/>
    <d v="1899-12-30T01:28:48"/>
    <s v="Thu"/>
    <x v="39"/>
    <d v="2023-02-09T00:00:00"/>
    <s v="15:30:05"/>
    <s v="Week-2"/>
    <d v="1899-12-30T15:00:00"/>
  </r>
  <r>
    <n v="8581"/>
    <x v="0"/>
    <s v="Cristian Dragus"/>
    <s v="Closed"/>
    <x v="219"/>
    <s v="Thu, 09 Feb 2023 15:00:09 GMT"/>
    <s v="psrikan"/>
    <x v="1"/>
    <x v="1"/>
    <s v="User Reported Email"/>
    <x v="0"/>
    <s v="Met"/>
    <s v="User"/>
    <n v="93"/>
    <s v="[]"/>
    <s v="Email"/>
    <s v="Scam"/>
    <m/>
    <m/>
    <m/>
    <m/>
    <s v="[]"/>
    <s v="Thu, 01 Jan 1970 00:00:00 GMT"/>
    <s v="Thu, 01 Jan 1970 00:00:13 GMT"/>
    <s v="Thu, 01 Jan 1970 00:00:00 GMT"/>
    <s v="Thu, 01 Jan 1970 01:32:50 GMT"/>
    <s v="Thu, 01 Jan 1970 00:00:00 GMT"/>
    <s v="Thu, 01 Jan 1970 00:00:01 GMT"/>
    <s v="Thu, 01 Jan 1970 00:27:36 GMT"/>
    <m/>
    <m/>
    <m/>
    <m/>
    <n v="1"/>
    <s v=""/>
    <n v="1"/>
    <d v="1899-12-30T02:00:49"/>
    <s v="Thu"/>
    <x v="39"/>
    <d v="2023-02-09T00:00:00"/>
    <s v="15:00:09"/>
    <s v="Week-2"/>
    <d v="1899-12-30T15:00:00"/>
  </r>
  <r>
    <n v="8580"/>
    <x v="0"/>
    <s v="TechM L2"/>
    <s v="Closed"/>
    <x v="220"/>
    <s v="Thu, 09 Feb 2023 14:00:05 GMT"/>
    <s v="vtupura"/>
    <x v="2"/>
    <x v="2"/>
    <s v="User Reported Email"/>
    <x v="0"/>
    <s v="Met"/>
    <s v="User"/>
    <n v="113"/>
    <s v="[]"/>
    <s v="Email"/>
    <s v="Spam"/>
    <m/>
    <m/>
    <m/>
    <m/>
    <s v="[]"/>
    <s v="Thu, 01 Jan 1970 00:00:00 GMT"/>
    <s v="Thu, 01 Jan 1970 00:00:09 GMT"/>
    <s v="Thu, 01 Jan 1970 00:00:00 GMT"/>
    <s v="Thu, 01 Jan 1970 01:53:15 GMT"/>
    <s v="Thu, 01 Jan 1970 00:00:00 GMT"/>
    <s v="Thu, 01 Jan 1970 00:00:01 GMT"/>
    <s v="Thu, 01 Jan 1970 00:00:01 GMT"/>
    <m/>
    <m/>
    <m/>
    <m/>
    <n v="1"/>
    <s v=""/>
    <n v="1"/>
    <d v="1899-12-30T01:53:10"/>
    <s v="Thu"/>
    <x v="39"/>
    <d v="2023-02-09T00:00:00"/>
    <s v="14:00:05"/>
    <s v="Week-2"/>
    <d v="1899-12-30T14:00:00"/>
  </r>
  <r>
    <n v="8579"/>
    <x v="1"/>
    <s v="Cristiano Lucian"/>
    <s v="Closed"/>
    <x v="78"/>
    <s v="Thu, 09 Feb 2023 13:30:03 GMT"/>
    <s v="psrikan"/>
    <x v="1"/>
    <x v="1"/>
    <s v="ESC L1 SLA Breach"/>
    <x v="1"/>
    <s v="Met"/>
    <s v="Laptop/Desktop"/>
    <n v="103"/>
    <s v="[]"/>
    <s v="Network"/>
    <m/>
    <m/>
    <m/>
    <s v="Suspicious Traffic"/>
    <m/>
    <s v="[]"/>
    <s v="Thu, 01 Jan 1970 00:00:00 GMT"/>
    <s v="Thu, 01 Jan 1970 00:01:49 GMT"/>
    <s v="Thu, 01 Jan 1970 00:00:00 GMT"/>
    <s v="Thu, 01 Jan 1970 01:43:10 GMT"/>
    <s v="Thu, 01 Jan 1970 00:00:00 GMT"/>
    <s v="Thu, 01 Jan 1970 00:00:01 GMT"/>
    <s v="Thu, 01 Jan 1970 00:05:12 GMT"/>
    <m/>
    <m/>
    <m/>
    <m/>
    <n v="1"/>
    <s v=""/>
    <n v="1"/>
    <d v="1899-12-30T01:50:01"/>
    <s v="Thu"/>
    <x v="39"/>
    <d v="2023-02-09T00:00:00"/>
    <s v="13:30:03"/>
    <s v="Week-2"/>
    <d v="1899-12-30T13:00:00"/>
  </r>
  <r>
    <n v="8578"/>
    <x v="0"/>
    <s v="Hassen Mezghani"/>
    <s v="Closed"/>
    <x v="181"/>
    <s v="Thu, 09 Feb 2023 10:50:03 GMT"/>
    <s v="psrikan"/>
    <x v="1"/>
    <x v="0"/>
    <s v="[]"/>
    <x v="11"/>
    <s v="Met"/>
    <s v="Server"/>
    <n v="30"/>
    <s v="[]"/>
    <s v="Network"/>
    <m/>
    <m/>
    <m/>
    <s v="Suspicious Traffic"/>
    <m/>
    <s v="[]"/>
    <s v="Thu, 01 Jan 1970 00:00:00 GMT"/>
    <s v="Thu, 01 Jan 1970 00:00:47 GMT"/>
    <s v="Thu, 01 Jan 1970 00:00:00 GMT"/>
    <s v="Thu, 01 Jan 1970 00:29:44 GMT"/>
    <s v="Thu, 01 Jan 1970 00:00:00 GMT"/>
    <s v="Thu, 01 Jan 1970 00:00:01 GMT"/>
    <s v="Thu, 01 Jan 1970 00:00:01 GMT"/>
    <m/>
    <m/>
    <m/>
    <m/>
    <n v="0"/>
    <n v="1"/>
    <n v="1"/>
    <d v="1899-12-30T00:30:48"/>
    <s v="Thu"/>
    <x v="39"/>
    <d v="2023-02-09T00:00:00"/>
    <s v="10:50:03"/>
    <s v="Week-2"/>
    <d v="1899-12-30T10:00:00"/>
  </r>
  <r>
    <n v="8577"/>
    <x v="0"/>
    <s v="Theodoros Vakalopoulos"/>
    <s v="Closed"/>
    <x v="221"/>
    <s v="Thu, 09 Feb 2023 10:10:02 GMT"/>
    <s v="vtupura"/>
    <x v="1"/>
    <x v="1"/>
    <s v="[]"/>
    <x v="21"/>
    <s v="Met"/>
    <s v="Server"/>
    <n v="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0:04 GMT"/>
    <s v="Thu, 01 Jan 1970 00:00:00 GMT"/>
    <s v="Thu, 01 Jan 1970 00:43:12 GMT"/>
    <s v="Thu, 01 Jan 1970 00:00:01 GMT"/>
    <m/>
    <m/>
    <m/>
    <m/>
    <n v="1"/>
    <s v=""/>
    <n v="1"/>
    <d v="1899-12-30T00:00:06"/>
    <s v="Thu"/>
    <x v="39"/>
    <d v="2023-02-09T00:00:00"/>
    <s v="10:10:02"/>
    <s v="Week-2"/>
    <d v="1899-12-30T10:00:00"/>
  </r>
  <r>
    <n v="8576"/>
    <x v="4"/>
    <s v="Theodoros Vakalopoulos"/>
    <s v="Closed"/>
    <x v="48"/>
    <s v="Thu, 09 Feb 2023 09:50:03 GMT"/>
    <s v="psrikan"/>
    <x v="1"/>
    <x v="1"/>
    <s v="[]"/>
    <x v="18"/>
    <s v="Met"/>
    <s v="Server"/>
    <n v="61"/>
    <s v="[]"/>
    <s v="Network"/>
    <m/>
    <m/>
    <m/>
    <s v="Web Attack"/>
    <m/>
    <s v="[]"/>
    <s v="Thu, 01 Jan 1970 00:00:00 GMT"/>
    <s v="Thu, 01 Jan 1970 00:00:10 GMT"/>
    <s v="Thu, 01 Jan 1970 00:00:00 GMT"/>
    <s v="Thu, 01 Jan 1970 01:00:42 GMT"/>
    <s v="Thu, 01 Jan 1970 00:00:00 GMT"/>
    <s v="Thu, 01 Jan 1970 00:00:01 GMT"/>
    <s v="Thu, 01 Jan 1970 00:00:01 GMT"/>
    <m/>
    <m/>
    <m/>
    <m/>
    <n v="1"/>
    <s v=""/>
    <n v="1"/>
    <d v="1899-12-30T01:01:11"/>
    <s v="Thu"/>
    <x v="39"/>
    <d v="2023-02-09T00:00:00"/>
    <s v="09:50:03"/>
    <s v="Week-2"/>
    <d v="1899-12-30T09:00:00"/>
  </r>
  <r>
    <n v="8575"/>
    <x v="0"/>
    <s v="TechM L2"/>
    <s v="Closed"/>
    <x v="222"/>
    <s v="Thu, 09 Feb 2023 08:00:05 GMT"/>
    <s v="khyadav"/>
    <x v="0"/>
    <x v="0"/>
    <s v="User Reported Email, ACK L1 SLA Breach"/>
    <x v="0"/>
    <s v="Met"/>
    <s v="User"/>
    <n v="194"/>
    <s v="[]"/>
    <s v="Email"/>
    <s v="Legitimate email"/>
    <m/>
    <m/>
    <m/>
    <m/>
    <s v="[]"/>
    <s v="Thu, 01 Jan 1970 00:00:00 GMT"/>
    <s v="Thu, 01 Jan 1970 00:00:06 GMT"/>
    <s v="Thu, 01 Jan 1970 00:00:00 GMT"/>
    <s v="Thu, 01 Jan 1970 03:14:28 GMT"/>
    <s v="Thu, 01 Jan 1970 00:00:00 GMT"/>
    <s v="Thu, 01 Jan 1970 00:00:01 GMT"/>
    <s v="Thu, 01 Jan 1970 00:00:01 GMT"/>
    <m/>
    <m/>
    <m/>
    <m/>
    <n v="1"/>
    <s v=""/>
    <n v="1"/>
    <d v="1899-12-30T03:14:07"/>
    <s v="Thu"/>
    <x v="39"/>
    <d v="2023-02-09T00:00:00"/>
    <s v="08:00:05"/>
    <s v="Week-2"/>
    <d v="1899-12-30T08:00:00"/>
  </r>
  <r>
    <n v="8574"/>
    <x v="1"/>
    <s v="Cristian Dragus"/>
    <s v="Closed"/>
    <x v="91"/>
    <s v="Thu, 09 Feb 2023 00:20:04 GMT"/>
    <s v="khyadav"/>
    <x v="1"/>
    <x v="2"/>
    <s v="MSSP Process Improvement Requested, ESC L1 SLA Breach"/>
    <x v="1"/>
    <s v="Met"/>
    <s v="Laptop/Desktop"/>
    <n v="87"/>
    <s v="[]"/>
    <s v="Endpoint"/>
    <m/>
    <s v="Endpoint Policy Violation"/>
    <m/>
    <m/>
    <m/>
    <s v="Discussed"/>
    <s v="Thu, 01 Jan 1970 00:00:00 GMT"/>
    <s v="Thu, 01 Jan 1970 00:00:04 GMT"/>
    <s v="Thu, 01 Jan 1970 00:00:00 GMT"/>
    <s v="Thu, 01 Jan 1970 01:27:26 GMT"/>
    <s v="Thu, 01 Jan 1970 00:00:00 GMT"/>
    <s v="Thu, 01 Jan 1970 00:00:01 GMT"/>
    <s v="Thu, 01 Jan 1970 00:19:47 GMT"/>
    <m/>
    <m/>
    <m/>
    <m/>
    <n v="0"/>
    <n v="1"/>
    <n v="1"/>
    <d v="1899-12-30T01:46:51"/>
    <s v="Thu"/>
    <x v="39"/>
    <d v="2023-02-09T00:00:00"/>
    <s v="00:20:04"/>
    <s v="Week-2"/>
    <d v="1899-12-30T00:00:00"/>
  </r>
  <r>
    <n v="8604"/>
    <x v="0"/>
    <s v="Hassen Mezghani"/>
    <s v="Closed"/>
    <x v="30"/>
    <s v="Fri, 10 Feb 2023 23:30:08 GMT"/>
    <s v="gsriniv"/>
    <x v="0"/>
    <x v="0"/>
    <s v="[]"/>
    <x v="11"/>
    <s v="Met"/>
    <s v="Network Device"/>
    <n v="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3:02 GMT"/>
    <s v="Thu, 01 Jan 1970 00:00:00 GMT"/>
    <s v="Thu, 01 Jan 1970 00:00:01 GMT"/>
    <s v="Thu, 01 Jan 1970 00:21:45 GMT"/>
    <m/>
    <m/>
    <m/>
    <m/>
    <n v="1"/>
    <s v=""/>
    <n v="1"/>
    <d v="1899-12-30T00:24:51"/>
    <s v="Fri"/>
    <x v="40"/>
    <d v="2023-02-10T00:00:00"/>
    <s v="23:30:08"/>
    <s v="Week-2"/>
    <d v="1899-12-30T23:00:00"/>
  </r>
  <r>
    <n v="8603"/>
    <x v="3"/>
    <s v="Cristian Dragus"/>
    <s v="Closed"/>
    <x v="28"/>
    <s v="Fri, 10 Feb 2023 20:10:02 GMT"/>
    <s v="gsriniv"/>
    <x v="1"/>
    <x v="1"/>
    <s v="ESC L1 SLA Breach"/>
    <x v="9"/>
    <s v="Met"/>
    <s v="Laptop/Desktop"/>
    <n v="59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0:59:04 GMT"/>
    <s v="Thu, 01 Jan 1970 00:00:00 GMT"/>
    <s v="Thu, 01 Jan 1970 00:00:01 GMT"/>
    <s v="Thu, 01 Jan 1970 02:34:31 GMT"/>
    <m/>
    <m/>
    <m/>
    <m/>
    <n v="1"/>
    <s v=""/>
    <n v="1"/>
    <d v="1899-12-30T03:33:36"/>
    <s v="Fri"/>
    <x v="40"/>
    <d v="2023-02-10T00:00:00"/>
    <s v="20:10:02"/>
    <s v="Week-2"/>
    <d v="1899-12-30T20:00:00"/>
  </r>
  <r>
    <n v="8602"/>
    <x v="0"/>
    <s v="Mangesh Fasale"/>
    <s v="Closed"/>
    <x v="223"/>
    <s v="Fri, 10 Feb 2023 19:30:06 GMT"/>
    <s v="gsriniv"/>
    <x v="1"/>
    <x v="0"/>
    <s v="MSSP Process Improvement Requested"/>
    <x v="21"/>
    <s v="Met"/>
    <s v="Laptop/Desktop"/>
    <n v="7"/>
    <s v="[]"/>
    <s v="Network"/>
    <m/>
    <m/>
    <m/>
    <s v="(D)DoS"/>
    <m/>
    <s v="Discussed"/>
    <s v="Thu, 01 Jan 1970 00:00:00 GMT"/>
    <s v="Thu, 01 Jan 1970 00:00:06 GMT"/>
    <s v="Thu, 01 Jan 1970 00:00:00 GMT"/>
    <s v="Thu, 01 Jan 1970 00:07:18 GMT"/>
    <s v="Thu, 01 Jan 1970 00:00:00 GMT"/>
    <s v="Thu, 01 Jan 1970 00:00:01 GMT"/>
    <s v="Thu, 01 Jan 1970 03:04:44 GMT"/>
    <m/>
    <m/>
    <m/>
    <m/>
    <n v="0"/>
    <n v="1"/>
    <n v="1"/>
    <d v="1899-12-30T03:11:50"/>
    <s v="Fri"/>
    <x v="40"/>
    <d v="2023-02-10T00:00:00"/>
    <s v="19:30:06"/>
    <s v="Week-2"/>
    <d v="1899-12-30T19:00:00"/>
  </r>
  <r>
    <n v="8601"/>
    <x v="0"/>
    <s v="Mangesh Fasale"/>
    <s v="Closed"/>
    <x v="223"/>
    <s v="Fri, 10 Feb 2023 19:30:04 GMT"/>
    <s v="gsriniv"/>
    <x v="1"/>
    <x v="0"/>
    <s v="[]"/>
    <x v="21"/>
    <s v="Met"/>
    <s v="Laptop/Desktop"/>
    <n v="57"/>
    <s v="[]"/>
    <s v="Network"/>
    <m/>
    <m/>
    <m/>
    <s v="(D)DoS"/>
    <m/>
    <s v="[]"/>
    <s v="Thu, 01 Jan 1970 00:00:00 GMT"/>
    <s v="Thu, 01 Jan 1970 00:00:09 GMT"/>
    <s v="Thu, 01 Jan 1970 00:00:00 GMT"/>
    <s v="Thu, 01 Jan 1970 00:56:44 GMT"/>
    <s v="Thu, 01 Jan 1970 00:00:00 GMT"/>
    <s v="Thu, 01 Jan 1970 00:00:01 GMT"/>
    <s v="Thu, 01 Jan 1970 02:07:54 GMT"/>
    <m/>
    <m/>
    <m/>
    <m/>
    <n v="0"/>
    <n v="1"/>
    <n v="1"/>
    <d v="1899-12-30T03:05:03"/>
    <s v="Fri"/>
    <x v="40"/>
    <d v="2023-02-10T00:00:00"/>
    <s v="19:30:04"/>
    <s v="Week-2"/>
    <d v="1899-12-30T19:00:00"/>
  </r>
  <r>
    <n v="8600"/>
    <x v="3"/>
    <s v="Theodoros Vakalopoulos"/>
    <s v="Closed"/>
    <x v="224"/>
    <s v="Fri, 10 Feb 2023 19:30:03 GMT"/>
    <s v="gsriniv"/>
    <x v="1"/>
    <x v="0"/>
    <s v="ESC L1 SLA Breach"/>
    <x v="33"/>
    <s v="Met"/>
    <s v="Other"/>
    <n v="29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8:46 GMT"/>
    <s v="Thu, 01 Jan 1970 00:00:00 GMT"/>
    <s v="Thu, 01 Jan 1970 00:00:01 GMT"/>
    <s v="Thu, 01 Jan 1970 01:16:51 GMT"/>
    <m/>
    <m/>
    <m/>
    <m/>
    <n v="0"/>
    <n v="1"/>
    <n v="1"/>
    <d v="1899-12-30T01:45:56"/>
    <s v="Fri"/>
    <x v="40"/>
    <d v="2023-02-10T00:00:00"/>
    <s v="19:30:03"/>
    <s v="Week-2"/>
    <d v="1899-12-30T19:00:00"/>
  </r>
  <r>
    <n v="8599"/>
    <x v="3"/>
    <s v="Hassen Mezghani"/>
    <s v="Closed"/>
    <x v="65"/>
    <s v="Fri, 10 Feb 2023 19:10:02 GMT"/>
    <s v="gsriniv"/>
    <x v="1"/>
    <x v="1"/>
    <s v="ESC L1 SLA Breach"/>
    <x v="22"/>
    <s v="Met"/>
    <s v="Server"/>
    <n v="5"/>
    <s v="[]"/>
    <s v="Endpoint"/>
    <m/>
    <s v="Malware"/>
    <m/>
    <m/>
    <m/>
    <s v="[]"/>
    <s v="Thu, 01 Jan 1970 00:00:00 GMT"/>
    <s v="Thu, 01 Jan 1970 00:00:06 GMT"/>
    <s v="Thu, 01 Jan 1970 00:00:00 GMT"/>
    <s v="Thu, 01 Jan 1970 00:04:31 GMT"/>
    <s v="Thu, 01 Jan 1970 00:00:00 GMT"/>
    <s v="Thu, 01 Jan 1970 00:00:01 GMT"/>
    <s v="Thu, 01 Jan 1970 01:01:09 GMT"/>
    <m/>
    <m/>
    <m/>
    <m/>
    <n v="1"/>
    <s v=""/>
    <n v="1"/>
    <d v="1899-12-30T01:06:15"/>
    <s v="Fri"/>
    <x v="40"/>
    <d v="2023-02-10T00:00:00"/>
    <s v="19:10:02"/>
    <s v="Week-2"/>
    <d v="1899-12-30T19:00:00"/>
  </r>
  <r>
    <n v="8598"/>
    <x v="0"/>
    <s v="Cristian Dragus"/>
    <s v="Closed"/>
    <x v="225"/>
    <s v="Fri, 10 Feb 2023 16:00:06 GMT"/>
    <s v="khyadav"/>
    <x v="2"/>
    <x v="2"/>
    <s v="User Reported Email"/>
    <x v="0"/>
    <s v="Met"/>
    <s v="User"/>
    <n v="17"/>
    <s v="[]"/>
    <s v="Email"/>
    <s v="Spam"/>
    <m/>
    <m/>
    <m/>
    <m/>
    <s v="[]"/>
    <s v="Thu, 01 Jan 1970 00:00:00 GMT"/>
    <s v="Thu, 01 Jan 1970 00:00:04 GMT"/>
    <s v="Thu, 01 Jan 1970 00:00:00 GMT"/>
    <s v="Thu, 01 Jan 1970 00:16:36 GMT"/>
    <s v="Thu, 01 Jan 1970 00:00:00 GMT"/>
    <s v="Thu, 01 Jan 1970 00:00:01 GMT"/>
    <s v="Thu, 01 Jan 1970 12:43:47 GMT"/>
    <m/>
    <m/>
    <m/>
    <m/>
    <n v="1"/>
    <s v=""/>
    <n v="1"/>
    <d v="1899-12-30T13:00:51"/>
    <s v="Fri"/>
    <x v="40"/>
    <d v="2023-02-10T00:00:00"/>
    <s v="16:00:06"/>
    <s v="Week-2"/>
    <d v="1899-12-30T16:00:00"/>
  </r>
  <r>
    <n v="8597"/>
    <x v="0"/>
    <s v="Cristian Dragus"/>
    <s v="Closed"/>
    <x v="225"/>
    <s v="Fri, 10 Feb 2023 16:00:06 GMT"/>
    <s v="khyadav"/>
    <x v="2"/>
    <x v="2"/>
    <s v="User Reported Email"/>
    <x v="0"/>
    <s v="Met"/>
    <s v="User"/>
    <n v="11"/>
    <s v="[]"/>
    <s v="Email"/>
    <s v="Spam"/>
    <m/>
    <m/>
    <m/>
    <m/>
    <s v="[]"/>
    <s v="Thu, 01 Jan 1970 00:00:00 GMT"/>
    <s v="Thu, 01 Jan 1970 00:00:05 GMT"/>
    <s v="Thu, 01 Jan 1970 00:00:00 GMT"/>
    <s v="Thu, 01 Jan 1970 00:11:16 GMT"/>
    <s v="Thu, 01 Jan 1970 00:00:00 GMT"/>
    <s v="Thu, 01 Jan 1970 00:00:01 GMT"/>
    <s v="Thu, 01 Jan 1970 12:39:19 GMT"/>
    <m/>
    <m/>
    <m/>
    <m/>
    <n v="1"/>
    <s v=""/>
    <n v="1"/>
    <d v="1899-12-30T12:50:24"/>
    <s v="Fri"/>
    <x v="40"/>
    <d v="2023-02-10T00:00:00"/>
    <s v="16:00:06"/>
    <s v="Week-2"/>
    <d v="1899-12-30T16:00:00"/>
  </r>
  <r>
    <n v="8596"/>
    <x v="0"/>
    <s v="TechM L2"/>
    <s v="Closed"/>
    <x v="226"/>
    <s v="Fri, 10 Feb 2023 15:30:05 GMT"/>
    <s v="vdarive"/>
    <x v="1"/>
    <x v="2"/>
    <s v="User Reported Email"/>
    <x v="0"/>
    <s v="Met"/>
    <s v="User"/>
    <n v="40"/>
    <s v="[]"/>
    <s v="Email"/>
    <s v="Spam"/>
    <m/>
    <m/>
    <m/>
    <m/>
    <s v="[]"/>
    <s v="Thu, 01 Jan 1970 00:00:00 GMT"/>
    <s v="Thu, 01 Jan 1970 00:00:08 GMT"/>
    <s v="Thu, 01 Jan 1970 00:00:00 GMT"/>
    <s v="Thu, 01 Jan 1970 00:40:03 GMT"/>
    <s v="Thu, 01 Jan 1970 00:00:00 GMT"/>
    <s v="Thu, 01 Jan 1970 00:00:01 GMT"/>
    <s v="Thu, 01 Jan 1970 17:30:28 GMT"/>
    <m/>
    <m/>
    <m/>
    <m/>
    <n v="0"/>
    <n v="1"/>
    <n v="1"/>
    <d v="1899-12-30T18:10:36"/>
    <s v="Fri"/>
    <x v="40"/>
    <d v="2023-02-10T00:00:00"/>
    <s v="15:30:05"/>
    <s v="Week-2"/>
    <d v="1899-12-30T15:00:00"/>
  </r>
  <r>
    <n v="8595"/>
    <x v="1"/>
    <s v="Theodoros Vakalopoulos"/>
    <s v="Closed"/>
    <x v="21"/>
    <s v="Fri, 10 Feb 2023 14:40:03 GMT"/>
    <s v="psrikan"/>
    <x v="2"/>
    <x v="2"/>
    <s v="[]"/>
    <x v="1"/>
    <s v="Met"/>
    <s v="Laptop/Desktop"/>
    <n v="6"/>
    <s v="[]"/>
    <s v="Endpoint"/>
    <m/>
    <s v="Malware"/>
    <m/>
    <m/>
    <m/>
    <s v="[]"/>
    <s v="Thu, 01 Jan 1970 00:00:00 GMT"/>
    <s v="Thu, 01 Jan 1970 00:04:53 GMT"/>
    <s v="Thu, 01 Jan 1970 00:00:00 GMT"/>
    <s v="Thu, 01 Jan 1970 00:06:27 GMT"/>
    <s v="Thu, 01 Jan 1970 00:00:00 GMT"/>
    <s v="Thu, 01 Jan 1970 00:00:01 GMT"/>
    <s v="Thu, 01 Jan 1970 00:00:01 GMT"/>
    <m/>
    <m/>
    <m/>
    <m/>
    <n v="1"/>
    <s v=""/>
    <n v="1"/>
    <d v="1899-12-30T00:10:54"/>
    <s v="Fri"/>
    <x v="40"/>
    <d v="2023-02-10T00:00:00"/>
    <s v="14:40:03"/>
    <s v="Week-2"/>
    <d v="1899-12-30T14:00:00"/>
  </r>
  <r>
    <n v="8594"/>
    <x v="3"/>
    <s v="Mangesh Fasale"/>
    <s v="Closed"/>
    <x v="227"/>
    <s v="Fri, 10 Feb 2023 11:50:04 GMT"/>
    <s v="psrikan"/>
    <x v="1"/>
    <x v="0"/>
    <s v="ESC L1 SLA Breach"/>
    <x v="34"/>
    <s v="Met"/>
    <s v="Other"/>
    <n v="2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3:04 GMT"/>
    <s v="Thu, 01 Jan 1970 00:00:00 GMT"/>
    <s v="Thu, 01 Jan 1970 00:00:12 GMT"/>
    <s v="Thu, 01 Jan 1970 05:09:48 GMT"/>
    <m/>
    <m/>
    <m/>
    <m/>
    <n v="0"/>
    <n v="1"/>
    <n v="1"/>
    <d v="1899-12-30T05:32:54"/>
    <s v="Fri"/>
    <x v="40"/>
    <d v="2023-02-10T00:00:00"/>
    <s v="11:50:04"/>
    <s v="Week-2"/>
    <d v="1899-12-30T11:00:00"/>
  </r>
  <r>
    <n v="8593"/>
    <x v="3"/>
    <s v="Danylo Goncharskyi"/>
    <s v="Closed"/>
    <x v="227"/>
    <s v="Fri, 10 Feb 2023 11:50:03 GMT"/>
    <s v="psrikan"/>
    <x v="1"/>
    <x v="0"/>
    <s v="ESC L1 SLA Breach"/>
    <x v="34"/>
    <s v="Met"/>
    <s v="Laptop/Desktop"/>
    <n v="5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2:05 GMT"/>
    <s v="Thu, 01 Jan 1970 00:00:00 GMT"/>
    <s v="Thu, 01 Jan 1970 00:00:01 GMT"/>
    <s v="Thu, 01 Jan 1970 04:11:02 GMT"/>
    <m/>
    <m/>
    <m/>
    <m/>
    <n v="0"/>
    <n v="1"/>
    <n v="1"/>
    <d v="1899-12-30T05:03:10"/>
    <s v="Fri"/>
    <x v="40"/>
    <d v="2023-02-10T00:00:00"/>
    <s v="11:50:03"/>
    <s v="Week-2"/>
    <d v="1899-12-30T11:00:00"/>
  </r>
  <r>
    <n v="8592"/>
    <x v="0"/>
    <s v="Cristiano Lucian"/>
    <s v="Closed"/>
    <x v="228"/>
    <s v="Fri, 10 Feb 2023 11:30:06 GMT"/>
    <s v="khyadav"/>
    <x v="0"/>
    <x v="0"/>
    <s v="User Reported Email, ACK L1 SLA Breach"/>
    <x v="0"/>
    <s v="Met"/>
    <s v="User"/>
    <n v="45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45:01 GMT"/>
    <s v="Thu, 01 Jan 1970 00:00:00 GMT"/>
    <s v="Thu, 01 Jan 1970 00:00:01 GMT"/>
    <s v="Thu, 01 Jan 1970 14:59:58 GMT"/>
    <m/>
    <m/>
    <m/>
    <m/>
    <n v="1"/>
    <s v=""/>
    <n v="1"/>
    <d v="1899-12-30T15:45:05"/>
    <s v="Fri"/>
    <x v="40"/>
    <d v="2023-02-10T00:00:00"/>
    <s v="11:30:06"/>
    <s v="Week-2"/>
    <d v="1899-12-30T11:00:00"/>
  </r>
  <r>
    <n v="8591"/>
    <x v="0"/>
    <s v="Mangesh Fasale"/>
    <s v="Closed"/>
    <x v="181"/>
    <s v="Fri, 10 Feb 2023 09:50:02 GMT"/>
    <s v="psrikan"/>
    <x v="1"/>
    <x v="0"/>
    <s v="ACK L1 SLA Breach"/>
    <x v="11"/>
    <s v="Met"/>
    <s v="Other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1:39 GMT"/>
    <s v="Thu, 01 Jan 1970 00:00:00 GMT"/>
    <s v="Thu, 01 Jan 1970 00:00:01 GMT"/>
    <s v="Thu, 01 Jan 1970 05:42:28 GMT"/>
    <m/>
    <m/>
    <m/>
    <m/>
    <n v="0"/>
    <n v="1"/>
    <n v="1"/>
    <d v="1899-12-30T05:54:35"/>
    <s v="Fri"/>
    <x v="40"/>
    <d v="2023-02-10T00:00:00"/>
    <s v="09:50:02"/>
    <s v="Week-2"/>
    <d v="1899-12-30T09:00:00"/>
  </r>
  <r>
    <n v="8590"/>
    <x v="0"/>
    <s v="Theodoros Vakalopoulos"/>
    <s v="Closed"/>
    <x v="229"/>
    <s v="Fri, 10 Feb 2023 09:00:08 GMT"/>
    <s v="psrikan"/>
    <x v="0"/>
    <x v="0"/>
    <s v="User Reported Email"/>
    <x v="0"/>
    <s v="Met"/>
    <s v="User"/>
    <n v="27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26:54 GMT"/>
    <s v="Thu, 01 Jan 1970 00:00:00 GMT"/>
    <s v="Thu, 01 Jan 1970 00:00:01 GMT"/>
    <s v="Thu, 01 Jan 1970 06:05:01 GMT"/>
    <m/>
    <m/>
    <m/>
    <m/>
    <n v="1"/>
    <s v=""/>
    <n v="1"/>
    <d v="1899-12-30T06:32:06"/>
    <s v="Fri"/>
    <x v="40"/>
    <d v="2023-02-10T00:00:00"/>
    <s v="09:00:08"/>
    <s v="Week-2"/>
    <d v="1899-12-30T09:00:00"/>
  </r>
  <r>
    <n v="8589"/>
    <x v="0"/>
    <s v="Cristiano Lucian"/>
    <s v="Closed"/>
    <x v="230"/>
    <s v="Fri, 10 Feb 2023 09:00:08 GMT"/>
    <s v="khyadav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8:19 GMT"/>
    <s v="Thu, 01 Jan 1970 00:00:00 GMT"/>
    <s v="Thu, 01 Jan 1970 00:00:01 GMT"/>
    <s v="Thu, 01 Jan 1970 16:55:06 GMT"/>
    <m/>
    <m/>
    <m/>
    <m/>
    <n v="1"/>
    <s v=""/>
    <n v="1"/>
    <d v="1899-12-30T17:03:15"/>
    <s v="Fri"/>
    <x v="40"/>
    <d v="2023-02-10T00:00:00"/>
    <s v="09:00:08"/>
    <s v="Week-2"/>
    <d v="1899-12-30T09:00:00"/>
  </r>
  <r>
    <n v="8588"/>
    <x v="0"/>
    <s v="Cristiano Lucian"/>
    <s v="Closed"/>
    <x v="231"/>
    <s v="Fri, 10 Feb 2023 09:00:08 GMT"/>
    <s v="psrikan"/>
    <x v="1"/>
    <x v="1"/>
    <s v="User Reported Email"/>
    <x v="0"/>
    <s v="Met"/>
    <s v="User"/>
    <n v="35"/>
    <s v="[]"/>
    <s v="Email"/>
    <s v="Scam"/>
    <m/>
    <m/>
    <m/>
    <m/>
    <s v="[]"/>
    <s v="Thu, 01 Jan 1970 00:00:00 GMT"/>
    <s v="Thu, 01 Jan 1970 00:00:11 GMT"/>
    <s v="Thu, 01 Jan 1970 00:00:00 GMT"/>
    <s v="Thu, 01 Jan 1970 00:35:07 GMT"/>
    <s v="Thu, 01 Jan 1970 00:00:00 GMT"/>
    <s v="Thu, 01 Jan 1970 00:00:01 GMT"/>
    <s v="Thu, 01 Jan 1970 01:30:15 GMT"/>
    <m/>
    <m/>
    <m/>
    <m/>
    <n v="1"/>
    <s v=""/>
    <n v="1"/>
    <d v="1899-12-30T02:05:26"/>
    <s v="Fri"/>
    <x v="40"/>
    <d v="2023-02-10T00:00:00"/>
    <s v="09:00:08"/>
    <s v="Week-2"/>
    <d v="1899-12-30T09:00:00"/>
  </r>
  <r>
    <n v="8587"/>
    <x v="0"/>
    <s v="TechM L2"/>
    <s v="Closed"/>
    <x v="232"/>
    <s v="Fri, 10 Feb 2023 09:00:08 GMT"/>
    <s v="psrikan"/>
    <x v="0"/>
    <x v="0"/>
    <s v="User Reported Email"/>
    <x v="0"/>
    <s v="Met"/>
    <s v="User"/>
    <n v="111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50:58 GMT"/>
    <s v="Thu, 01 Jan 1970 00:00:00 GMT"/>
    <s v="Thu, 01 Jan 1970 00:00:01 GMT"/>
    <s v="Thu, 01 Jan 1970 02:09:14 GMT"/>
    <m/>
    <m/>
    <m/>
    <m/>
    <n v="1"/>
    <s v=""/>
    <n v="1"/>
    <d v="1899-12-30T04:00:19"/>
    <s v="Fri"/>
    <x v="40"/>
    <d v="2023-02-10T00:00:00"/>
    <s v="09:00:08"/>
    <s v="Week-2"/>
    <d v="1899-12-30T09:00:00"/>
  </r>
  <r>
    <n v="8586"/>
    <x v="1"/>
    <s v="Cristian Dragus"/>
    <s v="Closed"/>
    <x v="21"/>
    <s v="Fri, 10 Feb 2023 07:10:03 GMT"/>
    <s v="vtupura"/>
    <x v="1"/>
    <x v="2"/>
    <s v="ESC L1 SLA Breach"/>
    <x v="1"/>
    <s v="Met"/>
    <s v="Laptop/Desktop"/>
    <n v="114"/>
    <s v="[]"/>
    <s v="Endpoint"/>
    <m/>
    <s v="Malware"/>
    <m/>
    <m/>
    <m/>
    <s v="[]"/>
    <s v="Thu, 01 Jan 1970 00:00:00 GMT"/>
    <s v="Thu, 01 Jan 1970 00:00:06 GMT"/>
    <s v="Thu, 01 Jan 1970 00:00:00 GMT"/>
    <s v="Thu, 01 Jan 1970 01:53:59 GMT"/>
    <s v="Thu, 01 Jan 1970 00:00:00 GMT"/>
    <s v="Thu, 01 Jan 1970 00:00:01 GMT"/>
    <s v="Thu, 01 Jan 1970 03:48:13 GMT"/>
    <m/>
    <m/>
    <m/>
    <m/>
    <n v="0"/>
    <n v="1"/>
    <n v="1"/>
    <d v="1899-12-30T05:42:19"/>
    <s v="Fri"/>
    <x v="40"/>
    <d v="2023-02-10T00:00:00"/>
    <s v="07:10:03"/>
    <s v="Week-2"/>
    <d v="1899-12-30T07:00:00"/>
  </r>
  <r>
    <n v="8585"/>
    <x v="0"/>
    <s v="TechM L2"/>
    <s v="Closed"/>
    <x v="233"/>
    <s v="Fri, 10 Feb 2023 06:00:08 GMT"/>
    <s v="khyadav"/>
    <x v="2"/>
    <x v="2"/>
    <s v="User Reported Email"/>
    <x v="0"/>
    <s v="Met"/>
    <s v="User"/>
    <n v="49"/>
    <s v="[]"/>
    <s v="Email"/>
    <s v="Spam"/>
    <m/>
    <m/>
    <m/>
    <m/>
    <s v="[]"/>
    <s v="Thu, 01 Jan 1970 00:00:00 GMT"/>
    <s v="Thu, 01 Jan 1970 00:00:05 GMT"/>
    <s v="Thu, 01 Jan 1970 00:00:00 GMT"/>
    <s v="Thu, 01 Jan 1970 00:49:10 GMT"/>
    <s v="Thu, 01 Jan 1970 00:00:00 GMT"/>
    <s v="Thu, 01 Jan 1970 00:00:01 GMT"/>
    <s v="Thu, 01 Jan 1970 00:00:01 GMT"/>
    <m/>
    <m/>
    <m/>
    <m/>
    <n v="1"/>
    <s v=""/>
    <n v="1"/>
    <d v="1899-12-30T00:49:06"/>
    <s v="Fri"/>
    <x v="40"/>
    <d v="2023-02-10T00:00:00"/>
    <s v="06:00:08"/>
    <s v="Week-2"/>
    <d v="1899-12-30T06:00:00"/>
  </r>
  <r>
    <n v="8606"/>
    <x v="3"/>
    <s v="Cristian Dragus"/>
    <s v="Closed"/>
    <x v="71"/>
    <s v="Sat, 11 Feb 2023 13:20:02 GMT"/>
    <s v="vdarive"/>
    <x v="1"/>
    <x v="2"/>
    <s v="ESC L1 SLA Breach"/>
    <x v="25"/>
    <s v="Met"/>
    <s v="Laptop/Desktop"/>
    <n v="5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0:41 GMT"/>
    <s v="Thu, 01 Jan 1970 00:00:00 GMT"/>
    <s v="Thu, 01 Jan 1970 00:00:01 GMT"/>
    <s v="Thu, 01 Jan 1970 00:00:01 GMT"/>
    <m/>
    <m/>
    <m/>
    <m/>
    <n v="0"/>
    <n v="1"/>
    <n v="1"/>
    <d v="1899-12-30T00:51:08"/>
    <s v="Sat"/>
    <x v="41"/>
    <d v="2023-02-11T00:00:00"/>
    <s v="13:20:02"/>
    <s v="Week-2"/>
    <d v="1899-12-30T13:00:00"/>
  </r>
  <r>
    <n v="8605"/>
    <x v="0"/>
    <s v="Cristiano Lucian"/>
    <s v="Closed"/>
    <x v="234"/>
    <s v="Sat, 11 Feb 2023 10:00:07 GMT"/>
    <s v="vdarive"/>
    <x v="1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5:58 GMT"/>
    <s v="Thu, 01 Jan 1970 00:00:00 GMT"/>
    <s v="Thu, 01 Jan 1970 00:00:01 GMT"/>
    <s v="Thu, 01 Jan 1970 00:25:47 GMT"/>
    <m/>
    <m/>
    <m/>
    <m/>
    <n v="0"/>
    <n v="1"/>
    <n v="1"/>
    <d v="1899-12-30T00:51:54"/>
    <s v="Sat"/>
    <x v="41"/>
    <d v="2023-02-11T00:00:00"/>
    <s v="10:00:07"/>
    <s v="Week-2"/>
    <d v="1899-12-30T10:00:00"/>
  </r>
  <r>
    <n v="8620"/>
    <x v="1"/>
    <s v="Mangesh Fasale"/>
    <s v="Closed"/>
    <x v="235"/>
    <s v="Sun, 12 Feb 2023 20:50:02 GMT"/>
    <s v="gsriniv"/>
    <x v="1"/>
    <x v="1"/>
    <s v="[]"/>
    <x v="35"/>
    <s v="Met"/>
    <s v="Mobile Device"/>
    <n v="1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01:28 GMT"/>
    <s v="Thu, 01 Jan 1970 00:00:00 GMT"/>
    <s v="Thu, 01 Jan 1970 00:00:01 GMT"/>
    <s v="Thu, 01 Jan 1970 00:03:34 GMT"/>
    <m/>
    <m/>
    <m/>
    <m/>
    <n v="1"/>
    <s v=""/>
    <n v="1"/>
    <d v="1899-12-30T00:04:44"/>
    <s v="Sun"/>
    <x v="42"/>
    <d v="2023-02-12T00:00:00"/>
    <s v="20:50:02"/>
    <s v="Week-2"/>
    <d v="1899-12-30T20:00:00"/>
  </r>
  <r>
    <n v="8619"/>
    <x v="1"/>
    <s v="Mangesh Fasale"/>
    <s v="Closed"/>
    <x v="235"/>
    <s v="Sun, 12 Feb 2023 19:10:02 GMT"/>
    <s v="gsriniv"/>
    <x v="1"/>
    <x v="1"/>
    <s v="[]"/>
    <x v="35"/>
    <s v="Met"/>
    <s v="Mobile Device"/>
    <n v="3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02:35 GMT"/>
    <s v="Thu, 01 Jan 1970 00:00:00 GMT"/>
    <s v="Thu, 01 Jan 1970 00:00:01 GMT"/>
    <s v="Thu, 01 Jan 1970 00:07:38 GMT"/>
    <m/>
    <m/>
    <m/>
    <m/>
    <n v="1"/>
    <s v=""/>
    <n v="1"/>
    <d v="1899-12-30T00:10:43"/>
    <s v="Sun"/>
    <x v="42"/>
    <d v="2023-02-12T00:00:00"/>
    <s v="19:10:02"/>
    <s v="Week-2"/>
    <d v="1899-12-30T19:00:00"/>
  </r>
  <r>
    <n v="8618"/>
    <x v="3"/>
    <s v="Theodoros Vakalopoulos"/>
    <s v="Closed"/>
    <x v="29"/>
    <s v="Sun, 12 Feb 2023 18:50:04 GMT"/>
    <s v="gsriniv"/>
    <x v="1"/>
    <x v="1"/>
    <s v="ESC L1 SLA Breach"/>
    <x v="24"/>
    <s v="Met"/>
    <s v="Network Device"/>
    <n v="3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7:57 GMT"/>
    <s v="Thu, 01 Jan 1970 00:00:00 GMT"/>
    <s v="Thu, 01 Jan 1970 00:00:01 GMT"/>
    <s v="Thu, 01 Jan 1970 00:28:24 GMT"/>
    <m/>
    <m/>
    <m/>
    <m/>
    <n v="1"/>
    <s v=""/>
    <n v="1"/>
    <d v="1899-12-30T01:06:29"/>
    <s v="Sun"/>
    <x v="42"/>
    <d v="2023-02-12T00:00:00"/>
    <s v="18:50:04"/>
    <s v="Week-2"/>
    <d v="1899-12-30T18:00:00"/>
  </r>
  <r>
    <n v="8617"/>
    <x v="1"/>
    <s v="Mangesh Fasale"/>
    <s v="Closed"/>
    <x v="235"/>
    <s v="Sun, 12 Feb 2023 18:50:03 GMT"/>
    <s v="gsriniv"/>
    <x v="1"/>
    <x v="1"/>
    <s v="[]"/>
    <x v="35"/>
    <s v="Met"/>
    <s v="Mobile Device"/>
    <n v="6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05:40 GMT"/>
    <s v="Thu, 01 Jan 1970 00:00:00 GMT"/>
    <s v="Thu, 01 Jan 1970 00:00:01 GMT"/>
    <s v="Thu, 01 Jan 1970 00:14:40 GMT"/>
    <m/>
    <m/>
    <m/>
    <m/>
    <n v="1"/>
    <s v=""/>
    <n v="1"/>
    <d v="1899-12-30T00:20:46"/>
    <s v="Sun"/>
    <x v="42"/>
    <d v="2023-02-12T00:00:00"/>
    <s v="18:50:03"/>
    <s v="Week-2"/>
    <d v="1899-12-30T18:00:00"/>
  </r>
  <r>
    <n v="8616"/>
    <x v="1"/>
    <s v="Mangesh Fasale"/>
    <s v="Closed"/>
    <x v="235"/>
    <s v="Sun, 12 Feb 2023 18:30:03 GMT"/>
    <s v="gsriniv"/>
    <x v="1"/>
    <x v="1"/>
    <s v="[]"/>
    <x v="35"/>
    <s v="Met"/>
    <s v="Mobile Device"/>
    <n v="3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02:57 GMT"/>
    <s v="Thu, 01 Jan 1970 00:00:00 GMT"/>
    <s v="Thu, 01 Jan 1970 00:00:01 GMT"/>
    <s v="Thu, 01 Jan 1970 00:00:01 GMT"/>
    <m/>
    <m/>
    <m/>
    <m/>
    <n v="1"/>
    <s v=""/>
    <n v="1"/>
    <d v="1899-12-30T00:03:08"/>
    <s v="Sun"/>
    <x v="42"/>
    <d v="2023-02-12T00:00:00"/>
    <s v="18:30:03"/>
    <s v="Week-2"/>
    <d v="1899-12-30T18:00:00"/>
  </r>
  <r>
    <n v="8615"/>
    <x v="1"/>
    <s v="Theodoros Vakalopoulos"/>
    <s v="Closed"/>
    <x v="235"/>
    <s v="Sun, 12 Feb 2023 16:40:04 GMT"/>
    <s v="gsriniv"/>
    <x v="1"/>
    <x v="1"/>
    <s v="ESC L1 SLA Breach"/>
    <x v="35"/>
    <s v="Met"/>
    <s v="Mobile Device"/>
    <n v="16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15:40 GMT"/>
    <s v="Thu, 01 Jan 1970 00:00:00 GMT"/>
    <s v="Thu, 01 Jan 1970 00:00:01 GMT"/>
    <s v="Thu, 01 Jan 1970 00:49:05 GMT"/>
    <m/>
    <m/>
    <m/>
    <m/>
    <n v="1"/>
    <s v=""/>
    <n v="1"/>
    <d v="1899-12-30T01:05:13"/>
    <s v="Sun"/>
    <x v="42"/>
    <d v="2023-02-12T00:00:00"/>
    <s v="16:40:04"/>
    <s v="Week-2"/>
    <d v="1899-12-30T16:00:00"/>
  </r>
  <r>
    <n v="8614"/>
    <x v="0"/>
    <s v="TechM L2"/>
    <s v="Closed"/>
    <x v="236"/>
    <s v="Sun, 12 Feb 2023 16:30:05 GMT"/>
    <s v="gsriniv"/>
    <x v="2"/>
    <x v="1"/>
    <s v="User Reported Email, MSSP Process Improvement Requested"/>
    <x v="0"/>
    <s v="Met"/>
    <s v="User"/>
    <n v="41"/>
    <s v="[]"/>
    <s v="Email"/>
    <s v="Scam"/>
    <m/>
    <m/>
    <m/>
    <m/>
    <s v="Discussed"/>
    <s v="Thu, 01 Jan 1970 00:00:00 GMT"/>
    <s v="Thu, 01 Jan 1970 00:00:08 GMT"/>
    <s v="Thu, 01 Jan 1970 00:00:00 GMT"/>
    <s v="Thu, 01 Jan 1970 00:40:47 GMT"/>
    <s v="Thu, 01 Jan 1970 00:00:00 GMT"/>
    <s v="Thu, 01 Jan 1970 00:00:01 GMT"/>
    <s v="Thu, 01 Jan 1970 01:41:12 GMT"/>
    <m/>
    <m/>
    <m/>
    <m/>
    <n v="0"/>
    <n v="1"/>
    <n v="1"/>
    <d v="1899-12-30T02:22:20"/>
    <s v="Sun"/>
    <x v="42"/>
    <d v="2023-02-12T00:00:00"/>
    <s v="16:30:05"/>
    <s v="Week-2"/>
    <d v="1899-12-30T16:00:00"/>
  </r>
  <r>
    <n v="8613"/>
    <x v="1"/>
    <s v="Theodoros Vakalopoulos"/>
    <s v="Closed"/>
    <x v="235"/>
    <s v="Sun, 12 Feb 2023 16:30:03 GMT"/>
    <s v="gsriniv"/>
    <x v="1"/>
    <x v="1"/>
    <s v="ESC L1 SLA Breach"/>
    <x v="35"/>
    <s v="Met"/>
    <s v="Mobile Device"/>
    <n v="6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06:14 GMT"/>
    <s v="Thu, 01 Jan 1970 00:00:00 GMT"/>
    <s v="Thu, 01 Jan 1970 00:00:01 GMT"/>
    <s v="Thu, 01 Jan 1970 01:00:41 GMT"/>
    <m/>
    <m/>
    <m/>
    <m/>
    <n v="1"/>
    <s v=""/>
    <n v="1"/>
    <d v="1899-12-30T01:06:47"/>
    <s v="Sun"/>
    <x v="42"/>
    <d v="2023-02-12T00:00:00"/>
    <s v="16:30:03"/>
    <s v="Week-2"/>
    <d v="1899-12-30T16:00:00"/>
  </r>
  <r>
    <n v="8612"/>
    <x v="1"/>
    <s v="Theodoros Vakalopoulos"/>
    <s v="Closed"/>
    <x v="235"/>
    <s v="Sun, 12 Feb 2023 15:00:03 GMT"/>
    <s v="vdarive"/>
    <x v="1"/>
    <x v="1"/>
    <s v="[]"/>
    <x v="35"/>
    <s v="Met"/>
    <s v="Mobile Device"/>
    <n v="18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18:22 GMT"/>
    <s v="Thu, 01 Jan 1970 00:00:00 GMT"/>
    <s v="Thu, 01 Jan 1970 00:00:01 GMT"/>
    <s v="Thu, 01 Jan 1970 00:00:01 GMT"/>
    <m/>
    <m/>
    <m/>
    <m/>
    <n v="1"/>
    <s v=""/>
    <n v="1"/>
    <d v="1899-12-30T00:18:09"/>
    <s v="Sun"/>
    <x v="42"/>
    <d v="2023-02-12T00:00:00"/>
    <s v="15:00:03"/>
    <s v="Week-2"/>
    <d v="1899-12-30T15:00:00"/>
  </r>
  <r>
    <n v="8611"/>
    <x v="1"/>
    <s v="Theodoros Vakalopoulos"/>
    <s v="Closed"/>
    <x v="235"/>
    <s v="Sun, 12 Feb 2023 14:40:02 GMT"/>
    <s v="vdarive"/>
    <x v="1"/>
    <x v="1"/>
    <s v="[]"/>
    <x v="35"/>
    <s v="Met"/>
    <s v="Mobile Device"/>
    <n v="7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07:26 GMT"/>
    <s v="Thu, 01 Jan 1970 00:00:00 GMT"/>
    <s v="Thu, 01 Jan 1970 00:00:01 GMT"/>
    <s v="Thu, 01 Jan 1970 00:00:01 GMT"/>
    <m/>
    <m/>
    <m/>
    <m/>
    <n v="1"/>
    <s v=""/>
    <n v="1"/>
    <d v="1899-12-30T00:07:07"/>
    <s v="Sun"/>
    <x v="42"/>
    <d v="2023-02-12T00:00:00"/>
    <s v="14:40:02"/>
    <s v="Week-2"/>
    <d v="1899-12-30T14:00:00"/>
  </r>
  <r>
    <n v="8610"/>
    <x v="3"/>
    <s v="Theodoros Vakalopoulos"/>
    <s v="Closed"/>
    <x v="71"/>
    <s v="Sun, 12 Feb 2023 13:30:04 GMT"/>
    <s v="vdarive"/>
    <x v="1"/>
    <x v="1"/>
    <s v="[]"/>
    <x v="25"/>
    <s v="Met"/>
    <s v="Server"/>
    <n v="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0:20 GMT"/>
    <s v="Thu, 01 Jan 1970 00:00:00 GMT"/>
    <s v="Thu, 01 Jan 1970 01:09:30 GMT"/>
    <s v="Thu, 01 Jan 1970 00:00:01 GMT"/>
    <m/>
    <m/>
    <m/>
    <m/>
    <n v="1"/>
    <s v=""/>
    <n v="1"/>
    <d v="1899-12-30T00:00:06"/>
    <s v="Sun"/>
    <x v="42"/>
    <d v="2023-02-12T00:00:00"/>
    <s v="13:30:04"/>
    <s v="Week-2"/>
    <d v="1899-12-30T13:00:00"/>
  </r>
  <r>
    <n v="8609"/>
    <x v="1"/>
    <s v="Theodoros Vakalopoulos"/>
    <s v="Closed"/>
    <x v="235"/>
    <s v="Sun, 12 Feb 2023 13:30:03 GMT"/>
    <s v="vdarive"/>
    <x v="1"/>
    <x v="1"/>
    <s v="ESC L1 SLA Breach"/>
    <x v="35"/>
    <s v="Met"/>
    <s v="Mobile Device"/>
    <n v="39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38:39 GMT"/>
    <s v="Thu, 01 Jan 1970 00:00:00 GMT"/>
    <s v="Thu, 01 Jan 1970 00:00:01 GMT"/>
    <s v="Thu, 01 Jan 1970 00:00:01 GMT"/>
    <m/>
    <m/>
    <m/>
    <m/>
    <n v="1"/>
    <s v=""/>
    <n v="1"/>
    <d v="1899-12-30T00:39:07"/>
    <s v="Sun"/>
    <x v="42"/>
    <d v="2023-02-12T00:00:00"/>
    <s v="13:30:03"/>
    <s v="Week-2"/>
    <d v="1899-12-30T13:00:00"/>
  </r>
  <r>
    <n v="8608"/>
    <x v="0"/>
    <s v="Cristian Dragus"/>
    <s v="Closed"/>
    <x v="54"/>
    <s v="Sun, 12 Feb 2023 12:00:03 GMT"/>
    <s v="vdarive"/>
    <x v="1"/>
    <x v="1"/>
    <s v="[]"/>
    <x v="19"/>
    <s v="Met"/>
    <s v="Server"/>
    <n v="4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6:53 GMT"/>
    <s v="Thu, 01 Jan 1970 00:00:00 GMT"/>
    <s v="Thu, 01 Jan 1970 00:00:01 GMT"/>
    <s v="Thu, 01 Jan 1970 00:00:01 GMT"/>
    <m/>
    <m/>
    <m/>
    <m/>
    <n v="1"/>
    <s v=""/>
    <n v="1"/>
    <d v="1899-12-30T00:47:06"/>
    <s v="Sun"/>
    <x v="42"/>
    <d v="2023-02-12T00:00:00"/>
    <s v="12:00:03"/>
    <s v="Week-2"/>
    <d v="1899-12-30T12:00:00"/>
  </r>
  <r>
    <n v="8607"/>
    <x v="0"/>
    <s v="TechM L2"/>
    <s v="Closed"/>
    <x v="237"/>
    <s v="Sun, 12 Feb 2023 10:00:05 GMT"/>
    <s v="vdarive"/>
    <x v="1"/>
    <x v="2"/>
    <s v="User Reported Email"/>
    <x v="0"/>
    <s v="Met"/>
    <s v="User"/>
    <n v="43"/>
    <s v="[]"/>
    <s v="Email"/>
    <s v="Spam"/>
    <m/>
    <m/>
    <m/>
    <m/>
    <s v="[]"/>
    <s v="Thu, 01 Jan 1970 00:00:00 GMT"/>
    <s v="Thu, 01 Jan 1970 00:00:09 GMT"/>
    <s v="Thu, 01 Jan 1970 00:00:00 GMT"/>
    <s v="Thu, 01 Jan 1970 00:42:49 GMT"/>
    <s v="Thu, 01 Jan 1970 00:00:00 GMT"/>
    <s v="Thu, 01 Jan 1970 00:00:01 GMT"/>
    <s v="Thu, 01 Jan 1970 00:00:01 GMT"/>
    <m/>
    <m/>
    <m/>
    <m/>
    <n v="0"/>
    <n v="1"/>
    <n v="1"/>
    <d v="1899-12-30T00:43:10"/>
    <s v="Sun"/>
    <x v="42"/>
    <d v="2023-02-12T00:00:00"/>
    <s v="10:00:05"/>
    <s v="Week-2"/>
    <d v="1899-12-30T10:00:00"/>
  </r>
  <r>
    <n v="8636"/>
    <x v="0"/>
    <s v="TechM L2"/>
    <s v="Closed"/>
    <x v="146"/>
    <s v="Mon, 13 Feb 2023 20:30:05 GMT"/>
    <s v="gsriniv"/>
    <x v="0"/>
    <x v="0"/>
    <s v="User Reported Email"/>
    <x v="0"/>
    <s v="Met"/>
    <s v="Laptop/Desktop"/>
    <n v="17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16:42 GMT"/>
    <s v="Thu, 01 Jan 1970 00:00:00 GMT"/>
    <s v="Thu, 01 Jan 1970 00:00:01 GMT"/>
    <s v="Thu, 01 Jan 1970 01:41:38 GMT"/>
    <m/>
    <m/>
    <m/>
    <m/>
    <n v="1"/>
    <s v=""/>
    <n v="1"/>
    <d v="1899-12-30T01:58:43"/>
    <s v="Mon"/>
    <x v="43"/>
    <d v="2023-02-13T00:00:00"/>
    <s v="20:30:05"/>
    <s v="Week-3"/>
    <d v="1899-12-30T20:00:00"/>
  </r>
  <r>
    <n v="8635"/>
    <x v="0"/>
    <s v="TechM L2"/>
    <s v="Closed"/>
    <x v="238"/>
    <s v="Mon, 13 Feb 2023 20:30:05 GMT"/>
    <s v="gsriniv"/>
    <x v="0"/>
    <x v="0"/>
    <s v="User Reported Email"/>
    <x v="0"/>
    <s v="Met"/>
    <s v="Laptop/Desktop"/>
    <n v="30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30:06 GMT"/>
    <s v="Thu, 01 Jan 1970 00:00:00 GMT"/>
    <s v="Thu, 01 Jan 1970 00:00:01 GMT"/>
    <s v="Thu, 01 Jan 1970 00:59:19 GMT"/>
    <m/>
    <m/>
    <m/>
    <m/>
    <n v="1"/>
    <s v=""/>
    <n v="1"/>
    <d v="1899-12-30T01:29:29"/>
    <s v="Mon"/>
    <x v="43"/>
    <d v="2023-02-13T00:00:00"/>
    <s v="20:30:05"/>
    <s v="Week-3"/>
    <d v="1899-12-30T20:00:00"/>
  </r>
  <r>
    <n v="8634"/>
    <x v="1"/>
    <s v="Theodoros Vakalopoulos"/>
    <s v="Closed"/>
    <x v="77"/>
    <s v="Mon, 13 Feb 2023 20:20:02 GMT"/>
    <s v="gsriniv"/>
    <x v="2"/>
    <x v="1"/>
    <s v="MSSP Process Improvement Requested, ESC L1 SLA Breach"/>
    <x v="27"/>
    <s v="Met"/>
    <s v="Server"/>
    <n v="28"/>
    <s v="[]"/>
    <s v="Network"/>
    <m/>
    <m/>
    <m/>
    <s v="(D)DoS"/>
    <m/>
    <s v="Discussed"/>
    <s v="Thu, 01 Jan 1970 00:00:00 GMT"/>
    <s v="Thu, 01 Jan 1970 00:00:04 GMT"/>
    <s v="Thu, 01 Jan 1970 00:00:00 GMT"/>
    <s v="Thu, 01 Jan 1970 00:27:51 GMT"/>
    <s v="Thu, 01 Jan 1970 00:00:00 GMT"/>
    <s v="Thu, 01 Jan 1970 00:00:01 GMT"/>
    <s v="Thu, 01 Jan 1970 00:19:11 GMT"/>
    <m/>
    <m/>
    <m/>
    <m/>
    <n v="0"/>
    <n v="1"/>
    <n v="1"/>
    <d v="1899-12-30T00:47:15"/>
    <s v="Mon"/>
    <x v="43"/>
    <d v="2023-02-13T00:00:00"/>
    <s v="20:20:02"/>
    <s v="Week-3"/>
    <d v="1899-12-30T20:00:00"/>
  </r>
  <r>
    <n v="8633"/>
    <x v="0"/>
    <s v="TechM L2"/>
    <s v="Closed"/>
    <x v="239"/>
    <s v="Mon, 13 Feb 2023 13:30:05 GMT"/>
    <s v="khyadav"/>
    <x v="2"/>
    <x v="2"/>
    <s v="User Reported Email"/>
    <x v="0"/>
    <s v="Met"/>
    <s v="User"/>
    <n v="125"/>
    <s v="[]"/>
    <s v="Email"/>
    <s v="Spam"/>
    <m/>
    <m/>
    <m/>
    <m/>
    <s v="[]"/>
    <s v="Thu, 01 Jan 1970 00:00:00 GMT"/>
    <s v="Thu, 01 Jan 1970 00:00:08 GMT"/>
    <s v="Thu, 01 Jan 1970 00:00:00 GMT"/>
    <s v="Thu, 01 Jan 1970 02:04:40 GMT"/>
    <s v="Thu, 01 Jan 1970 00:00:00 GMT"/>
    <s v="Thu, 01 Jan 1970 00:00:01 GMT"/>
    <s v="Thu, 01 Jan 1970 01:54:22 GMT"/>
    <m/>
    <m/>
    <m/>
    <m/>
    <n v="1"/>
    <s v=""/>
    <n v="1"/>
    <d v="1899-12-30T03:59:30"/>
    <s v="Mon"/>
    <x v="43"/>
    <d v="2023-02-13T00:00:00"/>
    <s v="13:30:05"/>
    <s v="Week-3"/>
    <d v="1899-12-30T13:00:00"/>
  </r>
  <r>
    <n v="8632"/>
    <x v="0"/>
    <s v="Cristiano Lucian"/>
    <s v="Closed"/>
    <x v="240"/>
    <s v="Mon, 13 Feb 2023 13:00:05 GMT"/>
    <s v="khyadav"/>
    <x v="2"/>
    <x v="2"/>
    <s v="User Reported Email"/>
    <x v="0"/>
    <s v="Met"/>
    <s v="User"/>
    <n v="233"/>
    <s v="[]"/>
    <s v="Email"/>
    <s v="Spam"/>
    <m/>
    <m/>
    <m/>
    <m/>
    <s v="[]"/>
    <s v="Thu, 01 Jan 1970 00:00:00 GMT"/>
    <s v="Thu, 01 Jan 1970 00:00:09 GMT"/>
    <s v="Thu, 01 Jan 1970 00:00:00 GMT"/>
    <s v="Thu, 01 Jan 1970 03:53:22 GMT"/>
    <s v="Thu, 01 Jan 1970 00:00:00 GMT"/>
    <s v="Thu, 01 Jan 1970 00:00:01 GMT"/>
    <s v="Thu, 01 Jan 1970 00:43:45 GMT"/>
    <m/>
    <m/>
    <m/>
    <m/>
    <n v="1"/>
    <s v=""/>
    <n v="1"/>
    <d v="1899-12-30T04:36:54"/>
    <s v="Mon"/>
    <x v="43"/>
    <d v="2023-02-13T00:00:00"/>
    <s v="13:00:05"/>
    <s v="Week-3"/>
    <d v="1899-12-30T13:00:00"/>
  </r>
  <r>
    <n v="8631"/>
    <x v="3"/>
    <s v="TechM L2"/>
    <s v="Closed"/>
    <x v="16"/>
    <s v="Mon, 13 Feb 2023 13:00:03 GMT"/>
    <s v="mhyderi"/>
    <x v="1"/>
    <x v="0"/>
    <s v="ESC L1 SLA Breach"/>
    <x v="5"/>
    <s v="Met"/>
    <s v="Laptop/Desktop"/>
    <n v="14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29:09 GMT"/>
    <s v="Thu, 01 Jan 1970 00:00:00 GMT"/>
    <s v="Thu, 01 Jan 1970 00:00:01 GMT"/>
    <s v="Thu, 01 Jan 1970 00:28:53 GMT"/>
    <m/>
    <m/>
    <m/>
    <m/>
    <n v="0"/>
    <n v="1"/>
    <n v="1"/>
    <d v="1899-12-30T02:58:01"/>
    <s v="Mon"/>
    <x v="43"/>
    <d v="2023-02-13T00:00:00"/>
    <s v="13:00:03"/>
    <s v="Week-3"/>
    <d v="1899-12-30T13:00:00"/>
  </r>
  <r>
    <n v="8630"/>
    <x v="0"/>
    <s v="Cristiano Lucian"/>
    <s v="Closed"/>
    <x v="241"/>
    <s v="Mon, 13 Feb 2023 12:30:05 GMT"/>
    <s v="mhyderi"/>
    <x v="2"/>
    <x v="2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05 GMT"/>
    <s v="Thu, 01 Jan 1970 00:00:00 GMT"/>
    <s v="Thu, 01 Jan 1970 00:39:09 GMT"/>
    <s v="Thu, 01 Jan 1970 00:00:00 GMT"/>
    <s v="Thu, 01 Jan 1970 00:00:01 GMT"/>
    <s v="Thu, 01 Jan 1970 01:00:13 GMT"/>
    <m/>
    <m/>
    <m/>
    <m/>
    <n v="1"/>
    <s v=""/>
    <n v="1"/>
    <d v="1899-12-30T01:39:18"/>
    <s v="Mon"/>
    <x v="43"/>
    <d v="2023-02-13T00:00:00"/>
    <s v="12:30:05"/>
    <s v="Week-3"/>
    <d v="1899-12-30T12:00:00"/>
  </r>
  <r>
    <n v="8629"/>
    <x v="0"/>
    <s v="TechM L2"/>
    <s v="Closed"/>
    <x v="146"/>
    <s v="Mon, 13 Feb 2023 08:00:05 GMT"/>
    <s v="khyadav"/>
    <x v="0"/>
    <x v="0"/>
    <s v="User Reported Email"/>
    <x v="0"/>
    <s v="Met"/>
    <s v="User"/>
    <n v="34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34:17 GMT"/>
    <s v="Thu, 01 Jan 1970 00:00:00 GMT"/>
    <s v="Thu, 01 Jan 1970 00:00:01 GMT"/>
    <s v="Thu, 01 Jan 1970 00:37:35 GMT"/>
    <m/>
    <m/>
    <m/>
    <m/>
    <n v="1"/>
    <s v=""/>
    <n v="1"/>
    <d v="1899-12-30T01:11:45"/>
    <s v="Mon"/>
    <x v="43"/>
    <d v="2023-02-13T00:00:00"/>
    <s v="08:00:05"/>
    <s v="Week-3"/>
    <d v="1899-12-30T08:00:00"/>
  </r>
  <r>
    <n v="8628"/>
    <x v="0"/>
    <s v="Cristiano Lucian"/>
    <s v="Closed"/>
    <x v="242"/>
    <s v="Mon, 13 Feb 2023 07:30:06 GMT"/>
    <s v="vdarive"/>
    <x v="2"/>
    <x v="2"/>
    <s v="MSSP Process Improvement Requested, User Reported Email"/>
    <x v="0"/>
    <s v="Met"/>
    <s v="User"/>
    <n v="50"/>
    <s v="[]"/>
    <s v="Email"/>
    <s v="Spam"/>
    <m/>
    <m/>
    <m/>
    <m/>
    <s v="Discussed"/>
    <s v="Thu, 01 Jan 1970 00:00:00 GMT"/>
    <s v="Thu, 01 Jan 1970 00:00:06 GMT"/>
    <s v="Thu, 01 Jan 1970 00:00:00 GMT"/>
    <s v="Thu, 01 Jan 1970 00:49:40 GMT"/>
    <s v="Thu, 01 Jan 1970 00:00:00 GMT"/>
    <s v="Thu, 01 Jan 1970 00:00:01 GMT"/>
    <s v="Thu, 01 Jan 1970 00:00:01 GMT"/>
    <m/>
    <m/>
    <m/>
    <m/>
    <n v="1"/>
    <s v=""/>
    <n v="1"/>
    <d v="1899-12-30T00:50:07"/>
    <s v="Mon"/>
    <x v="43"/>
    <d v="2023-02-13T00:00:00"/>
    <s v="07:30:06"/>
    <s v="Week-3"/>
    <d v="1899-12-30T07:00:00"/>
  </r>
  <r>
    <n v="8627"/>
    <x v="0"/>
    <s v="TechM L2"/>
    <s v="Closed"/>
    <x v="236"/>
    <s v="Mon, 13 Feb 2023 07:00:05 GMT"/>
    <s v="vdarive"/>
    <x v="2"/>
    <x v="1"/>
    <s v="User Reported Email"/>
    <x v="0"/>
    <s v="Met"/>
    <s v="User"/>
    <n v="34"/>
    <s v="[]"/>
    <s v="Email"/>
    <s v="Scam"/>
    <m/>
    <m/>
    <m/>
    <m/>
    <s v="[]"/>
    <s v="Thu, 01 Jan 1970 00:00:00 GMT"/>
    <s v="Thu, 01 Jan 1970 00:00:07 GMT"/>
    <s v="Thu, 01 Jan 1970 00:00:00 GMT"/>
    <s v="Thu, 01 Jan 1970 00:34:26 GMT"/>
    <s v="Thu, 01 Jan 1970 00:00:00 GMT"/>
    <s v="Thu, 01 Jan 1970 00:00:01 GMT"/>
    <s v="Thu, 01 Jan 1970 00:06:05 GMT"/>
    <m/>
    <m/>
    <m/>
    <m/>
    <n v="0"/>
    <n v="1"/>
    <n v="1"/>
    <d v="1899-12-30T00:40:12"/>
    <s v="Mon"/>
    <x v="43"/>
    <d v="2023-02-13T00:00:00"/>
    <s v="07:00:05"/>
    <s v="Week-3"/>
    <d v="1899-12-30T07:00:00"/>
  </r>
  <r>
    <n v="8626"/>
    <x v="1"/>
    <s v="Mangesh Fasale"/>
    <s v="Closed"/>
    <x v="235"/>
    <s v="Mon, 13 Feb 2023 06:00:05 GMT"/>
    <s v="vdarive"/>
    <x v="1"/>
    <x v="1"/>
    <s v="[]"/>
    <x v="35"/>
    <s v="Met"/>
    <s v="Mobile Device"/>
    <n v="11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10:51 GMT"/>
    <s v="Thu, 01 Jan 1970 00:00:00 GMT"/>
    <s v="Thu, 01 Jan 1970 00:00:01 GMT"/>
    <s v="Thu, 01 Jan 1970 00:00:01 GMT"/>
    <m/>
    <m/>
    <m/>
    <m/>
    <n v="1"/>
    <s v=""/>
    <n v="1"/>
    <d v="1899-12-30T00:11:08"/>
    <s v="Mon"/>
    <x v="43"/>
    <d v="2023-02-13T00:00:00"/>
    <s v="06:00:05"/>
    <s v="Week-3"/>
    <d v="1899-12-30T06:00:00"/>
  </r>
  <r>
    <n v="8625"/>
    <x v="1"/>
    <s v="Mangesh Fasale"/>
    <s v="Closed"/>
    <x v="235"/>
    <s v="Mon, 13 Feb 2023 05:40:02 GMT"/>
    <s v="vdarive"/>
    <x v="1"/>
    <x v="1"/>
    <s v="[]"/>
    <x v="35"/>
    <s v="Met"/>
    <s v="Mobile Device"/>
    <n v="10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09:56 GMT"/>
    <s v="Thu, 01 Jan 1970 00:00:00 GMT"/>
    <s v="Thu, 01 Jan 1970 00:00:01 GMT"/>
    <s v="Thu, 01 Jan 1970 00:00:01 GMT"/>
    <m/>
    <m/>
    <m/>
    <m/>
    <n v="1"/>
    <s v=""/>
    <n v="1"/>
    <d v="1899-12-30T00:10:06"/>
    <s v="Mon"/>
    <x v="43"/>
    <d v="2023-02-13T00:00:00"/>
    <s v="05:40:02"/>
    <s v="Week-3"/>
    <d v="1899-12-30T05:00:00"/>
  </r>
  <r>
    <n v="8624"/>
    <x v="1"/>
    <s v="Mangesh Fasale"/>
    <s v="Closed"/>
    <x v="235"/>
    <s v="Mon, 13 Feb 2023 05:00:03 GMT"/>
    <s v="vdarive"/>
    <x v="1"/>
    <x v="1"/>
    <s v="MSSP Process Improvement Requested"/>
    <x v="35"/>
    <s v="Met"/>
    <s v="Mobile Device"/>
    <n v="12"/>
    <s v="[]"/>
    <s v="Login"/>
    <m/>
    <m/>
    <s v="Suspicious Login"/>
    <m/>
    <m/>
    <s v="Discussed"/>
    <s v="Thu, 01 Jan 1970 00:00:00 GMT"/>
    <s v="Thu, 01 Jan 1970 00:00:07 GMT"/>
    <s v="Thu, 01 Jan 1970 00:00:00 GMT"/>
    <s v="Thu, 01 Jan 1970 00:11:32 GMT"/>
    <s v="Thu, 01 Jan 1970 00:00:00 GMT"/>
    <s v="Thu, 01 Jan 1970 00:00:01 GMT"/>
    <s v="Thu, 01 Jan 1970 00:00:01 GMT"/>
    <m/>
    <m/>
    <m/>
    <m/>
    <n v="1"/>
    <s v=""/>
    <n v="1"/>
    <d v="1899-12-30T00:12:08"/>
    <s v="Mon"/>
    <x v="43"/>
    <d v="2023-02-13T00:00:00"/>
    <s v="05:00:03"/>
    <s v="Week-3"/>
    <d v="1899-12-30T05:00:00"/>
  </r>
  <r>
    <n v="8623"/>
    <x v="1"/>
    <s v="Mangesh Fasale"/>
    <s v="Closed"/>
    <x v="235"/>
    <s v="Mon, 13 Feb 2023 04:50:03 GMT"/>
    <s v="vdarive"/>
    <x v="1"/>
    <x v="1"/>
    <s v="[]"/>
    <x v="35"/>
    <s v="Met"/>
    <s v="Mobile Device"/>
    <n v="10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10:29 GMT"/>
    <s v="Thu, 01 Jan 1970 00:00:00 GMT"/>
    <s v="Thu, 01 Jan 1970 00:00:01 GMT"/>
    <s v="Thu, 01 Jan 1970 00:00:01 GMT"/>
    <m/>
    <m/>
    <m/>
    <m/>
    <n v="1"/>
    <s v=""/>
    <n v="1"/>
    <d v="1899-12-30T00:10:07"/>
    <s v="Mon"/>
    <x v="43"/>
    <d v="2023-02-13T00:00:00"/>
    <s v="04:50:03"/>
    <s v="Week-3"/>
    <d v="1899-12-30T04:00:00"/>
  </r>
  <r>
    <n v="8622"/>
    <x v="1"/>
    <s v="Mangesh Fasale"/>
    <s v="Closed"/>
    <x v="235"/>
    <s v="Mon, 13 Feb 2023 04:00:04 GMT"/>
    <s v="vdarive"/>
    <x v="1"/>
    <x v="1"/>
    <s v="[]"/>
    <x v="35"/>
    <s v="Met"/>
    <s v="Mobile Device"/>
    <n v="21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21:11 GMT"/>
    <s v="Thu, 01 Jan 1970 00:00:00 GMT"/>
    <s v="Thu, 01 Jan 1970 00:00:01 GMT"/>
    <s v="Thu, 01 Jan 1970 00:00:01 GMT"/>
    <m/>
    <m/>
    <m/>
    <m/>
    <n v="1"/>
    <s v=""/>
    <n v="1"/>
    <d v="1899-12-30T00:21:07"/>
    <s v="Mon"/>
    <x v="43"/>
    <d v="2023-02-13T00:00:00"/>
    <s v="04:00:04"/>
    <s v="Week-3"/>
    <d v="1899-12-30T04:00:00"/>
  </r>
  <r>
    <n v="8621"/>
    <x v="1"/>
    <s v="Mangesh Fasale"/>
    <s v="Closed"/>
    <x v="235"/>
    <s v="Mon, 13 Feb 2023 04:00:03 GMT"/>
    <s v="vdarive"/>
    <x v="1"/>
    <x v="1"/>
    <s v="ESC L1 SLA Breach"/>
    <x v="35"/>
    <s v="Met"/>
    <s v="Mobile Device"/>
    <n v="33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32:47 GMT"/>
    <s v="Thu, 01 Jan 1970 00:00:00 GMT"/>
    <s v="Thu, 01 Jan 1970 00:00:01 GMT"/>
    <s v="Thu, 01 Jan 1970 00:00:01 GMT"/>
    <m/>
    <m/>
    <m/>
    <m/>
    <n v="1"/>
    <s v=""/>
    <n v="1"/>
    <d v="1899-12-30T00:33:07"/>
    <s v="Mon"/>
    <x v="43"/>
    <d v="2023-02-13T00:00:00"/>
    <s v="04:00:03"/>
    <s v="Week-3"/>
    <d v="1899-12-30T04:00:00"/>
  </r>
  <r>
    <n v="8655"/>
    <x v="0"/>
    <s v="TechM L2"/>
    <s v="Closed"/>
    <x v="243"/>
    <s v="Tue, 14 Feb 2023 20:30:07 GMT"/>
    <s v="vdarive"/>
    <x v="0"/>
    <x v="0"/>
    <s v="User Reported Email, ACK L1 SLA Breach"/>
    <x v="0"/>
    <s v="Met"/>
    <s v="User"/>
    <n v="70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09:32 GMT"/>
    <s v="Thu, 01 Jan 1970 00:00:00 GMT"/>
    <s v="Thu, 01 Jan 1970 00:00:01 GMT"/>
    <s v="Thu, 01 Jan 1970 06:42:25 GMT"/>
    <m/>
    <m/>
    <m/>
    <m/>
    <n v="1"/>
    <s v=""/>
    <n v="1"/>
    <d v="1899-12-30T07:52:31"/>
    <s v="Tue"/>
    <x v="44"/>
    <d v="2023-02-14T00:00:00"/>
    <s v="20:30:07"/>
    <s v="Week-3"/>
    <d v="1899-12-30T20:00:00"/>
  </r>
  <r>
    <n v="8654"/>
    <x v="1"/>
    <s v="Cristian Dragus"/>
    <s v="Closed"/>
    <x v="244"/>
    <s v="Tue, 14 Feb 2023 20:20:04 GMT"/>
    <s v="gsriniv"/>
    <x v="1"/>
    <x v="2"/>
    <s v="MSSP Process Improvement Requested, ACK L1 SLA Breach, ESC L1 SLA Breach"/>
    <x v="1"/>
    <s v="Met"/>
    <s v="Laptop/Desktop"/>
    <n v="4"/>
    <s v="[]"/>
    <s v="Endpoint"/>
    <m/>
    <s v="Endpoint Policy Violation"/>
    <m/>
    <m/>
    <m/>
    <s v="Discussed"/>
    <s v="Thu, 01 Jan 1970 00:00:00 GMT"/>
    <s v="Thu, 01 Jan 1970 00:00:11 GMT"/>
    <s v="Thu, 01 Jan 1970 00:00:00 GMT"/>
    <s v="Thu, 01 Jan 1970 00:04:02 GMT"/>
    <s v="Thu, 01 Jan 1970 00:00:00 GMT"/>
    <s v="Thu, 01 Jan 1970 00:00:01 GMT"/>
    <s v="Thu, 01 Jan 1970 01:16:48 GMT"/>
    <m/>
    <m/>
    <m/>
    <m/>
    <n v="0"/>
    <n v="1"/>
    <n v="1"/>
    <d v="1899-12-30T01:20:59"/>
    <s v="Tue"/>
    <x v="44"/>
    <d v="2023-02-14T00:00:00"/>
    <s v="20:20:04"/>
    <s v="Week-3"/>
    <d v="1899-12-30T20:00:00"/>
  </r>
  <r>
    <n v="8653"/>
    <x v="1"/>
    <s v="Cristian Dragus"/>
    <s v="Closed"/>
    <x v="2"/>
    <s v="Tue, 14 Feb 2023 20:20:03 GMT"/>
    <s v="gsriniv"/>
    <x v="1"/>
    <x v="2"/>
    <s v="MSSP Process Improvement Requested, ACK L1 SLA Breach, ESC L1 SLA Breach"/>
    <x v="1"/>
    <s v="Met"/>
    <s v="Laptop/Desktop"/>
    <n v="7"/>
    <s v="[]"/>
    <s v="Endpoint"/>
    <m/>
    <s v="Endpoint Policy Violation"/>
    <m/>
    <m/>
    <m/>
    <s v="Discussed"/>
    <s v="Thu, 01 Jan 1970 00:00:00 GMT"/>
    <s v="Thu, 01 Jan 1970 00:00:04 GMT"/>
    <s v="Thu, 01 Jan 1970 00:00:00 GMT"/>
    <s v="Thu, 01 Jan 1970 00:06:59 GMT"/>
    <s v="Thu, 01 Jan 1970 00:00:00 GMT"/>
    <s v="Thu, 01 Jan 1970 00:00:01 GMT"/>
    <s v="Thu, 01 Jan 1970 01:01:41 GMT"/>
    <m/>
    <m/>
    <m/>
    <m/>
    <n v="0"/>
    <n v="1"/>
    <n v="1"/>
    <d v="1899-12-30T01:08:45"/>
    <s v="Tue"/>
    <x v="44"/>
    <d v="2023-02-14T00:00:00"/>
    <s v="20:20:03"/>
    <s v="Week-3"/>
    <d v="1899-12-30T20:00:00"/>
  </r>
  <r>
    <n v="8652"/>
    <x v="0"/>
    <s v="TechM L2"/>
    <s v="Closed"/>
    <x v="245"/>
    <s v="Tue, 14 Feb 2023 16:00:07 GMT"/>
    <s v="vdarive"/>
    <x v="2"/>
    <x v="2"/>
    <s v="User Reported Email, ACK L1 SLA Breach"/>
    <x v="0"/>
    <s v="Met"/>
    <s v="User"/>
    <n v="30"/>
    <s v="[]"/>
    <s v="Email"/>
    <s v="Spam"/>
    <m/>
    <m/>
    <m/>
    <m/>
    <s v="[]"/>
    <s v="Thu, 01 Jan 1970 00:00:00 GMT"/>
    <s v="Thu, 01 Jan 1970 00:00:05 GMT"/>
    <s v="Thu, 01 Jan 1970 00:00:00 GMT"/>
    <s v="Thu, 01 Jan 1970 00:30:26 GMT"/>
    <s v="Thu, 01 Jan 1970 00:00:00 GMT"/>
    <s v="Thu, 01 Jan 1970 00:00:01 GMT"/>
    <s v="Thu, 01 Jan 1970 12:33:08 GMT"/>
    <m/>
    <m/>
    <m/>
    <m/>
    <n v="1"/>
    <s v=""/>
    <n v="1"/>
    <d v="1899-12-30T13:03:13"/>
    <s v="Tue"/>
    <x v="44"/>
    <d v="2023-02-14T00:00:00"/>
    <s v="16:00:07"/>
    <s v="Week-3"/>
    <d v="1899-12-30T16:00:00"/>
  </r>
  <r>
    <n v="8651"/>
    <x v="1"/>
    <s v="Cristian Dragus"/>
    <s v="Closed"/>
    <x v="29"/>
    <s v="Tue, 14 Feb 2023 15:40:03 GMT"/>
    <s v="mhyderi"/>
    <x v="1"/>
    <x v="2"/>
    <s v="MSSP Process Improvement Requested, ESC L1 SLA Breach"/>
    <x v="10"/>
    <s v="Met"/>
    <s v="Network Device"/>
    <n v="68"/>
    <s v="[]"/>
    <s v="Network"/>
    <m/>
    <m/>
    <m/>
    <s v="Suspicious Traffic"/>
    <m/>
    <s v="Discussed"/>
    <s v="Thu, 01 Jan 1970 00:00:00 GMT"/>
    <s v="Thu, 01 Jan 1970 00:00:04 GMT"/>
    <s v="Thu, 01 Jan 1970 00:00:00 GMT"/>
    <s v="Thu, 01 Jan 1970 01:08:26 GMT"/>
    <s v="Thu, 01 Jan 1970 00:00:00 GMT"/>
    <s v="Thu, 01 Jan 1970 00:00:01 GMT"/>
    <s v="Thu, 01 Jan 1970 00:00:01 GMT"/>
    <m/>
    <m/>
    <m/>
    <m/>
    <n v="0"/>
    <n v="1"/>
    <n v="1"/>
    <d v="1899-12-30T01:08:05"/>
    <s v="Tue"/>
    <x v="44"/>
    <d v="2023-02-14T00:00:00"/>
    <s v="15:40:03"/>
    <s v="Week-3"/>
    <d v="1899-12-30T15:00:00"/>
  </r>
  <r>
    <n v="8650"/>
    <x v="1"/>
    <s v="Cristian Dragus"/>
    <s v="Closed"/>
    <x v="21"/>
    <s v="Tue, 14 Feb 2023 15:00:03 GMT"/>
    <s v="vtupura"/>
    <x v="1"/>
    <x v="1"/>
    <s v="MSSP Process Improvement Requested, ESC L1 SLA Breach"/>
    <x v="1"/>
    <s v="Met"/>
    <s v="Laptop/Desktop"/>
    <n v="106"/>
    <s v="[]"/>
    <s v="Endpoint"/>
    <m/>
    <s v="Malware"/>
    <m/>
    <m/>
    <m/>
    <s v="Discussed"/>
    <s v="Thu, 01 Jan 1970 00:00:00 GMT"/>
    <s v="Thu, 01 Jan 1970 00:00:06 GMT"/>
    <s v="Thu, 01 Jan 1970 00:00:00 GMT"/>
    <s v="Thu, 01 Jan 1970 01:45:49 GMT"/>
    <s v="Thu, 01 Jan 1970 00:00:00 GMT"/>
    <s v="Thu, 01 Jan 1970 00:00:01 GMT"/>
    <s v="Thu, 01 Jan 1970 00:01:15 GMT"/>
    <m/>
    <m/>
    <m/>
    <m/>
    <n v="1"/>
    <s v=""/>
    <n v="1"/>
    <d v="1899-12-30T01:47:21"/>
    <s v="Tue"/>
    <x v="44"/>
    <d v="2023-02-14T00:00:00"/>
    <s v="15:00:03"/>
    <s v="Week-3"/>
    <d v="1899-12-30T15:00:00"/>
  </r>
  <r>
    <n v="8649"/>
    <x v="1"/>
    <s v="Cristiano Lucian"/>
    <s v="Closed"/>
    <x v="78"/>
    <s v="Tue, 14 Feb 2023 14:30:03 GMT"/>
    <s v="psrikan"/>
    <x v="1"/>
    <x v="1"/>
    <s v="ESC L1 SLA Breach"/>
    <x v="1"/>
    <s v="Met"/>
    <s v="Laptop/Desktop"/>
    <n v="16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44:15 GMT"/>
    <s v="Thu, 01 Jan 1970 00:00:00 GMT"/>
    <s v="Thu, 01 Jan 1970 00:00:01 GMT"/>
    <s v="Thu, 01 Jan 1970 00:00:01 GMT"/>
    <m/>
    <m/>
    <m/>
    <m/>
    <n v="1"/>
    <s v=""/>
    <n v="1"/>
    <d v="1899-12-30T02:44:09"/>
    <s v="Tue"/>
    <x v="44"/>
    <d v="2023-02-14T00:00:00"/>
    <s v="14:30:03"/>
    <s v="Week-3"/>
    <d v="1899-12-30T14:00:00"/>
  </r>
  <r>
    <n v="8648"/>
    <x v="0"/>
    <s v="TechM L2"/>
    <s v="Closed"/>
    <x v="246"/>
    <s v="Tue, 14 Feb 2023 14:00:05 GMT"/>
    <s v="gsriniv"/>
    <x v="2"/>
    <x v="2"/>
    <s v="User Reported Email"/>
    <x v="0"/>
    <s v="Met"/>
    <s v="User"/>
    <n v="21"/>
    <s v="[]"/>
    <s v="Email"/>
    <s v="Spam"/>
    <m/>
    <m/>
    <m/>
    <m/>
    <s v="[]"/>
    <s v="Thu, 01 Jan 1970 00:00:00 GMT"/>
    <s v="Thu, 01 Jan 1970 00:00:06 GMT"/>
    <s v="Thu, 01 Jan 1970 00:00:00 GMT"/>
    <s v="Thu, 01 Jan 1970 00:20:39 GMT"/>
    <s v="Thu, 01 Jan 1970 00:00:00 GMT"/>
    <s v="Thu, 01 Jan 1970 00:00:01 GMT"/>
    <s v="Thu, 01 Jan 1970 06:26:05 GMT"/>
    <m/>
    <m/>
    <m/>
    <m/>
    <n v="1"/>
    <s v=""/>
    <n v="1"/>
    <d v="1899-12-30T06:47:11"/>
    <s v="Tue"/>
    <x v="44"/>
    <d v="2023-02-14T00:00:00"/>
    <s v="14:00:05"/>
    <s v="Week-3"/>
    <d v="1899-12-30T14:00:00"/>
  </r>
  <r>
    <n v="8647"/>
    <x v="0"/>
    <s v="TechM L2"/>
    <s v="Closed"/>
    <x v="247"/>
    <s v="Tue, 14 Feb 2023 13:30:05 GMT"/>
    <s v="mhyderi"/>
    <x v="2"/>
    <x v="2"/>
    <s v="User Reported Email"/>
    <x v="0"/>
    <s v="Met"/>
    <s v="User"/>
    <n v="62"/>
    <s v="[]"/>
    <s v="Email"/>
    <s v="Spam"/>
    <m/>
    <m/>
    <m/>
    <m/>
    <s v="[]"/>
    <s v="Thu, 01 Jan 1970 00:00:00 GMT"/>
    <s v="Thu, 01 Jan 1970 00:00:06 GMT"/>
    <s v="Thu, 01 Jan 1970 00:00:00 GMT"/>
    <s v="Thu, 01 Jan 1970 01:02:04 GMT"/>
    <s v="Thu, 01 Jan 1970 00:00:00 GMT"/>
    <s v="Thu, 01 Jan 1970 00:00:01 GMT"/>
    <s v="Thu, 01 Jan 1970 00:56:56 GMT"/>
    <m/>
    <m/>
    <m/>
    <m/>
    <n v="1"/>
    <s v=""/>
    <n v="1"/>
    <d v="1899-12-30T01:59:02"/>
    <s v="Tue"/>
    <x v="44"/>
    <d v="2023-02-14T00:00:00"/>
    <s v="13:30:05"/>
    <s v="Week-3"/>
    <d v="1899-12-30T13:00:00"/>
  </r>
  <r>
    <n v="8646"/>
    <x v="0"/>
    <s v="Cristiano Lucian"/>
    <s v="Closed"/>
    <x v="248"/>
    <s v="Tue, 14 Feb 2023 11:30:08 GMT"/>
    <s v="mhyderi"/>
    <x v="0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06 GMT"/>
    <s v="Thu, 01 Jan 1970 00:00:00 GMT"/>
    <s v="Thu, 01 Jan 1970 01:15:12 GMT"/>
    <s v="Thu, 01 Jan 1970 00:00:00 GMT"/>
    <s v="Thu, 01 Jan 1970 00:00:01 GMT"/>
    <s v="Thu, 01 Jan 1970 01:29:38 GMT"/>
    <m/>
    <m/>
    <m/>
    <m/>
    <n v="0"/>
    <n v="1"/>
    <n v="1"/>
    <d v="1899-12-30T02:44:44"/>
    <s v="Tue"/>
    <x v="44"/>
    <d v="2023-02-14T00:00:00"/>
    <s v="11:30:08"/>
    <s v="Week-3"/>
    <d v="1899-12-30T11:00:00"/>
  </r>
  <r>
    <n v="8645"/>
    <x v="3"/>
    <s v="Theodoros Vakalopoulos"/>
    <s v="Closed"/>
    <x v="71"/>
    <s v="Tue, 14 Feb 2023 11:30:03 GMT"/>
    <s v="vtupura"/>
    <x v="1"/>
    <x v="2"/>
    <s v="ESC L1 SLA Breach"/>
    <x v="25"/>
    <s v="Met"/>
    <s v="Laptop/Desktop"/>
    <n v="188"/>
    <s v="[]"/>
    <s v="Login"/>
    <m/>
    <m/>
    <s v="Suspicious Login"/>
    <m/>
    <m/>
    <s v="[]"/>
    <s v="Thu, 01 Jan 1970 00:00:00 GMT"/>
    <s v="Thu, 01 Jan 1970 00:00:05 GMT"/>
    <s v="Thu, 01 Jan 1970 00:00:00 GMT"/>
    <s v="Thu, 01 Jan 1970 03:08:02 GMT"/>
    <s v="Thu, 01 Jan 1970 00:00:00 GMT"/>
    <s v="Thu, 01 Jan 1970 00:00:01 GMT"/>
    <s v="Thu, 01 Jan 1970 00:31:54 GMT"/>
    <m/>
    <m/>
    <m/>
    <m/>
    <n v="0"/>
    <n v="1"/>
    <n v="1"/>
    <d v="1899-12-30T03:39:59"/>
    <s v="Tue"/>
    <x v="44"/>
    <d v="2023-02-14T00:00:00"/>
    <s v="11:30:03"/>
    <s v="Week-3"/>
    <d v="1899-12-30T11:00:00"/>
  </r>
  <r>
    <n v="8644"/>
    <x v="1"/>
    <s v="Theodoros Vakalopoulos"/>
    <s v="Closed"/>
    <x v="21"/>
    <s v="Tue, 14 Feb 2023 10:10:03 GMT"/>
    <s v="psrikan"/>
    <x v="1"/>
    <x v="1"/>
    <s v="ESC L1 SLA Breach"/>
    <x v="1"/>
    <s v="Met"/>
    <s v="Server"/>
    <n v="59"/>
    <s v="[]"/>
    <s v="Endpoint"/>
    <m/>
    <s v="Malware"/>
    <m/>
    <m/>
    <m/>
    <s v="[]"/>
    <s v="Thu, 01 Jan 1970 00:00:00 GMT"/>
    <s v="Thu, 01 Jan 1970 00:00:08 GMT"/>
    <s v="Thu, 01 Jan 1970 00:00:00 GMT"/>
    <s v="Thu, 01 Jan 1970 00:58:44 GMT"/>
    <s v="Thu, 01 Jan 1970 00:00:00 GMT"/>
    <s v="Thu, 01 Jan 1970 00:00:01 GMT"/>
    <s v="Thu, 01 Jan 1970 01:31:35 GMT"/>
    <m/>
    <m/>
    <m/>
    <m/>
    <n v="1"/>
    <s v=""/>
    <n v="1"/>
    <d v="1899-12-30T02:30:43"/>
    <s v="Tue"/>
    <x v="44"/>
    <d v="2023-02-14T00:00:00"/>
    <s v="10:10:03"/>
    <s v="Week-3"/>
    <d v="1899-12-30T10:00:00"/>
  </r>
  <r>
    <n v="8643"/>
    <x v="1"/>
    <s v="Theodoros Vakalopoulos"/>
    <s v="Closed"/>
    <x v="100"/>
    <s v="Tue, 14 Feb 2023 09:40:03 GMT"/>
    <s v="psrikan"/>
    <x v="2"/>
    <x v="2"/>
    <s v="ESC L1 SLA Breach"/>
    <x v="31"/>
    <s v="Met"/>
    <s v="Server"/>
    <n v="106"/>
    <s v="[]"/>
    <s v="Login"/>
    <m/>
    <m/>
    <s v="Suspicious Login"/>
    <m/>
    <m/>
    <s v="[]"/>
    <s v="Thu, 01 Jan 1970 00:00:00 GMT"/>
    <s v="Thu, 01 Jan 1970 00:13:06 GMT"/>
    <s v="Thu, 01 Jan 1970 00:00:00 GMT"/>
    <s v="Thu, 01 Jan 1970 01:45:49 GMT"/>
    <s v="Thu, 01 Jan 1970 00:00:00 GMT"/>
    <s v="Thu, 01 Jan 1970 00:00:01 GMT"/>
    <s v="Thu, 01 Jan 1970 00:00:01 GMT"/>
    <m/>
    <m/>
    <m/>
    <m/>
    <n v="1"/>
    <s v=""/>
    <n v="1"/>
    <d v="1899-12-30T01:59:07"/>
    <s v="Tue"/>
    <x v="44"/>
    <d v="2023-02-14T00:00:00"/>
    <s v="09:40:03"/>
    <s v="Week-3"/>
    <d v="1899-12-30T09:00:00"/>
  </r>
  <r>
    <n v="8642"/>
    <x v="1"/>
    <s v="Cristian Dragus"/>
    <s v="Closed"/>
    <x v="5"/>
    <s v="Tue, 14 Feb 2023 09:00:03 GMT"/>
    <s v="vtupura"/>
    <x v="1"/>
    <x v="0"/>
    <s v="ESC L1 SLA Breach"/>
    <x v="1"/>
    <s v="Met"/>
    <s v="Laptop/Desktop"/>
    <n v="164"/>
    <s v="[]"/>
    <s v="Endpoint"/>
    <m/>
    <s v="Malware"/>
    <m/>
    <m/>
    <s v="User Policy Violation"/>
    <s v="[]"/>
    <s v="Thu, 01 Jan 1970 00:00:00 GMT"/>
    <s v="Thu, 01 Jan 1970 00:00:07 GMT"/>
    <s v="Thu, 01 Jan 1970 00:00:00 GMT"/>
    <s v="Thu, 01 Jan 1970 02:44:07 GMT"/>
    <s v="Thu, 01 Jan 1970 00:00:00 GMT"/>
    <s v="Thu, 01 Jan 1970 00:00:01 GMT"/>
    <s v="Thu, 01 Jan 1970 00:00:01 GMT"/>
    <m/>
    <m/>
    <m/>
    <m/>
    <n v="0"/>
    <n v="1"/>
    <n v="1"/>
    <d v="1899-12-30T02:44:08"/>
    <s v="Tue"/>
    <x v="44"/>
    <d v="2023-02-14T00:00:00"/>
    <s v="09:00:03"/>
    <s v="Week-3"/>
    <d v="1899-12-30T09:00:00"/>
  </r>
  <r>
    <n v="8641"/>
    <x v="0"/>
    <s v="TechM L2"/>
    <s v="Closed"/>
    <x v="249"/>
    <s v="Tue, 14 Feb 2023 07:30:08 GMT"/>
    <s v="mhyderi"/>
    <x v="0"/>
    <x v="0"/>
    <s v="User Reported Email"/>
    <x v="0"/>
    <s v="Met"/>
    <s v="User"/>
    <n v="171"/>
    <s v="[]"/>
    <s v="Email"/>
    <s v="Unsolicited email"/>
    <m/>
    <m/>
    <m/>
    <m/>
    <s v="[]"/>
    <s v="Thu, 01 Jan 1970 00:00:00 GMT"/>
    <s v="Thu, 01 Jan 1970 00:00:07 GMT"/>
    <s v="Thu, 01 Jan 1970 00:00:00 GMT"/>
    <s v="Thu, 01 Jan 1970 02:51:26 GMT"/>
    <s v="Thu, 01 Jan 1970 00:00:00 GMT"/>
    <s v="Thu, 01 Jan 1970 00:00:01 GMT"/>
    <s v="Thu, 01 Jan 1970 03:00:10 GMT"/>
    <m/>
    <m/>
    <m/>
    <m/>
    <n v="1"/>
    <s v=""/>
    <n v="1"/>
    <d v="1899-12-30T05:51:17"/>
    <s v="Tue"/>
    <x v="44"/>
    <d v="2023-02-14T00:00:00"/>
    <s v="07:30:08"/>
    <s v="Week-3"/>
    <d v="1899-12-30T07:00:00"/>
  </r>
  <r>
    <n v="8640"/>
    <x v="0"/>
    <s v="Cristian Dragus"/>
    <s v="Closed"/>
    <x v="250"/>
    <s v="Tue, 14 Feb 2023 07:00:05 GMT"/>
    <s v="mhyderi"/>
    <x v="2"/>
    <x v="2"/>
    <s v="User Reported Email"/>
    <x v="0"/>
    <s v="Met"/>
    <s v="User"/>
    <n v="102"/>
    <s v="[]"/>
    <s v="Email"/>
    <s v="Spam"/>
    <m/>
    <m/>
    <m/>
    <m/>
    <s v="[]"/>
    <s v="Thu, 01 Jan 1970 00:00:00 GMT"/>
    <s v="Thu, 01 Jan 1970 00:00:07 GMT"/>
    <s v="Thu, 01 Jan 1970 00:00:00 GMT"/>
    <s v="Thu, 01 Jan 1970 01:42:14 GMT"/>
    <s v="Thu, 01 Jan 1970 00:00:00 GMT"/>
    <s v="Thu, 01 Jan 1970 00:00:01 GMT"/>
    <s v="Thu, 01 Jan 1970 02:04:41 GMT"/>
    <m/>
    <m/>
    <m/>
    <m/>
    <n v="1"/>
    <s v=""/>
    <n v="1"/>
    <d v="1899-12-30T03:46:48"/>
    <s v="Tue"/>
    <x v="44"/>
    <d v="2023-02-14T00:00:00"/>
    <s v="07:00:05"/>
    <s v="Week-3"/>
    <d v="1899-12-30T07:00:00"/>
  </r>
  <r>
    <n v="8639"/>
    <x v="0"/>
    <s v="Cristiano Lucian"/>
    <s v="Closed"/>
    <x v="251"/>
    <s v="Tue, 14 Feb 2023 06:30:06 GMT"/>
    <s v="vdarive"/>
    <x v="2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06 GMT"/>
    <s v="Thu, 01 Jan 1970 00:00:00 GMT"/>
    <s v="Thu, 01 Jan 1970 01:14:58 GMT"/>
    <s v="Thu, 01 Jan 1970 00:00:00 GMT"/>
    <s v="Thu, 01 Jan 1970 00:00:01 GMT"/>
    <s v="Thu, 01 Jan 1970 00:24:31 GMT"/>
    <m/>
    <m/>
    <m/>
    <m/>
    <n v="1"/>
    <s v=""/>
    <n v="1"/>
    <d v="1899-12-30T01:39:37"/>
    <s v="Tue"/>
    <x v="44"/>
    <d v="2023-02-14T00:00:00"/>
    <s v="06:30:06"/>
    <s v="Week-3"/>
    <d v="1899-12-30T06:00:00"/>
  </r>
  <r>
    <n v="8638"/>
    <x v="0"/>
    <s v="Hassen Mezghani"/>
    <s v="Closed"/>
    <x v="252"/>
    <s v="Tue, 14 Feb 2023 06:00:06 GMT"/>
    <s v="vdarive"/>
    <x v="2"/>
    <x v="2"/>
    <s v="User Reported Email"/>
    <x v="0"/>
    <s v="Met"/>
    <s v="User"/>
    <n v="59"/>
    <s v="[]"/>
    <s v="Email"/>
    <s v="Spam"/>
    <m/>
    <m/>
    <m/>
    <m/>
    <s v="[]"/>
    <s v="Thu, 01 Jan 1970 00:00:00 GMT"/>
    <s v="Thu, 01 Jan 1970 00:00:15 GMT"/>
    <s v="Thu, 01 Jan 1970 00:00:00 GMT"/>
    <s v="Thu, 01 Jan 1970 00:58:41 GMT"/>
    <s v="Thu, 01 Jan 1970 00:00:00 GMT"/>
    <s v="Thu, 01 Jan 1970 00:00:01 GMT"/>
    <s v="Thu, 01 Jan 1970 00:00:01 GMT"/>
    <m/>
    <m/>
    <m/>
    <m/>
    <n v="1"/>
    <s v=""/>
    <n v="1"/>
    <d v="1899-12-30T00:59:16"/>
    <s v="Tue"/>
    <x v="44"/>
    <d v="2023-02-14T00:00:00"/>
    <s v="06:00:06"/>
    <s v="Week-3"/>
    <d v="1899-12-30T06:00:00"/>
  </r>
  <r>
    <n v="8637"/>
    <x v="0"/>
    <s v="Cristiano Lucian"/>
    <s v="Closed"/>
    <x v="30"/>
    <s v="Tue, 14 Feb 2023 02:00:03 GMT"/>
    <s v="vdarive"/>
    <x v="2"/>
    <x v="0"/>
    <s v="[]"/>
    <x v="11"/>
    <s v="Met"/>
    <s v="Network Device"/>
    <n v="3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1:40 GMT"/>
    <s v="Thu, 01 Jan 1970 00:00:00 GMT"/>
    <s v="Thu, 01 Jan 1970 00:00:01 GMT"/>
    <s v="Thu, 01 Jan 1970 00:36:40 GMT"/>
    <m/>
    <m/>
    <m/>
    <m/>
    <n v="0"/>
    <n v="1"/>
    <n v="1"/>
    <d v="1899-12-30T01:08:50"/>
    <s v="Tue"/>
    <x v="44"/>
    <d v="2023-02-14T00:00:00"/>
    <s v="02:00:03"/>
    <s v="Week-3"/>
    <d v="1899-12-30T02:00:00"/>
  </r>
  <r>
    <n v="8673"/>
    <x v="3"/>
    <s v="Cristian Dragus"/>
    <s v="Closed"/>
    <x v="29"/>
    <s v="Wed, 15 Feb 2023 22:00:03 GMT"/>
    <s v="apaluri"/>
    <x v="1"/>
    <x v="2"/>
    <s v="[]"/>
    <x v="10"/>
    <s v="Met"/>
    <s v="Laptop/Desktop"/>
    <m/>
    <s v="[]"/>
    <s v="Network"/>
    <m/>
    <m/>
    <m/>
    <s v="Suspicious Traffic"/>
    <m/>
    <s v="[]"/>
    <s v="Wed, 15 Feb 2023 22:02:35 GMT"/>
    <s v="Thu, 01 Jan 1970 00:00:01 GMT"/>
    <s v="Thu, 01 Jan 1970 00:00:00 GMT"/>
    <s v="Thu, 01 Jan 1970 00:00:01 GMT"/>
    <s v="Thu, 01 Jan 1970 00:00:00 GMT"/>
    <s v="Thu, 01 Jan 1970 00:00:01 GMT"/>
    <s v="Thu, 01 Jan 1970 00:00:01 GMT"/>
    <m/>
    <m/>
    <m/>
    <m/>
    <n v="0"/>
    <n v="1"/>
    <n v="1"/>
    <d v="1899-12-30T00:00:02"/>
    <s v="Wed"/>
    <x v="45"/>
    <d v="2023-02-15T00:00:00"/>
    <s v="22:00:03"/>
    <s v="Week-3"/>
    <d v="1899-12-30T22:00:00"/>
  </r>
  <r>
    <n v="8672"/>
    <x v="0"/>
    <s v="Hassen Mezghani"/>
    <s v="Closed"/>
    <x v="253"/>
    <s v="Wed, 15 Feb 2023 20:50:03 GMT"/>
    <s v="apaluri"/>
    <x v="1"/>
    <x v="2"/>
    <s v="[]"/>
    <x v="21"/>
    <s v="Met"/>
    <s v="Server"/>
    <n v="60"/>
    <s v="[]"/>
    <s v="Login"/>
    <m/>
    <m/>
    <s v="Suspicious Login"/>
    <m/>
    <m/>
    <s v="[]"/>
    <s v="Thu, 01 Jan 1970 00:00:00 GMT"/>
    <s v="Thu, 01 Jan 1970 00:00:04 GMT"/>
    <s v="Thu, 01 Jan 1970 00:00:00 GMT"/>
    <s v="Thu, 01 Jan 1970 00:59:58 GMT"/>
    <s v="Wed, 15 Feb 2023 21:00:54 GMT"/>
    <s v="Thu, 01 Jan 1970 00:00:01 GMT"/>
    <s v="Thu, 01 Jan 1970 00:00:01 GMT"/>
    <m/>
    <m/>
    <m/>
    <m/>
    <n v="0"/>
    <n v="1"/>
    <n v="1"/>
    <d v="1899-12-30T01:00:05"/>
    <s v="Wed"/>
    <x v="45"/>
    <d v="2023-02-15T00:00:00"/>
    <s v="20:50:03"/>
    <s v="Week-3"/>
    <d v="1899-12-30T20:00:00"/>
  </r>
  <r>
    <n v="8671"/>
    <x v="0"/>
    <s v="TechM L2"/>
    <s v="Closed"/>
    <x v="254"/>
    <s v="Wed, 15 Feb 2023 20:00:05 GMT"/>
    <s v="apaluri"/>
    <x v="1"/>
    <x v="1"/>
    <s v="User Reported Email"/>
    <x v="0"/>
    <s v="Met"/>
    <s v="User"/>
    <n v="72"/>
    <s v="[]"/>
    <s v="Email"/>
    <s v="Scam"/>
    <m/>
    <m/>
    <m/>
    <m/>
    <s v="[]"/>
    <s v="Thu, 01 Jan 1970 00:00:00 GMT"/>
    <s v="Thu, 01 Jan 1970 00:00:05 GMT"/>
    <s v="Thu, 01 Jan 1970 00:00:00 GMT"/>
    <s v="Thu, 01 Jan 1970 01:11:41 GMT"/>
    <s v="Thu, 01 Jan 1970 00:00:00 GMT"/>
    <s v="Thu, 01 Jan 1970 00:00:01 GMT"/>
    <s v="Thu, 01 Jan 1970 00:00:01 GMT"/>
    <m/>
    <m/>
    <m/>
    <m/>
    <n v="1"/>
    <s v=""/>
    <n v="1"/>
    <d v="1899-12-30T01:12:06"/>
    <s v="Wed"/>
    <x v="45"/>
    <d v="2023-02-15T00:00:00"/>
    <s v="20:00:05"/>
    <s v="Week-3"/>
    <d v="1899-12-30T20:00:00"/>
  </r>
  <r>
    <n v="8670"/>
    <x v="0"/>
    <s v="TechM L2"/>
    <s v="Closed"/>
    <x v="255"/>
    <s v="Wed, 15 Feb 2023 16:30:05 GMT"/>
    <s v="apaluri"/>
    <x v="1"/>
    <x v="1"/>
    <s v="User Reported Email"/>
    <x v="0"/>
    <s v="Met"/>
    <s v="User"/>
    <n v="43"/>
    <s v="[]"/>
    <s v="Email"/>
    <s v="Scam"/>
    <m/>
    <m/>
    <m/>
    <m/>
    <s v="[]"/>
    <s v="Thu, 01 Jan 1970 00:00:00 GMT"/>
    <s v="Thu, 01 Jan 1970 00:00:10 GMT"/>
    <s v="Thu, 01 Jan 1970 00:00:00 GMT"/>
    <s v="Thu, 01 Jan 1970 00:42:48 GMT"/>
    <s v="Thu, 01 Jan 1970 00:00:00 GMT"/>
    <s v="Thu, 01 Jan 1970 00:00:01 GMT"/>
    <s v="Thu, 01 Jan 1970 00:52:36 GMT"/>
    <m/>
    <m/>
    <m/>
    <m/>
    <n v="1"/>
    <s v=""/>
    <n v="1"/>
    <d v="1899-12-30T01:35:46"/>
    <s v="Wed"/>
    <x v="45"/>
    <d v="2023-02-15T00:00:00"/>
    <s v="16:30:05"/>
    <s v="Week-3"/>
    <d v="1899-12-30T16:00:00"/>
  </r>
  <r>
    <n v="8669"/>
    <x v="0"/>
    <s v="TechM L2"/>
    <s v="Closed"/>
    <x v="0"/>
    <s v="Wed, 15 Feb 2023 16:00:08 GMT"/>
    <s v="mhyderi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04 GMT"/>
    <s v="Thu, 01 Jan 1970 00:00:00 GMT"/>
    <s v="Thu, 01 Jan 1970 00:32:57 GMT"/>
    <s v="Thu, 01 Jan 1970 00:00:00 GMT"/>
    <s v="Thu, 01 Jan 1970 00:00:01 GMT"/>
    <s v="Thu, 01 Jan 1970 00:48:50 GMT"/>
    <m/>
    <m/>
    <m/>
    <m/>
    <n v="1"/>
    <s v=""/>
    <n v="1"/>
    <d v="1899-12-30T01:21:54"/>
    <s v="Wed"/>
    <x v="45"/>
    <d v="2023-02-15T00:00:00"/>
    <s v="16:00:08"/>
    <s v="Week-3"/>
    <d v="1899-12-30T16:00:00"/>
  </r>
  <r>
    <n v="8668"/>
    <x v="0"/>
    <s v="Hassen Mezghani"/>
    <s v="Closed"/>
    <x v="30"/>
    <s v="Wed, 15 Feb 2023 15:10:02 GMT"/>
    <s v="gsriniv"/>
    <x v="0"/>
    <x v="0"/>
    <s v="[]"/>
    <x v="11"/>
    <s v="Met"/>
    <s v="Network Device"/>
    <n v="1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5:21 GMT"/>
    <s v="Thu, 01 Jan 1970 00:00:00 GMT"/>
    <s v="Thu, 01 Jan 1970 00:00:01 GMT"/>
    <s v="Thu, 01 Jan 1970 00:19:12 GMT"/>
    <m/>
    <m/>
    <m/>
    <m/>
    <n v="1"/>
    <s v=""/>
    <n v="1"/>
    <d v="1899-12-30T00:34:18"/>
    <s v="Wed"/>
    <x v="45"/>
    <d v="2023-02-15T00:00:00"/>
    <s v="15:10:02"/>
    <s v="Week-3"/>
    <d v="1899-12-30T15:00:00"/>
  </r>
  <r>
    <n v="8667"/>
    <x v="0"/>
    <s v="Cristiano Lucian"/>
    <s v="Closed"/>
    <x v="256"/>
    <s v="Wed, 15 Feb 2023 14:30:05 GMT"/>
    <s v="mhyderi"/>
    <x v="1"/>
    <x v="1"/>
    <s v="[]"/>
    <x v="0"/>
    <s v="Met"/>
    <s v="User"/>
    <n v="90"/>
    <s v="[]"/>
    <s v="Email"/>
    <s v="Scam"/>
    <m/>
    <m/>
    <m/>
    <m/>
    <s v="[]"/>
    <s v="Thu, 01 Jan 1970 00:00:00 GMT"/>
    <s v="Thu, 01 Jan 1970 00:00:05 GMT"/>
    <s v="Thu, 01 Jan 1970 00:00:00 GMT"/>
    <s v="Thu, 01 Jan 1970 01:29:41 GMT"/>
    <s v="Thu, 01 Jan 1970 00:00:00 GMT"/>
    <s v="Thu, 01 Jan 1970 00:00:01 GMT"/>
    <s v="Thu, 01 Jan 1970 02:22:12 GMT"/>
    <m/>
    <m/>
    <m/>
    <m/>
    <n v="1"/>
    <s v=""/>
    <n v="1"/>
    <d v="1899-12-30T03:52:17"/>
    <s v="Wed"/>
    <x v="45"/>
    <d v="2023-02-15T00:00:00"/>
    <s v="14:30:05"/>
    <s v="Week-3"/>
    <d v="1899-12-30T14:00:00"/>
  </r>
  <r>
    <n v="8666"/>
    <x v="0"/>
    <s v="Cristiano Lucian"/>
    <s v="Closed"/>
    <x v="257"/>
    <s v="Wed, 15 Feb 2023 14:00:08 GMT"/>
    <s v="mhyderi"/>
    <x v="1"/>
    <x v="1"/>
    <s v="User Reported Email, MSSP Process Improvement Requested"/>
    <x v="0"/>
    <s v="Met"/>
    <s v="User"/>
    <n v="199"/>
    <s v="[]"/>
    <s v="Email"/>
    <s v="Scam"/>
    <m/>
    <m/>
    <m/>
    <m/>
    <s v="Discussed"/>
    <s v="Thu, 01 Jan 1970 00:00:00 GMT"/>
    <s v="Thu, 01 Jan 1970 00:00:07 GMT"/>
    <s v="Thu, 01 Jan 1970 00:00:00 GMT"/>
    <s v="Thu, 01 Jan 1970 03:18:55 GMT"/>
    <s v="Thu, 01 Jan 1970 00:00:00 GMT"/>
    <s v="Thu, 01 Jan 1970 00:00:01 GMT"/>
    <s v="Thu, 01 Jan 1970 01:05:30 GMT"/>
    <m/>
    <m/>
    <m/>
    <m/>
    <n v="1"/>
    <s v=""/>
    <n v="1"/>
    <d v="1899-12-30T04:24:37"/>
    <s v="Wed"/>
    <x v="45"/>
    <d v="2023-02-15T00:00:00"/>
    <s v="14:00:08"/>
    <s v="Week-3"/>
    <d v="1899-12-30T14:00:00"/>
  </r>
  <r>
    <n v="8665"/>
    <x v="3"/>
    <s v="Cristiano Lucian"/>
    <s v="Closed"/>
    <x v="14"/>
    <s v="Wed, 15 Feb 2023 13:00:04 GMT"/>
    <s v="gsriniv"/>
    <x v="1"/>
    <x v="2"/>
    <s v="ESC L1 SLA Breach"/>
    <x v="3"/>
    <s v="Met"/>
    <s v="Laptop/Desktop"/>
    <n v="13"/>
    <s v="[]"/>
    <s v="User Behaviour"/>
    <m/>
    <m/>
    <m/>
    <m/>
    <s v="Mass Delete"/>
    <s v="[]"/>
    <s v="Thu, 01 Jan 1970 00:00:00 GMT"/>
    <s v="Thu, 01 Jan 1970 00:00:48 GMT"/>
    <s v="Thu, 01 Jan 1970 00:00:00 GMT"/>
    <s v="Thu, 01 Jan 1970 00:12:59 GMT"/>
    <s v="Thu, 01 Jan 1970 00:00:00 GMT"/>
    <s v="Thu, 01 Jan 1970 00:00:01 GMT"/>
    <s v="Thu, 01 Jan 1970 02:07:17 GMT"/>
    <m/>
    <m/>
    <m/>
    <m/>
    <n v="0"/>
    <n v="1"/>
    <n v="1"/>
    <d v="1899-12-30T02:21:05"/>
    <s v="Wed"/>
    <x v="45"/>
    <d v="2023-02-15T00:00:00"/>
    <s v="13:00:04"/>
    <s v="Week-3"/>
    <d v="1899-12-30T13:00:00"/>
  </r>
  <r>
    <n v="8664"/>
    <x v="3"/>
    <s v="Cristian Dragus"/>
    <s v="Closed"/>
    <x v="71"/>
    <s v="Wed, 15 Feb 2023 12:20:03 GMT"/>
    <s v="vtupura"/>
    <x v="2"/>
    <x v="2"/>
    <s v="ESC L1 SLA Breach"/>
    <x v="25"/>
    <s v="Met"/>
    <s v="Server"/>
    <n v="138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18:20 GMT"/>
    <s v="Thu, 01 Jan 1970 00:00:00 GMT"/>
    <s v="Thu, 01 Jan 1970 00:00:01 GMT"/>
    <s v="Thu, 01 Jan 1970 00:35:30 GMT"/>
    <m/>
    <m/>
    <m/>
    <m/>
    <n v="1"/>
    <s v=""/>
    <n v="1"/>
    <d v="1899-12-30T02:53:40"/>
    <s v="Wed"/>
    <x v="45"/>
    <d v="2023-02-15T00:00:00"/>
    <s v="12:20:03"/>
    <s v="Week-3"/>
    <d v="1899-12-30T12:00:00"/>
  </r>
  <r>
    <n v="8663"/>
    <x v="3"/>
    <s v="Mangesh Fasale"/>
    <s v="Closed"/>
    <x v="29"/>
    <s v="Wed, 15 Feb 2023 11:30:03 GMT"/>
    <s v="mhyderi"/>
    <x v="1"/>
    <x v="2"/>
    <s v="ESC L1 SLA Breach"/>
    <x v="24"/>
    <s v="Met"/>
    <s v="Network Device"/>
    <n v="11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51:52 GMT"/>
    <s v="Thu, 01 Jan 1970 00:00:00 GMT"/>
    <s v="Thu, 01 Jan 1970 00:00:01 GMT"/>
    <s v="Thu, 01 Jan 1970 01:38:03 GMT"/>
    <m/>
    <m/>
    <m/>
    <m/>
    <n v="0"/>
    <n v="1"/>
    <n v="1"/>
    <d v="1899-12-30T03:30:08"/>
    <s v="Wed"/>
    <x v="45"/>
    <d v="2023-02-15T00:00:00"/>
    <s v="11:30:03"/>
    <s v="Week-3"/>
    <d v="1899-12-30T11:00:00"/>
  </r>
  <r>
    <n v="8662"/>
    <x v="3"/>
    <s v="Hassen Mezghani"/>
    <s v="Closed"/>
    <x v="28"/>
    <s v="Wed, 15 Feb 2023 10:40:03 GMT"/>
    <s v="mhyderi"/>
    <x v="1"/>
    <x v="2"/>
    <s v="ESC L1 SLA Breach"/>
    <x v="9"/>
    <s v="Met"/>
    <s v="Laptop/Desktop"/>
    <n v="12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07:20 GMT"/>
    <s v="Thu, 01 Jan 1970 00:00:00 GMT"/>
    <s v="Thu, 01 Jan 1970 00:00:01 GMT"/>
    <s v="Thu, 01 Jan 1970 00:00:01 GMT"/>
    <m/>
    <m/>
    <m/>
    <m/>
    <n v="0"/>
    <n v="1"/>
    <n v="1"/>
    <d v="1899-12-30T02:07:07"/>
    <s v="Wed"/>
    <x v="45"/>
    <d v="2023-02-15T00:00:00"/>
    <s v="10:40:03"/>
    <s v="Week-3"/>
    <d v="1899-12-30T10:00:00"/>
  </r>
  <r>
    <n v="8661"/>
    <x v="0"/>
    <s v="TechM L2"/>
    <s v="Closed"/>
    <x v="258"/>
    <s v="Wed, 15 Feb 2023 10:00:05 GMT"/>
    <s v="gsriniv"/>
    <x v="0"/>
    <x v="0"/>
    <s v="User Reported Email"/>
    <x v="0"/>
    <s v="Met"/>
    <s v="User"/>
    <n v="223"/>
    <s v="[]"/>
    <s v="Email"/>
    <s v="Unsolicited email"/>
    <m/>
    <m/>
    <m/>
    <m/>
    <s v="[]"/>
    <s v="Thu, 01 Jan 1970 00:00:00 GMT"/>
    <s v="Thu, 01 Jan 1970 00:00:06 GMT"/>
    <s v="Thu, 01 Jan 1970 00:00:00 GMT"/>
    <s v="Thu, 01 Jan 1970 03:43:15 GMT"/>
    <s v="Thu, 01 Jan 1970 00:00:00 GMT"/>
    <s v="Thu, 01 Jan 1970 00:00:01 GMT"/>
    <s v="Thu, 01 Jan 1970 05:26:36 GMT"/>
    <m/>
    <m/>
    <m/>
    <m/>
    <n v="1"/>
    <s v=""/>
    <n v="1"/>
    <d v="1899-12-30T09:09:42"/>
    <s v="Wed"/>
    <x v="45"/>
    <d v="2023-02-15T00:00:00"/>
    <s v="10:00:05"/>
    <s v="Week-3"/>
    <d v="1899-12-30T10:00:00"/>
  </r>
  <r>
    <n v="8660"/>
    <x v="0"/>
    <s v="Hassen Mezghani"/>
    <s v="Closed"/>
    <x v="259"/>
    <s v="Wed, 15 Feb 2023 09:30:06 GMT"/>
    <s v="mhyderi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0:05 GMT"/>
    <s v="Thu, 01 Jan 1970 00:00:00 GMT"/>
    <s v="Thu, 01 Jan 1970 00:51:36 GMT"/>
    <s v="Thu, 01 Jan 1970 00:00:00 GMT"/>
    <s v="Thu, 01 Jan 1970 00:00:01 GMT"/>
    <s v="Thu, 01 Jan 1970 00:21:05 GMT"/>
    <m/>
    <m/>
    <m/>
    <m/>
    <n v="1"/>
    <s v=""/>
    <n v="1"/>
    <d v="1899-12-30T01:13:10"/>
    <s v="Wed"/>
    <x v="45"/>
    <d v="2023-02-15T00:00:00"/>
    <s v="09:30:06"/>
    <s v="Week-3"/>
    <d v="1899-12-30T09:00:00"/>
  </r>
  <r>
    <n v="8659"/>
    <x v="0"/>
    <s v="TechM L2"/>
    <s v="Closed"/>
    <x v="260"/>
    <s v="Wed, 15 Feb 2023 09:00:09 GMT"/>
    <s v="vtupura"/>
    <x v="2"/>
    <x v="2"/>
    <s v="User Reported Email"/>
    <x v="0"/>
    <s v="Met"/>
    <s v="User"/>
    <n v="279"/>
    <s v="[]"/>
    <s v="Email"/>
    <s v="Unsolicited email"/>
    <m/>
    <m/>
    <m/>
    <m/>
    <s v="[]"/>
    <s v="Thu, 01 Jan 1970 00:00:00 GMT"/>
    <s v="Thu, 01 Jan 1970 00:00:05 GMT"/>
    <s v="Thu, 01 Jan 1970 00:00:00 GMT"/>
    <s v="Thu, 01 Jan 1970 04:38:34 GMT"/>
    <s v="Thu, 01 Jan 1970 00:00:00 GMT"/>
    <s v="Thu, 01 Jan 1970 00:00:01 GMT"/>
    <s v="Thu, 01 Jan 1970 04:00:27 GMT"/>
    <m/>
    <m/>
    <m/>
    <m/>
    <n v="1"/>
    <s v=""/>
    <n v="1"/>
    <d v="1899-12-30T08:39:32"/>
    <s v="Wed"/>
    <x v="45"/>
    <d v="2023-02-15T00:00:00"/>
    <s v="09:00:09"/>
    <s v="Week-3"/>
    <d v="1899-12-30T09:00:00"/>
  </r>
  <r>
    <n v="8658"/>
    <x v="0"/>
    <s v="TechM L2"/>
    <s v="Closed"/>
    <x v="261"/>
    <s v="Wed, 15 Feb 2023 08:00:09 GMT"/>
    <s v="mhyderi"/>
    <x v="0"/>
    <x v="0"/>
    <s v="User Reported Email, ACK L1 SLA Breach"/>
    <x v="0"/>
    <s v="Met"/>
    <s v="User"/>
    <n v="57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56:55 GMT"/>
    <s v="Thu, 01 Jan 1970 00:00:00 GMT"/>
    <s v="Thu, 01 Jan 1970 00:00:01 GMT"/>
    <s v="Thu, 01 Jan 1970 00:01:02 GMT"/>
    <m/>
    <m/>
    <m/>
    <m/>
    <n v="1"/>
    <s v=""/>
    <n v="1"/>
    <d v="1899-12-30T00:58:07"/>
    <s v="Wed"/>
    <x v="45"/>
    <d v="2023-02-15T00:00:00"/>
    <s v="08:00:09"/>
    <s v="Week-3"/>
    <d v="1899-12-30T08:00:00"/>
  </r>
  <r>
    <n v="8657"/>
    <x v="3"/>
    <s v="Cristiano Lucian"/>
    <s v="Closed"/>
    <x v="16"/>
    <s v="Wed, 15 Feb 2023 08:00:03 GMT"/>
    <s v="vdarive"/>
    <x v="1"/>
    <x v="1"/>
    <s v="MSSP Process Improvement Requested, ESC L1 SLA Breach"/>
    <x v="5"/>
    <s v="Met"/>
    <s v="Laptop/Desktop"/>
    <n v="54"/>
    <s v="[]"/>
    <s v="Network"/>
    <m/>
    <m/>
    <m/>
    <s v="Suspicious Traffic"/>
    <m/>
    <s v="Discussed"/>
    <s v="Thu, 01 Jan 1970 00:00:00 GMT"/>
    <s v="Thu, 01 Jan 1970 00:00:07 GMT"/>
    <s v="Thu, 01 Jan 1970 00:00:00 GMT"/>
    <s v="Thu, 01 Jan 1970 00:54:18 GMT"/>
    <s v="Thu, 01 Jan 1970 00:00:00 GMT"/>
    <s v="Thu, 01 Jan 1970 00:00:01 GMT"/>
    <s v="Thu, 01 Jan 1970 00:55:00 GMT"/>
    <m/>
    <m/>
    <m/>
    <m/>
    <n v="1"/>
    <s v=""/>
    <n v="1"/>
    <d v="1899-12-30T01:49:07"/>
    <s v="Wed"/>
    <x v="45"/>
    <d v="2023-02-15T00:00:00"/>
    <s v="08:00:03"/>
    <s v="Week-3"/>
    <d v="1899-12-30T08:00:00"/>
  </r>
  <r>
    <n v="8656"/>
    <x v="3"/>
    <s v="Cristiano Lucian"/>
    <s v="Closed"/>
    <x v="16"/>
    <s v="Wed, 15 Feb 2023 07:20:03 GMT"/>
    <s v="vdarive"/>
    <x v="1"/>
    <x v="1"/>
    <s v="ESC L1 SLA Breach"/>
    <x v="5"/>
    <s v="Met"/>
    <s v="Laptop/Desktop"/>
    <n v="9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30:06 GMT"/>
    <s v="Thu, 01 Jan 1970 00:00:00 GMT"/>
    <s v="Thu, 01 Jan 1970 00:00:01 GMT"/>
    <s v="Thu, 01 Jan 1970 00:00:01 GMT"/>
    <m/>
    <m/>
    <m/>
    <m/>
    <n v="1"/>
    <s v=""/>
    <n v="1"/>
    <d v="1899-12-30T01:30:07"/>
    <s v="Wed"/>
    <x v="45"/>
    <d v="2023-02-15T00:00:00"/>
    <s v="07:20:03"/>
    <s v="Week-3"/>
    <d v="1899-12-30T07:00:00"/>
  </r>
  <r>
    <n v="8686"/>
    <x v="1"/>
    <s v="Theodoros Vakalopoulos"/>
    <s v="Closed"/>
    <x v="262"/>
    <s v="Thu, 16 Feb 2023 23:10:05 GMT"/>
    <s v="apaluri"/>
    <x v="1"/>
    <x v="2"/>
    <s v="ESC L1 SLA Breach"/>
    <x v="36"/>
    <s v="Met"/>
    <s v="Server"/>
    <n v="55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55:09 GMT"/>
    <s v="Thu, 01 Jan 1970 00:00:00 GMT"/>
    <s v="Thu, 01 Jan 1970 00:00:01 GMT"/>
    <s v="Thu, 01 Jan 1970 00:00:01 GMT"/>
    <m/>
    <m/>
    <m/>
    <m/>
    <n v="0"/>
    <n v="1"/>
    <n v="1"/>
    <d v="1899-12-30T00:55:06"/>
    <s v="Thu"/>
    <x v="46"/>
    <d v="2023-02-16T00:00:00"/>
    <s v="23:10:05"/>
    <s v="Week-3"/>
    <d v="1899-12-30T23:00:00"/>
  </r>
  <r>
    <n v="8685"/>
    <x v="0"/>
    <s v="TechM L2"/>
    <s v="Closed"/>
    <x v="263"/>
    <s v="Thu, 16 Feb 2023 16:00:07 GMT"/>
    <s v="apaluri"/>
    <x v="0"/>
    <x v="0"/>
    <s v="User Reported Email"/>
    <x v="0"/>
    <s v="Met"/>
    <s v="User"/>
    <n v="52"/>
    <s v="[]"/>
    <s v="Email"/>
    <s v="Legitimate email"/>
    <m/>
    <m/>
    <m/>
    <m/>
    <s v="[]"/>
    <s v="Thu, 01 Jan 1970 00:00:00 GMT"/>
    <s v="Thu, 01 Jan 1970 00:00:04 GMT"/>
    <s v="Thu, 01 Jan 1970 00:00:00 GMT"/>
    <s v="Thu, 01 Jan 1970 00:51:52 GMT"/>
    <s v="Thu, 01 Jan 1970 00:00:00 GMT"/>
    <s v="Thu, 01 Jan 1970 00:00:01 GMT"/>
    <s v="Thu, 01 Jan 1970 01:09:21 GMT"/>
    <m/>
    <m/>
    <m/>
    <m/>
    <n v="1"/>
    <s v=""/>
    <n v="1"/>
    <d v="1899-12-30T02:01:25"/>
    <s v="Thu"/>
    <x v="46"/>
    <d v="2023-02-16T00:00:00"/>
    <s v="16:00:07"/>
    <s v="Week-3"/>
    <d v="1899-12-30T16:00:00"/>
  </r>
  <r>
    <n v="8684"/>
    <x v="0"/>
    <s v="Hassen Mezghani"/>
    <s v="Closed"/>
    <x v="264"/>
    <s v="Thu, 16 Feb 2023 15:10:02 GMT"/>
    <s v="gsriniv"/>
    <x v="1"/>
    <x v="0"/>
    <s v="MSSP Process Improvement Requested"/>
    <x v="21"/>
    <s v="Met"/>
    <s v="Server"/>
    <n v="4"/>
    <s v="[]"/>
    <s v="Network"/>
    <m/>
    <m/>
    <m/>
    <s v="Suspicious Traffic"/>
    <m/>
    <s v="Discussed"/>
    <s v="Thu, 01 Jan 1970 00:00:00 GMT"/>
    <s v="Thu, 01 Jan 1970 00:00:04 GMT"/>
    <s v="Thu, 01 Jan 1970 00:00:00 GMT"/>
    <s v="Thu, 01 Jan 1970 00:03:49 GMT"/>
    <s v="Thu, 01 Jan 1970 00:00:00 GMT"/>
    <s v="Thu, 01 Jan 1970 00:00:01 GMT"/>
    <s v="Thu, 01 Jan 1970 02:22:37 GMT"/>
    <m/>
    <m/>
    <m/>
    <m/>
    <n v="0"/>
    <n v="1"/>
    <n v="1"/>
    <d v="1899-12-30T02:26:41"/>
    <s v="Thu"/>
    <x v="46"/>
    <d v="2023-02-16T00:00:00"/>
    <s v="15:10:02"/>
    <s v="Week-3"/>
    <d v="1899-12-30T15:00:00"/>
  </r>
  <r>
    <n v="8683"/>
    <x v="0"/>
    <s v="TechM L2"/>
    <s v="Closed"/>
    <x v="146"/>
    <s v="Thu, 16 Feb 2023 15:00:05 GMT"/>
    <s v="vtupura"/>
    <x v="0"/>
    <x v="0"/>
    <s v="User Reported Email"/>
    <x v="0"/>
    <s v="Met"/>
    <s v="Laptop/Desktop"/>
    <n v="116"/>
    <s v="[]"/>
    <s v="Email"/>
    <s v="Legitimate email"/>
    <m/>
    <m/>
    <m/>
    <m/>
    <s v="[]"/>
    <s v="Thu, 01 Jan 1970 00:00:00 GMT"/>
    <s v="Thu, 01 Jan 1970 00:00:04 GMT"/>
    <s v="Thu, 01 Jan 1970 00:00:00 GMT"/>
    <s v="Thu, 01 Jan 1970 01:55:46 GMT"/>
    <s v="Thu, 01 Jan 1970 00:00:00 GMT"/>
    <s v="Thu, 01 Jan 1970 00:00:01 GMT"/>
    <s v="Thu, 01 Jan 1970 01:40:10 GMT"/>
    <m/>
    <m/>
    <m/>
    <m/>
    <n v="1"/>
    <s v=""/>
    <n v="1"/>
    <d v="1899-12-30T03:36:14"/>
    <s v="Thu"/>
    <x v="46"/>
    <d v="2023-02-16T00:00:00"/>
    <s v="15:00:05"/>
    <s v="Week-3"/>
    <d v="1899-12-30T15:00:00"/>
  </r>
  <r>
    <n v="8682"/>
    <x v="1"/>
    <s v="Cristian Dragus"/>
    <s v="Closed"/>
    <x v="2"/>
    <s v="Thu, 16 Feb 2023 14:10:02 GMT"/>
    <s v="gsriniv"/>
    <x v="2"/>
    <x v="2"/>
    <s v="ESC L1 SLA Breach"/>
    <x v="17"/>
    <s v="Met"/>
    <s v="Laptop/Desktop"/>
    <n v="84"/>
    <s v="[]"/>
    <s v="Endpoint"/>
    <m/>
    <s v="Malware"/>
    <m/>
    <m/>
    <m/>
    <s v="[]"/>
    <s v="Thu, 01 Jan 1970 00:00:00 GMT"/>
    <s v="Thu, 01 Jan 1970 00:00:05 GMT"/>
    <s v="Thu, 01 Jan 1970 00:00:00 GMT"/>
    <s v="Thu, 01 Jan 1970 01:23:48 GMT"/>
    <s v="Thu, 01 Jan 1970 00:00:00 GMT"/>
    <s v="Thu, 01 Jan 1970 00:00:01 GMT"/>
    <s v="Thu, 01 Jan 1970 00:09:48 GMT"/>
    <m/>
    <m/>
    <m/>
    <m/>
    <n v="1"/>
    <s v=""/>
    <n v="1"/>
    <d v="1899-12-30T01:33:53"/>
    <s v="Thu"/>
    <x v="46"/>
    <d v="2023-02-16T00:00:00"/>
    <s v="14:10:02"/>
    <s v="Week-3"/>
    <d v="1899-12-30T14:00:00"/>
  </r>
  <r>
    <n v="8681"/>
    <x v="2"/>
    <s v="Theodoros Vakalopoulos"/>
    <s v="Closed"/>
    <x v="100"/>
    <s v="Thu, 16 Feb 2023 13:30:03 GMT"/>
    <s v="gsriniv"/>
    <x v="2"/>
    <x v="2"/>
    <s v="MSSP Process Improvement Requested"/>
    <x v="31"/>
    <s v="Met"/>
    <s v="Server"/>
    <n v="22"/>
    <s v="[]"/>
    <s v="Login"/>
    <m/>
    <m/>
    <s v="Suspicious Login"/>
    <m/>
    <m/>
    <s v="Discussed"/>
    <s v="Thu, 01 Jan 1970 00:00:00 GMT"/>
    <s v="Thu, 01 Jan 1970 00:00:06 GMT"/>
    <s v="Thu, 01 Jan 1970 00:00:00 GMT"/>
    <s v="Thu, 01 Jan 1970 00:22:30 GMT"/>
    <s v="Thu, 01 Jan 1970 00:00:00 GMT"/>
    <s v="Thu, 01 Jan 1970 00:00:01 GMT"/>
    <s v="Thu, 01 Jan 1970 01:19:41 GMT"/>
    <m/>
    <m/>
    <m/>
    <m/>
    <n v="1"/>
    <s v=""/>
    <n v="1"/>
    <d v="1899-12-30T01:41:47"/>
    <s v="Thu"/>
    <x v="46"/>
    <d v="2023-02-16T00:00:00"/>
    <s v="13:30:03"/>
    <s v="Week-3"/>
    <d v="1899-12-30T13:00:00"/>
  </r>
  <r>
    <n v="8680"/>
    <x v="0"/>
    <s v="Cristiano Lucian"/>
    <s v="Closed"/>
    <x v="265"/>
    <s v="Thu, 16 Feb 2023 13:00:05 GMT"/>
    <s v="mhyderi"/>
    <x v="2"/>
    <x v="0"/>
    <s v="User Reported Email"/>
    <x v="0"/>
    <s v="Met"/>
    <s v="User"/>
    <n v="105"/>
    <s v="[]"/>
    <s v="Email"/>
    <s v="Unsolicited email"/>
    <m/>
    <m/>
    <m/>
    <m/>
    <s v="[]"/>
    <s v="Thu, 01 Jan 1970 00:00:00 GMT"/>
    <s v="Thu, 01 Jan 1970 00:00:22 GMT"/>
    <s v="Thu, 01 Jan 1970 00:00:00 GMT"/>
    <s v="Thu, 01 Jan 1970 01:45:18 GMT"/>
    <s v="Thu, 01 Jan 1970 00:00:00 GMT"/>
    <s v="Thu, 01 Jan 1970 00:00:01 GMT"/>
    <s v="Thu, 01 Jan 1970 01:23:35 GMT"/>
    <m/>
    <m/>
    <m/>
    <m/>
    <n v="0"/>
    <n v="1"/>
    <n v="1"/>
    <d v="1899-12-30T03:08:57"/>
    <s v="Thu"/>
    <x v="46"/>
    <d v="2023-02-16T00:00:00"/>
    <s v="13:00:05"/>
    <s v="Week-3"/>
    <d v="1899-12-30T13:00:00"/>
  </r>
  <r>
    <n v="8679"/>
    <x v="0"/>
    <s v="TechM L2"/>
    <s v="Closed"/>
    <x v="266"/>
    <s v="Thu, 16 Feb 2023 11:30:05 GMT"/>
    <s v="mhyderi"/>
    <x v="1"/>
    <x v="2"/>
    <s v="User Reported Email"/>
    <x v="0"/>
    <s v="Met"/>
    <s v="User"/>
    <n v="157"/>
    <s v="[]"/>
    <s v="Email"/>
    <s v="Scam"/>
    <m/>
    <m/>
    <m/>
    <m/>
    <s v="[]"/>
    <s v="Thu, 01 Jan 1970 00:00:00 GMT"/>
    <s v="Thu, 01 Jan 1970 00:00:05 GMT"/>
    <s v="Thu, 01 Jan 1970 00:00:00 GMT"/>
    <s v="Thu, 01 Jan 1970 02:36:48 GMT"/>
    <s v="Thu, 01 Jan 1970 00:00:00 GMT"/>
    <s v="Thu, 01 Jan 1970 00:00:01 GMT"/>
    <s v="Thu, 01 Jan 1970 00:06:08 GMT"/>
    <m/>
    <m/>
    <m/>
    <m/>
    <n v="0"/>
    <n v="1"/>
    <n v="1"/>
    <d v="1899-12-30T02:43:13"/>
    <s v="Thu"/>
    <x v="46"/>
    <d v="2023-02-16T00:00:00"/>
    <s v="11:30:05"/>
    <s v="Week-3"/>
    <d v="1899-12-30T11:00:00"/>
  </r>
  <r>
    <n v="8678"/>
    <x v="0"/>
    <s v="Cristiano Lucian"/>
    <s v="Closed"/>
    <x v="267"/>
    <s v="Thu, 16 Feb 2023 11:00:05 GMT"/>
    <s v="vtupura"/>
    <x v="0"/>
    <x v="0"/>
    <s v="User Reported Email"/>
    <x v="0"/>
    <s v="Met"/>
    <s v="Laptop/Desktop"/>
    <n v="81"/>
    <s v="[]"/>
    <s v="Email"/>
    <s v="Unsolicited email"/>
    <m/>
    <m/>
    <m/>
    <m/>
    <s v="[]"/>
    <s v="Thu, 01 Jan 1970 00:00:00 GMT"/>
    <s v="Thu, 01 Jan 1970 00:00:04 GMT"/>
    <s v="Thu, 01 Jan 1970 00:00:00 GMT"/>
    <s v="Thu, 01 Jan 1970 01:21:08 GMT"/>
    <s v="Thu, 01 Jan 1970 00:00:00 GMT"/>
    <s v="Thu, 01 Jan 1970 00:00:01 GMT"/>
    <s v="Thu, 01 Jan 1970 01:38:14 GMT"/>
    <m/>
    <m/>
    <m/>
    <m/>
    <n v="1"/>
    <s v=""/>
    <n v="1"/>
    <d v="1899-12-30T02:59:18"/>
    <s v="Thu"/>
    <x v="46"/>
    <d v="2023-02-16T00:00:00"/>
    <s v="11:00:05"/>
    <s v="Week-3"/>
    <d v="1899-12-30T11:00:00"/>
  </r>
  <r>
    <n v="8677"/>
    <x v="0"/>
    <s v="TechM L2"/>
    <s v="Closed"/>
    <x v="268"/>
    <s v="Thu, 16 Feb 2023 10:30:05 GMT"/>
    <s v="mhyderi"/>
    <x v="0"/>
    <x v="0"/>
    <s v="[]"/>
    <x v="0"/>
    <s v="Met"/>
    <s v="User"/>
    <n v="2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1:48 GMT"/>
    <s v="Thu, 01 Jan 1970 00:00:00 GMT"/>
    <s v="Thu, 01 Jan 1970 00:00:01 GMT"/>
    <s v="Thu, 01 Jan 1970 00:13:20 GMT"/>
    <m/>
    <m/>
    <m/>
    <m/>
    <n v="1"/>
    <s v=""/>
    <n v="1"/>
    <d v="1899-12-30T00:35:26"/>
    <s v="Thu"/>
    <x v="46"/>
    <d v="2023-02-16T00:00:00"/>
    <s v="10:30:05"/>
    <s v="Week-3"/>
    <d v="1899-12-30T10:00:00"/>
  </r>
  <r>
    <n v="8676"/>
    <x v="0"/>
    <s v="Cristian Dragus"/>
    <s v="Closed"/>
    <x v="269"/>
    <s v="Thu, 16 Feb 2023 07:00:06 GMT"/>
    <s v="mhyderi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7:02 GMT"/>
    <s v="Thu, 01 Jan 1970 00:00:00 GMT"/>
    <s v="Thu, 01 Jan 1970 00:00:01 GMT"/>
    <s v="Thu, 01 Jan 1970 01:37:29 GMT"/>
    <m/>
    <m/>
    <m/>
    <m/>
    <n v="1"/>
    <s v=""/>
    <n v="1"/>
    <d v="1899-12-30T02:04:35"/>
    <s v="Thu"/>
    <x v="46"/>
    <d v="2023-02-16T00:00:00"/>
    <s v="07:00:06"/>
    <s v="Week-3"/>
    <d v="1899-12-30T07:00:00"/>
  </r>
  <r>
    <n v="8675"/>
    <x v="0"/>
    <s v="Cristiano Lucian"/>
    <s v="Closed"/>
    <x v="270"/>
    <s v="Thu, 16 Feb 2023 07:00:06 GMT"/>
    <s v="khyadav"/>
    <x v="1"/>
    <x v="2"/>
    <s v="User Reported Email"/>
    <x v="0"/>
    <s v="Met"/>
    <s v="User"/>
    <n v="77"/>
    <s v="[]"/>
    <s v="Email"/>
    <s v="Spam"/>
    <m/>
    <m/>
    <m/>
    <m/>
    <s v="[]"/>
    <s v="Thu, 01 Jan 1970 00:00:00 GMT"/>
    <s v="Thu, 01 Jan 1970 00:00:12 GMT"/>
    <s v="Thu, 01 Jan 1970 00:00:00 GMT"/>
    <s v="Thu, 01 Jan 1970 01:17:02 GMT"/>
    <s v="Thu, 01 Jan 1970 00:00:00 GMT"/>
    <s v="Thu, 01 Jan 1970 00:00:01 GMT"/>
    <s v="Thu, 01 Jan 1970 00:00:01 GMT"/>
    <m/>
    <m/>
    <m/>
    <m/>
    <n v="0"/>
    <n v="1"/>
    <n v="1"/>
    <d v="1899-12-30T01:17:13"/>
    <s v="Thu"/>
    <x v="46"/>
    <d v="2023-02-16T00:00:00"/>
    <s v="07:00:06"/>
    <s v="Week-3"/>
    <d v="1899-12-30T07:00:00"/>
  </r>
  <r>
    <n v="8674"/>
    <x v="0"/>
    <s v="TechM L2"/>
    <s v="Closed"/>
    <x v="271"/>
    <s v="Thu, 16 Feb 2023 00:30:05 GMT"/>
    <s v="khyadav"/>
    <x v="2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07 GMT"/>
    <s v="Thu, 01 Jan 1970 00:00:00 GMT"/>
    <s v="Thu, 01 Jan 1970 01:15:13 GMT"/>
    <s v="Thu, 01 Jan 1970 00:00:00 GMT"/>
    <s v="Thu, 01 Jan 1970 00:00:01 GMT"/>
    <s v="Thu, 01 Jan 1970 00:00:01 GMT"/>
    <m/>
    <m/>
    <m/>
    <m/>
    <n v="1"/>
    <s v=""/>
    <n v="1"/>
    <d v="1899-12-30T01:15:08"/>
    <s v="Thu"/>
    <x v="46"/>
    <d v="2023-02-16T00:00:00"/>
    <s v="00:30:05"/>
    <s v="Week-3"/>
    <d v="1899-12-30T00:00:00"/>
  </r>
  <r>
    <n v="8692"/>
    <x v="3"/>
    <s v="TechM L2"/>
    <s v="Closed"/>
    <x v="16"/>
    <s v="Fri, 17 Feb 2023 17:40:03 GMT"/>
    <s v="apaluri"/>
    <x v="1"/>
    <x v="2"/>
    <s v="ESC L1 SLA Breach"/>
    <x v="5"/>
    <s v="Met"/>
    <s v="Laptop/Desktop"/>
    <n v="40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39:52 GMT"/>
    <s v="Thu, 01 Jan 1970 00:00:00 GMT"/>
    <s v="Thu, 01 Jan 1970 00:00:01 GMT"/>
    <s v="Thu, 01 Jan 1970 00:48:26 GMT"/>
    <m/>
    <m/>
    <m/>
    <m/>
    <n v="0"/>
    <n v="1"/>
    <n v="1"/>
    <d v="1899-12-30T01:28:30"/>
    <s v="Fri"/>
    <x v="47"/>
    <d v="2023-02-17T00:00:00"/>
    <s v="17:40:03"/>
    <s v="Week-3"/>
    <d v="1899-12-30T17:00:00"/>
  </r>
  <r>
    <n v="8691"/>
    <x v="0"/>
    <s v="TechM L2"/>
    <s v="Closed"/>
    <x v="272"/>
    <s v="Fri, 17 Feb 2023 13:00:05 GMT"/>
    <s v="apaluri"/>
    <x v="0"/>
    <x v="0"/>
    <s v="User Reported Email"/>
    <x v="0"/>
    <s v="Met"/>
    <s v="User"/>
    <n v="102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41:44 GMT"/>
    <s v="Thu, 01 Jan 1970 00:00:00 GMT"/>
    <s v="Thu, 01 Jan 1970 00:00:01 GMT"/>
    <s v="Thu, 01 Jan 1970 03:21:42 GMT"/>
    <m/>
    <m/>
    <m/>
    <m/>
    <n v="1"/>
    <s v=""/>
    <n v="1"/>
    <d v="1899-12-30T05:03:48"/>
    <s v="Fri"/>
    <x v="47"/>
    <d v="2023-02-17T00:00:00"/>
    <s v="13:00:05"/>
    <s v="Week-3"/>
    <d v="1899-12-30T13:00:00"/>
  </r>
  <r>
    <n v="8690"/>
    <x v="0"/>
    <s v="Cristiano Lucian"/>
    <s v="Closed"/>
    <x v="273"/>
    <s v="Fri, 17 Feb 2023 13:00:05 GMT"/>
    <s v="gsrini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31 GMT"/>
    <s v="Thu, 01 Jan 1970 00:00:00 GMT"/>
    <s v="Thu, 01 Jan 1970 00:01:26 GMT"/>
    <s v="Thu, 01 Jan 1970 00:00:00 GMT"/>
    <s v="Thu, 01 Jan 1970 00:00:01 GMT"/>
    <s v="Thu, 01 Jan 1970 03:42:04 GMT"/>
    <m/>
    <m/>
    <m/>
    <m/>
    <n v="1"/>
    <s v=""/>
    <n v="1"/>
    <d v="1899-12-30T03:43:35"/>
    <s v="Fri"/>
    <x v="47"/>
    <d v="2023-02-17T00:00:00"/>
    <s v="13:00:05"/>
    <s v="Week-3"/>
    <d v="1899-12-30T13:00:00"/>
  </r>
  <r>
    <n v="8689"/>
    <x v="0"/>
    <s v="Cristiano Lucian"/>
    <s v="Closed"/>
    <x v="274"/>
    <s v="Fri, 17 Feb 2023 12:00:06 GMT"/>
    <s v="vtupura"/>
    <x v="0"/>
    <x v="0"/>
    <s v="User Reported Email"/>
    <x v="0"/>
    <s v="Met"/>
    <s v="User"/>
    <n v="85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25:18 GMT"/>
    <s v="Thu, 01 Jan 1970 00:00:00 GMT"/>
    <s v="Thu, 01 Jan 1970 00:00:01 GMT"/>
    <s v="Thu, 01 Jan 1970 00:04:42 GMT"/>
    <m/>
    <m/>
    <m/>
    <m/>
    <n v="1"/>
    <s v=""/>
    <n v="1"/>
    <d v="1899-12-30T01:29:47"/>
    <s v="Fri"/>
    <x v="47"/>
    <d v="2023-02-17T00:00:00"/>
    <s v="12:00:06"/>
    <s v="Week-3"/>
    <d v="1899-12-30T12:00:00"/>
  </r>
  <r>
    <n v="8688"/>
    <x v="0"/>
    <s v="TechM L2"/>
    <s v="Closed"/>
    <x v="275"/>
    <s v="Fri, 17 Feb 2023 08:30:06 GMT"/>
    <s v="vtupura"/>
    <x v="1"/>
    <x v="1"/>
    <s v="User Reported Email"/>
    <x v="0"/>
    <s v="Met"/>
    <s v="Laptop/Desktop"/>
    <n v="77"/>
    <s v="[]"/>
    <s v="Email"/>
    <s v="Scam"/>
    <m/>
    <m/>
    <m/>
    <m/>
    <s v="[]"/>
    <s v="Thu, 01 Jan 1970 00:00:00 GMT"/>
    <s v="Thu, 01 Jan 1970 00:00:06 GMT"/>
    <s v="Thu, 01 Jan 1970 00:00:00 GMT"/>
    <s v="Thu, 01 Jan 1970 01:16:49 GMT"/>
    <s v="Thu, 01 Jan 1970 00:00:00 GMT"/>
    <s v="Thu, 01 Jan 1970 00:00:01 GMT"/>
    <s v="Thu, 01 Jan 1970 02:30:47 GMT"/>
    <m/>
    <m/>
    <m/>
    <m/>
    <n v="1"/>
    <s v=""/>
    <n v="1"/>
    <d v="1899-12-30T03:47:53"/>
    <s v="Fri"/>
    <x v="47"/>
    <d v="2023-02-17T00:00:00"/>
    <s v="08:30:06"/>
    <s v="Week-3"/>
    <d v="1899-12-30T08:00:00"/>
  </r>
  <r>
    <n v="8687"/>
    <x v="3"/>
    <s v="Hassen Mezghani"/>
    <s v="Closed"/>
    <x v="108"/>
    <s v="Fri, 17 Feb 2023 08:30:03 GMT"/>
    <s v="vtupura"/>
    <x v="1"/>
    <x v="0"/>
    <s v="ESC L1 SLA Breach"/>
    <x v="32"/>
    <s v="Met"/>
    <s v="Server"/>
    <n v="83"/>
    <s v="[]"/>
    <s v="Network"/>
    <m/>
    <m/>
    <m/>
    <s v="C&amp;C"/>
    <m/>
    <s v="[]"/>
    <s v="Thu, 01 Jan 1970 00:00:00 GMT"/>
    <s v="Thu, 01 Jan 1970 00:00:07 GMT"/>
    <s v="Thu, 01 Jan 1970 00:00:00 GMT"/>
    <s v="Thu, 01 Jan 1970 01:22:40 GMT"/>
    <s v="Thu, 01 Jan 1970 00:00:00 GMT"/>
    <s v="Thu, 01 Jan 1970 00:00:01 GMT"/>
    <s v="Thu, 01 Jan 1970 00:00:01 GMT"/>
    <m/>
    <m/>
    <m/>
    <m/>
    <n v="0"/>
    <n v="1"/>
    <n v="1"/>
    <d v="1899-12-30T01:23:08"/>
    <s v="Fri"/>
    <x v="47"/>
    <d v="2023-02-17T00:00:00"/>
    <s v="08:30:03"/>
    <s v="Week-3"/>
    <d v="1899-12-30T08:00:00"/>
  </r>
  <r>
    <n v="8694"/>
    <x v="1"/>
    <s v="Danylo Goncharskyi"/>
    <s v="Closed"/>
    <x v="29"/>
    <s v="Sat, 18 Feb 2023 17:50:04 GMT"/>
    <s v="apaluri"/>
    <x v="1"/>
    <x v="0"/>
    <s v="MSSP Process Improvement Requested"/>
    <x v="10"/>
    <s v="Met"/>
    <s v="Laptop/Desktop"/>
    <n v="10"/>
    <s v="[]"/>
    <s v="Network"/>
    <m/>
    <m/>
    <m/>
    <s v="Suspicious Traffic"/>
    <m/>
    <s v="Discussed"/>
    <s v="Thu, 01 Jan 1970 00:00:00 GMT"/>
    <s v="Thu, 01 Jan 1970 00:00:17 GMT"/>
    <s v="Thu, 01 Jan 1970 00:00:00 GMT"/>
    <s v="Thu, 01 Jan 1970 00:10:26 GMT"/>
    <s v="Thu, 01 Jan 1970 00:00:00 GMT"/>
    <s v="Thu, 01 Jan 1970 00:00:01 GMT"/>
    <s v="Thu, 01 Jan 1970 00:17:53 GMT"/>
    <m/>
    <m/>
    <m/>
    <m/>
    <n v="0"/>
    <n v="1"/>
    <n v="1"/>
    <d v="1899-12-30T00:28:10"/>
    <s v="Sat"/>
    <x v="48"/>
    <d v="2023-02-18T00:00:00"/>
    <s v="17:50:04"/>
    <s v="Week-3"/>
    <d v="1899-12-30T17:00:00"/>
  </r>
  <r>
    <n v="8693"/>
    <x v="3"/>
    <s v="Theodoros Vakalopoulos"/>
    <s v="Closed"/>
    <x v="8"/>
    <s v="Sat, 18 Feb 2023 04:30:03 GMT"/>
    <s v="vdarive"/>
    <x v="1"/>
    <x v="1"/>
    <s v="ESC L1 SLA Breach"/>
    <x v="3"/>
    <s v="Met"/>
    <s v="Laptop/Desktop"/>
    <n v="59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58:57 GMT"/>
    <s v="Thu, 01 Jan 1970 00:00:00 GMT"/>
    <s v="Thu, 01 Jan 1970 00:00:01 GMT"/>
    <s v="Thu, 01 Jan 1970 00:00:01 GMT"/>
    <m/>
    <m/>
    <m/>
    <m/>
    <n v="1"/>
    <s v=""/>
    <n v="1"/>
    <d v="1899-12-30T00:59:07"/>
    <s v="Sat"/>
    <x v="48"/>
    <d v="2023-02-18T00:00:00"/>
    <s v="04:30:03"/>
    <s v="Week-3"/>
    <d v="1899-12-30T04:00:00"/>
  </r>
  <r>
    <n v="8699"/>
    <x v="1"/>
    <s v="Cristian Dragus"/>
    <s v="Closed"/>
    <x v="2"/>
    <s v="Sun, 19 Feb 2023 19:10:04 GMT"/>
    <s v="apaluri"/>
    <x v="1"/>
    <x v="2"/>
    <s v="MSSP Process Improvement Requested, ESC L1 SLA Breach"/>
    <x v="1"/>
    <s v="Met"/>
    <s v="Laptop/Desktop"/>
    <n v="13"/>
    <s v="[]"/>
    <s v="Endpoint"/>
    <m/>
    <s v="Malware"/>
    <m/>
    <m/>
    <m/>
    <s v="Discussed"/>
    <s v="Thu, 01 Jan 1970 00:00:00 GMT"/>
    <s v="Thu, 01 Jan 1970 00:00:08 GMT"/>
    <s v="Thu, 01 Jan 1970 00:00:00 GMT"/>
    <s v="Thu, 01 Jan 1970 00:12:31 GMT"/>
    <s v="Thu, 01 Jan 1970 00:00:00 GMT"/>
    <s v="Thu, 01 Jan 1970 00:00:01 GMT"/>
    <s v="Thu, 01 Jan 1970 00:41:19 GMT"/>
    <m/>
    <m/>
    <m/>
    <m/>
    <n v="0"/>
    <n v="1"/>
    <n v="1"/>
    <d v="1899-12-30T00:54:27"/>
    <s v="Sun"/>
    <x v="49"/>
    <d v="2023-02-19T00:00:00"/>
    <s v="19:10:04"/>
    <s v="Week-3"/>
    <d v="1899-12-30T19:00:00"/>
  </r>
  <r>
    <n v="8698"/>
    <x v="1"/>
    <s v="Cristian Dragus"/>
    <s v="Closed"/>
    <x v="81"/>
    <s v="Sun, 19 Feb 2023 19:10:03 GMT"/>
    <s v="apaluri"/>
    <x v="1"/>
    <x v="2"/>
    <s v="MSSP Process Improvement Requested, ESC L1 SLA Breach"/>
    <x v="17"/>
    <s v="Met"/>
    <s v="Laptop/Desktop"/>
    <n v="51"/>
    <s v="[]"/>
    <s v="Endpoint"/>
    <m/>
    <s v="Malware"/>
    <m/>
    <m/>
    <m/>
    <s v="Discussed"/>
    <s v="Thu, 01 Jan 1970 00:00:00 GMT"/>
    <s v="Thu, 01 Jan 1970 00:00:05 GMT"/>
    <s v="Thu, 01 Jan 1970 00:00:00 GMT"/>
    <s v="Thu, 01 Jan 1970 00:51:01 GMT"/>
    <s v="Thu, 01 Jan 1970 00:00:00 GMT"/>
    <s v="Thu, 01 Jan 1970 00:00:01 GMT"/>
    <s v="Thu, 01 Jan 1970 00:00:01 GMT"/>
    <m/>
    <m/>
    <m/>
    <m/>
    <n v="0"/>
    <n v="1"/>
    <n v="1"/>
    <d v="1899-12-30T00:51:06"/>
    <s v="Sun"/>
    <x v="49"/>
    <d v="2023-02-19T00:00:00"/>
    <s v="19:10:03"/>
    <s v="Week-3"/>
    <d v="1899-12-30T19:00:00"/>
  </r>
  <r>
    <n v="8697"/>
    <x v="0"/>
    <s v="TechM L2"/>
    <s v="Closed"/>
    <x v="276"/>
    <s v="Sun, 19 Feb 2023 18:00:05 GMT"/>
    <s v="apaluri"/>
    <x v="2"/>
    <x v="2"/>
    <s v="User Reported Email"/>
    <x v="0"/>
    <s v="Met"/>
    <s v="User"/>
    <n v="23"/>
    <s v="[]"/>
    <s v="Email"/>
    <s v="Spam"/>
    <m/>
    <m/>
    <m/>
    <m/>
    <s v="[]"/>
    <s v="Thu, 01 Jan 1970 00:00:00 GMT"/>
    <s v="Thu, 01 Jan 1970 00:00:07 GMT"/>
    <s v="Thu, 01 Jan 1970 00:00:00 GMT"/>
    <s v="Thu, 01 Jan 1970 00:22:55 GMT"/>
    <s v="Thu, 01 Jan 1970 00:00:00 GMT"/>
    <s v="Thu, 01 Jan 1970 00:00:01 GMT"/>
    <s v="Thu, 01 Jan 1970 02:14:04 GMT"/>
    <m/>
    <m/>
    <m/>
    <m/>
    <n v="1"/>
    <s v=""/>
    <n v="1"/>
    <d v="1899-12-30T02:37:11"/>
    <s v="Sun"/>
    <x v="49"/>
    <d v="2023-02-19T00:00:00"/>
    <s v="18:00:05"/>
    <s v="Week-3"/>
    <d v="1899-12-30T18:00:00"/>
  </r>
  <r>
    <n v="8696"/>
    <x v="0"/>
    <s v="TechM L2"/>
    <s v="Closed"/>
    <x v="277"/>
    <s v="Sun, 19 Feb 2023 15:30:05 GMT"/>
    <s v="apaluri"/>
    <x v="0"/>
    <x v="0"/>
    <s v="User Reported Email, ACK L1 SLA Breach"/>
    <x v="0"/>
    <s v="Met"/>
    <s v="User"/>
    <n v="48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47:42 GMT"/>
    <s v="Thu, 01 Jan 1970 00:00:00 GMT"/>
    <s v="Thu, 01 Jan 1970 00:00:01 GMT"/>
    <s v="Thu, 01 Jan 1970 00:28:06 GMT"/>
    <m/>
    <m/>
    <m/>
    <m/>
    <n v="1"/>
    <s v=""/>
    <n v="1"/>
    <d v="1899-12-30T01:16:12"/>
    <s v="Sun"/>
    <x v="49"/>
    <d v="2023-02-19T00:00:00"/>
    <s v="15:30:05"/>
    <s v="Week-3"/>
    <d v="1899-12-30T15:00:00"/>
  </r>
  <r>
    <n v="8695"/>
    <x v="3"/>
    <s v="Theodoros Vakalopoulos"/>
    <s v="Closed"/>
    <x v="278"/>
    <s v="Sun, 19 Feb 2023 10:30:03 GMT"/>
    <s v="khyadav"/>
    <x v="1"/>
    <x v="1"/>
    <s v="MSSP Process Improvement Requested, ESC L1 SLA Breach"/>
    <x v="37"/>
    <s v="Met"/>
    <s v="Laptop/Desktop"/>
    <n v="49"/>
    <s v="[]"/>
    <s v="Login"/>
    <m/>
    <m/>
    <s v="Suspicious Login"/>
    <m/>
    <m/>
    <s v="Discussed"/>
    <s v="Thu, 01 Jan 1970 00:00:00 GMT"/>
    <s v="Thu, 01 Jan 1970 00:00:05 GMT"/>
    <s v="Thu, 01 Jan 1970 00:00:00 GMT"/>
    <s v="Thu, 01 Jan 1970 00:49:05 GMT"/>
    <s v="Thu, 01 Jan 1970 00:00:00 GMT"/>
    <s v="Thu, 01 Jan 1970 00:00:01 GMT"/>
    <s v="Thu, 01 Jan 1970 00:00:01 GMT"/>
    <m/>
    <m/>
    <m/>
    <m/>
    <n v="1"/>
    <s v=""/>
    <n v="1"/>
    <d v="1899-12-30T00:49:06"/>
    <s v="Sun"/>
    <x v="49"/>
    <d v="2023-02-19T00:00:00"/>
    <s v="10:30:03"/>
    <s v="Week-3"/>
    <d v="1899-12-30T10:00:00"/>
  </r>
  <r>
    <n v="8716"/>
    <x v="3"/>
    <s v="Danylo Goncharskyi"/>
    <s v="Closed"/>
    <x v="29"/>
    <s v="Mon, 20 Feb 2023 22:50:03 GMT"/>
    <s v="gsriniv"/>
    <x v="1"/>
    <x v="0"/>
    <s v="MSSP Process Improvement Requested, ESC L1 SLA Breach"/>
    <x v="10"/>
    <s v="Met"/>
    <s v="Laptop/Desktop"/>
    <n v="46"/>
    <s v="[]"/>
    <s v="Network"/>
    <m/>
    <m/>
    <m/>
    <s v="Suspicious Traffic"/>
    <m/>
    <s v="Discussed"/>
    <s v="Thu, 01 Jan 1970 00:00:00 GMT"/>
    <s v="Thu, 01 Jan 1970 00:00:18 GMT"/>
    <s v="Thu, 01 Jan 1970 00:00:00 GMT"/>
    <s v="Thu, 01 Jan 1970 00:46:27 GMT"/>
    <s v="Thu, 01 Jan 1970 00:00:00 GMT"/>
    <s v="Thu, 01 Jan 1970 00:00:01 GMT"/>
    <s v="Thu, 01 Jan 1970 01:36:06 GMT"/>
    <m/>
    <m/>
    <m/>
    <m/>
    <n v="0"/>
    <n v="1"/>
    <n v="1"/>
    <d v="1899-12-30T02:22:24"/>
    <s v="Mon"/>
    <x v="50"/>
    <d v="2023-02-20T00:00:00"/>
    <s v="22:50:03"/>
    <s v="Week-4"/>
    <d v="1899-12-30T22:00:00"/>
  </r>
  <r>
    <n v="8715"/>
    <x v="0"/>
    <s v="TechM L2"/>
    <s v="Closed"/>
    <x v="279"/>
    <s v="Mon, 20 Feb 2023 20:00:08 GMT"/>
    <s v="gsriniv"/>
    <x v="2"/>
    <x v="2"/>
    <s v="User Reported Email"/>
    <x v="0"/>
    <s v="Met"/>
    <s v="User"/>
    <n v="7"/>
    <s v="[]"/>
    <s v="Email"/>
    <s v="Spam"/>
    <m/>
    <m/>
    <m/>
    <m/>
    <s v="[]"/>
    <s v="Thu, 01 Jan 1970 00:00:00 GMT"/>
    <s v="Thu, 01 Jan 1970 00:00:05 GMT"/>
    <s v="Thu, 01 Jan 1970 00:00:00 GMT"/>
    <s v="Thu, 01 Jan 1970 00:06:46 GMT"/>
    <s v="Thu, 01 Jan 1970 00:00:00 GMT"/>
    <s v="Thu, 01 Jan 1970 00:00:01 GMT"/>
    <s v="Thu, 01 Jan 1970 01:21:42 GMT"/>
    <m/>
    <m/>
    <m/>
    <m/>
    <n v="1"/>
    <s v=""/>
    <n v="1"/>
    <d v="1899-12-30T01:28:47"/>
    <s v="Mon"/>
    <x v="50"/>
    <d v="2023-02-20T00:00:00"/>
    <s v="20:00:08"/>
    <s v="Week-4"/>
    <d v="1899-12-30T20:00:00"/>
  </r>
  <r>
    <n v="8714"/>
    <x v="3"/>
    <s v="TechM L2"/>
    <s v="Closed"/>
    <x v="14"/>
    <s v="Mon, 20 Feb 2023 17:20:03 GMT"/>
    <s v="gsriniv"/>
    <x v="1"/>
    <x v="2"/>
    <s v="ESC L1 SLA Breach"/>
    <x v="3"/>
    <s v="Met"/>
    <s v="Laptop/Desktop"/>
    <n v="7"/>
    <s v="[]"/>
    <s v="User Behaviour"/>
    <m/>
    <m/>
    <m/>
    <m/>
    <s v="Mass Delete"/>
    <s v="[]"/>
    <s v="Thu, 01 Jan 1970 00:00:00 GMT"/>
    <s v="Thu, 01 Jan 1970 00:00:09 GMT"/>
    <s v="Thu, 01 Jan 1970 00:00:00 GMT"/>
    <s v="Thu, 01 Jan 1970 00:06:56 GMT"/>
    <s v="Thu, 01 Jan 1970 00:00:00 GMT"/>
    <s v="Thu, 01 Jan 1970 00:00:01 GMT"/>
    <s v="Thu, 01 Jan 1970 01:14:27 GMT"/>
    <m/>
    <m/>
    <m/>
    <m/>
    <n v="0"/>
    <n v="1"/>
    <n v="1"/>
    <d v="1899-12-30T01:21:36"/>
    <s v="Mon"/>
    <x v="50"/>
    <d v="2023-02-20T00:00:00"/>
    <s v="17:20:03"/>
    <s v="Week-4"/>
    <d v="1899-12-30T17:00:00"/>
  </r>
  <r>
    <n v="8713"/>
    <x v="0"/>
    <s v="TechM L2"/>
    <s v="Closed"/>
    <x v="280"/>
    <s v="Mon, 20 Feb 2023 15:30:05 GMT"/>
    <s v="khyadav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10 GMT"/>
    <s v="Thu, 01 Jan 1970 00:00:00 GMT"/>
    <s v="Thu, 01 Jan 1970 00:56:59 GMT"/>
    <s v="Thu, 01 Jan 1970 00:00:00 GMT"/>
    <s v="Thu, 01 Jan 1970 00:00:01 GMT"/>
    <s v="Thu, 01 Jan 1970 00:12:09 GMT"/>
    <m/>
    <m/>
    <m/>
    <m/>
    <n v="1"/>
    <s v=""/>
    <n v="1"/>
    <d v="1899-12-30T01:09:19"/>
    <s v="Mon"/>
    <x v="50"/>
    <d v="2023-02-20T00:00:00"/>
    <s v="15:30:05"/>
    <s v="Week-4"/>
    <d v="1899-12-30T15:00:00"/>
  </r>
  <r>
    <n v="8712"/>
    <x v="1"/>
    <s v="Mangesh Fasale"/>
    <s v="Closed"/>
    <x v="91"/>
    <s v="Mon, 20 Feb 2023 14:40:02 GMT"/>
    <s v="psrikan"/>
    <x v="0"/>
    <x v="0"/>
    <s v="ACK L1 SLA Breach, ESC L1 SLA Breach"/>
    <x v="1"/>
    <s v="Met"/>
    <s v="Server"/>
    <n v="99"/>
    <s v="[]"/>
    <s v="Endpoint"/>
    <m/>
    <s v="Malware"/>
    <m/>
    <m/>
    <m/>
    <s v="[]"/>
    <s v="Thu, 01 Jan 1970 00:00:00 GMT"/>
    <s v="Thu, 01 Jan 1970 00:09:14 GMT"/>
    <s v="Thu, 01 Jan 1970 00:00:00 GMT"/>
    <s v="Thu, 01 Jan 1970 01:38:38 GMT"/>
    <s v="Thu, 01 Jan 1970 00:00:00 GMT"/>
    <s v="Thu, 01 Jan 1970 00:00:01 GMT"/>
    <s v="Thu, 01 Jan 1970 00:00:01 GMT"/>
    <m/>
    <m/>
    <m/>
    <m/>
    <n v="1"/>
    <s v=""/>
    <n v="1"/>
    <d v="1899-12-30T01:48:15"/>
    <s v="Mon"/>
    <x v="50"/>
    <d v="2023-02-20T00:00:00"/>
    <s v="14:40:02"/>
    <s v="Week-4"/>
    <d v="1899-12-30T14:00:00"/>
  </r>
  <r>
    <n v="8711"/>
    <x v="2"/>
    <s v="Cristian Dragus"/>
    <s v="Closed"/>
    <x v="130"/>
    <s v="Mon, 20 Feb 2023 14:20:02 GMT"/>
    <s v="khyadav"/>
    <x v="2"/>
    <x v="2"/>
    <s v="[]"/>
    <x v="2"/>
    <s v="Met"/>
    <s v="Server"/>
    <n v="66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06:19 GMT"/>
    <s v="Thu, 01 Jan 1970 00:00:00 GMT"/>
    <s v="Thu, 01 Jan 1970 00:00:01 GMT"/>
    <s v="Thu, 01 Jan 1970 00:04:58 GMT"/>
    <m/>
    <m/>
    <m/>
    <m/>
    <n v="1"/>
    <s v=""/>
    <n v="1"/>
    <d v="1899-12-30T01:11:10"/>
    <s v="Mon"/>
    <x v="50"/>
    <d v="2023-02-20T00:00:00"/>
    <s v="14:20:02"/>
    <s v="Week-4"/>
    <d v="1899-12-30T14:00:00"/>
  </r>
  <r>
    <n v="8710"/>
    <x v="3"/>
    <s v="Cristian Dragus"/>
    <s v="Closed"/>
    <x v="49"/>
    <s v="Mon, 20 Feb 2023 13:20:03 GMT"/>
    <s v="vtupura"/>
    <x v="1"/>
    <x v="2"/>
    <s v="ESC L1 SLA Breach"/>
    <x v="3"/>
    <s v="Met"/>
    <s v="Laptop/Desktop"/>
    <n v="129"/>
    <s v="[]"/>
    <s v="User Behaviour"/>
    <m/>
    <m/>
    <m/>
    <m/>
    <s v="Mass Download"/>
    <s v="[]"/>
    <s v="Thu, 01 Jan 1970 00:00:00 GMT"/>
    <s v="Thu, 01 Jan 1970 00:00:14 GMT"/>
    <s v="Thu, 01 Jan 1970 00:00:00 GMT"/>
    <s v="Thu, 01 Jan 1970 02:09:25 GMT"/>
    <s v="Thu, 01 Jan 1970 00:00:00 GMT"/>
    <s v="Thu, 01 Jan 1970 00:00:01 GMT"/>
    <s v="Thu, 01 Jan 1970 00:24:38 GMT"/>
    <m/>
    <m/>
    <m/>
    <m/>
    <n v="0"/>
    <n v="1"/>
    <n v="1"/>
    <d v="1899-12-30T02:33:52"/>
    <s v="Mon"/>
    <x v="50"/>
    <d v="2023-02-20T00:00:00"/>
    <s v="13:20:03"/>
    <s v="Week-4"/>
    <d v="1899-12-30T13:00:00"/>
  </r>
  <r>
    <n v="8709"/>
    <x v="0"/>
    <s v="Cristiano Lucian"/>
    <s v="Closed"/>
    <x v="200"/>
    <s v="Mon, 20 Feb 2023 12:30:09 GMT"/>
    <s v="psrikan"/>
    <x v="2"/>
    <x v="2"/>
    <s v="User Reported Email"/>
    <x v="0"/>
    <s v="Met"/>
    <s v="User"/>
    <n v="121"/>
    <s v="[]"/>
    <s v="Email"/>
    <s v="Spam"/>
    <m/>
    <m/>
    <m/>
    <m/>
    <s v="[]"/>
    <s v="Thu, 01 Jan 1970 00:00:00 GMT"/>
    <s v="Thu, 01 Jan 1970 00:00:05 GMT"/>
    <s v="Thu, 01 Jan 1970 00:00:00 GMT"/>
    <s v="Thu, 01 Jan 1970 02:01:00 GMT"/>
    <s v="Thu, 01 Jan 1970 00:00:00 GMT"/>
    <s v="Thu, 01 Jan 1970 00:00:01 GMT"/>
    <s v="Thu, 01 Jan 1970 00:14:06 GMT"/>
    <m/>
    <m/>
    <m/>
    <m/>
    <n v="1"/>
    <s v=""/>
    <n v="1"/>
    <d v="1899-12-30T02:15:11"/>
    <s v="Mon"/>
    <x v="50"/>
    <d v="2023-02-20T00:00:00"/>
    <s v="12:30:09"/>
    <s v="Week-4"/>
    <d v="1899-12-30T12:00:00"/>
  </r>
  <r>
    <n v="8708"/>
    <x v="0"/>
    <s v="TechM L2"/>
    <s v="Closed"/>
    <x v="281"/>
    <s v="Mon, 20 Feb 2023 12:30:09 GMT"/>
    <s v="psrikan"/>
    <x v="2"/>
    <x v="2"/>
    <s v="User Reported Email"/>
    <x v="0"/>
    <s v="Met"/>
    <s v="User"/>
    <n v="97"/>
    <s v="[]"/>
    <s v="Email"/>
    <s v="Spam"/>
    <m/>
    <m/>
    <m/>
    <m/>
    <s v="[]"/>
    <s v="Thu, 01 Jan 1970 00:00:00 GMT"/>
    <s v="Thu, 01 Jan 1970 00:00:05 GMT"/>
    <s v="Thu, 01 Jan 1970 00:00:00 GMT"/>
    <s v="Thu, 01 Jan 1970 01:36:38 GMT"/>
    <s v="Thu, 01 Jan 1970 00:00:00 GMT"/>
    <s v="Thu, 01 Jan 1970 00:00:01 GMT"/>
    <s v="Thu, 01 Jan 1970 00:00:01 GMT"/>
    <m/>
    <m/>
    <m/>
    <m/>
    <n v="1"/>
    <s v=""/>
    <n v="1"/>
    <d v="1899-12-30T01:37:06"/>
    <s v="Mon"/>
    <x v="50"/>
    <d v="2023-02-20T00:00:00"/>
    <s v="12:30:09"/>
    <s v="Week-4"/>
    <d v="1899-12-30T12:00:00"/>
  </r>
  <r>
    <n v="8707"/>
    <x v="3"/>
    <s v="Theodoros Vakalopoulos"/>
    <s v="Closed"/>
    <x v="71"/>
    <s v="Mon, 20 Feb 2023 12:20:03 GMT"/>
    <s v="khyadav"/>
    <x v="2"/>
    <x v="2"/>
    <s v="ESC L1 SLA Breach"/>
    <x v="25"/>
    <s v="Met"/>
    <s v="Server"/>
    <n v="87"/>
    <s v="[]"/>
    <s v="Network"/>
    <m/>
    <m/>
    <s v="Suspicious Login"/>
    <s v="Suspicious Traffic"/>
    <m/>
    <s v="[]"/>
    <s v="Thu, 01 Jan 1970 00:00:00 GMT"/>
    <s v="Thu, 01 Jan 1970 00:00:05 GMT"/>
    <s v="Thu, 01 Jan 1970 00:00:00 GMT"/>
    <s v="Thu, 01 Jan 1970 01:26:42 GMT"/>
    <s v="Thu, 01 Jan 1970 00:00:00 GMT"/>
    <s v="Thu, 01 Jan 1970 00:00:01 GMT"/>
    <s v="Thu, 01 Jan 1970 00:00:01 GMT"/>
    <m/>
    <m/>
    <m/>
    <m/>
    <n v="1"/>
    <s v=""/>
    <n v="1"/>
    <d v="1899-12-30T01:27:06"/>
    <s v="Mon"/>
    <x v="50"/>
    <d v="2023-02-20T00:00:00"/>
    <s v="12:20:03"/>
    <s v="Week-4"/>
    <d v="1899-12-30T12:00:00"/>
  </r>
  <r>
    <n v="8706"/>
    <x v="0"/>
    <s v="TechM L2"/>
    <s v="Closed"/>
    <x v="282"/>
    <s v="Mon, 20 Feb 2023 10:00:08 GMT"/>
    <s v="psrikan"/>
    <x v="2"/>
    <x v="2"/>
    <s v="User Reported Email"/>
    <x v="0"/>
    <s v="Met"/>
    <s v="User"/>
    <m/>
    <s v="[]"/>
    <s v="Email"/>
    <s v="Spam"/>
    <m/>
    <m/>
    <m/>
    <m/>
    <s v="[]"/>
    <s v="Mon, 20 Feb 2023 10:00:37 GMT"/>
    <s v="Thu, 01 Jan 1970 00:00:01 GMT"/>
    <s v="Thu, 01 Jan 1970 00:00:00 GMT"/>
    <s v="Thu, 01 Jan 1970 00:00:01 GMT"/>
    <s v="Thu, 01 Jan 1970 00:00:00 GMT"/>
    <s v="Thu, 01 Jan 1970 00:00:01 GMT"/>
    <s v="Thu, 01 Jan 1970 00:00:01 GMT"/>
    <m/>
    <m/>
    <m/>
    <m/>
    <n v="1"/>
    <s v=""/>
    <n v="1"/>
    <d v="1899-12-30T00:00:02"/>
    <s v="Mon"/>
    <x v="50"/>
    <d v="2023-02-20T00:00:00"/>
    <s v="10:00:08"/>
    <s v="Week-4"/>
    <d v="1899-12-30T10:00:00"/>
  </r>
  <r>
    <n v="8705"/>
    <x v="0"/>
    <s v="Cristiano Lucian"/>
    <s v="Closed"/>
    <x v="283"/>
    <s v="Mon, 20 Feb 2023 09:00:06 GMT"/>
    <s v="khyadav"/>
    <x v="0"/>
    <x v="0"/>
    <s v="User Reported Email"/>
    <x v="0"/>
    <s v="Met"/>
    <s v="User"/>
    <n v="73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13:22 GMT"/>
    <s v="Thu, 01 Jan 1970 00:00:00 GMT"/>
    <s v="Thu, 01 Jan 1970 00:00:01 GMT"/>
    <s v="Thu, 01 Jan 1970 00:34:24 GMT"/>
    <m/>
    <m/>
    <m/>
    <m/>
    <n v="1"/>
    <s v=""/>
    <n v="1"/>
    <d v="1899-12-30T01:47:29"/>
    <s v="Mon"/>
    <x v="50"/>
    <d v="2023-02-20T00:00:00"/>
    <s v="09:00:06"/>
    <s v="Week-4"/>
    <d v="1899-12-30T09:00:00"/>
  </r>
  <r>
    <n v="8704"/>
    <x v="0"/>
    <s v="Cristian Dragus"/>
    <s v="Closed"/>
    <x v="284"/>
    <s v="Mon, 20 Feb 2023 08:00:05 GMT"/>
    <s v="khyadav"/>
    <x v="0"/>
    <x v="0"/>
    <s v="User Reported Email"/>
    <x v="0"/>
    <s v="Met"/>
    <s v="User"/>
    <n v="28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7:42 GMT"/>
    <s v="Thu, 01 Jan 1970 00:00:00 GMT"/>
    <s v="Thu, 01 Jan 1970 00:00:01 GMT"/>
    <s v="Thu, 01 Jan 1970 00:45:02 GMT"/>
    <m/>
    <m/>
    <m/>
    <m/>
    <n v="1"/>
    <s v=""/>
    <n v="1"/>
    <d v="1899-12-30T01:13:09"/>
    <s v="Mon"/>
    <x v="50"/>
    <d v="2023-02-20T00:00:00"/>
    <s v="08:00:05"/>
    <s v="Week-4"/>
    <d v="1899-12-30T08:00:00"/>
  </r>
  <r>
    <n v="8703"/>
    <x v="0"/>
    <s v="Cristian Dragus"/>
    <s v="Closed"/>
    <x v="285"/>
    <s v="Mon, 20 Feb 2023 07:30:05 GMT"/>
    <s v="vdarive"/>
    <x v="2"/>
    <x v="2"/>
    <s v="User Reported Email"/>
    <x v="0"/>
    <s v="Met"/>
    <s v="User"/>
    <n v="61"/>
    <s v="[]"/>
    <s v="Email"/>
    <s v="Spam"/>
    <m/>
    <m/>
    <m/>
    <m/>
    <s v="[]"/>
    <s v="Thu, 01 Jan 1970 00:00:00 GMT"/>
    <s v="Thu, 01 Jan 1970 00:00:08 GMT"/>
    <s v="Thu, 01 Jan 1970 00:00:00 GMT"/>
    <s v="Thu, 01 Jan 1970 01:00:57 GMT"/>
    <s v="Thu, 01 Jan 1970 00:00:00 GMT"/>
    <s v="Thu, 01 Jan 1970 00:00:01 GMT"/>
    <s v="Thu, 01 Jan 1970 00:00:01 GMT"/>
    <m/>
    <m/>
    <m/>
    <m/>
    <n v="1"/>
    <s v=""/>
    <n v="1"/>
    <d v="1899-12-30T01:01:09"/>
    <s v="Mon"/>
    <x v="50"/>
    <d v="2023-02-20T00:00:00"/>
    <s v="07:30:05"/>
    <s v="Week-4"/>
    <d v="1899-12-30T07:00:00"/>
  </r>
  <r>
    <n v="8702"/>
    <x v="0"/>
    <s v="TechM L2"/>
    <s v="Closed"/>
    <x v="286"/>
    <s v="Mon, 20 Feb 2023 06:00:06 GMT"/>
    <s v="vdarive"/>
    <x v="0"/>
    <x v="0"/>
    <s v="User Reported Email"/>
    <x v="0"/>
    <s v="Met"/>
    <s v="User"/>
    <n v="5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53:43 GMT"/>
    <s v="Thu, 01 Jan 1970 00:00:00 GMT"/>
    <s v="Thu, 01 Jan 1970 00:00:01 GMT"/>
    <s v="Thu, 01 Jan 1970 02:25:14 GMT"/>
    <m/>
    <m/>
    <m/>
    <m/>
    <n v="1"/>
    <s v=""/>
    <n v="1"/>
    <d v="1899-12-30T03:19:20"/>
    <s v="Mon"/>
    <x v="50"/>
    <d v="2023-02-20T00:00:00"/>
    <s v="06:00:06"/>
    <s v="Week-4"/>
    <d v="1899-12-30T06:00:00"/>
  </r>
  <r>
    <n v="8701"/>
    <x v="0"/>
    <s v="TechM L2"/>
    <s v="Closed"/>
    <x v="287"/>
    <s v="Mon, 20 Feb 2023 05:30:06 GMT"/>
    <s v="vdarive"/>
    <x v="2"/>
    <x v="2"/>
    <s v="User Reported Email"/>
    <x v="0"/>
    <s v="Met"/>
    <s v="User"/>
    <n v="37"/>
    <s v="[]"/>
    <s v="Email"/>
    <s v="Spam"/>
    <m/>
    <m/>
    <m/>
    <m/>
    <s v="[]"/>
    <s v="Thu, 01 Jan 1970 00:00:00 GMT"/>
    <s v="Thu, 01 Jan 1970 00:00:06 GMT"/>
    <s v="Thu, 01 Jan 1970 00:00:00 GMT"/>
    <s v="Thu, 01 Jan 1970 00:36:54 GMT"/>
    <s v="Thu, 01 Jan 1970 00:00:00 GMT"/>
    <s v="Thu, 01 Jan 1970 00:00:01 GMT"/>
    <s v="Thu, 01 Jan 1970 00:27:40 GMT"/>
    <m/>
    <m/>
    <m/>
    <m/>
    <n v="1"/>
    <s v=""/>
    <n v="1"/>
    <d v="1899-12-30T01:04:46"/>
    <s v="Mon"/>
    <x v="50"/>
    <d v="2023-02-20T00:00:00"/>
    <s v="05:30:06"/>
    <s v="Week-4"/>
    <d v="1899-12-30T05:00:00"/>
  </r>
  <r>
    <n v="8700"/>
    <x v="0"/>
    <s v="Cristiano Lucian"/>
    <s v="Closed"/>
    <x v="30"/>
    <s v="Mon, 20 Feb 2023 03:30:03 GMT"/>
    <s v="vdarive"/>
    <x v="0"/>
    <x v="0"/>
    <s v="[]"/>
    <x v="11"/>
    <s v="Met"/>
    <s v="Network Device"/>
    <n v="7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3:15 GMT"/>
    <s v="Thu, 01 Jan 1970 00:00:00 GMT"/>
    <s v="Thu, 01 Jan 1970 00:00:01 GMT"/>
    <s v="Thu, 01 Jan 1970 00:00:06 GMT"/>
    <m/>
    <m/>
    <m/>
    <m/>
    <n v="1"/>
    <s v=""/>
    <n v="1"/>
    <d v="1899-12-30T01:13:12"/>
    <s v="Mon"/>
    <x v="50"/>
    <d v="2023-02-20T00:00:00"/>
    <s v="03:30:03"/>
    <s v="Week-4"/>
    <d v="1899-12-30T03:00:00"/>
  </r>
  <r>
    <n v="8728"/>
    <x v="3"/>
    <s v="Hassen Mezghani"/>
    <s v="Closed"/>
    <x v="141"/>
    <s v="Tue, 21 Feb 2023 23:30:03 GMT"/>
    <s v="gsriniv"/>
    <x v="2"/>
    <x v="2"/>
    <s v="ACK L1 SLA Breach, ESC L1 SLA Breach"/>
    <x v="24"/>
    <s v="Met"/>
    <s v="Server"/>
    <n v="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6:11 GMT"/>
    <s v="Thu, 01 Jan 1970 00:00:00 GMT"/>
    <s v="Thu, 01 Jan 1970 00:00:01 GMT"/>
    <s v="Thu, 01 Jan 1970 00:04:17 GMT"/>
    <m/>
    <m/>
    <m/>
    <m/>
    <n v="1"/>
    <s v=""/>
    <n v="1"/>
    <d v="1899-12-30T00:30:24"/>
    <s v="Tue"/>
    <x v="51"/>
    <d v="2023-02-21T00:00:00"/>
    <s v="23:30:03"/>
    <s v="Week-4"/>
    <d v="1899-12-30T23:00:00"/>
  </r>
  <r>
    <n v="8727"/>
    <x v="0"/>
    <s v="TechM L2"/>
    <s v="Closed"/>
    <x v="288"/>
    <s v="Tue, 21 Feb 2023 19:30:05 GMT"/>
    <s v="vdarive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07 GMT"/>
    <s v="Thu, 01 Jan 1970 00:00:00 GMT"/>
    <s v="Thu, 01 Jan 1970 01:06:17 GMT"/>
    <s v="Thu, 01 Jan 1970 00:00:00 GMT"/>
    <s v="Thu, 01 Jan 1970 00:00:01 GMT"/>
    <s v="Thu, 01 Jan 1970 06:31:42 GMT"/>
    <m/>
    <m/>
    <m/>
    <m/>
    <n v="1"/>
    <s v=""/>
    <n v="1"/>
    <d v="1899-12-30T07:37:49"/>
    <s v="Tue"/>
    <x v="51"/>
    <d v="2023-02-21T00:00:00"/>
    <s v="19:30:05"/>
    <s v="Week-4"/>
    <d v="1899-12-30T19:00:00"/>
  </r>
  <r>
    <n v="8726"/>
    <x v="3"/>
    <s v="Cristiano Lucian"/>
    <s v="Closed"/>
    <x v="49"/>
    <s v="Tue, 21 Feb 2023 18:10:03 GMT"/>
    <s v="gsriniv"/>
    <x v="1"/>
    <x v="2"/>
    <s v="ACK L1 SLA Breach, ESC L1 SLA Breach"/>
    <x v="3"/>
    <s v="Met"/>
    <s v="Laptop/Desktop"/>
    <n v="26"/>
    <s v="[]"/>
    <s v="User Behaviour"/>
    <m/>
    <m/>
    <m/>
    <m/>
    <s v="Mass Download"/>
    <s v="[]"/>
    <s v="Thu, 01 Jan 1970 00:00:00 GMT"/>
    <s v="Thu, 01 Jan 1970 00:00:06 GMT"/>
    <s v="Thu, 01 Jan 1970 00:00:00 GMT"/>
    <s v="Thu, 01 Jan 1970 00:26:30 GMT"/>
    <s v="Thu, 01 Jan 1970 00:00:00 GMT"/>
    <s v="Thu, 01 Jan 1970 00:00:01 GMT"/>
    <s v="Thu, 01 Jan 1970 00:53:44 GMT"/>
    <m/>
    <m/>
    <m/>
    <m/>
    <n v="0"/>
    <n v="1"/>
    <n v="1"/>
    <d v="1899-12-30T01:19:50"/>
    <s v="Tue"/>
    <x v="51"/>
    <d v="2023-02-21T00:00:00"/>
    <s v="18:10:03"/>
    <s v="Week-4"/>
    <d v="1899-12-30T18:00:00"/>
  </r>
  <r>
    <n v="8725"/>
    <x v="3"/>
    <s v="Cristian Dragus"/>
    <s v="Closed"/>
    <x v="28"/>
    <s v="Tue, 21 Feb 2023 17:40:03 GMT"/>
    <s v="gsriniv"/>
    <x v="2"/>
    <x v="2"/>
    <s v="ESC L1 SLA Breach"/>
    <x v="9"/>
    <s v="Met"/>
    <s v="Laptop/Desktop"/>
    <n v="3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7:05 GMT"/>
    <s v="Thu, 01 Jan 1970 00:00:00 GMT"/>
    <s v="Thu, 01 Jan 1970 00:00:01 GMT"/>
    <s v="Thu, 01 Jan 1970 00:16:22 GMT"/>
    <m/>
    <m/>
    <m/>
    <m/>
    <n v="1"/>
    <s v=""/>
    <n v="1"/>
    <d v="1899-12-30T00:53:29"/>
    <s v="Tue"/>
    <x v="51"/>
    <d v="2023-02-21T00:00:00"/>
    <s v="17:40:03"/>
    <s v="Week-4"/>
    <d v="1899-12-30T17:00:00"/>
  </r>
  <r>
    <n v="8724"/>
    <x v="2"/>
    <s v="Cristian Dragus"/>
    <s v="Closed"/>
    <x v="130"/>
    <s v="Tue, 21 Feb 2023 17:10:03 GMT"/>
    <s v="gsriniv"/>
    <x v="2"/>
    <x v="2"/>
    <s v="[]"/>
    <x v="2"/>
    <s v="Met"/>
    <s v="Server"/>
    <n v="42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7:02:29 GMT"/>
    <s v="Thu, 01 Jan 1970 00:00:00 GMT"/>
    <s v="Thu, 01 Jan 1970 00:00:01 GMT"/>
    <s v="Thu, 01 Jan 1970 03:03:43 GMT"/>
    <m/>
    <m/>
    <m/>
    <m/>
    <n v="1"/>
    <s v=""/>
    <n v="1"/>
    <d v="1899-12-30T10:05:48"/>
    <s v="Tue"/>
    <x v="51"/>
    <d v="2023-02-21T00:00:00"/>
    <s v="17:10:03"/>
    <s v="Week-4"/>
    <d v="1899-12-30T17:00:00"/>
  </r>
  <r>
    <n v="8723"/>
    <x v="0"/>
    <s v="TechM L2"/>
    <s v="Closed"/>
    <x v="289"/>
    <s v="Tue, 21 Feb 2023 12:00:05 GMT"/>
    <s v="vtupura"/>
    <x v="0"/>
    <x v="0"/>
    <s v="User Reported Email"/>
    <x v="0"/>
    <s v="Met"/>
    <s v="Laptop/Desktop"/>
    <n v="79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19:24 GMT"/>
    <s v="Thu, 01 Jan 1970 00:00:00 GMT"/>
    <s v="Thu, 01 Jan 1970 00:00:01 GMT"/>
    <s v="Thu, 01 Jan 1970 01:19:43 GMT"/>
    <m/>
    <m/>
    <m/>
    <m/>
    <n v="1"/>
    <s v=""/>
    <n v="1"/>
    <d v="1899-12-30T02:38:48"/>
    <s v="Tue"/>
    <x v="51"/>
    <d v="2023-02-21T00:00:00"/>
    <s v="12:00:05"/>
    <s v="Week-4"/>
    <d v="1899-12-30T12:00:00"/>
  </r>
  <r>
    <n v="8722"/>
    <x v="3"/>
    <s v="Theodoros Vakalopoulos"/>
    <s v="Closed"/>
    <x v="71"/>
    <s v="Tue, 21 Feb 2023 11:20:04 GMT"/>
    <s v="vtupura"/>
    <x v="2"/>
    <x v="2"/>
    <s v="ESC L1 SLA Breach"/>
    <x v="25"/>
    <s v="Met"/>
    <s v="Server"/>
    <n v="4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6:45 GMT"/>
    <s v="Thu, 01 Jan 1970 00:00:00 GMT"/>
    <s v="Thu, 01 Jan 1970 00:00:01 GMT"/>
    <s v="Thu, 01 Jan 1970 00:00:01 GMT"/>
    <m/>
    <m/>
    <m/>
    <m/>
    <n v="1"/>
    <s v=""/>
    <n v="1"/>
    <d v="1899-12-30T00:47:06"/>
    <s v="Tue"/>
    <x v="51"/>
    <d v="2023-02-21T00:00:00"/>
    <s v="11:20:04"/>
    <s v="Week-4"/>
    <d v="1899-12-30T11:00:00"/>
  </r>
  <r>
    <n v="8721"/>
    <x v="0"/>
    <s v="Cristiano Lucian"/>
    <s v="Closed"/>
    <x v="30"/>
    <s v="Tue, 21 Feb 2023 11:20:03 GMT"/>
    <s v="psrikan"/>
    <x v="0"/>
    <x v="0"/>
    <s v="[]"/>
    <x v="11"/>
    <s v="Met"/>
    <s v="Server"/>
    <n v="15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38:49 GMT"/>
    <s v="Thu, 01 Jan 1970 00:00:00 GMT"/>
    <s v="Thu, 01 Jan 1970 00:00:01 GMT"/>
    <s v="Thu, 01 Jan 1970 00:12:26 GMT"/>
    <m/>
    <m/>
    <m/>
    <m/>
    <n v="1"/>
    <s v=""/>
    <n v="1"/>
    <d v="1899-12-30T02:51:33"/>
    <s v="Tue"/>
    <x v="51"/>
    <d v="2023-02-21T00:00:00"/>
    <s v="11:20:03"/>
    <s v="Week-4"/>
    <d v="1899-12-30T11:00:00"/>
  </r>
  <r>
    <n v="8720"/>
    <x v="0"/>
    <s v="TechM L2"/>
    <s v="Closed"/>
    <x v="290"/>
    <s v="Tue, 21 Feb 2023 10:30:06 GMT"/>
    <s v="vtupura"/>
    <x v="0"/>
    <x v="0"/>
    <s v="User Reported Email"/>
    <x v="0"/>
    <s v="Met"/>
    <s v="Laptop/Desktop"/>
    <n v="79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19:16 GMT"/>
    <s v="Thu, 01 Jan 1970 00:00:00 GMT"/>
    <s v="Thu, 01 Jan 1970 00:00:01 GMT"/>
    <s v="Thu, 01 Jan 1970 01:00:56 GMT"/>
    <m/>
    <m/>
    <m/>
    <m/>
    <n v="1"/>
    <s v=""/>
    <n v="1"/>
    <d v="1899-12-30T02:20:02"/>
    <s v="Tue"/>
    <x v="51"/>
    <d v="2023-02-21T00:00:00"/>
    <s v="10:30:06"/>
    <s v="Week-4"/>
    <d v="1899-12-30T10:00:00"/>
  </r>
  <r>
    <n v="8718"/>
    <x v="0"/>
    <s v="Cristian Dragus"/>
    <s v="Closed"/>
    <x v="291"/>
    <s v="Tue, 21 Feb 2023 10:00:06 GMT"/>
    <s v="psrikan"/>
    <x v="2"/>
    <x v="2"/>
    <s v="User Reported Email"/>
    <x v="0"/>
    <s v="Met"/>
    <s v="User"/>
    <n v="45"/>
    <s v="[]"/>
    <s v="Email"/>
    <s v="Phishing"/>
    <m/>
    <m/>
    <m/>
    <m/>
    <s v="[]"/>
    <s v="Thu, 01 Jan 1970 00:00:00 GMT"/>
    <s v="Thu, 01 Jan 1970 00:00:05 GMT"/>
    <s v="Thu, 01 Jan 1970 00:00:00 GMT"/>
    <s v="Thu, 01 Jan 1970 00:44:37 GMT"/>
    <s v="Thu, 01 Jan 1970 00:00:00 GMT"/>
    <s v="Thu, 01 Jan 1970 00:00:01 GMT"/>
    <s v="Thu, 01 Jan 1970 00:00:01 GMT"/>
    <m/>
    <m/>
    <m/>
    <m/>
    <n v="1"/>
    <s v=""/>
    <n v="1"/>
    <d v="1899-12-30T00:45:06"/>
    <s v="Tue"/>
    <x v="51"/>
    <d v="2023-02-21T00:00:00"/>
    <s v="10:00:06"/>
    <s v="Week-4"/>
    <d v="1899-12-30T10:00:00"/>
  </r>
  <r>
    <n v="8717"/>
    <x v="0"/>
    <s v="Cristiano Lucian"/>
    <s v="Closed"/>
    <x v="292"/>
    <s v="Tue, 21 Feb 2023 08:30:08 GMT"/>
    <s v="vtupura"/>
    <x v="0"/>
    <x v="0"/>
    <s v="User Reported Email, ACK L1 SLA Breach"/>
    <x v="0"/>
    <s v="Met"/>
    <s v="Laptop/Desktop"/>
    <n v="115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55:19 GMT"/>
    <s v="Thu, 01 Jan 1970 00:00:00 GMT"/>
    <s v="Thu, 01 Jan 1970 00:00:01 GMT"/>
    <s v="Thu, 01 Jan 1970 00:00:01 GMT"/>
    <m/>
    <m/>
    <m/>
    <m/>
    <n v="1"/>
    <s v=""/>
    <n v="1"/>
    <d v="1899-12-30T01:55:08"/>
    <s v="Tue"/>
    <x v="51"/>
    <d v="2023-02-21T00:00:00"/>
    <s v="08:30:08"/>
    <s v="Week-4"/>
    <d v="1899-12-30T08:00:00"/>
  </r>
  <r>
    <n v="8740"/>
    <x v="0"/>
    <s v="TechM L2"/>
    <s v="Closed"/>
    <x v="293"/>
    <s v="Wed, 22 Feb 2023 22:00:04 GMT"/>
    <s v="gsriniv"/>
    <x v="2"/>
    <x v="2"/>
    <s v="User Reported Email"/>
    <x v="0"/>
    <s v="Met"/>
    <s v="User"/>
    <n v="16"/>
    <s v="[]"/>
    <s v="Email"/>
    <s v="Spam"/>
    <m/>
    <m/>
    <m/>
    <m/>
    <s v="[]"/>
    <s v="Thu, 01 Jan 1970 00:00:00 GMT"/>
    <s v="Thu, 01 Jan 1970 00:00:08 GMT"/>
    <s v="Thu, 01 Jan 1970 00:00:00 GMT"/>
    <s v="Thu, 01 Jan 1970 00:15:33 GMT"/>
    <s v="Thu, 01 Jan 1970 00:00:00 GMT"/>
    <s v="Thu, 01 Jan 1970 00:00:01 GMT"/>
    <s v="Thu, 01 Jan 1970 00:55:41 GMT"/>
    <m/>
    <m/>
    <m/>
    <m/>
    <n v="1"/>
    <s v=""/>
    <n v="1"/>
    <d v="1899-12-30T01:11:49"/>
    <s v="Wed"/>
    <x v="52"/>
    <d v="2023-02-22T00:00:00"/>
    <s v="22:00:04"/>
    <s v="Week-4"/>
    <d v="1899-12-30T22:00:00"/>
  </r>
  <r>
    <n v="8739"/>
    <x v="0"/>
    <s v="TechM L2"/>
    <s v="Closed"/>
    <x v="294"/>
    <s v="Wed, 22 Feb 2023 19:00:08 GMT"/>
    <s v="gsriniv"/>
    <x v="0"/>
    <x v="0"/>
    <s v="User Reported Email"/>
    <x v="0"/>
    <s v="Met"/>
    <s v="User"/>
    <n v="22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21:48 GMT"/>
    <s v="Thu, 01 Jan 1970 00:00:00 GMT"/>
    <s v="Thu, 01 Jan 1970 00:00:01 GMT"/>
    <s v="Thu, 01 Jan 1970 03:11:50 GMT"/>
    <m/>
    <m/>
    <m/>
    <m/>
    <n v="1"/>
    <s v=""/>
    <n v="1"/>
    <d v="1899-12-30T03:33:58"/>
    <s v="Wed"/>
    <x v="52"/>
    <d v="2023-02-22T00:00:00"/>
    <s v="19:00:08"/>
    <s v="Week-4"/>
    <d v="1899-12-30T19:00:00"/>
  </r>
  <r>
    <n v="8738"/>
    <x v="0"/>
    <s v="TechM L2"/>
    <s v="Closed"/>
    <x v="295"/>
    <s v="Wed, 22 Feb 2023 17:30:05 GMT"/>
    <s v="gsriniv"/>
    <x v="2"/>
    <x v="2"/>
    <s v="User Reported Email"/>
    <x v="0"/>
    <s v="Met"/>
    <s v="User"/>
    <n v="19"/>
    <s v="[]"/>
    <s v="Email"/>
    <s v="Spam"/>
    <m/>
    <m/>
    <m/>
    <m/>
    <s v="[]"/>
    <s v="Thu, 01 Jan 1970 00:00:00 GMT"/>
    <s v="Thu, 01 Jan 1970 00:00:08 GMT"/>
    <s v="Thu, 01 Jan 1970 00:00:00 GMT"/>
    <s v="Thu, 01 Jan 1970 00:18:37 GMT"/>
    <s v="Thu, 01 Jan 1970 00:00:00 GMT"/>
    <s v="Thu, 01 Jan 1970 00:00:01 GMT"/>
    <s v="Thu, 01 Jan 1970 03:11:22 GMT"/>
    <m/>
    <m/>
    <m/>
    <m/>
    <n v="1"/>
    <s v=""/>
    <n v="1"/>
    <d v="1899-12-30T03:30:30"/>
    <s v="Wed"/>
    <x v="52"/>
    <d v="2023-02-22T00:00:00"/>
    <s v="17:30:05"/>
    <s v="Week-4"/>
    <d v="1899-12-30T17:00:00"/>
  </r>
  <r>
    <n v="8737"/>
    <x v="0"/>
    <s v="Mangesh Fasale"/>
    <s v="Closed"/>
    <x v="181"/>
    <s v="Wed, 22 Feb 2023 15:50:02 GMT"/>
    <s v="psrikan"/>
    <x v="0"/>
    <x v="0"/>
    <s v="[]"/>
    <x v="11"/>
    <s v="Met"/>
    <s v="Network Device"/>
    <n v="30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30:06 GMT"/>
    <s v="Thu, 01 Jan 1970 00:00:00 GMT"/>
    <s v="Thu, 01 Jan 1970 00:00:01 GMT"/>
    <s v="Thu, 01 Jan 1970 00:06:04 GMT"/>
    <m/>
    <m/>
    <m/>
    <m/>
    <n v="1"/>
    <s v=""/>
    <n v="1"/>
    <d v="1899-12-30T00:36:08"/>
    <s v="Wed"/>
    <x v="52"/>
    <d v="2023-02-22T00:00:00"/>
    <s v="15:50:02"/>
    <s v="Week-4"/>
    <d v="1899-12-30T15:00:00"/>
  </r>
  <r>
    <n v="8736"/>
    <x v="0"/>
    <s v="Cristian Dragus"/>
    <s v="Closed"/>
    <x v="296"/>
    <s v="Wed, 22 Feb 2023 15:00:06 GMT"/>
    <s v="vtupura"/>
    <x v="0"/>
    <x v="0"/>
    <s v="User Reported Email"/>
    <x v="0"/>
    <s v="Met"/>
    <s v="Laptop/Desktop"/>
    <n v="78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18:15 GMT"/>
    <s v="Thu, 01 Jan 1970 00:00:00 GMT"/>
    <s v="Thu, 01 Jan 1970 00:00:01 GMT"/>
    <s v="Thu, 01 Jan 1970 00:00:01 GMT"/>
    <m/>
    <m/>
    <m/>
    <m/>
    <n v="1"/>
    <s v=""/>
    <n v="1"/>
    <d v="1899-12-30T01:18:07"/>
    <s v="Wed"/>
    <x v="52"/>
    <d v="2023-02-22T00:00:00"/>
    <s v="15:00:06"/>
    <s v="Week-4"/>
    <d v="1899-12-30T15:00:00"/>
  </r>
  <r>
    <n v="8735"/>
    <x v="0"/>
    <s v="TechM L2"/>
    <s v="Closed"/>
    <x v="297"/>
    <s v="Wed, 22 Feb 2023 14:30:05 GMT"/>
    <s v="mhyderi"/>
    <x v="2"/>
    <x v="2"/>
    <s v="User Reported Email"/>
    <x v="0"/>
    <s v="Met"/>
    <s v="User"/>
    <n v="47"/>
    <s v="[]"/>
    <s v="Email"/>
    <s v="Spam"/>
    <m/>
    <m/>
    <m/>
    <m/>
    <s v="[]"/>
    <s v="Thu, 01 Jan 1970 00:00:00 GMT"/>
    <s v="Thu, 01 Jan 1970 00:00:05 GMT"/>
    <s v="Thu, 01 Jan 1970 00:00:00 GMT"/>
    <s v="Thu, 01 Jan 1970 00:46:37 GMT"/>
    <s v="Thu, 01 Jan 1970 00:00:00 GMT"/>
    <s v="Thu, 01 Jan 1970 00:00:01 GMT"/>
    <s v="Thu, 01 Jan 1970 00:00:01 GMT"/>
    <m/>
    <m/>
    <m/>
    <m/>
    <n v="1"/>
    <s v=""/>
    <n v="1"/>
    <d v="1899-12-30T00:47:06"/>
    <s v="Wed"/>
    <x v="52"/>
    <d v="2023-02-22T00:00:00"/>
    <s v="14:30:05"/>
    <s v="Week-4"/>
    <d v="1899-12-30T14:00:00"/>
  </r>
  <r>
    <n v="8734"/>
    <x v="0"/>
    <s v="TechM L2"/>
    <s v="Closed"/>
    <x v="298"/>
    <s v="Wed, 22 Feb 2023 13:00:05 GMT"/>
    <s v="psrikan"/>
    <x v="2"/>
    <x v="2"/>
    <s v="User Reported Email"/>
    <x v="0"/>
    <s v="Met"/>
    <s v="User"/>
    <n v="117"/>
    <s v="[]"/>
    <s v="Email"/>
    <s v="Spam"/>
    <m/>
    <m/>
    <m/>
    <m/>
    <s v="[]"/>
    <s v="Thu, 01 Jan 1970 00:00:00 GMT"/>
    <s v="Thu, 01 Jan 1970 00:11:16 GMT"/>
    <s v="Thu, 01 Jan 1970 00:00:00 GMT"/>
    <s v="Thu, 01 Jan 1970 01:57:25 GMT"/>
    <s v="Thu, 01 Jan 1970 00:00:00 GMT"/>
    <s v="Thu, 01 Jan 1970 00:00:01 GMT"/>
    <s v="Thu, 01 Jan 1970 00:00:01 GMT"/>
    <m/>
    <m/>
    <m/>
    <m/>
    <n v="1"/>
    <s v=""/>
    <n v="1"/>
    <d v="1899-12-30T02:08:17"/>
    <s v="Wed"/>
    <x v="52"/>
    <d v="2023-02-22T00:00:00"/>
    <s v="13:00:05"/>
    <s v="Week-4"/>
    <d v="1899-12-30T13:00:00"/>
  </r>
  <r>
    <n v="8733"/>
    <x v="0"/>
    <s v="Cristiano Lucian"/>
    <s v="Closed"/>
    <x v="181"/>
    <s v="Wed, 22 Feb 2023 12:00:03 GMT"/>
    <s v="mhyderi"/>
    <x v="0"/>
    <x v="0"/>
    <s v="[]"/>
    <x v="11"/>
    <s v="Met"/>
    <s v="Network Device"/>
    <n v="92"/>
    <s v="[]"/>
    <s v="Network"/>
    <m/>
    <m/>
    <m/>
    <s v="Suspicious Traffic"/>
    <m/>
    <s v="[]"/>
    <s v="Thu, 01 Jan 1970 00:00:00 GMT"/>
    <s v="Thu, 01 Jan 1970 00:00:03 GMT"/>
    <s v="Thu, 01 Jan 1970 00:00:00 GMT"/>
    <s v="Thu, 01 Jan 1970 01:31:44 GMT"/>
    <s v="Thu, 01 Jan 1970 00:00:00 GMT"/>
    <s v="Thu, 01 Jan 1970 00:00:01 GMT"/>
    <s v="Thu, 01 Jan 1970 00:00:01 GMT"/>
    <m/>
    <m/>
    <m/>
    <m/>
    <n v="1"/>
    <s v=""/>
    <n v="1"/>
    <d v="1899-12-30T01:32:04"/>
    <s v="Wed"/>
    <x v="52"/>
    <d v="2023-02-22T00:00:00"/>
    <s v="12:00:03"/>
    <s v="Week-4"/>
    <d v="1899-12-30T12:00:00"/>
  </r>
  <r>
    <n v="8732"/>
    <x v="0"/>
    <s v="TechM L2"/>
    <s v="Closed"/>
    <x v="299"/>
    <s v="Wed, 22 Feb 2023 11:00:05 GMT"/>
    <s v="mhyderi"/>
    <x v="0"/>
    <x v="0"/>
    <s v="User Reported Email"/>
    <x v="0"/>
    <s v="Met"/>
    <s v="User"/>
    <m/>
    <s v="[]"/>
    <s v="Email"/>
    <s v="Legitimate email"/>
    <m/>
    <m/>
    <m/>
    <m/>
    <s v="[]"/>
    <s v="Wed, 22 Feb 2023 11:02:15 GMT"/>
    <s v="Thu, 01 Jan 1970 00:00:01 GMT"/>
    <s v="Thu, 01 Jan 1970 00:00:00 GMT"/>
    <s v="Thu, 01 Jan 1970 00:00:01 GMT"/>
    <s v="Thu, 01 Jan 1970 00:00:00 GMT"/>
    <s v="Thu, 01 Jan 1970 00:00:02 GMT"/>
    <s v="Thu, 01 Jan 1970 00:00:01 GMT"/>
    <m/>
    <m/>
    <m/>
    <m/>
    <n v="1"/>
    <s v=""/>
    <n v="1"/>
    <d v="1899-12-30T00:00:02"/>
    <s v="Wed"/>
    <x v="52"/>
    <d v="2023-02-22T00:00:00"/>
    <s v="11:00:05"/>
    <s v="Week-4"/>
    <d v="1899-12-30T11:00:00"/>
  </r>
  <r>
    <n v="8731"/>
    <x v="0"/>
    <s v="TechM L2"/>
    <s v="Closed"/>
    <x v="300"/>
    <s v="Wed, 22 Feb 2023 09:30:05 GMT"/>
    <s v="vtupura"/>
    <x v="2"/>
    <x v="2"/>
    <s v="User Reported Email"/>
    <x v="0"/>
    <s v="Met"/>
    <s v="Laptop/Desktop"/>
    <n v="122"/>
    <s v="[]"/>
    <s v="Email"/>
    <s v="Spam"/>
    <m/>
    <m/>
    <m/>
    <m/>
    <s v="[]"/>
    <s v="Thu, 01 Jan 1970 00:00:00 GMT"/>
    <s v="Thu, 01 Jan 1970 00:00:11 GMT"/>
    <s v="Thu, 01 Jan 1970 00:00:00 GMT"/>
    <s v="Thu, 01 Jan 1970 02:02:04 GMT"/>
    <s v="Thu, 01 Jan 1970 00:00:00 GMT"/>
    <s v="Thu, 01 Jan 1970 00:00:01 GMT"/>
    <s v="Thu, 01 Jan 1970 00:00:07 GMT"/>
    <m/>
    <m/>
    <m/>
    <m/>
    <n v="1"/>
    <s v=""/>
    <n v="1"/>
    <d v="1899-12-30T02:02:18"/>
    <s v="Wed"/>
    <x v="52"/>
    <d v="2023-02-22T00:00:00"/>
    <s v="09:30:05"/>
    <s v="Week-4"/>
    <d v="1899-12-30T09:00:00"/>
  </r>
  <r>
    <n v="8730"/>
    <x v="0"/>
    <s v="TechM L2"/>
    <s v="Closed"/>
    <x v="301"/>
    <s v="Wed, 22 Feb 2023 08:30:11 GMT"/>
    <s v="mhyderi"/>
    <x v="0"/>
    <x v="0"/>
    <s v="User Reported Email, MSSP Process Improvement Requested"/>
    <x v="0"/>
    <s v="Met"/>
    <s v="User"/>
    <n v="119"/>
    <s v="[]"/>
    <s v="Email"/>
    <s v="Unsolicited email"/>
    <m/>
    <m/>
    <m/>
    <m/>
    <s v="Discussed"/>
    <s v="Thu, 01 Jan 1970 00:00:00 GMT"/>
    <s v="Thu, 01 Jan 1970 00:00:05 GMT"/>
    <s v="Thu, 01 Jan 1970 00:00:00 GMT"/>
    <s v="Thu, 01 Jan 1970 01:59:09 GMT"/>
    <s v="Thu, 01 Jan 1970 00:00:00 GMT"/>
    <s v="Thu, 01 Jan 1970 00:00:01 GMT"/>
    <s v="Thu, 01 Jan 1970 00:00:01 GMT"/>
    <m/>
    <m/>
    <m/>
    <m/>
    <n v="1"/>
    <s v=""/>
    <n v="1"/>
    <d v="1899-12-30T01:59:06"/>
    <s v="Wed"/>
    <x v="52"/>
    <d v="2023-02-22T00:00:00"/>
    <s v="08:30:11"/>
    <s v="Week-4"/>
    <d v="1899-12-30T08:00:00"/>
  </r>
  <r>
    <n v="8729"/>
    <x v="0"/>
    <s v="TechM L2"/>
    <s v="Closed"/>
    <x v="294"/>
    <s v="Wed, 22 Feb 2023 08:00:05 GMT"/>
    <s v="vdarive"/>
    <x v="0"/>
    <x v="0"/>
    <s v="MSSP Process Improvement Requested, User Reported Email"/>
    <x v="0"/>
    <s v="Met"/>
    <s v="User"/>
    <n v="122"/>
    <s v="[]"/>
    <s v="Email"/>
    <s v="Unsolicited email"/>
    <m/>
    <m/>
    <m/>
    <m/>
    <s v="Discussed"/>
    <s v="Thu, 01 Jan 1970 00:00:00 GMT"/>
    <s v="Thu, 01 Jan 1970 00:00:07 GMT"/>
    <s v="Thu, 01 Jan 1970 00:00:00 GMT"/>
    <s v="Thu, 01 Jan 1970 02:01:33 GMT"/>
    <s v="Thu, 01 Jan 1970 00:00:00 GMT"/>
    <s v="Thu, 01 Jan 1970 00:00:01 GMT"/>
    <s v="Thu, 01 Jan 1970 00:18:49 GMT"/>
    <m/>
    <m/>
    <m/>
    <m/>
    <n v="1"/>
    <s v=""/>
    <n v="1"/>
    <d v="1899-12-30T02:20:56"/>
    <s v="Wed"/>
    <x v="52"/>
    <d v="2023-02-22T00:00:00"/>
    <s v="08:00:05"/>
    <s v="Week-4"/>
    <d v="1899-12-30T08:00:00"/>
  </r>
  <r>
    <n v="8748"/>
    <x v="3"/>
    <s v="Mangesh Fasale"/>
    <s v="Closed"/>
    <x v="29"/>
    <s v="Thu, 23 Feb 2023 15:20:06 GMT"/>
    <s v="psrikan"/>
    <x v="1"/>
    <x v="1"/>
    <s v="ESC L1 SLA Breach"/>
    <x v="24"/>
    <s v="Met"/>
    <s v="Network Device"/>
    <n v="75"/>
    <s v="[]"/>
    <s v="Network"/>
    <m/>
    <m/>
    <m/>
    <s v="Suspicious Traffic"/>
    <m/>
    <s v="[]"/>
    <s v="Thu, 01 Jan 1970 00:00:00 GMT"/>
    <s v="Thu, 01 Jan 1970 00:10:35 GMT"/>
    <s v="Thu, 01 Jan 1970 00:00:00 GMT"/>
    <s v="Thu, 01 Jan 1970 01:15:22 GMT"/>
    <s v="Thu, 01 Jan 1970 00:00:00 GMT"/>
    <s v="Thu, 01 Jan 1970 00:00:01 GMT"/>
    <s v="Thu, 01 Jan 1970 00:00:01 GMT"/>
    <m/>
    <m/>
    <m/>
    <m/>
    <n v="1"/>
    <s v=""/>
    <n v="1"/>
    <d v="1899-12-30T01:25:36"/>
    <s v="Thu"/>
    <x v="53"/>
    <d v="2023-02-23T00:00:00"/>
    <s v="15:20:06"/>
    <s v="Week-4"/>
    <d v="1899-12-30T15:00:00"/>
  </r>
  <r>
    <n v="8747"/>
    <x v="3"/>
    <s v="Cristiano Lucian"/>
    <s v="Closed"/>
    <x v="49"/>
    <s v="Thu, 23 Feb 2023 13:10:02 GMT"/>
    <s v="mhyderi"/>
    <x v="1"/>
    <x v="2"/>
    <s v="ESC L1 SLA Breach"/>
    <x v="3"/>
    <s v="Met"/>
    <s v="Laptop/Desktop"/>
    <n v="154"/>
    <s v="[]"/>
    <s v="User Behaviour"/>
    <m/>
    <m/>
    <m/>
    <m/>
    <s v="Mass Download"/>
    <s v="[]"/>
    <s v="Thu, 01 Jan 1970 00:00:00 GMT"/>
    <s v="Thu, 01 Jan 1970 00:00:04 GMT"/>
    <s v="Thu, 01 Jan 1970 00:00:00 GMT"/>
    <s v="Thu, 01 Jan 1970 02:34:11 GMT"/>
    <s v="Thu, 01 Jan 1970 00:00:00 GMT"/>
    <s v="Thu, 01 Jan 1970 00:00:01 GMT"/>
    <s v="Thu, 01 Jan 1970 00:00:01 GMT"/>
    <m/>
    <m/>
    <m/>
    <m/>
    <n v="0"/>
    <n v="1"/>
    <n v="1"/>
    <d v="1899-12-30T02:34:05"/>
    <s v="Thu"/>
    <x v="53"/>
    <d v="2023-02-23T00:00:00"/>
    <s v="13:10:02"/>
    <s v="Week-4"/>
    <d v="1899-12-30T13:00:00"/>
  </r>
  <r>
    <n v="8746"/>
    <x v="1"/>
    <s v="Hassen Mezghani"/>
    <s v="Closed"/>
    <x v="21"/>
    <s v="Thu, 23 Feb 2023 10:56:00 GMT"/>
    <s v="psrikan"/>
    <x v="2"/>
    <x v="2"/>
    <s v="[]"/>
    <x v="1"/>
    <s v="Met"/>
    <s v="Laptop/Desktop"/>
    <n v="8"/>
    <s v="[]"/>
    <s v="Endpoint"/>
    <m/>
    <s v="Malware"/>
    <m/>
    <m/>
    <m/>
    <s v="[]"/>
    <s v="Thu, 01 Jan 1970 00:00:00 GMT"/>
    <s v="Thu, 01 Jan 1970 00:00:04 GMT"/>
    <s v="Thu, 01 Jan 1970 00:00:00 GMT"/>
    <s v="Thu, 01 Jan 1970 00:08:19 GMT"/>
    <s v="Thu, 01 Jan 1970 00:00:00 GMT"/>
    <s v="Thu, 01 Jan 1970 00:00:01 GMT"/>
    <s v="Thu, 01 Jan 1970 01:13:36 GMT"/>
    <m/>
    <m/>
    <m/>
    <m/>
    <n v="1"/>
    <s v=""/>
    <n v="1"/>
    <d v="1899-12-30T01:21:40"/>
    <s v="Thu"/>
    <x v="53"/>
    <d v="2023-02-23T00:00:00"/>
    <s v="10:56:00"/>
    <s v="Week-4"/>
    <d v="1899-12-30T10:00:00"/>
  </r>
  <r>
    <n v="8745"/>
    <x v="3"/>
    <s v="Cristiano Lucian"/>
    <s v="Closed"/>
    <x v="108"/>
    <s v="Thu, 23 Feb 2023 09:40:02 GMT"/>
    <s v="mhyderi"/>
    <x v="1"/>
    <x v="0"/>
    <s v="ESC L1 SLA Breach"/>
    <x v="32"/>
    <s v="Met"/>
    <s v="Other"/>
    <n v="10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44:05 GMT"/>
    <s v="Thu, 01 Jan 1970 00:00:00 GMT"/>
    <s v="Thu, 01 Jan 1970 00:00:01 GMT"/>
    <s v="Thu, 01 Jan 1970 00:00:01 GMT"/>
    <m/>
    <m/>
    <m/>
    <m/>
    <n v="0"/>
    <n v="1"/>
    <n v="1"/>
    <d v="1899-12-30T01:44:11"/>
    <s v="Thu"/>
    <x v="53"/>
    <d v="2023-02-23T00:00:00"/>
    <s v="09:40:02"/>
    <s v="Week-4"/>
    <d v="1899-12-30T09:00:00"/>
  </r>
  <r>
    <n v="8744"/>
    <x v="0"/>
    <s v="TechM L2"/>
    <s v="Closed"/>
    <x v="146"/>
    <s v="Thu, 23 Feb 2023 09:30:06 GMT"/>
    <s v="psrikan"/>
    <x v="0"/>
    <x v="0"/>
    <s v="User Reported Email"/>
    <x v="0"/>
    <s v="Met"/>
    <s v="User"/>
    <n v="53"/>
    <s v="[]"/>
    <s v="Email"/>
    <s v="Legitimate email"/>
    <m/>
    <m/>
    <m/>
    <m/>
    <s v="[]"/>
    <s v="Thu, 01 Jan 1970 00:00:00 GMT"/>
    <s v="Thu, 01 Jan 1970 00:00:04 GMT"/>
    <s v="Thu, 01 Jan 1970 00:00:00 GMT"/>
    <s v="Thu, 01 Jan 1970 00:52:54 GMT"/>
    <s v="Thu, 01 Jan 1970 00:00:00 GMT"/>
    <s v="Thu, 01 Jan 1970 00:00:01 GMT"/>
    <s v="Thu, 01 Jan 1970 00:38:42 GMT"/>
    <m/>
    <m/>
    <m/>
    <m/>
    <n v="1"/>
    <s v=""/>
    <n v="1"/>
    <d v="1899-12-30T01:31:46"/>
    <s v="Thu"/>
    <x v="53"/>
    <d v="2023-02-23T00:00:00"/>
    <s v="09:30:06"/>
    <s v="Week-4"/>
    <d v="1899-12-30T09:00:00"/>
  </r>
  <r>
    <n v="8743"/>
    <x v="0"/>
    <s v="TechM L2"/>
    <s v="Closed"/>
    <x v="294"/>
    <s v="Thu, 23 Feb 2023 08:30:05 GMT"/>
    <s v="mhyderi"/>
    <x v="0"/>
    <x v="0"/>
    <s v="User Reported Email"/>
    <x v="0"/>
    <s v="Met"/>
    <s v="User"/>
    <n v="42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42:02 GMT"/>
    <s v="Thu, 01 Jan 1970 00:00:00 GMT"/>
    <s v="Thu, 01 Jan 1970 00:00:01 GMT"/>
    <s v="Thu, 01 Jan 1970 00:00:01 GMT"/>
    <m/>
    <m/>
    <m/>
    <m/>
    <n v="1"/>
    <s v=""/>
    <n v="1"/>
    <d v="1899-12-30T00:42:06"/>
    <s v="Thu"/>
    <x v="53"/>
    <d v="2023-02-23T00:00:00"/>
    <s v="08:30:05"/>
    <s v="Week-4"/>
    <d v="1899-12-30T08:00:00"/>
  </r>
  <r>
    <n v="8742"/>
    <x v="1"/>
    <s v="Cristian Dragus"/>
    <s v="Closed"/>
    <x v="29"/>
    <s v="Thu, 23 Feb 2023 06:50:05 GMT"/>
    <s v="vtupura"/>
    <x v="2"/>
    <x v="2"/>
    <s v="ESC L1 SLA Breach"/>
    <x v="10"/>
    <s v="Met"/>
    <s v="Server"/>
    <n v="6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1:05 GMT"/>
    <s v="Thu, 01 Jan 1970 00:00:00 GMT"/>
    <s v="Thu, 01 Jan 1970 00:00:01 GMT"/>
    <s v="Thu, 01 Jan 1970 00:00:01 GMT"/>
    <m/>
    <m/>
    <m/>
    <m/>
    <n v="1"/>
    <s v=""/>
    <n v="1"/>
    <d v="1899-12-30T01:01:07"/>
    <s v="Thu"/>
    <x v="53"/>
    <d v="2023-02-23T00:00:00"/>
    <s v="06:50:05"/>
    <s v="Week-4"/>
    <d v="1899-12-30T06:00:00"/>
  </r>
  <r>
    <n v="8741"/>
    <x v="4"/>
    <s v="Cristian Dragus"/>
    <s v="Closed"/>
    <x v="302"/>
    <s v="Thu, 23 Feb 2023 06:30:03 GMT"/>
    <s v="vtupura"/>
    <x v="2"/>
    <x v="2"/>
    <s v="[]"/>
    <x v="36"/>
    <s v="Met"/>
    <s v="Server"/>
    <n v="79"/>
    <s v="[]"/>
    <s v="Login"/>
    <m/>
    <m/>
    <s v="Suspicious Login"/>
    <m/>
    <m/>
    <s v="[]"/>
    <s v="Thu, 01 Jan 1970 00:00:00 GMT"/>
    <s v="Thu, 01 Jan 1970 00:00:06 GMT"/>
    <s v="Thu, 01 Jan 1970 00:00:00 GMT"/>
    <s v="Thu, 01 Jan 1970 01:18:53 GMT"/>
    <s v="Thu, 01 Jan 1970 00:00:00 GMT"/>
    <s v="Thu, 01 Jan 1970 00:00:01 GMT"/>
    <s v="Thu, 01 Jan 1970 01:02:20 GMT"/>
    <m/>
    <m/>
    <m/>
    <m/>
    <n v="1"/>
    <s v=""/>
    <n v="1"/>
    <d v="1899-12-30T02:21:26"/>
    <s v="Thu"/>
    <x v="53"/>
    <d v="2023-02-23T00:00:00"/>
    <s v="06:30:03"/>
    <s v="Week-4"/>
    <d v="1899-12-30T06:00:00"/>
  </r>
  <r>
    <n v="8764"/>
    <x v="3"/>
    <s v="Cristiano Lucian"/>
    <s v="Closed"/>
    <x v="141"/>
    <s v="Fri, 24 Feb 2023 17:30:03 GMT"/>
    <s v="gsriniv"/>
    <x v="2"/>
    <x v="2"/>
    <s v="MSSP Process Improvement Requested, ACK L1 SLA Breach, ESC L1 SLA Breach"/>
    <x v="24"/>
    <s v="Met"/>
    <s v="Laptop/Desktop"/>
    <n v="40"/>
    <s v="[]"/>
    <s v="Network"/>
    <m/>
    <m/>
    <m/>
    <s v="Suspicious Traffic"/>
    <m/>
    <s v="Discussed"/>
    <s v="Thu, 01 Jan 1970 00:00:00 GMT"/>
    <s v="Thu, 01 Jan 1970 00:00:13 GMT"/>
    <s v="Thu, 01 Jan 1970 00:00:00 GMT"/>
    <s v="Thu, 01 Jan 1970 00:39:41 GMT"/>
    <s v="Thu, 01 Jan 1970 00:00:00 GMT"/>
    <s v="Thu, 01 Jan 1970 00:00:01 GMT"/>
    <s v="Thu, 01 Jan 1970 00:00:01 GMT"/>
    <m/>
    <m/>
    <m/>
    <m/>
    <n v="1"/>
    <s v=""/>
    <n v="1"/>
    <d v="1899-12-30T00:40:14"/>
    <s v="Fri"/>
    <x v="54"/>
    <d v="2023-02-24T00:00:00"/>
    <s v="17:30:03"/>
    <s v="Week-4"/>
    <d v="1899-12-30T17:00:00"/>
  </r>
  <r>
    <n v="8763"/>
    <x v="0"/>
    <s v="Cristiano Lucian"/>
    <s v="Closed"/>
    <x v="303"/>
    <s v="Fri, 24 Feb 2023 16:20:03 GMT"/>
    <s v="vdarive"/>
    <x v="1"/>
    <x v="1"/>
    <s v="[]"/>
    <x v="38"/>
    <s v="Met"/>
    <s v="User"/>
    <n v="1"/>
    <s v="[]"/>
    <s v="Email"/>
    <s v="Phishing"/>
    <m/>
    <m/>
    <m/>
    <m/>
    <s v="[]"/>
    <s v="Thu, 01 Jan 1970 00:00:00 GMT"/>
    <s v="Thu, 01 Jan 1970 00:00:06 GMT"/>
    <s v="Thu, 01 Jan 1970 00:00:00 GMT"/>
    <s v="Thu, 01 Jan 1970 00:00:32 GMT"/>
    <s v="Thu, 01 Jan 1970 00:00:00 GMT"/>
    <s v="Thu, 01 Jan 1970 00:00:01 GMT"/>
    <s v="Thu, 01 Jan 1970 12:27:45 GMT"/>
    <m/>
    <m/>
    <m/>
    <m/>
    <n v="1"/>
    <s v=""/>
    <n v="1"/>
    <d v="1899-12-30T12:28:51"/>
    <s v="Fri"/>
    <x v="54"/>
    <d v="2023-02-24T00:00:00"/>
    <s v="16:20:03"/>
    <s v="Week-4"/>
    <d v="1899-12-30T16:00:00"/>
  </r>
  <r>
    <n v="8762"/>
    <x v="0"/>
    <s v="TechM L2"/>
    <s v="Closed"/>
    <x v="304"/>
    <s v="Fri, 24 Feb 2023 16:11:09 GMT"/>
    <s v="vdarive"/>
    <x v="2"/>
    <x v="2"/>
    <s v="User Reported Email"/>
    <x v="0"/>
    <s v="Met"/>
    <s v="User"/>
    <n v="131"/>
    <s v="[]"/>
    <s v="Email"/>
    <s v="Spam"/>
    <m/>
    <m/>
    <m/>
    <m/>
    <s v="[]"/>
    <s v="Thu, 01 Jan 1970 00:00:00 GMT"/>
    <s v="Thu, 01 Jan 1970 00:00:08 GMT"/>
    <s v="Thu, 01 Jan 1970 00:00:00 GMT"/>
    <s v="Thu, 01 Jan 1970 02:11:14 GMT"/>
    <s v="Thu, 01 Jan 1970 00:00:00 GMT"/>
    <s v="Thu, 01 Jan 1970 00:00:01 GMT"/>
    <s v="Thu, 01 Jan 1970 11:05:22 GMT"/>
    <m/>
    <m/>
    <m/>
    <m/>
    <n v="1"/>
    <s v=""/>
    <n v="1"/>
    <d v="1899-12-30T13:16:30"/>
    <s v="Fri"/>
    <x v="54"/>
    <d v="2023-02-24T00:00:00"/>
    <s v="16:11:09"/>
    <s v="Week-4"/>
    <d v="1899-12-30T16:00:00"/>
  </r>
  <r>
    <n v="8761"/>
    <x v="0"/>
    <s v="TechM L2"/>
    <s v="Closed"/>
    <x v="305"/>
    <s v="Fri, 24 Feb 2023 16:11:09 GMT"/>
    <s v="vdarive"/>
    <x v="0"/>
    <x v="0"/>
    <s v="User Reported Email"/>
    <x v="0"/>
    <s v="Met"/>
    <s v="User"/>
    <n v="9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8:31 GMT"/>
    <s v="Thu, 01 Jan 1970 00:00:00 GMT"/>
    <s v="Thu, 01 Jan 1970 00:00:01 GMT"/>
    <s v="Fri, 02 Jan 1970 01:40:09 GMT"/>
    <m/>
    <m/>
    <m/>
    <m/>
    <n v="1"/>
    <s v=""/>
    <n v="1"/>
    <d v="1899-12-30T01:49:14"/>
    <s v="Fri"/>
    <x v="54"/>
    <d v="2023-02-24T00:00:00"/>
    <s v="16:11:09"/>
    <s v="Week-4"/>
    <d v="1899-12-30T16:00:00"/>
  </r>
  <r>
    <n v="8760"/>
    <x v="0"/>
    <s v="TechM L2"/>
    <s v="Closed"/>
    <x v="306"/>
    <s v="Fri, 24 Feb 2023 16:11:09 GMT"/>
    <s v="apaluri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16 GMT"/>
    <s v="Thu, 01 Jan 1970 00:00:00 GMT"/>
    <s v="Thu, 01 Jan 1970 00:00:20 GMT"/>
    <s v="Thu, 01 Jan 1970 00:00:00 GMT"/>
    <s v="Thu, 01 Jan 1970 00:00:01 GMT"/>
    <s v="Fri, 02 Jan 1970 01:20:42 GMT"/>
    <m/>
    <m/>
    <m/>
    <m/>
    <n v="1"/>
    <s v=""/>
    <n v="1"/>
    <d v="1899-12-30T01:20:58"/>
    <s v="Fri"/>
    <x v="54"/>
    <d v="2023-02-24T00:00:00"/>
    <s v="16:11:09"/>
    <s v="Week-4"/>
    <d v="1899-12-30T16:00:00"/>
  </r>
  <r>
    <n v="8759"/>
    <x v="0"/>
    <s v="Cristian Dragus"/>
    <s v="Closed"/>
    <x v="307"/>
    <s v="Fri, 24 Feb 2023 16:11:09 GMT"/>
    <s v="psrikan"/>
    <x v="1"/>
    <x v="1"/>
    <s v="[]"/>
    <x v="0"/>
    <s v="Met"/>
    <s v="User"/>
    <n v="82"/>
    <s v="[]"/>
    <s v="Email"/>
    <s v="Scam"/>
    <m/>
    <m/>
    <m/>
    <m/>
    <s v="[]"/>
    <s v="Thu, 01 Jan 1970 00:00:00 GMT"/>
    <s v="Thu, 01 Jan 1970 00:00:05 GMT"/>
    <s v="Thu, 01 Jan 1970 00:00:00 GMT"/>
    <s v="Thu, 01 Jan 1970 01:21:48 GMT"/>
    <s v="Thu, 01 Jan 1970 00:00:00 GMT"/>
    <s v="Thu, 01 Jan 1970 00:00:01 GMT"/>
    <s v="Thu, 01 Jan 1970 00:19:45 GMT"/>
    <m/>
    <m/>
    <m/>
    <m/>
    <n v="1"/>
    <s v=""/>
    <n v="1"/>
    <d v="1899-12-30T01:41:50"/>
    <s v="Fri"/>
    <x v="54"/>
    <d v="2023-02-24T00:00:00"/>
    <s v="16:11:09"/>
    <s v="Week-4"/>
    <d v="1899-12-30T16:00:00"/>
  </r>
  <r>
    <n v="8758"/>
    <x v="0"/>
    <s v="TechM L2"/>
    <s v="Closed"/>
    <x v="308"/>
    <s v="Fri, 24 Feb 2023 16:09:36 GMT"/>
    <s v="mhyderi"/>
    <x v="2"/>
    <x v="2"/>
    <s v="[]"/>
    <x v="0"/>
    <s v="Met"/>
    <s v="User"/>
    <n v="32"/>
    <s v="[]"/>
    <s v="Email"/>
    <s v="Spam"/>
    <m/>
    <m/>
    <m/>
    <m/>
    <s v="[]"/>
    <s v="Thu, 01 Jan 1970 00:00:00 GMT"/>
    <s v="Thu, 01 Jan 1970 00:00:06 GMT"/>
    <s v="Thu, 01 Jan 1970 00:00:00 GMT"/>
    <s v="Thu, 01 Jan 1970 00:32:25 GMT"/>
    <s v="Thu, 01 Jan 1970 00:00:00 GMT"/>
    <s v="Thu, 01 Jan 1970 00:00:01 GMT"/>
    <s v="Thu, 01 Jan 1970 20:09:55 GMT"/>
    <m/>
    <m/>
    <m/>
    <m/>
    <n v="1"/>
    <s v=""/>
    <n v="1"/>
    <d v="1899-12-30T20:42:01"/>
    <s v="Fri"/>
    <x v="54"/>
    <d v="2023-02-24T00:00:00"/>
    <s v="16:09:36"/>
    <s v="Week-4"/>
    <d v="1899-12-30T16:00:00"/>
  </r>
  <r>
    <n v="8757"/>
    <x v="0"/>
    <s v="TechM L2"/>
    <s v="Closed"/>
    <x v="305"/>
    <s v="Fri, 24 Feb 2023 16:09:36 GMT"/>
    <s v="vdarive"/>
    <x v="0"/>
    <x v="0"/>
    <s v="User Reported Email"/>
    <x v="0"/>
    <s v="Met"/>
    <s v="User"/>
    <n v="55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54:36 GMT"/>
    <s v="Thu, 01 Jan 1970 00:00:00 GMT"/>
    <s v="Thu, 01 Jan 1970 00:00:01 GMT"/>
    <s v="Thu, 01 Jan 1970 13:50:58 GMT"/>
    <m/>
    <m/>
    <m/>
    <m/>
    <n v="1"/>
    <s v=""/>
    <n v="1"/>
    <d v="1899-12-30T14:46:03"/>
    <s v="Fri"/>
    <x v="54"/>
    <d v="2023-02-24T00:00:00"/>
    <s v="16:09:36"/>
    <s v="Week-4"/>
    <d v="1899-12-30T16:00:00"/>
  </r>
  <r>
    <n v="8756"/>
    <x v="0"/>
    <s v="TechM L2"/>
    <s v="Closed"/>
    <x v="309"/>
    <s v="Fri, 24 Feb 2023 16:09:36 GMT"/>
    <s v="mhyderi"/>
    <x v="1"/>
    <x v="1"/>
    <s v="User Reported Email"/>
    <x v="0"/>
    <s v="Met"/>
    <s v="Laptop/Desktop"/>
    <n v="140"/>
    <s v="[]"/>
    <s v="Email"/>
    <s v="Scam"/>
    <m/>
    <m/>
    <m/>
    <m/>
    <s v="[]"/>
    <s v="Thu, 01 Jan 1970 00:00:00 GMT"/>
    <s v="Thu, 01 Jan 1970 00:00:05 GMT"/>
    <s v="Thu, 01 Jan 1970 00:00:00 GMT"/>
    <s v="Thu, 01 Jan 1970 02:19:50 GMT"/>
    <s v="Thu, 01 Jan 1970 00:00:00 GMT"/>
    <s v="Thu, 01 Jan 1970 00:00:01 GMT"/>
    <s v="Thu, 01 Jan 1970 16:39:44 GMT"/>
    <m/>
    <m/>
    <m/>
    <m/>
    <n v="1"/>
    <s v=""/>
    <n v="1"/>
    <d v="1899-12-30T18:59:49"/>
    <s v="Fri"/>
    <x v="54"/>
    <d v="2023-02-24T00:00:00"/>
    <s v="16:09:36"/>
    <s v="Week-4"/>
    <d v="1899-12-30T16:00:00"/>
  </r>
  <r>
    <n v="8755"/>
    <x v="0"/>
    <s v="TechM L2"/>
    <s v="Closed"/>
    <x v="310"/>
    <s v="Fri, 24 Feb 2023 16:09:36 GMT"/>
    <s v="mhyderi"/>
    <x v="0"/>
    <x v="0"/>
    <s v="[]"/>
    <x v="0"/>
    <s v="Met"/>
    <s v="Laptop/Desktop"/>
    <n v="29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29:26 GMT"/>
    <s v="Thu, 01 Jan 1970 00:00:00 GMT"/>
    <s v="Thu, 01 Jan 1970 00:00:01 GMT"/>
    <s v="Thu, 01 Jan 1970 16:06:45 GMT"/>
    <m/>
    <m/>
    <m/>
    <m/>
    <n v="1"/>
    <s v=""/>
    <n v="1"/>
    <d v="1899-12-30T16:35:50"/>
    <s v="Fri"/>
    <x v="54"/>
    <d v="2023-02-24T00:00:00"/>
    <s v="16:09:36"/>
    <s v="Week-4"/>
    <d v="1899-12-30T16:00:00"/>
  </r>
  <r>
    <n v="8754"/>
    <x v="0"/>
    <s v="TechM L2"/>
    <s v="Closed"/>
    <x v="311"/>
    <s v="Fri, 24 Feb 2023 16:09:36 GMT"/>
    <s v="gsriniv"/>
    <x v="1"/>
    <x v="1"/>
    <s v="User Reported Email"/>
    <x v="0"/>
    <s v="Met"/>
    <s v="User"/>
    <n v="4"/>
    <s v="[]"/>
    <s v="Email"/>
    <s v="Scam"/>
    <m/>
    <m/>
    <m/>
    <m/>
    <s v="[]"/>
    <s v="Thu, 01 Jan 1970 00:00:00 GMT"/>
    <s v="Thu, 01 Jan 1970 00:00:05 GMT"/>
    <s v="Thu, 01 Jan 1970 00:00:00 GMT"/>
    <s v="Thu, 01 Jan 1970 00:03:40 GMT"/>
    <s v="Thu, 01 Jan 1970 00:00:00 GMT"/>
    <s v="Thu, 01 Jan 1970 00:00:01 GMT"/>
    <s v="Thu, 01 Jan 1970 02:51:23 GMT"/>
    <m/>
    <m/>
    <m/>
    <m/>
    <n v="1"/>
    <s v=""/>
    <n v="1"/>
    <d v="1899-12-30T02:55:28"/>
    <s v="Fri"/>
    <x v="54"/>
    <d v="2023-02-24T00:00:00"/>
    <s v="16:09:36"/>
    <s v="Week-4"/>
    <d v="1899-12-30T16:00:00"/>
  </r>
  <r>
    <n v="8753"/>
    <x v="3"/>
    <s v="Cristian Dragus"/>
    <s v="Closed"/>
    <x v="29"/>
    <s v="Fri, 24 Feb 2023 15:50:03 GMT"/>
    <s v="mhyderi"/>
    <x v="1"/>
    <x v="2"/>
    <s v="MSSP Process Improvement Requested, ESC L1 SLA Breach"/>
    <x v="10"/>
    <s v="Met"/>
    <s v="Network Device"/>
    <n v="52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0:51:48 GMT"/>
    <s v="Thu, 01 Jan 1970 00:00:00 GMT"/>
    <s v="Thu, 01 Jan 1970 00:00:01 GMT"/>
    <s v="Thu, 01 Jan 1970 00:00:01 GMT"/>
    <m/>
    <m/>
    <m/>
    <m/>
    <n v="0"/>
    <n v="1"/>
    <n v="1"/>
    <d v="1899-12-30T00:52:07"/>
    <s v="Fri"/>
    <x v="54"/>
    <d v="2023-02-24T00:00:00"/>
    <s v="15:50:03"/>
    <s v="Week-4"/>
    <d v="1899-12-30T15:00:00"/>
  </r>
  <r>
    <n v="8752"/>
    <x v="3"/>
    <s v="TechM L2"/>
    <s v="Closed"/>
    <x v="49"/>
    <s v="Fri, 24 Feb 2023 14:00:03 GMT"/>
    <s v="mhyderi"/>
    <x v="1"/>
    <x v="2"/>
    <s v="ESC L1 SLA Breach"/>
    <x v="3"/>
    <s v="Met"/>
    <s v="Laptop/Desktop"/>
    <n v="105"/>
    <s v="[]"/>
    <s v="User Behaviour"/>
    <m/>
    <m/>
    <m/>
    <m/>
    <s v="Mass Download"/>
    <s v="[]"/>
    <s v="Thu, 01 Jan 1970 00:00:00 GMT"/>
    <s v="Thu, 01 Jan 1970 00:00:06 GMT"/>
    <s v="Thu, 01 Jan 1970 00:00:00 GMT"/>
    <s v="Thu, 01 Jan 1970 01:45:20 GMT"/>
    <s v="Thu, 01 Jan 1970 00:00:00 GMT"/>
    <s v="Thu, 01 Jan 1970 00:00:01 GMT"/>
    <s v="Thu, 01 Jan 1970 00:00:01 GMT"/>
    <m/>
    <m/>
    <m/>
    <m/>
    <n v="0"/>
    <n v="1"/>
    <n v="1"/>
    <d v="1899-12-30T01:45:07"/>
    <s v="Fri"/>
    <x v="54"/>
    <d v="2023-02-24T00:00:00"/>
    <s v="14:00:03"/>
    <s v="Week-4"/>
    <d v="1899-12-30T14:00:00"/>
  </r>
  <r>
    <n v="8751"/>
    <x v="1"/>
    <s v="Hassen Mezghani"/>
    <s v="Closed"/>
    <x v="312"/>
    <s v="Fri, 24 Feb 2023 13:50:03 GMT"/>
    <s v="psrikan"/>
    <x v="1"/>
    <x v="1"/>
    <s v="ESC L1 SLA Breach"/>
    <x v="39"/>
    <s v="Met"/>
    <s v="Server"/>
    <n v="61"/>
    <s v="[]"/>
    <s v="Network"/>
    <m/>
    <m/>
    <m/>
    <s v="Suspicious Lack of Traffic"/>
    <m/>
    <s v="[]"/>
    <s v="Thu, 01 Jan 1970 00:00:00 GMT"/>
    <s v="Thu, 01 Jan 1970 00:00:04 GMT"/>
    <s v="Thu, 01 Jan 1970 00:00:00 GMT"/>
    <s v="Thu, 01 Jan 1970 01:01:09 GMT"/>
    <s v="Thu, 01 Jan 1970 00:00:00 GMT"/>
    <s v="Thu, 01 Jan 1970 00:00:01 GMT"/>
    <s v="Thu, 01 Jan 1970 00:17:21 GMT"/>
    <m/>
    <m/>
    <m/>
    <m/>
    <n v="1"/>
    <s v=""/>
    <n v="1"/>
    <d v="1899-12-30T01:18:25"/>
    <s v="Fri"/>
    <x v="54"/>
    <d v="2023-02-24T00:00:00"/>
    <s v="13:50:03"/>
    <s v="Week-4"/>
    <d v="1899-12-30T13:00:00"/>
  </r>
  <r>
    <n v="8750"/>
    <x v="0"/>
    <s v="Cristian Dragus"/>
    <s v="Closed"/>
    <x v="313"/>
    <s v="Fri, 24 Feb 2023 10:00:03 GMT"/>
    <s v="mhyderi"/>
    <x v="1"/>
    <x v="0"/>
    <s v="MSSP Process Improvement Requested"/>
    <x v="21"/>
    <s v="Met"/>
    <s v="Network Device"/>
    <n v="79"/>
    <s v="[]"/>
    <s v="Network"/>
    <m/>
    <m/>
    <m/>
    <s v="Suspicious Traffic"/>
    <m/>
    <s v="Discussed"/>
    <s v="Thu, 01 Jan 1970 00:00:00 GMT"/>
    <s v="Thu, 01 Jan 1970 00:00:07 GMT"/>
    <s v="Thu, 01 Jan 1970 00:00:00 GMT"/>
    <s v="Thu, 01 Jan 1970 01:19:20 GMT"/>
    <s v="Thu, 01 Jan 1970 00:00:00 GMT"/>
    <s v="Thu, 01 Jan 1970 00:00:01 GMT"/>
    <s v="Thu, 01 Jan 1970 00:28:28 GMT"/>
    <m/>
    <m/>
    <m/>
    <m/>
    <n v="0"/>
    <n v="1"/>
    <n v="1"/>
    <d v="1899-12-30T01:47:35"/>
    <s v="Fri"/>
    <x v="54"/>
    <d v="2023-02-24T00:00:00"/>
    <s v="10:00:03"/>
    <s v="Week-4"/>
    <d v="1899-12-30T10:00:00"/>
  </r>
  <r>
    <n v="8749"/>
    <x v="3"/>
    <s v="TechM L2"/>
    <s v="Closed"/>
    <x v="28"/>
    <s v="Fri, 24 Feb 2023 07:10:03 GMT"/>
    <s v="vtupura"/>
    <x v="2"/>
    <x v="2"/>
    <s v="ESC L1 SLA Breach"/>
    <x v="9"/>
    <s v="Met"/>
    <s v="Laptop/Desktop"/>
    <n v="140"/>
    <s v="[]"/>
    <s v="Network"/>
    <m/>
    <s v="Malware"/>
    <m/>
    <s v="Suspicious Traffic"/>
    <m/>
    <s v="[]"/>
    <s v="Thu, 01 Jan 1970 00:00:00 GMT"/>
    <s v="Thu, 01 Jan 1970 00:00:05 GMT"/>
    <s v="Thu, 01 Jan 1970 00:00:00 GMT"/>
    <s v="Thu, 01 Jan 1970 02:19:40 GMT"/>
    <s v="Thu, 01 Jan 1970 00:00:00 GMT"/>
    <s v="Thu, 01 Jan 1970 00:00:01 GMT"/>
    <s v="Thu, 01 Jan 1970 00:00:01 GMT"/>
    <m/>
    <m/>
    <m/>
    <m/>
    <n v="1"/>
    <s v=""/>
    <n v="1"/>
    <d v="1899-12-30T02:20:06"/>
    <s v="Fri"/>
    <x v="54"/>
    <d v="2023-02-24T00:00:00"/>
    <s v="07:10:03"/>
    <s v="Week-4"/>
    <d v="1899-12-30T07:00:00"/>
  </r>
  <r>
    <n v="8771"/>
    <x v="1"/>
    <s v="Theodoros Vakalopoulos"/>
    <s v="Closed"/>
    <x v="43"/>
    <s v="Sat, 25 Feb 2023 15:00:03 GMT"/>
    <s v="mhyderi"/>
    <x v="1"/>
    <x v="2"/>
    <s v="ESC L1 SLA Breach"/>
    <x v="14"/>
    <s v="Met"/>
    <s v="Network Device"/>
    <n v="7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7:43 GMT"/>
    <s v="Thu, 01 Jan 1970 00:00:00 GMT"/>
    <s v="Thu, 01 Jan 1970 00:00:01 GMT"/>
    <s v="Thu, 01 Jan 1970 00:00:01 GMT"/>
    <m/>
    <m/>
    <m/>
    <m/>
    <n v="0"/>
    <n v="1"/>
    <n v="1"/>
    <d v="1899-12-30T01:18:06"/>
    <s v="Sat"/>
    <x v="55"/>
    <d v="2023-02-25T00:00:00"/>
    <s v="15:00:03"/>
    <s v="Week-4"/>
    <d v="1899-12-30T15:00:00"/>
  </r>
  <r>
    <n v="8770"/>
    <x v="4"/>
    <s v="Cristian Dragus"/>
    <s v="Closed"/>
    <x v="48"/>
    <s v="Sat, 25 Feb 2023 14:30:03 GMT"/>
    <s v="mhyderi"/>
    <x v="1"/>
    <x v="1"/>
    <s v="MSSP Process Improvement Requested"/>
    <x v="18"/>
    <s v="Met"/>
    <s v="Network Device"/>
    <n v="32"/>
    <s v="[]"/>
    <s v="Network"/>
    <m/>
    <m/>
    <m/>
    <s v="Suspicious Traffic"/>
    <m/>
    <s v="Discussed"/>
    <s v="Thu, 01 Jan 1970 00:00:00 GMT"/>
    <s v="Thu, 01 Jan 1970 00:00:14 GMT"/>
    <s v="Thu, 01 Jan 1970 00:00:00 GMT"/>
    <s v="Thu, 01 Jan 1970 00:31:42 GMT"/>
    <s v="Thu, 01 Jan 1970 00:00:00 GMT"/>
    <s v="Thu, 01 Jan 1970 00:00:01 GMT"/>
    <s v="Thu, 01 Jan 1970 00:07:07 GMT"/>
    <m/>
    <m/>
    <m/>
    <m/>
    <n v="1"/>
    <s v=""/>
    <n v="1"/>
    <d v="1899-12-30T00:39:21"/>
    <s v="Sat"/>
    <x v="55"/>
    <d v="2023-02-25T00:00:00"/>
    <s v="14:30:03"/>
    <s v="Week-4"/>
    <d v="1899-12-30T14:00:00"/>
  </r>
  <r>
    <n v="8769"/>
    <x v="4"/>
    <s v="Cristian Dragus"/>
    <s v="Closed"/>
    <x v="48"/>
    <s v="Sat, 25 Feb 2023 10:50:03 GMT"/>
    <s v="mhyderi"/>
    <x v="1"/>
    <x v="1"/>
    <s v="MSSP Process Improvement Requested"/>
    <x v="18"/>
    <s v="Met"/>
    <s v="Network Device"/>
    <n v="104"/>
    <s v="[]"/>
    <s v="Network"/>
    <m/>
    <m/>
    <m/>
    <s v="Suspicious Traffic"/>
    <m/>
    <s v="Discussed"/>
    <s v="Thu, 01 Jan 1970 00:00:00 GMT"/>
    <s v="Thu, 01 Jan 1970 00:00:07 GMT"/>
    <s v="Thu, 01 Jan 1970 00:00:00 GMT"/>
    <s v="Thu, 01 Jan 1970 01:44:29 GMT"/>
    <s v="Thu, 01 Jan 1970 00:00:00 GMT"/>
    <s v="Thu, 01 Jan 1970 00:00:01 GMT"/>
    <s v="Thu, 01 Jan 1970 01:31:08 GMT"/>
    <m/>
    <m/>
    <m/>
    <m/>
    <n v="1"/>
    <s v=""/>
    <n v="1"/>
    <d v="1899-12-30T03:15:15"/>
    <s v="Sat"/>
    <x v="55"/>
    <d v="2023-02-25T00:00:00"/>
    <s v="10:50:03"/>
    <s v="Week-4"/>
    <d v="1899-12-30T10:00:00"/>
  </r>
  <r>
    <n v="8768"/>
    <x v="3"/>
    <s v="Cristian Dragus"/>
    <s v="Closed"/>
    <x v="8"/>
    <s v="Sat, 25 Feb 2023 10:30:03 GMT"/>
    <s v="mhyderi"/>
    <x v="1"/>
    <x v="2"/>
    <s v="ESC L1 SLA Breach"/>
    <x v="3"/>
    <s v="Met"/>
    <s v="Laptop/Desktop"/>
    <n v="40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40:11 GMT"/>
    <s v="Thu, 01 Jan 1970 00:00:00 GMT"/>
    <s v="Thu, 01 Jan 1970 00:00:01 GMT"/>
    <s v="Thu, 01 Jan 1970 00:59:45 GMT"/>
    <m/>
    <m/>
    <m/>
    <m/>
    <n v="0"/>
    <n v="1"/>
    <n v="1"/>
    <d v="1899-12-30T01:39:50"/>
    <s v="Sat"/>
    <x v="55"/>
    <d v="2023-02-25T00:00:00"/>
    <s v="10:30:03"/>
    <s v="Week-4"/>
    <d v="1899-12-30T10:00:00"/>
  </r>
  <r>
    <n v="8767"/>
    <x v="3"/>
    <s v="Theodoros Vakalopoulos"/>
    <s v="Closed"/>
    <x v="6"/>
    <s v="Sat, 25 Feb 2023 08:10:03 GMT"/>
    <s v="mhyderi"/>
    <x v="1"/>
    <x v="0"/>
    <s v="ESC L1 SLA Breach"/>
    <x v="3"/>
    <s v="Met"/>
    <s v="Laptop/Desktop"/>
    <n v="60"/>
    <s v="[]"/>
    <s v="Email"/>
    <s v="Phishing"/>
    <m/>
    <m/>
    <s v="Suspicious Traffic"/>
    <m/>
    <s v="[]"/>
    <s v="Thu, 01 Jan 1970 00:00:00 GMT"/>
    <s v="Thu, 01 Jan 1970 00:00:25 GMT"/>
    <s v="Thu, 01 Jan 1970 00:00:00 GMT"/>
    <s v="Thu, 01 Jan 1970 00:59:34 GMT"/>
    <s v="Thu, 01 Jan 1970 00:00:00 GMT"/>
    <s v="Thu, 01 Jan 1970 00:00:01 GMT"/>
    <s v="Thu, 01 Jan 1970 00:00:01 GMT"/>
    <m/>
    <m/>
    <m/>
    <m/>
    <n v="0"/>
    <n v="1"/>
    <n v="1"/>
    <d v="1899-12-30T01:00:26"/>
    <s v="Sat"/>
    <x v="55"/>
    <d v="2023-02-25T00:00:00"/>
    <s v="08:10:03"/>
    <s v="Week-4"/>
    <d v="1899-12-30T08:00:00"/>
  </r>
  <r>
    <n v="8766"/>
    <x v="1"/>
    <s v="Theodoros Vakalopoulos"/>
    <s v="Closed"/>
    <x v="77"/>
    <s v="Sat, 25 Feb 2023 03:20:03 GMT"/>
    <s v="vdarive"/>
    <x v="1"/>
    <x v="1"/>
    <s v="MSSP Process Improvement Requested, ESC L1 SLA Breach"/>
    <x v="27"/>
    <s v="Met"/>
    <s v="Server"/>
    <n v="47"/>
    <s v="[]"/>
    <s v="Network"/>
    <m/>
    <m/>
    <m/>
    <s v="(D)DoS"/>
    <m/>
    <s v="Discussed"/>
    <s v="Thu, 01 Jan 1970 00:00:00 GMT"/>
    <s v="Thu, 01 Jan 1970 00:00:06 GMT"/>
    <s v="Thu, 01 Jan 1970 00:00:00 GMT"/>
    <s v="Thu, 01 Jan 1970 00:47:24 GMT"/>
    <s v="Thu, 01 Jan 1970 00:00:00 GMT"/>
    <s v="Thu, 01 Jan 1970 00:00:01 GMT"/>
    <s v="Thu, 01 Jan 1970 00:00:01 GMT"/>
    <m/>
    <m/>
    <m/>
    <m/>
    <n v="1"/>
    <s v=""/>
    <n v="1"/>
    <d v="1899-12-30T00:47:07"/>
    <s v="Sat"/>
    <x v="55"/>
    <d v="2023-02-25T00:00:00"/>
    <s v="03:20:03"/>
    <s v="Week-4"/>
    <d v="1899-12-30T03:00:00"/>
  </r>
  <r>
    <n v="8765"/>
    <x v="0"/>
    <s v="TechM L2"/>
    <s v="Closed"/>
    <x v="314"/>
    <s v="Sat, 25 Feb 2023 00:30:08 GMT"/>
    <s v="vdarive"/>
    <x v="2"/>
    <x v="2"/>
    <s v="User Reported Email, ACK L1 SLA Breach"/>
    <x v="0"/>
    <s v="Met"/>
    <s v="User"/>
    <n v="26"/>
    <s v="[]"/>
    <s v="Email"/>
    <s v="Spam"/>
    <m/>
    <m/>
    <m/>
    <m/>
    <s v="[]"/>
    <s v="Thu, 01 Jan 1970 00:00:00 GMT"/>
    <s v="Thu, 01 Jan 1970 00:00:06 GMT"/>
    <s v="Thu, 01 Jan 1970 00:00:00 GMT"/>
    <s v="Thu, 01 Jan 1970 00:25:38 GMT"/>
    <s v="Thu, 01 Jan 1970 00:00:00 GMT"/>
    <s v="Thu, 01 Jan 1970 00:00:01 GMT"/>
    <s v="Thu, 01 Jan 1970 01:06:48 GMT"/>
    <m/>
    <m/>
    <m/>
    <m/>
    <n v="1"/>
    <s v=""/>
    <n v="1"/>
    <d v="1899-12-30T01:32:54"/>
    <s v="Sat"/>
    <x v="55"/>
    <d v="2023-02-25T00:00:00"/>
    <s v="00:30:08"/>
    <s v="Week-4"/>
    <d v="1899-12-30T00:00:00"/>
  </r>
  <r>
    <n v="8776"/>
    <x v="0"/>
    <s v="TechM L2"/>
    <s v="Closed"/>
    <x v="315"/>
    <s v="Sun, 26 Feb 2023 21:30:05 GMT"/>
    <s v="apaluri"/>
    <x v="1"/>
    <x v="1"/>
    <s v="MSSP Process Improvement Requested, User Reported Email"/>
    <x v="0"/>
    <s v="Met"/>
    <s v="User"/>
    <n v="102"/>
    <s v="[]"/>
    <s v="Email"/>
    <s v="Scam"/>
    <m/>
    <m/>
    <m/>
    <m/>
    <s v="Discussed"/>
    <s v="Thu, 01 Jan 1970 00:00:00 GMT"/>
    <s v="Thu, 01 Jan 1970 00:00:05 GMT"/>
    <s v="Thu, 01 Jan 1970 00:00:00 GMT"/>
    <s v="Thu, 01 Jan 1970 01:42:07 GMT"/>
    <s v="Thu, 01 Jan 1970 00:00:00 GMT"/>
    <s v="Thu, 01 Jan 1970 00:00:01 GMT"/>
    <s v="Thu, 01 Jan 1970 00:00:01 GMT"/>
    <m/>
    <m/>
    <m/>
    <m/>
    <n v="1"/>
    <s v=""/>
    <n v="1"/>
    <d v="1899-12-30T01:42:06"/>
    <s v="Sun"/>
    <x v="56"/>
    <d v="2023-02-26T00:00:00"/>
    <s v="21:30:05"/>
    <s v="Week-4"/>
    <d v="1899-12-30T21:00:00"/>
  </r>
  <r>
    <n v="8775"/>
    <x v="0"/>
    <s v="TechM L2"/>
    <s v="Closed"/>
    <x v="268"/>
    <s v="Sun, 26 Feb 2023 13:00:05 GMT"/>
    <s v="mhyderi"/>
    <x v="0"/>
    <x v="0"/>
    <s v="User Reported Email"/>
    <x v="0"/>
    <s v="Met"/>
    <s v="User"/>
    <n v="75"/>
    <s v="[]"/>
    <s v="Email"/>
    <s v="Legitimate email"/>
    <m/>
    <m/>
    <m/>
    <m/>
    <s v="[]"/>
    <s v="Thu, 01 Jan 1970 00:00:00 GMT"/>
    <s v="Thu, 01 Jan 1970 00:00:04 GMT"/>
    <s v="Thu, 01 Jan 1970 00:00:00 GMT"/>
    <s v="Thu, 01 Jan 1970 01:15:25 GMT"/>
    <s v="Thu, 01 Jan 1970 00:00:00 GMT"/>
    <s v="Thu, 01 Jan 1970 00:00:01 GMT"/>
    <s v="Thu, 01 Jan 1970 00:43:41 GMT"/>
    <m/>
    <m/>
    <m/>
    <m/>
    <n v="1"/>
    <s v=""/>
    <n v="1"/>
    <d v="1899-12-30T01:58:45"/>
    <s v="Sun"/>
    <x v="56"/>
    <d v="2023-02-26T00:00:00"/>
    <s v="13:00:05"/>
    <s v="Week-4"/>
    <d v="1899-12-30T13:00:00"/>
  </r>
  <r>
    <n v="8774"/>
    <x v="3"/>
    <s v="Cristiano Lucian"/>
    <s v="Closed"/>
    <x v="108"/>
    <s v="Sun, 26 Feb 2023 13:00:03 GMT"/>
    <s v="mhyderi"/>
    <x v="1"/>
    <x v="0"/>
    <s v="ESC L1 SLA Breach"/>
    <x v="32"/>
    <s v="Met"/>
    <s v="Network Device"/>
    <n v="43"/>
    <s v="[]"/>
    <s v="Network"/>
    <m/>
    <m/>
    <m/>
    <s v="Suspicious Traffic"/>
    <m/>
    <s v="[]"/>
    <s v="Thu, 01 Jan 1970 00:00:00 GMT"/>
    <s v="Thu, 01 Jan 1970 00:00:04 GMT"/>
    <s v="Thu, 01 Jan 1970 00:00:00 GMT"/>
    <s v="Thu, 01 Jan 1970 00:43:26 GMT"/>
    <s v="Thu, 01 Jan 1970 00:00:00 GMT"/>
    <s v="Thu, 01 Jan 1970 00:00:01 GMT"/>
    <s v="Thu, 01 Jan 1970 00:00:01 GMT"/>
    <m/>
    <m/>
    <m/>
    <m/>
    <n v="0"/>
    <n v="1"/>
    <n v="1"/>
    <d v="1899-12-30T00:43:05"/>
    <s v="Sun"/>
    <x v="56"/>
    <d v="2023-02-26T00:00:00"/>
    <s v="13:00:03"/>
    <s v="Week-4"/>
    <d v="1899-12-30T13:00:00"/>
  </r>
  <r>
    <n v="8773"/>
    <x v="0"/>
    <s v="TechM L2"/>
    <s v="Closed"/>
    <x v="316"/>
    <s v="Sun, 26 Feb 2023 08:30:05 GMT"/>
    <s v="mhyderi"/>
    <x v="0"/>
    <x v="0"/>
    <s v="User Reported Email"/>
    <x v="0"/>
    <s v="Met"/>
    <s v="User"/>
    <n v="71"/>
    <s v="[]"/>
    <s v="Email"/>
    <s v="Unsolicited email"/>
    <m/>
    <m/>
    <m/>
    <m/>
    <s v="[]"/>
    <s v="Thu, 01 Jan 1970 00:00:00 GMT"/>
    <s v="Thu, 01 Jan 1970 00:00:04 GMT"/>
    <s v="Thu, 01 Jan 1970 00:00:00 GMT"/>
    <s v="Thu, 01 Jan 1970 01:11:10 GMT"/>
    <s v="Thu, 01 Jan 1970 00:00:00 GMT"/>
    <s v="Thu, 01 Jan 1970 00:00:01 GMT"/>
    <s v="Thu, 01 Jan 1970 00:00:01 GMT"/>
    <m/>
    <m/>
    <m/>
    <m/>
    <n v="1"/>
    <s v=""/>
    <n v="1"/>
    <d v="1899-12-30T01:11:05"/>
    <s v="Sun"/>
    <x v="56"/>
    <d v="2023-02-26T00:00:00"/>
    <s v="08:30:05"/>
    <s v="Week-4"/>
    <d v="1899-12-30T08:00:00"/>
  </r>
  <r>
    <n v="8772"/>
    <x v="4"/>
    <s v="Cristian Dragus"/>
    <s v="Closed"/>
    <x v="48"/>
    <s v="Sun, 26 Feb 2023 06:00:03 GMT"/>
    <s v="vdarive"/>
    <x v="1"/>
    <x v="1"/>
    <s v="MSSP Process Improvement Requested"/>
    <x v="18"/>
    <s v="Met"/>
    <s v="Network Device"/>
    <n v="67"/>
    <s v="[]"/>
    <s v="Network"/>
    <m/>
    <m/>
    <m/>
    <s v="Suspicious Traffic"/>
    <m/>
    <s v="Discussed"/>
    <s v="Thu, 01 Jan 1970 00:00:00 GMT"/>
    <s v="Thu, 01 Jan 1970 00:00:08 GMT"/>
    <s v="Thu, 01 Jan 1970 00:00:00 GMT"/>
    <s v="Thu, 01 Jan 1970 01:06:51 GMT"/>
    <s v="Thu, 01 Jan 1970 00:00:00 GMT"/>
    <s v="Thu, 01 Jan 1970 00:00:01 GMT"/>
    <s v="Thu, 01 Jan 1970 01:30:18 GMT"/>
    <m/>
    <m/>
    <m/>
    <m/>
    <n v="1"/>
    <s v=""/>
    <n v="1"/>
    <d v="1899-12-30T02:37:26"/>
    <s v="Sun"/>
    <x v="56"/>
    <d v="2023-02-26T00:00:00"/>
    <s v="06:00:03"/>
    <s v="Week-4"/>
    <d v="1899-12-30T06:00:00"/>
  </r>
  <r>
    <n v="8800"/>
    <x v="3"/>
    <s v="TechM L2"/>
    <s v="Closed"/>
    <x v="16"/>
    <s v="Mon, 27 Feb 2023 16:40:03 GMT"/>
    <s v="apaluri"/>
    <x v="1"/>
    <x v="2"/>
    <s v="ESC L1 SLA Breach"/>
    <x v="5"/>
    <s v="Met"/>
    <s v="Laptop/Desktop"/>
    <n v="5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8:27 GMT"/>
    <s v="Thu, 01 Jan 1970 00:00:00 GMT"/>
    <s v="Thu, 01 Jan 1970 00:00:01 GMT"/>
    <s v="Thu, 01 Jan 1970 00:28:46 GMT"/>
    <m/>
    <m/>
    <m/>
    <m/>
    <n v="0"/>
    <n v="1"/>
    <n v="1"/>
    <d v="1899-12-30T01:26:53"/>
    <s v="Mon"/>
    <x v="57"/>
    <d v="2023-02-27T00:00:00"/>
    <s v="16:40:03"/>
    <s v="Week-5"/>
    <d v="1899-12-30T16:00:00"/>
  </r>
  <r>
    <n v="8799"/>
    <x v="0"/>
    <s v="TechM L2"/>
    <s v="Closed"/>
    <x v="317"/>
    <s v="Mon, 27 Feb 2023 16:00:05 GMT"/>
    <s v="apaluri"/>
    <x v="0"/>
    <x v="0"/>
    <s v="User Reported Email"/>
    <x v="0"/>
    <s v="Met"/>
    <s v="User"/>
    <n v="20"/>
    <s v="[]"/>
    <s v="Email"/>
    <s v="Unsolicited email"/>
    <m/>
    <m/>
    <m/>
    <m/>
    <s v="[]"/>
    <s v="Thu, 01 Jan 1970 00:00:00 GMT"/>
    <s v="Thu, 01 Jan 1970 00:00:04 GMT"/>
    <s v="Thu, 01 Jan 1970 00:00:00 GMT"/>
    <s v="Thu, 01 Jan 1970 00:20:01 GMT"/>
    <s v="Thu, 01 Jan 1970 00:00:00 GMT"/>
    <s v="Thu, 01 Jan 1970 00:00:01 GMT"/>
    <s v="Thu, 01 Jan 1970 02:29:26 GMT"/>
    <m/>
    <m/>
    <m/>
    <m/>
    <n v="1"/>
    <s v=""/>
    <n v="1"/>
    <d v="1899-12-30T02:49:30"/>
    <s v="Mon"/>
    <x v="57"/>
    <d v="2023-02-27T00:00:00"/>
    <s v="16:00:05"/>
    <s v="Week-5"/>
    <d v="1899-12-30T16:00:00"/>
  </r>
  <r>
    <n v="8798"/>
    <x v="0"/>
    <s v="Hassen Mezghani"/>
    <s v="Closed"/>
    <x v="181"/>
    <s v="Mon, 27 Feb 2023 15:40:03 GMT"/>
    <s v="mhyderi"/>
    <x v="0"/>
    <x v="0"/>
    <s v="[]"/>
    <x v="11"/>
    <s v="Met"/>
    <s v="Server"/>
    <n v="2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3:46 GMT"/>
    <s v="Thu, 01 Jan 1970 00:00:00 GMT"/>
    <s v="Thu, 01 Jan 1970 00:00:01 GMT"/>
    <s v="Thu, 01 Jan 1970 00:23:34 GMT"/>
    <m/>
    <m/>
    <m/>
    <m/>
    <n v="1"/>
    <s v=""/>
    <n v="1"/>
    <d v="1899-12-30T00:47:39"/>
    <s v="Mon"/>
    <x v="57"/>
    <d v="2023-02-27T00:00:00"/>
    <s v="15:40:03"/>
    <s v="Week-5"/>
    <d v="1899-12-30T15:00:00"/>
  </r>
  <r>
    <n v="8797"/>
    <x v="0"/>
    <s v="TechM L2"/>
    <s v="Closed"/>
    <x v="318"/>
    <s v="Mon, 27 Feb 2023 15:00:06 GMT"/>
    <s v="mhyderi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0:06 GMT"/>
    <s v="Thu, 01 Jan 1970 00:00:00 GMT"/>
    <s v="Thu, 01 Jan 1970 00:52:28 GMT"/>
    <s v="Thu, 01 Jan 1970 00:00:00 GMT"/>
    <s v="Thu, 01 Jan 1970 00:00:01 GMT"/>
    <s v="Thu, 01 Jan 1970 00:11:09 GMT"/>
    <m/>
    <m/>
    <m/>
    <m/>
    <n v="1"/>
    <s v=""/>
    <n v="1"/>
    <d v="1899-12-30T01:03:15"/>
    <s v="Mon"/>
    <x v="57"/>
    <d v="2023-02-27T00:00:00"/>
    <s v="15:00:06"/>
    <s v="Week-5"/>
    <d v="1899-12-30T15:00:00"/>
  </r>
  <r>
    <n v="8796"/>
    <x v="0"/>
    <s v="TechM L2"/>
    <s v="Closed"/>
    <x v="319"/>
    <s v="Mon, 27 Feb 2023 15:00:06 GMT"/>
    <s v="psrikan"/>
    <x v="1"/>
    <x v="1"/>
    <s v="User Reported Email"/>
    <x v="0"/>
    <s v="Met"/>
    <s v="User"/>
    <n v="8"/>
    <s v="[]"/>
    <s v="Email"/>
    <s v="Scam"/>
    <m/>
    <m/>
    <m/>
    <m/>
    <s v="[]"/>
    <s v="Thu, 01 Jan 1970 00:00:00 GMT"/>
    <s v="Thu, 01 Jan 1970 00:00:11 GMT"/>
    <s v="Thu, 01 Jan 1970 00:00:00 GMT"/>
    <s v="Thu, 01 Jan 1970 00:07:33 GMT"/>
    <s v="Thu, 01 Jan 1970 00:00:00 GMT"/>
    <s v="Thu, 01 Jan 1970 00:00:01 GMT"/>
    <s v="Thu, 01 Jan 1970 01:52:54 GMT"/>
    <m/>
    <m/>
    <m/>
    <m/>
    <n v="1"/>
    <s v=""/>
    <n v="1"/>
    <d v="1899-12-30T02:01:05"/>
    <s v="Mon"/>
    <x v="57"/>
    <d v="2023-02-27T00:00:00"/>
    <s v="15:00:06"/>
    <s v="Week-5"/>
    <d v="1899-12-30T15:00:00"/>
  </r>
  <r>
    <n v="8795"/>
    <x v="3"/>
    <s v="Danylo Goncharskyi"/>
    <s v="Closed"/>
    <x v="141"/>
    <s v="Mon, 27 Feb 2023 15:00:03 GMT"/>
    <s v="vdarive"/>
    <x v="1"/>
    <x v="0"/>
    <s v="ESC L1 SLA Breach"/>
    <x v="10"/>
    <s v="Met"/>
    <s v="Laptop/Desktop"/>
    <n v="5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1:26 GMT"/>
    <s v="Thu, 01 Jan 1970 00:00:00 GMT"/>
    <s v="Thu, 01 Jan 1970 00:00:01 GMT"/>
    <s v="Thu, 01 Jan 1970 00:21:09 GMT"/>
    <m/>
    <m/>
    <m/>
    <m/>
    <n v="0"/>
    <n v="1"/>
    <n v="1"/>
    <d v="1899-12-30T01:12:15"/>
    <s v="Mon"/>
    <x v="57"/>
    <d v="2023-02-27T00:00:00"/>
    <s v="15:00:03"/>
    <s v="Week-5"/>
    <d v="1899-12-30T15:00:00"/>
  </r>
  <r>
    <n v="8794"/>
    <x v="3"/>
    <s v="Mangesh Fasale"/>
    <s v="Closed"/>
    <x v="65"/>
    <s v="Mon, 27 Feb 2023 14:50:03 GMT"/>
    <s v="psrikan"/>
    <x v="1"/>
    <x v="1"/>
    <s v="ESC L1 SLA Breach"/>
    <x v="22"/>
    <s v="Met"/>
    <s v="Server"/>
    <n v="83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22:32 GMT"/>
    <s v="Thu, 01 Jan 1970 00:00:00 GMT"/>
    <s v="Thu, 01 Jan 1970 00:00:01 GMT"/>
    <s v="Thu, 01 Jan 1970 00:09:18 GMT"/>
    <m/>
    <m/>
    <m/>
    <m/>
    <n v="1"/>
    <s v=""/>
    <n v="1"/>
    <d v="1899-12-30T01:32:31"/>
    <s v="Mon"/>
    <x v="57"/>
    <d v="2023-02-27T00:00:00"/>
    <s v="14:50:03"/>
    <s v="Week-5"/>
    <d v="1899-12-30T14:00:00"/>
  </r>
  <r>
    <n v="8793"/>
    <x v="0"/>
    <s v="TechM L2"/>
    <s v="Closed"/>
    <x v="319"/>
    <s v="Mon, 27 Feb 2023 14:30:05 GMT"/>
    <s v="psrikan"/>
    <x v="1"/>
    <x v="1"/>
    <s v="User Reported Email"/>
    <x v="0"/>
    <s v="Met"/>
    <s v="User"/>
    <n v="18"/>
    <s v="[]"/>
    <s v="Email"/>
    <s v="Scam"/>
    <m/>
    <m/>
    <m/>
    <m/>
    <s v="[]"/>
    <s v="Thu, 01 Jan 1970 00:00:00 GMT"/>
    <s v="Thu, 01 Jan 1970 00:00:11 GMT"/>
    <s v="Thu, 01 Jan 1970 00:00:00 GMT"/>
    <s v="Thu, 01 Jan 1970 00:17:32 GMT"/>
    <s v="Thu, 01 Jan 1970 00:00:00 GMT"/>
    <s v="Thu, 01 Jan 1970 00:00:01 GMT"/>
    <s v="Thu, 01 Jan 1970 02:13:52 GMT"/>
    <m/>
    <m/>
    <m/>
    <m/>
    <n v="1"/>
    <s v=""/>
    <n v="1"/>
    <d v="1899-12-30T02:32:03"/>
    <s v="Mon"/>
    <x v="57"/>
    <d v="2023-02-27T00:00:00"/>
    <s v="14:30:05"/>
    <s v="Week-5"/>
    <d v="1899-12-30T14:00:00"/>
  </r>
  <r>
    <n v="8792"/>
    <x v="1"/>
    <s v="Hassen Mezghani"/>
    <s v="Closed"/>
    <x v="21"/>
    <s v="Mon, 27 Feb 2023 14:00:03 GMT"/>
    <s v="psrikan"/>
    <x v="2"/>
    <x v="2"/>
    <s v="[]"/>
    <x v="1"/>
    <s v="Met"/>
    <s v="Laptop/Desktop"/>
    <n v="7"/>
    <s v="[]"/>
    <s v="Endpoint"/>
    <m/>
    <s v="Malware"/>
    <m/>
    <m/>
    <m/>
    <s v="[]"/>
    <s v="Thu, 01 Jan 1970 00:00:00 GMT"/>
    <s v="Thu, 01 Jan 1970 00:00:09 GMT"/>
    <s v="Thu, 01 Jan 1970 00:00:00 GMT"/>
    <s v="Thu, 01 Jan 1970 00:06:39 GMT"/>
    <s v="Thu, 01 Jan 1970 00:00:00 GMT"/>
    <s v="Thu, 01 Jan 1970 00:00:01 GMT"/>
    <s v="Thu, 01 Jan 1970 00:00:01 GMT"/>
    <m/>
    <m/>
    <m/>
    <m/>
    <n v="1"/>
    <s v=""/>
    <n v="1"/>
    <d v="1899-12-30T00:07:10"/>
    <s v="Mon"/>
    <x v="57"/>
    <d v="2023-02-27T00:00:00"/>
    <s v="14:00:03"/>
    <s v="Week-5"/>
    <d v="1899-12-30T14:00:00"/>
  </r>
  <r>
    <n v="8791"/>
    <x v="0"/>
    <s v="TechM L2"/>
    <s v="Closed"/>
    <x v="320"/>
    <s v="Mon, 27 Feb 2023 13:30:05 GMT"/>
    <s v="mhyderi"/>
    <x v="2"/>
    <x v="2"/>
    <s v="User Reported Email"/>
    <x v="0"/>
    <s v="Met"/>
    <s v="User"/>
    <n v="63"/>
    <s v="[]"/>
    <s v="Email"/>
    <s v="Spam"/>
    <m/>
    <m/>
    <m/>
    <m/>
    <s v="[]"/>
    <s v="Thu, 01 Jan 1970 00:00:00 GMT"/>
    <s v="Thu, 01 Jan 1970 00:00:09 GMT"/>
    <s v="Thu, 01 Jan 1970 00:00:00 GMT"/>
    <s v="Thu, 01 Jan 1970 01:03:04 GMT"/>
    <s v="Thu, 01 Jan 1970 00:00:00 GMT"/>
    <s v="Thu, 01 Jan 1970 00:00:01 GMT"/>
    <s v="Thu, 01 Jan 1970 00:23:23 GMT"/>
    <m/>
    <m/>
    <m/>
    <m/>
    <n v="1"/>
    <s v=""/>
    <n v="1"/>
    <d v="1899-12-30T01:26:32"/>
    <s v="Mon"/>
    <x v="57"/>
    <d v="2023-02-27T00:00:00"/>
    <s v="13:30:05"/>
    <s v="Week-5"/>
    <d v="1899-12-30T13:00:00"/>
  </r>
  <r>
    <n v="8790"/>
    <x v="1"/>
    <s v="Hassen Mezghani"/>
    <s v="Closed"/>
    <x v="321"/>
    <s v="Mon, 27 Feb 2023 13:10:04 GMT"/>
    <s v="psrikan"/>
    <x v="1"/>
    <x v="1"/>
    <s v="[]"/>
    <x v="40"/>
    <s v="Met"/>
    <s v="Server"/>
    <n v="26"/>
    <s v="[]"/>
    <s v="Network"/>
    <m/>
    <m/>
    <m/>
    <s v="Suspicious Lack of Traffic"/>
    <m/>
    <s v="[]"/>
    <s v="Thu, 01 Jan 1970 00:00:00 GMT"/>
    <s v="Thu, 01 Jan 1970 00:04:49 GMT"/>
    <s v="Thu, 01 Jan 1970 00:00:00 GMT"/>
    <s v="Thu, 01 Jan 1970 00:25:47 GMT"/>
    <s v="Thu, 01 Jan 1970 00:00:00 GMT"/>
    <s v="Thu, 01 Jan 1970 00:00:01 GMT"/>
    <s v="Thu, 01 Jan 1970 00:00:01 GMT"/>
    <m/>
    <m/>
    <m/>
    <m/>
    <n v="1"/>
    <s v=""/>
    <n v="1"/>
    <d v="1899-12-30T00:30:50"/>
    <s v="Mon"/>
    <x v="57"/>
    <d v="2023-02-27T00:00:00"/>
    <s v="13:10:04"/>
    <s v="Week-5"/>
    <d v="1899-12-30T13:00:00"/>
  </r>
  <r>
    <n v="8789"/>
    <x v="4"/>
    <s v="Cristian Dragus"/>
    <s v="Closed"/>
    <x v="48"/>
    <s v="Mon, 27 Feb 2023 13:10:03 GMT"/>
    <s v="mhyderi"/>
    <x v="1"/>
    <x v="1"/>
    <s v="MSSP Process Improvement Requested"/>
    <x v="18"/>
    <s v="Met"/>
    <s v="Network Device"/>
    <n v="30"/>
    <s v="[]"/>
    <s v="Network"/>
    <m/>
    <m/>
    <m/>
    <s v="Suspicious Traffic"/>
    <m/>
    <s v="Discussed"/>
    <s v="Thu, 01 Jan 1970 00:00:00 GMT"/>
    <s v="Thu, 01 Jan 1970 00:00:05 GMT"/>
    <s v="Thu, 01 Jan 1970 00:00:00 GMT"/>
    <s v="Thu, 01 Jan 1970 00:29:57 GMT"/>
    <s v="Thu, 01 Jan 1970 00:00:00 GMT"/>
    <s v="Thu, 01 Jan 1970 00:00:01 GMT"/>
    <s v="Thu, 01 Jan 1970 00:00:01 GMT"/>
    <m/>
    <m/>
    <m/>
    <m/>
    <n v="1"/>
    <s v=""/>
    <n v="1"/>
    <d v="1899-12-30T00:30:06"/>
    <s v="Mon"/>
    <x v="57"/>
    <d v="2023-02-27T00:00:00"/>
    <s v="13:10:03"/>
    <s v="Week-5"/>
    <d v="1899-12-30T13:00:00"/>
  </r>
  <r>
    <n v="8788"/>
    <x v="4"/>
    <s v="Cristian Dragus"/>
    <s v="Closed"/>
    <x v="48"/>
    <s v="Mon, 27 Feb 2023 11:10:03 GMT"/>
    <s v="vdarive"/>
    <x v="1"/>
    <x v="1"/>
    <s v="MSSP Process Improvement Requested"/>
    <x v="18"/>
    <s v="Met"/>
    <s v="Network Device"/>
    <n v="21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20:55 GMT"/>
    <s v="Thu, 01 Jan 1970 00:00:00 GMT"/>
    <s v="Thu, 01 Jan 1970 00:00:01 GMT"/>
    <s v="Thu, 01 Jan 1970 03:16:17 GMT"/>
    <m/>
    <m/>
    <m/>
    <m/>
    <n v="1"/>
    <s v=""/>
    <n v="1"/>
    <d v="1899-12-30T03:37:26"/>
    <s v="Mon"/>
    <x v="57"/>
    <d v="2023-02-27T00:00:00"/>
    <s v="11:10:03"/>
    <s v="Week-5"/>
    <d v="1899-12-30T11:00:00"/>
  </r>
  <r>
    <n v="8787"/>
    <x v="4"/>
    <s v="Cristian Dragus"/>
    <s v="Closed"/>
    <x v="48"/>
    <s v="Mon, 27 Feb 2023 10:40:05 GMT"/>
    <s v="vdarive"/>
    <x v="1"/>
    <x v="1"/>
    <s v="MSSP Process Improvement Requested"/>
    <x v="18"/>
    <s v="Met"/>
    <s v="Network Device"/>
    <n v="12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12:18 GMT"/>
    <s v="Thu, 01 Jan 1970 00:00:00 GMT"/>
    <s v="Thu, 01 Jan 1970 00:00:01 GMT"/>
    <s v="Thu, 01 Jan 1970 04:09:43 GMT"/>
    <m/>
    <m/>
    <m/>
    <m/>
    <n v="1"/>
    <s v=""/>
    <n v="1"/>
    <d v="1899-12-30T04:21:52"/>
    <s v="Mon"/>
    <x v="57"/>
    <d v="2023-02-27T00:00:00"/>
    <s v="10:40:05"/>
    <s v="Week-5"/>
    <d v="1899-12-30T10:00:00"/>
  </r>
  <r>
    <n v="8786"/>
    <x v="4"/>
    <s v="Cristian Dragus"/>
    <s v="Closed"/>
    <x v="48"/>
    <s v="Mon, 27 Feb 2023 10:40:03 GMT"/>
    <s v="mhyderi"/>
    <x v="1"/>
    <x v="1"/>
    <s v="MSSP Process Improvement Requested"/>
    <x v="18"/>
    <s v="Met"/>
    <s v="Network Device"/>
    <n v="85"/>
    <s v="[]"/>
    <s v="Network"/>
    <m/>
    <m/>
    <m/>
    <s v="Suspicious Traffic"/>
    <m/>
    <s v="Discussed"/>
    <s v="Thu, 01 Jan 1970 00:00:00 GMT"/>
    <s v="Thu, 01 Jan 1970 00:00:08 GMT"/>
    <s v="Thu, 01 Jan 1970 00:00:00 GMT"/>
    <s v="Thu, 01 Jan 1970 01:24:58 GMT"/>
    <s v="Thu, 01 Jan 1970 00:00:00 GMT"/>
    <s v="Thu, 01 Jan 1970 00:00:01 GMT"/>
    <s v="Thu, 01 Jan 1970 00:57:34 GMT"/>
    <m/>
    <m/>
    <m/>
    <m/>
    <n v="1"/>
    <s v=""/>
    <n v="1"/>
    <d v="1899-12-30T02:22:42"/>
    <s v="Mon"/>
    <x v="57"/>
    <d v="2023-02-27T00:00:00"/>
    <s v="10:40:03"/>
    <s v="Week-5"/>
    <d v="1899-12-30T10:00:00"/>
  </r>
  <r>
    <n v="8785"/>
    <x v="4"/>
    <s v="Cristian Dragus"/>
    <s v="Closed"/>
    <x v="48"/>
    <s v="Mon, 27 Feb 2023 10:30:03 GMT"/>
    <s v="vdarive"/>
    <x v="1"/>
    <x v="1"/>
    <s v="MSSP Process Improvement Requested"/>
    <x v="18"/>
    <s v="Met"/>
    <s v="Network Device"/>
    <n v="33"/>
    <s v="[]"/>
    <s v="Network"/>
    <m/>
    <m/>
    <m/>
    <s v="Suspicious Traffic"/>
    <m/>
    <s v="Discussed"/>
    <s v="Thu, 01 Jan 1970 00:00:00 GMT"/>
    <s v="Thu, 01 Jan 1970 00:00:12 GMT"/>
    <s v="Thu, 01 Jan 1970 00:00:00 GMT"/>
    <s v="Thu, 01 Jan 1970 00:32:56 GMT"/>
    <s v="Thu, 01 Jan 1970 00:00:00 GMT"/>
    <s v="Thu, 01 Jan 1970 00:00:01 GMT"/>
    <s v="Thu, 01 Jan 1970 02:56:23 GMT"/>
    <m/>
    <m/>
    <m/>
    <m/>
    <n v="1"/>
    <s v=""/>
    <n v="1"/>
    <d v="1899-12-30T03:29:35"/>
    <s v="Mon"/>
    <x v="57"/>
    <d v="2023-02-27T00:00:00"/>
    <s v="10:30:03"/>
    <s v="Week-5"/>
    <d v="1899-12-30T10:00:00"/>
  </r>
  <r>
    <n v="8784"/>
    <x v="0"/>
    <s v="Hassen Mezghani"/>
    <s v="Closed"/>
    <x v="315"/>
    <s v="Mon, 27 Feb 2023 09:30:05 GMT"/>
    <s v="psrikan"/>
    <x v="1"/>
    <x v="1"/>
    <s v="User Reported Email"/>
    <x v="0"/>
    <s v="Met"/>
    <s v="User"/>
    <n v="201"/>
    <s v="[]"/>
    <s v="Email"/>
    <s v="Scam"/>
    <m/>
    <m/>
    <m/>
    <m/>
    <s v="[]"/>
    <s v="Thu, 01 Jan 1970 00:00:00 GMT"/>
    <s v="Thu, 01 Jan 1970 00:00:05 GMT"/>
    <s v="Thu, 01 Jan 1970 00:00:00 GMT"/>
    <s v="Thu, 01 Jan 1970 03:21:12 GMT"/>
    <s v="Thu, 01 Jan 1970 00:00:00 GMT"/>
    <s v="Thu, 01 Jan 1970 00:00:01 GMT"/>
    <s v="Thu, 01 Jan 1970 01:51:26 GMT"/>
    <m/>
    <m/>
    <m/>
    <m/>
    <n v="1"/>
    <s v=""/>
    <n v="1"/>
    <d v="1899-12-30T05:12:31"/>
    <s v="Mon"/>
    <x v="57"/>
    <d v="2023-02-27T00:00:00"/>
    <s v="09:30:05"/>
    <s v="Week-5"/>
    <d v="1899-12-30T09:00:00"/>
  </r>
  <r>
    <n v="8783"/>
    <x v="0"/>
    <s v="TechM L2"/>
    <s v="Closed"/>
    <x v="322"/>
    <s v="Mon, 27 Feb 2023 09:00:11 GMT"/>
    <s v="mhyderi"/>
    <x v="2"/>
    <x v="2"/>
    <s v="User Reported Email"/>
    <x v="0"/>
    <s v="Met"/>
    <s v="User"/>
    <n v="60"/>
    <s v="[]"/>
    <s v="Email"/>
    <s v="Spam"/>
    <m/>
    <m/>
    <m/>
    <m/>
    <s v="[]"/>
    <s v="Thu, 01 Jan 1970 00:00:00 GMT"/>
    <s v="Thu, 01 Jan 1970 00:00:09 GMT"/>
    <s v="Thu, 01 Jan 1970 00:00:00 GMT"/>
    <s v="Thu, 01 Jan 1970 00:59:35 GMT"/>
    <s v="Thu, 01 Jan 1970 00:00:00 GMT"/>
    <s v="Thu, 01 Jan 1970 00:00:01 GMT"/>
    <s v="Thu, 01 Jan 1970 01:32:45 GMT"/>
    <m/>
    <m/>
    <m/>
    <m/>
    <n v="1"/>
    <s v=""/>
    <n v="1"/>
    <d v="1899-12-30T02:32:54"/>
    <s v="Mon"/>
    <x v="57"/>
    <d v="2023-02-27T00:00:00"/>
    <s v="09:00:11"/>
    <s v="Week-5"/>
    <d v="1899-12-30T09:00:00"/>
  </r>
  <r>
    <n v="8782"/>
    <x v="0"/>
    <s v="Cristiano Lucian"/>
    <s v="Closed"/>
    <x v="323"/>
    <s v="Mon, 27 Feb 2023 09:00:11 GMT"/>
    <s v="vdarive"/>
    <x v="2"/>
    <x v="2"/>
    <s v="User Reported Email"/>
    <x v="0"/>
    <s v="Met"/>
    <s v="User"/>
    <n v="91"/>
    <s v="[]"/>
    <s v="Email"/>
    <s v="Spam"/>
    <m/>
    <m/>
    <m/>
    <m/>
    <s v="[]"/>
    <s v="Thu, 01 Jan 1970 00:00:00 GMT"/>
    <s v="Thu, 01 Jan 1970 00:00:05 GMT"/>
    <s v="Thu, 01 Jan 1970 00:00:00 GMT"/>
    <s v="Thu, 01 Jan 1970 01:31:22 GMT"/>
    <s v="Thu, 01 Jan 1970 00:00:00 GMT"/>
    <s v="Thu, 01 Jan 1970 00:00:01 GMT"/>
    <s v="Thu, 01 Jan 1970 01:49:30 GMT"/>
    <m/>
    <m/>
    <m/>
    <m/>
    <n v="1"/>
    <s v=""/>
    <n v="1"/>
    <d v="1899-12-30T03:20:35"/>
    <s v="Mon"/>
    <x v="57"/>
    <d v="2023-02-27T00:00:00"/>
    <s v="09:00:11"/>
    <s v="Week-5"/>
    <d v="1899-12-30T09:00:00"/>
  </r>
  <r>
    <n v="8781"/>
    <x v="4"/>
    <s v="Cristian Dragus"/>
    <s v="Closed"/>
    <x v="48"/>
    <s v="Mon, 27 Feb 2023 09:00:03 GMT"/>
    <s v="mhyderi"/>
    <x v="1"/>
    <x v="1"/>
    <s v="MSSP Process Improvement Requested"/>
    <x v="18"/>
    <s v="Met"/>
    <s v="Network Device"/>
    <n v="0"/>
    <s v="[]"/>
    <s v="Network"/>
    <m/>
    <m/>
    <m/>
    <s v="Suspicious Traffic"/>
    <m/>
    <s v="Discussed"/>
    <s v="Thu, 01 Jan 1970 00:00:00 GMT"/>
    <s v="Thu, 01 Jan 1970 00:00:04 GMT"/>
    <s v="Thu, 01 Jan 1970 00:00:00 GMT"/>
    <s v="Thu, 01 Jan 1970 00:00:04 GMT"/>
    <s v="Thu, 01 Jan 1970 00:00:00 GMT"/>
    <s v="Thu, 01 Jan 1970 01:09:25 GMT"/>
    <s v="Thu, 01 Jan 1970 00:00:01 GMT"/>
    <m/>
    <m/>
    <m/>
    <m/>
    <n v="1"/>
    <s v=""/>
    <n v="1"/>
    <d v="1899-12-30T00:00:05"/>
    <s v="Mon"/>
    <x v="57"/>
    <d v="2023-02-27T00:00:00"/>
    <s v="09:00:03"/>
    <s v="Week-5"/>
    <d v="1899-12-30T09:00:00"/>
  </r>
  <r>
    <n v="8780"/>
    <x v="4"/>
    <s v="Cristian Dragus"/>
    <s v="Closed"/>
    <x v="48"/>
    <s v="Mon, 27 Feb 2023 08:50:03 GMT"/>
    <s v="mhyderi"/>
    <x v="1"/>
    <x v="1"/>
    <s v="MSSP Process Improvement Requested"/>
    <x v="18"/>
    <s v="Met"/>
    <s v="Network Device"/>
    <n v="76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1:16:09 GMT"/>
    <s v="Thu, 01 Jan 1970 00:00:00 GMT"/>
    <s v="Thu, 01 Jan 1970 00:00:01 GMT"/>
    <s v="Thu, 01 Jan 1970 00:00:01 GMT"/>
    <m/>
    <m/>
    <m/>
    <m/>
    <n v="1"/>
    <s v=""/>
    <n v="1"/>
    <d v="1899-12-30T01:16:07"/>
    <s v="Mon"/>
    <x v="57"/>
    <d v="2023-02-27T00:00:00"/>
    <s v="08:50:03"/>
    <s v="Week-5"/>
    <d v="1899-12-30T08:00:00"/>
  </r>
  <r>
    <n v="8779"/>
    <x v="0"/>
    <s v="TechM L2"/>
    <s v="Closed"/>
    <x v="324"/>
    <s v="Mon, 27 Feb 2023 08:30:04 GMT"/>
    <s v="vdarive"/>
    <x v="2"/>
    <x v="2"/>
    <s v="User Reported Email"/>
    <x v="0"/>
    <s v="Met"/>
    <s v="User"/>
    <n v="71"/>
    <s v="[]"/>
    <s v="Email"/>
    <s v="Spam"/>
    <m/>
    <m/>
    <m/>
    <m/>
    <s v="[]"/>
    <s v="Thu, 01 Jan 1970 00:00:00 GMT"/>
    <s v="Thu, 01 Jan 1970 00:00:11 GMT"/>
    <s v="Thu, 01 Jan 1970 00:00:00 GMT"/>
    <s v="Thu, 01 Jan 1970 01:11:17 GMT"/>
    <s v="Thu, 01 Jan 1970 00:00:00 GMT"/>
    <s v="Thu, 01 Jan 1970 00:00:01 GMT"/>
    <s v="Thu, 01 Jan 1970 01:56:33 GMT"/>
    <m/>
    <m/>
    <m/>
    <m/>
    <n v="1"/>
    <s v=""/>
    <n v="1"/>
    <d v="1899-12-30T03:07:44"/>
    <s v="Mon"/>
    <x v="57"/>
    <d v="2023-02-27T00:00:00"/>
    <s v="08:30:04"/>
    <s v="Week-5"/>
    <d v="1899-12-30T08:00:00"/>
  </r>
  <r>
    <n v="8778"/>
    <x v="4"/>
    <s v="Cristian Dragus"/>
    <s v="Closed"/>
    <x v="48"/>
    <s v="Mon, 27 Feb 2023 08:20:03 GMT"/>
    <s v="vdarive"/>
    <x v="1"/>
    <x v="1"/>
    <s v="MSSP Process Improvement Requested, ACK L1 SLA Breach"/>
    <x v="18"/>
    <s v="Met"/>
    <s v="Network Device"/>
    <n v="39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38:37 GMT"/>
    <s v="Thu, 01 Jan 1970 00:00:00 GMT"/>
    <s v="Thu, 01 Jan 1970 00:00:01 GMT"/>
    <s v="Thu, 01 Jan 1970 00:00:01 GMT"/>
    <m/>
    <m/>
    <m/>
    <m/>
    <n v="1"/>
    <s v=""/>
    <n v="1"/>
    <d v="1899-12-30T00:39:10"/>
    <s v="Mon"/>
    <x v="57"/>
    <d v="2023-02-27T00:00:00"/>
    <s v="08:20:03"/>
    <s v="Week-5"/>
    <d v="1899-12-30T08:00:00"/>
  </r>
  <r>
    <n v="8777"/>
    <x v="0"/>
    <s v="Cristiano Lucian"/>
    <s v="Closed"/>
    <x v="323"/>
    <s v="Mon, 27 Feb 2023 06:30:09 GMT"/>
    <s v="vtupura"/>
    <x v="2"/>
    <x v="2"/>
    <s v="User Reported Email, ACK L1 SLA Breach"/>
    <x v="0"/>
    <s v="Met"/>
    <s v="User"/>
    <n v="142"/>
    <s v="[]"/>
    <s v="Email"/>
    <s v="Spam"/>
    <m/>
    <m/>
    <m/>
    <m/>
    <s v="[]"/>
    <s v="Thu, 01 Jan 1970 00:00:00 GMT"/>
    <s v="Thu, 01 Jan 1970 00:00:12 GMT"/>
    <s v="Thu, 01 Jan 1970 00:00:00 GMT"/>
    <s v="Thu, 01 Jan 1970 02:21:53 GMT"/>
    <s v="Thu, 01 Jan 1970 00:00:00 GMT"/>
    <s v="Thu, 01 Jan 1970 00:00:01 GMT"/>
    <s v="Thu, 01 Jan 1970 00:00:01 GMT"/>
    <m/>
    <m/>
    <m/>
    <m/>
    <n v="1"/>
    <s v=""/>
    <n v="1"/>
    <d v="1899-12-30T02:22:13"/>
    <s v="Mon"/>
    <x v="57"/>
    <d v="2023-02-27T00:00:00"/>
    <s v="06:30:09"/>
    <s v="Week-5"/>
    <d v="1899-12-30T06:00:00"/>
  </r>
  <r>
    <n v="8812"/>
    <x v="0"/>
    <s v="Theodoros Vakalopoulos"/>
    <s v="Closed"/>
    <x v="325"/>
    <s v="Tue, 28 Feb 2023 17:30:11 GMT"/>
    <s v="apaluri"/>
    <x v="1"/>
    <x v="1"/>
    <s v="User Reported Email, MSSP Process Improvement Requested"/>
    <x v="0"/>
    <s v="Met"/>
    <s v="User"/>
    <n v="55"/>
    <s v="[]"/>
    <s v="Email"/>
    <s v="Phishing"/>
    <m/>
    <m/>
    <m/>
    <m/>
    <s v="Discussed"/>
    <s v="Thu, 01 Jan 1970 00:00:00 GMT"/>
    <s v="Thu, 01 Jan 1970 00:00:12 GMT"/>
    <s v="Thu, 01 Jan 1970 00:00:00 GMT"/>
    <s v="Thu, 01 Jan 1970 00:54:50 GMT"/>
    <s v="Thu, 01 Jan 1970 00:00:00 GMT"/>
    <s v="Thu, 01 Jan 1970 00:00:01 GMT"/>
    <s v="Thu, 01 Jan 1970 01:01:24 GMT"/>
    <m/>
    <m/>
    <m/>
    <m/>
    <n v="1"/>
    <s v=""/>
    <n v="1"/>
    <d v="1899-12-30T01:56:36"/>
    <s v="Tue"/>
    <x v="58"/>
    <d v="2023-02-28T00:00:00"/>
    <s v="17:30:11"/>
    <s v="Week-5"/>
    <d v="1899-12-30T17:00:00"/>
  </r>
  <r>
    <n v="8811"/>
    <x v="3"/>
    <s v="Mangesh Fasale"/>
    <s v="Closed"/>
    <x v="65"/>
    <s v="Tue, 28 Feb 2023 15:30:03 GMT"/>
    <s v="psrikan"/>
    <x v="1"/>
    <x v="1"/>
    <s v="ESC L1 SLA Breach"/>
    <x v="22"/>
    <s v="Met"/>
    <s v="Server"/>
    <n v="1"/>
    <s v="[]"/>
    <s v="Network"/>
    <m/>
    <m/>
    <m/>
    <s v="Suspicious Traffic"/>
    <m/>
    <s v="[]"/>
    <s v="Thu, 01 Jan 1970 00:00:00 GMT"/>
    <s v="Thu, 01 Jan 1970 00:01:42 GMT"/>
    <s v="Thu, 01 Jan 1970 00:00:00 GMT"/>
    <s v="Thu, 01 Jan 1970 00:01:11 GMT"/>
    <s v="Thu, 01 Jan 1970 00:00:00 GMT"/>
    <s v="Thu, 01 Jan 1970 00:00:01 GMT"/>
    <s v="Thu, 01 Jan 1970 01:17:47 GMT"/>
    <m/>
    <m/>
    <m/>
    <m/>
    <n v="1"/>
    <s v=""/>
    <n v="1"/>
    <d v="1899-12-30T01:20:29"/>
    <s v="Tue"/>
    <x v="58"/>
    <d v="2023-02-28T00:00:00"/>
    <s v="15:30:03"/>
    <s v="Week-5"/>
    <d v="1899-12-30T15:00:00"/>
  </r>
  <r>
    <n v="8810"/>
    <x v="1"/>
    <s v="Mangesh Fasale"/>
    <s v="Closed"/>
    <x v="66"/>
    <s v="Tue, 28 Feb 2023 14:40:03 GMT"/>
    <s v="psrikan"/>
    <x v="1"/>
    <x v="1"/>
    <s v="ESC L1 SLA Breach"/>
    <x v="23"/>
    <s v="Met"/>
    <s v="Laptop/Desktop"/>
    <n v="67"/>
    <s v="[]"/>
    <s v="Network"/>
    <m/>
    <m/>
    <m/>
    <s v="Suspicious Traffic"/>
    <m/>
    <s v="[]"/>
    <s v="Thu, 01 Jan 1970 00:00:00 GMT"/>
    <s v="Thu, 01 Jan 1970 00:00:28 GMT"/>
    <s v="Thu, 01 Jan 1970 00:00:00 GMT"/>
    <s v="Thu, 01 Jan 1970 01:06:48 GMT"/>
    <s v="Thu, 01 Jan 1970 00:00:00 GMT"/>
    <s v="Thu, 01 Jan 1970 00:00:01 GMT"/>
    <s v="Thu, 01 Jan 1970 00:20:53 GMT"/>
    <m/>
    <m/>
    <m/>
    <m/>
    <n v="1"/>
    <s v=""/>
    <n v="1"/>
    <d v="1899-12-30T01:28:21"/>
    <s v="Tue"/>
    <x v="58"/>
    <d v="2023-02-28T00:00:00"/>
    <s v="14:40:03"/>
    <s v="Week-5"/>
    <d v="1899-12-30T14:00:00"/>
  </r>
  <r>
    <n v="8809"/>
    <x v="0"/>
    <s v="TechM L2"/>
    <s v="Closed"/>
    <x v="326"/>
    <s v="Tue, 28 Feb 2023 14:30:09 GMT"/>
    <s v="mhyderi"/>
    <x v="2"/>
    <x v="2"/>
    <s v="User Reported Email"/>
    <x v="0"/>
    <s v="Met"/>
    <s v="User"/>
    <n v="29"/>
    <s v="[]"/>
    <s v="Email"/>
    <s v="Spam"/>
    <m/>
    <m/>
    <m/>
    <m/>
    <s v="[]"/>
    <s v="Thu, 01 Jan 1970 00:00:00 GMT"/>
    <s v="Thu, 01 Jan 1970 00:00:13 GMT"/>
    <s v="Thu, 01 Jan 1970 00:00:00 GMT"/>
    <s v="Thu, 01 Jan 1970 00:28:35 GMT"/>
    <s v="Thu, 01 Jan 1970 00:00:00 GMT"/>
    <s v="Thu, 01 Jan 1970 00:00:01 GMT"/>
    <s v="Thu, 01 Jan 1970 02:27:55 GMT"/>
    <m/>
    <m/>
    <m/>
    <m/>
    <n v="1"/>
    <s v=""/>
    <n v="1"/>
    <d v="1899-12-30T02:57:08"/>
    <s v="Tue"/>
    <x v="58"/>
    <d v="2023-02-28T00:00:00"/>
    <s v="14:30:09"/>
    <s v="Week-5"/>
    <d v="1899-12-30T14:00:00"/>
  </r>
  <r>
    <n v="8808"/>
    <x v="0"/>
    <s v="Cristiano Lucian"/>
    <s v="Closed"/>
    <x v="327"/>
    <s v="Tue, 28 Feb 2023 14:00:05 GMT"/>
    <s v="mhyderi"/>
    <x v="0"/>
    <x v="0"/>
    <s v="User Reported Email"/>
    <x v="0"/>
    <s v="Met"/>
    <s v="User"/>
    <n v="5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9:39 GMT"/>
    <s v="Thu, 01 Jan 1970 00:00:00 GMT"/>
    <s v="Thu, 01 Jan 1970 00:00:01 GMT"/>
    <s v="Thu, 01 Jan 1970 00:37:15 GMT"/>
    <m/>
    <m/>
    <m/>
    <m/>
    <n v="1"/>
    <s v=""/>
    <n v="1"/>
    <d v="1899-12-30T01:27:27"/>
    <s v="Tue"/>
    <x v="58"/>
    <d v="2023-02-28T00:00:00"/>
    <s v="14:00:05"/>
    <s v="Week-5"/>
    <d v="1899-12-30T14:00:00"/>
  </r>
  <r>
    <n v="8807"/>
    <x v="0"/>
    <s v="TechM L2"/>
    <s v="Closed"/>
    <x v="328"/>
    <s v="Tue, 28 Feb 2023 13:00:06 GMT"/>
    <s v="vdarive"/>
    <x v="2"/>
    <x v="2"/>
    <s v="User Reported Email"/>
    <x v="0"/>
    <s v="Met"/>
    <s v="User"/>
    <n v="1"/>
    <s v="[]"/>
    <s v="Email"/>
    <s v="Spam"/>
    <m/>
    <m/>
    <m/>
    <m/>
    <s v="[]"/>
    <s v="Thu, 01 Jan 1970 00:00:00 GMT"/>
    <s v="Thu, 01 Jan 1970 00:00:10 GMT"/>
    <s v="Thu, 01 Jan 1970 00:00:00 GMT"/>
    <s v="Thu, 01 Jan 1970 00:00:59 GMT"/>
    <s v="Thu, 01 Jan 1970 00:00:00 GMT"/>
    <s v="Thu, 01 Jan 1970 00:00:01 GMT"/>
    <s v="Thu, 01 Jan 1970 02:33:38 GMT"/>
    <m/>
    <m/>
    <m/>
    <m/>
    <n v="1"/>
    <s v=""/>
    <n v="1"/>
    <d v="1899-12-30T02:34:48"/>
    <s v="Tue"/>
    <x v="58"/>
    <d v="2023-02-28T00:00:00"/>
    <s v="13:00:06"/>
    <s v="Week-5"/>
    <d v="1899-12-30T13:00:00"/>
  </r>
  <r>
    <n v="8806"/>
    <x v="0"/>
    <s v="Danylo Goncharskyi"/>
    <s v="Closed"/>
    <x v="329"/>
    <s v="Tue, 28 Feb 2023 12:30:07 GMT"/>
    <s v="vdarive"/>
    <x v="2"/>
    <x v="2"/>
    <s v="User Reported Email"/>
    <x v="0"/>
    <s v="Met"/>
    <s v="User"/>
    <n v="68"/>
    <s v="[]"/>
    <s v="Email"/>
    <s v="Spam"/>
    <m/>
    <m/>
    <m/>
    <m/>
    <s v="[]"/>
    <s v="Thu, 01 Jan 1970 00:00:00 GMT"/>
    <s v="Thu, 01 Jan 1970 00:00:43 GMT"/>
    <s v="Thu, 01 Jan 1970 00:00:00 GMT"/>
    <s v="Thu, 01 Jan 1970 01:07:33 GMT"/>
    <s v="Thu, 01 Jan 1970 00:00:00 GMT"/>
    <s v="Thu, 01 Jan 1970 00:00:01 GMT"/>
    <s v="Thu, 01 Jan 1970 01:33:05 GMT"/>
    <m/>
    <m/>
    <m/>
    <m/>
    <n v="1"/>
    <s v=""/>
    <n v="1"/>
    <d v="1899-12-30T02:41:48"/>
    <s v="Tue"/>
    <x v="58"/>
    <d v="2023-02-28T00:00:00"/>
    <s v="12:30:07"/>
    <s v="Week-5"/>
    <d v="1899-12-30T12:00:00"/>
  </r>
  <r>
    <n v="8805"/>
    <x v="0"/>
    <s v="Mangesh Fasale"/>
    <s v="Closed"/>
    <x v="330"/>
    <s v="Tue, 28 Feb 2023 11:30:07 GMT"/>
    <s v="vdarive"/>
    <x v="2"/>
    <x v="2"/>
    <s v="User Reported Email"/>
    <x v="0"/>
    <s v="Met"/>
    <s v="User"/>
    <n v="89"/>
    <s v="[]"/>
    <s v="Email"/>
    <s v="Spam"/>
    <m/>
    <m/>
    <m/>
    <m/>
    <s v="[]"/>
    <s v="Thu, 01 Jan 1970 00:00:00 GMT"/>
    <s v="Thu, 01 Jan 1970 00:03:51 GMT"/>
    <s v="Thu, 01 Jan 1970 00:00:00 GMT"/>
    <s v="Thu, 01 Jan 1970 01:28:39 GMT"/>
    <s v="Thu, 01 Jan 1970 00:00:00 GMT"/>
    <s v="Thu, 01 Jan 1970 00:00:01 GMT"/>
    <s v="Thu, 01 Jan 1970 01:29:29 GMT"/>
    <m/>
    <m/>
    <m/>
    <m/>
    <n v="1"/>
    <s v=""/>
    <n v="1"/>
    <d v="1899-12-30T03:02:20"/>
    <s v="Tue"/>
    <x v="58"/>
    <d v="2023-02-28T00:00:00"/>
    <s v="11:30:07"/>
    <s v="Week-5"/>
    <d v="1899-12-30T11:00:00"/>
  </r>
  <r>
    <n v="8804"/>
    <x v="0"/>
    <s v="TechM L2"/>
    <s v="Closed"/>
    <x v="331"/>
    <s v="Tue, 28 Feb 2023 11:30:07 GMT"/>
    <s v="mhyderi"/>
    <x v="0"/>
    <x v="0"/>
    <s v="User Reported Email"/>
    <x v="0"/>
    <s v="Met"/>
    <s v="User"/>
    <n v="269"/>
    <s v="[]"/>
    <s v="Email"/>
    <s v="Legitimate email"/>
    <m/>
    <m/>
    <m/>
    <m/>
    <s v="[]"/>
    <s v="Thu, 01 Jan 1970 00:00:00 GMT"/>
    <s v="Thu, 01 Jan 1970 00:04:58 GMT"/>
    <s v="Thu, 01 Jan 1970 00:00:00 GMT"/>
    <s v="Thu, 01 Jan 1970 04:29:04 GMT"/>
    <s v="Thu, 01 Jan 1970 00:00:00 GMT"/>
    <s v="Thu, 01 Jan 1970 00:00:01 GMT"/>
    <s v="Thu, 01 Jan 1970 09:54:22 GMT"/>
    <m/>
    <m/>
    <m/>
    <m/>
    <n v="1"/>
    <s v=""/>
    <n v="1"/>
    <d v="1899-12-30T14:28:20"/>
    <s v="Tue"/>
    <x v="58"/>
    <d v="2023-02-28T00:00:00"/>
    <s v="11:30:07"/>
    <s v="Week-5"/>
    <d v="1899-12-30T11:00:00"/>
  </r>
  <r>
    <n v="8803"/>
    <x v="0"/>
    <s v="TechM L2"/>
    <s v="Closed"/>
    <x v="326"/>
    <s v="Tue, 28 Feb 2023 11:00:13 GMT"/>
    <s v="mhyderi"/>
    <x v="2"/>
    <x v="2"/>
    <s v="User Reported Email"/>
    <x v="0"/>
    <s v="Met"/>
    <s v="Laptop/Desktop"/>
    <n v="78"/>
    <s v="[]"/>
    <s v="Email"/>
    <s v="Spam"/>
    <m/>
    <m/>
    <m/>
    <m/>
    <s v="[]"/>
    <s v="Thu, 01 Jan 1970 00:00:00 GMT"/>
    <s v="Thu, 01 Jan 1970 00:00:08 GMT"/>
    <s v="Thu, 01 Jan 1970 00:00:00 GMT"/>
    <s v="Thu, 01 Jan 1970 01:18:13 GMT"/>
    <s v="Thu, 01 Jan 1970 00:00:00 GMT"/>
    <s v="Thu, 01 Jan 1970 00:00:01 GMT"/>
    <s v="Thu, 01 Jan 1970 00:00:01 GMT"/>
    <m/>
    <m/>
    <m/>
    <m/>
    <n v="1"/>
    <s v=""/>
    <n v="1"/>
    <d v="1899-12-30T01:18:09"/>
    <s v="Tue"/>
    <x v="58"/>
    <d v="2023-02-28T00:00:00"/>
    <s v="11:00:13"/>
    <s v="Week-5"/>
    <d v="1899-12-30T11:00:00"/>
  </r>
  <r>
    <n v="8802"/>
    <x v="1"/>
    <s v="Theodoros Vakalopoulos"/>
    <s v="Closed"/>
    <x v="100"/>
    <s v="Tue, 28 Feb 2023 11:00:03 GMT"/>
    <s v="vdarive"/>
    <x v="2"/>
    <x v="2"/>
    <s v="ESC L1 SLA Breach"/>
    <x v="31"/>
    <s v="Met"/>
    <s v="Server"/>
    <n v="76"/>
    <s v="[]"/>
    <s v="Login"/>
    <m/>
    <m/>
    <s v="Suspicious Login"/>
    <m/>
    <m/>
    <s v="[]"/>
    <s v="Thu, 01 Jan 1970 00:00:00 GMT"/>
    <s v="Thu, 01 Jan 1970 00:02:47 GMT"/>
    <s v="Thu, 01 Jan 1970 00:00:00 GMT"/>
    <s v="Thu, 01 Jan 1970 01:15:58 GMT"/>
    <s v="Thu, 01 Jan 1970 00:00:00 GMT"/>
    <s v="Thu, 01 Jan 1970 00:00:01 GMT"/>
    <s v="Thu, 01 Jan 1970 00:00:01 GMT"/>
    <m/>
    <m/>
    <m/>
    <m/>
    <n v="1"/>
    <s v=""/>
    <n v="1"/>
    <d v="1899-12-30T01:18:48"/>
    <s v="Tue"/>
    <x v="58"/>
    <d v="2023-02-28T00:00:00"/>
    <s v="11:00:03"/>
    <s v="Week-5"/>
    <d v="1899-12-30T11:00:00"/>
  </r>
  <r>
    <n v="8801"/>
    <x v="0"/>
    <s v="TechM L2"/>
    <s v="Closed"/>
    <x v="332"/>
    <s v="Tue, 28 Feb 2023 07:00:08 GMT"/>
    <s v="vtupura"/>
    <x v="0"/>
    <x v="0"/>
    <s v="User Reported Email"/>
    <x v="0"/>
    <s v="Met"/>
    <s v="Laptop/Desktop"/>
    <n v="109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48:46 GMT"/>
    <s v="Thu, 01 Jan 1970 00:00:00 GMT"/>
    <s v="Thu, 01 Jan 1970 00:00:01 GMT"/>
    <s v="Thu, 01 Jan 1970 00:00:01 GMT"/>
    <m/>
    <m/>
    <m/>
    <m/>
    <n v="1"/>
    <s v=""/>
    <n v="1"/>
    <d v="1899-12-30T01:49:06"/>
    <s v="Tue"/>
    <x v="58"/>
    <d v="2023-02-28T00:00:00"/>
    <s v="07:00:08"/>
    <s v="Week-5"/>
    <d v="1899-12-30T07:00:00"/>
  </r>
  <r>
    <n v="8821"/>
    <x v="0"/>
    <s v="TechM L2"/>
    <s v="Closed"/>
    <x v="333"/>
    <s v="Wed, 01 Mar 2023 19:30:03 GMT"/>
    <s v="gsriniv"/>
    <x v="1"/>
    <x v="2"/>
    <s v="[]"/>
    <x v="21"/>
    <s v="Met"/>
    <s v="Server"/>
    <n v="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7:39 GMT"/>
    <s v="Thu, 01 Jan 1970 00:00:00 GMT"/>
    <s v="Thu, 01 Jan 1970 00:00:01 GMT"/>
    <s v="Thu, 01 Jan 1970 02:04:13 GMT"/>
    <m/>
    <m/>
    <m/>
    <m/>
    <n v="0"/>
    <n v="1"/>
    <n v="1"/>
    <d v="1899-12-30T02:12:19"/>
    <s v="Wed"/>
    <x v="59"/>
    <d v="2023-03-01T00:00:00"/>
    <s v="19:30:03"/>
    <s v="Week-1"/>
    <d v="1899-12-30T19:00:00"/>
  </r>
  <r>
    <n v="8820"/>
    <x v="3"/>
    <s v="TechM L2"/>
    <s v="Closed"/>
    <x v="28"/>
    <s v="Wed, 01 Mar 2023 19:20:02 GMT"/>
    <s v="gsriniv"/>
    <x v="1"/>
    <x v="1"/>
    <s v="ESC L1 SLA Breach"/>
    <x v="9"/>
    <s v="Met"/>
    <s v="Laptop/Desktop"/>
    <n v="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7:58 GMT"/>
    <s v="Thu, 01 Jan 1970 00:00:00 GMT"/>
    <s v="Thu, 01 Jan 1970 00:00:01 GMT"/>
    <s v="Thu, 01 Jan 1970 00:47:17 GMT"/>
    <m/>
    <m/>
    <m/>
    <m/>
    <n v="1"/>
    <s v=""/>
    <n v="1"/>
    <d v="1899-12-30T00:55:23"/>
    <s v="Wed"/>
    <x v="59"/>
    <d v="2023-03-01T00:00:00"/>
    <s v="19:20:02"/>
    <s v="Week-1"/>
    <d v="1899-12-30T19:00:00"/>
  </r>
  <r>
    <n v="8819"/>
    <x v="1"/>
    <s v="Hassen Mezghani"/>
    <s v="Closed"/>
    <x v="334"/>
    <s v="Wed, 01 Mar 2023 16:30:11 GMT"/>
    <s v="apaluri"/>
    <x v="1"/>
    <x v="1"/>
    <s v="User Reported Email, ESC L1 SLA Breach"/>
    <x v="0"/>
    <s v="Met"/>
    <s v="User"/>
    <n v="109"/>
    <s v="[]"/>
    <s v="Email"/>
    <s v="Phishing"/>
    <m/>
    <m/>
    <m/>
    <m/>
    <s v="[]"/>
    <s v="Thu, 01 Jan 1970 00:00:00 GMT"/>
    <s v="Thu, 01 Jan 1970 00:00:13 GMT"/>
    <s v="Thu, 01 Jan 1970 00:00:00 GMT"/>
    <s v="Thu, 01 Jan 1970 01:49:03 GMT"/>
    <s v="Thu, 01 Jan 1970 00:00:00 GMT"/>
    <s v="Thu, 01 Jan 1970 00:00:01 GMT"/>
    <s v="Thu, 01 Jan 1970 00:00:01 GMT"/>
    <m/>
    <m/>
    <m/>
    <m/>
    <n v="1"/>
    <s v=""/>
    <n v="1"/>
    <d v="1899-12-30T01:49:14"/>
    <s v="Wed"/>
    <x v="59"/>
    <d v="2023-03-01T00:00:00"/>
    <s v="16:30:11"/>
    <s v="Week-1"/>
    <d v="1899-12-30T16:00:00"/>
  </r>
  <r>
    <n v="8818"/>
    <x v="1"/>
    <s v="Hassen Mezghani"/>
    <s v="Closed"/>
    <x v="335"/>
    <s v="Wed, 01 Mar 2023 16:00:18 GMT"/>
    <s v="psrikan"/>
    <x v="1"/>
    <x v="1"/>
    <s v="User Reported Email, ESC L1 SLA Breach"/>
    <x v="0"/>
    <s v="Met"/>
    <s v="User"/>
    <n v="109"/>
    <s v="[]"/>
    <s v="Email"/>
    <s v="Phishing"/>
    <m/>
    <m/>
    <m/>
    <m/>
    <s v="[]"/>
    <s v="Thu, 01 Jan 1970 00:00:00 GMT"/>
    <s v="Thu, 01 Jan 1970 00:00:07 GMT"/>
    <s v="Thu, 01 Jan 1970 00:00:00 GMT"/>
    <s v="Thu, 01 Jan 1970 01:48:37 GMT"/>
    <s v="Thu, 01 Jan 1970 00:00:00 GMT"/>
    <s v="Thu, 01 Jan 1970 00:00:01 GMT"/>
    <s v="Thu, 01 Jan 1970 00:00:01 GMT"/>
    <m/>
    <m/>
    <m/>
    <m/>
    <n v="1"/>
    <s v=""/>
    <n v="1"/>
    <d v="1899-12-30T01:49:08"/>
    <s v="Wed"/>
    <x v="59"/>
    <d v="2023-03-01T00:00:00"/>
    <s v="16:00:18"/>
    <s v="Week-1"/>
    <d v="1899-12-30T16:00:00"/>
  </r>
  <r>
    <n v="8817"/>
    <x v="1"/>
    <s v="Hassen Mezghani"/>
    <s v="Closed"/>
    <x v="336"/>
    <s v="Wed, 01 Mar 2023 16:00:18 GMT"/>
    <s v="mhyderi"/>
    <x v="1"/>
    <x v="1"/>
    <s v="User Reported Email, ESC L1 SLA Breach"/>
    <x v="0"/>
    <s v="Met"/>
    <s v="User"/>
    <n v="83"/>
    <s v="[]"/>
    <s v="Email"/>
    <s v="Phishing"/>
    <m/>
    <m/>
    <m/>
    <m/>
    <s v="[]"/>
    <s v="Thu, 01 Jan 1970 00:00:00 GMT"/>
    <s v="Thu, 01 Jan 1970 00:00:07 GMT"/>
    <s v="Thu, 01 Jan 1970 00:00:00 GMT"/>
    <s v="Thu, 01 Jan 1970 01:23:11 GMT"/>
    <s v="Thu, 01 Jan 1970 00:00:00 GMT"/>
    <s v="Thu, 01 Jan 1970 00:00:01 GMT"/>
    <s v="Thu, 01 Jan 1970 00:00:01 GMT"/>
    <m/>
    <m/>
    <m/>
    <m/>
    <n v="1"/>
    <s v=""/>
    <n v="1"/>
    <d v="1899-12-30T01:23:08"/>
    <s v="Wed"/>
    <x v="59"/>
    <d v="2023-03-01T00:00:00"/>
    <s v="16:00:18"/>
    <s v="Week-1"/>
    <d v="1899-12-30T16:00:00"/>
  </r>
  <r>
    <n v="8816"/>
    <x v="0"/>
    <s v="TechM L2"/>
    <s v="Closed"/>
    <x v="337"/>
    <s v="Wed, 01 Mar 2023 12:00:10 GMT"/>
    <s v="karun"/>
    <x v="2"/>
    <x v="2"/>
    <s v="User Reported Email"/>
    <x v="0"/>
    <s v="Met"/>
    <s v="User"/>
    <n v="155"/>
    <s v="[]"/>
    <s v="Email"/>
    <s v="Spam"/>
    <m/>
    <m/>
    <m/>
    <m/>
    <s v="[]"/>
    <s v="Thu, 01 Jan 1970 00:00:00 GMT"/>
    <s v="Thu, 01 Jan 1970 00:00:19 GMT"/>
    <s v="Thu, 01 Jan 1970 00:00:00 GMT"/>
    <s v="Thu, 01 Jan 1970 02:34:44 GMT"/>
    <s v="Thu, 01 Jan 1970 00:00:00 GMT"/>
    <s v="Thu, 01 Jan 1970 00:00:01 GMT"/>
    <s v="Thu, 01 Jan 1970 00:00:01 GMT"/>
    <m/>
    <m/>
    <m/>
    <m/>
    <n v="1"/>
    <s v=""/>
    <n v="1"/>
    <d v="1899-12-30T02:35:20"/>
    <s v="Wed"/>
    <x v="59"/>
    <d v="2023-03-01T00:00:00"/>
    <s v="12:00:10"/>
    <s v="Week-1"/>
    <d v="1899-12-30T12:00:00"/>
  </r>
  <r>
    <n v="8815"/>
    <x v="0"/>
    <s v="Hassen Mezghani"/>
    <s v="Closed"/>
    <x v="181"/>
    <s v="Wed, 01 Mar 2023 10:10:03 GMT"/>
    <s v="karun"/>
    <x v="0"/>
    <x v="0"/>
    <s v="[]"/>
    <x v="11"/>
    <s v="Met"/>
    <s v="Server"/>
    <n v="105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1:45:12 GMT"/>
    <s v="Thu, 01 Jan 1970 00:00:00 GMT"/>
    <s v="Thu, 01 Jan 1970 00:00:01 GMT"/>
    <s v="Thu, 01 Jan 1970 00:00:01 GMT"/>
    <m/>
    <m/>
    <m/>
    <m/>
    <n v="1"/>
    <s v=""/>
    <n v="1"/>
    <d v="1899-12-30T01:45:19"/>
    <s v="Wed"/>
    <x v="59"/>
    <d v="2023-03-01T00:00:00"/>
    <s v="10:10:03"/>
    <s v="Week-1"/>
    <d v="1899-12-30T10:00:00"/>
  </r>
  <r>
    <n v="8814"/>
    <x v="3"/>
    <s v="TechM L2"/>
    <s v="Closed"/>
    <x v="65"/>
    <s v="Wed, 01 Mar 2023 09:30:03 GMT"/>
    <s v="mhyderi"/>
    <x v="1"/>
    <x v="1"/>
    <s v="ESC L1 SLA Breach"/>
    <x v="22"/>
    <s v="Met"/>
    <s v="Network Device"/>
    <n v="9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0:40 GMT"/>
    <s v="Thu, 01 Jan 1970 00:00:00 GMT"/>
    <s v="Thu, 01 Jan 1970 00:00:01 GMT"/>
    <s v="Thu, 01 Jan 1970 00:00:01 GMT"/>
    <m/>
    <m/>
    <m/>
    <m/>
    <n v="1"/>
    <s v=""/>
    <n v="1"/>
    <d v="1899-12-30T01:31:09"/>
    <s v="Wed"/>
    <x v="59"/>
    <d v="2023-03-01T00:00:00"/>
    <s v="09:30:03"/>
    <s v="Week-1"/>
    <d v="1899-12-30T09:00:00"/>
  </r>
  <r>
    <n v="8813"/>
    <x v="0"/>
    <s v="Cristian Dragus"/>
    <s v="Closed"/>
    <x v="338"/>
    <s v="Wed, 01 Mar 2023 08:00:07 GMT"/>
    <s v="vtupura"/>
    <x v="2"/>
    <x v="2"/>
    <s v="User Reported Email"/>
    <x v="0"/>
    <s v="Met"/>
    <s v="Laptop/Desktop"/>
    <n v="106"/>
    <s v="[]"/>
    <s v="Email"/>
    <s v="Spam"/>
    <m/>
    <m/>
    <m/>
    <m/>
    <s v="[]"/>
    <s v="Thu, 01 Jan 1970 00:00:00 GMT"/>
    <s v="Thu, 01 Jan 1970 00:00:12 GMT"/>
    <s v="Thu, 01 Jan 1970 00:00:00 GMT"/>
    <s v="Thu, 01 Jan 1970 01:46:20 GMT"/>
    <s v="Thu, 01 Jan 1970 00:00:00 GMT"/>
    <s v="Thu, 01 Jan 1970 00:00:01 GMT"/>
    <s v="Thu, 01 Jan 1970 00:37:14 GMT"/>
    <m/>
    <m/>
    <m/>
    <m/>
    <n v="1"/>
    <s v=""/>
    <n v="1"/>
    <d v="1899-12-30T02:23:26"/>
    <s v="Wed"/>
    <x v="59"/>
    <d v="2023-03-01T00:00:00"/>
    <s v="08:00:07"/>
    <s v="Week-1"/>
    <d v="1899-12-30T08:00:00"/>
  </r>
  <r>
    <n v="8832"/>
    <x v="3"/>
    <s v="TechM L2"/>
    <s v="Closed"/>
    <x v="8"/>
    <s v="Thu, 02 Mar 2023 21:50:03 GMT"/>
    <s v="gsriniv"/>
    <x v="1"/>
    <x v="2"/>
    <s v="ESC L1 SLA Breach"/>
    <x v="3"/>
    <s v="Met"/>
    <s v="Laptop/Desktop"/>
    <n v="8"/>
    <s v="[]"/>
    <s v="Login"/>
    <m/>
    <m/>
    <s v="Suspicious Login"/>
    <m/>
    <m/>
    <s v="[]"/>
    <s v="Thu, 01 Jan 1970 00:00:00 GMT"/>
    <s v="Thu, 01 Jan 1970 00:00:17 GMT"/>
    <s v="Thu, 01 Jan 1970 00:00:00 GMT"/>
    <s v="Thu, 01 Jan 1970 00:08:23 GMT"/>
    <s v="Thu, 01 Jan 1970 00:00:00 GMT"/>
    <s v="Thu, 01 Jan 1970 00:00:01 GMT"/>
    <s v="Thu, 01 Jan 1970 01:09:33 GMT"/>
    <m/>
    <m/>
    <m/>
    <m/>
    <n v="0"/>
    <n v="1"/>
    <n v="1"/>
    <d v="1899-12-30T01:17:50"/>
    <s v="Thu"/>
    <x v="60"/>
    <d v="2023-03-02T00:00:00"/>
    <s v="21:50:03"/>
    <s v="Week-1"/>
    <d v="1899-12-30T21:00:00"/>
  </r>
  <r>
    <n v="8831"/>
    <x v="3"/>
    <s v="TechM L2"/>
    <s v="Closed"/>
    <x v="28"/>
    <s v="Thu, 02 Mar 2023 18:40:03 GMT"/>
    <s v="gsriniv"/>
    <x v="2"/>
    <x v="2"/>
    <s v="ESC L1 SLA Breach"/>
    <x v="9"/>
    <s v="Met"/>
    <s v="Laptop/Desktop"/>
    <n v="3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4:06 GMT"/>
    <s v="Thu, 01 Jan 1970 00:00:00 GMT"/>
    <s v="Thu, 01 Jan 1970 00:00:01 GMT"/>
    <s v="Thu, 01 Jan 1970 00:36:31 GMT"/>
    <m/>
    <m/>
    <m/>
    <m/>
    <n v="1"/>
    <s v=""/>
    <n v="1"/>
    <d v="1899-12-30T01:10:40"/>
    <s v="Thu"/>
    <x v="60"/>
    <d v="2023-03-02T00:00:00"/>
    <s v="18:40:03"/>
    <s v="Week-1"/>
    <d v="1899-12-30T18:00:00"/>
  </r>
  <r>
    <n v="8830"/>
    <x v="0"/>
    <s v="TechM L2"/>
    <s v="Closed"/>
    <x v="339"/>
    <s v="Thu, 02 Mar 2023 16:00:05 GMT"/>
    <s v="gsriniv"/>
    <x v="0"/>
    <x v="0"/>
    <s v="User Reported Email"/>
    <x v="0"/>
    <s v="Met"/>
    <s v="User"/>
    <n v="46"/>
    <s v="[]"/>
    <s v="Email"/>
    <s v="Unsolicited email"/>
    <m/>
    <m/>
    <m/>
    <m/>
    <s v="[]"/>
    <s v="Thu, 01 Jan 1970 00:00:00 GMT"/>
    <s v="Thu, 01 Jan 1970 00:38:45 GMT"/>
    <s v="Thu, 01 Jan 1970 00:00:00 GMT"/>
    <s v="Thu, 01 Jan 1970 00:46:12 GMT"/>
    <s v="Thu, 01 Jan 1970 00:00:00 GMT"/>
    <s v="Thu, 01 Jan 1970 00:00:01 GMT"/>
    <s v="Thu, 01 Jan 1970 03:22:08 GMT"/>
    <m/>
    <m/>
    <m/>
    <m/>
    <n v="1"/>
    <s v=""/>
    <n v="1"/>
    <d v="1899-12-30T04:46:53"/>
    <s v="Thu"/>
    <x v="60"/>
    <d v="2023-03-02T00:00:00"/>
    <s v="16:00:05"/>
    <s v="Week-1"/>
    <d v="1899-12-30T16:00:00"/>
  </r>
  <r>
    <n v="8829"/>
    <x v="0"/>
    <s v="TechM L2"/>
    <s v="Closed"/>
    <x v="340"/>
    <s v="Thu, 02 Mar 2023 15:30:05 GMT"/>
    <s v="psrikan"/>
    <x v="0"/>
    <x v="0"/>
    <s v="User Reported Email"/>
    <x v="0"/>
    <s v="Met"/>
    <s v="User"/>
    <n v="45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44:52 GMT"/>
    <s v="Thu, 01 Jan 1970 00:00:00 GMT"/>
    <s v="Thu, 01 Jan 1970 00:00:01 GMT"/>
    <s v="Thu, 01 Jan 1970 00:00:01 GMT"/>
    <m/>
    <m/>
    <m/>
    <m/>
    <n v="1"/>
    <s v=""/>
    <n v="1"/>
    <d v="1899-12-30T00:45:09"/>
    <s v="Thu"/>
    <x v="60"/>
    <d v="2023-03-02T00:00:00"/>
    <s v="15:30:05"/>
    <s v="Week-1"/>
    <d v="1899-12-30T15:00:00"/>
  </r>
  <r>
    <n v="8828"/>
    <x v="0"/>
    <s v="Cristian Dragus"/>
    <s v="Closed"/>
    <x v="341"/>
    <s v="Thu, 02 Mar 2023 15:30:03 GMT"/>
    <s v="apaluri"/>
    <x v="1"/>
    <x v="2"/>
    <s v="[]"/>
    <x v="21"/>
    <s v="Met"/>
    <s v="Server"/>
    <n v="6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5:34 GMT"/>
    <s v="Thu, 01 Jan 1970 00:00:00 GMT"/>
    <s v="Thu, 01 Jan 1970 00:00:01 GMT"/>
    <s v="Thu, 01 Jan 1970 00:00:01 GMT"/>
    <m/>
    <m/>
    <m/>
    <m/>
    <n v="0"/>
    <n v="1"/>
    <n v="1"/>
    <d v="1899-12-30T01:06:09"/>
    <s v="Thu"/>
    <x v="60"/>
    <d v="2023-03-02T00:00:00"/>
    <s v="15:30:03"/>
    <s v="Week-1"/>
    <d v="1899-12-30T15:00:00"/>
  </r>
  <r>
    <n v="8827"/>
    <x v="3"/>
    <s v="TechM L2"/>
    <s v="Closed"/>
    <x v="14"/>
    <s v="Thu, 02 Mar 2023 14:20:03 GMT"/>
    <s v="apaluri"/>
    <x v="2"/>
    <x v="2"/>
    <s v="ESC L1 SLA Breach"/>
    <x v="3"/>
    <s v="Met"/>
    <s v="Laptop/Desktop"/>
    <n v="52"/>
    <s v="[]"/>
    <s v="User Behaviour"/>
    <m/>
    <m/>
    <m/>
    <m/>
    <s v="Mass Delete"/>
    <s v="[]"/>
    <s v="Thu, 01 Jan 1970 00:00:00 GMT"/>
    <s v="Thu, 01 Jan 1970 00:01:45 GMT"/>
    <s v="Thu, 01 Jan 1970 00:00:00 GMT"/>
    <s v="Thu, 01 Jan 1970 00:51:41 GMT"/>
    <s v="Thu, 01 Jan 1970 00:00:00 GMT"/>
    <s v="Thu, 01 Jan 1970 00:00:01 GMT"/>
    <s v="Thu, 01 Jan 1970 00:00:01 GMT"/>
    <m/>
    <m/>
    <m/>
    <m/>
    <n v="1"/>
    <s v=""/>
    <n v="1"/>
    <d v="1899-12-30T00:53:46"/>
    <s v="Thu"/>
    <x v="60"/>
    <d v="2023-03-02T00:00:00"/>
    <s v="14:20:03"/>
    <s v="Week-1"/>
    <d v="1899-12-30T14:00:00"/>
  </r>
  <r>
    <n v="8826"/>
    <x v="1"/>
    <s v="Hassen Mezghani"/>
    <s v="Closed"/>
    <x v="21"/>
    <s v="Thu, 02 Mar 2023 14:10:03 GMT"/>
    <s v="psrikan"/>
    <x v="2"/>
    <x v="2"/>
    <s v="[]"/>
    <x v="1"/>
    <s v="Met"/>
    <s v="Laptop/Desktop"/>
    <n v="8"/>
    <s v="[]"/>
    <s v="Endpoint"/>
    <m/>
    <s v="Malware"/>
    <m/>
    <m/>
    <m/>
    <s v="[]"/>
    <s v="Thu, 01 Jan 1970 00:00:00 GMT"/>
    <s v="Thu, 01 Jan 1970 00:00:12 GMT"/>
    <s v="Thu, 01 Jan 1970 00:00:00 GMT"/>
    <s v="Thu, 01 Jan 1970 00:08:14 GMT"/>
    <s v="Thu, 01 Jan 1970 00:00:00 GMT"/>
    <s v="Thu, 01 Jan 1970 00:00:01 GMT"/>
    <s v="Thu, 01 Jan 1970 00:07:37 GMT"/>
    <m/>
    <m/>
    <m/>
    <m/>
    <n v="1"/>
    <s v=""/>
    <n v="1"/>
    <d v="1899-12-30T00:15:49"/>
    <s v="Thu"/>
    <x v="60"/>
    <d v="2023-03-02T00:00:00"/>
    <s v="14:10:03"/>
    <s v="Week-1"/>
    <d v="1899-12-30T14:00:00"/>
  </r>
  <r>
    <n v="8825"/>
    <x v="2"/>
    <s v="Cristiano Lucian"/>
    <s v="Closed"/>
    <x v="130"/>
    <s v="Thu, 02 Mar 2023 11:40:03 GMT"/>
    <s v="apaluri"/>
    <x v="1"/>
    <x v="2"/>
    <s v="[]"/>
    <x v="2"/>
    <s v="Met"/>
    <s v="Server"/>
    <n v="5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3:25 GMT"/>
    <s v="Thu, 01 Jan 1970 00:00:00 GMT"/>
    <s v="Thu, 01 Jan 1970 00:00:01 GMT"/>
    <s v="Thu, 01 Jan 1970 01:13:52 GMT"/>
    <m/>
    <m/>
    <m/>
    <m/>
    <n v="0"/>
    <n v="1"/>
    <n v="1"/>
    <d v="1899-12-30T02:07:00"/>
    <s v="Thu"/>
    <x v="60"/>
    <d v="2023-03-02T00:00:00"/>
    <s v="11:40:03"/>
    <s v="Week-1"/>
    <d v="1899-12-30T11:00:00"/>
  </r>
  <r>
    <n v="8824"/>
    <x v="0"/>
    <s v="TechM L2"/>
    <s v="Closed"/>
    <x v="342"/>
    <s v="Thu, 02 Mar 2023 11:30:05 GMT"/>
    <s v="karun"/>
    <x v="0"/>
    <x v="0"/>
    <s v="[]"/>
    <x v="0"/>
    <s v="Met"/>
    <s v="User"/>
    <n v="245"/>
    <s v="[]"/>
    <s v="Email"/>
    <s v="Unsolicited email"/>
    <m/>
    <m/>
    <m/>
    <m/>
    <s v="[]"/>
    <s v="Thu, 01 Jan 1970 00:00:00 GMT"/>
    <s v="Thu, 01 Jan 1970 00:00:20 GMT"/>
    <s v="Thu, 01 Jan 1970 00:00:00 GMT"/>
    <s v="Thu, 01 Jan 1970 04:05:16 GMT"/>
    <s v="Thu, 01 Jan 1970 00:00:00 GMT"/>
    <s v="Thu, 01 Jan 1970 00:00:01 GMT"/>
    <s v="Thu, 01 Jan 1970 00:00:01 GMT"/>
    <m/>
    <m/>
    <m/>
    <m/>
    <n v="1"/>
    <s v=""/>
    <n v="1"/>
    <d v="1899-12-30T04:05:21"/>
    <s v="Thu"/>
    <x v="60"/>
    <d v="2023-03-02T00:00:00"/>
    <s v="11:30:05"/>
    <s v="Week-1"/>
    <d v="1899-12-30T11:00:00"/>
  </r>
  <r>
    <n v="8823"/>
    <x v="0"/>
    <s v="Danylo Goncharskyi"/>
    <s v="Closed"/>
    <x v="30"/>
    <s v="Thu, 02 Mar 2023 11:10:03 GMT"/>
    <s v="apaluri"/>
    <x v="2"/>
    <x v="2"/>
    <s v="[]"/>
    <x v="11"/>
    <s v="Met"/>
    <s v="Server"/>
    <n v="7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8:22 GMT"/>
    <s v="Thu, 01 Jan 1970 00:00:00 GMT"/>
    <s v="Thu, 01 Jan 1970 00:00:01 GMT"/>
    <s v="Thu, 01 Jan 1970 00:00:01 GMT"/>
    <m/>
    <m/>
    <m/>
    <m/>
    <n v="1"/>
    <s v=""/>
    <n v="1"/>
    <d v="1899-12-30T01:18:10"/>
    <s v="Thu"/>
    <x v="60"/>
    <d v="2023-03-02T00:00:00"/>
    <s v="11:10:03"/>
    <s v="Week-1"/>
    <d v="1899-12-30T11:00:00"/>
  </r>
  <r>
    <n v="8822"/>
    <x v="0"/>
    <s v="TechM L2"/>
    <s v="Closed"/>
    <x v="343"/>
    <s v="Thu, 02 Mar 2023 09:00:05 GMT"/>
    <s v="apaluri"/>
    <x v="0"/>
    <x v="0"/>
    <s v="User Reported Email"/>
    <x v="0"/>
    <s v="Met"/>
    <s v="User"/>
    <n v="70"/>
    <s v="[]"/>
    <s v="Email"/>
    <s v="Unsolicited email"/>
    <m/>
    <m/>
    <m/>
    <m/>
    <s v="[]"/>
    <s v="Thu, 01 Jan 1970 00:00:00 GMT"/>
    <s v="Thu, 01 Jan 1970 00:00:11 GMT"/>
    <s v="Thu, 01 Jan 1970 00:00:00 GMT"/>
    <s v="Thu, 01 Jan 1970 01:09:57 GMT"/>
    <s v="Thu, 01 Jan 1970 00:00:00 GMT"/>
    <s v="Thu, 01 Jan 1970 00:00:01 GMT"/>
    <s v="Thu, 01 Jan 1970 00:00:01 GMT"/>
    <m/>
    <m/>
    <m/>
    <m/>
    <n v="1"/>
    <s v=""/>
    <n v="1"/>
    <d v="1899-12-30T01:10:12"/>
    <s v="Thu"/>
    <x v="60"/>
    <d v="2023-03-02T00:00:00"/>
    <s v="09:00:05"/>
    <s v="Week-1"/>
    <d v="1899-12-30T09:00:00"/>
  </r>
  <r>
    <n v="8843"/>
    <x v="3"/>
    <s v="TechM L2"/>
    <s v="Closed"/>
    <x v="28"/>
    <s v="Fri, 03 Mar 2023 19:00:03 GMT"/>
    <s v="gsriniv"/>
    <x v="1"/>
    <x v="1"/>
    <s v="ESC L1 SLA Breach"/>
    <x v="9"/>
    <s v="Met"/>
    <s v="Laptop/Desktop"/>
    <n v="1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0:04 GMT"/>
    <s v="Thu, 01 Jan 1970 00:00:00 GMT"/>
    <s v="Thu, 01 Jan 1970 00:00:01 GMT"/>
    <s v="Thu, 01 Jan 1970 03:51:30 GMT"/>
    <m/>
    <m/>
    <m/>
    <m/>
    <n v="1"/>
    <s v=""/>
    <n v="1"/>
    <d v="1899-12-30T04:01:37"/>
    <s v="Fri"/>
    <x v="61"/>
    <d v="2023-03-03T00:00:00"/>
    <s v="19:00:03"/>
    <s v="Week-1"/>
    <d v="1899-12-30T19:00:00"/>
  </r>
  <r>
    <n v="8842"/>
    <x v="1"/>
    <s v="Hassen Mezghani"/>
    <s v="Closed"/>
    <x v="344"/>
    <s v="Fri, 03 Mar 2023 16:30:15 GMT"/>
    <s v="gsriniv"/>
    <x v="1"/>
    <x v="1"/>
    <s v="User Reported Email, ESC L1 SLA Breach"/>
    <x v="0"/>
    <s v="Met"/>
    <s v="User"/>
    <n v="12"/>
    <s v="[]"/>
    <s v="Email"/>
    <s v="Phishing"/>
    <m/>
    <m/>
    <m/>
    <m/>
    <s v="[]"/>
    <s v="Thu, 01 Jan 1970 00:00:00 GMT"/>
    <s v="Thu, 01 Jan 1970 00:00:07 GMT"/>
    <s v="Thu, 01 Jan 1970 00:00:00 GMT"/>
    <s v="Thu, 01 Jan 1970 00:11:58 GMT"/>
    <s v="Thu, 01 Jan 1970 00:00:00 GMT"/>
    <s v="Thu, 01 Jan 1970 00:00:01 GMT"/>
    <s v="Thu, 01 Jan 1970 02:39:45 GMT"/>
    <m/>
    <m/>
    <m/>
    <m/>
    <n v="1"/>
    <s v=""/>
    <n v="1"/>
    <d v="1899-12-30T02:51:52"/>
    <s v="Fri"/>
    <x v="61"/>
    <d v="2023-03-03T00:00:00"/>
    <s v="16:30:15"/>
    <s v="Week-1"/>
    <d v="1899-12-30T16:00:00"/>
  </r>
  <r>
    <n v="8841"/>
    <x v="0"/>
    <s v="Cristiano Lucian"/>
    <s v="Closed"/>
    <x v="303"/>
    <s v="Fri, 03 Mar 2023 16:00:03 GMT"/>
    <s v="vdarive"/>
    <x v="1"/>
    <x v="1"/>
    <s v="MSSP Process Improvement Requested"/>
    <x v="38"/>
    <s v="Met"/>
    <s v="User"/>
    <n v="20"/>
    <s v="[]"/>
    <s v="Email"/>
    <s v="Phishing"/>
    <m/>
    <m/>
    <m/>
    <m/>
    <s v="Discussed"/>
    <s v="Thu, 01 Jan 1970 00:00:00 GMT"/>
    <s v="Thu, 01 Jan 1970 00:19:09 GMT"/>
    <s v="Thu, 01 Jan 1970 00:00:00 GMT"/>
    <s v="Thu, 01 Jan 1970 00:19:34 GMT"/>
    <s v="Thu, 01 Jan 1970 00:00:00 GMT"/>
    <s v="Thu, 01 Jan 1970 00:00:01 GMT"/>
    <s v="Thu, 01 Jan 1970 04:02:04 GMT"/>
    <m/>
    <m/>
    <m/>
    <m/>
    <n v="1"/>
    <s v=""/>
    <n v="1"/>
    <d v="1899-12-30T04:41:13"/>
    <s v="Fri"/>
    <x v="61"/>
    <d v="2023-03-03T00:00:00"/>
    <s v="16:00:03"/>
    <s v="Week-1"/>
    <d v="1899-12-30T16:00:00"/>
  </r>
  <r>
    <n v="8840"/>
    <x v="3"/>
    <s v="TechM L2"/>
    <s v="Closed"/>
    <x v="49"/>
    <s v="Fri, 03 Mar 2023 15:50:03 GMT"/>
    <s v="gsriniv"/>
    <x v="2"/>
    <x v="2"/>
    <s v="ESC L1 SLA Breach"/>
    <x v="3"/>
    <s v="Met"/>
    <s v="Laptop/Desktop"/>
    <n v="18"/>
    <s v="[]"/>
    <s v="User Behaviour"/>
    <m/>
    <m/>
    <m/>
    <m/>
    <s v="Mass Download"/>
    <s v="[]"/>
    <s v="Thu, 01 Jan 1970 00:00:00 GMT"/>
    <s v="Thu, 01 Jan 1970 00:22:49 GMT"/>
    <s v="Thu, 01 Jan 1970 00:00:00 GMT"/>
    <s v="Thu, 01 Jan 1970 00:18:14 GMT"/>
    <s v="Thu, 01 Jan 1970 00:00:00 GMT"/>
    <s v="Thu, 01 Jan 1970 00:00:01 GMT"/>
    <s v="Thu, 01 Jan 1970 04:01:23 GMT"/>
    <m/>
    <m/>
    <m/>
    <m/>
    <n v="1"/>
    <s v=""/>
    <n v="1"/>
    <d v="1899-12-30T04:42:12"/>
    <s v="Fri"/>
    <x v="61"/>
    <d v="2023-03-03T00:00:00"/>
    <s v="15:50:03"/>
    <s v="Week-1"/>
    <d v="1899-12-30T15:00:00"/>
  </r>
  <r>
    <n v="8839"/>
    <x v="1"/>
    <s v="Hassen Mezghani"/>
    <s v="Closed"/>
    <x v="345"/>
    <s v="Fri, 03 Mar 2023 15:30:09 GMT"/>
    <s v="vdarive"/>
    <x v="1"/>
    <x v="1"/>
    <s v="User Reported Email, ESC L1 SLA Breach"/>
    <x v="0"/>
    <s v="Met"/>
    <s v="User"/>
    <n v="129"/>
    <s v="[]"/>
    <s v="Email"/>
    <s v="Phishing"/>
    <m/>
    <m/>
    <m/>
    <m/>
    <s v="[]"/>
    <s v="Thu, 01 Jan 1970 00:00:00 GMT"/>
    <s v="Thu, 01 Jan 1970 00:00:14 GMT"/>
    <s v="Thu, 01 Jan 1970 00:00:00 GMT"/>
    <s v="Thu, 01 Jan 1970 02:09:16 GMT"/>
    <s v="Thu, 01 Jan 1970 00:00:00 GMT"/>
    <s v="Thu, 01 Jan 1970 00:00:01 GMT"/>
    <s v="Thu, 01 Jan 1970 00:00:01 GMT"/>
    <m/>
    <m/>
    <m/>
    <m/>
    <n v="1"/>
    <s v=""/>
    <n v="1"/>
    <d v="1899-12-30T02:09:15"/>
    <s v="Fri"/>
    <x v="61"/>
    <d v="2023-03-03T00:00:00"/>
    <s v="15:30:09"/>
    <s v="Week-1"/>
    <d v="1899-12-30T15:00:00"/>
  </r>
  <r>
    <n v="8838"/>
    <x v="0"/>
    <s v="TechM L2"/>
    <s v="Closed"/>
    <x v="346"/>
    <s v="Fri, 03 Mar 2023 14:30:07 GMT"/>
    <s v="apaluri"/>
    <x v="1"/>
    <x v="2"/>
    <s v="User Reported Email"/>
    <x v="0"/>
    <s v="Met"/>
    <s v="User"/>
    <n v="110"/>
    <s v="[]"/>
    <s v="Email"/>
    <s v="Scam"/>
    <m/>
    <m/>
    <m/>
    <m/>
    <s v="[]"/>
    <s v="Thu, 01 Jan 1970 00:00:00 GMT"/>
    <s v="Thu, 01 Jan 1970 00:00:06 GMT"/>
    <s v="Thu, 01 Jan 1970 00:00:00 GMT"/>
    <s v="Thu, 01 Jan 1970 01:50:20 GMT"/>
    <s v="Thu, 01 Jan 1970 00:00:00 GMT"/>
    <s v="Thu, 01 Jan 1970 00:00:01 GMT"/>
    <s v="Thu, 01 Jan 1970 00:00:01 GMT"/>
    <m/>
    <m/>
    <m/>
    <m/>
    <n v="0"/>
    <n v="1"/>
    <n v="1"/>
    <d v="1899-12-30T01:50:07"/>
    <s v="Fri"/>
    <x v="61"/>
    <d v="2023-03-03T00:00:00"/>
    <s v="14:30:07"/>
    <s v="Week-1"/>
    <d v="1899-12-30T14:00:00"/>
  </r>
  <r>
    <n v="8837"/>
    <x v="0"/>
    <s v="TechM L2"/>
    <s v="Closed"/>
    <x v="347"/>
    <s v="Fri, 03 Mar 2023 11:30:05 GMT"/>
    <s v="vdarive"/>
    <x v="1"/>
    <x v="1"/>
    <s v="User Reported Email"/>
    <x v="0"/>
    <s v="Met"/>
    <s v="User"/>
    <n v="13"/>
    <s v="[]"/>
    <s v="Email"/>
    <s v="Scam"/>
    <m/>
    <m/>
    <m/>
    <m/>
    <s v="[]"/>
    <s v="Thu, 01 Jan 1970 00:00:00 GMT"/>
    <s v="Thu, 01 Jan 1970 00:00:09 GMT"/>
    <s v="Thu, 01 Jan 1970 00:00:00 GMT"/>
    <s v="Thu, 01 Jan 1970 00:13:24 GMT"/>
    <s v="Thu, 01 Jan 1970 00:00:00 GMT"/>
    <s v="Thu, 01 Jan 1970 00:00:01 GMT"/>
    <s v="Thu, 01 Jan 1970 00:57:58 GMT"/>
    <m/>
    <m/>
    <m/>
    <m/>
    <n v="1"/>
    <s v=""/>
    <n v="1"/>
    <d v="1899-12-30T01:11:07"/>
    <s v="Fri"/>
    <x v="61"/>
    <d v="2023-03-03T00:00:00"/>
    <s v="11:30:05"/>
    <s v="Week-1"/>
    <d v="1899-12-30T11:00:00"/>
  </r>
  <r>
    <n v="8836"/>
    <x v="0"/>
    <s v="TechM L2"/>
    <s v="Closed"/>
    <x v="348"/>
    <s v="Fri, 03 Mar 2023 11:30:05 GMT"/>
    <s v="apaluri"/>
    <x v="1"/>
    <x v="1"/>
    <s v="User Reported Email"/>
    <x v="0"/>
    <s v="Met"/>
    <s v="User"/>
    <n v="93"/>
    <s v="[]"/>
    <s v="Email"/>
    <s v="Scam"/>
    <m/>
    <m/>
    <m/>
    <m/>
    <s v="[]"/>
    <s v="Thu, 01 Jan 1970 00:00:00 GMT"/>
    <s v="Thu, 01 Jan 1970 00:00:10 GMT"/>
    <s v="Thu, 01 Jan 1970 00:00:00 GMT"/>
    <s v="Thu, 01 Jan 1970 01:33:06 GMT"/>
    <s v="Thu, 01 Jan 1970 00:00:00 GMT"/>
    <s v="Thu, 01 Jan 1970 00:00:01 GMT"/>
    <s v="Thu, 01 Jan 1970 00:00:01 GMT"/>
    <m/>
    <m/>
    <m/>
    <m/>
    <n v="1"/>
    <s v=""/>
    <n v="1"/>
    <d v="1899-12-30T01:33:11"/>
    <s v="Fri"/>
    <x v="61"/>
    <d v="2023-03-03T00:00:00"/>
    <s v="11:30:05"/>
    <s v="Week-1"/>
    <d v="1899-12-30T11:00:00"/>
  </r>
  <r>
    <n v="8835"/>
    <x v="0"/>
    <s v="TechM L2"/>
    <s v="Closed"/>
    <x v="347"/>
    <s v="Fri, 03 Mar 2023 10:30:06 GMT"/>
    <s v="vdarive"/>
    <x v="1"/>
    <x v="1"/>
    <s v="User Reported Email"/>
    <x v="0"/>
    <s v="Met"/>
    <s v="User"/>
    <n v="115"/>
    <s v="[]"/>
    <s v="Email"/>
    <s v="Scam"/>
    <m/>
    <m/>
    <m/>
    <m/>
    <s v="[]"/>
    <s v="Thu, 01 Jan 1970 00:00:00 GMT"/>
    <s v="Thu, 01 Jan 1970 00:00:09 GMT"/>
    <s v="Thu, 01 Jan 1970 00:00:00 GMT"/>
    <s v="Thu, 01 Jan 1970 01:55:23 GMT"/>
    <s v="Thu, 01 Jan 1970 00:00:00 GMT"/>
    <s v="Thu, 01 Jan 1970 00:00:01 GMT"/>
    <s v="Thu, 01 Jan 1970 00:00:01 GMT"/>
    <m/>
    <m/>
    <m/>
    <m/>
    <n v="1"/>
    <s v=""/>
    <n v="1"/>
    <d v="1899-12-30T01:55:10"/>
    <s v="Fri"/>
    <x v="61"/>
    <d v="2023-03-03T00:00:00"/>
    <s v="10:30:06"/>
    <s v="Week-1"/>
    <d v="1899-12-30T10:00:00"/>
  </r>
  <r>
    <n v="8834"/>
    <x v="3"/>
    <s v="Cristian Dragus"/>
    <s v="Closed"/>
    <x v="29"/>
    <s v="Fri, 03 Mar 2023 09:10:06 GMT"/>
    <s v="apaluri"/>
    <x v="1"/>
    <x v="2"/>
    <s v="MSSP Process Improvement Requested, ESC L1 SLA Breach"/>
    <x v="10"/>
    <s v="Met"/>
    <s v="Laptop/Desktop"/>
    <n v="81"/>
    <s v="[]"/>
    <s v="Network"/>
    <m/>
    <m/>
    <m/>
    <s v="Suspicious Traffic"/>
    <m/>
    <s v="Discussed"/>
    <s v="Thu, 01 Jan 1970 00:00:00 GMT"/>
    <s v="Thu, 01 Jan 1970 00:00:06 GMT"/>
    <s v="Thu, 01 Jan 1970 00:00:00 GMT"/>
    <s v="Thu, 01 Jan 1970 01:21:08 GMT"/>
    <s v="Thu, 01 Jan 1970 00:00:00 GMT"/>
    <s v="Thu, 01 Jan 1970 00:00:01 GMT"/>
    <s v="Thu, 01 Jan 1970 00:00:01 GMT"/>
    <m/>
    <m/>
    <m/>
    <m/>
    <n v="0"/>
    <n v="1"/>
    <n v="1"/>
    <d v="1899-12-30T01:21:07"/>
    <s v="Fri"/>
    <x v="61"/>
    <d v="2023-03-03T00:00:00"/>
    <s v="09:10:06"/>
    <s v="Week-1"/>
    <d v="1899-12-30T09:00:00"/>
  </r>
  <r>
    <n v="8833"/>
    <x v="3"/>
    <s v="Cristian Dragus"/>
    <s v="Closed"/>
    <x v="65"/>
    <s v="Fri, 03 Mar 2023 05:40:03 GMT"/>
    <s v="vtupura"/>
    <x v="1"/>
    <x v="1"/>
    <s v="ESC L1 SLA Breach"/>
    <x v="22"/>
    <s v="Met"/>
    <s v="Server"/>
    <n v="108"/>
    <s v="[]"/>
    <s v="Endpoint"/>
    <m/>
    <s v="Malware"/>
    <m/>
    <m/>
    <m/>
    <s v="[]"/>
    <s v="Thu, 01 Jan 1970 00:00:00 GMT"/>
    <s v="Thu, 01 Jan 1970 00:00:09 GMT"/>
    <s v="Thu, 01 Jan 1970 00:00:00 GMT"/>
    <s v="Thu, 01 Jan 1970 01:48:22 GMT"/>
    <s v="Thu, 01 Jan 1970 00:00:00 GMT"/>
    <s v="Thu, 01 Jan 1970 00:00:01 GMT"/>
    <s v="Thu, 01 Jan 1970 00:00:01 GMT"/>
    <m/>
    <m/>
    <m/>
    <m/>
    <n v="1"/>
    <s v=""/>
    <n v="1"/>
    <d v="1899-12-30T01:48:10"/>
    <s v="Fri"/>
    <x v="61"/>
    <d v="2023-03-03T00:00:00"/>
    <s v="05:40:03"/>
    <s v="Week-1"/>
    <d v="1899-12-30T05:00:00"/>
  </r>
  <r>
    <n v="8844"/>
    <x v="3"/>
    <s v="TechM L2"/>
    <s v="Closed"/>
    <x v="65"/>
    <s v="Sat, 04 Mar 2023 05:40:03 GMT"/>
    <s v="mhyderi"/>
    <x v="1"/>
    <x v="1"/>
    <s v="ESC L1 SLA Breach"/>
    <x v="22"/>
    <s v="Met"/>
    <s v="Server"/>
    <n v="50"/>
    <s v="[]"/>
    <s v="Network"/>
    <m/>
    <m/>
    <m/>
    <s v="Suspicious Traffic"/>
    <m/>
    <s v="[]"/>
    <s v="Thu, 01 Jan 1970 00:00:00 GMT"/>
    <s v="Thu, 01 Jan 1970 00:00:42 GMT"/>
    <s v="Thu, 01 Jan 1970 00:00:00 GMT"/>
    <s v="Thu, 01 Jan 1970 00:50:26 GMT"/>
    <s v="Thu, 01 Jan 1970 00:00:00 GMT"/>
    <s v="Thu, 01 Jan 1970 00:00:01 GMT"/>
    <s v="Thu, 01 Jan 1970 00:00:01 GMT"/>
    <m/>
    <m/>
    <m/>
    <m/>
    <n v="1"/>
    <s v=""/>
    <n v="1"/>
    <d v="1899-12-30T00:50:43"/>
    <s v="Sat"/>
    <x v="62"/>
    <d v="2023-03-04T00:00:00"/>
    <s v="05:40:03"/>
    <s v="Week-1"/>
    <d v="1899-12-30T05:00:00"/>
  </r>
  <r>
    <n v="8846"/>
    <x v="0"/>
    <s v="TechM L2"/>
    <s v="Closed"/>
    <x v="323"/>
    <s v="Sun, 05 Mar 2023 10:00:11 GMT"/>
    <s v="vdarive"/>
    <x v="2"/>
    <x v="2"/>
    <s v="User Reported Email, ACK L1 SLA Breach"/>
    <x v="0"/>
    <s v="Met"/>
    <s v="User"/>
    <n v="36"/>
    <s v="[]"/>
    <s v="Email"/>
    <s v="Spam"/>
    <m/>
    <m/>
    <m/>
    <m/>
    <s v="[]"/>
    <s v="Thu, 01 Jan 1970 00:00:00 GMT"/>
    <s v="Thu, 01 Jan 1970 00:00:12 GMT"/>
    <s v="Thu, 01 Jan 1970 00:00:00 GMT"/>
    <s v="Thu, 01 Jan 1970 00:35:34 GMT"/>
    <s v="Thu, 01 Jan 1970 00:00:00 GMT"/>
    <s v="Thu, 01 Jan 1970 00:00:01 GMT"/>
    <s v="Thu, 01 Jan 1970 01:33:01 GMT"/>
    <m/>
    <m/>
    <m/>
    <m/>
    <n v="1"/>
    <s v=""/>
    <n v="1"/>
    <d v="1899-12-30T02:09:13"/>
    <s v="Sun"/>
    <x v="63"/>
    <d v="2023-03-05T00:00:00"/>
    <s v="10:00:11"/>
    <s v="Week-1"/>
    <d v="1899-12-30T10:00:00"/>
  </r>
  <r>
    <n v="8845"/>
    <x v="0"/>
    <s v="TechM L2"/>
    <s v="Closed"/>
    <x v="323"/>
    <s v="Sun, 05 Mar 2023 00:30:09 GMT"/>
    <s v="mhyderi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07 GMT"/>
    <s v="Thu, 01 Jan 1970 00:00:00 GMT"/>
    <s v="Thu, 01 Jan 1970 00:57:22 GMT"/>
    <s v="Thu, 01 Jan 1970 00:00:00 GMT"/>
    <s v="Thu, 01 Jan 1970 00:00:01 GMT"/>
    <s v="Thu, 01 Jan 1970 00:00:01 GMT"/>
    <m/>
    <m/>
    <m/>
    <m/>
    <n v="1"/>
    <s v=""/>
    <n v="1"/>
    <d v="1899-12-30T00:57:08"/>
    <s v="Sun"/>
    <x v="63"/>
    <d v="2023-03-05T00:00:00"/>
    <s v="00:30:09"/>
    <s v="Week-1"/>
    <d v="1899-12-30T00:00:00"/>
  </r>
  <r>
    <n v="8864"/>
    <x v="0"/>
    <s v="TechM L2"/>
    <s v="Closed"/>
    <x v="349"/>
    <s v="Mon, 06 Mar 2023 16:30:11 GMT"/>
    <s v="apaluri"/>
    <x v="1"/>
    <x v="1"/>
    <s v="User Reported Email"/>
    <x v="0"/>
    <s v="Met"/>
    <s v="User"/>
    <n v="81"/>
    <s v="[]"/>
    <s v="Email"/>
    <s v="Phishing"/>
    <m/>
    <m/>
    <m/>
    <m/>
    <s v="[]"/>
    <s v="Thu, 01 Jan 1970 00:00:00 GMT"/>
    <s v="Thu, 01 Jan 1970 00:00:12 GMT"/>
    <s v="Thu, 01 Jan 1970 00:00:00 GMT"/>
    <s v="Thu, 01 Jan 1970 01:21:29 GMT"/>
    <s v="Thu, 01 Jan 1970 00:00:00 GMT"/>
    <s v="Thu, 01 Jan 1970 00:00:01 GMT"/>
    <s v="Thu, 01 Jan 1970 00:15:24 GMT"/>
    <m/>
    <m/>
    <m/>
    <m/>
    <n v="1"/>
    <s v=""/>
    <n v="1"/>
    <d v="1899-12-30T01:36:36"/>
    <s v="Mon"/>
    <x v="64"/>
    <d v="2023-03-06T00:00:00"/>
    <s v="16:30:11"/>
    <s v="Week-2"/>
    <d v="1899-12-30T16:00:00"/>
  </r>
  <r>
    <n v="8863"/>
    <x v="0"/>
    <s v="TechM L2"/>
    <s v="Closed"/>
    <x v="350"/>
    <s v="Mon, 06 Mar 2023 16:00:06 GMT"/>
    <s v="mhyderi"/>
    <x v="2"/>
    <x v="2"/>
    <s v="User Reported Email"/>
    <x v="0"/>
    <s v="Met"/>
    <s v="User"/>
    <n v="30"/>
    <s v="[]"/>
    <s v="Email"/>
    <s v="Spam"/>
    <m/>
    <m/>
    <m/>
    <m/>
    <s v="[]"/>
    <s v="Thu, 01 Jan 1970 00:00:00 GMT"/>
    <s v="Thu, 01 Jan 1970 00:00:15 GMT"/>
    <s v="Thu, 01 Jan 1970 00:00:00 GMT"/>
    <s v="Thu, 01 Jan 1970 00:30:06 GMT"/>
    <s v="Thu, 01 Jan 1970 00:00:00 GMT"/>
    <s v="Thu, 01 Jan 1970 00:00:01 GMT"/>
    <s v="Thu, 01 Jan 1970 00:03:58 GMT"/>
    <m/>
    <m/>
    <m/>
    <m/>
    <n v="1"/>
    <s v=""/>
    <n v="1"/>
    <d v="1899-12-30T00:34:13"/>
    <s v="Mon"/>
    <x v="64"/>
    <d v="2023-03-06T00:00:00"/>
    <s v="16:00:06"/>
    <s v="Week-2"/>
    <d v="1899-12-30T16:00:00"/>
  </r>
  <r>
    <n v="8862"/>
    <x v="0"/>
    <s v="TechM L2"/>
    <s v="Closed"/>
    <x v="351"/>
    <s v="Mon, 06 Mar 2023 15:30:05 GMT"/>
    <s v="vdarive"/>
    <x v="2"/>
    <x v="2"/>
    <s v="User Reported Email"/>
    <x v="0"/>
    <s v="Met"/>
    <s v="User"/>
    <n v="47"/>
    <s v="[]"/>
    <s v="Email"/>
    <s v="Spam"/>
    <m/>
    <m/>
    <m/>
    <m/>
    <s v="[]"/>
    <s v="Thu, 01 Jan 1970 00:00:00 GMT"/>
    <s v="Thu, 01 Jan 1970 00:00:11 GMT"/>
    <s v="Thu, 01 Jan 1970 00:00:00 GMT"/>
    <s v="Thu, 01 Jan 1970 00:46:58 GMT"/>
    <s v="Thu, 01 Jan 1970 00:00:00 GMT"/>
    <s v="Thu, 01 Jan 1970 00:00:01 GMT"/>
    <s v="Thu, 01 Jan 1970 01:04:04 GMT"/>
    <m/>
    <m/>
    <m/>
    <m/>
    <n v="1"/>
    <s v=""/>
    <n v="1"/>
    <d v="1899-12-30T01:51:15"/>
    <s v="Mon"/>
    <x v="64"/>
    <d v="2023-03-06T00:00:00"/>
    <s v="15:30:05"/>
    <s v="Week-2"/>
    <d v="1899-12-30T15:00:00"/>
  </r>
  <r>
    <n v="8861"/>
    <x v="0"/>
    <s v="TechM L2"/>
    <s v="Closed"/>
    <x v="146"/>
    <s v="Mon, 06 Mar 2023 14:30:22 GMT"/>
    <s v="vdarive"/>
    <x v="0"/>
    <x v="0"/>
    <s v="User Reported Email"/>
    <x v="0"/>
    <s v="Met"/>
    <s v="User"/>
    <n v="81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20:45 GMT"/>
    <s v="Thu, 01 Jan 1970 00:00:00 GMT"/>
    <s v="Thu, 01 Jan 1970 00:00:01 GMT"/>
    <s v="Thu, 01 Jan 1970 00:32:15 GMT"/>
    <m/>
    <m/>
    <m/>
    <m/>
    <n v="1"/>
    <s v=""/>
    <n v="1"/>
    <d v="1899-12-30T01:53:21"/>
    <s v="Mon"/>
    <x v="64"/>
    <d v="2023-03-06T00:00:00"/>
    <s v="14:30:22"/>
    <s v="Week-2"/>
    <d v="1899-12-30T14:00:00"/>
  </r>
  <r>
    <n v="8860"/>
    <x v="0"/>
    <s v="TechM L2"/>
    <s v="Closed"/>
    <x v="352"/>
    <s v="Mon, 06 Mar 2023 14:30:22 GMT"/>
    <s v="vdarive"/>
    <x v="1"/>
    <x v="1"/>
    <s v="User Reported Email"/>
    <x v="0"/>
    <s v="Met"/>
    <s v="User"/>
    <n v="25"/>
    <s v="[]"/>
    <s v="Email"/>
    <s v="Scam"/>
    <m/>
    <m/>
    <m/>
    <m/>
    <s v="[]"/>
    <s v="Thu, 01 Jan 1970 00:00:00 GMT"/>
    <s v="Thu, 01 Jan 1970 00:00:10 GMT"/>
    <s v="Thu, 01 Jan 1970 00:00:00 GMT"/>
    <s v="Thu, 01 Jan 1970 00:25:22 GMT"/>
    <s v="Thu, 01 Jan 1970 00:00:00 GMT"/>
    <s v="Thu, 01 Jan 1970 00:00:01 GMT"/>
    <s v="Thu, 01 Jan 1970 00:35:16 GMT"/>
    <m/>
    <m/>
    <m/>
    <m/>
    <n v="1"/>
    <s v=""/>
    <n v="1"/>
    <d v="1899-12-30T01:00:26"/>
    <s v="Mon"/>
    <x v="64"/>
    <d v="2023-03-06T00:00:00"/>
    <s v="14:30:22"/>
    <s v="Week-2"/>
    <d v="1899-12-30T14:00:00"/>
  </r>
  <r>
    <n v="8859"/>
    <x v="0"/>
    <s v="TechM L2"/>
    <s v="Closed"/>
    <x v="206"/>
    <s v="Mon, 06 Mar 2023 13:30:03 GMT"/>
    <s v="mhyderi"/>
    <x v="1"/>
    <x v="2"/>
    <s v="[]"/>
    <x v="21"/>
    <s v="Met"/>
    <s v="Network Device"/>
    <n v="5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7:06 GMT"/>
    <s v="Thu, 01 Jan 1970 00:00:00 GMT"/>
    <s v="Thu, 01 Jan 1970 00:00:01 GMT"/>
    <s v="Thu, 01 Jan 1970 00:22:08 GMT"/>
    <m/>
    <m/>
    <m/>
    <m/>
    <n v="0"/>
    <n v="1"/>
    <n v="1"/>
    <d v="1899-12-30T01:19:19"/>
    <s v="Mon"/>
    <x v="64"/>
    <d v="2023-03-06T00:00:00"/>
    <s v="13:30:03"/>
    <s v="Week-2"/>
    <d v="1899-12-30T13:00:00"/>
  </r>
  <r>
    <n v="8858"/>
    <x v="0"/>
    <s v="TechM L2"/>
    <s v="Closed"/>
    <x v="353"/>
    <s v="Mon, 06 Mar 2023 10:30:06 GMT"/>
    <s v="vdarive"/>
    <x v="0"/>
    <x v="0"/>
    <s v="User Reported Email"/>
    <x v="0"/>
    <s v="Met"/>
    <s v="User"/>
    <n v="3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30:27 GMT"/>
    <s v="Thu, 01 Jan 1970 00:00:00 GMT"/>
    <s v="Thu, 01 Jan 1970 00:00:01 GMT"/>
    <s v="Thu, 01 Jan 1970 01:12:59 GMT"/>
    <m/>
    <m/>
    <m/>
    <m/>
    <n v="1"/>
    <s v=""/>
    <n v="1"/>
    <d v="1899-12-30T01:43:11"/>
    <s v="Mon"/>
    <x v="64"/>
    <d v="2023-03-06T00:00:00"/>
    <s v="10:30:06"/>
    <s v="Week-2"/>
    <d v="1899-12-30T10:00:00"/>
  </r>
  <r>
    <n v="8857"/>
    <x v="1"/>
    <s v="Cristian Dragus"/>
    <s v="Closed"/>
    <x v="21"/>
    <s v="Mon, 06 Mar 2023 10:30:05 GMT"/>
    <s v="mhyderi"/>
    <x v="1"/>
    <x v="1"/>
    <s v="ESC L1 SLA Breach"/>
    <x v="1"/>
    <s v="Met"/>
    <s v="Laptop/Desktop"/>
    <n v="78"/>
    <s v="[]"/>
    <s v="Endpoint"/>
    <m/>
    <s v="Malware"/>
    <m/>
    <m/>
    <m/>
    <s v="[]"/>
    <s v="Thu, 01 Jan 1970 00:00:00 GMT"/>
    <s v="Thu, 01 Jan 1970 00:00:10 GMT"/>
    <s v="Thu, 01 Jan 1970 00:00:00 GMT"/>
    <s v="Thu, 01 Jan 1970 01:17:36 GMT"/>
    <s v="Thu, 01 Jan 1970 00:00:00 GMT"/>
    <s v="Thu, 01 Jan 1970 00:00:01 GMT"/>
    <s v="Thu, 01 Jan 1970 00:00:58 GMT"/>
    <m/>
    <m/>
    <m/>
    <m/>
    <n v="1"/>
    <s v=""/>
    <n v="1"/>
    <d v="1899-12-30T01:19:08"/>
    <s v="Mon"/>
    <x v="64"/>
    <d v="2023-03-06T00:00:00"/>
    <s v="10:30:05"/>
    <s v="Week-2"/>
    <d v="1899-12-30T10:00:00"/>
  </r>
  <r>
    <n v="8856"/>
    <x v="4"/>
    <s v="Cristiano Lucian"/>
    <s v="Closed"/>
    <x v="354"/>
    <s v="Mon, 06 Mar 2023 10:30:03 GMT"/>
    <s v="psrikan"/>
    <x v="1"/>
    <x v="2"/>
    <s v="[]"/>
    <x v="41"/>
    <s v="Met"/>
    <s v="Server"/>
    <n v="10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40:24 GMT"/>
    <s v="Thu, 01 Jan 1970 00:00:00 GMT"/>
    <s v="Thu, 01 Jan 1970 00:00:01 GMT"/>
    <s v="Thu, 01 Jan 1970 04:18:03 GMT"/>
    <m/>
    <m/>
    <m/>
    <m/>
    <n v="0"/>
    <n v="1"/>
    <n v="1"/>
    <d v="1899-12-30T05:58:13"/>
    <s v="Mon"/>
    <x v="64"/>
    <d v="2023-03-06T00:00:00"/>
    <s v="10:30:03"/>
    <s v="Week-2"/>
    <d v="1899-12-30T10:00:00"/>
  </r>
  <r>
    <n v="8855"/>
    <x v="0"/>
    <s v="TechM L2"/>
    <s v="Closed"/>
    <x v="355"/>
    <s v="Mon, 06 Mar 2023 10:00:05 GMT"/>
    <s v="mhyderi"/>
    <x v="0"/>
    <x v="0"/>
    <s v="User Reported Email"/>
    <x v="0"/>
    <s v="Met"/>
    <s v="User"/>
    <n v="289"/>
    <s v="[]"/>
    <s v="Email"/>
    <s v="Legitimate email"/>
    <m/>
    <m/>
    <m/>
    <m/>
    <s v="[]"/>
    <s v="Thu, 01 Jan 1970 00:00:00 GMT"/>
    <s v="Thu, 01 Jan 1970 00:00:13 GMT"/>
    <s v="Thu, 01 Jan 1970 00:00:00 GMT"/>
    <s v="Thu, 01 Jan 1970 04:48:48 GMT"/>
    <s v="Thu, 01 Jan 1970 00:00:00 GMT"/>
    <s v="Thu, 01 Jan 1970 00:00:01 GMT"/>
    <s v="Thu, 01 Jan 1970 01:11:03 GMT"/>
    <m/>
    <m/>
    <m/>
    <m/>
    <n v="1"/>
    <s v=""/>
    <n v="1"/>
    <d v="1899-12-30T06:00:16"/>
    <s v="Mon"/>
    <x v="64"/>
    <d v="2023-03-06T00:00:00"/>
    <s v="10:00:05"/>
    <s v="Week-2"/>
    <d v="1899-12-30T10:00:00"/>
  </r>
  <r>
    <n v="8854"/>
    <x v="3"/>
    <s v="Hassen Mezghani"/>
    <s v="Closed"/>
    <x v="29"/>
    <s v="Mon, 06 Mar 2023 08:50:04 GMT"/>
    <s v="karun"/>
    <x v="2"/>
    <x v="2"/>
    <s v="ESC L1 SLA Breach"/>
    <x v="10"/>
    <s v="Met"/>
    <s v="Network Device"/>
    <n v="207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3:26:55 GMT"/>
    <s v="Thu, 01 Jan 1970 00:00:00 GMT"/>
    <s v="Thu, 01 Jan 1970 00:00:01 GMT"/>
    <s v="Thu, 01 Jan 1970 03:27:56 GMT"/>
    <m/>
    <m/>
    <m/>
    <m/>
    <n v="1"/>
    <s v=""/>
    <n v="1"/>
    <d v="1899-12-30T06:55:16"/>
    <s v="Mon"/>
    <x v="64"/>
    <d v="2023-03-06T00:00:00"/>
    <s v="08:50:04"/>
    <s v="Week-2"/>
    <d v="1899-12-30T08:00:00"/>
  </r>
  <r>
    <n v="8853"/>
    <x v="0"/>
    <s v="Cristian Dragus"/>
    <s v="Closed"/>
    <x v="323"/>
    <s v="Mon, 06 Mar 2023 08:30:08 GMT"/>
    <s v="vdarive"/>
    <x v="2"/>
    <x v="2"/>
    <s v="User Reported Email"/>
    <x v="0"/>
    <s v="Met"/>
    <s v="User"/>
    <n v="19"/>
    <s v="[]"/>
    <s v="Email"/>
    <s v="Spam"/>
    <m/>
    <m/>
    <m/>
    <m/>
    <s v="[]"/>
    <s v="Thu, 01 Jan 1970 00:00:00 GMT"/>
    <s v="Thu, 01 Jan 1970 00:00:14 GMT"/>
    <s v="Thu, 01 Jan 1970 00:00:00 GMT"/>
    <s v="Thu, 01 Jan 1970 00:19:28 GMT"/>
    <s v="Thu, 01 Jan 1970 00:00:00 GMT"/>
    <s v="Thu, 01 Jan 1970 00:00:01 GMT"/>
    <s v="Thu, 01 Jan 1970 01:27:07 GMT"/>
    <m/>
    <m/>
    <m/>
    <m/>
    <n v="1"/>
    <s v=""/>
    <n v="1"/>
    <d v="1899-12-30T01:46:21"/>
    <s v="Mon"/>
    <x v="64"/>
    <d v="2023-03-06T00:00:00"/>
    <s v="08:30:08"/>
    <s v="Week-2"/>
    <d v="1899-12-30T08:00:00"/>
  </r>
  <r>
    <n v="8852"/>
    <x v="0"/>
    <s v="Cristian Dragus"/>
    <s v="Closed"/>
    <x v="356"/>
    <s v="Mon, 06 Mar 2023 08:00:16 GMT"/>
    <s v="karun"/>
    <x v="1"/>
    <x v="1"/>
    <s v="MSSP Process Improvement Requested"/>
    <x v="0"/>
    <s v="Met"/>
    <s v="User"/>
    <n v="161"/>
    <s v="[]"/>
    <s v="Email"/>
    <s v="Scam"/>
    <m/>
    <m/>
    <m/>
    <m/>
    <s v="Discussed"/>
    <s v="Thu, 01 Jan 1970 00:00:00 GMT"/>
    <s v="Thu, 01 Jan 1970 00:00:19 GMT"/>
    <s v="Thu, 01 Jan 1970 00:00:00 GMT"/>
    <s v="Thu, 01 Jan 1970 02:40:36 GMT"/>
    <s v="Thu, 01 Jan 1970 00:00:00 GMT"/>
    <s v="Thu, 01 Jan 1970 00:00:01 GMT"/>
    <s v="Thu, 01 Jan 1970 01:29:59 GMT"/>
    <m/>
    <m/>
    <m/>
    <m/>
    <n v="1"/>
    <s v=""/>
    <n v="1"/>
    <d v="1899-12-30T04:11:18"/>
    <s v="Mon"/>
    <x v="64"/>
    <d v="2023-03-06T00:00:00"/>
    <s v="08:00:16"/>
    <s v="Week-2"/>
    <d v="1899-12-30T08:00:00"/>
  </r>
  <r>
    <n v="8851"/>
    <x v="0"/>
    <s v="TechM L2"/>
    <s v="Closed"/>
    <x v="323"/>
    <s v="Mon, 06 Mar 2023 08:00:16 GMT"/>
    <s v="vdarive"/>
    <x v="2"/>
    <x v="2"/>
    <s v="User Reported Email"/>
    <x v="0"/>
    <s v="Met"/>
    <s v="User"/>
    <n v="58"/>
    <s v="[]"/>
    <s v="Email"/>
    <s v="Spam"/>
    <m/>
    <m/>
    <m/>
    <m/>
    <s v="[]"/>
    <s v="Thu, 01 Jan 1970 00:00:00 GMT"/>
    <s v="Thu, 01 Jan 1970 00:00:10 GMT"/>
    <s v="Thu, 01 Jan 1970 00:00:00 GMT"/>
    <s v="Thu, 01 Jan 1970 00:57:33 GMT"/>
    <s v="Thu, 01 Jan 1970 00:00:00 GMT"/>
    <s v="Thu, 01 Jan 1970 00:00:01 GMT"/>
    <s v="Thu, 01 Jan 1970 00:52:21 GMT"/>
    <m/>
    <m/>
    <m/>
    <m/>
    <n v="1"/>
    <s v=""/>
    <n v="1"/>
    <d v="1899-12-30T01:50:31"/>
    <s v="Mon"/>
    <x v="64"/>
    <d v="2023-03-06T00:00:00"/>
    <s v="08:00:16"/>
    <s v="Week-2"/>
    <d v="1899-12-30T08:00:00"/>
  </r>
  <r>
    <n v="8850"/>
    <x v="0"/>
    <s v="TechM L2"/>
    <s v="Closed"/>
    <x v="357"/>
    <s v="Mon, 06 Mar 2023 08:00:16 GMT"/>
    <s v="mhyderi"/>
    <x v="1"/>
    <x v="1"/>
    <s v="User Reported Email"/>
    <x v="0"/>
    <s v="Met"/>
    <s v="User"/>
    <n v="52"/>
    <s v="[]"/>
    <s v="Email"/>
    <s v="Scam"/>
    <m/>
    <m/>
    <m/>
    <m/>
    <s v="[]"/>
    <s v="Thu, 01 Jan 1970 00:00:00 GMT"/>
    <s v="Thu, 01 Jan 1970 00:00:14 GMT"/>
    <s v="Thu, 01 Jan 1970 00:00:00 GMT"/>
    <s v="Thu, 01 Jan 1970 00:51:59 GMT"/>
    <s v="Thu, 01 Jan 1970 00:00:00 GMT"/>
    <s v="Thu, 01 Jan 1970 00:00:01 GMT"/>
    <s v="Thu, 01 Jan 1970 00:31:47 GMT"/>
    <m/>
    <m/>
    <m/>
    <m/>
    <n v="1"/>
    <s v=""/>
    <n v="1"/>
    <d v="1899-12-30T01:24:01"/>
    <s v="Mon"/>
    <x v="64"/>
    <d v="2023-03-06T00:00:00"/>
    <s v="08:00:16"/>
    <s v="Week-2"/>
    <d v="1899-12-30T08:00:00"/>
  </r>
  <r>
    <n v="8849"/>
    <x v="1"/>
    <s v="Theodoros Vakalopoulos"/>
    <s v="Closed"/>
    <x v="358"/>
    <s v="Mon, 06 Mar 2023 07:20:03 GMT"/>
    <s v="vtupura"/>
    <x v="1"/>
    <x v="2"/>
    <s v="ESC L1 SLA Breach"/>
    <x v="42"/>
    <s v="Met"/>
    <s v="Laptop/Desktop"/>
    <n v="103"/>
    <s v="[]"/>
    <s v="Login"/>
    <m/>
    <m/>
    <s v="Suspicious Login"/>
    <m/>
    <m/>
    <s v="[]"/>
    <s v="Thu, 01 Jan 1970 00:00:00 GMT"/>
    <s v="Thu, 01 Jan 1970 00:00:09 GMT"/>
    <s v="Thu, 01 Jan 1970 00:00:00 GMT"/>
    <s v="Thu, 01 Jan 1970 01:43:27 GMT"/>
    <s v="Thu, 01 Jan 1970 00:00:00 GMT"/>
    <s v="Thu, 01 Jan 1970 00:00:01 GMT"/>
    <s v="Thu, 01 Jan 1970 00:00:01 GMT"/>
    <m/>
    <m/>
    <m/>
    <m/>
    <n v="0"/>
    <n v="1"/>
    <n v="1"/>
    <d v="1899-12-30T01:43:10"/>
    <s v="Mon"/>
    <x v="64"/>
    <d v="2023-03-06T00:00:00"/>
    <s v="07:20:03"/>
    <s v="Week-2"/>
    <d v="1899-12-30T07:00:00"/>
  </r>
  <r>
    <n v="8848"/>
    <x v="1"/>
    <s v="Hassen Mezghani"/>
    <s v="Closed"/>
    <x v="359"/>
    <s v="Mon, 06 Mar 2023 03:10:04 GMT"/>
    <s v="vtupura"/>
    <x v="1"/>
    <x v="0"/>
    <s v="ESC L1 SLA Breach"/>
    <x v="1"/>
    <s v="Met"/>
    <s v="Server"/>
    <n v="0"/>
    <s v="[]"/>
    <s v="Endpoint"/>
    <m/>
    <s v="Ransomware"/>
    <m/>
    <m/>
    <m/>
    <s v="[]"/>
    <s v="Thu, 01 Jan 1970 00:00:00 GMT"/>
    <s v="Thu, 01 Jan 1970 00:00:07 GMT"/>
    <s v="Thu, 01 Jan 1970 00:00:00 GMT"/>
    <s v="Thu, 01 Jan 1970 00:00:13 GMT"/>
    <s v="Thu, 01 Jan 1970 00:00:00 GMT"/>
    <s v="Thu, 01 Jan 1970 00:00:01 GMT"/>
    <s v="Thu, 01 Jan 1970 02:35:19 GMT"/>
    <m/>
    <m/>
    <m/>
    <m/>
    <n v="0"/>
    <n v="1"/>
    <n v="1"/>
    <d v="1899-12-30T02:35:26"/>
    <s v="Mon"/>
    <x v="64"/>
    <d v="2023-03-06T00:00:00"/>
    <s v="03:10:04"/>
    <s v="Week-2"/>
    <d v="1899-12-30T03:00:00"/>
  </r>
  <r>
    <n v="8847"/>
    <x v="1"/>
    <s v="Hassen Mezghani"/>
    <s v="Closed"/>
    <x v="359"/>
    <s v="Mon, 06 Mar 2023 03:10:03 GMT"/>
    <s v="vtupura"/>
    <x v="1"/>
    <x v="0"/>
    <s v="ESC L1 SLA Breach"/>
    <x v="1"/>
    <s v="Met"/>
    <s v="Server"/>
    <n v="155"/>
    <s v="[]"/>
    <s v="Endpoint"/>
    <m/>
    <s v="Ransomware"/>
    <m/>
    <m/>
    <m/>
    <s v="[]"/>
    <s v="Thu, 01 Jan 1970 00:00:00 GMT"/>
    <s v="Thu, 01 Jan 1970 00:00:08 GMT"/>
    <s v="Thu, 01 Jan 1970 00:00:00 GMT"/>
    <s v="Thu, 01 Jan 1970 02:35:22 GMT"/>
    <s v="Thu, 01 Jan 1970 00:00:00 GMT"/>
    <s v="Thu, 01 Jan 1970 00:00:01 GMT"/>
    <s v="Thu, 01 Jan 1970 00:00:01 GMT"/>
    <m/>
    <m/>
    <m/>
    <m/>
    <n v="0"/>
    <n v="1"/>
    <n v="1"/>
    <d v="1899-12-30T02:35:09"/>
    <s v="Mon"/>
    <x v="64"/>
    <d v="2023-03-06T00:00:00"/>
    <s v="03:10:03"/>
    <s v="Week-2"/>
    <d v="1899-12-30T03:00:00"/>
  </r>
  <r>
    <n v="8874"/>
    <x v="3"/>
    <s v="Theodoros Vakalopoulos"/>
    <s v="Closed"/>
    <x v="71"/>
    <s v="Tue, 07 Mar 2023 19:30:03 GMT"/>
    <s v="apaluri"/>
    <x v="2"/>
    <x v="2"/>
    <s v="ESC L1 SLA Breach"/>
    <x v="25"/>
    <s v="Met"/>
    <s v="Server"/>
    <n v="8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4:41 GMT"/>
    <s v="Thu, 01 Jan 1970 00:00:00 GMT"/>
    <s v="Thu, 01 Jan 1970 00:00:01 GMT"/>
    <s v="Thu, 01 Jan 1970 00:00:01 GMT"/>
    <m/>
    <m/>
    <m/>
    <m/>
    <n v="1"/>
    <s v=""/>
    <n v="1"/>
    <d v="1899-12-30T01:25:09"/>
    <s v="Tue"/>
    <x v="65"/>
    <d v="2023-03-07T00:00:00"/>
    <s v="19:30:03"/>
    <s v="Week-2"/>
    <d v="1899-12-30T19:00:00"/>
  </r>
  <r>
    <n v="8873"/>
    <x v="0"/>
    <s v="TechM L2"/>
    <s v="Closed"/>
    <x v="353"/>
    <s v="Tue, 07 Mar 2023 19:00:05 GMT"/>
    <s v="apaluri"/>
    <x v="0"/>
    <x v="0"/>
    <s v="User Reported Email, ACK L1 SLA Breach"/>
    <x v="0"/>
    <s v="Met"/>
    <s v="User"/>
    <n v="8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7:55 GMT"/>
    <s v="Thu, 01 Jan 1970 00:00:00 GMT"/>
    <s v="Thu, 01 Jan 1970 00:00:01 GMT"/>
    <s v="Thu, 01 Jan 1970 02:14:59 GMT"/>
    <m/>
    <m/>
    <m/>
    <m/>
    <n v="1"/>
    <s v=""/>
    <n v="1"/>
    <d v="1899-12-30T02:23:06"/>
    <s v="Tue"/>
    <x v="65"/>
    <d v="2023-03-07T00:00:00"/>
    <s v="19:00:05"/>
    <s v="Week-2"/>
    <d v="1899-12-30T19:00:00"/>
  </r>
  <r>
    <n v="8872"/>
    <x v="0"/>
    <s v="TechM L2"/>
    <s v="Closed"/>
    <x v="360"/>
    <s v="Tue, 07 Mar 2023 16:30:10 GMT"/>
    <s v="apaluri"/>
    <x v="2"/>
    <x v="2"/>
    <s v="User Reported Email"/>
    <x v="0"/>
    <s v="Met"/>
    <s v="User"/>
    <n v="92"/>
    <s v="[]"/>
    <s v="Email"/>
    <s v="Spam"/>
    <m/>
    <m/>
    <m/>
    <m/>
    <s v="[]"/>
    <s v="Thu, 01 Jan 1970 00:00:00 GMT"/>
    <s v="Thu, 01 Jan 1970 00:00:10 GMT"/>
    <s v="Thu, 01 Jan 1970 00:00:00 GMT"/>
    <s v="Thu, 01 Jan 1970 01:31:49 GMT"/>
    <s v="Thu, 01 Jan 1970 00:00:00 GMT"/>
    <s v="Thu, 01 Jan 1970 00:00:01 GMT"/>
    <s v="Thu, 01 Jan 1970 00:00:01 GMT"/>
    <m/>
    <m/>
    <m/>
    <m/>
    <n v="1"/>
    <s v=""/>
    <n v="1"/>
    <d v="1899-12-30T01:32:11"/>
    <s v="Tue"/>
    <x v="65"/>
    <d v="2023-03-07T00:00:00"/>
    <s v="16:30:10"/>
    <s v="Week-2"/>
    <d v="1899-12-30T16:00:00"/>
  </r>
  <r>
    <n v="8871"/>
    <x v="0"/>
    <s v="TechM L2"/>
    <s v="Closed"/>
    <x v="361"/>
    <s v="Tue, 07 Mar 2023 16:00:12 GMT"/>
    <s v="karun"/>
    <x v="0"/>
    <x v="0"/>
    <s v="[]"/>
    <x v="0"/>
    <s v="Met"/>
    <s v="User"/>
    <n v="70"/>
    <s v="[]"/>
    <s v="Email"/>
    <s v="Legitimate email"/>
    <m/>
    <m/>
    <m/>
    <m/>
    <s v="[]"/>
    <s v="Thu, 01 Jan 1970 00:00:00 GMT"/>
    <s v="Thu, 01 Jan 1970 00:11:27 GMT"/>
    <s v="Thu, 01 Jan 1970 00:00:00 GMT"/>
    <s v="Thu, 01 Jan 1970 01:09:59 GMT"/>
    <s v="Thu, 01 Jan 1970 00:00:00 GMT"/>
    <s v="Thu, 01 Jan 1970 00:00:01 GMT"/>
    <s v="Thu, 01 Jan 1970 00:00:01 GMT"/>
    <m/>
    <m/>
    <m/>
    <m/>
    <n v="1"/>
    <s v=""/>
    <n v="1"/>
    <d v="1899-12-30T01:21:28"/>
    <s v="Tue"/>
    <x v="65"/>
    <d v="2023-03-07T00:00:00"/>
    <s v="16:00:12"/>
    <s v="Week-2"/>
    <d v="1899-12-30T16:00:00"/>
  </r>
  <r>
    <n v="8870"/>
    <x v="1"/>
    <s v="Cristian Dragus"/>
    <s v="Closed"/>
    <x v="21"/>
    <s v="Tue, 07 Mar 2023 15:40:03 GMT"/>
    <s v="vdarive"/>
    <x v="1"/>
    <x v="1"/>
    <s v="MSSP Process Improvement Requested, ESC L1 SLA Breach"/>
    <x v="1"/>
    <s v="Met"/>
    <s v="Server"/>
    <n v="0"/>
    <s v="[]"/>
    <s v="Endpoint"/>
    <m/>
    <s v="Malware"/>
    <m/>
    <m/>
    <m/>
    <s v="Discussed"/>
    <s v="Thu, 01 Jan 1970 00:00:00 GMT"/>
    <s v="Thu, 01 Jan 1970 00:00:07 GMT"/>
    <s v="Thu, 01 Jan 1970 00:00:00 GMT"/>
    <s v="Thu, 01 Jan 1970 00:00:13 GMT"/>
    <s v="Thu, 01 Jan 1970 00:00:00 GMT"/>
    <s v="Thu, 01 Jan 1970 00:00:01 GMT"/>
    <s v="Thu, 01 Jan 1970 01:24:42 GMT"/>
    <m/>
    <m/>
    <m/>
    <m/>
    <n v="1"/>
    <s v=""/>
    <n v="1"/>
    <d v="1899-12-30T01:24:49"/>
    <s v="Tue"/>
    <x v="65"/>
    <d v="2023-03-07T00:00:00"/>
    <s v="15:40:03"/>
    <s v="Week-2"/>
    <d v="1899-12-30T15:00:00"/>
  </r>
  <r>
    <n v="8869"/>
    <x v="1"/>
    <s v="Cristian Dragus"/>
    <s v="Closed"/>
    <x v="21"/>
    <s v="Tue, 07 Mar 2023 14:10:03 GMT"/>
    <s v="vdarive"/>
    <x v="1"/>
    <x v="1"/>
    <s v="MSSP Process Improvement Requested, ESC L1 SLA Breach"/>
    <x v="1"/>
    <s v="Met"/>
    <s v="Server"/>
    <n v="116"/>
    <s v="[]"/>
    <s v="Endpoint"/>
    <m/>
    <s v="Malware"/>
    <m/>
    <m/>
    <m/>
    <s v="Discussed"/>
    <s v="Thu, 01 Jan 1970 00:00:00 GMT"/>
    <s v="Thu, 01 Jan 1970 00:00:09 GMT"/>
    <s v="Thu, 01 Jan 1970 00:00:00 GMT"/>
    <s v="Thu, 01 Jan 1970 01:55:52 GMT"/>
    <s v="Thu, 01 Jan 1970 00:00:00 GMT"/>
    <s v="Thu, 01 Jan 1970 00:00:01 GMT"/>
    <s v="Thu, 01 Jan 1970 00:00:01 GMT"/>
    <m/>
    <m/>
    <m/>
    <m/>
    <n v="1"/>
    <s v=""/>
    <n v="1"/>
    <d v="1899-12-30T01:56:10"/>
    <s v="Tue"/>
    <x v="65"/>
    <d v="2023-03-07T00:00:00"/>
    <s v="14:10:03"/>
    <s v="Week-2"/>
    <d v="1899-12-30T14:00:00"/>
  </r>
  <r>
    <n v="8868"/>
    <x v="0"/>
    <s v="TechM L2"/>
    <s v="Closed"/>
    <x v="362"/>
    <s v="Tue, 07 Mar 2023 09:30:05 GMT"/>
    <s v="karun"/>
    <x v="2"/>
    <x v="2"/>
    <s v="User Reported Email"/>
    <x v="0"/>
    <s v="Met"/>
    <s v="User"/>
    <n v="116"/>
    <s v="[]"/>
    <s v="Email"/>
    <s v="Spam"/>
    <m/>
    <m/>
    <m/>
    <m/>
    <s v="[]"/>
    <s v="Thu, 01 Jan 1970 00:00:00 GMT"/>
    <s v="Thu, 01 Jan 1970 00:00:12 GMT"/>
    <s v="Thu, 01 Jan 1970 00:00:00 GMT"/>
    <s v="Thu, 01 Jan 1970 01:55:45 GMT"/>
    <s v="Thu, 01 Jan 1970 00:00:00 GMT"/>
    <s v="Thu, 01 Jan 1970 00:00:01 GMT"/>
    <s v="Thu, 01 Jan 1970 00:00:01 GMT"/>
    <m/>
    <m/>
    <m/>
    <m/>
    <n v="1"/>
    <s v=""/>
    <n v="1"/>
    <d v="1899-12-30T01:56:13"/>
    <s v="Tue"/>
    <x v="65"/>
    <d v="2023-03-07T00:00:00"/>
    <s v="09:30:05"/>
    <s v="Week-2"/>
    <d v="1899-12-30T09:00:00"/>
  </r>
  <r>
    <n v="8867"/>
    <x v="3"/>
    <s v="Theodoros Vakalopoulos"/>
    <s v="Closed"/>
    <x v="77"/>
    <s v="Tue, 07 Mar 2023 08:50:35 GMT"/>
    <s v="mhyderi"/>
    <x v="1"/>
    <x v="2"/>
    <s v="ESC L1 SLA Breach"/>
    <x v="27"/>
    <s v="Met"/>
    <s v="Server"/>
    <n v="45"/>
    <s v="[]"/>
    <s v="Network"/>
    <m/>
    <m/>
    <m/>
    <s v="(D)DoS"/>
    <m/>
    <s v="[]"/>
    <s v="Thu, 01 Jan 1970 00:00:00 GMT"/>
    <s v="Thu, 01 Jan 1970 00:00:12 GMT"/>
    <s v="Thu, 01 Jan 1970 00:00:00 GMT"/>
    <s v="Thu, 01 Jan 1970 00:44:54 GMT"/>
    <s v="Thu, 01 Jan 1970 00:00:00 GMT"/>
    <s v="Thu, 01 Jan 1970 00:00:01 GMT"/>
    <s v="Thu, 01 Jan 1970 00:00:01 GMT"/>
    <m/>
    <m/>
    <m/>
    <m/>
    <n v="0"/>
    <n v="1"/>
    <n v="1"/>
    <d v="1899-12-30T00:45:13"/>
    <s v="Tue"/>
    <x v="65"/>
    <d v="2023-03-07T00:00:00"/>
    <s v="08:50:35"/>
    <s v="Week-2"/>
    <d v="1899-12-30T08:00:00"/>
  </r>
  <r>
    <n v="8866"/>
    <x v="0"/>
    <s v="TechM L2"/>
    <s v="Closed"/>
    <x v="363"/>
    <s v="Tue, 07 Mar 2023 07:51:59 GMT"/>
    <s v="vdarive"/>
    <x v="2"/>
    <x v="2"/>
    <s v="User Reported Email, ACK L1 SLA Breach"/>
    <x v="0"/>
    <s v="Met"/>
    <s v="User"/>
    <n v="47"/>
    <s v="[]"/>
    <s v="Email"/>
    <s v="Spam"/>
    <m/>
    <m/>
    <m/>
    <m/>
    <s v="[]"/>
    <s v="Thu, 01 Jan 1970 00:00:00 GMT"/>
    <s v="Thu, 01 Jan 1970 00:00:08 GMT"/>
    <s v="Thu, 01 Jan 1970 00:00:00 GMT"/>
    <s v="Thu, 01 Jan 1970 00:47:29 GMT"/>
    <s v="Thu, 01 Jan 1970 00:00:00 GMT"/>
    <s v="Thu, 01 Jan 1970 00:00:01 GMT"/>
    <s v="Thu, 01 Jan 1970 01:43:30 GMT"/>
    <m/>
    <m/>
    <m/>
    <m/>
    <n v="1"/>
    <s v=""/>
    <n v="1"/>
    <d v="1899-12-30T02:30:38"/>
    <s v="Tue"/>
    <x v="65"/>
    <d v="2023-03-07T00:00:00"/>
    <s v="07:51:59"/>
    <s v="Week-2"/>
    <d v="1899-12-30T07:00:00"/>
  </r>
  <r>
    <n v="8865"/>
    <x v="0"/>
    <s v="Cristian Dragus"/>
    <s v="Closed"/>
    <x v="364"/>
    <s v="Tue, 07 Mar 2023 07:00:06 GMT"/>
    <s v="vtupura"/>
    <x v="1"/>
    <x v="1"/>
    <s v="User Reported Email, ACK L1 SLA Breach"/>
    <x v="0"/>
    <s v="Met"/>
    <s v="Laptop/Desktop"/>
    <n v="60"/>
    <s v="[]"/>
    <s v="Email"/>
    <s v="Scam"/>
    <m/>
    <m/>
    <m/>
    <m/>
    <s v="[]"/>
    <s v="Thu, 01 Jan 1970 00:00:00 GMT"/>
    <s v="Thu, 01 Jan 1970 00:00:09 GMT"/>
    <s v="Thu, 01 Jan 1970 00:00:00 GMT"/>
    <s v="Thu, 01 Jan 1970 00:59:43 GMT"/>
    <s v="Thu, 01 Jan 1970 00:00:00 GMT"/>
    <s v="Thu, 01 Jan 1970 00:00:01 GMT"/>
    <s v="Thu, 01 Jan 1970 00:51:21 GMT"/>
    <m/>
    <m/>
    <m/>
    <m/>
    <n v="1"/>
    <s v=""/>
    <n v="1"/>
    <d v="1899-12-30T01:51:30"/>
    <s v="Tue"/>
    <x v="65"/>
    <d v="2023-03-07T00:00:00"/>
    <s v="07:00:06"/>
    <s v="Week-2"/>
    <d v="1899-12-30T07:00:00"/>
  </r>
  <r>
    <n v="8888"/>
    <x v="1"/>
    <s v="Hassen Mezghani"/>
    <s v="Closed"/>
    <x v="21"/>
    <s v="Wed, 08 Mar 2023 19:40:02 GMT"/>
    <s v="apaluri"/>
    <x v="1"/>
    <x v="1"/>
    <s v="ESC L1 SLA Breach"/>
    <x v="1"/>
    <s v="Met"/>
    <s v="Laptop/Desktop"/>
    <n v="86"/>
    <s v="[]"/>
    <s v="Endpoint"/>
    <m/>
    <s v="Malware"/>
    <m/>
    <m/>
    <m/>
    <s v="[]"/>
    <s v="Thu, 01 Jan 1970 00:00:00 GMT"/>
    <s v="Thu, 01 Jan 1970 00:00:07 GMT"/>
    <s v="Thu, 01 Jan 1970 00:00:00 GMT"/>
    <s v="Thu, 01 Jan 1970 01:25:36 GMT"/>
    <s v="Thu, 01 Jan 1970 00:00:00 GMT"/>
    <s v="Thu, 01 Jan 1970 00:00:01 GMT"/>
    <s v="Thu, 01 Jan 1970 00:00:01 GMT"/>
    <m/>
    <m/>
    <m/>
    <m/>
    <n v="1"/>
    <s v=""/>
    <n v="1"/>
    <d v="1899-12-30T01:26:08"/>
    <s v="Wed"/>
    <x v="66"/>
    <d v="2023-03-08T00:00:00"/>
    <s v="19:40:02"/>
    <s v="Week-2"/>
    <d v="1899-12-30T19:00:00"/>
  </r>
  <r>
    <n v="8887"/>
    <x v="0"/>
    <s v="TechM L2"/>
    <s v="Closed"/>
    <x v="365"/>
    <s v="Wed, 08 Mar 2023 17:00:05 GMT"/>
    <s v="apaluri"/>
    <x v="0"/>
    <x v="0"/>
    <s v="User Reported Email"/>
    <x v="0"/>
    <s v="Met"/>
    <s v="User"/>
    <n v="21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21:16 GMT"/>
    <s v="Thu, 01 Jan 1970 00:00:00 GMT"/>
    <s v="Thu, 01 Jan 1970 00:00:01 GMT"/>
    <s v="Thu, 01 Jan 1970 00:48:13 GMT"/>
    <m/>
    <m/>
    <m/>
    <m/>
    <n v="1"/>
    <s v=""/>
    <n v="1"/>
    <d v="1899-12-30T01:09:25"/>
    <s v="Wed"/>
    <x v="66"/>
    <d v="2023-03-08T00:00:00"/>
    <s v="17:00:05"/>
    <s v="Week-2"/>
    <d v="1899-12-30T17:00:00"/>
  </r>
  <r>
    <n v="8886"/>
    <x v="0"/>
    <s v="TechM L2"/>
    <s v="Closed"/>
    <x v="365"/>
    <s v="Wed, 08 Mar 2023 16:00:05 GMT"/>
    <s v="vdarive"/>
    <x v="0"/>
    <x v="0"/>
    <s v="User Reported Email"/>
    <x v="0"/>
    <s v="Met"/>
    <s v="User"/>
    <n v="54"/>
    <s v="[]"/>
    <s v="Email"/>
    <s v="Legitimate email"/>
    <m/>
    <m/>
    <m/>
    <m/>
    <s v="[]"/>
    <s v="Thu, 01 Jan 1970 00:00:00 GMT"/>
    <s v="Thu, 01 Jan 1970 00:00:26 GMT"/>
    <s v="Thu, 01 Jan 1970 00:00:00 GMT"/>
    <s v="Thu, 01 Jan 1970 00:53:30 GMT"/>
    <s v="Thu, 01 Jan 1970 00:00:00 GMT"/>
    <s v="Thu, 01 Jan 1970 00:00:01 GMT"/>
    <s v="Thu, 01 Jan 1970 00:00:01 GMT"/>
    <m/>
    <m/>
    <m/>
    <m/>
    <n v="1"/>
    <s v=""/>
    <n v="1"/>
    <d v="1899-12-30T00:54:27"/>
    <s v="Wed"/>
    <x v="66"/>
    <d v="2023-03-08T00:00:00"/>
    <s v="16:00:05"/>
    <s v="Week-2"/>
    <d v="1899-12-30T16:00:00"/>
  </r>
  <r>
    <n v="8885"/>
    <x v="1"/>
    <s v="Cristian Dragus"/>
    <s v="Closed"/>
    <x v="366"/>
    <s v="Wed, 08 Mar 2023 15:40:03 GMT"/>
    <s v="apaluri"/>
    <x v="0"/>
    <x v="0"/>
    <s v="ESC L1 SLA Breach"/>
    <x v="1"/>
    <s v="Met"/>
    <s v="Server"/>
    <n v="46"/>
    <s v="[]"/>
    <s v="Endpoint"/>
    <m/>
    <s v="Malware"/>
    <m/>
    <m/>
    <s v="Compliance"/>
    <s v="[]"/>
    <s v="Thu, 01 Jan 1970 00:00:00 GMT"/>
    <s v="Thu, 01 Jan 1970 00:00:13 GMT"/>
    <s v="Thu, 01 Jan 1970 00:00:00 GMT"/>
    <s v="Thu, 01 Jan 1970 00:46:09 GMT"/>
    <s v="Thu, 01 Jan 1970 00:00:00 GMT"/>
    <s v="Thu, 01 Jan 1970 00:00:01 GMT"/>
    <s v="Thu, 01 Jan 1970 01:08:52 GMT"/>
    <m/>
    <m/>
    <m/>
    <m/>
    <n v="1"/>
    <s v=""/>
    <n v="1"/>
    <d v="1899-12-30T01:55:05"/>
    <s v="Wed"/>
    <x v="66"/>
    <d v="2023-03-08T00:00:00"/>
    <s v="15:40:03"/>
    <s v="Week-2"/>
    <d v="1899-12-30T15:00:00"/>
  </r>
  <r>
    <n v="8884"/>
    <x v="3"/>
    <s v="TechM L2"/>
    <s v="Closed"/>
    <x v="16"/>
    <s v="Wed, 08 Mar 2023 15:00:03 GMT"/>
    <s v="psrikan"/>
    <x v="1"/>
    <x v="2"/>
    <s v="ESC L1 SLA Breach"/>
    <x v="5"/>
    <s v="Met"/>
    <s v="Laptop/Desktop"/>
    <n v="69"/>
    <s v="[]"/>
    <s v="Endpoint"/>
    <m/>
    <s v="Malware"/>
    <m/>
    <m/>
    <m/>
    <s v="[]"/>
    <s v="Thu, 01 Jan 1970 00:00:00 GMT"/>
    <s v="Thu, 01 Jan 1970 00:00:16 GMT"/>
    <s v="Thu, 01 Jan 1970 00:00:00 GMT"/>
    <s v="Thu, 01 Jan 1970 01:09:17 GMT"/>
    <s v="Thu, 01 Jan 1970 00:00:00 GMT"/>
    <s v="Thu, 01 Jan 1970 00:00:01 GMT"/>
    <s v="Thu, 01 Jan 1970 01:23:51 GMT"/>
    <m/>
    <m/>
    <m/>
    <m/>
    <n v="0"/>
    <n v="1"/>
    <n v="1"/>
    <d v="1899-12-30T02:33:07"/>
    <s v="Wed"/>
    <x v="66"/>
    <d v="2023-03-08T00:00:00"/>
    <s v="15:00:03"/>
    <s v="Week-2"/>
    <d v="1899-12-30T15:00:00"/>
  </r>
  <r>
    <n v="8883"/>
    <x v="1"/>
    <s v="TechM L2"/>
    <s v="Closed"/>
    <x v="5"/>
    <s v="Wed, 08 Mar 2023 14:40:04 GMT"/>
    <s v="mhyderi"/>
    <x v="1"/>
    <x v="0"/>
    <s v="ESC L1 SLA Breach"/>
    <x v="1"/>
    <s v="Met"/>
    <s v="Laptop/Desktop"/>
    <n v="5"/>
    <s v="[]"/>
    <s v="Email"/>
    <s v="Phishing"/>
    <m/>
    <m/>
    <m/>
    <m/>
    <s v="[]"/>
    <s v="Thu, 01 Jan 1970 00:00:00 GMT"/>
    <s v="Thu, 01 Jan 1970 00:00:06 GMT"/>
    <s v="Thu, 01 Jan 1970 00:00:00 GMT"/>
    <s v="Thu, 01 Jan 1970 00:04:54 GMT"/>
    <s v="Thu, 01 Jan 1970 00:00:00 GMT"/>
    <s v="Thu, 01 Jan 1970 00:00:01 GMT"/>
    <s v="Thu, 01 Jan 1970 01:45:14 GMT"/>
    <m/>
    <m/>
    <m/>
    <m/>
    <n v="0"/>
    <n v="1"/>
    <n v="1"/>
    <d v="1899-12-30T01:50:20"/>
    <s v="Wed"/>
    <x v="66"/>
    <d v="2023-03-08T00:00:00"/>
    <s v="14:40:04"/>
    <s v="Week-2"/>
    <d v="1899-12-30T14:00:00"/>
  </r>
  <r>
    <n v="8882"/>
    <x v="1"/>
    <s v="Hassen Mezghani"/>
    <s v="Closed"/>
    <x v="5"/>
    <s v="Wed, 08 Mar 2023 14:40:03 GMT"/>
    <s v="mhyderi"/>
    <x v="1"/>
    <x v="0"/>
    <s v="ESC L1 SLA Breach"/>
    <x v="1"/>
    <s v="Met"/>
    <s v="Laptop/Desktop"/>
    <n v="102"/>
    <s v="[]"/>
    <s v="Email"/>
    <s v="Phishing"/>
    <m/>
    <m/>
    <m/>
    <m/>
    <s v="[]"/>
    <s v="Thu, 01 Jan 1970 00:00:00 GMT"/>
    <s v="Thu, 01 Jan 1970 00:00:06 GMT"/>
    <s v="Thu, 01 Jan 1970 00:00:00 GMT"/>
    <s v="Thu, 01 Jan 1970 01:41:54 GMT"/>
    <s v="Thu, 01 Jan 1970 00:00:00 GMT"/>
    <s v="Thu, 01 Jan 1970 00:00:01 GMT"/>
    <s v="Thu, 01 Jan 1970 00:00:01 GMT"/>
    <m/>
    <m/>
    <m/>
    <m/>
    <n v="0"/>
    <n v="1"/>
    <n v="1"/>
    <d v="1899-12-30T01:42:07"/>
    <s v="Wed"/>
    <x v="66"/>
    <d v="2023-03-08T00:00:00"/>
    <s v="14:40:03"/>
    <s v="Week-2"/>
    <d v="1899-12-30T14:00:00"/>
  </r>
  <r>
    <n v="8881"/>
    <x v="0"/>
    <s v="Hassen Mezghani"/>
    <s v="Closed"/>
    <x v="181"/>
    <s v="Wed, 08 Mar 2023 14:30:03 GMT"/>
    <s v="vdarive"/>
    <x v="0"/>
    <x v="0"/>
    <s v="[]"/>
    <x v="11"/>
    <s v="Met"/>
    <s v="Server"/>
    <n v="88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1:27:36 GMT"/>
    <s v="Thu, 01 Jan 1970 00:00:00 GMT"/>
    <s v="Thu, 01 Jan 1970 00:00:01 GMT"/>
    <s v="Thu, 01 Jan 1970 00:00:01 GMT"/>
    <m/>
    <m/>
    <m/>
    <m/>
    <n v="1"/>
    <s v=""/>
    <n v="1"/>
    <d v="1899-12-30T01:28:18"/>
    <s v="Wed"/>
    <x v="66"/>
    <d v="2023-03-08T00:00:00"/>
    <s v="14:30:03"/>
    <s v="Week-2"/>
    <d v="1899-12-30T14:00:00"/>
  </r>
  <r>
    <n v="8880"/>
    <x v="3"/>
    <s v="Cristiano Lucian"/>
    <s v="Closed"/>
    <x v="278"/>
    <s v="Wed, 08 Mar 2023 10:40:03 GMT"/>
    <s v="mhyderi"/>
    <x v="1"/>
    <x v="1"/>
    <s v="ESC L1 SLA Breach"/>
    <x v="37"/>
    <s v="Met"/>
    <s v="Laptop/Desktop"/>
    <n v="117"/>
    <s v="[]"/>
    <s v="Login"/>
    <m/>
    <m/>
    <s v="Suspicious Login"/>
    <m/>
    <m/>
    <s v="[]"/>
    <s v="Thu, 01 Jan 1970 00:00:00 GMT"/>
    <s v="Thu, 01 Jan 1970 00:00:10 GMT"/>
    <s v="Thu, 01 Jan 1970 00:00:00 GMT"/>
    <s v="Thu, 01 Jan 1970 01:57:20 GMT"/>
    <s v="Thu, 01 Jan 1970 00:00:00 GMT"/>
    <s v="Thu, 01 Jan 1970 00:00:01 GMT"/>
    <s v="Thu, 01 Jan 1970 00:00:01 GMT"/>
    <m/>
    <m/>
    <m/>
    <m/>
    <n v="1"/>
    <s v=""/>
    <n v="1"/>
    <d v="1899-12-30T01:57:11"/>
    <s v="Wed"/>
    <x v="66"/>
    <d v="2023-03-08T00:00:00"/>
    <s v="10:40:03"/>
    <s v="Week-2"/>
    <d v="1899-12-30T10:00:00"/>
  </r>
  <r>
    <n v="8879"/>
    <x v="4"/>
    <s v="Hassen Mezghani"/>
    <s v="Closed"/>
    <x v="367"/>
    <s v="Wed, 08 Mar 2023 10:20:03 GMT"/>
    <s v="psrikan"/>
    <x v="2"/>
    <x v="2"/>
    <s v="[]"/>
    <x v="43"/>
    <s v="Met"/>
    <s v="Server"/>
    <n v="123"/>
    <s v="[]"/>
    <s v="Network"/>
    <m/>
    <m/>
    <m/>
    <s v="Suspicious Lack of Traffic"/>
    <m/>
    <s v="[]"/>
    <s v="Thu, 01 Jan 1970 00:00:00 GMT"/>
    <s v="Thu, 01 Jan 1970 00:00:08 GMT"/>
    <s v="Thu, 01 Jan 1970 00:00:00 GMT"/>
    <s v="Thu, 01 Jan 1970 02:03:23 GMT"/>
    <s v="Thu, 01 Jan 1970 00:00:00 GMT"/>
    <s v="Thu, 01 Jan 1970 00:00:01 GMT"/>
    <s v="Thu, 01 Jan 1970 00:00:01 GMT"/>
    <m/>
    <m/>
    <m/>
    <m/>
    <n v="1"/>
    <s v=""/>
    <n v="1"/>
    <d v="1899-12-30T02:03:09"/>
    <s v="Wed"/>
    <x v="66"/>
    <d v="2023-03-08T00:00:00"/>
    <s v="10:20:03"/>
    <s v="Week-2"/>
    <d v="1899-12-30T10:00:00"/>
  </r>
  <r>
    <n v="8878"/>
    <x v="3"/>
    <s v="TechM L2"/>
    <s v="Closed"/>
    <x v="29"/>
    <s v="Wed, 08 Mar 2023 08:10:03 GMT"/>
    <s v="vdarive"/>
    <x v="2"/>
    <x v="2"/>
    <s v="ESC L1 SLA Breach"/>
    <x v="10"/>
    <s v="Met"/>
    <s v="Network Device"/>
    <n v="4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40:26 GMT"/>
    <s v="Thu, 01 Jan 1970 00:00:00 GMT"/>
    <s v="Thu, 01 Jan 1970 00:00:01 GMT"/>
    <s v="Thu, 01 Jan 1970 01:10:48 GMT"/>
    <m/>
    <m/>
    <m/>
    <m/>
    <n v="1"/>
    <s v=""/>
    <n v="1"/>
    <d v="1899-12-30T01:50:59"/>
    <s v="Wed"/>
    <x v="66"/>
    <d v="2023-03-08T00:00:00"/>
    <s v="08:10:03"/>
    <s v="Week-2"/>
    <d v="1899-12-30T08:00:00"/>
  </r>
  <r>
    <n v="8877"/>
    <x v="0"/>
    <s v="Cristian Dragus"/>
    <s v="Closed"/>
    <x v="261"/>
    <s v="Wed, 08 Mar 2023 08:00:05 GMT"/>
    <s v="mhyderi"/>
    <x v="0"/>
    <x v="0"/>
    <s v="User Reported Email"/>
    <x v="0"/>
    <s v="Met"/>
    <s v="User"/>
    <n v="43"/>
    <s v="[]"/>
    <s v="Email"/>
    <s v="Unsolicited email"/>
    <m/>
    <m/>
    <m/>
    <m/>
    <s v="[]"/>
    <s v="Thu, 01 Jan 1970 00:00:00 GMT"/>
    <s v="Thu, 01 Jan 1970 00:00:15 GMT"/>
    <s v="Thu, 01 Jan 1970 00:00:00 GMT"/>
    <s v="Thu, 01 Jan 1970 00:42:45 GMT"/>
    <s v="Thu, 01 Jan 1970 00:00:00 GMT"/>
    <s v="Thu, 01 Jan 1970 00:00:01 GMT"/>
    <s v="Thu, 01 Jan 1970 00:25:54 GMT"/>
    <m/>
    <m/>
    <m/>
    <m/>
    <n v="1"/>
    <s v=""/>
    <n v="1"/>
    <d v="1899-12-30T01:09:09"/>
    <s v="Wed"/>
    <x v="66"/>
    <d v="2023-03-08T00:00:00"/>
    <s v="08:00:05"/>
    <s v="Week-2"/>
    <d v="1899-12-30T08:00:00"/>
  </r>
  <r>
    <n v="8876"/>
    <x v="0"/>
    <s v="TechM L2"/>
    <s v="Closed"/>
    <x v="368"/>
    <s v="Wed, 08 Mar 2023 07:30:07 GMT"/>
    <s v="karun"/>
    <x v="0"/>
    <x v="0"/>
    <s v="User Reported Email"/>
    <x v="0"/>
    <s v="Met"/>
    <s v="User"/>
    <n v="172"/>
    <s v="[]"/>
    <s v="Email"/>
    <s v="Unsolicited email"/>
    <m/>
    <m/>
    <m/>
    <m/>
    <s v="[]"/>
    <s v="Thu, 01 Jan 1970 00:00:00 GMT"/>
    <s v="Thu, 01 Jan 1970 00:00:08 GMT"/>
    <s v="Thu, 01 Jan 1970 00:00:00 GMT"/>
    <s v="Thu, 01 Jan 1970 02:52:17 GMT"/>
    <s v="Thu, 01 Jan 1970 00:00:00 GMT"/>
    <s v="Thu, 01 Jan 1970 00:00:01 GMT"/>
    <s v="Thu, 01 Jan 1970 01:07:00 GMT"/>
    <m/>
    <m/>
    <m/>
    <m/>
    <n v="1"/>
    <s v=""/>
    <n v="1"/>
    <d v="1899-12-30T03:59:08"/>
    <s v="Wed"/>
    <x v="66"/>
    <d v="2023-03-08T00:00:00"/>
    <s v="07:30:07"/>
    <s v="Week-2"/>
    <d v="1899-12-30T07:00:00"/>
  </r>
  <r>
    <n v="8875"/>
    <x v="3"/>
    <s v="Danylo Goncharskyi"/>
    <s v="Closed"/>
    <x v="65"/>
    <s v="Wed, 08 Mar 2023 05:40:03 GMT"/>
    <s v="vtupura"/>
    <x v="1"/>
    <x v="2"/>
    <s v="ESC L1 SLA Breach"/>
    <x v="22"/>
    <s v="Met"/>
    <s v="Server"/>
    <n v="69"/>
    <s v="[]"/>
    <s v="Endpoint"/>
    <m/>
    <s v="Malware"/>
    <m/>
    <m/>
    <m/>
    <s v="[]"/>
    <s v="Thu, 01 Jan 1970 00:00:00 GMT"/>
    <s v="Thu, 01 Jan 1970 00:00:05 GMT"/>
    <s v="Thu, 01 Jan 1970 00:00:00 GMT"/>
    <s v="Thu, 01 Jan 1970 01:09:09 GMT"/>
    <s v="Thu, 01 Jan 1970 00:00:00 GMT"/>
    <s v="Thu, 01 Jan 1970 00:00:01 GMT"/>
    <s v="Thu, 01 Jan 1970 00:00:01 GMT"/>
    <m/>
    <m/>
    <m/>
    <m/>
    <n v="0"/>
    <n v="1"/>
    <n v="1"/>
    <d v="1899-12-30T01:09:06"/>
    <s v="Wed"/>
    <x v="66"/>
    <d v="2023-03-08T00:00:00"/>
    <s v="05:40:03"/>
    <s v="Week-2"/>
    <d v="1899-12-30T05:00:00"/>
  </r>
  <r>
    <n v="8904"/>
    <x v="1"/>
    <s v="TechM L2"/>
    <s v="Closed"/>
    <x v="29"/>
    <s v="Thu, 09 Mar 2023 20:20:03 GMT"/>
    <s v="apaluri"/>
    <x v="0"/>
    <x v="0"/>
    <s v="ESC L1 SLA Breach"/>
    <x v="24"/>
    <s v="Met"/>
    <s v="Other"/>
    <n v="4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6:40 GMT"/>
    <s v="Thu, 01 Jan 1970 00:00:00 GMT"/>
    <s v="Thu, 01 Jan 1970 00:00:01 GMT"/>
    <s v="Thu, 01 Jan 1970 00:00:01 GMT"/>
    <m/>
    <m/>
    <m/>
    <m/>
    <n v="1"/>
    <s v=""/>
    <n v="1"/>
    <d v="1899-12-30T00:47:09"/>
    <s v="Thu"/>
    <x v="67"/>
    <d v="2023-03-09T00:00:00"/>
    <s v="20:20:03"/>
    <s v="Week-2"/>
    <d v="1899-12-30T20:00:00"/>
  </r>
  <r>
    <n v="8903"/>
    <x v="0"/>
    <s v="TechM L2"/>
    <s v="Closed"/>
    <x v="369"/>
    <s v="Thu, 09 Mar 2023 18:00:06 GMT"/>
    <s v="apaluri"/>
    <x v="1"/>
    <x v="0"/>
    <s v="MSSP Process Improvement Requested, User Reported Email"/>
    <x v="0"/>
    <s v="Met"/>
    <s v="User"/>
    <n v="18"/>
    <s v="[]"/>
    <s v="Email"/>
    <s v="Unsolicited email"/>
    <m/>
    <m/>
    <m/>
    <m/>
    <s v="Discussed"/>
    <s v="Thu, 01 Jan 1970 00:00:00 GMT"/>
    <s v="Thu, 01 Jan 1970 00:00:08 GMT"/>
    <s v="Thu, 01 Jan 1970 00:00:00 GMT"/>
    <s v="Thu, 01 Jan 1970 00:17:34 GMT"/>
    <s v="Thu, 01 Jan 1970 00:00:00 GMT"/>
    <s v="Thu, 01 Jan 1970 00:00:01 GMT"/>
    <s v="Thu, 01 Jan 1970 01:45:09 GMT"/>
    <m/>
    <m/>
    <m/>
    <m/>
    <n v="0"/>
    <n v="1"/>
    <n v="1"/>
    <d v="1899-12-30T02:03:17"/>
    <s v="Thu"/>
    <x v="67"/>
    <d v="2023-03-09T00:00:00"/>
    <s v="18:00:06"/>
    <s v="Week-2"/>
    <d v="1899-12-30T18:00:00"/>
  </r>
  <r>
    <n v="8902"/>
    <x v="0"/>
    <s v="TechM L2"/>
    <s v="Closed"/>
    <x v="370"/>
    <s v="Thu, 09 Mar 2023 17:00:06 GMT"/>
    <s v="apaluri"/>
    <x v="0"/>
    <x v="0"/>
    <s v="User Reported Email"/>
    <x v="0"/>
    <s v="Met"/>
    <s v="User"/>
    <n v="51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51:12 GMT"/>
    <s v="Thu, 01 Jan 1970 00:00:00 GMT"/>
    <s v="Thu, 01 Jan 1970 00:00:01 GMT"/>
    <s v="Thu, 01 Jan 1970 01:07:27 GMT"/>
    <m/>
    <m/>
    <m/>
    <m/>
    <n v="1"/>
    <s v=""/>
    <n v="1"/>
    <d v="1899-12-30T01:58:33"/>
    <s v="Thu"/>
    <x v="67"/>
    <d v="2023-03-09T00:00:00"/>
    <s v="17:00:06"/>
    <s v="Week-2"/>
    <d v="1899-12-30T17:00:00"/>
  </r>
  <r>
    <n v="8901"/>
    <x v="3"/>
    <s v="TechM L2"/>
    <s v="Closed"/>
    <x v="8"/>
    <s v="Thu, 09 Mar 2023 17:00:03 GMT"/>
    <s v="apaluri"/>
    <x v="2"/>
    <x v="2"/>
    <s v="ESC L1 SLA Breach"/>
    <x v="3"/>
    <s v="Met"/>
    <s v="Laptop/Desktop"/>
    <n v="62"/>
    <s v="[]"/>
    <s v="Login"/>
    <m/>
    <m/>
    <s v="Suspicious Login"/>
    <m/>
    <m/>
    <s v="[]"/>
    <s v="Thu, 01 Jan 1970 00:00:00 GMT"/>
    <s v="Thu, 01 Jan 1970 00:00:08 GMT"/>
    <s v="Thu, 01 Jan 1970 00:00:00 GMT"/>
    <s v="Thu, 01 Jan 1970 01:01:35 GMT"/>
    <s v="Thu, 01 Jan 1970 00:00:00 GMT"/>
    <s v="Thu, 01 Jan 1970 00:00:01 GMT"/>
    <s v="Thu, 01 Jan 1970 00:00:01 GMT"/>
    <m/>
    <m/>
    <m/>
    <m/>
    <n v="1"/>
    <s v=""/>
    <n v="1"/>
    <d v="1899-12-30T01:02:09"/>
    <s v="Thu"/>
    <x v="67"/>
    <d v="2023-03-09T00:00:00"/>
    <s v="17:00:03"/>
    <s v="Week-2"/>
    <d v="1899-12-30T17:00:00"/>
  </r>
  <r>
    <n v="8900"/>
    <x v="0"/>
    <s v="TechM L2"/>
    <s v="Closed"/>
    <x v="59"/>
    <s v="Thu, 09 Mar 2023 15:30:05 GMT"/>
    <s v="psrikan"/>
    <x v="1"/>
    <x v="1"/>
    <s v="User Reported Email"/>
    <x v="0"/>
    <s v="Met"/>
    <s v="User"/>
    <n v="66"/>
    <s v="[]"/>
    <s v="Email"/>
    <s v="Scam"/>
    <m/>
    <m/>
    <m/>
    <m/>
    <s v="[]"/>
    <s v="Thu, 01 Jan 1970 00:00:00 GMT"/>
    <s v="Thu, 01 Jan 1970 00:00:07 GMT"/>
    <s v="Thu, 01 Jan 1970 00:00:00 GMT"/>
    <s v="Thu, 01 Jan 1970 01:06:10 GMT"/>
    <s v="Thu, 01 Jan 1970 00:00:00 GMT"/>
    <s v="Thu, 01 Jan 1970 00:00:01 GMT"/>
    <s v="Thu, 01 Jan 1970 00:00:01 GMT"/>
    <m/>
    <m/>
    <m/>
    <m/>
    <n v="1"/>
    <s v=""/>
    <n v="1"/>
    <d v="1899-12-30T01:06:08"/>
    <s v="Thu"/>
    <x v="67"/>
    <d v="2023-03-09T00:00:00"/>
    <s v="15:30:05"/>
    <s v="Week-2"/>
    <d v="1899-12-30T15:00:00"/>
  </r>
  <r>
    <n v="8899"/>
    <x v="3"/>
    <s v="TechM L2"/>
    <s v="Closed"/>
    <x v="6"/>
    <s v="Thu, 09 Mar 2023 15:30:03 GMT"/>
    <s v="mhyderi"/>
    <x v="1"/>
    <x v="2"/>
    <s v="[]"/>
    <x v="3"/>
    <s v="Met"/>
    <s v="Laptop/Desktop"/>
    <n v="29"/>
    <s v="[]"/>
    <s v="Email"/>
    <s v="Phishing"/>
    <m/>
    <m/>
    <m/>
    <m/>
    <s v="[]"/>
    <s v="Thu, 01 Jan 1970 00:00:00 GMT"/>
    <s v="Thu, 01 Jan 1970 00:02:15 GMT"/>
    <s v="Thu, 01 Jan 1970 00:00:00 GMT"/>
    <s v="Thu, 01 Jan 1970 00:28:46 GMT"/>
    <s v="Thu, 01 Jan 1970 00:00:00 GMT"/>
    <s v="Thu, 01 Jan 1970 00:00:01 GMT"/>
    <s v="Thu, 01 Jan 1970 00:00:01 GMT"/>
    <m/>
    <m/>
    <m/>
    <m/>
    <n v="0"/>
    <n v="1"/>
    <n v="1"/>
    <d v="1899-12-30T00:31:16"/>
    <s v="Thu"/>
    <x v="67"/>
    <d v="2023-03-09T00:00:00"/>
    <s v="15:30:03"/>
    <s v="Week-2"/>
    <d v="1899-12-30T15:00:00"/>
  </r>
  <r>
    <n v="8898"/>
    <x v="0"/>
    <s v="TechM L2"/>
    <s v="Closed"/>
    <x v="371"/>
    <s v="Thu, 09 Mar 2023 14:00:06 GMT"/>
    <s v="mhyderi"/>
    <x v="1"/>
    <x v="1"/>
    <s v="User Reported Email"/>
    <x v="0"/>
    <s v="Met"/>
    <s v="User"/>
    <n v="68"/>
    <s v="[]"/>
    <s v="Email"/>
    <s v="Phishing"/>
    <m/>
    <m/>
    <m/>
    <m/>
    <s v="[]"/>
    <s v="Thu, 01 Jan 1970 00:00:00 GMT"/>
    <s v="Thu, 01 Jan 1970 00:00:23 GMT"/>
    <s v="Thu, 01 Jan 1970 00:00:00 GMT"/>
    <s v="Thu, 01 Jan 1970 01:08:25 GMT"/>
    <s v="Thu, 01 Jan 1970 00:00:00 GMT"/>
    <s v="Thu, 01 Jan 1970 00:00:01 GMT"/>
    <s v="Thu, 01 Jan 1970 00:06:16 GMT"/>
    <m/>
    <m/>
    <m/>
    <m/>
    <n v="1"/>
    <s v=""/>
    <n v="1"/>
    <d v="1899-12-30T01:14:39"/>
    <s v="Thu"/>
    <x v="67"/>
    <d v="2023-03-09T00:00:00"/>
    <s v="14:00:06"/>
    <s v="Week-2"/>
    <d v="1899-12-30T14:00:00"/>
  </r>
  <r>
    <n v="8897"/>
    <x v="1"/>
    <s v="Cristian Dragus"/>
    <s v="Closed"/>
    <x v="2"/>
    <s v="Thu, 09 Mar 2023 13:10:03 GMT"/>
    <s v="psrikan"/>
    <x v="1"/>
    <x v="1"/>
    <s v="ESC L1 SLA Breach"/>
    <x v="1"/>
    <s v="Met"/>
    <s v="Laptop/Desktop"/>
    <n v="109"/>
    <s v="[]"/>
    <s v="Endpoint"/>
    <m/>
    <s v="Malware"/>
    <m/>
    <m/>
    <m/>
    <s v="[]"/>
    <s v="Thu, 01 Jan 1970 00:00:00 GMT"/>
    <s v="Thu, 01 Jan 1970 00:12:51 GMT"/>
    <s v="Thu, 01 Jan 1970 00:00:00 GMT"/>
    <s v="Thu, 01 Jan 1970 01:49:05 GMT"/>
    <s v="Thu, 01 Jan 1970 00:00:00 GMT"/>
    <s v="Thu, 01 Jan 1970 00:00:01 GMT"/>
    <s v="Thu, 01 Jan 1970 00:00:01 GMT"/>
    <m/>
    <m/>
    <m/>
    <m/>
    <n v="1"/>
    <s v=""/>
    <n v="1"/>
    <d v="1899-12-30T02:01:52"/>
    <s v="Thu"/>
    <x v="67"/>
    <d v="2023-03-09T00:00:00"/>
    <s v="13:10:03"/>
    <s v="Week-2"/>
    <d v="1899-12-30T13:00:00"/>
  </r>
  <r>
    <n v="8896"/>
    <x v="0"/>
    <s v="TechM L2"/>
    <s v="Closed"/>
    <x v="372"/>
    <s v="Thu, 09 Mar 2023 11:00:09 GMT"/>
    <s v="psrikan"/>
    <x v="1"/>
    <x v="1"/>
    <s v="User Reported Email"/>
    <x v="0"/>
    <s v="Met"/>
    <s v="User"/>
    <n v="53"/>
    <s v="[]"/>
    <s v="Email"/>
    <s v="Scam"/>
    <m/>
    <m/>
    <m/>
    <m/>
    <s v="[]"/>
    <s v="Thu, 01 Jan 1970 00:00:00 GMT"/>
    <s v="Thu, 01 Jan 1970 00:00:07 GMT"/>
    <s v="Thu, 01 Jan 1970 00:00:00 GMT"/>
    <s v="Thu, 01 Jan 1970 00:52:48 GMT"/>
    <s v="Thu, 01 Jan 1970 00:00:00 GMT"/>
    <s v="Thu, 01 Jan 1970 00:00:01 GMT"/>
    <s v="Thu, 01 Jan 1970 00:07:12 GMT"/>
    <m/>
    <m/>
    <m/>
    <m/>
    <n v="1"/>
    <s v=""/>
    <n v="1"/>
    <d v="1899-12-30T01:00:19"/>
    <s v="Thu"/>
    <x v="67"/>
    <d v="2023-03-09T00:00:00"/>
    <s v="11:00:09"/>
    <s v="Week-2"/>
    <d v="1899-12-30T11:00:00"/>
  </r>
  <r>
    <n v="8895"/>
    <x v="0"/>
    <s v="TechM L2"/>
    <s v="Closed"/>
    <x v="373"/>
    <s v="Thu, 09 Mar 2023 11:00:09 GMT"/>
    <s v="apaluri"/>
    <x v="0"/>
    <x v="0"/>
    <s v="User Reported Email"/>
    <x v="0"/>
    <s v="Met"/>
    <s v="User"/>
    <n v="134"/>
    <s v="[]"/>
    <s v="Email"/>
    <s v="Legitimate email"/>
    <m/>
    <m/>
    <m/>
    <m/>
    <s v="[]"/>
    <s v="Thu, 01 Jan 1970 00:00:00 GMT"/>
    <s v="Thu, 01 Jan 1970 00:00:10 GMT"/>
    <s v="Thu, 01 Jan 1970 00:00:00 GMT"/>
    <s v="Thu, 01 Jan 1970 02:13:59 GMT"/>
    <s v="Thu, 01 Jan 1970 00:00:00 GMT"/>
    <s v="Thu, 01 Jan 1970 00:00:01 GMT"/>
    <s v="Thu, 01 Jan 1970 08:16:47 GMT"/>
    <m/>
    <m/>
    <m/>
    <m/>
    <n v="1"/>
    <s v=""/>
    <n v="1"/>
    <d v="1899-12-30T10:30:57"/>
    <s v="Thu"/>
    <x v="67"/>
    <d v="2023-03-09T00:00:00"/>
    <s v="11:00:09"/>
    <s v="Week-2"/>
    <d v="1899-12-30T11:00:00"/>
  </r>
  <r>
    <n v="8894"/>
    <x v="1"/>
    <s v="Hassen Mezghani"/>
    <s v="Closed"/>
    <x v="359"/>
    <s v="Thu, 09 Mar 2023 10:40:03 GMT"/>
    <s v="mhyderi"/>
    <x v="0"/>
    <x v="0"/>
    <s v="ESC L1 SLA Breach"/>
    <x v="1"/>
    <s v="Met"/>
    <s v="Server"/>
    <n v="57"/>
    <s v="[]"/>
    <s v="Endpoint"/>
    <m/>
    <s v="Ransomware"/>
    <m/>
    <m/>
    <m/>
    <s v="[]"/>
    <s v="Thu, 01 Jan 1970 00:00:00 GMT"/>
    <s v="Thu, 01 Jan 1970 00:00:06 GMT"/>
    <s v="Thu, 01 Jan 1970 00:00:00 GMT"/>
    <s v="Thu, 01 Jan 1970 00:57:08 GMT"/>
    <s v="Thu, 01 Jan 1970 00:00:00 GMT"/>
    <s v="Thu, 01 Jan 1970 00:00:01 GMT"/>
    <s v="Thu, 01 Jan 1970 00:07:13 GMT"/>
    <m/>
    <m/>
    <m/>
    <m/>
    <n v="1"/>
    <s v=""/>
    <n v="1"/>
    <d v="1899-12-30T01:04:19"/>
    <s v="Thu"/>
    <x v="67"/>
    <d v="2023-03-09T00:00:00"/>
    <s v="10:40:03"/>
    <s v="Week-2"/>
    <d v="1899-12-30T10:00:00"/>
  </r>
  <r>
    <n v="8893"/>
    <x v="0"/>
    <s v="TechM L2"/>
    <s v="Closed"/>
    <x v="374"/>
    <s v="Thu, 09 Mar 2023 09:00:06 GMT"/>
    <s v="karun"/>
    <x v="2"/>
    <x v="2"/>
    <s v="[]"/>
    <x v="0"/>
    <s v="Met"/>
    <s v="User"/>
    <n v="0"/>
    <s v="[]"/>
    <s v="Email"/>
    <s v="Spam"/>
    <m/>
    <m/>
    <m/>
    <m/>
    <s v="[]"/>
    <s v="Thu, 01 Jan 1970 00:00:00 GMT"/>
    <s v="Thu, 01 Jan 1970 00:00:10 GMT"/>
    <s v="Thu, 01 Jan 1970 00:00:00 GMT"/>
    <s v="Thu, 01 Jan 1970 00:00:20 GMT"/>
    <s v="Thu, 01 Jan 1970 00:00:00 GMT"/>
    <s v="Thu, 01 Jan 1970 00:00:01 GMT"/>
    <s v="Thu, 01 Jan 1970 02:03:51 GMT"/>
    <m/>
    <m/>
    <m/>
    <m/>
    <n v="1"/>
    <s v=""/>
    <n v="1"/>
    <d v="1899-12-30T02:04:01"/>
    <s v="Thu"/>
    <x v="67"/>
    <d v="2023-03-09T00:00:00"/>
    <s v="09:00:06"/>
    <s v="Week-2"/>
    <d v="1899-12-30T09:00:00"/>
  </r>
  <r>
    <n v="8892"/>
    <x v="0"/>
    <s v="TechM L2"/>
    <s v="Closed"/>
    <x v="202"/>
    <s v="Thu, 09 Mar 2023 09:00:06 GMT"/>
    <s v="mhyderi"/>
    <x v="0"/>
    <x v="0"/>
    <s v="User Reported Email"/>
    <x v="0"/>
    <s v="Met"/>
    <s v="User"/>
    <n v="46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46:01 GMT"/>
    <s v="Thu, 01 Jan 1970 00:00:00 GMT"/>
    <s v="Thu, 01 Jan 1970 00:00:01 GMT"/>
    <s v="Thu, 01 Jan 1970 00:00:01 GMT"/>
    <m/>
    <m/>
    <m/>
    <m/>
    <n v="1"/>
    <s v=""/>
    <n v="1"/>
    <d v="1899-12-30T00:46:12"/>
    <s v="Thu"/>
    <x v="67"/>
    <d v="2023-03-09T00:00:00"/>
    <s v="09:00:06"/>
    <s v="Week-2"/>
    <d v="1899-12-30T09:00:00"/>
  </r>
  <r>
    <n v="8891"/>
    <x v="4"/>
    <s v="Cristiano Lucian"/>
    <s v="Closed"/>
    <x v="25"/>
    <s v="Thu, 09 Mar 2023 09:00:03 GMT"/>
    <s v="mhyderi"/>
    <x v="2"/>
    <x v="2"/>
    <s v="[]"/>
    <x v="7"/>
    <s v="Met"/>
    <s v="Server"/>
    <n v="65"/>
    <s v="[]"/>
    <s v="Endpoint"/>
    <m/>
    <s v="Endpoint Policy Violation"/>
    <m/>
    <m/>
    <m/>
    <s v="[]"/>
    <s v="Thu, 01 Jan 1970 00:00:00 GMT"/>
    <s v="Thu, 01 Jan 1970 00:00:06 GMT"/>
    <s v="Thu, 01 Jan 1970 00:00:00 GMT"/>
    <s v="Thu, 01 Jan 1970 01:05:06 GMT"/>
    <s v="Thu, 01 Jan 1970 00:00:00 GMT"/>
    <s v="Thu, 01 Jan 1970 00:00:01 GMT"/>
    <s v="Thu, 01 Jan 1970 00:46:22 GMT"/>
    <m/>
    <m/>
    <m/>
    <m/>
    <n v="1"/>
    <s v=""/>
    <n v="1"/>
    <d v="1899-12-30T01:51:28"/>
    <s v="Thu"/>
    <x v="67"/>
    <d v="2023-03-09T00:00:00"/>
    <s v="09:00:03"/>
    <s v="Week-2"/>
    <d v="1899-12-30T09:00:00"/>
  </r>
  <r>
    <n v="8890"/>
    <x v="0"/>
    <s v="TechM L2"/>
    <s v="Closed"/>
    <x v="375"/>
    <s v="Thu, 09 Mar 2023 08:30:05 GMT"/>
    <s v="karun"/>
    <x v="2"/>
    <x v="2"/>
    <s v="[]"/>
    <x v="0"/>
    <s v="Met"/>
    <s v="User"/>
    <n v="304"/>
    <s v="[]"/>
    <s v="Email"/>
    <s v="Spam"/>
    <m/>
    <m/>
    <m/>
    <m/>
    <s v="[]"/>
    <s v="Thu, 01 Jan 1970 00:00:00 GMT"/>
    <s v="Thu, 01 Jan 1970 00:00:10 GMT"/>
    <s v="Thu, 01 Jan 1970 00:00:00 GMT"/>
    <s v="Thu, 01 Jan 1970 05:03:53 GMT"/>
    <s v="Thu, 01 Jan 1970 00:00:00 GMT"/>
    <s v="Thu, 01 Jan 1970 00:00:01 GMT"/>
    <s v="Thu, 01 Jan 1970 00:00:01 GMT"/>
    <m/>
    <m/>
    <m/>
    <m/>
    <n v="1"/>
    <s v=""/>
    <n v="1"/>
    <d v="1899-12-30T05:04:11"/>
    <s v="Thu"/>
    <x v="67"/>
    <d v="2023-03-09T00:00:00"/>
    <s v="08:30:05"/>
    <s v="Week-2"/>
    <d v="1899-12-30T08:00:00"/>
  </r>
  <r>
    <n v="8889"/>
    <x v="0"/>
    <s v="TechM L2"/>
    <s v="Closed"/>
    <x v="376"/>
    <s v="Thu, 09 Mar 2023 08:00:05 GMT"/>
    <s v="psrikan"/>
    <x v="1"/>
    <x v="1"/>
    <s v="User Reported Email"/>
    <x v="0"/>
    <s v="Met"/>
    <s v="User"/>
    <n v="72"/>
    <s v="[]"/>
    <s v="Email"/>
    <s v="Scam"/>
    <m/>
    <m/>
    <m/>
    <m/>
    <s v="[]"/>
    <s v="Thu, 01 Jan 1970 00:00:00 GMT"/>
    <s v="Thu, 01 Jan 1970 00:00:07 GMT"/>
    <s v="Thu, 01 Jan 1970 00:00:00 GMT"/>
    <s v="Thu, 01 Jan 1970 01:11:30 GMT"/>
    <s v="Thu, 01 Jan 1970 00:00:00 GMT"/>
    <s v="Thu, 01 Jan 1970 00:00:01 GMT"/>
    <s v="Thu, 01 Jan 1970 00:51:31 GMT"/>
    <m/>
    <m/>
    <m/>
    <m/>
    <n v="1"/>
    <s v=""/>
    <n v="1"/>
    <d v="1899-12-30T02:03:38"/>
    <s v="Thu"/>
    <x v="67"/>
    <d v="2023-03-09T00:00:00"/>
    <s v="08:00:05"/>
    <s v="Week-2"/>
    <d v="1899-12-30T08:00:00"/>
  </r>
  <r>
    <n v="8911"/>
    <x v="3"/>
    <s v="Cristian Dragus"/>
    <s v="Closed"/>
    <x v="77"/>
    <s v="Fri, 10 Mar 2023 21:20:03 GMT"/>
    <s v="apaluri"/>
    <x v="1"/>
    <x v="1"/>
    <s v="ESC L1 SLA Breach"/>
    <x v="27"/>
    <s v="Met"/>
    <s v="Server"/>
    <n v="8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7:15 GMT"/>
    <s v="Thu, 01 Jan 1970 00:00:00 GMT"/>
    <s v="Thu, 01 Jan 1970 00:00:01 GMT"/>
    <s v="Thu, 01 Jan 1970 00:00:01 GMT"/>
    <m/>
    <m/>
    <m/>
    <m/>
    <n v="1"/>
    <s v=""/>
    <n v="1"/>
    <d v="1899-12-30T01:27:08"/>
    <s v="Fri"/>
    <x v="68"/>
    <d v="2023-03-10T00:00:00"/>
    <s v="21:20:03"/>
    <s v="Week-2"/>
    <d v="1899-12-30T21:00:00"/>
  </r>
  <r>
    <n v="8910"/>
    <x v="3"/>
    <s v="Cristian Dragus"/>
    <s v="Closed"/>
    <x v="29"/>
    <s v="Fri, 10 Mar 2023 15:00:03 GMT"/>
    <s v="mhyderi"/>
    <x v="2"/>
    <x v="2"/>
    <s v="ESC L1 SLA Breach"/>
    <x v="24"/>
    <s v="Met"/>
    <s v="Network Device"/>
    <n v="53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52:42 GMT"/>
    <s v="Thu, 01 Jan 1970 00:00:00 GMT"/>
    <s v="Thu, 01 Jan 1970 00:00:01 GMT"/>
    <s v="Thu, 01 Jan 1970 00:22:38 GMT"/>
    <m/>
    <m/>
    <m/>
    <m/>
    <n v="1"/>
    <s v=""/>
    <n v="1"/>
    <d v="1899-12-30T01:15:52"/>
    <s v="Fri"/>
    <x v="68"/>
    <d v="2023-03-10T00:00:00"/>
    <s v="15:00:03"/>
    <s v="Week-2"/>
    <d v="1899-12-30T15:00:00"/>
  </r>
  <r>
    <n v="8909"/>
    <x v="0"/>
    <s v="Cristian Dragus"/>
    <s v="Closed"/>
    <x v="377"/>
    <s v="Fri, 10 Mar 2023 13:00:08 GMT"/>
    <s v="psrikan"/>
    <x v="2"/>
    <x v="2"/>
    <s v="[]"/>
    <x v="0"/>
    <s v="Met"/>
    <s v="User"/>
    <n v="20"/>
    <s v="[]"/>
    <s v="Email"/>
    <s v="Spam"/>
    <m/>
    <m/>
    <m/>
    <m/>
    <s v="[]"/>
    <s v="Thu, 01 Jan 1970 00:00:00 GMT"/>
    <s v="Thu, 01 Jan 1970 00:01:38 GMT"/>
    <s v="Thu, 01 Jan 1970 00:00:00 GMT"/>
    <s v="Thu, 01 Jan 1970 00:20:07 GMT"/>
    <s v="Thu, 01 Jan 1970 00:00:00 GMT"/>
    <s v="Thu, 01 Jan 1970 00:00:01 GMT"/>
    <s v="Thu, 01 Jan 1970 00:00:01 GMT"/>
    <m/>
    <m/>
    <m/>
    <m/>
    <n v="1"/>
    <s v=""/>
    <n v="1"/>
    <d v="1899-12-30T00:21:39"/>
    <s v="Fri"/>
    <x v="68"/>
    <d v="2023-03-10T00:00:00"/>
    <s v="13:00:08"/>
    <s v="Week-2"/>
    <d v="1899-12-30T13:00:00"/>
  </r>
  <r>
    <n v="8908"/>
    <x v="0"/>
    <s v="TechM L2"/>
    <s v="Closed"/>
    <x v="378"/>
    <s v="Fri, 10 Mar 2023 09:30:09 GMT"/>
    <s v="karun"/>
    <x v="0"/>
    <x v="0"/>
    <s v="[]"/>
    <x v="0"/>
    <s v="Met"/>
    <s v="User"/>
    <n v="87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27:02 GMT"/>
    <s v="Thu, 01 Jan 1970 00:00:00 GMT"/>
    <s v="Thu, 01 Jan 1970 00:00:01 GMT"/>
    <s v="Thu, 01 Jan 1970 01:04:27 GMT"/>
    <m/>
    <m/>
    <m/>
    <m/>
    <n v="1"/>
    <s v=""/>
    <n v="1"/>
    <d v="1899-12-30T02:31:33"/>
    <s v="Fri"/>
    <x v="68"/>
    <d v="2023-03-10T00:00:00"/>
    <s v="09:30:09"/>
    <s v="Week-2"/>
    <d v="1899-12-30T09:00:00"/>
  </r>
  <r>
    <n v="8907"/>
    <x v="4"/>
    <s v="Cristiano Lucian"/>
    <s v="Closed"/>
    <x v="25"/>
    <s v="Fri, 10 Mar 2023 09:30:03 GMT"/>
    <s v="mhyderi"/>
    <x v="2"/>
    <x v="2"/>
    <s v="[]"/>
    <x v="7"/>
    <s v="Met"/>
    <s v="Server"/>
    <n v="52"/>
    <s v="[]"/>
    <s v="Endpoint"/>
    <m/>
    <s v="Endpoint Policy Violation"/>
    <m/>
    <m/>
    <m/>
    <s v="[]"/>
    <s v="Thu, 01 Jan 1970 00:00:00 GMT"/>
    <s v="Thu, 01 Jan 1970 00:00:10 GMT"/>
    <s v="Thu, 01 Jan 1970 00:00:00 GMT"/>
    <s v="Thu, 01 Jan 1970 00:51:42 GMT"/>
    <s v="Thu, 01 Jan 1970 00:00:00 GMT"/>
    <s v="Thu, 01 Jan 1970 00:00:01 GMT"/>
    <s v="Thu, 01 Jan 1970 00:00:01 GMT"/>
    <m/>
    <m/>
    <m/>
    <m/>
    <n v="1"/>
    <s v=""/>
    <n v="1"/>
    <d v="1899-12-30T00:52:11"/>
    <s v="Fri"/>
    <x v="68"/>
    <d v="2023-03-10T00:00:00"/>
    <s v="09:30:03"/>
    <s v="Week-2"/>
    <d v="1899-12-30T09:00:00"/>
  </r>
  <r>
    <n v="8906"/>
    <x v="3"/>
    <s v="Hassen Mezghani"/>
    <s v="Closed"/>
    <x v="38"/>
    <s v="Fri, 10 Mar 2023 08:40:03 GMT"/>
    <s v="psrikan"/>
    <x v="2"/>
    <x v="0"/>
    <s v="ESC L1 SLA Breach"/>
    <x v="12"/>
    <s v="Met"/>
    <s v="Server"/>
    <n v="97"/>
    <s v="[]"/>
    <s v="Login"/>
    <m/>
    <m/>
    <s v="Brute Force"/>
    <m/>
    <m/>
    <s v="[]"/>
    <s v="Thu, 01 Jan 1970 00:00:00 GMT"/>
    <s v="Thu, 01 Jan 1970 00:13:10 GMT"/>
    <s v="Thu, 01 Jan 1970 00:00:00 GMT"/>
    <s v="Thu, 01 Jan 1970 01:37:27 GMT"/>
    <s v="Thu, 01 Jan 1970 00:00:00 GMT"/>
    <s v="Thu, 01 Jan 1970 00:00:01 GMT"/>
    <s v="Thu, 01 Jan 1970 00:00:01 GMT"/>
    <m/>
    <m/>
    <m/>
    <m/>
    <n v="0"/>
    <n v="1"/>
    <n v="1"/>
    <d v="1899-12-30T01:50:11"/>
    <s v="Fri"/>
    <x v="68"/>
    <d v="2023-03-10T00:00:00"/>
    <s v="08:40:03"/>
    <s v="Week-2"/>
    <d v="1899-12-30T08:00:00"/>
  </r>
  <r>
    <n v="8905"/>
    <x v="0"/>
    <s v="TechM L2"/>
    <s v="Closed"/>
    <x v="369"/>
    <s v="Fri, 10 Mar 2023 07:30:10 GMT"/>
    <s v="vtupura"/>
    <x v="0"/>
    <x v="0"/>
    <s v="User Reported Email"/>
    <x v="0"/>
    <s v="Met"/>
    <s v="User"/>
    <n v="160"/>
    <s v="[]"/>
    <s v="Email"/>
    <s v="Unsolicited email"/>
    <m/>
    <m/>
    <m/>
    <m/>
    <s v="[]"/>
    <s v="Thu, 01 Jan 1970 00:00:00 GMT"/>
    <s v="Thu, 01 Jan 1970 00:00:10 GMT"/>
    <s v="Thu, 01 Jan 1970 00:00:00 GMT"/>
    <s v="Thu, 01 Jan 1970 02:39:33 GMT"/>
    <s v="Thu, 01 Jan 1970 00:00:00 GMT"/>
    <s v="Thu, 01 Jan 1970 00:00:01 GMT"/>
    <s v="Thu, 01 Jan 1970 01:50:13 GMT"/>
    <m/>
    <m/>
    <m/>
    <m/>
    <n v="1"/>
    <s v=""/>
    <n v="1"/>
    <d v="1899-12-30T04:30:23"/>
    <s v="Fri"/>
    <x v="68"/>
    <d v="2023-03-10T00:00:00"/>
    <s v="07:30:10"/>
    <s v="Week-2"/>
    <d v="1899-12-30T07:00:00"/>
  </r>
  <r>
    <n v="8919"/>
    <x v="0"/>
    <s v="Cristiano Lucian"/>
    <s v="Closed"/>
    <x v="379"/>
    <s v="Sun, 12 Mar 2023 11:10:02 GMT"/>
    <s v="apaluri"/>
    <x v="1"/>
    <x v="1"/>
    <s v="[]"/>
    <x v="38"/>
    <s v="Met"/>
    <s v="Server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2:05 GMT"/>
    <s v="Thu, 01 Jan 1970 00:00:00 GMT"/>
    <s v="Thu, 01 Jan 1970 00:00:01 GMT"/>
    <s v="Thu, 01 Jan 1970 07:11:04 GMT"/>
    <m/>
    <m/>
    <m/>
    <m/>
    <n v="1"/>
    <s v=""/>
    <n v="1"/>
    <d v="1899-12-30T07:23:11"/>
    <s v="Sun"/>
    <x v="69"/>
    <d v="2023-03-12T00:00:00"/>
    <s v="11:10:02"/>
    <s v="Week-2"/>
    <d v="1899-12-30T11:00:00"/>
  </r>
  <r>
    <n v="8918"/>
    <x v="1"/>
    <s v="Cristian Dragus"/>
    <s v="Closed"/>
    <x v="359"/>
    <s v="Sun, 12 Mar 2023 10:20:03 GMT"/>
    <s v="gsriniv"/>
    <x v="0"/>
    <x v="0"/>
    <s v="ESC L1 SLA Breach"/>
    <x v="1"/>
    <s v="Met"/>
    <s v="Server"/>
    <n v="3"/>
    <s v="[]"/>
    <s v="Endpoint"/>
    <m/>
    <s v="Ransomware"/>
    <m/>
    <m/>
    <m/>
    <s v="[]"/>
    <s v="Thu, 01 Jan 1970 00:00:00 GMT"/>
    <s v="Thu, 01 Jan 1970 00:00:08 GMT"/>
    <s v="Thu, 01 Jan 1970 00:00:00 GMT"/>
    <s v="Thu, 01 Jan 1970 00:02:47 GMT"/>
    <s v="Thu, 01 Jan 1970 00:00:00 GMT"/>
    <s v="Thu, 01 Jan 1970 00:00:01 GMT"/>
    <s v="Thu, 01 Jan 1970 01:16:08 GMT"/>
    <m/>
    <m/>
    <m/>
    <m/>
    <n v="1"/>
    <s v=""/>
    <n v="1"/>
    <d v="1899-12-30T01:19:16"/>
    <s v="Sun"/>
    <x v="69"/>
    <d v="2023-03-12T00:00:00"/>
    <s v="10:20:03"/>
    <s v="Week-2"/>
    <d v="1899-12-30T10:00:00"/>
  </r>
  <r>
    <n v="8917"/>
    <x v="1"/>
    <s v="Cristian Dragus"/>
    <s v="Closed"/>
    <x v="359"/>
    <s v="Sun, 12 Mar 2023 06:20:03 GMT"/>
    <s v="vdarive"/>
    <x v="0"/>
    <x v="0"/>
    <s v="ESC L1 SLA Breach"/>
    <x v="1"/>
    <s v="Met"/>
    <s v="Server"/>
    <n v="8"/>
    <s v="[]"/>
    <s v="Endpoint"/>
    <m/>
    <s v="Ransomware"/>
    <m/>
    <m/>
    <m/>
    <s v="[]"/>
    <s v="Thu, 01 Jan 1970 00:00:00 GMT"/>
    <s v="Thu, 01 Jan 1970 00:00:07 GMT"/>
    <s v="Thu, 01 Jan 1970 00:00:00 GMT"/>
    <s v="Thu, 01 Jan 1970 00:07:50 GMT"/>
    <s v="Thu, 01 Jan 1970 00:00:00 GMT"/>
    <s v="Thu, 01 Jan 1970 00:00:01 GMT"/>
    <s v="Thu, 01 Jan 1970 02:54:21 GMT"/>
    <m/>
    <m/>
    <m/>
    <m/>
    <n v="1"/>
    <s v=""/>
    <n v="1"/>
    <d v="1899-12-30T03:02:28"/>
    <s v="Sun"/>
    <x v="69"/>
    <d v="2023-03-12T00:00:00"/>
    <s v="06:20:03"/>
    <s v="Week-2"/>
    <d v="1899-12-30T06:00:00"/>
  </r>
  <r>
    <n v="8916"/>
    <x v="3"/>
    <s v="Cristiano Lucian"/>
    <s v="Closed"/>
    <x v="380"/>
    <s v="Sun, 12 Mar 2023 05:20:05 GMT"/>
    <s v="vdarive"/>
    <x v="1"/>
    <x v="2"/>
    <s v="ESC L1 SLA Breach"/>
    <x v="3"/>
    <s v="Met"/>
    <s v="Laptop/Desktop"/>
    <n v="84"/>
    <s v="[]"/>
    <s v="Login"/>
    <m/>
    <m/>
    <s v="Suspicious Login"/>
    <m/>
    <m/>
    <s v="[]"/>
    <s v="Thu, 01 Jan 1970 00:00:00 GMT"/>
    <s v="Thu, 01 Jan 1970 00:00:07 GMT"/>
    <s v="Thu, 01 Jan 1970 00:00:00 GMT"/>
    <s v="Thu, 01 Jan 1970 01:24:10 GMT"/>
    <s v="Thu, 01 Jan 1970 00:00:00 GMT"/>
    <s v="Thu, 01 Jan 1970 00:00:01 GMT"/>
    <s v="Thu, 01 Jan 1970 00:29:10 GMT"/>
    <m/>
    <m/>
    <m/>
    <m/>
    <n v="0"/>
    <n v="1"/>
    <n v="1"/>
    <d v="1899-12-30T01:53:17"/>
    <s v="Sun"/>
    <x v="69"/>
    <d v="2023-03-12T00:00:00"/>
    <s v="05:20:05"/>
    <s v="Week-2"/>
    <d v="1899-12-30T05:00:00"/>
  </r>
  <r>
    <n v="8915"/>
    <x v="0"/>
    <s v="Hassen Mezghani"/>
    <s v="Closed"/>
    <x v="381"/>
    <s v="Sun, 12 Mar 2023 00:40:07 GMT"/>
    <s v="vdarive"/>
    <x v="1"/>
    <x v="1"/>
    <s v="ACK L1 SLA Breach"/>
    <x v="21"/>
    <s v="Met"/>
    <s v="Server"/>
    <n v="7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9:52 GMT"/>
    <s v="Thu, 01 Jan 1970 00:00:00 GMT"/>
    <s v="Thu, 01 Jan 1970 00:00:01 GMT"/>
    <s v="Thu, 01 Jan 1970 00:00:01 GMT"/>
    <m/>
    <m/>
    <m/>
    <m/>
    <n v="1"/>
    <s v=""/>
    <n v="1"/>
    <d v="1899-12-30T01:10:09"/>
    <s v="Sun"/>
    <x v="69"/>
    <d v="2023-03-12T00:00:00"/>
    <s v="00:40:07"/>
    <s v="Week-2"/>
    <d v="1899-12-30T00:00:00"/>
  </r>
  <r>
    <n v="8914"/>
    <x v="0"/>
    <s v="Hassen Mezghani"/>
    <s v="Closed"/>
    <x v="381"/>
    <s v="Sun, 12 Mar 2023 00:40:05 GMT"/>
    <s v="vdarive"/>
    <x v="1"/>
    <x v="1"/>
    <s v="ACK L1 SLA Breach"/>
    <x v="21"/>
    <s v="Met"/>
    <s v="Server"/>
    <n v="1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4:35 GMT"/>
    <s v="Thu, 01 Jan 1970 00:00:00 GMT"/>
    <s v="Thu, 01 Jan 1970 00:00:01 GMT"/>
    <s v="Thu, 01 Jan 1970 01:47:22 GMT"/>
    <m/>
    <m/>
    <m/>
    <m/>
    <n v="1"/>
    <s v=""/>
    <n v="1"/>
    <d v="1899-12-30T02:02:29"/>
    <s v="Sun"/>
    <x v="69"/>
    <d v="2023-03-12T00:00:00"/>
    <s v="00:40:05"/>
    <s v="Week-2"/>
    <d v="1899-12-30T00:00:00"/>
  </r>
  <r>
    <n v="8913"/>
    <x v="0"/>
    <s v="Hassen Mezghani"/>
    <s v="Closed"/>
    <x v="381"/>
    <s v="Sun, 12 Mar 2023 00:40:04 GMT"/>
    <s v="vdarive"/>
    <x v="1"/>
    <x v="1"/>
    <s v="ACK L1 SLA Breach"/>
    <x v="21"/>
    <s v="Met"/>
    <s v="Server"/>
    <n v="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14 GMT"/>
    <s v="Thu, 01 Jan 1970 00:00:00 GMT"/>
    <s v="Thu, 01 Jan 1970 00:00:01 GMT"/>
    <s v="Thu, 01 Jan 1970 08:24:50 GMT"/>
    <m/>
    <m/>
    <m/>
    <m/>
    <n v="1"/>
    <s v=""/>
    <n v="1"/>
    <d v="1899-12-30T08:30:57"/>
    <s v="Sun"/>
    <x v="69"/>
    <d v="2023-03-12T00:00:00"/>
    <s v="00:40:04"/>
    <s v="Week-2"/>
    <d v="1899-12-30T00:00:00"/>
  </r>
  <r>
    <n v="8912"/>
    <x v="0"/>
    <s v="Hassen Mezghani"/>
    <s v="Closed"/>
    <x v="381"/>
    <s v="Sun, 12 Mar 2023 00:40:03 GMT"/>
    <s v="vdarive"/>
    <x v="1"/>
    <x v="1"/>
    <s v="ACK L1 SLA Breach"/>
    <x v="21"/>
    <s v="Met"/>
    <s v="Server"/>
    <n v="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4:59 GMT"/>
    <s v="Thu, 01 Jan 1970 00:00:00 GMT"/>
    <s v="Thu, 01 Jan 1970 00:00:01 GMT"/>
    <s v="Thu, 01 Jan 1970 08:26:32 GMT"/>
    <m/>
    <m/>
    <m/>
    <m/>
    <n v="1"/>
    <s v=""/>
    <n v="1"/>
    <d v="1899-12-30T08:31:39"/>
    <s v="Sun"/>
    <x v="69"/>
    <d v="2023-03-12T00:00:00"/>
    <s v="00:40:03"/>
    <s v="Week-2"/>
    <d v="1899-12-30T00:00:00"/>
  </r>
  <r>
    <n v="8942"/>
    <x v="1"/>
    <s v="Cristian Dragus"/>
    <s v="Closed"/>
    <x v="66"/>
    <s v="Mon, 13 Mar 2023 21:20:03 GMT"/>
    <s v="vtupura"/>
    <x v="1"/>
    <x v="1"/>
    <s v="ESC L1 SLA Breach"/>
    <x v="23"/>
    <s v="Met"/>
    <s v="Laptop/Desktop"/>
    <n v="12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02:32 GMT"/>
    <s v="Thu, 01 Jan 1970 00:00:00 GMT"/>
    <s v="Thu, 01 Jan 1970 00:00:01 GMT"/>
    <s v="Thu, 01 Jan 1970 00:00:01 GMT"/>
    <m/>
    <m/>
    <m/>
    <m/>
    <n v="1"/>
    <s v=""/>
    <n v="1"/>
    <d v="1899-12-30T02:03:09"/>
    <s v="Mon"/>
    <x v="70"/>
    <d v="2023-03-13T00:00:00"/>
    <s v="21:20:03"/>
    <s v="Week-3"/>
    <d v="1899-12-30T21:00:00"/>
  </r>
  <r>
    <n v="8941"/>
    <x v="0"/>
    <s v="TechM L2"/>
    <s v="Closed"/>
    <x v="146"/>
    <s v="Mon, 13 Mar 2023 19:00:05 GMT"/>
    <s v="vtupura"/>
    <x v="0"/>
    <x v="0"/>
    <s v="User Reported Email"/>
    <x v="0"/>
    <s v="Met"/>
    <s v="User"/>
    <n v="59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59:23 GMT"/>
    <s v="Thu, 01 Jan 1970 00:00:00 GMT"/>
    <s v="Thu, 01 Jan 1970 00:00:01 GMT"/>
    <s v="Thu, 01 Jan 1970 03:42:26 GMT"/>
    <m/>
    <m/>
    <m/>
    <m/>
    <n v="1"/>
    <s v=""/>
    <n v="1"/>
    <d v="1899-12-30T04:41:33"/>
    <s v="Mon"/>
    <x v="70"/>
    <d v="2023-03-13T00:00:00"/>
    <s v="19:00:05"/>
    <s v="Week-3"/>
    <d v="1899-12-30T19:00:00"/>
  </r>
  <r>
    <n v="8940"/>
    <x v="0"/>
    <s v="TechM L2"/>
    <s v="Closed"/>
    <x v="382"/>
    <s v="Mon, 13 Mar 2023 19:00:05 GMT"/>
    <s v="vtupura"/>
    <x v="2"/>
    <x v="2"/>
    <s v="User Reported Email"/>
    <x v="0"/>
    <s v="Met"/>
    <s v="Laptop/Desktop"/>
    <n v="83"/>
    <s v="[]"/>
    <s v="Email"/>
    <s v="Spam"/>
    <m/>
    <m/>
    <m/>
    <m/>
    <s v="[]"/>
    <s v="Thu, 01 Jan 1970 00:00:00 GMT"/>
    <s v="Thu, 01 Jan 1970 00:00:07 GMT"/>
    <s v="Thu, 01 Jan 1970 00:00:00 GMT"/>
    <s v="Thu, 01 Jan 1970 01:23:27 GMT"/>
    <s v="Thu, 01 Jan 1970 00:00:00 GMT"/>
    <s v="Thu, 01 Jan 1970 00:00:01 GMT"/>
    <s v="Thu, 01 Jan 1970 03:23:29 GMT"/>
    <m/>
    <m/>
    <m/>
    <m/>
    <n v="1"/>
    <s v=""/>
    <n v="1"/>
    <d v="1899-12-30T04:46:36"/>
    <s v="Mon"/>
    <x v="70"/>
    <d v="2023-03-13T00:00:00"/>
    <s v="19:00:05"/>
    <s v="Week-3"/>
    <d v="1899-12-30T19:00:00"/>
  </r>
  <r>
    <n v="8939"/>
    <x v="2"/>
    <s v="TechM L2"/>
    <s v="Closed"/>
    <x v="40"/>
    <s v="Mon, 13 Mar 2023 16:00:03 GMT"/>
    <s v="vtupura"/>
    <x v="2"/>
    <x v="2"/>
    <s v="[]"/>
    <x v="13"/>
    <s v="Met"/>
    <s v="Server"/>
    <n v="11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59:23 GMT"/>
    <s v="Thu, 01 Jan 1970 00:00:00 GMT"/>
    <s v="Thu, 01 Jan 1970 00:00:01 GMT"/>
    <s v="Thu, 01 Jan 1970 00:41:41 GMT"/>
    <m/>
    <m/>
    <m/>
    <m/>
    <n v="1"/>
    <s v=""/>
    <n v="1"/>
    <d v="1899-12-30T02:40:48"/>
    <s v="Mon"/>
    <x v="70"/>
    <d v="2023-03-13T00:00:00"/>
    <s v="16:00:03"/>
    <s v="Week-3"/>
    <d v="1899-12-30T16:00:00"/>
  </r>
  <r>
    <n v="8938"/>
    <x v="3"/>
    <s v="Cristiano Lucian"/>
    <s v="Closed"/>
    <x v="8"/>
    <s v="Mon, 13 Mar 2023 13:20:03 GMT"/>
    <s v="mhyderi"/>
    <x v="1"/>
    <x v="2"/>
    <s v="ESC L1 SLA Breach"/>
    <x v="3"/>
    <s v="Met"/>
    <s v="Laptop/Desktop"/>
    <n v="111"/>
    <s v="[]"/>
    <s v="Login"/>
    <m/>
    <m/>
    <s v="Suspicious Login"/>
    <m/>
    <m/>
    <s v="[]"/>
    <s v="Thu, 01 Jan 1970 00:00:00 GMT"/>
    <s v="Thu, 01 Jan 1970 00:00:15 GMT"/>
    <s v="Thu, 01 Jan 1970 00:00:00 GMT"/>
    <s v="Thu, 01 Jan 1970 01:50:32 GMT"/>
    <s v="Thu, 01 Jan 1970 00:00:00 GMT"/>
    <s v="Thu, 01 Jan 1970 00:00:01 GMT"/>
    <s v="Thu, 01 Jan 1970 00:08:10 GMT"/>
    <m/>
    <m/>
    <m/>
    <m/>
    <n v="0"/>
    <n v="1"/>
    <n v="1"/>
    <d v="1899-12-30T01:59:25"/>
    <s v="Mon"/>
    <x v="70"/>
    <d v="2023-03-13T00:00:00"/>
    <s v="13:20:03"/>
    <s v="Week-3"/>
    <d v="1899-12-30T13:00:00"/>
  </r>
  <r>
    <n v="8937"/>
    <x v="0"/>
    <s v="TechM L2"/>
    <s v="Closed"/>
    <x v="59"/>
    <s v="Mon, 13 Mar 2023 11:30:05 GMT"/>
    <s v="mhyderi"/>
    <x v="1"/>
    <x v="1"/>
    <s v="User Reported Email"/>
    <x v="0"/>
    <s v="Met"/>
    <s v="User"/>
    <n v="21"/>
    <s v="[]"/>
    <s v="Email"/>
    <s v="Scam"/>
    <m/>
    <m/>
    <m/>
    <m/>
    <s v="[]"/>
    <s v="Thu, 01 Jan 1970 00:00:00 GMT"/>
    <s v="Thu, 01 Jan 1970 00:00:12 GMT"/>
    <s v="Thu, 01 Jan 1970 00:00:00 GMT"/>
    <s v="Thu, 01 Jan 1970 00:21:18 GMT"/>
    <s v="Thu, 01 Jan 1970 00:00:00 GMT"/>
    <s v="Thu, 01 Jan 1970 00:00:01 GMT"/>
    <s v="Thu, 01 Jan 1970 00:59:29 GMT"/>
    <m/>
    <m/>
    <m/>
    <m/>
    <n v="1"/>
    <s v=""/>
    <n v="1"/>
    <d v="1899-12-30T01:20:41"/>
    <s v="Mon"/>
    <x v="70"/>
    <d v="2023-03-13T00:00:00"/>
    <s v="11:30:05"/>
    <s v="Week-3"/>
    <d v="1899-12-30T11:00:00"/>
  </r>
  <r>
    <n v="8936"/>
    <x v="0"/>
    <s v="TechM L2"/>
    <s v="Closed"/>
    <x v="59"/>
    <s v="Mon, 13 Mar 2023 11:00:05 GMT"/>
    <s v="mhyderi"/>
    <x v="1"/>
    <x v="1"/>
    <s v="User Reported Email"/>
    <x v="0"/>
    <s v="Met"/>
    <s v="User"/>
    <n v="29"/>
    <s v="[]"/>
    <s v="Email"/>
    <s v="Scam"/>
    <m/>
    <m/>
    <m/>
    <m/>
    <s v="[]"/>
    <s v="Thu, 01 Jan 1970 00:00:00 GMT"/>
    <s v="Thu, 01 Jan 1970 00:00:08 GMT"/>
    <s v="Thu, 01 Jan 1970 00:00:00 GMT"/>
    <s v="Thu, 01 Jan 1970 00:28:55 GMT"/>
    <s v="Thu, 01 Jan 1970 00:00:00 GMT"/>
    <s v="Thu, 01 Jan 1970 00:00:01 GMT"/>
    <s v="Thu, 01 Jan 1970 00:59:22 GMT"/>
    <m/>
    <m/>
    <m/>
    <m/>
    <n v="1"/>
    <s v=""/>
    <n v="1"/>
    <d v="1899-12-30T01:28:30"/>
    <s v="Mon"/>
    <x v="70"/>
    <d v="2023-03-13T00:00:00"/>
    <s v="11:00:05"/>
    <s v="Week-3"/>
    <d v="1899-12-30T11:00:00"/>
  </r>
  <r>
    <n v="8935"/>
    <x v="3"/>
    <s v="TechM L2"/>
    <s v="Closed"/>
    <x v="29"/>
    <s v="Mon, 13 Mar 2023 10:40:03 GMT"/>
    <s v="gsriniv"/>
    <x v="0"/>
    <x v="0"/>
    <s v="ESC L1 SLA Breach"/>
    <x v="10"/>
    <s v="Met"/>
    <s v="Laptop/Desktop"/>
    <n v="29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29:03 GMT"/>
    <s v="Thu, 01 Jan 1970 00:00:00 GMT"/>
    <s v="Thu, 01 Jan 1970 00:00:01 GMT"/>
    <s v="Thu, 01 Jan 1970 04:59:55 GMT"/>
    <m/>
    <m/>
    <m/>
    <m/>
    <n v="1"/>
    <s v=""/>
    <n v="1"/>
    <d v="1899-12-30T05:29:10"/>
    <s v="Mon"/>
    <x v="70"/>
    <d v="2023-03-13T00:00:00"/>
    <s v="10:40:03"/>
    <s v="Week-3"/>
    <d v="1899-12-30T10:00:00"/>
  </r>
  <r>
    <n v="8934"/>
    <x v="0"/>
    <s v="TechM L2"/>
    <s v="Closed"/>
    <x v="383"/>
    <s v="Mon, 13 Mar 2023 10:30:06 GMT"/>
    <s v="karun"/>
    <x v="2"/>
    <x v="2"/>
    <s v="[]"/>
    <x v="0"/>
    <s v="Met"/>
    <s v="Network Device"/>
    <n v="0"/>
    <s v="[]"/>
    <s v="Email"/>
    <s v="Spam"/>
    <m/>
    <m/>
    <m/>
    <m/>
    <s v="[]"/>
    <s v="Thu, 01 Jan 1970 00:00:00 GMT"/>
    <s v="Thu, 01 Jan 1970 00:00:13 GMT"/>
    <s v="Thu, 01 Jan 1970 00:00:00 GMT"/>
    <s v="Thu, 01 Jan 1970 00:00:15 GMT"/>
    <s v="Thu, 01 Jan 1970 00:00:00 GMT"/>
    <s v="Thu, 01 Jan 1970 00:00:01 GMT"/>
    <s v="Thu, 01 Jan 1970 06:18:44 GMT"/>
    <m/>
    <m/>
    <m/>
    <m/>
    <n v="1"/>
    <s v=""/>
    <n v="1"/>
    <d v="1899-12-30T06:18:57"/>
    <s v="Mon"/>
    <x v="70"/>
    <d v="2023-03-13T00:00:00"/>
    <s v="10:30:06"/>
    <s v="Week-3"/>
    <d v="1899-12-30T10:00:00"/>
  </r>
  <r>
    <n v="8933"/>
    <x v="0"/>
    <s v="TechM L2"/>
    <s v="Closed"/>
    <x v="59"/>
    <s v="Mon, 13 Mar 2023 10:30:06 GMT"/>
    <s v="mhyderi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10 GMT"/>
    <s v="Thu, 01 Jan 1970 00:00:00 GMT"/>
    <s v="Thu, 01 Jan 1970 00:06:16 GMT"/>
    <s v="Thu, 01 Jan 1970 00:00:00 GMT"/>
    <s v="Thu, 01 Jan 1970 00:00:01 GMT"/>
    <s v="Thu, 01 Jan 1970 01:22:25 GMT"/>
    <m/>
    <m/>
    <m/>
    <m/>
    <n v="1"/>
    <s v=""/>
    <n v="1"/>
    <d v="1899-12-30T01:28:35"/>
    <s v="Mon"/>
    <x v="70"/>
    <d v="2023-03-13T00:00:00"/>
    <s v="10:30:06"/>
    <s v="Week-3"/>
    <d v="1899-12-30T10:00:00"/>
  </r>
  <r>
    <n v="8932"/>
    <x v="3"/>
    <s v="Cristian Dragus"/>
    <s v="Closed"/>
    <x v="29"/>
    <s v="Mon, 13 Mar 2023 10:20:03 GMT"/>
    <s v="psrikan"/>
    <x v="2"/>
    <x v="2"/>
    <s v="ESC L1 SLA Breach"/>
    <x v="10"/>
    <s v="Met"/>
    <s v="Laptop/Desktop"/>
    <n v="76"/>
    <s v="[]"/>
    <s v="Network"/>
    <m/>
    <m/>
    <m/>
    <s v="Suspicious Traffic"/>
    <m/>
    <s v="[]"/>
    <s v="Thu, 01 Jan 1970 00:00:00 GMT"/>
    <s v="Thu, 01 Jan 1970 00:14:37 GMT"/>
    <s v="Thu, 01 Jan 1970 00:00:00 GMT"/>
    <s v="Thu, 01 Jan 1970 01:16:01 GMT"/>
    <s v="Thu, 01 Jan 1970 00:00:00 GMT"/>
    <s v="Thu, 01 Jan 1970 00:00:01 GMT"/>
    <s v="Thu, 01 Jan 1970 00:00:01 GMT"/>
    <m/>
    <m/>
    <m/>
    <m/>
    <n v="1"/>
    <s v=""/>
    <n v="1"/>
    <d v="1899-12-30T01:30:38"/>
    <s v="Mon"/>
    <x v="70"/>
    <d v="2023-03-13T00:00:00"/>
    <s v="10:20:03"/>
    <s v="Week-3"/>
    <d v="1899-12-30T10:00:00"/>
  </r>
  <r>
    <n v="8931"/>
    <x v="3"/>
    <s v="TechM L2"/>
    <s v="Closed"/>
    <x v="29"/>
    <s v="Mon, 13 Mar 2023 10:10:03 GMT"/>
    <s v="karun"/>
    <x v="0"/>
    <x v="0"/>
    <s v="ESC L1 SLA Breach"/>
    <x v="10"/>
    <s v="Met"/>
    <s v="Laptop/Desktop"/>
    <n v="299"/>
    <s v="[]"/>
    <s v="Network"/>
    <m/>
    <m/>
    <m/>
    <s v="Suspicious Traffic"/>
    <m/>
    <s v="[]"/>
    <s v="Thu, 01 Jan 1970 00:00:00 GMT"/>
    <s v="Thu, 01 Jan 1970 00:02:06 GMT"/>
    <s v="Thu, 01 Jan 1970 00:00:00 GMT"/>
    <s v="Thu, 01 Jan 1970 04:58:37 GMT"/>
    <s v="Thu, 01 Jan 1970 00:00:00 GMT"/>
    <s v="Thu, 01 Jan 1970 00:00:01 GMT"/>
    <s v="Thu, 01 Jan 1970 00:00:01 GMT"/>
    <m/>
    <m/>
    <m/>
    <m/>
    <n v="1"/>
    <s v=""/>
    <n v="1"/>
    <d v="1899-12-30T05:01:07"/>
    <s v="Mon"/>
    <x v="70"/>
    <d v="2023-03-13T00:00:00"/>
    <s v="10:10:03"/>
    <s v="Week-3"/>
    <d v="1899-12-30T10:00:00"/>
  </r>
  <r>
    <n v="8930"/>
    <x v="3"/>
    <s v="Cristiano Lucian"/>
    <s v="Closed"/>
    <x v="14"/>
    <s v="Mon, 13 Mar 2023 10:00:03 GMT"/>
    <s v="mhyderi"/>
    <x v="2"/>
    <x v="2"/>
    <s v="ESC L1 SLA Breach"/>
    <x v="3"/>
    <s v="Met"/>
    <s v="Laptop/Desktop"/>
    <n v="88"/>
    <s v="[]"/>
    <s v="User Behaviour"/>
    <m/>
    <m/>
    <m/>
    <m/>
    <s v="Mass Delete"/>
    <s v="[]"/>
    <s v="Thu, 01 Jan 1970 00:00:00 GMT"/>
    <s v="Thu, 01 Jan 1970 00:00:07 GMT"/>
    <s v="Thu, 01 Jan 1970 00:00:00 GMT"/>
    <s v="Thu, 01 Jan 1970 01:28:16 GMT"/>
    <s v="Thu, 01 Jan 1970 00:00:00 GMT"/>
    <s v="Thu, 01 Jan 1970 00:00:01 GMT"/>
    <s v="Thu, 01 Jan 1970 00:18:20 GMT"/>
    <m/>
    <m/>
    <m/>
    <m/>
    <n v="1"/>
    <s v=""/>
    <n v="1"/>
    <d v="1899-12-30T01:46:27"/>
    <s v="Mon"/>
    <x v="70"/>
    <d v="2023-03-13T00:00:00"/>
    <s v="10:00:03"/>
    <s v="Week-3"/>
    <d v="1899-12-30T10:00:00"/>
  </r>
  <r>
    <n v="8929"/>
    <x v="4"/>
    <s v="Theodoros Vakalopoulos"/>
    <s v="Closed"/>
    <x v="25"/>
    <s v="Mon, 13 Mar 2023 09:30:03 GMT"/>
    <s v="gsriniv"/>
    <x v="2"/>
    <x v="2"/>
    <s v="[]"/>
    <x v="7"/>
    <s v="Met"/>
    <s v="Server"/>
    <n v="356"/>
    <s v="[]"/>
    <s v="Network"/>
    <m/>
    <m/>
    <m/>
    <s v="Suspicious Traffic"/>
    <m/>
    <s v="[]"/>
    <s v="Thu, 01 Jan 1970 00:00:00 GMT"/>
    <s v="Thu, 01 Jan 1970 00:01:51 GMT"/>
    <s v="Thu, 01 Jan 1970 00:00:00 GMT"/>
    <s v="Thu, 01 Jan 1970 05:55:59 GMT"/>
    <s v="Thu, 01 Jan 1970 00:00:00 GMT"/>
    <s v="Thu, 01 Jan 1970 00:00:01 GMT"/>
    <s v="Thu, 01 Jan 1970 00:39:00 GMT"/>
    <m/>
    <m/>
    <m/>
    <m/>
    <n v="1"/>
    <s v=""/>
    <n v="1"/>
    <d v="1899-12-30T06:36:51"/>
    <s v="Mon"/>
    <x v="70"/>
    <d v="2023-03-13T00:00:00"/>
    <s v="09:30:03"/>
    <s v="Week-3"/>
    <d v="1899-12-30T09:00:00"/>
  </r>
  <r>
    <n v="8928"/>
    <x v="0"/>
    <s v="TechM L2"/>
    <s v="Closed"/>
    <x v="59"/>
    <s v="Mon, 13 Mar 2023 08:00:05 GMT"/>
    <s v="mhyderi"/>
    <x v="1"/>
    <x v="1"/>
    <s v="User Reported Email"/>
    <x v="0"/>
    <s v="Met"/>
    <s v="User"/>
    <n v="15"/>
    <s v="[]"/>
    <s v="Email"/>
    <s v="Scam"/>
    <m/>
    <m/>
    <m/>
    <m/>
    <s v="[]"/>
    <s v="Thu, 01 Jan 1970 00:00:00 GMT"/>
    <s v="Thu, 01 Jan 1970 00:00:13 GMT"/>
    <s v="Thu, 01 Jan 1970 00:00:00 GMT"/>
    <s v="Thu, 01 Jan 1970 00:15:11 GMT"/>
    <s v="Thu, 01 Jan 1970 00:00:00 GMT"/>
    <s v="Thu, 01 Jan 1970 00:00:01 GMT"/>
    <s v="Thu, 01 Jan 1970 02:02:46 GMT"/>
    <m/>
    <m/>
    <m/>
    <m/>
    <n v="1"/>
    <s v=""/>
    <n v="1"/>
    <d v="1899-12-30T02:17:59"/>
    <s v="Mon"/>
    <x v="70"/>
    <d v="2023-03-13T00:00:00"/>
    <s v="08:00:05"/>
    <s v="Week-3"/>
    <d v="1899-12-30T08:00:00"/>
  </r>
  <r>
    <n v="8927"/>
    <x v="3"/>
    <s v="Cristian Dragus"/>
    <s v="Closed"/>
    <x v="29"/>
    <s v="Mon, 13 Mar 2023 07:40:03 GMT"/>
    <s v="vdarive"/>
    <x v="1"/>
    <x v="0"/>
    <s v="MSSP Process Improvement Requested, ESC L1 SLA Breach"/>
    <x v="10"/>
    <s v="Met"/>
    <s v="Laptop/Desktop"/>
    <n v="58"/>
    <s v="[]"/>
    <s v="Network"/>
    <m/>
    <m/>
    <m/>
    <s v="Suspicious Traffic"/>
    <m/>
    <s v="Discussed"/>
    <s v="Thu, 01 Jan 1970 00:00:00 GMT"/>
    <s v="Thu, 01 Jan 1970 00:00:12 GMT"/>
    <s v="Thu, 01 Jan 1970 00:00:00 GMT"/>
    <s v="Thu, 01 Jan 1970 00:58:04 GMT"/>
    <s v="Thu, 01 Jan 1970 00:00:00 GMT"/>
    <s v="Thu, 01 Jan 1970 00:00:01 GMT"/>
    <s v="Thu, 01 Jan 1970 00:00:01 GMT"/>
    <m/>
    <m/>
    <m/>
    <m/>
    <n v="0"/>
    <n v="1"/>
    <n v="1"/>
    <d v="1899-12-30T00:58:13"/>
    <s v="Mon"/>
    <x v="70"/>
    <d v="2023-03-13T00:00:00"/>
    <s v="07:40:03"/>
    <s v="Week-3"/>
    <d v="1899-12-30T07:00:00"/>
  </r>
  <r>
    <n v="8925"/>
    <x v="0"/>
    <s v="TechM L2"/>
    <s v="Closed"/>
    <x v="59"/>
    <s v="Mon, 13 Mar 2023 07:00:05 GMT"/>
    <s v="mhyderi"/>
    <x v="1"/>
    <x v="1"/>
    <s v="User Reported Email"/>
    <x v="0"/>
    <s v="Met"/>
    <s v="User"/>
    <n v="9"/>
    <s v="[]"/>
    <s v="Email"/>
    <s v="Scam"/>
    <m/>
    <m/>
    <m/>
    <m/>
    <s v="[]"/>
    <s v="Thu, 01 Jan 1970 00:00:00 GMT"/>
    <s v="Thu, 01 Jan 1970 00:00:07 GMT"/>
    <s v="Thu, 01 Jan 1970 00:00:00 GMT"/>
    <s v="Thu, 01 Jan 1970 00:08:49 GMT"/>
    <s v="Thu, 01 Jan 1970 00:00:00 GMT"/>
    <s v="Thu, 01 Jan 1970 00:00:01 GMT"/>
    <s v="Thu, 01 Jan 1970 02:54:38 GMT"/>
    <m/>
    <m/>
    <m/>
    <m/>
    <n v="1"/>
    <s v=""/>
    <n v="1"/>
    <d v="1899-12-30T03:03:45"/>
    <s v="Mon"/>
    <x v="70"/>
    <d v="2023-03-13T00:00:00"/>
    <s v="07:00:05"/>
    <s v="Week-3"/>
    <d v="1899-12-30T07:00:00"/>
  </r>
  <r>
    <n v="8923"/>
    <x v="0"/>
    <s v="TechM L2"/>
    <s v="Closed"/>
    <x v="59"/>
    <s v="Mon, 13 Mar 2023 06:30:05 GMT"/>
    <s v="mhyderi"/>
    <x v="1"/>
    <x v="1"/>
    <s v="User Reported Email"/>
    <x v="0"/>
    <s v="Met"/>
    <s v="User"/>
    <n v="58"/>
    <s v="[]"/>
    <s v="Email"/>
    <s v="Scam"/>
    <m/>
    <m/>
    <m/>
    <m/>
    <s v="[]"/>
    <s v="Thu, 01 Jan 1970 00:00:00 GMT"/>
    <s v="Thu, 01 Jan 1970 00:00:09 GMT"/>
    <s v="Thu, 01 Jan 1970 00:00:00 GMT"/>
    <s v="Thu, 01 Jan 1970 00:57:56 GMT"/>
    <s v="Thu, 01 Jan 1970 00:00:00 GMT"/>
    <s v="Thu, 01 Jan 1970 00:00:01 GMT"/>
    <s v="Thu, 01 Jan 1970 02:14:26 GMT"/>
    <m/>
    <m/>
    <m/>
    <m/>
    <n v="1"/>
    <s v=""/>
    <n v="1"/>
    <d v="1899-12-30T03:12:35"/>
    <s v="Mon"/>
    <x v="70"/>
    <d v="2023-03-13T00:00:00"/>
    <s v="06:30:05"/>
    <s v="Week-3"/>
    <d v="1899-12-30T06:00:00"/>
  </r>
  <r>
    <n v="8922"/>
    <x v="0"/>
    <s v="Cristiano Lucian"/>
    <s v="Closed"/>
    <x v="384"/>
    <s v="Mon, 13 Mar 2023 06:00:05 GMT"/>
    <s v="vdarive"/>
    <x v="2"/>
    <x v="2"/>
    <s v="User Reported Email"/>
    <x v="0"/>
    <s v="Met"/>
    <s v="User"/>
    <n v="9"/>
    <s v="[]"/>
    <s v="Email"/>
    <s v="Spam"/>
    <m/>
    <m/>
    <m/>
    <m/>
    <s v="[]"/>
    <s v="Thu, 01 Jan 1970 00:00:00 GMT"/>
    <s v="Thu, 01 Jan 1970 00:00:08 GMT"/>
    <s v="Thu, 01 Jan 1970 00:00:00 GMT"/>
    <s v="Thu, 01 Jan 1970 00:09:18 GMT"/>
    <s v="Thu, 01 Jan 1970 00:00:00 GMT"/>
    <s v="Thu, 01 Jan 1970 00:00:01 GMT"/>
    <s v="Thu, 01 Jan 1970 01:42:24 GMT"/>
    <m/>
    <m/>
    <m/>
    <m/>
    <n v="1"/>
    <s v=""/>
    <n v="1"/>
    <d v="1899-12-30T01:51:32"/>
    <s v="Mon"/>
    <x v="70"/>
    <d v="2023-03-13T00:00:00"/>
    <s v="06:00:05"/>
    <s v="Week-3"/>
    <d v="1899-12-30T06:00:00"/>
  </r>
  <r>
    <n v="8921"/>
    <x v="3"/>
    <s v="Hassen Mezghani"/>
    <s v="Closed"/>
    <x v="385"/>
    <s v="Mon, 13 Mar 2023 05:00:04 GMT"/>
    <s v="vdarive"/>
    <x v="1"/>
    <x v="0"/>
    <s v="ESC L1 SLA Breach"/>
    <x v="34"/>
    <s v="Met"/>
    <s v="Server"/>
    <n v="7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4:14 GMT"/>
    <s v="Thu, 01 Jan 1970 00:00:00 GMT"/>
    <s v="Thu, 01 Jan 1970 00:00:01 GMT"/>
    <s v="Thu, 01 Jan 1970 00:15:52 GMT"/>
    <m/>
    <m/>
    <m/>
    <m/>
    <n v="0"/>
    <n v="1"/>
    <n v="1"/>
    <d v="1899-12-30T01:29:58"/>
    <s v="Mon"/>
    <x v="70"/>
    <d v="2023-03-13T00:00:00"/>
    <s v="05:00:04"/>
    <s v="Week-3"/>
    <d v="1899-12-30T05:00:00"/>
  </r>
  <r>
    <n v="8920"/>
    <x v="3"/>
    <s v="Hassen Mezghani"/>
    <s v="Closed"/>
    <x v="385"/>
    <s v="Mon, 13 Mar 2023 05:00:03 GMT"/>
    <s v="vdarive"/>
    <x v="1"/>
    <x v="0"/>
    <s v="ESC L1 SLA Breach"/>
    <x v="34"/>
    <s v="Met"/>
    <s v="Server"/>
    <n v="1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9:14 GMT"/>
    <s v="Thu, 01 Jan 1970 00:00:00 GMT"/>
    <s v="Thu, 01 Jan 1970 00:00:01 GMT"/>
    <s v="Thu, 01 Jan 1970 01:37:13 GMT"/>
    <m/>
    <m/>
    <m/>
    <m/>
    <n v="0"/>
    <n v="1"/>
    <n v="1"/>
    <d v="1899-12-30T01:56:22"/>
    <s v="Mon"/>
    <x v="70"/>
    <d v="2023-03-13T00:00:00"/>
    <s v="05:00:03"/>
    <s v="Week-3"/>
    <d v="1899-12-30T05:00:00"/>
  </r>
  <r>
    <n v="8955"/>
    <x v="1"/>
    <s v="Cristiano Lucian"/>
    <s v="Closed"/>
    <x v="2"/>
    <s v="Tue, 14 Mar 2023 16:30:03 GMT"/>
    <s v="vtupura"/>
    <x v="1"/>
    <x v="1"/>
    <s v="ESC L1 SLA Breach"/>
    <x v="1"/>
    <s v="Met"/>
    <s v="Laptop/Desktop"/>
    <n v="105"/>
    <s v="[]"/>
    <s v="Endpoint"/>
    <m/>
    <s v="PUA"/>
    <m/>
    <m/>
    <m/>
    <s v="[]"/>
    <s v="Thu, 01 Jan 1970 00:00:00 GMT"/>
    <s v="Thu, 01 Jan 1970 00:00:20 GMT"/>
    <s v="Thu, 01 Jan 1970 00:00:00 GMT"/>
    <s v="Thu, 01 Jan 1970 01:45:10 GMT"/>
    <s v="Thu, 01 Jan 1970 00:00:00 GMT"/>
    <s v="Thu, 01 Jan 1970 00:00:01 GMT"/>
    <s v="Thu, 01 Jan 1970 00:05:56 GMT"/>
    <m/>
    <m/>
    <m/>
    <m/>
    <n v="1"/>
    <s v=""/>
    <n v="1"/>
    <d v="1899-12-30T01:51:16"/>
    <s v="Tue"/>
    <x v="71"/>
    <d v="2023-03-14T00:00:00"/>
    <s v="16:30:03"/>
    <s v="Week-3"/>
    <d v="1899-12-30T16:00:00"/>
  </r>
  <r>
    <n v="8954"/>
    <x v="3"/>
    <s v="Cristian Dragus"/>
    <s v="Closed"/>
    <x v="49"/>
    <s v="Tue, 14 Mar 2023 15:50:03 GMT"/>
    <s v="vtupura"/>
    <x v="2"/>
    <x v="2"/>
    <s v="ESC L1 SLA Breach"/>
    <x v="3"/>
    <s v="Met"/>
    <s v="Laptop/Desktop"/>
    <n v="125"/>
    <s v="[]"/>
    <s v="User Behaviour"/>
    <m/>
    <m/>
    <m/>
    <m/>
    <s v="Mass Download"/>
    <s v="[]"/>
    <s v="Thu, 01 Jan 1970 00:00:00 GMT"/>
    <s v="Thu, 01 Jan 1970 00:00:14 GMT"/>
    <s v="Thu, 01 Jan 1970 00:00:00 GMT"/>
    <s v="Thu, 01 Jan 1970 02:05:26 GMT"/>
    <s v="Thu, 01 Jan 1970 00:00:00 GMT"/>
    <s v="Thu, 01 Jan 1970 00:00:01 GMT"/>
    <s v="Thu, 01 Jan 1970 01:57:38 GMT"/>
    <m/>
    <m/>
    <m/>
    <m/>
    <n v="1"/>
    <s v=""/>
    <n v="1"/>
    <d v="1899-12-30T04:02:52"/>
    <s v="Tue"/>
    <x v="71"/>
    <d v="2023-03-14T00:00:00"/>
    <s v="15:50:03"/>
    <s v="Week-3"/>
    <d v="1899-12-30T15:00:00"/>
  </r>
  <r>
    <n v="8953"/>
    <x v="0"/>
    <s v="TechM L2"/>
    <s v="Closed"/>
    <x v="386"/>
    <s v="Tue, 14 Mar 2023 15:00:03 GMT"/>
    <s v="mhyderi"/>
    <x v="1"/>
    <x v="2"/>
    <s v="[]"/>
    <x v="11"/>
    <s v="Met"/>
    <s v="Network Device"/>
    <n v="5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53:36 GMT"/>
    <s v="Thu, 01 Jan 1970 00:00:00 GMT"/>
    <s v="Thu, 01 Jan 1970 00:00:01 GMT"/>
    <s v="Thu, 01 Jan 1970 00:13:59 GMT"/>
    <m/>
    <m/>
    <m/>
    <m/>
    <n v="0"/>
    <n v="1"/>
    <n v="1"/>
    <d v="1899-12-30T01:08:13"/>
    <s v="Tue"/>
    <x v="71"/>
    <d v="2023-03-14T00:00:00"/>
    <s v="15:00:03"/>
    <s v="Week-3"/>
    <d v="1899-12-30T15:00:00"/>
  </r>
  <r>
    <n v="8952"/>
    <x v="0"/>
    <s v="TechM L2"/>
    <s v="Closed"/>
    <x v="387"/>
    <s v="Tue, 14 Mar 2023 13:00:08 GMT"/>
    <s v="mhyderi"/>
    <x v="0"/>
    <x v="0"/>
    <s v="User Reported Email"/>
    <x v="0"/>
    <s v="Met"/>
    <s v="User"/>
    <n v="36"/>
    <s v="[]"/>
    <s v="Email"/>
    <s v="Unsolicited email"/>
    <m/>
    <m/>
    <m/>
    <m/>
    <s v="[]"/>
    <s v="Thu, 01 Jan 1970 00:00:00 GMT"/>
    <s v="Thu, 01 Jan 1970 00:00:12 GMT"/>
    <s v="Thu, 01 Jan 1970 00:00:00 GMT"/>
    <s v="Thu, 01 Jan 1970 00:36:25 GMT"/>
    <s v="Thu, 01 Jan 1970 00:00:00 GMT"/>
    <s v="Thu, 01 Jan 1970 00:00:01 GMT"/>
    <s v="Thu, 01 Jan 1970 00:36:13 GMT"/>
    <m/>
    <m/>
    <m/>
    <m/>
    <n v="1"/>
    <s v=""/>
    <n v="1"/>
    <d v="1899-12-30T01:12:25"/>
    <s v="Tue"/>
    <x v="71"/>
    <d v="2023-03-14T00:00:00"/>
    <s v="13:00:08"/>
    <s v="Week-3"/>
    <d v="1899-12-30T13:00:00"/>
  </r>
  <r>
    <n v="8951"/>
    <x v="0"/>
    <s v="TechM L2"/>
    <s v="Closed"/>
    <x v="388"/>
    <s v="Tue, 14 Mar 2023 12:30:10 GMT"/>
    <s v="karun"/>
    <x v="2"/>
    <x v="2"/>
    <s v="[]"/>
    <x v="0"/>
    <s v="Met"/>
    <s v="User"/>
    <n v="91"/>
    <s v="[]"/>
    <s v="Email"/>
    <s v="Spam"/>
    <m/>
    <m/>
    <m/>
    <m/>
    <s v="[]"/>
    <s v="Thu, 01 Jan 1970 00:00:00 GMT"/>
    <s v="Thu, 01 Jan 1970 00:00:20 GMT"/>
    <s v="Thu, 01 Jan 1970 00:00:00 GMT"/>
    <s v="Thu, 01 Jan 1970 01:30:44 GMT"/>
    <s v="Thu, 01 Jan 1970 00:00:00 GMT"/>
    <s v="Thu, 01 Jan 1970 00:00:01 GMT"/>
    <s v="Thu, 01 Jan 1970 00:02:45 GMT"/>
    <m/>
    <m/>
    <m/>
    <m/>
    <n v="1"/>
    <s v=""/>
    <n v="1"/>
    <d v="1899-12-30T01:34:05"/>
    <s v="Tue"/>
    <x v="71"/>
    <d v="2023-03-14T00:00:00"/>
    <s v="12:30:10"/>
    <s v="Week-3"/>
    <d v="1899-12-30T12:00:00"/>
  </r>
  <r>
    <n v="8950"/>
    <x v="3"/>
    <s v="Cristian Dragus"/>
    <s v="Closed"/>
    <x v="29"/>
    <s v="Tue, 14 Mar 2023 11:00:08 GMT"/>
    <s v="psrikan"/>
    <x v="0"/>
    <x v="0"/>
    <s v="ESC L1 SLA Breach"/>
    <x v="10"/>
    <s v="Met"/>
    <s v="Laptop/Desktop"/>
    <n v="60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59:34 GMT"/>
    <s v="Thu, 01 Jan 1970 00:00:00 GMT"/>
    <s v="Thu, 01 Jan 1970 00:00:01 GMT"/>
    <s v="Thu, 01 Jan 1970 00:21:38 GMT"/>
    <m/>
    <m/>
    <m/>
    <m/>
    <n v="1"/>
    <s v=""/>
    <n v="1"/>
    <d v="1899-12-30T01:21:50"/>
    <s v="Tue"/>
    <x v="71"/>
    <d v="2023-03-14T00:00:00"/>
    <s v="11:00:08"/>
    <s v="Week-3"/>
    <d v="1899-12-30T11:00:00"/>
  </r>
  <r>
    <n v="8949"/>
    <x v="0"/>
    <s v="Hassen Mezghani"/>
    <s v="Closed"/>
    <x v="151"/>
    <s v="Tue, 14 Mar 2023 11:00:06 GMT"/>
    <s v="gsriniv"/>
    <x v="1"/>
    <x v="2"/>
    <s v="[]"/>
    <x v="21"/>
    <s v="Met"/>
    <s v="Server"/>
    <n v="86"/>
    <s v="[]"/>
    <s v="Network"/>
    <m/>
    <m/>
    <m/>
    <s v="(D)DoS"/>
    <m/>
    <s v="[]"/>
    <s v="Thu, 01 Jan 1970 00:00:00 GMT"/>
    <s v="Thu, 01 Jan 1970 00:00:08 GMT"/>
    <s v="Thu, 01 Jan 1970 00:00:00 GMT"/>
    <s v="Thu, 01 Jan 1970 01:25:39 GMT"/>
    <s v="Thu, 01 Jan 1970 00:00:00 GMT"/>
    <s v="Thu, 01 Jan 1970 00:00:01 GMT"/>
    <s v="Thu, 01 Jan 1970 03:09:16 GMT"/>
    <m/>
    <m/>
    <m/>
    <m/>
    <n v="0"/>
    <n v="1"/>
    <n v="1"/>
    <d v="1899-12-30T04:35:24"/>
    <s v="Tue"/>
    <x v="71"/>
    <d v="2023-03-14T00:00:00"/>
    <s v="11:00:06"/>
    <s v="Week-3"/>
    <d v="1899-12-30T11:00:00"/>
  </r>
  <r>
    <n v="8948"/>
    <x v="3"/>
    <s v="Theodoros Vakalopoulos"/>
    <s v="Closed"/>
    <x v="71"/>
    <s v="Tue, 14 Mar 2023 09:50:03 GMT"/>
    <s v="mhyderi"/>
    <x v="2"/>
    <x v="2"/>
    <s v="ESC L1 SLA Breach"/>
    <x v="25"/>
    <s v="Met"/>
    <s v="Server"/>
    <n v="76"/>
    <s v="[]"/>
    <s v="Network"/>
    <m/>
    <m/>
    <m/>
    <s v="Suspicious Traffic"/>
    <m/>
    <s v="[]"/>
    <s v="Thu, 01 Jan 1970 00:00:00 GMT"/>
    <s v="Thu, 01 Jan 1970 00:00:52 GMT"/>
    <s v="Thu, 01 Jan 1970 00:00:00 GMT"/>
    <s v="Thu, 01 Jan 1970 01:15:50 GMT"/>
    <s v="Thu, 01 Jan 1970 00:00:00 GMT"/>
    <s v="Thu, 01 Jan 1970 00:00:01 GMT"/>
    <s v="Thu, 01 Jan 1970 00:47:09 GMT"/>
    <m/>
    <m/>
    <m/>
    <m/>
    <n v="1"/>
    <s v=""/>
    <n v="1"/>
    <d v="1899-12-30T02:04:01"/>
    <s v="Tue"/>
    <x v="71"/>
    <d v="2023-03-14T00:00:00"/>
    <s v="09:50:03"/>
    <s v="Week-3"/>
    <d v="1899-12-30T09:00:00"/>
  </r>
  <r>
    <n v="8947"/>
    <x v="0"/>
    <s v="TechM L2"/>
    <s v="Closed"/>
    <x v="389"/>
    <s v="Tue, 14 Mar 2023 09:30:05 GMT"/>
    <s v="mhyderi"/>
    <x v="0"/>
    <x v="0"/>
    <s v="User Reported Email"/>
    <x v="0"/>
    <s v="Met"/>
    <s v="Laptop/Desktop"/>
    <n v="50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50:18 GMT"/>
    <s v="Thu, 01 Jan 1970 00:00:00 GMT"/>
    <s v="Thu, 01 Jan 1970 00:00:01 GMT"/>
    <s v="Thu, 01 Jan 1970 00:11:33 GMT"/>
    <m/>
    <m/>
    <m/>
    <m/>
    <n v="1"/>
    <s v=""/>
    <n v="1"/>
    <d v="1899-12-30T01:01:39"/>
    <s v="Tue"/>
    <x v="71"/>
    <d v="2023-03-14T00:00:00"/>
    <s v="09:30:05"/>
    <s v="Week-3"/>
    <d v="1899-12-30T09:00:00"/>
  </r>
  <r>
    <n v="8946"/>
    <x v="1"/>
    <s v="Cristiano Lucian"/>
    <s v="Closed"/>
    <x v="100"/>
    <s v="Tue, 14 Mar 2023 09:00:03 GMT"/>
    <s v="gsriniv"/>
    <x v="2"/>
    <x v="2"/>
    <s v="ESC L1 SLA Breach"/>
    <x v="31"/>
    <s v="Met"/>
    <s v="Server"/>
    <n v="70"/>
    <s v="[]"/>
    <s v="Login"/>
    <m/>
    <m/>
    <s v="Suspicious Login"/>
    <m/>
    <m/>
    <s v="[]"/>
    <s v="Thu, 01 Jan 1970 00:00:00 GMT"/>
    <s v="Thu, 01 Jan 1970 00:39:20 GMT"/>
    <s v="Thu, 01 Jan 1970 00:00:00 GMT"/>
    <s v="Thu, 01 Jan 1970 01:10:18 GMT"/>
    <s v="Thu, 01 Jan 1970 00:00:00 GMT"/>
    <s v="Thu, 01 Jan 1970 00:00:01 GMT"/>
    <s v="Thu, 01 Jan 1970 00:46:49 GMT"/>
    <m/>
    <m/>
    <m/>
    <m/>
    <n v="1"/>
    <s v=""/>
    <n v="1"/>
    <d v="1899-12-30T02:36:09"/>
    <s v="Tue"/>
    <x v="71"/>
    <d v="2023-03-14T00:00:00"/>
    <s v="09:00:03"/>
    <s v="Week-3"/>
    <d v="1899-12-30T09:00:00"/>
  </r>
  <r>
    <n v="8945"/>
    <x v="3"/>
    <s v="Cristian Dragus"/>
    <s v="Closed"/>
    <x v="29"/>
    <s v="Tue, 14 Mar 2023 08:20:03 GMT"/>
    <s v="karun"/>
    <x v="0"/>
    <x v="0"/>
    <s v="ESC L1 SLA Breach"/>
    <x v="10"/>
    <s v="Met"/>
    <s v="Network Device"/>
    <n v="8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19:35 GMT"/>
    <s v="Thu, 01 Jan 1970 00:00:00 GMT"/>
    <s v="Thu, 01 Jan 1970 00:00:01 GMT"/>
    <s v="Thu, 01 Jan 1970 00:41:19 GMT"/>
    <m/>
    <m/>
    <m/>
    <m/>
    <n v="1"/>
    <s v=""/>
    <n v="1"/>
    <d v="1899-12-30T02:01:29"/>
    <s v="Tue"/>
    <x v="71"/>
    <d v="2023-03-14T00:00:00"/>
    <s v="08:20:03"/>
    <s v="Week-3"/>
    <d v="1899-12-30T08:00:00"/>
  </r>
  <r>
    <n v="8944"/>
    <x v="0"/>
    <s v="Cristiano Lucian"/>
    <s v="Closed"/>
    <x v="390"/>
    <s v="Tue, 14 Mar 2023 08:00:06 GMT"/>
    <s v="mhyderi"/>
    <x v="1"/>
    <x v="1"/>
    <s v="User Reported Email, ACK L1 SLA Breach"/>
    <x v="0"/>
    <s v="Met"/>
    <s v="User"/>
    <n v="43"/>
    <s v="[]"/>
    <s v="Email"/>
    <s v="Scam"/>
    <m/>
    <m/>
    <m/>
    <m/>
    <s v="[]"/>
    <s v="Thu, 01 Jan 1970 00:00:00 GMT"/>
    <s v="Thu, 01 Jan 1970 00:00:10 GMT"/>
    <s v="Thu, 01 Jan 1970 00:00:00 GMT"/>
    <s v="Thu, 01 Jan 1970 00:43:20 GMT"/>
    <s v="Thu, 01 Jan 1970 00:00:00 GMT"/>
    <s v="Thu, 01 Jan 1970 00:00:01 GMT"/>
    <s v="Thu, 01 Jan 1970 00:16:48 GMT"/>
    <m/>
    <m/>
    <m/>
    <m/>
    <n v="1"/>
    <s v=""/>
    <n v="1"/>
    <d v="1899-12-30T00:59:58"/>
    <s v="Tue"/>
    <x v="71"/>
    <d v="2023-03-14T00:00:00"/>
    <s v="08:00:06"/>
    <s v="Week-3"/>
    <d v="1899-12-30T08:00:00"/>
  </r>
  <r>
    <n v="8943"/>
    <x v="3"/>
    <s v="TechM L2"/>
    <s v="Closed"/>
    <x v="29"/>
    <s v="Tue, 14 Mar 2023 07:00:03 GMT"/>
    <s v="vdarive"/>
    <x v="0"/>
    <x v="0"/>
    <s v="ESC L1 SLA Breach"/>
    <x v="10"/>
    <s v="Met"/>
    <s v="Laptop/Desktop"/>
    <n v="8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1:17 GMT"/>
    <s v="Thu, 01 Jan 1970 00:00:00 GMT"/>
    <s v="Thu, 01 Jan 1970 00:00:01 GMT"/>
    <s v="Thu, 01 Jan 1970 00:00:01 GMT"/>
    <m/>
    <m/>
    <m/>
    <m/>
    <n v="1"/>
    <s v=""/>
    <n v="1"/>
    <d v="1899-12-30T01:21:09"/>
    <s v="Tue"/>
    <x v="71"/>
    <d v="2023-03-14T00:00:00"/>
    <s v="07:00:03"/>
    <s v="Week-3"/>
    <d v="1899-12-30T07:00:00"/>
  </r>
  <r>
    <n v="8966"/>
    <x v="3"/>
    <s v="TechM L2"/>
    <s v="Closed"/>
    <x v="29"/>
    <s v="Wed, 15 Mar 2023 17:40:03 GMT"/>
    <s v="vtupura"/>
    <x v="0"/>
    <x v="0"/>
    <s v="ESC L1 SLA Breach"/>
    <x v="10"/>
    <s v="Met"/>
    <s v="Laptop/Desktop"/>
    <n v="7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9:26 GMT"/>
    <s v="Thu, 01 Jan 1970 00:00:00 GMT"/>
    <s v="Thu, 01 Jan 1970 00:00:01 GMT"/>
    <s v="Thu, 01 Jan 1970 00:00:01 GMT"/>
    <m/>
    <m/>
    <m/>
    <m/>
    <n v="1"/>
    <s v=""/>
    <n v="1"/>
    <d v="1899-12-30T01:19:09"/>
    <s v="Wed"/>
    <x v="72"/>
    <d v="2023-03-15T00:00:00"/>
    <s v="17:40:03"/>
    <s v="Week-3"/>
    <d v="1899-12-30T17:00:00"/>
  </r>
  <r>
    <n v="8965"/>
    <x v="1"/>
    <s v="Cristian Dragus"/>
    <s v="Closed"/>
    <x v="91"/>
    <s v="Wed, 15 Mar 2023 15:50:03 GMT"/>
    <s v="mhyderi"/>
    <x v="0"/>
    <x v="0"/>
    <s v="ESC L1 SLA Breach"/>
    <x v="1"/>
    <s v="Met"/>
    <s v="Server"/>
    <n v="50"/>
    <s v="[]"/>
    <s v="Endpoint"/>
    <m/>
    <s v="Malware"/>
    <m/>
    <m/>
    <m/>
    <s v="[]"/>
    <s v="Thu, 01 Jan 1970 00:00:00 GMT"/>
    <s v="Thu, 01 Jan 1970 00:00:11 GMT"/>
    <s v="Thu, 01 Jan 1970 00:00:00 GMT"/>
    <s v="Thu, 01 Jan 1970 00:49:39 GMT"/>
    <s v="Thu, 01 Jan 1970 00:00:00 GMT"/>
    <s v="Thu, 01 Jan 1970 00:00:01 GMT"/>
    <s v="Thu, 01 Jan 1970 00:00:01 GMT"/>
    <m/>
    <m/>
    <m/>
    <m/>
    <n v="1"/>
    <s v=""/>
    <n v="1"/>
    <d v="1899-12-30T00:50:12"/>
    <s v="Wed"/>
    <x v="72"/>
    <d v="2023-03-15T00:00:00"/>
    <s v="15:50:03"/>
    <s v="Week-3"/>
    <d v="1899-12-30T15:00:00"/>
  </r>
  <r>
    <n v="8964"/>
    <x v="3"/>
    <s v="Hassen Mezghani"/>
    <s v="Closed"/>
    <x v="29"/>
    <s v="Wed, 15 Mar 2023 15:10:03 GMT"/>
    <s v="karun"/>
    <x v="1"/>
    <x v="2"/>
    <s v="ESC L1 SLA Breach"/>
    <x v="10"/>
    <s v="Met"/>
    <s v="Server"/>
    <n v="53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53:25 GMT"/>
    <s v="Thu, 01 Jan 1970 00:00:00 GMT"/>
    <s v="Thu, 01 Jan 1970 00:00:01 GMT"/>
    <s v="Thu, 01 Jan 1970 00:31:06 GMT"/>
    <m/>
    <m/>
    <m/>
    <m/>
    <n v="0"/>
    <n v="1"/>
    <n v="1"/>
    <d v="1899-12-30T01:24:20"/>
    <s v="Wed"/>
    <x v="72"/>
    <d v="2023-03-15T00:00:00"/>
    <s v="15:10:03"/>
    <s v="Week-3"/>
    <d v="1899-12-30T15:00:00"/>
  </r>
  <r>
    <n v="8963"/>
    <x v="0"/>
    <s v="TechM L2"/>
    <s v="Closed"/>
    <x v="388"/>
    <s v="Wed, 15 Mar 2023 13:00:10 GMT"/>
    <s v="mhyderi"/>
    <x v="2"/>
    <x v="2"/>
    <s v="User Reported Email"/>
    <x v="0"/>
    <s v="Met"/>
    <s v="User"/>
    <n v="40"/>
    <s v="[]"/>
    <s v="Email"/>
    <s v="Spam"/>
    <m/>
    <m/>
    <m/>
    <m/>
    <s v="[]"/>
    <s v="Thu, 01 Jan 1970 00:00:00 GMT"/>
    <s v="Thu, 01 Jan 1970 00:00:10 GMT"/>
    <s v="Thu, 01 Jan 1970 00:00:00 GMT"/>
    <s v="Thu, 01 Jan 1970 00:40:14 GMT"/>
    <s v="Thu, 01 Jan 1970 00:00:00 GMT"/>
    <s v="Thu, 01 Jan 1970 00:00:01 GMT"/>
    <s v="Thu, 01 Jan 1970 00:14:25 GMT"/>
    <m/>
    <m/>
    <m/>
    <m/>
    <n v="1"/>
    <s v=""/>
    <n v="1"/>
    <d v="1899-12-30T00:54:35"/>
    <s v="Wed"/>
    <x v="72"/>
    <d v="2023-03-15T00:00:00"/>
    <s v="13:00:10"/>
    <s v="Week-3"/>
    <d v="1899-12-30T13:00:00"/>
  </r>
  <r>
    <n v="8962"/>
    <x v="0"/>
    <s v="TechM L2"/>
    <s v="Closed"/>
    <x v="391"/>
    <s v="Wed, 15 Mar 2023 10:30:05 GMT"/>
    <s v="karun"/>
    <x v="2"/>
    <x v="2"/>
    <s v="User Reported Email"/>
    <x v="0"/>
    <s v="Met"/>
    <s v="User"/>
    <n v="163"/>
    <s v="[]"/>
    <s v="Email"/>
    <s v="Spam"/>
    <m/>
    <m/>
    <m/>
    <m/>
    <s v="[]"/>
    <s v="Thu, 01 Jan 1970 00:00:00 GMT"/>
    <s v="Thu, 01 Jan 1970 00:00:11 GMT"/>
    <s v="Thu, 01 Jan 1970 00:00:00 GMT"/>
    <s v="Thu, 01 Jan 1970 02:42:50 GMT"/>
    <s v="Thu, 01 Jan 1970 00:00:00 GMT"/>
    <s v="Thu, 01 Jan 1970 00:00:01 GMT"/>
    <s v="Thu, 01 Jan 1970 01:57:42 GMT"/>
    <m/>
    <m/>
    <m/>
    <m/>
    <n v="1"/>
    <s v=""/>
    <n v="1"/>
    <d v="1899-12-30T04:40:53"/>
    <s v="Wed"/>
    <x v="72"/>
    <d v="2023-03-15T00:00:00"/>
    <s v="10:30:05"/>
    <s v="Week-3"/>
    <d v="1899-12-30T10:00:00"/>
  </r>
  <r>
    <n v="8961"/>
    <x v="3"/>
    <s v="TechM L2"/>
    <s v="Closed"/>
    <x v="29"/>
    <s v="Wed, 15 Mar 2023 09:50:03 GMT"/>
    <s v="mhyderi"/>
    <x v="0"/>
    <x v="0"/>
    <s v="ESC L1 SLA Breach"/>
    <x v="10"/>
    <s v="Met"/>
    <s v="Laptop/Desktop"/>
    <n v="53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53:11 GMT"/>
    <s v="Thu, 01 Jan 1970 00:00:00 GMT"/>
    <s v="Thu, 01 Jan 1970 00:00:01 GMT"/>
    <s v="Thu, 01 Jan 1970 00:05:13 GMT"/>
    <m/>
    <m/>
    <m/>
    <m/>
    <n v="1"/>
    <s v=""/>
    <n v="1"/>
    <d v="1899-12-30T00:58:25"/>
    <s v="Wed"/>
    <x v="72"/>
    <d v="2023-03-15T00:00:00"/>
    <s v="09:50:03"/>
    <s v="Week-3"/>
    <d v="1899-12-30T09:00:00"/>
  </r>
  <r>
    <n v="8960"/>
    <x v="3"/>
    <s v="TechM L2"/>
    <s v="Closed"/>
    <x v="29"/>
    <s v="Wed, 15 Mar 2023 09:20:03 GMT"/>
    <s v="mhyderi"/>
    <x v="0"/>
    <x v="0"/>
    <s v="ESC L1 SLA Breach"/>
    <x v="10"/>
    <s v="Met"/>
    <s v="Laptop/Desktop"/>
    <n v="2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9:00 GMT"/>
    <s v="Thu, 01 Jan 1970 00:00:00 GMT"/>
    <s v="Thu, 01 Jan 1970 00:00:01 GMT"/>
    <s v="Thu, 01 Jan 1970 00:06:17 GMT"/>
    <m/>
    <m/>
    <m/>
    <m/>
    <n v="1"/>
    <s v=""/>
    <n v="1"/>
    <d v="1899-12-30T00:35:28"/>
    <s v="Wed"/>
    <x v="72"/>
    <d v="2023-03-15T00:00:00"/>
    <s v="09:20:03"/>
    <s v="Week-3"/>
    <d v="1899-12-30T09:00:00"/>
  </r>
  <r>
    <n v="8959"/>
    <x v="4"/>
    <s v="TechM L2"/>
    <s v="Closed"/>
    <x v="392"/>
    <s v="Wed, 15 Mar 2023 09:00:03 GMT"/>
    <s v="karun"/>
    <x v="1"/>
    <x v="2"/>
    <s v="[]"/>
    <x v="44"/>
    <s v="Met"/>
    <s v="Network Device"/>
    <n v="16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42:08 GMT"/>
    <s v="Thu, 01 Jan 1970 00:00:00 GMT"/>
    <s v="Thu, 01 Jan 1970 00:00:01 GMT"/>
    <s v="Thu, 01 Jan 1970 03:32:54 GMT"/>
    <m/>
    <m/>
    <m/>
    <m/>
    <n v="0"/>
    <n v="1"/>
    <n v="1"/>
    <d v="1899-12-30T06:15:04"/>
    <s v="Wed"/>
    <x v="72"/>
    <d v="2023-03-15T00:00:00"/>
    <s v="09:00:03"/>
    <s v="Week-3"/>
    <d v="1899-12-30T09:00:00"/>
  </r>
  <r>
    <n v="8958"/>
    <x v="3"/>
    <s v="TechM L2"/>
    <s v="Closed"/>
    <x v="29"/>
    <s v="Wed, 15 Mar 2023 08:00:03 GMT"/>
    <s v="gsriniv"/>
    <x v="2"/>
    <x v="0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27 GMT"/>
    <s v="Thu, 01 Jan 1970 00:00:00 GMT"/>
    <s v="Thu, 01 Jan 1970 00:35:54 GMT"/>
    <s v="Thu, 01 Jan 1970 00:00:00 GMT"/>
    <s v="Thu, 01 Jan 1970 00:00:01 GMT"/>
    <s v="Thu, 01 Jan 1970 01:37:30 GMT"/>
    <m/>
    <m/>
    <m/>
    <m/>
    <n v="0"/>
    <n v="1"/>
    <n v="1"/>
    <d v="1899-12-30T02:13:57"/>
    <s v="Wed"/>
    <x v="72"/>
    <d v="2023-03-15T00:00:00"/>
    <s v="08:00:03"/>
    <s v="Week-3"/>
    <d v="1899-12-30T08:00:00"/>
  </r>
  <r>
    <n v="8957"/>
    <x v="3"/>
    <s v="TechM L2"/>
    <s v="Closed"/>
    <x v="29"/>
    <s v="Wed, 15 Mar 2023 07:40:03 GMT"/>
    <s v="gsriniv"/>
    <x v="0"/>
    <x v="0"/>
    <s v="ESC L1 SLA Breach"/>
    <x v="10"/>
    <s v="Met"/>
    <s v="Laptop/Desktop"/>
    <n v="1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0:56 GMT"/>
    <s v="Thu, 01 Jan 1970 00:00:00 GMT"/>
    <s v="Thu, 01 Jan 1970 00:00:01 GMT"/>
    <s v="Thu, 01 Jan 1970 01:13:56 GMT"/>
    <m/>
    <m/>
    <m/>
    <m/>
    <n v="1"/>
    <s v=""/>
    <n v="1"/>
    <d v="1899-12-30T01:25:02"/>
    <s v="Wed"/>
    <x v="72"/>
    <d v="2023-03-15T00:00:00"/>
    <s v="07:40:03"/>
    <s v="Week-3"/>
    <d v="1899-12-30T07:00:00"/>
  </r>
  <r>
    <n v="8956"/>
    <x v="0"/>
    <s v="TechM L2"/>
    <s v="Closed"/>
    <x v="135"/>
    <s v="Wed, 15 Mar 2023 07:00:03 GMT"/>
    <s v="gsriniv"/>
    <x v="2"/>
    <x v="0"/>
    <s v="[]"/>
    <x v="21"/>
    <s v="Met"/>
    <s v="Server"/>
    <n v="5"/>
    <s v="[]"/>
    <s v="Network"/>
    <m/>
    <m/>
    <m/>
    <s v="(D)DoS"/>
    <m/>
    <s v="[]"/>
    <s v="Thu, 01 Jan 1970 00:00:00 GMT"/>
    <s v="Thu, 01 Jan 1970 00:00:07 GMT"/>
    <s v="Thu, 01 Jan 1970 00:00:00 GMT"/>
    <s v="Thu, 01 Jan 1970 00:04:46 GMT"/>
    <s v="Thu, 01 Jan 1970 00:00:00 GMT"/>
    <s v="Thu, 01 Jan 1970 00:00:01 GMT"/>
    <s v="Thu, 01 Jan 1970 01:17:10 GMT"/>
    <m/>
    <m/>
    <m/>
    <m/>
    <n v="0"/>
    <n v="1"/>
    <n v="1"/>
    <d v="1899-12-30T01:22:17"/>
    <s v="Wed"/>
    <x v="72"/>
    <d v="2023-03-15T00:00:00"/>
    <s v="07:00:03"/>
    <s v="Week-3"/>
    <d v="1899-12-30T07:00:00"/>
  </r>
  <r>
    <n v="8985"/>
    <x v="0"/>
    <s v="TechM L2"/>
    <s v="Closed"/>
    <x v="54"/>
    <s v="Thu, 16 Mar 2023 22:10:02 GMT"/>
    <s v="vtupura"/>
    <x v="1"/>
    <x v="1"/>
    <s v="[]"/>
    <x v="19"/>
    <s v="Met"/>
    <s v="Server"/>
    <n v="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2:57 GMT"/>
    <s v="Thu, 01 Jan 1970 00:00:00 GMT"/>
    <s v="Thu, 01 Jan 1970 00:00:01 GMT"/>
    <s v="Thu, 01 Jan 1970 01:46:14 GMT"/>
    <m/>
    <m/>
    <m/>
    <m/>
    <n v="1"/>
    <s v=""/>
    <n v="1"/>
    <d v="1899-12-30T01:49:20"/>
    <s v="Thu"/>
    <x v="73"/>
    <d v="2023-03-16T00:00:00"/>
    <s v="22:10:02"/>
    <s v="Week-3"/>
    <d v="1899-12-30T22:00:00"/>
  </r>
  <r>
    <n v="8984"/>
    <x v="0"/>
    <s v="TechM L2"/>
    <s v="Closed"/>
    <x v="393"/>
    <s v="Thu, 16 Mar 2023 19:00:05 GMT"/>
    <s v="vtupura"/>
    <x v="0"/>
    <x v="0"/>
    <s v="User Reported Email"/>
    <x v="0"/>
    <s v="Met"/>
    <s v="Laptop/Desktop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47 GMT"/>
    <s v="Thu, 01 Jan 1970 00:00:00 GMT"/>
    <s v="Thu, 01 Jan 1970 00:00:01 GMT"/>
    <s v="Thu, 01 Jan 1970 04:07:01 GMT"/>
    <m/>
    <m/>
    <m/>
    <m/>
    <n v="1"/>
    <s v=""/>
    <n v="1"/>
    <d v="1899-12-30T04:08:09"/>
    <s v="Thu"/>
    <x v="73"/>
    <d v="2023-03-16T00:00:00"/>
    <s v="19:00:05"/>
    <s v="Week-3"/>
    <d v="1899-12-30T19:00:00"/>
  </r>
  <r>
    <n v="8983"/>
    <x v="3"/>
    <s v="TechM L2"/>
    <s v="Closed"/>
    <x v="29"/>
    <s v="Thu, 16 Mar 2023 18:40:03 GMT"/>
    <s v="vtupura"/>
    <x v="0"/>
    <x v="0"/>
    <s v="ESC L1 SLA Breach"/>
    <x v="10"/>
    <s v="Met"/>
    <s v="Laptop/Desktop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2:23 GMT"/>
    <s v="Thu, 01 Jan 1970 00:00:00 GMT"/>
    <s v="Thu, 01 Jan 1970 00:00:01 GMT"/>
    <s v="Thu, 01 Jan 1970 01:29:21 GMT"/>
    <m/>
    <m/>
    <m/>
    <m/>
    <n v="1"/>
    <s v=""/>
    <n v="1"/>
    <d v="1899-12-30T01:41:28"/>
    <s v="Thu"/>
    <x v="73"/>
    <d v="2023-03-16T00:00:00"/>
    <s v="18:40:03"/>
    <s v="Week-3"/>
    <d v="1899-12-30T18:00:00"/>
  </r>
  <r>
    <n v="8982"/>
    <x v="0"/>
    <s v="TechM L2"/>
    <s v="Closed"/>
    <x v="393"/>
    <s v="Thu, 16 Mar 2023 17:30:05 GMT"/>
    <s v="vtupura"/>
    <x v="0"/>
    <x v="0"/>
    <s v="User Reported Email"/>
    <x v="0"/>
    <s v="Met"/>
    <s v="Laptop/Desktop"/>
    <n v="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2:15 GMT"/>
    <s v="Thu, 01 Jan 1970 00:00:00 GMT"/>
    <s v="Thu, 01 Jan 1970 00:00:01 GMT"/>
    <s v="Thu, 01 Jan 1970 05:31:38 GMT"/>
    <m/>
    <m/>
    <m/>
    <m/>
    <n v="1"/>
    <s v=""/>
    <n v="1"/>
    <d v="1899-12-30T05:33:44"/>
    <s v="Thu"/>
    <x v="73"/>
    <d v="2023-03-16T00:00:00"/>
    <s v="17:30:05"/>
    <s v="Week-3"/>
    <d v="1899-12-30T17:00:00"/>
  </r>
  <r>
    <n v="8981"/>
    <x v="0"/>
    <s v="TechM L2"/>
    <s v="Closed"/>
    <x v="393"/>
    <s v="Thu, 16 Mar 2023 17:00:16 GMT"/>
    <s v="vtupura"/>
    <x v="0"/>
    <x v="0"/>
    <s v="User Reported Email"/>
    <x v="0"/>
    <s v="Met"/>
    <s v="Laptop/Desktop"/>
    <n v="131"/>
    <s v="[]"/>
    <s v="Email"/>
    <s v="Legitimate email"/>
    <m/>
    <m/>
    <m/>
    <m/>
    <s v="[]"/>
    <s v="Thu, 01 Jan 1970 00:00:00 GMT"/>
    <s v="Thu, 01 Jan 1970 00:00:08 GMT"/>
    <s v="Thu, 01 Jan 1970 00:00:00 GMT"/>
    <s v="Thu, 01 Jan 1970 02:11:28 GMT"/>
    <s v="Thu, 01 Jan 1970 00:00:00 GMT"/>
    <s v="Thu, 01 Jan 1970 00:00:01 GMT"/>
    <s v="Thu, 01 Jan 1970 03:22:20 GMT"/>
    <m/>
    <m/>
    <m/>
    <m/>
    <n v="1"/>
    <s v=""/>
    <n v="1"/>
    <d v="1899-12-30T05:33:28"/>
    <s v="Thu"/>
    <x v="73"/>
    <d v="2023-03-16T00:00:00"/>
    <s v="17:00:16"/>
    <s v="Week-3"/>
    <d v="1899-12-30T17:00:00"/>
  </r>
  <r>
    <n v="8980"/>
    <x v="1"/>
    <s v="TechM L2"/>
    <s v="Closed"/>
    <x v="394"/>
    <s v="Thu, 16 Mar 2023 16:10:02 GMT"/>
    <s v="vtupura"/>
    <x v="1"/>
    <x v="2"/>
    <s v="ESC L1 SLA Breach"/>
    <x v="1"/>
    <s v="Met"/>
    <s v="Server"/>
    <n v="158"/>
    <s v="[]"/>
    <s v="Endpoint"/>
    <m/>
    <s v="Ransomware"/>
    <m/>
    <m/>
    <m/>
    <s v="[]"/>
    <s v="Thu, 01 Jan 1970 00:00:00 GMT"/>
    <s v="Thu, 01 Jan 1970 00:04:26 GMT"/>
    <s v="Thu, 01 Jan 1970 00:00:00 GMT"/>
    <s v="Thu, 01 Jan 1970 02:38:22 GMT"/>
    <s v="Thu, 01 Jan 1970 00:00:00 GMT"/>
    <s v="Thu, 01 Jan 1970 00:00:01 GMT"/>
    <s v="Thu, 01 Jan 1970 00:24:15 GMT"/>
    <m/>
    <m/>
    <m/>
    <m/>
    <n v="0"/>
    <n v="1"/>
    <n v="1"/>
    <d v="1899-12-30T03:06:41"/>
    <s v="Thu"/>
    <x v="73"/>
    <d v="2023-03-16T00:00:00"/>
    <s v="16:10:02"/>
    <s v="Week-3"/>
    <d v="1899-12-30T16:00:00"/>
  </r>
  <r>
    <n v="8979"/>
    <x v="3"/>
    <s v="TechM L2"/>
    <s v="Closed"/>
    <x v="395"/>
    <s v="Thu, 16 Mar 2023 14:30:03 GMT"/>
    <s v="karun"/>
    <x v="2"/>
    <x v="2"/>
    <s v="ESC L1 SLA Breach"/>
    <x v="3"/>
    <s v="Met"/>
    <s v="Laptop/Desktop"/>
    <n v="72"/>
    <s v="[]"/>
    <s v="User Behaviour"/>
    <m/>
    <m/>
    <m/>
    <m/>
    <s v="Mass Download"/>
    <s v="[]"/>
    <s v="Thu, 01 Jan 1970 00:00:00 GMT"/>
    <s v="Thu, 01 Jan 1970 00:00:10 GMT"/>
    <s v="Thu, 01 Jan 1970 00:00:00 GMT"/>
    <s v="Thu, 01 Jan 1970 01:12:25 GMT"/>
    <s v="Thu, 01 Jan 1970 00:00:00 GMT"/>
    <s v="Thu, 01 Jan 1970 00:00:01 GMT"/>
    <s v="Thu, 01 Jan 1970 01:37:28 GMT"/>
    <m/>
    <m/>
    <m/>
    <m/>
    <n v="1"/>
    <s v=""/>
    <n v="1"/>
    <d v="1899-12-30T02:49:38"/>
    <s v="Thu"/>
    <x v="73"/>
    <d v="2023-03-16T00:00:00"/>
    <s v="14:30:03"/>
    <s v="Week-3"/>
    <d v="1899-12-30T14:00:00"/>
  </r>
  <r>
    <n v="8978"/>
    <x v="0"/>
    <s v="TechM L2"/>
    <s v="Closed"/>
    <x v="396"/>
    <s v="Thu, 16 Mar 2023 14:00:05 GMT"/>
    <s v="karun"/>
    <x v="0"/>
    <x v="0"/>
    <s v="User Reported Email"/>
    <x v="0"/>
    <s v="Met"/>
    <s v="User"/>
    <n v="54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53:39 GMT"/>
    <s v="Thu, 01 Jan 1970 00:00:00 GMT"/>
    <s v="Thu, 01 Jan 1970 00:00:01 GMT"/>
    <s v="Thu, 01 Jan 1970 00:07:58 GMT"/>
    <m/>
    <m/>
    <m/>
    <m/>
    <n v="1"/>
    <s v=""/>
    <n v="1"/>
    <d v="1899-12-30T01:02:04"/>
    <s v="Thu"/>
    <x v="73"/>
    <d v="2023-03-16T00:00:00"/>
    <s v="14:00:05"/>
    <s v="Week-3"/>
    <d v="1899-12-30T14:00:00"/>
  </r>
  <r>
    <n v="8977"/>
    <x v="1"/>
    <s v="TechM L2"/>
    <s v="Closed"/>
    <x v="2"/>
    <s v="Thu, 16 Mar 2023 13:50:03 GMT"/>
    <s v="mhyderi"/>
    <x v="1"/>
    <x v="1"/>
    <s v="ESC L1 SLA Breach"/>
    <x v="1"/>
    <s v="Met"/>
    <s v="Laptop/Desktop"/>
    <n v="93"/>
    <s v="[]"/>
    <s v="Endpoint"/>
    <m/>
    <s v="Malware"/>
    <m/>
    <m/>
    <m/>
    <s v="[]"/>
    <s v="Thu, 01 Jan 1970 00:00:00 GMT"/>
    <s v="Thu, 01 Jan 1970 00:00:09 GMT"/>
    <s v="Thu, 01 Jan 1970 00:00:00 GMT"/>
    <s v="Thu, 01 Jan 1970 01:32:48 GMT"/>
    <s v="Thu, 01 Jan 1970 00:00:00 GMT"/>
    <s v="Thu, 01 Jan 1970 00:00:01 GMT"/>
    <s v="Thu, 01 Jan 1970 00:28:22 GMT"/>
    <m/>
    <m/>
    <m/>
    <m/>
    <n v="1"/>
    <s v=""/>
    <n v="1"/>
    <d v="1899-12-30T02:01:31"/>
    <s v="Thu"/>
    <x v="73"/>
    <d v="2023-03-16T00:00:00"/>
    <s v="13:50:03"/>
    <s v="Week-3"/>
    <d v="1899-12-30T13:00:00"/>
  </r>
  <r>
    <n v="8976"/>
    <x v="3"/>
    <s v="TechM L2"/>
    <s v="Closed"/>
    <x v="29"/>
    <s v="Thu, 16 Mar 2023 13:20:03 GMT"/>
    <s v="karun"/>
    <x v="0"/>
    <x v="0"/>
    <s v="ESC L1 SLA Breach"/>
    <x v="10"/>
    <s v="Met"/>
    <s v="Network Device"/>
    <n v="30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30:14 GMT"/>
    <s v="Thu, 01 Jan 1970 00:00:00 GMT"/>
    <s v="Thu, 01 Jan 1970 00:00:01 GMT"/>
    <s v="Thu, 01 Jan 1970 00:10:36 GMT"/>
    <m/>
    <m/>
    <m/>
    <m/>
    <n v="1"/>
    <s v=""/>
    <n v="1"/>
    <d v="1899-12-30T00:40:48"/>
    <s v="Thu"/>
    <x v="73"/>
    <d v="2023-03-16T00:00:00"/>
    <s v="13:20:03"/>
    <s v="Week-3"/>
    <d v="1899-12-30T13:00:00"/>
  </r>
  <r>
    <n v="8975"/>
    <x v="0"/>
    <s v="TechM L2"/>
    <s v="Closed"/>
    <x v="397"/>
    <s v="Thu, 16 Mar 2023 13:00:05 GMT"/>
    <s v="mhyderi"/>
    <x v="0"/>
    <x v="2"/>
    <s v="User Reported Email"/>
    <x v="0"/>
    <s v="Met"/>
    <s v="User"/>
    <n v="75"/>
    <s v="[]"/>
    <s v="Email"/>
    <s v="Unsolicited email"/>
    <m/>
    <m/>
    <m/>
    <m/>
    <s v="[]"/>
    <s v="Thu, 01 Jan 1970 00:00:00 GMT"/>
    <s v="Thu, 01 Jan 1970 00:00:11 GMT"/>
    <s v="Thu, 01 Jan 1970 00:00:00 GMT"/>
    <s v="Thu, 01 Jan 1970 01:15:10 GMT"/>
    <s v="Thu, 01 Jan 1970 00:00:00 GMT"/>
    <s v="Thu, 01 Jan 1970 00:00:01 GMT"/>
    <s v="Thu, 01 Jan 1970 00:03:31 GMT"/>
    <m/>
    <m/>
    <m/>
    <m/>
    <n v="0"/>
    <n v="1"/>
    <n v="1"/>
    <d v="1899-12-30T01:18:42"/>
    <s v="Thu"/>
    <x v="73"/>
    <d v="2023-03-16T00:00:00"/>
    <s v="13:00:05"/>
    <s v="Week-3"/>
    <d v="1899-12-30T13:00:00"/>
  </r>
  <r>
    <n v="8974"/>
    <x v="0"/>
    <s v="TechM L2"/>
    <s v="Closed"/>
    <x v="161"/>
    <s v="Thu, 16 Mar 2023 13:00:04 GMT"/>
    <s v="psrikan"/>
    <x v="2"/>
    <x v="2"/>
    <s v="[]"/>
    <x v="21"/>
    <s v="Met"/>
    <s v="Server"/>
    <n v="17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52:31 GMT"/>
    <s v="Thu, 01 Jan 1970 00:00:00 GMT"/>
    <s v="Thu, 01 Jan 1970 00:00:01 GMT"/>
    <s v="Thu, 01 Jan 1970 00:03:45 GMT"/>
    <m/>
    <m/>
    <m/>
    <m/>
    <n v="1"/>
    <s v=""/>
    <n v="1"/>
    <d v="1899-12-30T02:56:54"/>
    <s v="Thu"/>
    <x v="73"/>
    <d v="2023-03-16T00:00:00"/>
    <s v="13:00:04"/>
    <s v="Week-3"/>
    <d v="1899-12-30T13:00:00"/>
  </r>
  <r>
    <n v="8973"/>
    <x v="3"/>
    <s v="TechM L2"/>
    <s v="Closed"/>
    <x v="29"/>
    <s v="Thu, 16 Mar 2023 10:00:03 GMT"/>
    <s v="karun"/>
    <x v="0"/>
    <x v="0"/>
    <s v="ESC L1 SLA Breach"/>
    <x v="10"/>
    <s v="Met"/>
    <s v="Network Device"/>
    <n v="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1:48 GMT"/>
    <s v="Thu, 01 Jan 1970 00:00:00 GMT"/>
    <s v="Thu, 01 Jan 1970 00:00:01 GMT"/>
    <s v="Thu, 01 Jan 1970 01:28:05 GMT"/>
    <m/>
    <m/>
    <m/>
    <m/>
    <n v="1"/>
    <s v=""/>
    <n v="1"/>
    <d v="1899-12-30T01:30:11"/>
    <s v="Thu"/>
    <x v="73"/>
    <d v="2023-03-16T00:00:00"/>
    <s v="10:00:03"/>
    <s v="Week-3"/>
    <d v="1899-12-30T10:00:00"/>
  </r>
  <r>
    <n v="8972"/>
    <x v="0"/>
    <s v="TechM L2"/>
    <s v="Closed"/>
    <x v="146"/>
    <s v="Thu, 16 Mar 2023 09:30:05 GMT"/>
    <s v="karun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14 GMT"/>
    <s v="Thu, 01 Jan 1970 00:00:00 GMT"/>
    <s v="Thu, 01 Jan 1970 01:12:58 GMT"/>
    <s v="Thu, 01 Jan 1970 00:00:00 GMT"/>
    <s v="Thu, 01 Jan 1970 00:00:01 GMT"/>
    <s v="Thu, 01 Jan 1970 02:21:24 GMT"/>
    <m/>
    <m/>
    <m/>
    <m/>
    <n v="1"/>
    <s v=""/>
    <n v="1"/>
    <d v="1899-12-30T03:34:38"/>
    <s v="Thu"/>
    <x v="73"/>
    <d v="2023-03-16T00:00:00"/>
    <s v="09:30:05"/>
    <s v="Week-3"/>
    <d v="1899-12-30T09:00:00"/>
  </r>
  <r>
    <n v="8971"/>
    <x v="0"/>
    <s v="TechM L2"/>
    <s v="Closed"/>
    <x v="398"/>
    <s v="Thu, 16 Mar 2023 09:00:07 GMT"/>
    <s v="mhyderi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09 GMT"/>
    <s v="Thu, 01 Jan 1970 00:00:00 GMT"/>
    <s v="Thu, 01 Jan 1970 00:56:04 GMT"/>
    <s v="Thu, 01 Jan 1970 00:00:00 GMT"/>
    <s v="Thu, 01 Jan 1970 00:00:01 GMT"/>
    <s v="Thu, 01 Jan 1970 01:25:01 GMT"/>
    <m/>
    <m/>
    <m/>
    <m/>
    <n v="1"/>
    <s v=""/>
    <n v="1"/>
    <d v="1899-12-30T02:21:10"/>
    <s v="Thu"/>
    <x v="73"/>
    <d v="2023-03-16T00:00:00"/>
    <s v="09:00:07"/>
    <s v="Week-3"/>
    <d v="1899-12-30T09:00:00"/>
  </r>
  <r>
    <n v="8970"/>
    <x v="0"/>
    <s v="TechM L2"/>
    <s v="Closed"/>
    <x v="399"/>
    <s v="Thu, 16 Mar 2023 09:00:07 GMT"/>
    <s v="karun"/>
    <x v="2"/>
    <x v="2"/>
    <s v="User Reported Email"/>
    <x v="0"/>
    <s v="Met"/>
    <s v="User"/>
    <n v="17"/>
    <s v="[]"/>
    <s v="Email"/>
    <s v="Spam"/>
    <m/>
    <m/>
    <m/>
    <m/>
    <s v="[]"/>
    <s v="Thu, 01 Jan 1970 00:00:00 GMT"/>
    <s v="Thu, 01 Jan 1970 00:00:08 GMT"/>
    <s v="Thu, 01 Jan 1970 00:00:00 GMT"/>
    <s v="Thu, 01 Jan 1970 00:16:54 GMT"/>
    <s v="Thu, 01 Jan 1970 00:00:00 GMT"/>
    <s v="Thu, 01 Jan 1970 00:00:01 GMT"/>
    <s v="Thu, 01 Jan 1970 01:36:30 GMT"/>
    <m/>
    <m/>
    <m/>
    <m/>
    <n v="1"/>
    <s v=""/>
    <n v="1"/>
    <d v="1899-12-30T01:53:38"/>
    <s v="Thu"/>
    <x v="73"/>
    <d v="2023-03-16T00:00:00"/>
    <s v="09:00:07"/>
    <s v="Week-3"/>
    <d v="1899-12-30T09:00:00"/>
  </r>
  <r>
    <n v="8969"/>
    <x v="0"/>
    <s v="TechM L2"/>
    <s v="Closed"/>
    <x v="400"/>
    <s v="Thu, 16 Mar 2023 08:30:07 GMT"/>
    <s v="psrikan"/>
    <x v="1"/>
    <x v="1"/>
    <s v="User Reported Email"/>
    <x v="0"/>
    <s v="Met"/>
    <s v="User"/>
    <n v="101"/>
    <s v="[]"/>
    <s v="Email"/>
    <s v="Scam"/>
    <m/>
    <m/>
    <m/>
    <m/>
    <s v="[]"/>
    <s v="Thu, 01 Jan 1970 00:00:00 GMT"/>
    <s v="Thu, 01 Jan 1970 00:00:05 GMT"/>
    <s v="Thu, 01 Jan 1970 00:00:00 GMT"/>
    <s v="Thu, 01 Jan 1970 01:41:08 GMT"/>
    <s v="Thu, 01 Jan 1970 00:00:00 GMT"/>
    <s v="Thu, 01 Jan 1970 00:00:01 GMT"/>
    <s v="Thu, 01 Jan 1970 00:20:19 GMT"/>
    <m/>
    <m/>
    <m/>
    <m/>
    <n v="1"/>
    <s v=""/>
    <n v="1"/>
    <d v="1899-12-30T02:01:24"/>
    <s v="Thu"/>
    <x v="73"/>
    <d v="2023-03-16T00:00:00"/>
    <s v="08:30:07"/>
    <s v="Week-3"/>
    <d v="1899-12-30T08:00:00"/>
  </r>
  <r>
    <n v="8968"/>
    <x v="1"/>
    <s v="Cristiano Lucian"/>
    <s v="Closed"/>
    <x v="5"/>
    <s v="Thu, 16 Mar 2023 08:20:03 GMT"/>
    <s v="mhyderi"/>
    <x v="0"/>
    <x v="0"/>
    <s v="ESC L1 SLA Breach"/>
    <x v="1"/>
    <s v="Met"/>
    <s v="Laptop/Desktop"/>
    <n v="96"/>
    <s v="[]"/>
    <s v="Endpoint"/>
    <m/>
    <s v="Malware"/>
    <m/>
    <m/>
    <m/>
    <s v="[]"/>
    <s v="Thu, 01 Jan 1970 00:00:00 GMT"/>
    <s v="Thu, 01 Jan 1970 00:00:08 GMT"/>
    <s v="Thu, 01 Jan 1970 00:00:00 GMT"/>
    <s v="Thu, 01 Jan 1970 01:36:00 GMT"/>
    <s v="Thu, 01 Jan 1970 00:00:00 GMT"/>
    <s v="Thu, 01 Jan 1970 00:00:01 GMT"/>
    <s v="Thu, 01 Jan 1970 00:14:12 GMT"/>
    <m/>
    <m/>
    <m/>
    <m/>
    <n v="1"/>
    <s v=""/>
    <n v="1"/>
    <d v="1899-12-30T01:50:20"/>
    <s v="Thu"/>
    <x v="73"/>
    <d v="2023-03-16T00:00:00"/>
    <s v="08:20:03"/>
    <s v="Week-3"/>
    <d v="1899-12-30T08:00:00"/>
  </r>
  <r>
    <n v="8967"/>
    <x v="0"/>
    <s v="TechM L2"/>
    <s v="Closed"/>
    <x v="401"/>
    <s v="Thu, 16 Mar 2023 08:00:05 GMT"/>
    <s v="karun"/>
    <x v="0"/>
    <x v="0"/>
    <s v="User Reported Email"/>
    <x v="0"/>
    <s v="Met"/>
    <s v="User"/>
    <n v="22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22:00 GMT"/>
    <s v="Thu, 01 Jan 1970 00:00:00 GMT"/>
    <s v="Thu, 01 Jan 1970 00:00:01 GMT"/>
    <s v="Thu, 01 Jan 1970 02:37:38 GMT"/>
    <m/>
    <m/>
    <m/>
    <m/>
    <n v="1"/>
    <s v=""/>
    <n v="1"/>
    <d v="1899-12-30T02:59:44"/>
    <s v="Thu"/>
    <x v="73"/>
    <d v="2023-03-16T00:00:00"/>
    <s v="08:00:05"/>
    <s v="Week-3"/>
    <d v="1899-12-30T08:00:00"/>
  </r>
  <r>
    <n v="8995"/>
    <x v="0"/>
    <s v="TechM L2"/>
    <s v="Closed"/>
    <x v="402"/>
    <s v="Fri, 17 Mar 2023 22:30:03 GMT"/>
    <s v="vtupura"/>
    <x v="0"/>
    <x v="0"/>
    <s v="[]"/>
    <x v="19"/>
    <s v="Met"/>
    <s v="Server"/>
    <n v="7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4:35 GMT"/>
    <s v="Thu, 01 Jan 1970 00:00:00 GMT"/>
    <s v="Thu, 01 Jan 1970 00:00:01 GMT"/>
    <s v="Thu, 01 Jan 1970 00:00:01 GMT"/>
    <m/>
    <m/>
    <m/>
    <m/>
    <n v="1"/>
    <s v=""/>
    <n v="1"/>
    <d v="1899-12-30T01:15:09"/>
    <s v="Fri"/>
    <x v="74"/>
    <d v="2023-03-17T00:00:00"/>
    <s v="22:30:03"/>
    <s v="Week-3"/>
    <d v="1899-12-30T22:00:00"/>
  </r>
  <r>
    <n v="8994"/>
    <x v="3"/>
    <s v="TechM L2"/>
    <s v="Closed"/>
    <x v="8"/>
    <s v="Fri, 17 Mar 2023 20:00:03 GMT"/>
    <s v="vtupura"/>
    <x v="1"/>
    <x v="1"/>
    <s v="ESC L1 SLA Breach"/>
    <x v="3"/>
    <s v="Met"/>
    <s v="Laptop/Desktop"/>
    <n v="101"/>
    <s v="[]"/>
    <s v="Login"/>
    <m/>
    <m/>
    <s v="Suspicious Login"/>
    <m/>
    <m/>
    <s v="[]"/>
    <s v="Thu, 01 Jan 1970 00:00:00 GMT"/>
    <s v="Thu, 01 Jan 1970 00:00:31 GMT"/>
    <s v="Thu, 01 Jan 1970 00:00:00 GMT"/>
    <s v="Thu, 01 Jan 1970 01:40:37 GMT"/>
    <s v="Thu, 01 Jan 1970 00:00:00 GMT"/>
    <s v="Thu, 01 Jan 1970 00:00:01 GMT"/>
    <s v="Thu, 01 Jan 1970 00:00:01 GMT"/>
    <m/>
    <m/>
    <m/>
    <m/>
    <n v="1"/>
    <s v=""/>
    <n v="1"/>
    <d v="1899-12-30T01:41:32"/>
    <s v="Fri"/>
    <x v="74"/>
    <d v="2023-03-17T00:00:00"/>
    <s v="20:00:03"/>
    <s v="Week-3"/>
    <d v="1899-12-30T20:00:00"/>
  </r>
  <r>
    <n v="8993"/>
    <x v="2"/>
    <s v="Hassen Mezghani"/>
    <s v="Closed"/>
    <x v="3"/>
    <s v="Fri, 17 Mar 2023 15:40:03 GMT"/>
    <s v="psrikan"/>
    <x v="1"/>
    <x v="0"/>
    <s v="[]"/>
    <x v="2"/>
    <s v="Met"/>
    <s v="Server"/>
    <n v="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1:23 GMT"/>
    <s v="Thu, 01 Jan 1970 00:00:00 GMT"/>
    <s v="Thu, 01 Jan 1970 00:00:01 GMT"/>
    <s v="Thu, 01 Jan 1970 01:08:44 GMT"/>
    <m/>
    <m/>
    <m/>
    <m/>
    <n v="0"/>
    <n v="1"/>
    <n v="1"/>
    <d v="1899-12-30T01:09:50"/>
    <s v="Fri"/>
    <x v="74"/>
    <d v="2023-03-17T00:00:00"/>
    <s v="15:40:03"/>
    <s v="Week-3"/>
    <d v="1899-12-30T15:00:00"/>
  </r>
  <r>
    <n v="8992"/>
    <x v="3"/>
    <s v="TechM L2"/>
    <s v="Closed"/>
    <x v="29"/>
    <s v="Fri, 17 Mar 2023 13:30:03 GMT"/>
    <s v="karun"/>
    <x v="0"/>
    <x v="0"/>
    <s v="ESC L1 SLA Breach"/>
    <x v="10"/>
    <s v="Met"/>
    <s v="Laptop/Desktop"/>
    <n v="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0:13 GMT"/>
    <s v="Thu, 01 Jan 1970 00:00:00 GMT"/>
    <s v="Thu, 01 Jan 1970 00:00:01 GMT"/>
    <s v="Thu, 01 Jan 1970 01:18:33 GMT"/>
    <m/>
    <m/>
    <m/>
    <m/>
    <n v="1"/>
    <s v=""/>
    <n v="1"/>
    <d v="1899-12-30T01:18:43"/>
    <s v="Fri"/>
    <x v="74"/>
    <d v="2023-03-17T00:00:00"/>
    <s v="13:30:03"/>
    <s v="Week-3"/>
    <d v="1899-12-30T13:00:00"/>
  </r>
  <r>
    <n v="8991"/>
    <x v="0"/>
    <s v="TechM L2"/>
    <s v="Closed"/>
    <x v="403"/>
    <s v="Fri, 17 Mar 2023 12:30:05 GMT"/>
    <s v="karun"/>
    <x v="2"/>
    <x v="2"/>
    <s v="User Reported Email"/>
    <x v="0"/>
    <s v="Met"/>
    <s v="User"/>
    <n v="46"/>
    <s v="[]"/>
    <s v="Email"/>
    <s v="Spam"/>
    <m/>
    <m/>
    <m/>
    <m/>
    <s v="[]"/>
    <s v="Thu, 01 Jan 1970 00:00:00 GMT"/>
    <s v="Thu, 01 Jan 1970 00:00:10 GMT"/>
    <s v="Thu, 01 Jan 1970 00:00:00 GMT"/>
    <s v="Thu, 01 Jan 1970 00:46:27 GMT"/>
    <s v="Thu, 01 Jan 1970 00:00:00 GMT"/>
    <s v="Thu, 01 Jan 1970 00:00:01 GMT"/>
    <s v="Thu, 01 Jan 1970 01:09:36 GMT"/>
    <m/>
    <m/>
    <m/>
    <m/>
    <n v="1"/>
    <s v=""/>
    <n v="1"/>
    <d v="1899-12-30T01:55:46"/>
    <s v="Fri"/>
    <x v="74"/>
    <d v="2023-03-17T00:00:00"/>
    <s v="12:30:05"/>
    <s v="Week-3"/>
    <d v="1899-12-30T12:00:00"/>
  </r>
  <r>
    <n v="8990"/>
    <x v="0"/>
    <s v="TechM L2"/>
    <s v="Closed"/>
    <x v="404"/>
    <s v="Fri, 17 Mar 2023 11:50:03 GMT"/>
    <s v="mhyderi"/>
    <x v="1"/>
    <x v="1"/>
    <s v="[]"/>
    <x v="19"/>
    <s v="Met"/>
    <s v="Network Device"/>
    <n v="150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2:30:07 GMT"/>
    <s v="Thu, 01 Jan 1970 00:00:00 GMT"/>
    <s v="Thu, 01 Jan 1970 00:00:01 GMT"/>
    <s v="Thu, 01 Jan 1970 00:33:54 GMT"/>
    <m/>
    <m/>
    <m/>
    <m/>
    <n v="1"/>
    <s v=""/>
    <n v="1"/>
    <d v="1899-12-30T03:04:12"/>
    <s v="Fri"/>
    <x v="74"/>
    <d v="2023-03-17T00:00:00"/>
    <s v="11:50:03"/>
    <s v="Week-3"/>
    <d v="1899-12-30T11:00:00"/>
  </r>
  <r>
    <n v="8989"/>
    <x v="0"/>
    <s v="TechM L2"/>
    <s v="Closed"/>
    <x v="393"/>
    <s v="Fri, 17 Mar 2023 08:30:05 GMT"/>
    <s v="psrikan"/>
    <x v="0"/>
    <x v="0"/>
    <s v="User Reported Email"/>
    <x v="0"/>
    <s v="Met"/>
    <s v="User"/>
    <n v="101"/>
    <s v="[]"/>
    <s v="Email"/>
    <s v="Legitimate email"/>
    <m/>
    <m/>
    <m/>
    <m/>
    <s v="[]"/>
    <s v="Thu, 01 Jan 1970 00:00:00 GMT"/>
    <s v="Thu, 01 Jan 1970 00:39:16 GMT"/>
    <s v="Thu, 01 Jan 1970 00:00:00 GMT"/>
    <s v="Thu, 01 Jan 1970 01:40:35 GMT"/>
    <s v="Thu, 01 Jan 1970 00:00:00 GMT"/>
    <s v="Thu, 01 Jan 1970 00:00:01 GMT"/>
    <s v="Thu, 01 Jan 1970 00:00:01 GMT"/>
    <m/>
    <m/>
    <m/>
    <m/>
    <n v="1"/>
    <s v=""/>
    <n v="1"/>
    <d v="1899-12-30T02:20:17"/>
    <s v="Fri"/>
    <x v="74"/>
    <d v="2023-03-17T00:00:00"/>
    <s v="08:30:05"/>
    <s v="Week-3"/>
    <d v="1899-12-30T08:00:00"/>
  </r>
  <r>
    <n v="8988"/>
    <x v="3"/>
    <s v="TechM L2"/>
    <s v="Closed"/>
    <x v="29"/>
    <s v="Fri, 17 Mar 2023 08:10:03 GMT"/>
    <s v="karun"/>
    <x v="0"/>
    <x v="0"/>
    <s v="ESC L1 SLA Breach"/>
    <x v="10"/>
    <s v="Met"/>
    <s v="Network Device"/>
    <n v="76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16:00 GMT"/>
    <s v="Thu, 01 Jan 1970 00:00:00 GMT"/>
    <s v="Thu, 01 Jan 1970 00:00:01 GMT"/>
    <s v="Thu, 01 Jan 1970 00:55:36 GMT"/>
    <m/>
    <m/>
    <m/>
    <m/>
    <n v="1"/>
    <s v=""/>
    <n v="1"/>
    <d v="1899-12-30T02:11:49"/>
    <s v="Fri"/>
    <x v="74"/>
    <d v="2023-03-17T00:00:00"/>
    <s v="08:10:03"/>
    <s v="Week-3"/>
    <d v="1899-12-30T08:00:00"/>
  </r>
  <r>
    <n v="8987"/>
    <x v="0"/>
    <s v="TechM L2"/>
    <s v="Closed"/>
    <x v="393"/>
    <s v="Fri, 17 Mar 2023 08:00:06 GMT"/>
    <s v="khyadav"/>
    <x v="0"/>
    <x v="0"/>
    <s v="User Reported Email"/>
    <x v="0"/>
    <s v="Met"/>
    <s v="Laptop/Desktop"/>
    <n v="41"/>
    <s v="[]"/>
    <s v="Email"/>
    <s v="Legitimate email"/>
    <m/>
    <m/>
    <m/>
    <m/>
    <s v="[]"/>
    <s v="Thu, 01 Jan 1970 00:00:00 GMT"/>
    <s v="Thu, 01 Jan 1970 00:00:41 GMT"/>
    <s v="Thu, 01 Jan 1970 00:00:00 GMT"/>
    <s v="Thu, 01 Jan 1970 00:40:49 GMT"/>
    <s v="Thu, 01 Jan 1970 00:00:00 GMT"/>
    <s v="Thu, 01 Jan 1970 00:00:01 GMT"/>
    <s v="Thu, 01 Jan 1970 00:00:01 GMT"/>
    <m/>
    <m/>
    <m/>
    <m/>
    <n v="1"/>
    <s v=""/>
    <n v="1"/>
    <d v="1899-12-30T00:41:42"/>
    <s v="Fri"/>
    <x v="74"/>
    <d v="2023-03-17T00:00:00"/>
    <s v="08:00:06"/>
    <s v="Week-3"/>
    <d v="1899-12-30T08:00:00"/>
  </r>
  <r>
    <n v="8986"/>
    <x v="0"/>
    <s v="TechM L2"/>
    <s v="Closed"/>
    <x v="393"/>
    <s v="Fri, 17 Mar 2023 06:00:06 GMT"/>
    <s v="khyadav"/>
    <x v="0"/>
    <x v="0"/>
    <s v="User Reported Email"/>
    <x v="0"/>
    <s v="Met"/>
    <s v="Laptop/Desktop"/>
    <n v="84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24:30 GMT"/>
    <s v="Thu, 01 Jan 1970 00:00:00 GMT"/>
    <s v="Thu, 01 Jan 1970 00:00:01 GMT"/>
    <s v="Thu, 01 Jan 1970 00:00:01 GMT"/>
    <m/>
    <m/>
    <m/>
    <m/>
    <n v="1"/>
    <s v=""/>
    <n v="1"/>
    <d v="1899-12-30T01:24:07"/>
    <s v="Fri"/>
    <x v="74"/>
    <d v="2023-03-17T00:00:00"/>
    <s v="06:00:06"/>
    <s v="Week-3"/>
    <d v="1899-12-30T06:00:00"/>
  </r>
  <r>
    <n v="8999"/>
    <x v="3"/>
    <s v="TechM L2"/>
    <s v="Closed"/>
    <x v="29"/>
    <s v="Sat, 18 Mar 2023 17:40:03 GMT"/>
    <s v="vtupura"/>
    <x v="2"/>
    <x v="2"/>
    <s v="ACK L1 SLA Breach, ESC L1 SLA Breach"/>
    <x v="10"/>
    <s v="Met"/>
    <s v="Server"/>
    <n v="10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44:05 GMT"/>
    <s v="Thu, 01 Jan 1970 00:00:00 GMT"/>
    <s v="Thu, 01 Jan 1970 00:00:01 GMT"/>
    <s v="Thu, 01 Jan 1970 00:00:01 GMT"/>
    <m/>
    <m/>
    <m/>
    <m/>
    <n v="1"/>
    <s v=""/>
    <n v="1"/>
    <d v="1899-12-30T01:44:10"/>
    <s v="Sat"/>
    <x v="75"/>
    <d v="2023-03-18T00:00:00"/>
    <s v="17:40:03"/>
    <s v="Week-3"/>
    <d v="1899-12-30T17:00:00"/>
  </r>
  <r>
    <n v="8998"/>
    <x v="0"/>
    <s v="TechM L2"/>
    <s v="Closed"/>
    <x v="402"/>
    <s v="Sat, 18 Mar 2023 17:00:03 GMT"/>
    <s v="vtupura"/>
    <x v="1"/>
    <x v="0"/>
    <s v="[]"/>
    <x v="19"/>
    <s v="Met"/>
    <s v="Server"/>
    <n v="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26 GMT"/>
    <s v="Thu, 01 Jan 1970 00:00:00 GMT"/>
    <s v="Thu, 01 Jan 1970 00:00:01 GMT"/>
    <s v="Thu, 01 Jan 1970 03:30:09 GMT"/>
    <m/>
    <m/>
    <m/>
    <m/>
    <n v="0"/>
    <n v="1"/>
    <n v="1"/>
    <d v="1899-12-30T03:32:18"/>
    <s v="Sat"/>
    <x v="75"/>
    <d v="2023-03-18T00:00:00"/>
    <s v="17:00:03"/>
    <s v="Week-3"/>
    <d v="1899-12-30T17:00:00"/>
  </r>
  <r>
    <n v="8997"/>
    <x v="0"/>
    <s v="TechM L2"/>
    <s v="Closed"/>
    <x v="404"/>
    <s v="Sat, 18 Mar 2023 12:30:03 GMT"/>
    <s v="apaluri"/>
    <x v="1"/>
    <x v="1"/>
    <s v="[]"/>
    <x v="19"/>
    <s v="Met"/>
    <s v="Network Device"/>
    <n v="8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5:43 GMT"/>
    <s v="Thu, 01 Jan 1970 00:00:00 GMT"/>
    <s v="Thu, 01 Jan 1970 00:00:01 GMT"/>
    <s v="Thu, 01 Jan 1970 01:09:05 GMT"/>
    <m/>
    <m/>
    <m/>
    <m/>
    <n v="1"/>
    <s v=""/>
    <n v="1"/>
    <d v="1899-12-30T02:35:12"/>
    <s v="Sat"/>
    <x v="75"/>
    <d v="2023-03-18T00:00:00"/>
    <s v="12:30:03"/>
    <s v="Week-3"/>
    <d v="1899-12-30T12:00:00"/>
  </r>
  <r>
    <n v="8996"/>
    <x v="2"/>
    <s v="Hassen Mezghani"/>
    <s v="Closed"/>
    <x v="405"/>
    <s v="Sat, 18 Mar 2023 03:10:03 GMT"/>
    <s v="gsriniv"/>
    <x v="2"/>
    <x v="2"/>
    <s v="ACK L1 SLA Breach"/>
    <x v="31"/>
    <s v="Met"/>
    <s v="Server"/>
    <n v="3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03:28 GMT"/>
    <s v="Thu, 01 Jan 1970 00:00:00 GMT"/>
    <s v="Thu, 01 Jan 1970 00:00:01 GMT"/>
    <s v="Thu, 01 Jan 1970 02:08:25 GMT"/>
    <m/>
    <m/>
    <m/>
    <m/>
    <n v="1"/>
    <s v=""/>
    <n v="1"/>
    <d v="1899-12-30T02:11:32"/>
    <s v="Sat"/>
    <x v="75"/>
    <d v="2023-03-18T00:00:00"/>
    <s v="03:10:03"/>
    <s v="Week-3"/>
    <d v="1899-12-30T03:00:00"/>
  </r>
  <r>
    <n v="9002"/>
    <x v="3"/>
    <s v="TechM L2"/>
    <s v="Closed"/>
    <x v="77"/>
    <s v="Sun, 19 Mar 2023 05:20:04 GMT"/>
    <s v="gsriniv"/>
    <x v="1"/>
    <x v="1"/>
    <s v="ESC L1 SLA Breach"/>
    <x v="27"/>
    <s v="Met"/>
    <s v="Server"/>
    <n v="13"/>
    <s v="[]"/>
    <s v="Network"/>
    <m/>
    <m/>
    <m/>
    <s v="(D)DoS"/>
    <m/>
    <s v="[]"/>
    <s v="Thu, 01 Jan 1970 00:00:00 GMT"/>
    <s v="Thu, 01 Jan 1970 00:00:05 GMT"/>
    <s v="Thu, 01 Jan 1970 00:00:00 GMT"/>
    <s v="Thu, 01 Jan 1970 00:13:19 GMT"/>
    <s v="Thu, 01 Jan 1970 00:00:00 GMT"/>
    <s v="Thu, 01 Jan 1970 00:00:01 GMT"/>
    <s v="Thu, 01 Jan 1970 02:11:03 GMT"/>
    <m/>
    <m/>
    <m/>
    <m/>
    <n v="1"/>
    <s v=""/>
    <n v="1"/>
    <d v="1899-12-30T02:24:08"/>
    <s v="Sun"/>
    <x v="76"/>
    <d v="2023-03-19T00:00:00"/>
    <s v="05:20:04"/>
    <s v="Week-3"/>
    <d v="1899-12-30T05:00:00"/>
  </r>
  <r>
    <n v="9001"/>
    <x v="3"/>
    <s v="TechM L2"/>
    <s v="Closed"/>
    <x v="77"/>
    <s v="Sun, 19 Mar 2023 05:20:03 GMT"/>
    <s v="gsriniv"/>
    <x v="1"/>
    <x v="1"/>
    <s v="ESC L1 SLA Breach"/>
    <x v="27"/>
    <s v="Met"/>
    <s v="Server"/>
    <n v="35"/>
    <s v="[]"/>
    <s v="Network"/>
    <m/>
    <m/>
    <m/>
    <s v="(D)DoS"/>
    <m/>
    <s v="[]"/>
    <s v="Thu, 01 Jan 1970 00:00:00 GMT"/>
    <s v="Thu, 01 Jan 1970 00:00:05 GMT"/>
    <s v="Thu, 01 Jan 1970 00:00:00 GMT"/>
    <s v="Thu, 01 Jan 1970 00:34:34 GMT"/>
    <s v="Thu, 01 Jan 1970 00:00:00 GMT"/>
    <s v="Thu, 01 Jan 1970 00:00:01 GMT"/>
    <s v="Thu, 01 Jan 1970 00:45:50 GMT"/>
    <m/>
    <m/>
    <m/>
    <m/>
    <n v="1"/>
    <s v=""/>
    <n v="1"/>
    <d v="1899-12-30T01:20:55"/>
    <s v="Sun"/>
    <x v="76"/>
    <d v="2023-03-19T00:00:00"/>
    <s v="05:20:03"/>
    <s v="Week-3"/>
    <d v="1899-12-30T05:00:00"/>
  </r>
  <r>
    <n v="9000"/>
    <x v="0"/>
    <s v="TechM L2"/>
    <s v="Closed"/>
    <x v="402"/>
    <s v="Sun, 19 Mar 2023 04:40:03 GMT"/>
    <s v="gsriniv"/>
    <x v="0"/>
    <x v="0"/>
    <s v="ACK L1 SLA Breach"/>
    <x v="19"/>
    <s v="Met"/>
    <s v="Server"/>
    <n v="2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0:33 GMT"/>
    <s v="Thu, 01 Jan 1970 00:00:00 GMT"/>
    <s v="Thu, 01 Jan 1970 00:00:01 GMT"/>
    <s v="Thu, 01 Jan 1970 00:39:12 GMT"/>
    <m/>
    <m/>
    <m/>
    <m/>
    <n v="1"/>
    <s v=""/>
    <n v="1"/>
    <d v="1899-12-30T01:00:20"/>
    <s v="Sun"/>
    <x v="76"/>
    <d v="2023-03-19T00:00:00"/>
    <s v="04:40:03"/>
    <s v="Week-3"/>
    <d v="1899-12-30T04:00:00"/>
  </r>
  <r>
    <n v="9023"/>
    <x v="1"/>
    <s v="TechM L2"/>
    <s v="Closed"/>
    <x v="5"/>
    <s v="Mon, 20 Mar 2023 20:20:04 GMT"/>
    <s v="mhyderi"/>
    <x v="1"/>
    <x v="0"/>
    <s v="ESC L1 SLA Breach"/>
    <x v="1"/>
    <s v="Met"/>
    <s v="Laptop/Desktop"/>
    <n v="33"/>
    <s v="[]"/>
    <s v="Email"/>
    <s v="Phishing"/>
    <m/>
    <m/>
    <m/>
    <m/>
    <s v="[]"/>
    <s v="Thu, 01 Jan 1970 00:00:00 GMT"/>
    <s v="Thu, 01 Jan 1970 00:00:04 GMT"/>
    <s v="Thu, 01 Jan 1970 00:00:00 GMT"/>
    <s v="Thu, 01 Jan 1970 00:33:03 GMT"/>
    <s v="Thu, 01 Jan 1970 00:00:00 GMT"/>
    <s v="Thu, 01 Jan 1970 00:00:01 GMT"/>
    <s v="Thu, 01 Jan 1970 00:51:52 GMT"/>
    <m/>
    <m/>
    <m/>
    <m/>
    <n v="0"/>
    <n v="1"/>
    <n v="1"/>
    <d v="1899-12-30T01:24:56"/>
    <s v="Mon"/>
    <x v="77"/>
    <d v="2023-03-20T00:00:00"/>
    <s v="20:20:04"/>
    <s v="Week-4"/>
    <d v="1899-12-30T20:00:00"/>
  </r>
  <r>
    <n v="9022"/>
    <x v="0"/>
    <s v="TechM L2"/>
    <s v="Closed"/>
    <x v="404"/>
    <s v="Mon, 20 Mar 2023 20:20:03 GMT"/>
    <s v="mhyderi"/>
    <x v="1"/>
    <x v="1"/>
    <s v="[]"/>
    <x v="19"/>
    <s v="Met"/>
    <s v="Network Device"/>
    <n v="5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0:11 GMT"/>
    <s v="Thu, 01 Jan 1970 00:00:00 GMT"/>
    <s v="Thu, 01 Jan 1970 00:00:01 GMT"/>
    <s v="Thu, 01 Jan 1970 01:25:29 GMT"/>
    <m/>
    <m/>
    <m/>
    <m/>
    <n v="1"/>
    <s v=""/>
    <n v="1"/>
    <d v="1899-12-30T02:15:37"/>
    <s v="Mon"/>
    <x v="77"/>
    <d v="2023-03-20T00:00:00"/>
    <s v="20:20:03"/>
    <s v="Week-4"/>
    <d v="1899-12-30T20:00:00"/>
  </r>
  <r>
    <n v="9021"/>
    <x v="3"/>
    <s v="TechM L2"/>
    <s v="Closed"/>
    <x v="6"/>
    <s v="Mon, 20 Mar 2023 20:10:03 GMT"/>
    <s v="mhyderi"/>
    <x v="1"/>
    <x v="0"/>
    <s v="MSSP Process Improvement Requested, ESC L1 SLA Breach"/>
    <x v="3"/>
    <s v="Met"/>
    <s v="Laptop/Desktop"/>
    <n v="63"/>
    <s v="[]"/>
    <s v="Email"/>
    <s v="Phishing"/>
    <m/>
    <m/>
    <m/>
    <m/>
    <s v="Discussed"/>
    <s v="Thu, 01 Jan 1970 00:00:00 GMT"/>
    <s v="Thu, 01 Jan 1970 00:00:06 GMT"/>
    <s v="Thu, 01 Jan 1970 00:00:00 GMT"/>
    <s v="Thu, 01 Jan 1970 01:03:25 GMT"/>
    <s v="Thu, 01 Jan 1970 00:00:00 GMT"/>
    <s v="Thu, 01 Jan 1970 00:00:01 GMT"/>
    <s v="Thu, 01 Jan 1970 00:00:01 GMT"/>
    <m/>
    <m/>
    <m/>
    <m/>
    <n v="0"/>
    <n v="1"/>
    <n v="1"/>
    <d v="1899-12-30T01:03:07"/>
    <s v="Mon"/>
    <x v="77"/>
    <d v="2023-03-20T00:00:00"/>
    <s v="20:10:03"/>
    <s v="Week-4"/>
    <d v="1899-12-30T20:00:00"/>
  </r>
  <r>
    <n v="9020"/>
    <x v="3"/>
    <s v="TechM L2"/>
    <s v="Closed"/>
    <x v="36"/>
    <s v="Mon, 20 Mar 2023 17:30:03 GMT"/>
    <s v="mhyderi"/>
    <x v="2"/>
    <x v="2"/>
    <s v="ESC L1 SLA Breach"/>
    <x v="3"/>
    <s v="Met"/>
    <s v="Laptop/Desktop"/>
    <n v="63"/>
    <s v="[]"/>
    <s v="User Behaviour"/>
    <m/>
    <m/>
    <m/>
    <m/>
    <s v="User Policy Violation"/>
    <s v="[]"/>
    <s v="Thu, 01 Jan 1970 00:00:00 GMT"/>
    <s v="Thu, 01 Jan 1970 00:00:09 GMT"/>
    <s v="Thu, 01 Jan 1970 00:00:00 GMT"/>
    <s v="Thu, 01 Jan 1970 01:03:05 GMT"/>
    <s v="Thu, 01 Jan 1970 00:00:00 GMT"/>
    <s v="Thu, 01 Jan 1970 00:00:01 GMT"/>
    <s v="Thu, 01 Jan 1970 00:19:24 GMT"/>
    <m/>
    <m/>
    <m/>
    <m/>
    <n v="1"/>
    <s v=""/>
    <n v="1"/>
    <d v="1899-12-30T01:22:33"/>
    <s v="Mon"/>
    <x v="77"/>
    <d v="2023-03-20T00:00:00"/>
    <s v="17:30:03"/>
    <s v="Week-4"/>
    <d v="1899-12-30T17:00:00"/>
  </r>
  <r>
    <n v="9019"/>
    <x v="0"/>
    <s v="TechM L2"/>
    <s v="Closed"/>
    <x v="406"/>
    <s v="Mon, 20 Mar 2023 17:00:03 GMT"/>
    <s v="mhyderi"/>
    <x v="1"/>
    <x v="1"/>
    <s v="[]"/>
    <x v="45"/>
    <s v="Met"/>
    <s v="Network Device"/>
    <n v="6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8:29 GMT"/>
    <s v="Thu, 01 Jan 1970 00:00:00 GMT"/>
    <s v="Thu, 01 Jan 1970 00:00:01 GMT"/>
    <s v="Thu, 01 Jan 1970 01:53:03 GMT"/>
    <m/>
    <m/>
    <m/>
    <m/>
    <n v="1"/>
    <s v=""/>
    <n v="1"/>
    <d v="1899-12-30T03:01:09"/>
    <s v="Mon"/>
    <x v="77"/>
    <d v="2023-03-20T00:00:00"/>
    <s v="17:00:03"/>
    <s v="Week-4"/>
    <d v="1899-12-30T17:00:00"/>
  </r>
  <r>
    <n v="9018"/>
    <x v="0"/>
    <s v="TechM L2"/>
    <s v="Closed"/>
    <x v="407"/>
    <s v="Mon, 20 Mar 2023 16:30:05 GMT"/>
    <s v="mhyderi"/>
    <x v="2"/>
    <x v="2"/>
    <s v="User Reported Email"/>
    <x v="0"/>
    <s v="Met"/>
    <s v="User"/>
    <n v="45"/>
    <s v="[]"/>
    <s v="Email"/>
    <s v="Spam"/>
    <m/>
    <m/>
    <m/>
    <m/>
    <s v="[]"/>
    <s v="Thu, 01 Jan 1970 00:00:00 GMT"/>
    <s v="Thu, 01 Jan 1970 00:00:10 GMT"/>
    <s v="Thu, 01 Jan 1970 00:00:00 GMT"/>
    <s v="Thu, 01 Jan 1970 00:45:11 GMT"/>
    <s v="Thu, 01 Jan 1970 00:00:00 GMT"/>
    <s v="Thu, 01 Jan 1970 00:00:01 GMT"/>
    <s v="Thu, 01 Jan 1970 00:24:06 GMT"/>
    <m/>
    <m/>
    <m/>
    <m/>
    <n v="1"/>
    <s v=""/>
    <n v="1"/>
    <d v="1899-12-30T01:09:16"/>
    <s v="Mon"/>
    <x v="77"/>
    <d v="2023-03-20T00:00:00"/>
    <s v="16:30:05"/>
    <s v="Week-4"/>
    <d v="1899-12-30T16:00:00"/>
  </r>
  <r>
    <n v="9017"/>
    <x v="0"/>
    <s v="TechM L2"/>
    <s v="Closed"/>
    <x v="408"/>
    <s v="Mon, 20 Mar 2023 15:30:07 GMT"/>
    <s v="apaluri"/>
    <x v="1"/>
    <x v="1"/>
    <s v="User Reported Email"/>
    <x v="0"/>
    <s v="Met"/>
    <s v="User"/>
    <n v="58"/>
    <s v="[]"/>
    <s v="Email"/>
    <s v="Scam"/>
    <m/>
    <m/>
    <m/>
    <m/>
    <s v="[]"/>
    <s v="Thu, 01 Jan 1970 00:00:00 GMT"/>
    <s v="Thu, 01 Jan 1970 00:00:11 GMT"/>
    <s v="Thu, 01 Jan 1970 00:00:00 GMT"/>
    <s v="Thu, 01 Jan 1970 00:58:05 GMT"/>
    <s v="Thu, 01 Jan 1970 00:00:00 GMT"/>
    <s v="Thu, 01 Jan 1970 00:00:01 GMT"/>
    <s v="Thu, 01 Jan 1970 00:00:01 GMT"/>
    <m/>
    <m/>
    <m/>
    <m/>
    <n v="1"/>
    <s v=""/>
    <n v="1"/>
    <d v="1899-12-30T00:58:12"/>
    <s v="Mon"/>
    <x v="77"/>
    <d v="2023-03-20T00:00:00"/>
    <s v="15:30:07"/>
    <s v="Week-4"/>
    <d v="1899-12-30T15:00:00"/>
  </r>
  <r>
    <n v="9016"/>
    <x v="1"/>
    <s v="Cristian Dragus"/>
    <s v="Closed"/>
    <x v="100"/>
    <s v="Mon, 20 Mar 2023 15:10:04 GMT"/>
    <s v="gsriniv"/>
    <x v="2"/>
    <x v="2"/>
    <s v="ESC L1 SLA Breach"/>
    <x v="31"/>
    <s v="Met"/>
    <s v="Server"/>
    <n v="31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30:42 GMT"/>
    <s v="Thu, 01 Jan 1970 00:00:00 GMT"/>
    <s v="Thu, 01 Jan 1970 00:00:01 GMT"/>
    <s v="Thu, 01 Jan 1970 00:16:48 GMT"/>
    <m/>
    <m/>
    <m/>
    <m/>
    <n v="1"/>
    <s v=""/>
    <n v="1"/>
    <d v="1899-12-30T00:47:58"/>
    <s v="Mon"/>
    <x v="77"/>
    <d v="2023-03-20T00:00:00"/>
    <s v="15:10:04"/>
    <s v="Week-4"/>
    <d v="1899-12-30T15:00:00"/>
  </r>
  <r>
    <n v="9015"/>
    <x v="0"/>
    <s v="TechM L2"/>
    <s v="Closed"/>
    <x v="388"/>
    <s v="Mon, 20 Mar 2023 14:30:11 GMT"/>
    <s v="apaluri"/>
    <x v="2"/>
    <x v="2"/>
    <s v="User Reported Email"/>
    <x v="0"/>
    <s v="Met"/>
    <s v="User"/>
    <n v="68"/>
    <s v="[]"/>
    <s v="Email"/>
    <s v="Spam"/>
    <m/>
    <m/>
    <m/>
    <m/>
    <s v="[]"/>
    <s v="Thu, 01 Jan 1970 00:00:00 GMT"/>
    <s v="Thu, 01 Jan 1970 00:00:07 GMT"/>
    <s v="Thu, 01 Jan 1970 00:00:00 GMT"/>
    <s v="Thu, 01 Jan 1970 01:08:22 GMT"/>
    <s v="Thu, 01 Jan 1970 00:00:00 GMT"/>
    <s v="Thu, 01 Jan 1970 00:00:01 GMT"/>
    <s v="Thu, 01 Jan 1970 00:00:01 GMT"/>
    <m/>
    <m/>
    <m/>
    <m/>
    <n v="1"/>
    <s v=""/>
    <n v="1"/>
    <d v="1899-12-30T01:08:08"/>
    <s v="Mon"/>
    <x v="77"/>
    <d v="2023-03-20T00:00:00"/>
    <s v="14:30:11"/>
    <s v="Week-4"/>
    <d v="1899-12-30T14:00:00"/>
  </r>
  <r>
    <n v="9014"/>
    <x v="0"/>
    <s v="TechM L2"/>
    <s v="Closed"/>
    <x v="409"/>
    <s v="Mon, 20 Mar 2023 14:00:05 GMT"/>
    <s v="gsriniv"/>
    <x v="2"/>
    <x v="2"/>
    <s v="[]"/>
    <x v="0"/>
    <s v="Met"/>
    <s v="User"/>
    <n v="110"/>
    <s v="[]"/>
    <s v="Email"/>
    <s v="Spam"/>
    <m/>
    <m/>
    <m/>
    <m/>
    <s v="[]"/>
    <s v="Thu, 01 Jan 1970 00:00:00 GMT"/>
    <s v="Thu, 01 Jan 1970 00:00:08 GMT"/>
    <s v="Thu, 01 Jan 1970 00:00:00 GMT"/>
    <s v="Thu, 01 Jan 1970 01:49:51 GMT"/>
    <s v="Thu, 01 Jan 1970 00:00:00 GMT"/>
    <s v="Thu, 01 Jan 1970 00:00:01 GMT"/>
    <s v="Thu, 01 Jan 1970 00:27:54 GMT"/>
    <m/>
    <m/>
    <m/>
    <m/>
    <n v="1"/>
    <s v=""/>
    <n v="1"/>
    <d v="1899-12-30T02:18:02"/>
    <s v="Mon"/>
    <x v="77"/>
    <d v="2023-03-20T00:00:00"/>
    <s v="14:00:05"/>
    <s v="Week-4"/>
    <d v="1899-12-30T14:00:00"/>
  </r>
  <r>
    <n v="9013"/>
    <x v="3"/>
    <s v="TechM L2"/>
    <s v="Closed"/>
    <x v="29"/>
    <s v="Mon, 20 Mar 2023 13:50:03 GMT"/>
    <s v="karun"/>
    <x v="0"/>
    <x v="0"/>
    <s v="[]"/>
    <x v="10"/>
    <s v="Met"/>
    <s v="Network Device"/>
    <n v="25"/>
    <s v="[]"/>
    <s v="Network"/>
    <m/>
    <m/>
    <m/>
    <s v="Suspicious Traffic"/>
    <m/>
    <s v="[]"/>
    <s v="Thu, 01 Jan 1970 00:00:00 GMT"/>
    <s v="Thu, 01 Jan 1970 00:36:34 GMT"/>
    <s v="Thu, 01 Jan 1970 00:00:00 GMT"/>
    <s v="Thu, 01 Jan 1970 00:24:32 GMT"/>
    <s v="Thu, 01 Jan 1970 00:00:00 GMT"/>
    <s v="Thu, 01 Jan 1970 00:00:01 GMT"/>
    <s v="Thu, 01 Jan 1970 00:00:01 GMT"/>
    <m/>
    <m/>
    <m/>
    <m/>
    <n v="1"/>
    <s v=""/>
    <n v="1"/>
    <d v="1899-12-30T01:01:35"/>
    <s v="Mon"/>
    <x v="77"/>
    <d v="2023-03-20T00:00:00"/>
    <s v="13:50:03"/>
    <s v="Week-4"/>
    <d v="1899-12-30T13:00:00"/>
  </r>
  <r>
    <n v="9012"/>
    <x v="3"/>
    <s v="Cristian Dragus"/>
    <s v="Closed"/>
    <x v="29"/>
    <s v="Mon, 20 Mar 2023 12:40:03 GMT"/>
    <s v="apaluri"/>
    <x v="1"/>
    <x v="2"/>
    <s v="ESC L1 SLA Breach"/>
    <x v="24"/>
    <s v="Met"/>
    <s v="Laptop/Desktop"/>
    <n v="10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9:28 GMT"/>
    <s v="Thu, 01 Jan 1970 00:00:00 GMT"/>
    <s v="Thu, 01 Jan 1970 00:00:01 GMT"/>
    <s v="Thu, 01 Jan 1970 00:00:01 GMT"/>
    <m/>
    <m/>
    <m/>
    <m/>
    <n v="0"/>
    <n v="1"/>
    <n v="1"/>
    <d v="1899-12-30T01:49:07"/>
    <s v="Mon"/>
    <x v="77"/>
    <d v="2023-03-20T00:00:00"/>
    <s v="12:40:03"/>
    <s v="Week-4"/>
    <d v="1899-12-30T12:00:00"/>
  </r>
  <r>
    <n v="9011"/>
    <x v="1"/>
    <s v="TechM L2"/>
    <s v="Closed"/>
    <x v="29"/>
    <s v="Mon, 20 Mar 2023 11:30:03 GMT"/>
    <s v="karun"/>
    <x v="1"/>
    <x v="2"/>
    <s v="ACK L1 SLA Breach, ESC L1 SLA Breach"/>
    <x v="10"/>
    <s v="Met"/>
    <s v="Server"/>
    <n v="32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5:28:20 GMT"/>
    <s v="Thu, 01 Jan 1970 00:00:00 GMT"/>
    <s v="Thu, 01 Jan 1970 00:00:01 GMT"/>
    <s v="Thu, 01 Jan 1970 00:00:01 GMT"/>
    <m/>
    <m/>
    <m/>
    <m/>
    <n v="0"/>
    <n v="1"/>
    <n v="1"/>
    <d v="1899-12-30T05:28:10"/>
    <s v="Mon"/>
    <x v="77"/>
    <d v="2023-03-20T00:00:00"/>
    <s v="11:30:03"/>
    <s v="Week-4"/>
    <d v="1899-12-30T11:00:00"/>
  </r>
  <r>
    <n v="9010"/>
    <x v="3"/>
    <s v="Cristian Dragus"/>
    <s v="Closed"/>
    <x v="29"/>
    <s v="Mon, 20 Mar 2023 10:30:03 GMT"/>
    <s v="apaluri"/>
    <x v="0"/>
    <x v="0"/>
    <s v="ESC L1 SLA Breach"/>
    <x v="10"/>
    <s v="Met"/>
    <s v="Laptop/Desktop"/>
    <n v="8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6:41 GMT"/>
    <s v="Thu, 01 Jan 1970 00:00:00 GMT"/>
    <s v="Thu, 01 Jan 1970 00:00:01 GMT"/>
    <s v="Thu, 01 Jan 1970 00:42:34 GMT"/>
    <m/>
    <m/>
    <m/>
    <m/>
    <n v="1"/>
    <s v=""/>
    <n v="1"/>
    <d v="1899-12-30T02:09:43"/>
    <s v="Mon"/>
    <x v="77"/>
    <d v="2023-03-20T00:00:00"/>
    <s v="10:30:03"/>
    <s v="Week-4"/>
    <d v="1899-12-30T10:00:00"/>
  </r>
  <r>
    <n v="9009"/>
    <x v="3"/>
    <s v="TechM L2"/>
    <s v="Closed"/>
    <x v="29"/>
    <s v="Mon, 20 Mar 2023 10:10:03 GMT"/>
    <s v="karun"/>
    <x v="0"/>
    <x v="0"/>
    <s v="ESC L1 SLA Breach"/>
    <x v="10"/>
    <s v="Met"/>
    <s v="Network Device"/>
    <n v="29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4:54:15 GMT"/>
    <s v="Thu, 01 Jan 1970 00:00:00 GMT"/>
    <s v="Thu, 01 Jan 1970 00:00:01 GMT"/>
    <s v="Thu, 01 Jan 1970 00:39:32 GMT"/>
    <m/>
    <m/>
    <m/>
    <m/>
    <n v="1"/>
    <s v=""/>
    <n v="1"/>
    <d v="1899-12-30T05:33:41"/>
    <s v="Mon"/>
    <x v="77"/>
    <d v="2023-03-20T00:00:00"/>
    <s v="10:10:03"/>
    <s v="Week-4"/>
    <d v="1899-12-30T10:00:00"/>
  </r>
  <r>
    <n v="9008"/>
    <x v="0"/>
    <s v="TechM L2"/>
    <s v="Closed"/>
    <x v="402"/>
    <s v="Mon, 20 Mar 2023 09:10:03 GMT"/>
    <s v="gsriniv"/>
    <x v="1"/>
    <x v="0"/>
    <s v="[]"/>
    <x v="19"/>
    <s v="Met"/>
    <s v="Server"/>
    <n v="21"/>
    <s v="[]"/>
    <s v="Network"/>
    <m/>
    <m/>
    <m/>
    <s v="Suspicious Traffic"/>
    <m/>
    <s v="[]"/>
    <s v="Thu, 01 Jan 1970 00:00:00 GMT"/>
    <s v="Thu, 01 Jan 1970 00:02:07 GMT"/>
    <s v="Thu, 01 Jan 1970 00:00:00 GMT"/>
    <s v="Thu, 01 Jan 1970 00:20:48 GMT"/>
    <s v="Thu, 01 Jan 1970 00:00:00 GMT"/>
    <s v="Thu, 01 Jan 1970 00:00:01 GMT"/>
    <s v="Thu, 01 Jan 1970 02:06:02 GMT"/>
    <m/>
    <m/>
    <m/>
    <m/>
    <n v="0"/>
    <n v="1"/>
    <n v="1"/>
    <d v="1899-12-30T02:29:09"/>
    <s v="Mon"/>
    <x v="77"/>
    <d v="2023-03-20T00:00:00"/>
    <s v="09:10:03"/>
    <s v="Week-4"/>
    <d v="1899-12-30T09:00:00"/>
  </r>
  <r>
    <n v="9007"/>
    <x v="3"/>
    <s v="TechM L2"/>
    <s v="Closed"/>
    <x v="29"/>
    <s v="Mon, 20 Mar 2023 08:50:03 GMT"/>
    <s v="karun"/>
    <x v="2"/>
    <x v="0"/>
    <s v="ESC L1 SLA Breach"/>
    <x v="10"/>
    <s v="Met"/>
    <s v="Network Device"/>
    <n v="19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19:12 GMT"/>
    <s v="Thu, 01 Jan 1970 00:00:00 GMT"/>
    <s v="Thu, 01 Jan 1970 00:00:01 GMT"/>
    <s v="Thu, 01 Jan 1970 02:58:27 GMT"/>
    <m/>
    <m/>
    <m/>
    <m/>
    <n v="0"/>
    <n v="1"/>
    <n v="1"/>
    <d v="1899-12-30T03:17:41"/>
    <s v="Mon"/>
    <x v="77"/>
    <d v="2023-03-20T00:00:00"/>
    <s v="08:50:03"/>
    <s v="Week-4"/>
    <d v="1899-12-30T08:00:00"/>
  </r>
  <r>
    <n v="9005"/>
    <x v="0"/>
    <s v="TechM L2"/>
    <s v="Closed"/>
    <x v="410"/>
    <s v="Mon, 20 Mar 2023 08:30:16 GMT"/>
    <s v="apaluri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07 GMT"/>
    <s v="Thu, 01 Jan 1970 00:00:00 GMT"/>
    <s v="Thu, 01 Jan 1970 01:06:09 GMT"/>
    <s v="Thu, 01 Jan 1970 00:00:00 GMT"/>
    <s v="Thu, 01 Jan 1970 00:00:01 GMT"/>
    <s v="Thu, 01 Jan 1970 00:00:01 GMT"/>
    <m/>
    <m/>
    <m/>
    <m/>
    <n v="1"/>
    <s v=""/>
    <n v="1"/>
    <d v="1899-12-30T01:06:08"/>
    <s v="Mon"/>
    <x v="77"/>
    <d v="2023-03-20T00:00:00"/>
    <s v="08:30:16"/>
    <s v="Week-4"/>
    <d v="1899-12-30T08:00:00"/>
  </r>
  <r>
    <n v="9006"/>
    <x v="0"/>
    <s v="TechM L2"/>
    <s v="Closed"/>
    <x v="411"/>
    <s v="Mon, 20 Mar 2023 08:30:16 GMT"/>
    <s v="gsriniv"/>
    <x v="0"/>
    <x v="0"/>
    <s v="User Reported Email"/>
    <x v="0"/>
    <s v="Met"/>
    <s v="User"/>
    <n v="47"/>
    <s v="[]"/>
    <s v="Email"/>
    <s v="Unsolicited email"/>
    <m/>
    <m/>
    <m/>
    <m/>
    <s v="[]"/>
    <s v="Thu, 01 Jan 1970 00:00:00 GMT"/>
    <s v="Thu, 01 Jan 1970 00:00:11 GMT"/>
    <s v="Thu, 01 Jan 1970 00:00:00 GMT"/>
    <s v="Thu, 01 Jan 1970 00:46:57 GMT"/>
    <s v="Thu, 01 Jan 1970 00:00:00 GMT"/>
    <s v="Thu, 01 Jan 1970 00:00:01 GMT"/>
    <s v="Thu, 01 Jan 1970 04:32:32 GMT"/>
    <m/>
    <m/>
    <m/>
    <m/>
    <n v="1"/>
    <s v=""/>
    <n v="1"/>
    <d v="1899-12-30T05:19:43"/>
    <s v="Mon"/>
    <x v="77"/>
    <d v="2023-03-20T00:00:00"/>
    <s v="08:30:16"/>
    <s v="Week-4"/>
    <d v="1899-12-30T08:00:00"/>
  </r>
  <r>
    <n v="9004"/>
    <x v="0"/>
    <s v="TechM L2"/>
    <s v="Closed"/>
    <x v="412"/>
    <s v="Mon, 20 Mar 2023 08:00:07 GMT"/>
    <s v="karun"/>
    <x v="2"/>
    <x v="2"/>
    <s v="User Reported Email"/>
    <x v="0"/>
    <s v="Met"/>
    <s v="User"/>
    <n v="64"/>
    <s v="[]"/>
    <s v="Email"/>
    <s v="Spam"/>
    <m/>
    <m/>
    <m/>
    <m/>
    <s v="[]"/>
    <s v="Thu, 01 Jan 1970 00:00:00 GMT"/>
    <s v="Thu, 01 Jan 1970 00:00:12 GMT"/>
    <s v="Thu, 01 Jan 1970 00:00:00 GMT"/>
    <s v="Thu, 01 Jan 1970 01:04:13 GMT"/>
    <s v="Thu, 01 Jan 1970 00:00:00 GMT"/>
    <s v="Thu, 01 Jan 1970 00:00:01 GMT"/>
    <s v="Thu, 01 Jan 1970 00:47:47 GMT"/>
    <m/>
    <m/>
    <m/>
    <m/>
    <n v="1"/>
    <s v=""/>
    <n v="1"/>
    <d v="1899-12-30T01:51:59"/>
    <s v="Mon"/>
    <x v="77"/>
    <d v="2023-03-20T00:00:00"/>
    <s v="08:00:07"/>
    <s v="Week-4"/>
    <d v="1899-12-30T08:00:00"/>
  </r>
  <r>
    <n v="9003"/>
    <x v="0"/>
    <s v="TechM L2"/>
    <s v="Closed"/>
    <x v="404"/>
    <s v="Mon, 20 Mar 2023 07:50:03 GMT"/>
    <s v="khyadav"/>
    <x v="1"/>
    <x v="1"/>
    <s v="[]"/>
    <x v="19"/>
    <s v="Met"/>
    <s v="Network Device"/>
    <n v="76"/>
    <s v="[]"/>
    <s v="Network"/>
    <m/>
    <m/>
    <m/>
    <s v="Suspicious Traffic"/>
    <m/>
    <s v="[]"/>
    <s v="Thu, 01 Jan 1970 00:00:00 GMT"/>
    <s v="Thu, 01 Jan 1970 00:00:23 GMT"/>
    <s v="Thu, 01 Jan 1970 00:00:00 GMT"/>
    <s v="Thu, 01 Jan 1970 01:16:10 GMT"/>
    <s v="Thu, 01 Jan 1970 00:00:00 GMT"/>
    <s v="Thu, 01 Jan 1970 00:00:01 GMT"/>
    <s v="Thu, 01 Jan 1970 00:00:01 GMT"/>
    <m/>
    <m/>
    <m/>
    <m/>
    <n v="1"/>
    <s v=""/>
    <n v="1"/>
    <d v="1899-12-30T01:16:24"/>
    <s v="Mon"/>
    <x v="77"/>
    <d v="2023-03-20T00:00:00"/>
    <s v="07:50:03"/>
    <s v="Week-4"/>
    <d v="1899-12-30T07:00:00"/>
  </r>
  <r>
    <n v="9048"/>
    <x v="0"/>
    <s v="TechM L2"/>
    <s v="Closed"/>
    <x v="404"/>
    <s v="Tue, 21 Mar 2023 23:20:03 GMT"/>
    <s v="mhyderi"/>
    <x v="1"/>
    <x v="1"/>
    <s v="[]"/>
    <x v="19"/>
    <s v="Met"/>
    <s v="Network Device"/>
    <n v="3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5:28 GMT"/>
    <s v="Thu, 01 Jan 1970 00:00:00 GMT"/>
    <s v="Thu, 01 Jan 1970 00:00:01 GMT"/>
    <s v="Thu, 01 Jan 1970 00:17:25 GMT"/>
    <m/>
    <m/>
    <m/>
    <m/>
    <n v="1"/>
    <s v=""/>
    <n v="1"/>
    <d v="1899-12-30T00:52:32"/>
    <s v="Tue"/>
    <x v="78"/>
    <d v="2023-03-21T00:00:00"/>
    <s v="23:20:03"/>
    <s v="Week-4"/>
    <d v="1899-12-30T23:00:00"/>
  </r>
  <r>
    <n v="9047"/>
    <x v="3"/>
    <s v="Cristian Dragus"/>
    <s v="Closed"/>
    <x v="29"/>
    <s v="Tue, 21 Mar 2023 23:00:03 GMT"/>
    <s v="mhyderi"/>
    <x v="0"/>
    <x v="0"/>
    <s v="ESC L1 SLA Breach"/>
    <x v="10"/>
    <s v="Met"/>
    <s v="Network Device"/>
    <n v="3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1:01 GMT"/>
    <s v="Thu, 01 Jan 1970 00:00:00 GMT"/>
    <s v="Thu, 01 Jan 1970 00:00:01 GMT"/>
    <s v="Thu, 01 Jan 1970 00:00:01 GMT"/>
    <m/>
    <m/>
    <m/>
    <m/>
    <n v="1"/>
    <s v=""/>
    <n v="1"/>
    <d v="1899-12-30T00:31:09"/>
    <s v="Tue"/>
    <x v="78"/>
    <d v="2023-03-21T00:00:00"/>
    <s v="23:00:03"/>
    <s v="Week-4"/>
    <d v="1899-12-30T23:00:00"/>
  </r>
  <r>
    <n v="9046"/>
    <x v="1"/>
    <s v="Hassen Mezghani"/>
    <s v="Closed"/>
    <x v="413"/>
    <s v="Tue, 21 Mar 2023 21:30:03 GMT"/>
    <s v="mhyderi"/>
    <x v="2"/>
    <x v="2"/>
    <s v="ESC L1 SLA Breach"/>
    <x v="1"/>
    <s v="Met"/>
    <s v="Laptop/Desktop"/>
    <n v="63"/>
    <s v="[]"/>
    <s v="Endpoint"/>
    <m/>
    <s v="Ransomware"/>
    <m/>
    <m/>
    <m/>
    <s v="[]"/>
    <s v="Thu, 01 Jan 1970 00:00:00 GMT"/>
    <s v="Thu, 01 Jan 1970 00:00:08 GMT"/>
    <s v="Thu, 01 Jan 1970 00:00:00 GMT"/>
    <s v="Thu, 01 Jan 1970 01:02:48 GMT"/>
    <s v="Thu, 01 Jan 1970 00:00:00 GMT"/>
    <s v="Thu, 01 Jan 1970 00:00:01 GMT"/>
    <s v="Thu, 01 Jan 1970 00:00:01 GMT"/>
    <m/>
    <m/>
    <m/>
    <m/>
    <n v="1"/>
    <s v=""/>
    <n v="1"/>
    <d v="1899-12-30T01:03:09"/>
    <s v="Tue"/>
    <x v="78"/>
    <d v="2023-03-21T00:00:00"/>
    <s v="21:30:03"/>
    <s v="Week-4"/>
    <d v="1899-12-30T21:00:00"/>
  </r>
  <r>
    <n v="9045"/>
    <x v="3"/>
    <s v="Cristian Dragus"/>
    <s v="Closed"/>
    <x v="29"/>
    <s v="Tue, 21 Mar 2023 19:50:03 GMT"/>
    <s v="mhyderi"/>
    <x v="0"/>
    <x v="0"/>
    <s v="ESC L1 SLA Breach"/>
    <x v="10"/>
    <s v="Met"/>
    <s v="Network Device"/>
    <n v="23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3:20 GMT"/>
    <s v="Thu, 01 Jan 1970 00:00:00 GMT"/>
    <s v="Thu, 01 Jan 1970 00:00:01 GMT"/>
    <s v="Thu, 01 Jan 1970 00:10:05 GMT"/>
    <m/>
    <m/>
    <m/>
    <m/>
    <n v="1"/>
    <s v=""/>
    <n v="1"/>
    <d v="1899-12-30T00:33:15"/>
    <s v="Tue"/>
    <x v="78"/>
    <d v="2023-03-21T00:00:00"/>
    <s v="19:50:03"/>
    <s v="Week-4"/>
    <d v="1899-12-30T19:00:00"/>
  </r>
  <r>
    <n v="9044"/>
    <x v="4"/>
    <s v="TechM L2"/>
    <s v="Closed"/>
    <x v="392"/>
    <s v="Tue, 21 Mar 2023 18:40:03 GMT"/>
    <s v="mhyderi"/>
    <x v="2"/>
    <x v="2"/>
    <s v="[]"/>
    <x v="44"/>
    <s v="Met"/>
    <s v="Network Device"/>
    <n v="3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7:35 GMT"/>
    <s v="Thu, 01 Jan 1970 00:00:00 GMT"/>
    <s v="Thu, 01 Jan 1970 00:00:01 GMT"/>
    <s v="Thu, 01 Jan 1970 00:39:53 GMT"/>
    <m/>
    <m/>
    <m/>
    <m/>
    <n v="1"/>
    <s v=""/>
    <n v="1"/>
    <d v="1899-12-30T01:18:04"/>
    <s v="Tue"/>
    <x v="78"/>
    <d v="2023-03-21T00:00:00"/>
    <s v="18:40:03"/>
    <s v="Week-4"/>
    <d v="1899-12-30T18:00:00"/>
  </r>
  <r>
    <n v="9043"/>
    <x v="3"/>
    <s v="TechM L2"/>
    <s v="Closed"/>
    <x v="29"/>
    <s v="Tue, 21 Mar 2023 15:40:03 GMT"/>
    <s v="karun"/>
    <x v="0"/>
    <x v="0"/>
    <s v="ESC L1 SLA Breach"/>
    <x v="10"/>
    <s v="Met"/>
    <s v="Server"/>
    <n v="5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1:48 GMT"/>
    <s v="Thu, 01 Jan 1970 00:00:00 GMT"/>
    <s v="Thu, 01 Jan 1970 00:00:01 GMT"/>
    <s v="Thu, 01 Jan 1970 00:48:58 GMT"/>
    <m/>
    <m/>
    <m/>
    <m/>
    <n v="1"/>
    <s v=""/>
    <n v="1"/>
    <d v="1899-12-30T01:41:07"/>
    <s v="Tue"/>
    <x v="78"/>
    <d v="2023-03-21T00:00:00"/>
    <s v="15:40:03"/>
    <s v="Week-4"/>
    <d v="1899-12-30T15:00:00"/>
  </r>
  <r>
    <n v="9042"/>
    <x v="0"/>
    <s v="TechM L2"/>
    <s v="Closed"/>
    <x v="414"/>
    <s v="Tue, 21 Mar 2023 15:30:29 GMT"/>
    <s v="psrikan"/>
    <x v="2"/>
    <x v="2"/>
    <s v="User Reported Email"/>
    <x v="0"/>
    <s v="Met"/>
    <s v="User"/>
    <n v="37"/>
    <s v="[]"/>
    <s v="Email"/>
    <s v="Spam"/>
    <m/>
    <m/>
    <m/>
    <m/>
    <s v="[]"/>
    <s v="Thu, 01 Jan 1970 00:00:00 GMT"/>
    <s v="Thu, 01 Jan 1970 00:00:09 GMT"/>
    <s v="Thu, 01 Jan 1970 00:00:00 GMT"/>
    <s v="Thu, 01 Jan 1970 00:37:16 GMT"/>
    <s v="Thu, 01 Jan 1970 00:00:00 GMT"/>
    <s v="Thu, 01 Jan 1970 00:00:01 GMT"/>
    <s v="Thu, 01 Jan 1970 00:46:05 GMT"/>
    <m/>
    <m/>
    <m/>
    <m/>
    <n v="1"/>
    <s v=""/>
    <n v="1"/>
    <d v="1899-12-30T01:23:14"/>
    <s v="Tue"/>
    <x v="78"/>
    <d v="2023-03-21T00:00:00"/>
    <s v="15:30:29"/>
    <s v="Week-4"/>
    <d v="1899-12-30T15:00:00"/>
  </r>
  <r>
    <n v="9041"/>
    <x v="0"/>
    <s v="TechM L2"/>
    <s v="Closed"/>
    <x v="415"/>
    <s v="Tue, 21 Mar 2023 15:30:29 GMT"/>
    <s v="mhyderi"/>
    <x v="2"/>
    <x v="2"/>
    <s v="User Reported Email"/>
    <x v="0"/>
    <s v="Met"/>
    <s v="Laptop/Desktop"/>
    <n v="42"/>
    <s v="[]"/>
    <s v="Email"/>
    <s v="Spam"/>
    <m/>
    <m/>
    <m/>
    <m/>
    <s v="[]"/>
    <s v="Thu, 01 Jan 1970 00:00:00 GMT"/>
    <s v="Thu, 01 Jan 1970 00:00:07 GMT"/>
    <s v="Thu, 01 Jan 1970 00:00:00 GMT"/>
    <s v="Thu, 01 Jan 1970 00:41:44 GMT"/>
    <s v="Thu, 01 Jan 1970 00:00:00 GMT"/>
    <s v="Thu, 01 Jan 1970 00:00:01 GMT"/>
    <s v="Thu, 01 Jan 1970 02:19:42 GMT"/>
    <m/>
    <m/>
    <m/>
    <m/>
    <n v="1"/>
    <s v=""/>
    <n v="1"/>
    <d v="1899-12-30T03:01:49"/>
    <s v="Tue"/>
    <x v="78"/>
    <d v="2023-03-21T00:00:00"/>
    <s v="15:30:29"/>
    <s v="Week-4"/>
    <d v="1899-12-30T15:00:00"/>
  </r>
  <r>
    <n v="9040"/>
    <x v="0"/>
    <s v="TechM L2"/>
    <s v="Closed"/>
    <x v="410"/>
    <s v="Tue, 21 Mar 2023 15:00:14 GMT"/>
    <s v="karun"/>
    <x v="2"/>
    <x v="2"/>
    <s v="User Reported Email, ACK L1 SLA Breach"/>
    <x v="0"/>
    <s v="Met"/>
    <s v="User"/>
    <n v="0"/>
    <s v="[]"/>
    <s v="Email"/>
    <s v="Spam"/>
    <m/>
    <m/>
    <m/>
    <m/>
    <s v="[]"/>
    <s v="Thu, 01 Jan 1970 00:00:00 GMT"/>
    <s v="Thu, 01 Jan 1970 00:00:09 GMT"/>
    <s v="Thu, 01 Jan 1970 00:00:00 GMT"/>
    <s v="Thu, 01 Jan 1970 00:00:15 GMT"/>
    <s v="Thu, 01 Jan 1970 00:00:00 GMT"/>
    <s v="Thu, 01 Jan 1970 00:00:01 GMT"/>
    <s v="Thu, 01 Jan 1970 01:28:08 GMT"/>
    <m/>
    <m/>
    <m/>
    <m/>
    <n v="1"/>
    <s v=""/>
    <n v="1"/>
    <d v="1899-12-30T01:28:17"/>
    <s v="Tue"/>
    <x v="78"/>
    <d v="2023-03-21T00:00:00"/>
    <s v="15:00:14"/>
    <s v="Week-4"/>
    <d v="1899-12-30T15:00:00"/>
  </r>
  <r>
    <n v="9039"/>
    <x v="0"/>
    <s v="TechM L2"/>
    <s v="Closed"/>
    <x v="416"/>
    <s v="Tue, 21 Mar 2023 14:00:06 GMT"/>
    <s v="psrikan"/>
    <x v="2"/>
    <x v="2"/>
    <s v="User Reported Email"/>
    <x v="0"/>
    <s v="Met"/>
    <s v="User"/>
    <n v="126"/>
    <s v="[]"/>
    <s v="Email"/>
    <s v="Spam"/>
    <m/>
    <m/>
    <m/>
    <m/>
    <s v="[]"/>
    <s v="Thu, 01 Jan 1970 00:00:00 GMT"/>
    <s v="Thu, 01 Jan 1970 00:07:46 GMT"/>
    <s v="Thu, 01 Jan 1970 00:00:00 GMT"/>
    <s v="Thu, 01 Jan 1970 02:05:45 GMT"/>
    <s v="Thu, 01 Jan 1970 00:00:00 GMT"/>
    <s v="Thu, 01 Jan 1970 00:00:01 GMT"/>
    <s v="Thu, 01 Jan 1970 00:00:01 GMT"/>
    <m/>
    <m/>
    <m/>
    <m/>
    <n v="1"/>
    <s v=""/>
    <n v="1"/>
    <d v="1899-12-30T02:13:47"/>
    <s v="Tue"/>
    <x v="78"/>
    <d v="2023-03-21T00:00:00"/>
    <s v="14:00:06"/>
    <s v="Week-4"/>
    <d v="1899-12-30T14:00:00"/>
  </r>
  <r>
    <n v="9038"/>
    <x v="0"/>
    <s v="TechM L2"/>
    <s v="Closed"/>
    <x v="417"/>
    <s v="Tue, 21 Mar 2023 14:00:06 GMT"/>
    <s v="gsriniv"/>
    <x v="0"/>
    <x v="0"/>
    <s v="User Reported Email"/>
    <x v="0"/>
    <s v="Met"/>
    <s v="User"/>
    <n v="31"/>
    <s v="[]"/>
    <s v="Email"/>
    <s v="Unsolicited email"/>
    <m/>
    <m/>
    <m/>
    <m/>
    <s v="[]"/>
    <s v="Thu, 01 Jan 1970 00:00:00 GMT"/>
    <s v="Thu, 01 Jan 1970 00:12:41 GMT"/>
    <s v="Thu, 01 Jan 1970 00:00:00 GMT"/>
    <s v="Thu, 01 Jan 1970 00:31:09 GMT"/>
    <s v="Thu, 01 Jan 1970 00:00:00 GMT"/>
    <s v="Thu, 01 Jan 1970 00:00:01 GMT"/>
    <s v="Thu, 01 Jan 1970 03:23:43 GMT"/>
    <m/>
    <m/>
    <m/>
    <m/>
    <n v="1"/>
    <s v=""/>
    <n v="1"/>
    <d v="1899-12-30T04:07:24"/>
    <s v="Tue"/>
    <x v="78"/>
    <d v="2023-03-21T00:00:00"/>
    <s v="14:00:06"/>
    <s v="Week-4"/>
    <d v="1899-12-30T14:00:00"/>
  </r>
  <r>
    <n v="9037"/>
    <x v="0"/>
    <s v="TechM L2"/>
    <s v="Closed"/>
    <x v="418"/>
    <s v="Tue, 21 Mar 2023 14:00:06 GMT"/>
    <s v="karun"/>
    <x v="2"/>
    <x v="2"/>
    <s v="User Reported Email"/>
    <x v="0"/>
    <s v="Met"/>
    <s v="User"/>
    <n v="5"/>
    <s v="[]"/>
    <s v="Email"/>
    <s v="Spam"/>
    <m/>
    <m/>
    <m/>
    <m/>
    <s v="[]"/>
    <s v="Thu, 01 Jan 1970 00:00:00 GMT"/>
    <s v="Thu, 01 Jan 1970 00:09:17 GMT"/>
    <s v="Thu, 01 Jan 1970 00:00:00 GMT"/>
    <s v="Thu, 01 Jan 1970 00:05:14 GMT"/>
    <s v="Thu, 01 Jan 1970 00:00:00 GMT"/>
    <s v="Thu, 01 Jan 1970 00:00:01 GMT"/>
    <s v="Thu, 01 Jan 1970 01:59:46 GMT"/>
    <m/>
    <m/>
    <m/>
    <m/>
    <n v="1"/>
    <s v=""/>
    <n v="1"/>
    <d v="1899-12-30T02:14:03"/>
    <s v="Tue"/>
    <x v="78"/>
    <d v="2023-03-21T00:00:00"/>
    <s v="14:00:06"/>
    <s v="Week-4"/>
    <d v="1899-12-30T14:00:00"/>
  </r>
  <r>
    <n v="9036"/>
    <x v="0"/>
    <s v="TechM L2"/>
    <s v="Closed"/>
    <x v="419"/>
    <s v="Tue, 21 Mar 2023 13:30:08 GMT"/>
    <s v="gsriniv"/>
    <x v="0"/>
    <x v="0"/>
    <s v="User Reported Email"/>
    <x v="0"/>
    <s v="Met"/>
    <s v="User"/>
    <n v="36"/>
    <s v="[]"/>
    <s v="Email"/>
    <s v="Unsolicited email"/>
    <m/>
    <m/>
    <m/>
    <m/>
    <s v="[]"/>
    <s v="Thu, 01 Jan 1970 00:00:00 GMT"/>
    <s v="Thu, 01 Jan 1970 00:25:37 GMT"/>
    <s v="Thu, 01 Jan 1970 00:00:00 GMT"/>
    <s v="Thu, 01 Jan 1970 00:36:29 GMT"/>
    <s v="Thu, 01 Jan 1970 00:00:00 GMT"/>
    <s v="Thu, 01 Jan 1970 00:00:01 GMT"/>
    <s v="Thu, 01 Jan 1970 02:31:35 GMT"/>
    <m/>
    <m/>
    <m/>
    <m/>
    <n v="1"/>
    <s v=""/>
    <n v="1"/>
    <d v="1899-12-30T03:33:12"/>
    <s v="Tue"/>
    <x v="78"/>
    <d v="2023-03-21T00:00:00"/>
    <s v="13:30:08"/>
    <s v="Week-4"/>
    <d v="1899-12-30T13:00:00"/>
  </r>
  <r>
    <n v="9035"/>
    <x v="1"/>
    <s v="TechM L2"/>
    <s v="Closed"/>
    <x v="21"/>
    <s v="Tue, 21 Mar 2023 12:10:03 GMT"/>
    <s v="gsriniv"/>
    <x v="2"/>
    <x v="2"/>
    <s v="[]"/>
    <x v="1"/>
    <s v="Met"/>
    <s v="Server"/>
    <n v="2"/>
    <s v="[]"/>
    <s v="Endpoint"/>
    <m/>
    <s v="Malware"/>
    <m/>
    <s v="Lateral Movement"/>
    <m/>
    <s v="[]"/>
    <s v="Thu, 01 Jan 1970 00:00:00 GMT"/>
    <s v="Thu, 01 Jan 1970 00:00:07 GMT"/>
    <s v="Thu, 01 Jan 1970 00:00:00 GMT"/>
    <s v="Thu, 01 Jan 1970 00:01:57 GMT"/>
    <s v="Thu, 01 Jan 1970 00:00:00 GMT"/>
    <s v="Thu, 01 Jan 1970 00:00:01 GMT"/>
    <s v="Thu, 01 Jan 1970 00:12:56 GMT"/>
    <m/>
    <m/>
    <m/>
    <m/>
    <n v="1"/>
    <s v=""/>
    <n v="1"/>
    <d v="1899-12-30T00:15:03"/>
    <s v="Tue"/>
    <x v="78"/>
    <d v="2023-03-21T00:00:00"/>
    <s v="12:10:03"/>
    <s v="Week-4"/>
    <d v="1899-12-30T12:00:00"/>
  </r>
  <r>
    <n v="9034"/>
    <x v="0"/>
    <s v="TechM L2"/>
    <s v="Closed"/>
    <x v="151"/>
    <s v="Tue, 21 Mar 2023 12:00:03 GMT"/>
    <s v="karun"/>
    <x v="1"/>
    <x v="2"/>
    <s v="[]"/>
    <x v="21"/>
    <s v="Met"/>
    <s v="Network Device"/>
    <n v="31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5:14:10 GMT"/>
    <s v="Thu, 01 Jan 1970 00:00:00 GMT"/>
    <s v="Thu, 01 Jan 1970 00:00:01 GMT"/>
    <s v="Thu, 01 Jan 1970 00:08:46 GMT"/>
    <m/>
    <m/>
    <m/>
    <m/>
    <n v="0"/>
    <n v="1"/>
    <n v="1"/>
    <d v="1899-12-30T05:22:55"/>
    <s v="Tue"/>
    <x v="78"/>
    <d v="2023-03-21T00:00:00"/>
    <s v="12:00:03"/>
    <s v="Week-4"/>
    <d v="1899-12-30T12:00:00"/>
  </r>
  <r>
    <n v="9033"/>
    <x v="3"/>
    <s v="Cristian Dragus"/>
    <s v="Closed"/>
    <x v="29"/>
    <s v="Tue, 21 Mar 2023 11:40:03 GMT"/>
    <s v="karun"/>
    <x v="0"/>
    <x v="0"/>
    <s v="ESC L1 SLA Breach"/>
    <x v="10"/>
    <s v="Met"/>
    <s v="Laptop/Desktop"/>
    <n v="3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0:22 GMT"/>
    <s v="Thu, 01 Jan 1970 00:00:00 GMT"/>
    <s v="Thu, 01 Jan 1970 00:00:01 GMT"/>
    <s v="Thu, 01 Jan 1970 00:06:40 GMT"/>
    <m/>
    <m/>
    <m/>
    <m/>
    <n v="1"/>
    <s v=""/>
    <n v="1"/>
    <d v="1899-12-30T00:36:50"/>
    <s v="Tue"/>
    <x v="78"/>
    <d v="2023-03-21T00:00:00"/>
    <s v="11:40:03"/>
    <s v="Week-4"/>
    <d v="1899-12-30T11:00:00"/>
  </r>
  <r>
    <n v="9032"/>
    <x v="3"/>
    <s v="TechM L2"/>
    <s v="Closed"/>
    <x v="29"/>
    <s v="Tue, 21 Mar 2023 11:00:03 GMT"/>
    <s v="gsriniv"/>
    <x v="0"/>
    <x v="0"/>
    <s v="ESC L1 SLA Breach"/>
    <x v="10"/>
    <s v="Met"/>
    <s v="Laptop/Desktop"/>
    <n v="1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8:01 GMT"/>
    <s v="Thu, 01 Jan 1970 00:00:00 GMT"/>
    <s v="Thu, 01 Jan 1970 00:00:01 GMT"/>
    <s v="Thu, 01 Jan 1970 00:37:03 GMT"/>
    <m/>
    <m/>
    <m/>
    <m/>
    <n v="1"/>
    <s v=""/>
    <n v="1"/>
    <d v="1899-12-30T00:55:10"/>
    <s v="Tue"/>
    <x v="78"/>
    <d v="2023-03-21T00:00:00"/>
    <s v="11:00:03"/>
    <s v="Week-4"/>
    <d v="1899-12-30T11:00:00"/>
  </r>
  <r>
    <n v="9031"/>
    <x v="3"/>
    <s v="TechM L2"/>
    <s v="Closed"/>
    <x v="29"/>
    <s v="Tue, 21 Mar 2023 09:30:03 GMT"/>
    <s v="gsriniv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3:41 GMT"/>
    <s v="Thu, 01 Jan 1970 00:00:00 GMT"/>
    <s v="Thu, 01 Jan 1970 00:00:01 GMT"/>
    <s v="Thu, 01 Jan 1970 01:17:20 GMT"/>
    <m/>
    <m/>
    <m/>
    <m/>
    <n v="1"/>
    <s v=""/>
    <n v="1"/>
    <d v="1899-12-30T01:41:28"/>
    <s v="Tue"/>
    <x v="78"/>
    <d v="2023-03-21T00:00:00"/>
    <s v="09:30:03"/>
    <s v="Week-4"/>
    <d v="1899-12-30T09:00:00"/>
  </r>
  <r>
    <n v="9030"/>
    <x v="4"/>
    <s v="Cristiano Lucian"/>
    <s v="Closed"/>
    <x v="420"/>
    <s v="Tue, 21 Mar 2023 09:12:19 GMT"/>
    <s v="L2 user"/>
    <x v="0"/>
    <x v="0"/>
    <s v="[]"/>
    <x v="0"/>
    <s v="Met"/>
    <s v="Laptop/Desktop"/>
    <n v="0"/>
    <s v="[]"/>
    <s v="Network"/>
    <m/>
    <m/>
    <m/>
    <s v="Beaconing"/>
    <m/>
    <s v="[]"/>
    <s v="Thu, 01 Jan 1970 00:00:00 GMT"/>
    <s v="Thu, 01 Jan 1970 00:00:15 GMT"/>
    <s v="Thu, 01 Jan 1970 00:00:00 GMT"/>
    <s v="Thu, 01 Jan 1970 00:00:09 GMT"/>
    <s v="Thu, 01 Jan 1970 00:00:00 GMT"/>
    <s v="Thu, 01 Jan 1970 00:00:01 GMT"/>
    <s v="Thu, 01 Jan 1970 00:00:01 GMT"/>
    <m/>
    <m/>
    <m/>
    <m/>
    <n v="1"/>
    <s v=""/>
    <n v="1"/>
    <d v="1899-12-30T00:00:16"/>
    <s v="Tue"/>
    <x v="78"/>
    <d v="2023-03-21T00:00:00"/>
    <s v="09:12:19"/>
    <s v="Week-4"/>
    <d v="1899-12-30T09:00:00"/>
  </r>
  <r>
    <n v="9029"/>
    <x v="3"/>
    <s v="TechM L2"/>
    <s v="Closed"/>
    <x v="29"/>
    <s v="Tue, 21 Mar 2023 09:10:03 GMT"/>
    <s v="karun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6:00 GMT"/>
    <s v="Thu, 01 Jan 1970 00:00:00 GMT"/>
    <s v="Thu, 01 Jan 1970 00:00:01 GMT"/>
    <s v="Thu, 01 Jan 1970 02:06:46 GMT"/>
    <m/>
    <m/>
    <m/>
    <m/>
    <n v="1"/>
    <s v=""/>
    <n v="1"/>
    <d v="1899-12-30T02:32:54"/>
    <s v="Tue"/>
    <x v="78"/>
    <d v="2023-03-21T00:00:00"/>
    <s v="09:10:03"/>
    <s v="Week-4"/>
    <d v="1899-12-30T09:00:00"/>
  </r>
  <r>
    <n v="9028"/>
    <x v="3"/>
    <s v="TechM L2"/>
    <s v="Closed"/>
    <x v="29"/>
    <s v="Tue, 21 Mar 2023 08:50:03 GMT"/>
    <s v="gsriniv"/>
    <x v="0"/>
    <x v="0"/>
    <s v="ESC L1 SLA Breach"/>
    <x v="10"/>
    <s v="Met"/>
    <s v="Laptop/Desktop"/>
    <n v="16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6:00 GMT"/>
    <s v="Thu, 01 Jan 1970 00:00:00 GMT"/>
    <s v="Thu, 01 Jan 1970 00:00:01 GMT"/>
    <s v="Thu, 01 Jan 1970 01:08:27 GMT"/>
    <m/>
    <m/>
    <m/>
    <m/>
    <n v="1"/>
    <s v=""/>
    <n v="1"/>
    <d v="1899-12-30T01:24:40"/>
    <s v="Tue"/>
    <x v="78"/>
    <d v="2023-03-21T00:00:00"/>
    <s v="08:50:03"/>
    <s v="Week-4"/>
    <d v="1899-12-30T08:00:00"/>
  </r>
  <r>
    <n v="9027"/>
    <x v="0"/>
    <s v="TechM L2"/>
    <s v="Closed"/>
    <x v="421"/>
    <s v="Tue, 21 Mar 2023 08:00:06 GMT"/>
    <s v="karun"/>
    <x v="0"/>
    <x v="0"/>
    <s v="User Reported Email"/>
    <x v="0"/>
    <s v="Met"/>
    <s v="User"/>
    <n v="177"/>
    <s v="[]"/>
    <s v="Email"/>
    <s v="Unsolicited email"/>
    <m/>
    <m/>
    <m/>
    <m/>
    <s v="[]"/>
    <s v="Thu, 01 Jan 1970 00:00:00 GMT"/>
    <s v="Thu, 01 Jan 1970 00:00:07 GMT"/>
    <s v="Thu, 01 Jan 1970 00:00:00 GMT"/>
    <s v="Thu, 01 Jan 1970 02:57:24 GMT"/>
    <s v="Thu, 01 Jan 1970 00:00:00 GMT"/>
    <s v="Thu, 01 Jan 1970 00:00:01 GMT"/>
    <s v="Thu, 01 Jan 1970 00:43:31 GMT"/>
    <m/>
    <m/>
    <m/>
    <m/>
    <n v="1"/>
    <s v=""/>
    <n v="1"/>
    <d v="1899-12-30T03:40:38"/>
    <s v="Tue"/>
    <x v="78"/>
    <d v="2023-03-21T00:00:00"/>
    <s v="08:00:06"/>
    <s v="Week-4"/>
    <d v="1899-12-30T08:00:00"/>
  </r>
  <r>
    <n v="9026"/>
    <x v="3"/>
    <s v="TechM L2"/>
    <s v="Closed"/>
    <x v="29"/>
    <s v="Tue, 21 Mar 2023 07:40:03 GMT"/>
    <s v="psrikan"/>
    <x v="0"/>
    <x v="0"/>
    <s v="ESC L1 SLA Breach"/>
    <x v="10"/>
    <s v="Met"/>
    <s v="Laptop/Desktop"/>
    <n v="93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32:37 GMT"/>
    <s v="Thu, 01 Jan 1970 00:00:00 GMT"/>
    <s v="Thu, 01 Jan 1970 00:00:01 GMT"/>
    <s v="Thu, 01 Jan 1970 02:46:09 GMT"/>
    <m/>
    <m/>
    <m/>
    <m/>
    <n v="1"/>
    <s v=""/>
    <n v="1"/>
    <d v="1899-12-30T04:19:21"/>
    <s v="Tue"/>
    <x v="78"/>
    <d v="2023-03-21T00:00:00"/>
    <s v="07:40:03"/>
    <s v="Week-4"/>
    <d v="1899-12-30T07:00:00"/>
  </r>
  <r>
    <n v="9025"/>
    <x v="0"/>
    <s v="TechM L2"/>
    <s v="Closed"/>
    <x v="422"/>
    <s v="Tue, 21 Mar 2023 07:00:07 GMT"/>
    <s v="psrikan"/>
    <x v="1"/>
    <x v="1"/>
    <s v="User Reported Email"/>
    <x v="0"/>
    <s v="Met"/>
    <s v="User"/>
    <n v="50"/>
    <s v="[]"/>
    <s v="Email"/>
    <s v="Scam"/>
    <m/>
    <m/>
    <m/>
    <m/>
    <s v="[]"/>
    <s v="Thu, 01 Jan 1970 00:00:00 GMT"/>
    <s v="Thu, 01 Jan 1970 00:00:07 GMT"/>
    <s v="Thu, 01 Jan 1970 00:00:00 GMT"/>
    <s v="Thu, 01 Jan 1970 00:50:26 GMT"/>
    <s v="Thu, 01 Jan 1970 00:00:00 GMT"/>
    <s v="Thu, 01 Jan 1970 00:00:01 GMT"/>
    <s v="Thu, 01 Jan 1970 02:20:18 GMT"/>
    <m/>
    <m/>
    <m/>
    <m/>
    <n v="1"/>
    <s v=""/>
    <n v="1"/>
    <d v="1899-12-30T03:10:25"/>
    <s v="Tue"/>
    <x v="78"/>
    <d v="2023-03-21T00:00:00"/>
    <s v="07:00:07"/>
    <s v="Week-4"/>
    <d v="1899-12-30T07:00:00"/>
  </r>
  <r>
    <n v="9024"/>
    <x v="1"/>
    <s v="TechM L2"/>
    <s v="Closed"/>
    <x v="56"/>
    <s v="Tue, 21 Mar 2023 06:50:03 GMT"/>
    <s v="gsriniv"/>
    <x v="2"/>
    <x v="2"/>
    <s v="ESC L1 SLA Breach"/>
    <x v="20"/>
    <s v="Met"/>
    <s v="Server"/>
    <n v="2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3:59 GMT"/>
    <s v="Thu, 01 Jan 1970 00:00:00 GMT"/>
    <s v="Thu, 01 Jan 1970 00:00:01 GMT"/>
    <s v="Thu, 01 Jan 1970 02:03:44 GMT"/>
    <m/>
    <m/>
    <m/>
    <m/>
    <n v="1"/>
    <s v=""/>
    <n v="1"/>
    <d v="1899-12-30T02:27:54"/>
    <s v="Tue"/>
    <x v="78"/>
    <d v="2023-03-21T00:00:00"/>
    <s v="06:50:03"/>
    <s v="Week-4"/>
    <d v="1899-12-30T06:00:00"/>
  </r>
  <r>
    <n v="9074"/>
    <x v="0"/>
    <s v="TechM L2"/>
    <s v="Closed"/>
    <x v="423"/>
    <s v="Wed, 22 Mar 2023 22:30:08 GMT"/>
    <s v="mhyderi"/>
    <x v="2"/>
    <x v="2"/>
    <s v="User Reported Email"/>
    <x v="0"/>
    <s v="Met"/>
    <s v="User"/>
    <n v="49"/>
    <s v="[]"/>
    <s v="Email"/>
    <s v="Spam"/>
    <m/>
    <m/>
    <m/>
    <m/>
    <s v="[]"/>
    <s v="Thu, 01 Jan 1970 00:00:00 GMT"/>
    <s v="Thu, 01 Jan 1970 00:00:07 GMT"/>
    <s v="Thu, 01 Jan 1970 00:00:00 GMT"/>
    <s v="Thu, 01 Jan 1970 00:49:02 GMT"/>
    <s v="Thu, 01 Jan 1970 00:00:00 GMT"/>
    <s v="Thu, 01 Jan 1970 00:00:01 GMT"/>
    <s v="Thu, 01 Jan 1970 00:00:01 GMT"/>
    <m/>
    <m/>
    <m/>
    <m/>
    <n v="1"/>
    <s v=""/>
    <n v="1"/>
    <d v="1899-12-30T00:49:08"/>
    <s v="Wed"/>
    <x v="79"/>
    <d v="2023-03-22T00:00:00"/>
    <s v="22:30:08"/>
    <s v="Week-4"/>
    <d v="1899-12-30T22:00:00"/>
  </r>
  <r>
    <n v="9073"/>
    <x v="3"/>
    <s v="TechM L2"/>
    <s v="Closed"/>
    <x v="29"/>
    <s v="Wed, 22 Mar 2023 19:50:03 GMT"/>
    <s v="mhyderi"/>
    <x v="0"/>
    <x v="0"/>
    <s v="ESC L1 SLA Breach"/>
    <x v="10"/>
    <s v="Met"/>
    <s v="Network Device"/>
    <n v="2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2:23 GMT"/>
    <s v="Thu, 01 Jan 1970 00:00:00 GMT"/>
    <s v="Thu, 01 Jan 1970 00:00:01 GMT"/>
    <s v="Thu, 01 Jan 1970 00:33:06 GMT"/>
    <m/>
    <m/>
    <m/>
    <m/>
    <n v="1"/>
    <s v=""/>
    <n v="1"/>
    <d v="1899-12-30T00:55:11"/>
    <s v="Wed"/>
    <x v="79"/>
    <d v="2023-03-22T00:00:00"/>
    <s v="19:50:03"/>
    <s v="Week-4"/>
    <d v="1899-12-30T19:00:00"/>
  </r>
  <r>
    <n v="9072"/>
    <x v="3"/>
    <s v="TechM L2"/>
    <s v="Closed"/>
    <x v="29"/>
    <s v="Wed, 22 Mar 2023 16:40:03 GMT"/>
    <s v="mhyderi"/>
    <x v="0"/>
    <x v="0"/>
    <s v="ESC L1 SLA Breach"/>
    <x v="10"/>
    <s v="Met"/>
    <s v="Network Device"/>
    <n v="2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6:36 GMT"/>
    <s v="Thu, 01 Jan 1970 00:00:00 GMT"/>
    <s v="Thu, 01 Jan 1970 00:00:01 GMT"/>
    <s v="Thu, 01 Jan 1970 03:20:51 GMT"/>
    <m/>
    <m/>
    <m/>
    <m/>
    <n v="1"/>
    <s v=""/>
    <n v="1"/>
    <d v="1899-12-30T03:47:59"/>
    <s v="Wed"/>
    <x v="79"/>
    <d v="2023-03-22T00:00:00"/>
    <s v="16:40:03"/>
    <s v="Week-4"/>
    <d v="1899-12-30T16:00:00"/>
  </r>
  <r>
    <n v="9071"/>
    <x v="0"/>
    <s v="Cristian Dragus"/>
    <s v="Closed"/>
    <x v="424"/>
    <s v="Wed, 22 Mar 2023 16:30:05 GMT"/>
    <s v="mhyderi"/>
    <x v="1"/>
    <x v="1"/>
    <s v="MSSP Process Improvement Requested, User Reported Email"/>
    <x v="0"/>
    <s v="Met"/>
    <s v="Laptop/Desktop"/>
    <n v="64"/>
    <s v="[]"/>
    <s v="Email"/>
    <s v="Phishing"/>
    <m/>
    <m/>
    <m/>
    <m/>
    <s v="Discussed"/>
    <s v="Thu, 01 Jan 1970 00:00:00 GMT"/>
    <s v="Thu, 01 Jan 1970 00:06:28 GMT"/>
    <s v="Thu, 01 Jan 1970 00:00:00 GMT"/>
    <s v="Thu, 01 Jan 1970 01:04:04 GMT"/>
    <s v="Thu, 01 Jan 1970 00:00:00 GMT"/>
    <s v="Thu, 01 Jan 1970 00:00:01 GMT"/>
    <s v="Thu, 01 Jan 1970 00:00:01 GMT"/>
    <m/>
    <m/>
    <m/>
    <m/>
    <n v="1"/>
    <s v=""/>
    <n v="1"/>
    <d v="1899-12-30T01:10:29"/>
    <s v="Wed"/>
    <x v="79"/>
    <d v="2023-03-22T00:00:00"/>
    <s v="16:30:05"/>
    <s v="Week-4"/>
    <d v="1899-12-30T16:00:00"/>
  </r>
  <r>
    <n v="9070"/>
    <x v="0"/>
    <s v="TechM L2"/>
    <s v="Closed"/>
    <x v="425"/>
    <s v="Wed, 22 Mar 2023 16:00:06 GMT"/>
    <s v="psrikan"/>
    <x v="2"/>
    <x v="2"/>
    <s v="[]"/>
    <x v="0"/>
    <s v="Met"/>
    <s v="User"/>
    <n v="24"/>
    <s v="[]"/>
    <s v="Email"/>
    <s v="Spam"/>
    <m/>
    <m/>
    <m/>
    <m/>
    <s v="[]"/>
    <s v="Thu, 01 Jan 1970 00:00:00 GMT"/>
    <s v="Thu, 01 Jan 1970 00:00:10 GMT"/>
    <s v="Thu, 01 Jan 1970 00:00:00 GMT"/>
    <s v="Thu, 01 Jan 1970 00:23:46 GMT"/>
    <s v="Thu, 01 Jan 1970 00:00:00 GMT"/>
    <s v="Thu, 01 Jan 1970 00:00:01 GMT"/>
    <s v="Thu, 01 Jan 1970 00:00:01 GMT"/>
    <m/>
    <m/>
    <m/>
    <m/>
    <n v="1"/>
    <s v=""/>
    <n v="1"/>
    <d v="1899-12-30T00:24:11"/>
    <s v="Wed"/>
    <x v="79"/>
    <d v="2023-03-22T00:00:00"/>
    <s v="16:00:06"/>
    <s v="Week-4"/>
    <d v="1899-12-30T16:00:00"/>
  </r>
  <r>
    <n v="9069"/>
    <x v="3"/>
    <s v="TechM L2"/>
    <s v="Closed"/>
    <x v="392"/>
    <s v="Wed, 22 Mar 2023 16:00:03 GMT"/>
    <s v="mhyderi"/>
    <x v="0"/>
    <x v="0"/>
    <s v="ESC L1 SLA Breach"/>
    <x v="10"/>
    <s v="Met"/>
    <s v="Network Device"/>
    <n v="12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02:54 GMT"/>
    <s v="Thu, 01 Jan 1970 00:00:00 GMT"/>
    <s v="Thu, 01 Jan 1970 00:00:01 GMT"/>
    <s v="Thu, 01 Jan 1970 01:53:20 GMT"/>
    <m/>
    <m/>
    <m/>
    <m/>
    <n v="1"/>
    <s v=""/>
    <n v="1"/>
    <d v="1899-12-30T03:56:26"/>
    <s v="Wed"/>
    <x v="79"/>
    <d v="2023-03-22T00:00:00"/>
    <s v="16:00:03"/>
    <s v="Week-4"/>
    <d v="1899-12-30T16:00:00"/>
  </r>
  <r>
    <n v="9068"/>
    <x v="0"/>
    <s v="TechM L2"/>
    <s v="Closed"/>
    <x v="425"/>
    <s v="Wed, 22 Mar 2023 15:30:05 GMT"/>
    <s v="psrikan"/>
    <x v="2"/>
    <x v="2"/>
    <s v="User Reported Email"/>
    <x v="0"/>
    <s v="Met"/>
    <s v="User"/>
    <n v="51"/>
    <s v="[]"/>
    <s v="Email"/>
    <s v="Spam"/>
    <m/>
    <m/>
    <m/>
    <m/>
    <s v="[]"/>
    <s v="Thu, 01 Jan 1970 00:00:00 GMT"/>
    <s v="Thu, 01 Jan 1970 00:00:08 GMT"/>
    <s v="Thu, 01 Jan 1970 00:00:00 GMT"/>
    <s v="Thu, 01 Jan 1970 00:50:45 GMT"/>
    <s v="Thu, 01 Jan 1970 00:00:00 GMT"/>
    <s v="Thu, 01 Jan 1970 00:00:01 GMT"/>
    <s v="Thu, 01 Jan 1970 00:00:01 GMT"/>
    <m/>
    <m/>
    <m/>
    <m/>
    <n v="1"/>
    <s v=""/>
    <n v="1"/>
    <d v="1899-12-30T00:51:09"/>
    <s v="Wed"/>
    <x v="79"/>
    <d v="2023-03-22T00:00:00"/>
    <s v="15:30:05"/>
    <s v="Week-4"/>
    <d v="1899-12-30T15:00:00"/>
  </r>
  <r>
    <n v="9067"/>
    <x v="3"/>
    <s v="TechM L2"/>
    <s v="Closed"/>
    <x v="29"/>
    <s v="Wed, 22 Mar 2023 15:10:05 GMT"/>
    <s v="karun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0:19:32 GMT"/>
    <s v="Thu, 01 Jan 1970 00:00:00 GMT"/>
    <s v="Thu, 01 Jan 1970 00:00:01 GMT"/>
    <s v="Thu, 01 Jan 1970 00:28:12 GMT"/>
    <m/>
    <m/>
    <m/>
    <m/>
    <n v="1"/>
    <s v=""/>
    <n v="1"/>
    <d v="1899-12-30T00:48:32"/>
    <s v="Wed"/>
    <x v="79"/>
    <d v="2023-03-22T00:00:00"/>
    <s v="15:10:05"/>
    <s v="Week-4"/>
    <d v="1899-12-30T15:00:00"/>
  </r>
  <r>
    <n v="9066"/>
    <x v="1"/>
    <s v="Theodoros Vakalopoulos"/>
    <s v="Closed"/>
    <x v="29"/>
    <s v="Wed, 22 Mar 2023 15:10:03 GMT"/>
    <s v="gsriniv"/>
    <x v="1"/>
    <x v="2"/>
    <s v="ESC L1 SLA Breach"/>
    <x v="10"/>
    <s v="Met"/>
    <s v="Server"/>
    <n v="107"/>
    <s v="[]"/>
    <s v="Network"/>
    <m/>
    <m/>
    <m/>
    <s v="Suspicious Traffic"/>
    <m/>
    <s v="[]"/>
    <s v="Thu, 01 Jan 1970 00:00:00 GMT"/>
    <s v="Thu, 01 Jan 1970 00:08:38 GMT"/>
    <s v="Thu, 01 Jan 1970 00:00:00 GMT"/>
    <s v="Thu, 01 Jan 1970 01:46:40 GMT"/>
    <s v="Thu, 01 Jan 1970 00:00:00 GMT"/>
    <s v="Thu, 01 Jan 1970 00:00:01 GMT"/>
    <s v="Thu, 01 Jan 1970 00:33:22 GMT"/>
    <m/>
    <m/>
    <m/>
    <m/>
    <n v="0"/>
    <n v="1"/>
    <n v="1"/>
    <d v="1899-12-30T02:29:00"/>
    <s v="Wed"/>
    <x v="79"/>
    <d v="2023-03-22T00:00:00"/>
    <s v="15:10:03"/>
    <s v="Week-4"/>
    <d v="1899-12-30T15:00:00"/>
  </r>
  <r>
    <n v="9065"/>
    <x v="0"/>
    <s v="TechM L2"/>
    <s v="Closed"/>
    <x v="393"/>
    <s v="Wed, 22 Mar 2023 14:30:06 GMT"/>
    <s v="khyadav"/>
    <x v="0"/>
    <x v="0"/>
    <s v="User Reported Email"/>
    <x v="0"/>
    <s v="Met"/>
    <s v="User"/>
    <n v="15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14:46 GMT"/>
    <s v="Thu, 01 Jan 1970 00:00:00 GMT"/>
    <s v="Thu, 01 Jan 1970 00:00:01 GMT"/>
    <s v="Thu, 01 Jan 1970 01:20:01 GMT"/>
    <m/>
    <m/>
    <m/>
    <m/>
    <n v="1"/>
    <s v=""/>
    <n v="1"/>
    <d v="1899-12-30T01:35:10"/>
    <s v="Wed"/>
    <x v="79"/>
    <d v="2023-03-22T00:00:00"/>
    <s v="14:30:06"/>
    <s v="Week-4"/>
    <d v="1899-12-30T14:00:00"/>
  </r>
  <r>
    <n v="9064"/>
    <x v="0"/>
    <s v="TechM L2"/>
    <s v="Closed"/>
    <x v="426"/>
    <s v="Wed, 22 Mar 2023 14:30:05 GMT"/>
    <s v="khyadav"/>
    <x v="1"/>
    <x v="1"/>
    <s v="User Reported Email"/>
    <x v="0"/>
    <s v="Met"/>
    <s v="User"/>
    <n v="35"/>
    <s v="[]"/>
    <s v="Email"/>
    <s v="Scam"/>
    <m/>
    <m/>
    <m/>
    <m/>
    <s v="[]"/>
    <s v="Thu, 01 Jan 1970 00:00:00 GMT"/>
    <s v="Thu, 01 Jan 1970 00:00:08 GMT"/>
    <s v="Thu, 01 Jan 1970 00:00:00 GMT"/>
    <s v="Thu, 01 Jan 1970 00:34:45 GMT"/>
    <s v="Thu, 01 Jan 1970 00:00:00 GMT"/>
    <s v="Thu, 01 Jan 1970 00:00:01 GMT"/>
    <s v="Thu, 01 Jan 1970 00:00:01 GMT"/>
    <m/>
    <m/>
    <m/>
    <m/>
    <n v="1"/>
    <s v=""/>
    <n v="1"/>
    <d v="1899-12-30T00:35:09"/>
    <s v="Wed"/>
    <x v="79"/>
    <d v="2023-03-22T00:00:00"/>
    <s v="14:30:05"/>
    <s v="Week-4"/>
    <d v="1899-12-30T14:00:00"/>
  </r>
  <r>
    <n v="9063"/>
    <x v="3"/>
    <s v="Hassen Mezghani"/>
    <s v="Closed"/>
    <x v="29"/>
    <s v="Wed, 22 Mar 2023 13:50:03 GMT"/>
    <s v="karun"/>
    <x v="0"/>
    <x v="0"/>
    <s v="ESC L1 SLA Breach"/>
    <x v="10"/>
    <s v="Met"/>
    <s v="Laptop/Desktop"/>
    <n v="39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39:09 GMT"/>
    <s v="Thu, 01 Jan 1970 00:00:00 GMT"/>
    <s v="Thu, 01 Jan 1970 00:00:01 GMT"/>
    <s v="Thu, 01 Jan 1970 00:00:01 GMT"/>
    <m/>
    <m/>
    <m/>
    <m/>
    <n v="1"/>
    <s v=""/>
    <n v="1"/>
    <d v="1899-12-30T00:39:20"/>
    <s v="Wed"/>
    <x v="79"/>
    <d v="2023-03-22T00:00:00"/>
    <s v="13:50:03"/>
    <s v="Week-4"/>
    <d v="1899-12-30T13:00:00"/>
  </r>
  <r>
    <n v="9062"/>
    <x v="0"/>
    <s v="Hassen Mezghani"/>
    <s v="Closed"/>
    <x v="181"/>
    <s v="Wed, 22 Mar 2023 11:50:03 GMT"/>
    <s v="psrikan"/>
    <x v="0"/>
    <x v="0"/>
    <s v="[]"/>
    <x v="11"/>
    <s v="Met"/>
    <s v="Server"/>
    <n v="5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9:07 GMT"/>
    <s v="Thu, 01 Jan 1970 00:00:00 GMT"/>
    <s v="Thu, 01 Jan 1970 00:00:01 GMT"/>
    <s v="Thu, 01 Jan 1970 02:17:06 GMT"/>
    <m/>
    <m/>
    <m/>
    <m/>
    <n v="1"/>
    <s v=""/>
    <n v="1"/>
    <d v="1899-12-30T03:16:16"/>
    <s v="Wed"/>
    <x v="79"/>
    <d v="2023-03-22T00:00:00"/>
    <s v="11:50:03"/>
    <s v="Week-4"/>
    <d v="1899-12-30T11:00:00"/>
  </r>
  <r>
    <n v="9061"/>
    <x v="0"/>
    <s v="TechM L2"/>
    <s v="Closed"/>
    <x v="410"/>
    <s v="Wed, 22 Mar 2023 11:00:10 GMT"/>
    <s v="khyadav"/>
    <x v="2"/>
    <x v="2"/>
    <s v="User Reported Email"/>
    <x v="0"/>
    <s v="Met"/>
    <s v="User"/>
    <n v="70"/>
    <s v="[]"/>
    <s v="Email"/>
    <s v="Spam"/>
    <m/>
    <m/>
    <m/>
    <m/>
    <s v="[]"/>
    <s v="Thu, 01 Jan 1970 00:00:00 GMT"/>
    <s v="Thu, 01 Jan 1970 00:00:08 GMT"/>
    <s v="Thu, 01 Jan 1970 00:00:00 GMT"/>
    <s v="Thu, 01 Jan 1970 01:09:59 GMT"/>
    <s v="Thu, 01 Jan 1970 00:00:00 GMT"/>
    <s v="Thu, 01 Jan 1970 00:00:01 GMT"/>
    <s v="Thu, 01 Jan 1970 00:22:06 GMT"/>
    <m/>
    <m/>
    <m/>
    <m/>
    <n v="1"/>
    <s v=""/>
    <n v="1"/>
    <d v="1899-12-30T01:32:14"/>
    <s v="Wed"/>
    <x v="79"/>
    <d v="2023-03-22T00:00:00"/>
    <s v="11:00:10"/>
    <s v="Week-4"/>
    <d v="1899-12-30T11:00:00"/>
  </r>
  <r>
    <n v="9060"/>
    <x v="1"/>
    <s v="Hassen Mezghani"/>
    <s v="Closed"/>
    <x v="21"/>
    <s v="Wed, 22 Mar 2023 10:00:04 GMT"/>
    <s v="psrikan"/>
    <x v="2"/>
    <x v="2"/>
    <s v="ESC L1 SLA Breach"/>
    <x v="1"/>
    <s v="Met"/>
    <s v="Server"/>
    <n v="23"/>
    <s v="[]"/>
    <s v="Endpoint"/>
    <m/>
    <s v="Malware"/>
    <m/>
    <m/>
    <m/>
    <s v="[]"/>
    <s v="Thu, 01 Jan 1970 00:00:00 GMT"/>
    <s v="Thu, 01 Jan 1970 00:14:41 GMT"/>
    <s v="Thu, 01 Jan 1970 00:00:00 GMT"/>
    <s v="Thu, 01 Jan 1970 00:23:25 GMT"/>
    <s v="Thu, 01 Jan 1970 00:00:00 GMT"/>
    <s v="Thu, 01 Jan 1970 00:00:01 GMT"/>
    <s v="Thu, 01 Jan 1970 00:20:07 GMT"/>
    <m/>
    <m/>
    <m/>
    <m/>
    <n v="1"/>
    <s v=""/>
    <n v="1"/>
    <d v="1899-12-30T00:57:48"/>
    <s v="Wed"/>
    <x v="79"/>
    <d v="2023-03-22T00:00:00"/>
    <s v="10:00:04"/>
    <s v="Week-4"/>
    <d v="1899-12-30T10:00:00"/>
  </r>
  <r>
    <n v="9059"/>
    <x v="3"/>
    <s v="TechM L2"/>
    <s v="Closed"/>
    <x v="29"/>
    <s v="Wed, 22 Mar 2023 10:00:03 GMT"/>
    <s v="gsriniv"/>
    <x v="0"/>
    <x v="0"/>
    <s v="ESC L1 SLA Breach"/>
    <x v="10"/>
    <s v="Met"/>
    <s v="Laptop/Desktop"/>
    <n v="2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3:21 GMT"/>
    <s v="Thu, 01 Jan 1970 00:00:00 GMT"/>
    <s v="Thu, 01 Jan 1970 00:00:01 GMT"/>
    <s v="Thu, 01 Jan 1970 00:33:06 GMT"/>
    <m/>
    <m/>
    <m/>
    <m/>
    <n v="1"/>
    <s v=""/>
    <n v="1"/>
    <d v="1899-12-30T00:56:17"/>
    <s v="Wed"/>
    <x v="79"/>
    <d v="2023-03-22T00:00:00"/>
    <s v="10:00:03"/>
    <s v="Week-4"/>
    <d v="1899-12-30T10:00:00"/>
  </r>
  <r>
    <n v="9058"/>
    <x v="3"/>
    <s v="TechM L2"/>
    <s v="Closed"/>
    <x v="49"/>
    <s v="Wed, 22 Mar 2023 09:30:03 GMT"/>
    <s v="karun"/>
    <x v="2"/>
    <x v="2"/>
    <s v="ESC L1 SLA Breach"/>
    <x v="3"/>
    <s v="Met"/>
    <s v="Data"/>
    <n v="44"/>
    <s v="[]"/>
    <s v="User Behaviour"/>
    <m/>
    <m/>
    <m/>
    <m/>
    <s v="Mass Download"/>
    <s v="[]"/>
    <s v="Thu, 01 Jan 1970 00:00:00 GMT"/>
    <s v="Thu, 01 Jan 1970 00:00:09 GMT"/>
    <s v="Thu, 01 Jan 1970 00:00:00 GMT"/>
    <s v="Thu, 01 Jan 1970 00:44:04 GMT"/>
    <s v="Thu, 01 Jan 1970 00:00:00 GMT"/>
    <s v="Thu, 01 Jan 1970 00:00:01 GMT"/>
    <s v="Thu, 01 Jan 1970 08:03:12 GMT"/>
    <m/>
    <m/>
    <m/>
    <m/>
    <n v="1"/>
    <s v=""/>
    <n v="1"/>
    <d v="1899-12-30T08:47:21"/>
    <s v="Wed"/>
    <x v="79"/>
    <d v="2023-03-22T00:00:00"/>
    <s v="09:30:03"/>
    <s v="Week-4"/>
    <d v="1899-12-30T09:00:00"/>
  </r>
  <r>
    <n v="9057"/>
    <x v="3"/>
    <s v="TechM L2"/>
    <s v="Closed"/>
    <x v="29"/>
    <s v="Wed, 22 Mar 2023 08:40:05 GMT"/>
    <s v="psrikan"/>
    <x v="0"/>
    <x v="0"/>
    <s v="ESC L1 SLA Breach"/>
    <x v="10"/>
    <s v="Met"/>
    <s v="Laptop/Desktop"/>
    <n v="12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59:58 GMT"/>
    <s v="Thu, 01 Jan 1970 00:00:00 GMT"/>
    <s v="Thu, 01 Jan 1970 00:00:01 GMT"/>
    <s v="Thu, 01 Jan 1970 00:57:43 GMT"/>
    <m/>
    <m/>
    <m/>
    <m/>
    <n v="1"/>
    <s v=""/>
    <n v="1"/>
    <d v="1899-12-30T02:57:53"/>
    <s v="Wed"/>
    <x v="79"/>
    <d v="2023-03-22T00:00:00"/>
    <s v="08:40:05"/>
    <s v="Week-4"/>
    <d v="1899-12-30T08:00:00"/>
  </r>
  <r>
    <n v="9056"/>
    <x v="0"/>
    <s v="TechM L2"/>
    <s v="Closed"/>
    <x v="427"/>
    <s v="Wed, 22 Mar 2023 08:30:06 GMT"/>
    <s v="karun"/>
    <x v="0"/>
    <x v="0"/>
    <s v="User Reported Email"/>
    <x v="0"/>
    <s v="Met"/>
    <s v="User"/>
    <n v="113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53:16 GMT"/>
    <s v="Thu, 01 Jan 1970 00:00:00 GMT"/>
    <s v="Thu, 01 Jan 1970 00:00:01 GMT"/>
    <s v="Thu, 01 Jan 1970 00:27:04 GMT"/>
    <m/>
    <m/>
    <m/>
    <m/>
    <n v="1"/>
    <s v=""/>
    <n v="1"/>
    <d v="1899-12-30T02:20:14"/>
    <s v="Wed"/>
    <x v="79"/>
    <d v="2023-03-22T00:00:00"/>
    <s v="08:30:06"/>
    <s v="Week-4"/>
    <d v="1899-12-30T08:00:00"/>
  </r>
  <r>
    <n v="9055"/>
    <x v="3"/>
    <s v="TechM L2"/>
    <s v="Closed"/>
    <x v="16"/>
    <s v="Wed, 22 Mar 2023 08:20:05 GMT"/>
    <s v="karun"/>
    <x v="1"/>
    <x v="1"/>
    <s v="ESC L1 SLA Breach"/>
    <x v="5"/>
    <s v="Met"/>
    <s v="Laptop/Desktop"/>
    <n v="6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05:49 GMT"/>
    <s v="Thu, 01 Jan 1970 00:00:00 GMT"/>
    <s v="Thu, 01 Jan 1970 00:00:01 GMT"/>
    <s v="Thu, 01 Jan 1970 03:59:22 GMT"/>
    <m/>
    <m/>
    <m/>
    <m/>
    <n v="1"/>
    <s v=""/>
    <n v="1"/>
    <d v="1899-12-30T05:05:33"/>
    <s v="Wed"/>
    <x v="79"/>
    <d v="2023-03-22T00:00:00"/>
    <s v="08:20:05"/>
    <s v="Week-4"/>
    <d v="1899-12-30T08:00:00"/>
  </r>
  <r>
    <n v="9054"/>
    <x v="3"/>
    <s v="TechM L2"/>
    <s v="Closed"/>
    <x v="29"/>
    <s v="Wed, 22 Mar 2023 08:20:03 GMT"/>
    <s v="vtupura"/>
    <x v="0"/>
    <x v="0"/>
    <s v="ESC L1 SLA Breach"/>
    <x v="10"/>
    <s v="Met"/>
    <s v="Laptop/Desktop"/>
    <n v="27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7:00 GMT"/>
    <s v="Thu, 01 Jan 1970 00:00:00 GMT"/>
    <s v="Thu, 01 Jan 1970 00:00:01 GMT"/>
    <s v="Thu, 01 Jan 1970 00:05:47 GMT"/>
    <m/>
    <m/>
    <m/>
    <m/>
    <n v="1"/>
    <s v=""/>
    <n v="1"/>
    <d v="1899-12-30T00:33:00"/>
    <s v="Wed"/>
    <x v="79"/>
    <d v="2023-03-22T00:00:00"/>
    <s v="08:20:03"/>
    <s v="Week-4"/>
    <d v="1899-12-30T08:00:00"/>
  </r>
  <r>
    <n v="9053"/>
    <x v="3"/>
    <s v="TechM L2"/>
    <s v="Closed"/>
    <x v="29"/>
    <s v="Wed, 22 Mar 2023 07:50:03 GMT"/>
    <s v="vtupura"/>
    <x v="0"/>
    <x v="0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5:37 GMT"/>
    <s v="Thu, 01 Jan 1970 00:00:00 GMT"/>
    <s v="Thu, 01 Jan 1970 00:00:01 GMT"/>
    <s v="Thu, 01 Jan 1970 00:00:36 GMT"/>
    <m/>
    <m/>
    <m/>
    <m/>
    <n v="1"/>
    <s v=""/>
    <n v="1"/>
    <d v="1899-12-30T00:36:46"/>
    <s v="Wed"/>
    <x v="79"/>
    <d v="2023-03-22T00:00:00"/>
    <s v="07:50:03"/>
    <s v="Week-4"/>
    <d v="1899-12-30T07:00:00"/>
  </r>
  <r>
    <n v="9052"/>
    <x v="0"/>
    <s v="TechM L2"/>
    <s v="Closed"/>
    <x v="428"/>
    <s v="Wed, 22 Mar 2023 07:30:05 GMT"/>
    <s v="khyadav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13:04 GMT"/>
    <s v="Thu, 01 Jan 1970 00:00:00 GMT"/>
    <s v="Thu, 01 Jan 1970 00:00:01 GMT"/>
    <s v="Thu, 01 Jan 1970 02:31:46 GMT"/>
    <m/>
    <m/>
    <m/>
    <m/>
    <n v="1"/>
    <s v=""/>
    <n v="1"/>
    <d v="1899-12-30T03:44:53"/>
    <s v="Wed"/>
    <x v="79"/>
    <d v="2023-03-22T00:00:00"/>
    <s v="07:30:05"/>
    <s v="Week-4"/>
    <d v="1899-12-30T07:00:00"/>
  </r>
  <r>
    <n v="9051"/>
    <x v="0"/>
    <s v="TechM L2"/>
    <s v="Closed"/>
    <x v="429"/>
    <s v="Wed, 22 Mar 2023 07:00:06 GMT"/>
    <s v="gsriniv"/>
    <x v="2"/>
    <x v="2"/>
    <s v="User Reported Email"/>
    <x v="0"/>
    <s v="Met"/>
    <s v="User"/>
    <n v="44"/>
    <s v="[]"/>
    <s v="Email"/>
    <s v="Spam"/>
    <m/>
    <m/>
    <m/>
    <m/>
    <s v="[]"/>
    <s v="Thu, 01 Jan 1970 00:00:00 GMT"/>
    <s v="Thu, 01 Jan 1970 00:00:07 GMT"/>
    <s v="Thu, 01 Jan 1970 00:00:00 GMT"/>
    <s v="Thu, 01 Jan 1970 00:43:38 GMT"/>
    <s v="Thu, 01 Jan 1970 00:00:00 GMT"/>
    <s v="Thu, 01 Jan 1970 00:00:01 GMT"/>
    <s v="Thu, 01 Jan 1970 05:05:57 GMT"/>
    <m/>
    <m/>
    <m/>
    <m/>
    <n v="1"/>
    <s v=""/>
    <n v="1"/>
    <d v="1899-12-30T05:50:04"/>
    <s v="Wed"/>
    <x v="79"/>
    <d v="2023-03-22T00:00:00"/>
    <s v="07:00:06"/>
    <s v="Week-4"/>
    <d v="1899-12-30T07:00:00"/>
  </r>
  <r>
    <n v="9050"/>
    <x v="0"/>
    <s v="TechM L2"/>
    <s v="Closed"/>
    <x v="430"/>
    <s v="Wed, 22 Mar 2023 07:00:05 GMT"/>
    <s v="khyadav"/>
    <x v="0"/>
    <x v="0"/>
    <s v="User Reported Email"/>
    <x v="0"/>
    <s v="Met"/>
    <s v="User"/>
    <n v="87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27:04 GMT"/>
    <s v="Thu, 01 Jan 1970 00:00:00 GMT"/>
    <s v="Thu, 01 Jan 1970 00:00:01 GMT"/>
    <s v="Thu, 01 Jan 1970 01:59:07 GMT"/>
    <m/>
    <m/>
    <m/>
    <m/>
    <n v="1"/>
    <s v=""/>
    <n v="1"/>
    <d v="1899-12-30T03:26:14"/>
    <s v="Wed"/>
    <x v="79"/>
    <d v="2023-03-22T00:00:00"/>
    <s v="07:00:05"/>
    <s v="Week-4"/>
    <d v="1899-12-30T07:00:00"/>
  </r>
  <r>
    <n v="9049"/>
    <x v="0"/>
    <s v="TechM L2"/>
    <s v="Closed"/>
    <x v="404"/>
    <s v="Wed, 22 Mar 2023 00:40:03 GMT"/>
    <s v="vtupura"/>
    <x v="1"/>
    <x v="1"/>
    <s v="[]"/>
    <x v="19"/>
    <s v="Met"/>
    <s v="Server"/>
    <n v="16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40:00 GMT"/>
    <s v="Thu, 01 Jan 1970 00:00:00 GMT"/>
    <s v="Thu, 01 Jan 1970 00:00:01 GMT"/>
    <s v="Thu, 01 Jan 1970 00:00:01 GMT"/>
    <m/>
    <m/>
    <m/>
    <m/>
    <n v="1"/>
    <s v=""/>
    <n v="1"/>
    <d v="1899-12-30T02:40:10"/>
    <s v="Wed"/>
    <x v="79"/>
    <d v="2023-03-22T00:00:00"/>
    <s v="00:40:03"/>
    <s v="Week-4"/>
    <d v="1899-12-30T00:00:00"/>
  </r>
  <r>
    <n v="9100"/>
    <x v="0"/>
    <s v="TechM L2"/>
    <s v="Closed"/>
    <x v="431"/>
    <s v="Thu, 23 Mar 2023 23:00:07 GMT"/>
    <s v="karun"/>
    <x v="0"/>
    <x v="0"/>
    <s v="User Reported Email"/>
    <x v="0"/>
    <s v="Met"/>
    <s v="User"/>
    <n v="94"/>
    <s v="[]"/>
    <s v="Email"/>
    <s v="Unsolicited email"/>
    <m/>
    <m/>
    <m/>
    <m/>
    <s v="[]"/>
    <s v="Thu, 01 Jan 1970 00:00:00 GMT"/>
    <s v="Thu, 01 Jan 1970 00:00:26 GMT"/>
    <s v="Thu, 01 Jan 1970 00:00:00 GMT"/>
    <s v="Thu, 01 Jan 1970 01:34:27 GMT"/>
    <s v="Thu, 01 Jan 1970 00:00:00 GMT"/>
    <s v="Thu, 01 Jan 1970 00:00:01 GMT"/>
    <s v="Thu, 01 Jan 1970 10:29:26 GMT"/>
    <m/>
    <m/>
    <m/>
    <m/>
    <n v="1"/>
    <s v=""/>
    <n v="1"/>
    <d v="1899-12-30T12:03:52"/>
    <s v="Thu"/>
    <x v="80"/>
    <d v="2023-03-23T00:00:00"/>
    <s v="23:00:07"/>
    <s v="Week-4"/>
    <d v="1899-12-30T23:00:00"/>
  </r>
  <r>
    <n v="9099"/>
    <x v="3"/>
    <s v="Cristian Dragus"/>
    <s v="Closed"/>
    <x v="29"/>
    <s v="Thu, 23 Mar 2023 22:20:03 GMT"/>
    <s v="gsriniv"/>
    <x v="0"/>
    <x v="0"/>
    <s v="ACK L1 SLA Breach, ESC L1 SLA Breach"/>
    <x v="10"/>
    <s v="Met"/>
    <s v="Laptop/Desktop"/>
    <n v="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2:24 GMT"/>
    <s v="Thu, 01 Jan 1970 00:00:00 GMT"/>
    <s v="Thu, 01 Jan 1970 00:00:01 GMT"/>
    <s v="Thu, 01 Jan 1970 01:39:13 GMT"/>
    <m/>
    <m/>
    <m/>
    <m/>
    <n v="1"/>
    <s v=""/>
    <n v="1"/>
    <d v="1899-12-30T01:41:18"/>
    <s v="Thu"/>
    <x v="80"/>
    <d v="2023-03-23T00:00:00"/>
    <s v="22:20:03"/>
    <s v="Week-4"/>
    <d v="1899-12-30T22:00:00"/>
  </r>
  <r>
    <n v="9098"/>
    <x v="0"/>
    <s v="TechM L2"/>
    <s v="Closed"/>
    <x v="404"/>
    <s v="Thu, 23 Mar 2023 21:30:05 GMT"/>
    <s v="gsriniv"/>
    <x v="1"/>
    <x v="1"/>
    <s v="[]"/>
    <x v="19"/>
    <s v="Met"/>
    <s v="Server"/>
    <n v="18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3:04:04 GMT"/>
    <s v="Thu, 01 Jan 1970 00:00:00 GMT"/>
    <s v="Thu, 01 Jan 1970 00:00:01 GMT"/>
    <s v="Thu, 01 Jan 1970 01:30:17 GMT"/>
    <m/>
    <m/>
    <m/>
    <m/>
    <n v="1"/>
    <s v=""/>
    <n v="1"/>
    <d v="1899-12-30T04:34:24"/>
    <s v="Thu"/>
    <x v="80"/>
    <d v="2023-03-23T00:00:00"/>
    <s v="21:30:05"/>
    <s v="Week-4"/>
    <d v="1899-12-30T21:00:00"/>
  </r>
  <r>
    <n v="9097"/>
    <x v="3"/>
    <s v="Cristian Dragus"/>
    <s v="Closed"/>
    <x v="29"/>
    <s v="Thu, 23 Mar 2023 21:30:03 GMT"/>
    <s v="vtupura"/>
    <x v="0"/>
    <x v="0"/>
    <s v="ESC L1 SLA Breach"/>
    <x v="10"/>
    <s v="Met"/>
    <s v="Server"/>
    <n v="11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52:58 GMT"/>
    <s v="Thu, 01 Jan 1970 00:00:00 GMT"/>
    <s v="Thu, 01 Jan 1970 00:00:01 GMT"/>
    <s v="Thu, 01 Jan 1970 03:10:48 GMT"/>
    <m/>
    <m/>
    <m/>
    <m/>
    <n v="1"/>
    <s v=""/>
    <n v="1"/>
    <d v="1899-12-30T05:03:56"/>
    <s v="Thu"/>
    <x v="80"/>
    <d v="2023-03-23T00:00:00"/>
    <s v="21:30:03"/>
    <s v="Week-4"/>
    <d v="1899-12-30T21:00:00"/>
  </r>
  <r>
    <n v="9096"/>
    <x v="3"/>
    <s v="TechM L2"/>
    <s v="Closed"/>
    <x v="29"/>
    <s v="Thu, 23 Mar 2023 18:40:05 GMT"/>
    <s v="gsriniv"/>
    <x v="0"/>
    <x v="0"/>
    <s v="ESC L1 SLA Breach"/>
    <x v="10"/>
    <s v="Met"/>
    <s v="Laptop/Desktop"/>
    <n v="1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6:52 GMT"/>
    <s v="Thu, 01 Jan 1970 00:00:00 GMT"/>
    <s v="Thu, 01 Jan 1970 00:00:01 GMT"/>
    <s v="Thu, 01 Jan 1970 00:27:37 GMT"/>
    <m/>
    <m/>
    <m/>
    <m/>
    <n v="1"/>
    <s v=""/>
    <n v="1"/>
    <d v="1899-12-30T00:44:46"/>
    <s v="Thu"/>
    <x v="80"/>
    <d v="2023-03-23T00:00:00"/>
    <s v="18:40:05"/>
    <s v="Week-4"/>
    <d v="1899-12-30T18:00:00"/>
  </r>
  <r>
    <n v="9095"/>
    <x v="3"/>
    <s v="TechM L2"/>
    <s v="Closed"/>
    <x v="28"/>
    <s v="Thu, 23 Mar 2023 17:30:03 GMT"/>
    <s v="gsriniv"/>
    <x v="2"/>
    <x v="2"/>
    <s v="ESC L1 SLA Breach"/>
    <x v="9"/>
    <s v="Met"/>
    <s v="Laptop/Desktop"/>
    <n v="3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1:24 GMT"/>
    <s v="Thu, 01 Jan 1970 00:00:00 GMT"/>
    <s v="Thu, 01 Jan 1970 00:00:01 GMT"/>
    <s v="Thu, 01 Jan 1970 01:25:24 GMT"/>
    <m/>
    <m/>
    <m/>
    <m/>
    <n v="1"/>
    <s v=""/>
    <n v="1"/>
    <d v="1899-12-30T01:56:29"/>
    <s v="Thu"/>
    <x v="80"/>
    <d v="2023-03-23T00:00:00"/>
    <s v="17:30:03"/>
    <s v="Week-4"/>
    <d v="1899-12-30T17:00:00"/>
  </r>
  <r>
    <n v="9094"/>
    <x v="3"/>
    <s v="TechM L2"/>
    <s v="Closed"/>
    <x v="29"/>
    <s v="Thu, 23 Mar 2023 16:00:03 GMT"/>
    <s v="karun"/>
    <x v="0"/>
    <x v="0"/>
    <s v="[]"/>
    <x v="10"/>
    <s v="Met"/>
    <s v="Laptop/Desktop"/>
    <n v="2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0:33 GMT"/>
    <s v="Thu, 01 Jan 1970 00:00:00 GMT"/>
    <s v="Thu, 01 Jan 1970 00:00:01 GMT"/>
    <s v="Thu, 01 Jan 1970 00:03:35 GMT"/>
    <m/>
    <m/>
    <m/>
    <m/>
    <n v="1"/>
    <s v=""/>
    <n v="1"/>
    <d v="1899-12-30T00:24:43"/>
    <s v="Thu"/>
    <x v="80"/>
    <d v="2023-03-23T00:00:00"/>
    <s v="16:00:03"/>
    <s v="Week-4"/>
    <d v="1899-12-30T16:00:00"/>
  </r>
  <r>
    <n v="9093"/>
    <x v="0"/>
    <s v="TechM L2"/>
    <s v="Closed"/>
    <x v="432"/>
    <s v="Thu, 23 Mar 2023 15:30:05 GMT"/>
    <s v="gsriniv"/>
    <x v="2"/>
    <x v="2"/>
    <s v="User Reported Email"/>
    <x v="0"/>
    <s v="Met"/>
    <s v="User"/>
    <n v="15"/>
    <s v="[]"/>
    <s v="Email"/>
    <s v="Spam"/>
    <m/>
    <m/>
    <m/>
    <m/>
    <s v="[]"/>
    <s v="Thu, 01 Jan 1970 00:00:00 GMT"/>
    <s v="Thu, 01 Jan 1970 00:00:09 GMT"/>
    <s v="Thu, 01 Jan 1970 00:00:00 GMT"/>
    <s v="Thu, 01 Jan 1970 00:14:56 GMT"/>
    <s v="Thu, 01 Jan 1970 00:00:00 GMT"/>
    <s v="Thu, 01 Jan 1970 00:00:01 GMT"/>
    <s v="Thu, 01 Jan 1970 04:10:07 GMT"/>
    <m/>
    <m/>
    <m/>
    <m/>
    <n v="1"/>
    <s v=""/>
    <n v="1"/>
    <d v="1899-12-30T04:25:16"/>
    <s v="Thu"/>
    <x v="80"/>
    <d v="2023-03-23T00:00:00"/>
    <s v="15:30:05"/>
    <s v="Week-4"/>
    <d v="1899-12-30T15:00:00"/>
  </r>
  <r>
    <n v="9092"/>
    <x v="0"/>
    <s v="TechM L2"/>
    <s v="Closed"/>
    <x v="433"/>
    <s v="Thu, 23 Mar 2023 15:30:05 GMT"/>
    <s v="apaluri"/>
    <x v="1"/>
    <x v="1"/>
    <s v="User Reported Email"/>
    <x v="0"/>
    <s v="Met"/>
    <s v="User"/>
    <n v="29"/>
    <s v="[]"/>
    <s v="Email"/>
    <s v="Scam"/>
    <m/>
    <m/>
    <m/>
    <m/>
    <s v="[]"/>
    <s v="Thu, 01 Jan 1970 00:00:00 GMT"/>
    <s v="Thu, 01 Jan 1970 00:00:13 GMT"/>
    <s v="Thu, 01 Jan 1970 00:00:00 GMT"/>
    <s v="Thu, 01 Jan 1970 00:29:23 GMT"/>
    <s v="Thu, 01 Jan 1970 00:00:00 GMT"/>
    <s v="Thu, 01 Jan 1970 00:00:01 GMT"/>
    <s v="Thu, 01 Jan 1970 00:02:12 GMT"/>
    <m/>
    <m/>
    <m/>
    <m/>
    <n v="1"/>
    <s v=""/>
    <n v="1"/>
    <d v="1899-12-30T00:31:25"/>
    <s v="Thu"/>
    <x v="80"/>
    <d v="2023-03-23T00:00:00"/>
    <s v="15:30:05"/>
    <s v="Week-4"/>
    <d v="1899-12-30T15:00:00"/>
  </r>
  <r>
    <n v="9091"/>
    <x v="0"/>
    <s v="TechM L2"/>
    <s v="Closed"/>
    <x v="434"/>
    <s v="Thu, 23 Mar 2023 14:30:04 GMT"/>
    <s v="apaluri"/>
    <x v="1"/>
    <x v="1"/>
    <s v="User Reported Email"/>
    <x v="0"/>
    <s v="Met"/>
    <s v="User"/>
    <n v="51"/>
    <s v="[]"/>
    <s v="Email"/>
    <s v="Scam"/>
    <m/>
    <m/>
    <m/>
    <m/>
    <s v="[]"/>
    <s v="Thu, 01 Jan 1970 00:00:00 GMT"/>
    <s v="Thu, 01 Jan 1970 00:00:21 GMT"/>
    <s v="Thu, 01 Jan 1970 00:00:00 GMT"/>
    <s v="Thu, 01 Jan 1970 00:51:05 GMT"/>
    <s v="Thu, 01 Jan 1970 00:00:00 GMT"/>
    <s v="Thu, 01 Jan 1970 00:00:01 GMT"/>
    <s v="Thu, 01 Jan 1970 00:58:08 GMT"/>
    <m/>
    <m/>
    <m/>
    <m/>
    <n v="1"/>
    <s v=""/>
    <n v="1"/>
    <d v="1899-12-30T01:49:29"/>
    <s v="Thu"/>
    <x v="80"/>
    <d v="2023-03-23T00:00:00"/>
    <s v="14:30:04"/>
    <s v="Week-4"/>
    <d v="1899-12-30T14:00:00"/>
  </r>
  <r>
    <n v="9090"/>
    <x v="1"/>
    <s v="Cristian Dragus"/>
    <s v="Closed"/>
    <x v="21"/>
    <s v="Thu, 23 Mar 2023 13:50:03 GMT"/>
    <s v="psrikan"/>
    <x v="2"/>
    <x v="2"/>
    <s v="ESC L1 SLA Breach"/>
    <x v="1"/>
    <s v="Met"/>
    <s v="Server"/>
    <n v="13"/>
    <s v="[]"/>
    <s v="Endpoint"/>
    <m/>
    <s v="Malware"/>
    <m/>
    <m/>
    <m/>
    <s v="[]"/>
    <s v="Thu, 01 Jan 1970 00:00:00 GMT"/>
    <s v="Thu, 01 Jan 1970 00:00:08 GMT"/>
    <s v="Thu, 01 Jan 1970 00:00:00 GMT"/>
    <s v="Thu, 01 Jan 1970 00:12:49 GMT"/>
    <s v="Thu, 01 Jan 1970 00:00:00 GMT"/>
    <s v="Thu, 01 Jan 1970 00:00:01 GMT"/>
    <s v="Thu, 01 Jan 1970 02:20:02 GMT"/>
    <m/>
    <m/>
    <m/>
    <m/>
    <n v="1"/>
    <s v=""/>
    <n v="1"/>
    <d v="1899-12-30T02:33:10"/>
    <s v="Thu"/>
    <x v="80"/>
    <d v="2023-03-23T00:00:00"/>
    <s v="13:50:03"/>
    <s v="Week-4"/>
    <d v="1899-12-30T13:00:00"/>
  </r>
  <r>
    <n v="9089"/>
    <x v="3"/>
    <s v="TechM L2"/>
    <s v="Closed"/>
    <x v="49"/>
    <s v="Thu, 23 Mar 2023 13:40:04 GMT"/>
    <s v="apaluri"/>
    <x v="2"/>
    <x v="2"/>
    <s v="ESC L1 SLA Breach"/>
    <x v="3"/>
    <s v="Met"/>
    <s v="Laptop/Desktop"/>
    <n v="36"/>
    <s v="[]"/>
    <s v="User Behaviour"/>
    <m/>
    <m/>
    <m/>
    <m/>
    <s v="Mass Download"/>
    <s v="[]"/>
    <s v="Thu, 01 Jan 1970 00:00:00 GMT"/>
    <s v="Thu, 01 Jan 1970 00:00:08 GMT"/>
    <s v="Thu, 01 Jan 1970 00:00:00 GMT"/>
    <s v="Thu, 01 Jan 1970 00:36:21 GMT"/>
    <s v="Thu, 01 Jan 1970 00:00:00 GMT"/>
    <s v="Thu, 01 Jan 1970 00:00:01 GMT"/>
    <s v="Thu, 01 Jan 1970 00:47:22 GMT"/>
    <m/>
    <m/>
    <m/>
    <m/>
    <n v="1"/>
    <s v=""/>
    <n v="1"/>
    <d v="1899-12-30T01:23:30"/>
    <s v="Thu"/>
    <x v="80"/>
    <d v="2023-03-23T00:00:00"/>
    <s v="13:40:04"/>
    <s v="Week-4"/>
    <d v="1899-12-30T13:00:00"/>
  </r>
  <r>
    <n v="9088"/>
    <x v="3"/>
    <s v="TechM L2"/>
    <s v="Closed"/>
    <x v="29"/>
    <s v="Thu, 23 Mar 2023 13:40:03 GMT"/>
    <s v="karun"/>
    <x v="0"/>
    <x v="0"/>
    <s v="ESC L1 SLA Breach"/>
    <x v="10"/>
    <s v="Met"/>
    <s v="Laptop/Desktop"/>
    <n v="55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55:19 GMT"/>
    <s v="Thu, 01 Jan 1970 00:00:00 GMT"/>
    <s v="Thu, 01 Jan 1970 00:00:01 GMT"/>
    <s v="Thu, 01 Jan 1970 00:00:01 GMT"/>
    <m/>
    <m/>
    <m/>
    <m/>
    <n v="1"/>
    <s v=""/>
    <n v="1"/>
    <d v="1899-12-30T00:55:13"/>
    <s v="Thu"/>
    <x v="80"/>
    <d v="2023-03-23T00:00:00"/>
    <s v="13:40:03"/>
    <s v="Week-4"/>
    <d v="1899-12-30T13:00:00"/>
  </r>
  <r>
    <n v="9087"/>
    <x v="0"/>
    <s v="TechM L2"/>
    <s v="Closed"/>
    <x v="435"/>
    <s v="Thu, 23 Mar 2023 11:30:04 GMT"/>
    <s v="karun"/>
    <x v="1"/>
    <x v="1"/>
    <s v="User Reported Email"/>
    <x v="0"/>
    <s v="Met"/>
    <s v="User"/>
    <n v="140"/>
    <s v="[]"/>
    <s v="Email"/>
    <s v="Scam"/>
    <m/>
    <m/>
    <m/>
    <m/>
    <s v="[]"/>
    <s v="Thu, 01 Jan 1970 00:00:00 GMT"/>
    <s v="Thu, 01 Jan 1970 00:00:11 GMT"/>
    <s v="Thu, 01 Jan 1970 00:00:00 GMT"/>
    <s v="Thu, 01 Jan 1970 02:19:58 GMT"/>
    <s v="Thu, 01 Jan 1970 00:00:00 GMT"/>
    <s v="Thu, 01 Jan 1970 00:00:01 GMT"/>
    <s v="Thu, 01 Jan 1970 02:06:45 GMT"/>
    <m/>
    <m/>
    <m/>
    <m/>
    <n v="1"/>
    <s v=""/>
    <n v="1"/>
    <d v="1899-12-30T04:26:56"/>
    <s v="Thu"/>
    <x v="80"/>
    <d v="2023-03-23T00:00:00"/>
    <s v="11:30:04"/>
    <s v="Week-4"/>
    <d v="1899-12-30T11:00:00"/>
  </r>
  <r>
    <n v="9086"/>
    <x v="3"/>
    <s v="Hassen Mezghani"/>
    <s v="Closed"/>
    <x v="29"/>
    <s v="Thu, 23 Mar 2023 11:00:03 GMT"/>
    <s v="karun"/>
    <x v="0"/>
    <x v="0"/>
    <s v="ESC L1 SLA Breach"/>
    <x v="10"/>
    <s v="Met"/>
    <s v="Network Device"/>
    <n v="2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6:19 GMT"/>
    <s v="Thu, 01 Jan 1970 00:00:00 GMT"/>
    <s v="Thu, 01 Jan 1970 00:00:01 GMT"/>
    <s v="Thu, 01 Jan 1970 00:39:44 GMT"/>
    <m/>
    <m/>
    <m/>
    <m/>
    <n v="1"/>
    <s v=""/>
    <n v="1"/>
    <d v="1899-12-30T01:05:53"/>
    <s v="Thu"/>
    <x v="80"/>
    <d v="2023-03-23T00:00:00"/>
    <s v="11:00:03"/>
    <s v="Week-4"/>
    <d v="1899-12-30T11:00:00"/>
  </r>
  <r>
    <n v="9085"/>
    <x v="1"/>
    <s v="Hassen Mezghani"/>
    <s v="Closed"/>
    <x v="2"/>
    <s v="Thu, 23 Mar 2023 10:20:03 GMT"/>
    <s v="psrikan"/>
    <x v="1"/>
    <x v="1"/>
    <s v="ESC L1 SLA Breach"/>
    <x v="1"/>
    <s v="Met"/>
    <s v="Laptop/Desktop"/>
    <n v="65"/>
    <s v="[]"/>
    <s v="Endpoint"/>
    <m/>
    <s v="PUA"/>
    <m/>
    <m/>
    <m/>
    <s v="[]"/>
    <s v="Thu, 01 Jan 1970 00:00:00 GMT"/>
    <s v="Thu, 01 Jan 1970 00:00:09 GMT"/>
    <s v="Thu, 01 Jan 1970 00:00:00 GMT"/>
    <s v="Thu, 01 Jan 1970 01:04:39 GMT"/>
    <s v="Thu, 01 Jan 1970 00:00:00 GMT"/>
    <s v="Thu, 01 Jan 1970 00:00:01 GMT"/>
    <s v="Thu, 01 Jan 1970 01:02:17 GMT"/>
    <m/>
    <m/>
    <m/>
    <m/>
    <n v="1"/>
    <s v=""/>
    <n v="1"/>
    <d v="1899-12-30T02:07:26"/>
    <s v="Thu"/>
    <x v="80"/>
    <d v="2023-03-23T00:00:00"/>
    <s v="10:20:03"/>
    <s v="Week-4"/>
    <d v="1899-12-30T10:00:00"/>
  </r>
  <r>
    <n v="9084"/>
    <x v="1"/>
    <s v="TechM L2"/>
    <s v="Closed"/>
    <x v="436"/>
    <s v="Thu, 23 Mar 2023 10:00:05 GMT"/>
    <s v="psrikan"/>
    <x v="1"/>
    <x v="1"/>
    <s v="ACK L1 SLA Breach, ESC L1 SLA Breach, User Reported Email"/>
    <x v="0"/>
    <s v="Met"/>
    <s v="User"/>
    <n v="133"/>
    <s v="[]"/>
    <s v="Email"/>
    <s v="Phishing"/>
    <m/>
    <m/>
    <m/>
    <m/>
    <s v="[]"/>
    <s v="Thu, 01 Jan 1970 00:00:00 GMT"/>
    <s v="Thu, 01 Jan 1970 00:00:10 GMT"/>
    <s v="Thu, 01 Jan 1970 00:00:00 GMT"/>
    <s v="Thu, 01 Jan 1970 02:13:01 GMT"/>
    <s v="Thu, 01 Jan 1970 00:00:00 GMT"/>
    <s v="Thu, 01 Jan 1970 00:00:01 GMT"/>
    <s v="Thu, 01 Jan 1970 02:13:42 GMT"/>
    <m/>
    <m/>
    <m/>
    <m/>
    <n v="1"/>
    <s v=""/>
    <n v="1"/>
    <d v="1899-12-30T04:26:52"/>
    <s v="Thu"/>
    <x v="80"/>
    <d v="2023-03-23T00:00:00"/>
    <s v="10:00:05"/>
    <s v="Week-4"/>
    <d v="1899-12-30T10:00:00"/>
  </r>
  <r>
    <n v="9083"/>
    <x v="3"/>
    <s v="TechM L2"/>
    <s v="Closed"/>
    <x v="29"/>
    <s v="Thu, 23 Mar 2023 09:50:03 GMT"/>
    <s v="karun"/>
    <x v="0"/>
    <x v="0"/>
    <s v="ESC L1 SLA Breach"/>
    <x v="10"/>
    <s v="Met"/>
    <s v="Laptop/Desktop"/>
    <n v="38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8:14 GMT"/>
    <s v="Thu, 01 Jan 1970 00:00:00 GMT"/>
    <s v="Thu, 01 Jan 1970 00:00:01 GMT"/>
    <s v="Thu, 01 Jan 1970 01:08:29 GMT"/>
    <m/>
    <m/>
    <m/>
    <m/>
    <n v="1"/>
    <s v=""/>
    <n v="1"/>
    <d v="1899-12-30T01:46:39"/>
    <s v="Thu"/>
    <x v="80"/>
    <d v="2023-03-23T00:00:00"/>
    <s v="09:50:03"/>
    <s v="Week-4"/>
    <d v="1899-12-30T09:00:00"/>
  </r>
  <r>
    <n v="9082"/>
    <x v="3"/>
    <s v="TechM L2"/>
    <s v="Closed"/>
    <x v="29"/>
    <s v="Thu, 23 Mar 2023 09:40:03 GMT"/>
    <s v="gsriniv"/>
    <x v="0"/>
    <x v="0"/>
    <s v="ESC L1 SLA Breach"/>
    <x v="10"/>
    <s v="Met"/>
    <s v="Laptop/Desktop"/>
    <n v="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3:12 GMT"/>
    <s v="Thu, 01 Jan 1970 00:00:00 GMT"/>
    <s v="Thu, 01 Jan 1970 00:00:01 GMT"/>
    <s v="Thu, 01 Jan 1970 08:44:08 GMT"/>
    <m/>
    <m/>
    <m/>
    <m/>
    <n v="1"/>
    <s v=""/>
    <n v="1"/>
    <d v="1899-12-30T08:47:16"/>
    <s v="Thu"/>
    <x v="80"/>
    <d v="2023-03-23T00:00:00"/>
    <s v="09:40:03"/>
    <s v="Week-4"/>
    <d v="1899-12-30T09:00:00"/>
  </r>
  <r>
    <n v="9081"/>
    <x v="3"/>
    <s v="TechM L2"/>
    <s v="Closed"/>
    <x v="29"/>
    <s v="Thu, 23 Mar 2023 09:10:04 GMT"/>
    <s v="karun"/>
    <x v="0"/>
    <x v="0"/>
    <s v="ESC L1 SLA Breach"/>
    <x v="10"/>
    <s v="Met"/>
    <s v="Laptop/Desktop"/>
    <n v="7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2:54 GMT"/>
    <s v="Thu, 01 Jan 1970 00:00:00 GMT"/>
    <s v="Thu, 01 Jan 1970 00:00:01 GMT"/>
    <s v="Thu, 01 Jan 1970 00:00:01 GMT"/>
    <m/>
    <m/>
    <m/>
    <m/>
    <n v="1"/>
    <s v=""/>
    <n v="1"/>
    <d v="1899-12-30T01:13:07"/>
    <s v="Thu"/>
    <x v="80"/>
    <d v="2023-03-23T00:00:00"/>
    <s v="09:10:04"/>
    <s v="Week-4"/>
    <d v="1899-12-30T09:00:00"/>
  </r>
  <r>
    <n v="9080"/>
    <x v="1"/>
    <s v="Cristian Dragus"/>
    <s v="Closed"/>
    <x v="21"/>
    <s v="Thu, 23 Mar 2023 08:50:03 GMT"/>
    <s v="apaluri"/>
    <x v="1"/>
    <x v="1"/>
    <s v="MSSP Process Improvement Requested, ESC L1 SLA Breach"/>
    <x v="1"/>
    <s v="Met"/>
    <s v="Laptop/Desktop"/>
    <n v="54"/>
    <s v="[]"/>
    <s v="Endpoint"/>
    <m/>
    <s v="Malware"/>
    <m/>
    <m/>
    <m/>
    <s v="Discussed"/>
    <s v="Thu, 01 Jan 1970 00:00:00 GMT"/>
    <s v="Thu, 01 Jan 1970 00:00:11 GMT"/>
    <s v="Thu, 01 Jan 1970 00:00:00 GMT"/>
    <s v="Thu, 01 Jan 1970 00:53:41 GMT"/>
    <s v="Thu, 01 Jan 1970 00:00:00 GMT"/>
    <s v="Thu, 01 Jan 1970 00:00:01 GMT"/>
    <s v="Thu, 01 Jan 1970 01:22:25 GMT"/>
    <m/>
    <m/>
    <m/>
    <m/>
    <n v="1"/>
    <s v=""/>
    <n v="1"/>
    <d v="1899-12-30T02:16:36"/>
    <s v="Thu"/>
    <x v="80"/>
    <d v="2023-03-23T00:00:00"/>
    <s v="08:50:03"/>
    <s v="Week-4"/>
    <d v="1899-12-30T08:00:00"/>
  </r>
  <r>
    <n v="9079"/>
    <x v="3"/>
    <s v="TechM L2"/>
    <s v="Closed"/>
    <x v="29"/>
    <s v="Thu, 23 Mar 2023 08:40:07 GMT"/>
    <s v="apaluri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0:07 GMT"/>
    <s v="Thu, 01 Jan 1970 00:00:00 GMT"/>
    <s v="Thu, 01 Jan 1970 00:00:01 GMT"/>
    <s v="Thu, 01 Jan 1970 01:53:49 GMT"/>
    <m/>
    <m/>
    <m/>
    <m/>
    <n v="1"/>
    <s v=""/>
    <n v="1"/>
    <d v="1899-12-30T02:13:57"/>
    <s v="Thu"/>
    <x v="80"/>
    <d v="2023-03-23T00:00:00"/>
    <s v="08:40:07"/>
    <s v="Week-4"/>
    <d v="1899-12-30T08:00:00"/>
  </r>
  <r>
    <n v="9078"/>
    <x v="0"/>
    <s v="TechM L2"/>
    <s v="Closed"/>
    <x v="437"/>
    <s v="Thu, 23 Mar 2023 08:30:06 GMT"/>
    <s v="apaluri"/>
    <x v="2"/>
    <x v="2"/>
    <s v="User Reported Email"/>
    <x v="0"/>
    <s v="Met"/>
    <s v="User"/>
    <n v="208"/>
    <s v="[]"/>
    <s v="Email"/>
    <s v="Spam"/>
    <m/>
    <m/>
    <m/>
    <m/>
    <s v="[]"/>
    <s v="Thu, 01 Jan 1970 00:00:00 GMT"/>
    <s v="Thu, 01 Jan 1970 00:00:07 GMT"/>
    <s v="Thu, 01 Jan 1970 00:00:00 GMT"/>
    <s v="Thu, 01 Jan 1970 03:27:59 GMT"/>
    <s v="Thu, 01 Jan 1970 00:00:00 GMT"/>
    <s v="Thu, 01 Jan 1970 00:00:01 GMT"/>
    <s v="Thu, 01 Jan 1970 00:00:01 GMT"/>
    <m/>
    <m/>
    <m/>
    <m/>
    <n v="1"/>
    <s v=""/>
    <n v="1"/>
    <d v="1899-12-30T03:28:08"/>
    <s v="Thu"/>
    <x v="80"/>
    <d v="2023-03-23T00:00:00"/>
    <s v="08:30:06"/>
    <s v="Week-4"/>
    <d v="1899-12-30T08:00:00"/>
  </r>
  <r>
    <n v="9077"/>
    <x v="3"/>
    <s v="TechM L2"/>
    <s v="Closed"/>
    <x v="29"/>
    <s v="Thu, 23 Mar 2023 08:00:04 GMT"/>
    <s v="karun"/>
    <x v="0"/>
    <x v="0"/>
    <s v="ESC L1 SLA Breach"/>
    <x v="10"/>
    <s v="Met"/>
    <s v="Laptop/Desktop"/>
    <n v="4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4:05 GMT"/>
    <s v="Thu, 01 Jan 1970 00:00:00 GMT"/>
    <s v="Thu, 01 Jan 1970 00:00:01 GMT"/>
    <s v="Thu, 01 Jan 1970 02:11:29 GMT"/>
    <m/>
    <m/>
    <m/>
    <m/>
    <n v="1"/>
    <s v=""/>
    <n v="1"/>
    <d v="1899-12-30T02:55:36"/>
    <s v="Thu"/>
    <x v="80"/>
    <d v="2023-03-23T00:00:00"/>
    <s v="08:00:04"/>
    <s v="Week-4"/>
    <d v="1899-12-30T08:00:00"/>
  </r>
  <r>
    <n v="9076"/>
    <x v="3"/>
    <s v="TechM L2"/>
    <s v="Closed"/>
    <x v="29"/>
    <s v="Thu, 23 Mar 2023 07:50:03 GMT"/>
    <s v="vtupura"/>
    <x v="0"/>
    <x v="0"/>
    <s v="ESC L1 SLA Breach"/>
    <x v="10"/>
    <s v="Met"/>
    <s v="Laptop/Desktop"/>
    <n v="4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9:55 GMT"/>
    <s v="Thu, 01 Jan 1970 00:00:00 GMT"/>
    <s v="Thu, 01 Jan 1970 00:00:01 GMT"/>
    <s v="Thu, 01 Jan 1970 00:30:19 GMT"/>
    <m/>
    <m/>
    <m/>
    <m/>
    <n v="1"/>
    <s v=""/>
    <n v="1"/>
    <d v="1899-12-30T01:10:26"/>
    <s v="Thu"/>
    <x v="80"/>
    <d v="2023-03-23T00:00:00"/>
    <s v="07:50:03"/>
    <s v="Week-4"/>
    <d v="1899-12-30T07:00:00"/>
  </r>
  <r>
    <n v="9075"/>
    <x v="3"/>
    <s v="TechM L2"/>
    <s v="Closed"/>
    <x v="29"/>
    <s v="Thu, 23 Mar 2023 02:30:03 GMT"/>
    <s v="vtupura"/>
    <x v="0"/>
    <x v="0"/>
    <s v="ACK L1 SLA Breach"/>
    <x v="10"/>
    <s v="Met"/>
    <s v="Laptop/Desktop"/>
    <n v="2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3:09 GMT"/>
    <s v="Thu, 01 Jan 1970 00:00:00 GMT"/>
    <s v="Thu, 01 Jan 1970 00:00:01 GMT"/>
    <s v="Thu, 01 Jan 1970 00:00:01 GMT"/>
    <m/>
    <m/>
    <m/>
    <m/>
    <n v="1"/>
    <s v=""/>
    <n v="1"/>
    <d v="1899-12-30T00:23:08"/>
    <s v="Thu"/>
    <x v="80"/>
    <d v="2023-03-23T00:00:00"/>
    <s v="02:30:03"/>
    <s v="Week-4"/>
    <d v="1899-12-30T02:00:00"/>
  </r>
  <r>
    <n v="9123"/>
    <x v="3"/>
    <s v="TechM L2"/>
    <s v="Closed"/>
    <x v="28"/>
    <s v="Fri, 24 Mar 2023 20:00:03 GMT"/>
    <s v="gsriniv"/>
    <x v="1"/>
    <x v="1"/>
    <s v="ESC L1 SLA Breach"/>
    <x v="9"/>
    <s v="Met"/>
    <s v="Laptop/Desktop"/>
    <n v="31"/>
    <s v="[]"/>
    <s v="User Behaviour"/>
    <m/>
    <m/>
    <m/>
    <m/>
    <s v="User Policy Violation"/>
    <s v="[]"/>
    <s v="Thu, 01 Jan 1970 00:00:00 GMT"/>
    <s v="Thu, 01 Jan 1970 00:00:06 GMT"/>
    <s v="Thu, 01 Jan 1970 00:00:00 GMT"/>
    <s v="Thu, 01 Jan 1970 00:31:18 GMT"/>
    <s v="Thu, 01 Jan 1970 00:00:00 GMT"/>
    <s v="Thu, 01 Jan 1970 00:00:01 GMT"/>
    <s v="Thu, 01 Jan 1970 01:33:55 GMT"/>
    <m/>
    <m/>
    <m/>
    <m/>
    <n v="1"/>
    <s v=""/>
    <n v="1"/>
    <d v="1899-12-30T02:05:01"/>
    <s v="Fri"/>
    <x v="81"/>
    <d v="2023-03-24T00:00:00"/>
    <s v="20:00:03"/>
    <s v="Week-4"/>
    <d v="1899-12-30T20:00:00"/>
  </r>
  <r>
    <n v="9122"/>
    <x v="0"/>
    <s v="TechM L2"/>
    <s v="Closed"/>
    <x v="303"/>
    <s v="Fri, 24 Mar 2023 19:20:03 GMT"/>
    <s v="gsriniv"/>
    <x v="1"/>
    <x v="1"/>
    <s v="ACK L1 SLA Breach"/>
    <x v="38"/>
    <s v="Met"/>
    <s v="User"/>
    <n v="16"/>
    <s v="[]"/>
    <s v="Email"/>
    <s v="Phishing"/>
    <m/>
    <m/>
    <m/>
    <m/>
    <s v="[]"/>
    <s v="Thu, 01 Jan 1970 00:00:00 GMT"/>
    <s v="Thu, 01 Jan 1970 00:00:05 GMT"/>
    <s v="Thu, 01 Jan 1970 00:00:00 GMT"/>
    <s v="Thu, 01 Jan 1970 00:15:40 GMT"/>
    <s v="Thu, 01 Jan 1970 00:00:00 GMT"/>
    <s v="Thu, 01 Jan 1970 00:00:01 GMT"/>
    <s v="Thu, 01 Jan 1970 03:05:07 GMT"/>
    <m/>
    <m/>
    <m/>
    <m/>
    <n v="1"/>
    <s v=""/>
    <n v="1"/>
    <d v="1899-12-30T03:21:12"/>
    <s v="Fri"/>
    <x v="81"/>
    <d v="2023-03-24T00:00:00"/>
    <s v="19:20:03"/>
    <s v="Week-4"/>
    <d v="1899-12-30T19:00:00"/>
  </r>
  <r>
    <n v="9121"/>
    <x v="0"/>
    <s v="TechM L2"/>
    <s v="Closed"/>
    <x v="431"/>
    <s v="Fri, 24 Mar 2023 16:30:05 GMT"/>
    <s v="gsriniv"/>
    <x v="0"/>
    <x v="0"/>
    <s v="User Reported Email"/>
    <x v="0"/>
    <s v="Met"/>
    <s v="User"/>
    <n v="36"/>
    <s v="[]"/>
    <s v="Email"/>
    <s v="Unsolicited email"/>
    <m/>
    <m/>
    <m/>
    <m/>
    <s v="[]"/>
    <s v="Thu, 01 Jan 1970 00:00:00 GMT"/>
    <s v="Thu, 01 Jan 1970 00:24:19 GMT"/>
    <s v="Thu, 01 Jan 1970 00:00:00 GMT"/>
    <s v="Thu, 01 Jan 1970 00:36:23 GMT"/>
    <s v="Thu, 01 Jan 1970 00:00:00 GMT"/>
    <s v="Thu, 01 Jan 1970 00:00:01 GMT"/>
    <s v="Thu, 01 Jan 1970 01:39:18 GMT"/>
    <m/>
    <m/>
    <m/>
    <m/>
    <n v="1"/>
    <s v=""/>
    <n v="1"/>
    <d v="1899-12-30T02:39:37"/>
    <s v="Fri"/>
    <x v="81"/>
    <d v="2023-03-24T00:00:00"/>
    <s v="16:30:05"/>
    <s v="Week-4"/>
    <d v="1899-12-30T16:00:00"/>
  </r>
  <r>
    <n v="9120"/>
    <x v="0"/>
    <s v="TechM L2"/>
    <s v="Closed"/>
    <x v="432"/>
    <s v="Fri, 24 Mar 2023 16:30:05 GMT"/>
    <s v="gsriniv"/>
    <x v="2"/>
    <x v="2"/>
    <s v="User Reported Email"/>
    <x v="0"/>
    <s v="Met"/>
    <s v="User"/>
    <n v="11"/>
    <s v="[]"/>
    <s v="Email"/>
    <s v="Spam"/>
    <m/>
    <m/>
    <m/>
    <m/>
    <s v="[]"/>
    <s v="Thu, 01 Jan 1970 00:00:00 GMT"/>
    <s v="Thu, 01 Jan 1970 00:24:29 GMT"/>
    <s v="Thu, 01 Jan 1970 00:00:00 GMT"/>
    <s v="Thu, 01 Jan 1970 00:11:26 GMT"/>
    <s v="Thu, 01 Jan 1970 00:00:00 GMT"/>
    <s v="Thu, 01 Jan 1970 00:00:01 GMT"/>
    <s v="Thu, 01 Jan 1970 02:40:00 GMT"/>
    <m/>
    <m/>
    <m/>
    <m/>
    <n v="1"/>
    <s v=""/>
    <n v="1"/>
    <d v="1899-12-30T03:15:29"/>
    <s v="Fri"/>
    <x v="81"/>
    <d v="2023-03-24T00:00:00"/>
    <s v="16:30:05"/>
    <s v="Week-4"/>
    <d v="1899-12-30T16:00:00"/>
  </r>
  <r>
    <n v="9119"/>
    <x v="4"/>
    <s v="TechM L2"/>
    <s v="Closed"/>
    <x v="302"/>
    <s v="Fri, 24 Mar 2023 16:00:03 GMT"/>
    <s v="gsriniv"/>
    <x v="2"/>
    <x v="2"/>
    <s v="[]"/>
    <x v="36"/>
    <s v="Met"/>
    <s v="Server"/>
    <n v="5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05:10 GMT"/>
    <s v="Thu, 01 Jan 1970 00:00:00 GMT"/>
    <s v="Thu, 01 Jan 1970 00:00:01 GMT"/>
    <s v="Thu, 01 Jan 1970 01:52:26 GMT"/>
    <m/>
    <m/>
    <m/>
    <m/>
    <n v="1"/>
    <s v=""/>
    <n v="1"/>
    <d v="1899-12-30T01:57:34"/>
    <s v="Fri"/>
    <x v="81"/>
    <d v="2023-03-24T00:00:00"/>
    <s v="16:00:03"/>
    <s v="Week-4"/>
    <d v="1899-12-30T16:00:00"/>
  </r>
  <r>
    <n v="9118"/>
    <x v="3"/>
    <s v="TechM L2"/>
    <s v="Closed"/>
    <x v="16"/>
    <s v="Fri, 24 Mar 2023 15:40:03 GMT"/>
    <s v="apaluri"/>
    <x v="1"/>
    <x v="1"/>
    <s v="ESC L1 SLA Breach"/>
    <x v="5"/>
    <s v="Met"/>
    <s v="Laptop/Desktop"/>
    <n v="7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8:20 GMT"/>
    <s v="Thu, 01 Jan 1970 00:00:00 GMT"/>
    <s v="Thu, 01 Jan 1970 00:00:01 GMT"/>
    <s v="Thu, 01 Jan 1970 00:00:01 GMT"/>
    <m/>
    <m/>
    <m/>
    <m/>
    <n v="1"/>
    <s v=""/>
    <n v="1"/>
    <d v="1899-12-30T01:18:07"/>
    <s v="Fri"/>
    <x v="81"/>
    <d v="2023-03-24T00:00:00"/>
    <s v="15:40:03"/>
    <s v="Week-4"/>
    <d v="1899-12-30T15:00:00"/>
  </r>
  <r>
    <n v="9117"/>
    <x v="3"/>
    <s v="TechM L2"/>
    <s v="Closed"/>
    <x v="29"/>
    <s v="Fri, 24 Mar 2023 14:50:03 GMT"/>
    <s v="karun"/>
    <x v="0"/>
    <x v="0"/>
    <s v="ESC L1 SLA Breach"/>
    <x v="10"/>
    <s v="Met"/>
    <s v="Laptop/Desktop"/>
    <n v="1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6:57 GMT"/>
    <s v="Thu, 01 Jan 1970 00:00:00 GMT"/>
    <s v="Thu, 01 Jan 1970 00:00:01 GMT"/>
    <s v="Thu, 01 Jan 1970 00:19:22 GMT"/>
    <m/>
    <m/>
    <m/>
    <m/>
    <n v="1"/>
    <s v=""/>
    <n v="1"/>
    <d v="1899-12-30T00:36:30"/>
    <s v="Fri"/>
    <x v="81"/>
    <d v="2023-03-24T00:00:00"/>
    <s v="14:50:03"/>
    <s v="Week-4"/>
    <d v="1899-12-30T14:00:00"/>
  </r>
  <r>
    <n v="9116"/>
    <x v="3"/>
    <s v="Hassen Mezghani"/>
    <s v="Closed"/>
    <x v="438"/>
    <s v="Fri, 24 Mar 2023 14:40:04 GMT"/>
    <s v="psrikan"/>
    <x v="1"/>
    <x v="0"/>
    <s v="ACK L1 SLA Breach, ESC L1 SLA Breach"/>
    <x v="34"/>
    <s v="Met"/>
    <s v="Laptop/Desktop"/>
    <n v="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24 GMT"/>
    <s v="Thu, 01 Jan 1970 00:00:00 GMT"/>
    <s v="Thu, 01 Jan 1970 00:00:01 GMT"/>
    <s v="Thu, 01 Jan 1970 02:20:53 GMT"/>
    <m/>
    <m/>
    <m/>
    <m/>
    <n v="0"/>
    <n v="1"/>
    <n v="1"/>
    <d v="1899-12-30T02:21:02"/>
    <s v="Fri"/>
    <x v="81"/>
    <d v="2023-03-24T00:00:00"/>
    <s v="14:40:04"/>
    <s v="Week-4"/>
    <d v="1899-12-30T14:00:00"/>
  </r>
  <r>
    <n v="9115"/>
    <x v="3"/>
    <s v="Hassen Mezghani"/>
    <s v="Closed"/>
    <x v="438"/>
    <s v="Fri, 24 Mar 2023 14:40:03 GMT"/>
    <s v="psrikan"/>
    <x v="1"/>
    <x v="0"/>
    <s v="ACK L1 SLA Breach, ESC L1 SLA Breach"/>
    <x v="34"/>
    <s v="Met"/>
    <s v="Server"/>
    <n v="9"/>
    <s v="[]"/>
    <s v="Network"/>
    <m/>
    <m/>
    <m/>
    <s v="Suspicious Traffic"/>
    <m/>
    <s v="[]"/>
    <s v="Thu, 01 Jan 1970 00:00:00 GMT"/>
    <s v="Thu, 01 Jan 1970 00:00:42 GMT"/>
    <s v="Thu, 01 Jan 1970 00:00:00 GMT"/>
    <s v="Thu, 01 Jan 1970 00:09:18 GMT"/>
    <s v="Thu, 01 Jan 1970 00:00:00 GMT"/>
    <s v="Thu, 01 Jan 1970 00:00:01 GMT"/>
    <s v="Thu, 01 Jan 1970 02:07:16 GMT"/>
    <m/>
    <m/>
    <m/>
    <m/>
    <n v="0"/>
    <n v="1"/>
    <n v="1"/>
    <d v="1899-12-30T02:16:58"/>
    <s v="Fri"/>
    <x v="81"/>
    <d v="2023-03-24T00:00:00"/>
    <s v="14:40:03"/>
    <s v="Week-4"/>
    <d v="1899-12-30T14:00:00"/>
  </r>
  <r>
    <n v="9114"/>
    <x v="3"/>
    <s v="TechM L2"/>
    <s v="Closed"/>
    <x v="29"/>
    <s v="Fri, 24 Mar 2023 13:10:03 GMT"/>
    <s v="karun"/>
    <x v="1"/>
    <x v="2"/>
    <s v="ESC L1 SLA Breach"/>
    <x v="24"/>
    <s v="Met"/>
    <s v="Laptop/Desktop"/>
    <n v="108"/>
    <s v="[]"/>
    <s v="Network"/>
    <m/>
    <m/>
    <m/>
    <s v="Reconnaissance"/>
    <m/>
    <s v="[]"/>
    <s v="Thu, 01 Jan 1970 00:00:00 GMT"/>
    <s v="Thu, 01 Jan 1970 00:03:24 GMT"/>
    <s v="Thu, 01 Jan 1970 00:00:00 GMT"/>
    <s v="Thu, 01 Jan 1970 01:48:05 GMT"/>
    <s v="Thu, 01 Jan 1970 00:00:00 GMT"/>
    <s v="Thu, 01 Jan 1970 00:00:01 GMT"/>
    <s v="Thu, 01 Jan 1970 00:06:17 GMT"/>
    <m/>
    <m/>
    <m/>
    <m/>
    <n v="0"/>
    <n v="1"/>
    <n v="1"/>
    <d v="1899-12-30T01:57:41"/>
    <s v="Fri"/>
    <x v="81"/>
    <d v="2023-03-24T00:00:00"/>
    <s v="13:10:03"/>
    <s v="Week-4"/>
    <d v="1899-12-30T13:00:00"/>
  </r>
  <r>
    <n v="9113"/>
    <x v="0"/>
    <s v="TechM L2"/>
    <s v="Closed"/>
    <x v="439"/>
    <s v="Fri, 24 Mar 2023 12:30:23 GMT"/>
    <s v="apaluri"/>
    <x v="0"/>
    <x v="0"/>
    <s v="User Reported Email"/>
    <x v="0"/>
    <s v="Met"/>
    <s v="User"/>
    <n v="88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28:07 GMT"/>
    <s v="Thu, 01 Jan 1970 00:00:00 GMT"/>
    <s v="Thu, 01 Jan 1970 00:00:01 GMT"/>
    <s v="Thu, 01 Jan 1970 01:14:15 GMT"/>
    <m/>
    <m/>
    <m/>
    <m/>
    <n v="1"/>
    <s v=""/>
    <n v="1"/>
    <d v="1899-12-30T02:42:22"/>
    <s v="Fri"/>
    <x v="81"/>
    <d v="2023-03-24T00:00:00"/>
    <s v="12:30:23"/>
    <s v="Week-4"/>
    <d v="1899-12-30T12:00:00"/>
  </r>
  <r>
    <n v="9112"/>
    <x v="3"/>
    <s v="TechM L2"/>
    <s v="Closed"/>
    <x v="29"/>
    <s v="Fri, 24 Mar 2023 11:30:03 GMT"/>
    <s v="karun"/>
    <x v="0"/>
    <x v="0"/>
    <s v="ESC L1 SLA Breach"/>
    <x v="10"/>
    <s v="Met"/>
    <s v="Laptop/Desktop"/>
    <n v="2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5:07 GMT"/>
    <s v="Thu, 01 Jan 1970 00:00:00 GMT"/>
    <s v="Thu, 01 Jan 1970 00:00:01 GMT"/>
    <s v="Thu, 01 Jan 1970 01:21:28 GMT"/>
    <m/>
    <m/>
    <m/>
    <m/>
    <n v="1"/>
    <s v=""/>
    <n v="1"/>
    <d v="1899-12-30T01:46:36"/>
    <s v="Fri"/>
    <x v="81"/>
    <d v="2023-03-24T00:00:00"/>
    <s v="11:30:03"/>
    <s v="Week-4"/>
    <d v="1899-12-30T11:00:00"/>
  </r>
  <r>
    <n v="9111"/>
    <x v="3"/>
    <s v="TechM L2"/>
    <s v="Closed"/>
    <x v="29"/>
    <s v="Fri, 24 Mar 2023 10:20:03 GMT"/>
    <s v="psrikan"/>
    <x v="0"/>
    <x v="0"/>
    <s v="ESC L1 SLA Breach"/>
    <x v="10"/>
    <s v="Met"/>
    <s v="Laptop/Desktop"/>
    <n v="1"/>
    <s v="[]"/>
    <s v="Network"/>
    <m/>
    <m/>
    <m/>
    <s v="Suspicious Traffic"/>
    <m/>
    <s v="[]"/>
    <s v="Thu, 01 Jan 1970 00:00:00 GMT"/>
    <s v="Thu, 01 Jan 1970 00:00:22 GMT"/>
    <s v="Thu, 01 Jan 1970 00:00:00 GMT"/>
    <s v="Thu, 01 Jan 1970 00:00:37 GMT"/>
    <s v="Thu, 01 Jan 1970 00:00:00 GMT"/>
    <s v="Thu, 01 Jan 1970 00:00:01 GMT"/>
    <s v="Thu, 01 Jan 1970 04:33:45 GMT"/>
    <m/>
    <m/>
    <m/>
    <m/>
    <n v="1"/>
    <s v=""/>
    <n v="1"/>
    <d v="1899-12-30T04:35:07"/>
    <s v="Fri"/>
    <x v="81"/>
    <d v="2023-03-24T00:00:00"/>
    <s v="10:20:03"/>
    <s v="Week-4"/>
    <d v="1899-12-30T10:00:00"/>
  </r>
  <r>
    <n v="9110"/>
    <x v="3"/>
    <s v="TechM L2"/>
    <s v="Closed"/>
    <x v="29"/>
    <s v="Fri, 24 Mar 2023 09:50:05 GMT"/>
    <s v="apaluri"/>
    <x v="0"/>
    <x v="0"/>
    <s v="ESC L1 SLA Breach"/>
    <x v="10"/>
    <s v="Met"/>
    <s v="Laptop/Desktop"/>
    <n v="2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0:52 GMT"/>
    <s v="Thu, 01 Jan 1970 00:00:00 GMT"/>
    <s v="Thu, 01 Jan 1970 00:00:01 GMT"/>
    <s v="Thu, 01 Jan 1970 02:00:56 GMT"/>
    <m/>
    <m/>
    <m/>
    <m/>
    <n v="1"/>
    <s v=""/>
    <n v="1"/>
    <d v="1899-12-30T02:22:03"/>
    <s v="Fri"/>
    <x v="81"/>
    <d v="2023-03-24T00:00:00"/>
    <s v="09:50:05"/>
    <s v="Week-4"/>
    <d v="1899-12-30T09:00:00"/>
  </r>
  <r>
    <n v="9109"/>
    <x v="3"/>
    <s v="TechM L2"/>
    <s v="Closed"/>
    <x v="29"/>
    <s v="Fri, 24 Mar 2023 09:50:03 GMT"/>
    <s v="apaluri"/>
    <x v="0"/>
    <x v="0"/>
    <s v="ESC L1 SLA Breach"/>
    <x v="10"/>
    <s v="Met"/>
    <s v="Laptop/Desktop"/>
    <n v="2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4:55 GMT"/>
    <s v="Thu, 01 Jan 1970 00:00:00 GMT"/>
    <s v="Thu, 01 Jan 1970 00:00:01 GMT"/>
    <s v="Thu, 01 Jan 1970 01:13:50 GMT"/>
    <m/>
    <m/>
    <m/>
    <m/>
    <n v="1"/>
    <s v=""/>
    <n v="1"/>
    <d v="1899-12-30T01:39:00"/>
    <s v="Fri"/>
    <x v="81"/>
    <d v="2023-03-24T00:00:00"/>
    <s v="09:50:03"/>
    <s v="Week-4"/>
    <d v="1899-12-30T09:00:00"/>
  </r>
  <r>
    <n v="9108"/>
    <x v="0"/>
    <s v="TechM L2"/>
    <s v="Closed"/>
    <x v="440"/>
    <s v="Fri, 24 Mar 2023 09:30:08 GMT"/>
    <s v="apaluri"/>
    <x v="1"/>
    <x v="1"/>
    <s v="MSSP Process Improvement Requested"/>
    <x v="0"/>
    <s v="Met"/>
    <s v="User"/>
    <n v="44"/>
    <s v="[]"/>
    <s v="Email"/>
    <s v="Scam"/>
    <m/>
    <m/>
    <m/>
    <m/>
    <s v="Discussed"/>
    <s v="Thu, 01 Jan 1970 00:00:00 GMT"/>
    <s v="Thu, 01 Jan 1970 00:00:06 GMT"/>
    <s v="Thu, 01 Jan 1970 00:00:00 GMT"/>
    <s v="Thu, 01 Jan 1970 00:44:16 GMT"/>
    <s v="Thu, 01 Jan 1970 00:00:00 GMT"/>
    <s v="Thu, 01 Jan 1970 00:00:01 GMT"/>
    <s v="Thu, 01 Jan 1970 00:36:43 GMT"/>
    <m/>
    <m/>
    <m/>
    <m/>
    <n v="1"/>
    <s v=""/>
    <n v="1"/>
    <d v="1899-12-30T01:20:49"/>
    <s v="Fri"/>
    <x v="81"/>
    <d v="2023-03-24T00:00:00"/>
    <s v="09:30:08"/>
    <s v="Week-4"/>
    <d v="1899-12-30T09:00:00"/>
  </r>
  <r>
    <n v="9107"/>
    <x v="3"/>
    <s v="TechM L2"/>
    <s v="Closed"/>
    <x v="29"/>
    <s v="Fri, 24 Mar 2023 09:10:03 GMT"/>
    <s v="psrikan"/>
    <x v="0"/>
    <x v="0"/>
    <s v="ESC L1 SLA Breach"/>
    <x v="10"/>
    <s v="Met"/>
    <s v="Laptop/Desktop"/>
    <n v="79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1:19:15 GMT"/>
    <s v="Thu, 01 Jan 1970 00:00:00 GMT"/>
    <s v="Thu, 01 Jan 1970 00:00:01 GMT"/>
    <s v="Thu, 01 Jan 1970 01:57:32 GMT"/>
    <m/>
    <m/>
    <m/>
    <m/>
    <n v="1"/>
    <s v=""/>
    <n v="1"/>
    <d v="1899-12-30T03:16:51"/>
    <s v="Fri"/>
    <x v="81"/>
    <d v="2023-03-24T00:00:00"/>
    <s v="09:10:03"/>
    <s v="Week-4"/>
    <d v="1899-12-30T09:00:00"/>
  </r>
  <r>
    <n v="9106"/>
    <x v="3"/>
    <s v="TechM L2"/>
    <s v="Closed"/>
    <x v="29"/>
    <s v="Fri, 24 Mar 2023 09:00:03 GMT"/>
    <s v="psrikan"/>
    <x v="0"/>
    <x v="0"/>
    <s v="ESC L1 SLA Breach"/>
    <x v="10"/>
    <s v="Met"/>
    <s v="Laptop/Desktop"/>
    <n v="15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2:38:47 GMT"/>
    <s v="Thu, 01 Jan 1970 00:00:00 GMT"/>
    <s v="Thu, 01 Jan 1970 00:00:01 GMT"/>
    <s v="Thu, 01 Jan 1970 00:00:01 GMT"/>
    <m/>
    <m/>
    <m/>
    <m/>
    <n v="1"/>
    <s v=""/>
    <n v="1"/>
    <d v="1899-12-30T02:39:12"/>
    <s v="Fri"/>
    <x v="81"/>
    <d v="2023-03-24T00:00:00"/>
    <s v="09:00:03"/>
    <s v="Week-4"/>
    <d v="1899-12-30T09:00:00"/>
  </r>
  <r>
    <n v="9105"/>
    <x v="3"/>
    <s v="TechM L2"/>
    <s v="Closed"/>
    <x v="29"/>
    <s v="Fri, 24 Mar 2023 08:30:04 GMT"/>
    <s v="apaluri"/>
    <x v="0"/>
    <x v="0"/>
    <s v="ESC L1 SLA Breach"/>
    <x v="10"/>
    <s v="Met"/>
    <s v="Laptop/Desktop"/>
    <n v="7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1:58 GMT"/>
    <s v="Thu, 01 Jan 1970 00:00:00 GMT"/>
    <s v="Thu, 01 Jan 1970 00:00:01 GMT"/>
    <s v="Thu, 01 Jan 1970 00:16:59 GMT"/>
    <m/>
    <m/>
    <m/>
    <m/>
    <n v="1"/>
    <s v=""/>
    <n v="1"/>
    <d v="1899-12-30T01:29:08"/>
    <s v="Fri"/>
    <x v="81"/>
    <d v="2023-03-24T00:00:00"/>
    <s v="08:30:04"/>
    <s v="Week-4"/>
    <d v="1899-12-30T08:00:00"/>
  </r>
  <r>
    <n v="9104"/>
    <x v="3"/>
    <s v="TechM L2"/>
    <s v="Closed"/>
    <x v="29"/>
    <s v="Fri, 24 Mar 2023 08:10:03 GMT"/>
    <s v="vtupura"/>
    <x v="0"/>
    <x v="0"/>
    <s v="ESC L1 SLA Breach"/>
    <x v="10"/>
    <s v="Met"/>
    <s v="Laptop/Desktop"/>
    <n v="42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0:42:06 GMT"/>
    <s v="Thu, 01 Jan 1970 00:00:00 GMT"/>
    <s v="Thu, 01 Jan 1970 00:00:01 GMT"/>
    <s v="Thu, 01 Jan 1970 00:00:01 GMT"/>
    <m/>
    <m/>
    <m/>
    <m/>
    <n v="1"/>
    <s v=""/>
    <n v="1"/>
    <d v="1899-12-30T00:42:21"/>
    <s v="Fri"/>
    <x v="81"/>
    <d v="2023-03-24T00:00:00"/>
    <s v="08:10:03"/>
    <s v="Week-4"/>
    <d v="1899-12-30T08:00:00"/>
  </r>
  <r>
    <n v="9103"/>
    <x v="0"/>
    <s v="TechM L2"/>
    <s v="Closed"/>
    <x v="404"/>
    <s v="Fri, 24 Mar 2023 07:30:03 GMT"/>
    <s v="karun"/>
    <x v="1"/>
    <x v="1"/>
    <s v="[]"/>
    <x v="19"/>
    <s v="Met"/>
    <s v="Server"/>
    <n v="14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24:45 GMT"/>
    <s v="Thu, 01 Jan 1970 00:00:00 GMT"/>
    <s v="Thu, 01 Jan 1970 00:00:01 GMT"/>
    <s v="Thu, 01 Jan 1970 02:56:02 GMT"/>
    <m/>
    <m/>
    <m/>
    <m/>
    <n v="1"/>
    <s v=""/>
    <n v="1"/>
    <d v="1899-12-30T05:21:10"/>
    <s v="Fri"/>
    <x v="81"/>
    <d v="2023-03-24T00:00:00"/>
    <s v="07:30:03"/>
    <s v="Week-4"/>
    <d v="1899-12-30T07:00:00"/>
  </r>
  <r>
    <n v="9102"/>
    <x v="3"/>
    <s v="Cristian Dragus"/>
    <s v="Closed"/>
    <x v="29"/>
    <s v="Fri, 24 Mar 2023 07:00:03 GMT"/>
    <s v="vtupura"/>
    <x v="0"/>
    <x v="0"/>
    <s v="ESC L1 SLA Breach"/>
    <x v="10"/>
    <s v="Met"/>
    <s v="Laptop/Desktop"/>
    <n v="5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9:30 GMT"/>
    <s v="Thu, 01 Jan 1970 00:00:00 GMT"/>
    <s v="Thu, 01 Jan 1970 00:00:01 GMT"/>
    <s v="Thu, 01 Jan 1970 00:00:01 GMT"/>
    <m/>
    <m/>
    <m/>
    <m/>
    <n v="1"/>
    <s v=""/>
    <n v="1"/>
    <d v="1899-12-30T00:50:08"/>
    <s v="Fri"/>
    <x v="81"/>
    <d v="2023-03-24T00:00:00"/>
    <s v="07:00:03"/>
    <s v="Week-4"/>
    <d v="1899-12-30T07:00:00"/>
  </r>
  <r>
    <n v="9101"/>
    <x v="3"/>
    <s v="TechM L2"/>
    <s v="Closed"/>
    <x v="141"/>
    <s v="Fri, 24 Mar 2023 02:20:03 GMT"/>
    <s v="vtupura"/>
    <x v="2"/>
    <x v="2"/>
    <s v="ACK L1 SLA Breach, ESC L1 SLA Breach"/>
    <x v="10"/>
    <s v="Met"/>
    <s v="Server"/>
    <n v="4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6:20 GMT"/>
    <s v="Thu, 01 Jan 1970 00:00:00 GMT"/>
    <s v="Thu, 01 Jan 1970 00:00:01 GMT"/>
    <s v="Thu, 01 Jan 1970 03:36:38 GMT"/>
    <m/>
    <m/>
    <m/>
    <m/>
    <n v="1"/>
    <s v=""/>
    <n v="1"/>
    <d v="1899-12-30T04:22:46"/>
    <s v="Fri"/>
    <x v="81"/>
    <d v="2023-03-24T00:00:00"/>
    <s v="02:20:03"/>
    <s v="Week-4"/>
    <d v="1899-12-30T02:00:00"/>
  </r>
  <r>
    <n v="9128"/>
    <x v="3"/>
    <s v="Cristian Dragus"/>
    <s v="Closed"/>
    <x v="29"/>
    <s v="Sat, 25 Mar 2023 23:00:03 GMT"/>
    <s v="mhyderi"/>
    <x v="0"/>
    <x v="0"/>
    <s v="[]"/>
    <x v="10"/>
    <s v="Met"/>
    <s v="Network Device"/>
    <n v="2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3:52 GMT"/>
    <s v="Thu, 01 Jan 1970 00:00:00 GMT"/>
    <s v="Thu, 01 Jan 1970 00:00:01 GMT"/>
    <s v="Thu, 01 Jan 1970 00:00:01 GMT"/>
    <m/>
    <m/>
    <m/>
    <m/>
    <n v="1"/>
    <s v=""/>
    <n v="1"/>
    <d v="1899-12-30T00:24:07"/>
    <s v="Sat"/>
    <x v="82"/>
    <d v="2023-03-25T00:00:00"/>
    <s v="23:00:03"/>
    <s v="Week-4"/>
    <d v="1899-12-30T23:00:00"/>
  </r>
  <r>
    <n v="9127"/>
    <x v="3"/>
    <s v="Cristian Dragus"/>
    <s v="Closed"/>
    <x v="29"/>
    <s v="Sat, 25 Mar 2023 11:40:03 GMT"/>
    <s v="apaluri"/>
    <x v="0"/>
    <x v="0"/>
    <s v="[]"/>
    <x v="10"/>
    <s v="Met"/>
    <s v="Laptop/Desktop"/>
    <n v="2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3:47 GMT"/>
    <s v="Thu, 01 Jan 1970 00:00:00 GMT"/>
    <s v="Thu, 01 Jan 1970 00:00:01 GMT"/>
    <s v="Thu, 01 Jan 1970 00:00:01 GMT"/>
    <m/>
    <m/>
    <m/>
    <m/>
    <n v="1"/>
    <s v=""/>
    <n v="1"/>
    <d v="1899-12-30T00:24:09"/>
    <s v="Sat"/>
    <x v="82"/>
    <d v="2023-03-25T00:00:00"/>
    <s v="11:40:03"/>
    <s v="Week-4"/>
    <d v="1899-12-30T11:00:00"/>
  </r>
  <r>
    <n v="9126"/>
    <x v="3"/>
    <s v="Cristian Dragus"/>
    <s v="Closed"/>
    <x v="29"/>
    <s v="Sat, 25 Mar 2023 06:50:04 GMT"/>
    <s v="khyadav"/>
    <x v="0"/>
    <x v="0"/>
    <s v="ESC L1 SLA Breach"/>
    <x v="10"/>
    <s v="Met"/>
    <s v="Laptop/Desktop"/>
    <n v="3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3:49 GMT"/>
    <s v="Thu, 01 Jan 1970 00:00:00 GMT"/>
    <s v="Thu, 01 Jan 1970 00:00:01 GMT"/>
    <s v="Thu, 01 Jan 1970 00:25:24 GMT"/>
    <m/>
    <m/>
    <m/>
    <m/>
    <n v="1"/>
    <s v=""/>
    <n v="1"/>
    <d v="1899-12-30T00:59:29"/>
    <s v="Sat"/>
    <x v="82"/>
    <d v="2023-03-25T00:00:00"/>
    <s v="06:50:04"/>
    <s v="Week-4"/>
    <d v="1899-12-30T06:00:00"/>
  </r>
  <r>
    <n v="9125"/>
    <x v="3"/>
    <s v="Cristian Dragus"/>
    <s v="Closed"/>
    <x v="29"/>
    <s v="Sat, 25 Mar 2023 06:10:03 GMT"/>
    <s v="khyadav"/>
    <x v="0"/>
    <x v="0"/>
    <s v="ESC L1 SLA Breach"/>
    <x v="10"/>
    <s v="Met"/>
    <s v="Laptop/Desktop"/>
    <n v="1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7:29 GMT"/>
    <s v="Thu, 01 Jan 1970 00:00:00 GMT"/>
    <s v="Thu, 01 Jan 1970 00:00:01 GMT"/>
    <s v="Thu, 01 Jan 1970 00:45:09 GMT"/>
    <m/>
    <m/>
    <m/>
    <m/>
    <n v="1"/>
    <s v=""/>
    <n v="1"/>
    <d v="1899-12-30T01:02:17"/>
    <s v="Sat"/>
    <x v="82"/>
    <d v="2023-03-25T00:00:00"/>
    <s v="06:10:03"/>
    <s v="Week-4"/>
    <d v="1899-12-30T06:00:00"/>
  </r>
  <r>
    <n v="9124"/>
    <x v="1"/>
    <s v="TechM L2"/>
    <s v="Closed"/>
    <x v="21"/>
    <s v="Sat, 25 Mar 2023 05:10:03 GMT"/>
    <s v="khyadav"/>
    <x v="1"/>
    <x v="1"/>
    <s v="ESC L1 SLA Breach"/>
    <x v="1"/>
    <s v="Met"/>
    <s v="Laptop/Desktop"/>
    <n v="62"/>
    <s v="[]"/>
    <s v="Endpoint"/>
    <m/>
    <s v="Malware"/>
    <m/>
    <m/>
    <m/>
    <s v="[]"/>
    <s v="Thu, 01 Jan 1970 00:00:00 GMT"/>
    <s v="Thu, 01 Jan 1970 00:00:06 GMT"/>
    <s v="Thu, 01 Jan 1970 00:00:00 GMT"/>
    <s v="Thu, 01 Jan 1970 01:02:21 GMT"/>
    <s v="Thu, 01 Jan 1970 00:00:00 GMT"/>
    <s v="Thu, 01 Jan 1970 00:00:01 GMT"/>
    <s v="Thu, 01 Jan 1970 00:00:01 GMT"/>
    <m/>
    <m/>
    <m/>
    <m/>
    <n v="1"/>
    <s v=""/>
    <n v="1"/>
    <d v="1899-12-30T01:02:07"/>
    <s v="Sat"/>
    <x v="82"/>
    <d v="2023-03-25T00:00:00"/>
    <s v="05:10:03"/>
    <s v="Week-4"/>
    <d v="1899-12-30T05:00:00"/>
  </r>
  <r>
    <n v="9133"/>
    <x v="1"/>
    <s v="TechM L2"/>
    <s v="Closed"/>
    <x v="29"/>
    <s v="Sun, 26 Mar 2023 14:50:03 GMT"/>
    <s v="apaluri"/>
    <x v="1"/>
    <x v="2"/>
    <s v="ESC L1 SLA Breach"/>
    <x v="24"/>
    <s v="Met"/>
    <s v="Server"/>
    <n v="4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2:04 GMT"/>
    <s v="Thu, 01 Jan 1970 00:00:00 GMT"/>
    <s v="Thu, 01 Jan 1970 00:00:01 GMT"/>
    <s v="Thu, 01 Jan 1970 00:00:01 GMT"/>
    <m/>
    <m/>
    <m/>
    <m/>
    <n v="0"/>
    <n v="1"/>
    <n v="1"/>
    <d v="1899-12-30T00:42:08"/>
    <s v="Sun"/>
    <x v="83"/>
    <d v="2023-03-26T00:00:00"/>
    <s v="14:50:03"/>
    <s v="Week-4"/>
    <d v="1899-12-30T14:00:00"/>
  </r>
  <r>
    <n v="9132"/>
    <x v="0"/>
    <s v="TechM L2"/>
    <s v="Closed"/>
    <x v="441"/>
    <s v="Sun, 26 Mar 2023 12:50:03 GMT"/>
    <s v="apaluri"/>
    <x v="1"/>
    <x v="2"/>
    <s v="[]"/>
    <x v="21"/>
    <s v="Met"/>
    <s v="Other"/>
    <n v="1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05:46 GMT"/>
    <s v="Thu, 01 Jan 1970 00:00:00 GMT"/>
    <s v="Thu, 01 Jan 1970 00:00:01 GMT"/>
    <s v="Thu, 01 Jan 1970 00:00:01 GMT"/>
    <m/>
    <m/>
    <m/>
    <m/>
    <n v="0"/>
    <n v="1"/>
    <n v="1"/>
    <d v="1899-12-30T02:06:08"/>
    <s v="Sun"/>
    <x v="83"/>
    <d v="2023-03-26T00:00:00"/>
    <s v="12:50:03"/>
    <s v="Week-4"/>
    <d v="1899-12-30T12:00:00"/>
  </r>
  <r>
    <n v="9131"/>
    <x v="3"/>
    <s v="Cristian Dragus"/>
    <s v="Closed"/>
    <x v="29"/>
    <s v="Sun, 26 Mar 2023 10:40:03 GMT"/>
    <s v="apaluri"/>
    <x v="0"/>
    <x v="0"/>
    <s v="[]"/>
    <x v="10"/>
    <s v="Met"/>
    <s v="Laptop/Desktop"/>
    <n v="2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9:32 GMT"/>
    <s v="Thu, 01 Jan 1970 00:00:00 GMT"/>
    <s v="Thu, 01 Jan 1970 00:00:01 GMT"/>
    <s v="Thu, 01 Jan 1970 00:00:01 GMT"/>
    <m/>
    <m/>
    <m/>
    <m/>
    <n v="1"/>
    <s v=""/>
    <n v="1"/>
    <d v="1899-12-30T00:20:06"/>
    <s v="Sun"/>
    <x v="83"/>
    <d v="2023-03-26T00:00:00"/>
    <s v="10:40:03"/>
    <s v="Week-4"/>
    <d v="1899-12-30T10:00:00"/>
  </r>
  <r>
    <n v="9130"/>
    <x v="3"/>
    <s v="Cristian Dragus"/>
    <s v="Closed"/>
    <x v="29"/>
    <s v="Sun, 26 Mar 2023 10:10:03 GMT"/>
    <s v="apaluri"/>
    <x v="0"/>
    <x v="0"/>
    <s v="[]"/>
    <x v="10"/>
    <s v="Met"/>
    <s v="Laptop/Desktop"/>
    <n v="2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2:43 GMT"/>
    <s v="Thu, 01 Jan 1970 00:00:00 GMT"/>
    <s v="Thu, 01 Jan 1970 00:00:01 GMT"/>
    <s v="Thu, 01 Jan 1970 00:00:01 GMT"/>
    <m/>
    <m/>
    <m/>
    <m/>
    <n v="1"/>
    <s v=""/>
    <n v="1"/>
    <d v="1899-12-30T00:23:08"/>
    <s v="Sun"/>
    <x v="83"/>
    <d v="2023-03-26T00:00:00"/>
    <s v="10:10:03"/>
    <s v="Week-4"/>
    <d v="1899-12-30T10:00:00"/>
  </r>
  <r>
    <n v="9129"/>
    <x v="3"/>
    <s v="Cristian Dragus"/>
    <s v="Closed"/>
    <x v="29"/>
    <s v="Sun, 26 Mar 2023 08:30:04 GMT"/>
    <s v="apaluri"/>
    <x v="0"/>
    <x v="0"/>
    <s v="[]"/>
    <x v="10"/>
    <s v="Met"/>
    <s v="Laptop/Desktop"/>
    <n v="2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7:25 GMT"/>
    <s v="Thu, 01 Jan 1970 00:00:00 GMT"/>
    <s v="Thu, 01 Jan 1970 00:00:01 GMT"/>
    <s v="Thu, 01 Jan 1970 00:00:01 GMT"/>
    <m/>
    <m/>
    <m/>
    <m/>
    <n v="1"/>
    <s v=""/>
    <n v="1"/>
    <d v="1899-12-30T00:27:12"/>
    <s v="Sun"/>
    <x v="83"/>
    <d v="2023-03-26T00:00:00"/>
    <s v="08:30:04"/>
    <s v="Week-4"/>
    <d v="1899-12-30T08:00:00"/>
  </r>
  <r>
    <n v="9165"/>
    <x v="0"/>
    <s v="TechM L2"/>
    <s v="Closed"/>
    <x v="442"/>
    <s v="Mon, 27 Mar 2023 23:00:22 GMT"/>
    <s v="khyadav"/>
    <x v="1"/>
    <x v="1"/>
    <s v="User Reported Email"/>
    <x v="0"/>
    <s v="Met"/>
    <s v="User"/>
    <n v="46"/>
    <s v="[]"/>
    <s v="Email"/>
    <s v="Scam"/>
    <m/>
    <m/>
    <m/>
    <m/>
    <s v="[]"/>
    <s v="Thu, 01 Jan 1970 00:00:00 GMT"/>
    <s v="Thu, 01 Jan 1970 00:00:07 GMT"/>
    <s v="Thu, 01 Jan 1970 00:00:00 GMT"/>
    <s v="Thu, 01 Jan 1970 00:46:29 GMT"/>
    <s v="Thu, 01 Jan 1970 00:00:00 GMT"/>
    <s v="Thu, 01 Jan 1970 00:00:01 GMT"/>
    <s v="Thu, 01 Jan 1970 03:08:16 GMT"/>
    <m/>
    <m/>
    <m/>
    <m/>
    <n v="1"/>
    <s v=""/>
    <n v="1"/>
    <d v="1899-12-30T03:54:23"/>
    <s v="Mon"/>
    <x v="84"/>
    <d v="2023-03-27T00:00:00"/>
    <s v="23:00:22"/>
    <s v="Week-5"/>
    <d v="1899-12-30T23:00:00"/>
  </r>
  <r>
    <n v="9164"/>
    <x v="0"/>
    <s v="TechM L2"/>
    <s v="Closed"/>
    <x v="264"/>
    <s v="Mon, 27 Mar 2023 22:50:03 GMT"/>
    <s v="khyadav"/>
    <x v="0"/>
    <x v="0"/>
    <s v="ACK L1 SLA Breach"/>
    <x v="21"/>
    <s v="Met"/>
    <s v="Server"/>
    <n v="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5:40 GMT"/>
    <s v="Thu, 01 Jan 1970 00:00:00 GMT"/>
    <s v="Thu, 01 Jan 1970 00:00:01 GMT"/>
    <s v="Thu, 01 Jan 1970 01:48:33 GMT"/>
    <m/>
    <m/>
    <m/>
    <m/>
    <n v="1"/>
    <s v=""/>
    <n v="1"/>
    <d v="1899-12-30T02:14:40"/>
    <s v="Mon"/>
    <x v="84"/>
    <d v="2023-03-27T00:00:00"/>
    <s v="22:50:03"/>
    <s v="Week-5"/>
    <d v="1899-12-30T22:00:00"/>
  </r>
  <r>
    <n v="9163"/>
    <x v="0"/>
    <s v="TechM L2"/>
    <s v="Closed"/>
    <x v="443"/>
    <s v="Mon, 27 Mar 2023 22:30:19 GMT"/>
    <s v="mhyderi"/>
    <x v="0"/>
    <x v="0"/>
    <s v="User Reported Email"/>
    <x v="0"/>
    <s v="Met"/>
    <s v="User"/>
    <n v="102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41:43 GMT"/>
    <s v="Thu, 01 Jan 1970 00:00:00 GMT"/>
    <s v="Thu, 01 Jan 1970 00:00:01 GMT"/>
    <s v="Thu, 01 Jan 1970 00:00:01 GMT"/>
    <m/>
    <m/>
    <m/>
    <m/>
    <n v="1"/>
    <s v=""/>
    <n v="1"/>
    <d v="1899-12-30T01:42:07"/>
    <s v="Mon"/>
    <x v="84"/>
    <d v="2023-03-27T00:00:00"/>
    <s v="22:30:19"/>
    <s v="Week-5"/>
    <d v="1899-12-30T22:00:00"/>
  </r>
  <r>
    <n v="9162"/>
    <x v="0"/>
    <s v="TechM L2"/>
    <s v="Closed"/>
    <x v="444"/>
    <s v="Mon, 27 Mar 2023 20:00:21 GMT"/>
    <s v="mhyderi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48 GMT"/>
    <s v="Thu, 01 Jan 1970 00:00:00 GMT"/>
    <s v="Thu, 01 Jan 1970 00:00:01 GMT"/>
    <s v="Thu, 01 Jan 1970 00:00:01 GMT"/>
    <m/>
    <m/>
    <m/>
    <m/>
    <n v="1"/>
    <s v=""/>
    <n v="1"/>
    <d v="1899-12-30T00:03:09"/>
    <s v="Mon"/>
    <x v="84"/>
    <d v="2023-03-27T00:00:00"/>
    <s v="20:00:21"/>
    <s v="Week-5"/>
    <d v="1899-12-30T20:00:00"/>
  </r>
  <r>
    <n v="9161"/>
    <x v="0"/>
    <s v="TechM L2"/>
    <s v="Closed"/>
    <x v="433"/>
    <s v="Mon, 27 Mar 2023 20:00:21 GMT"/>
    <s v="mhyderi"/>
    <x v="1"/>
    <x v="1"/>
    <s v="User Reported Email"/>
    <x v="0"/>
    <s v="Met"/>
    <s v="User"/>
    <n v="32"/>
    <s v="[]"/>
    <s v="Email"/>
    <s v="Scam"/>
    <m/>
    <m/>
    <m/>
    <m/>
    <s v="[]"/>
    <s v="Thu, 01 Jan 1970 00:00:00 GMT"/>
    <s v="Thu, 01 Jan 1970 00:00:09 GMT"/>
    <s v="Thu, 01 Jan 1970 00:00:00 GMT"/>
    <s v="Thu, 01 Jan 1970 00:32:00 GMT"/>
    <s v="Thu, 01 Jan 1970 00:00:00 GMT"/>
    <s v="Thu, 01 Jan 1970 00:00:01 GMT"/>
    <s v="Thu, 01 Jan 1970 00:00:01 GMT"/>
    <m/>
    <m/>
    <m/>
    <m/>
    <n v="1"/>
    <s v=""/>
    <n v="1"/>
    <d v="1899-12-30T00:32:10"/>
    <s v="Mon"/>
    <x v="84"/>
    <d v="2023-03-27T00:00:00"/>
    <s v="20:00:21"/>
    <s v="Week-5"/>
    <d v="1899-12-30T20:00:00"/>
  </r>
  <r>
    <n v="9159"/>
    <x v="0"/>
    <s v="TechM L2"/>
    <s v="Closed"/>
    <x v="444"/>
    <s v="Mon, 27 Mar 2023 19:30:25 GMT"/>
    <s v="mhyderi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2:00 GMT"/>
    <s v="Thu, 01 Jan 1970 00:00:00 GMT"/>
    <s v="Thu, 01 Jan 1970 00:00:01 GMT"/>
    <s v="Thu, 01 Jan 1970 00:00:01 GMT"/>
    <m/>
    <m/>
    <m/>
    <m/>
    <n v="1"/>
    <s v=""/>
    <n v="1"/>
    <d v="1899-12-30T00:22:10"/>
    <s v="Mon"/>
    <x v="84"/>
    <d v="2023-03-27T00:00:00"/>
    <s v="19:30:25"/>
    <s v="Week-5"/>
    <d v="1899-12-30T19:00:00"/>
  </r>
  <r>
    <n v="9158"/>
    <x v="0"/>
    <s v="TechM L2"/>
    <s v="Closed"/>
    <x v="444"/>
    <s v="Mon, 27 Mar 2023 19:00:19 GMT"/>
    <s v="mhyderi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4:59 GMT"/>
    <s v="Thu, 01 Jan 1970 00:00:00 GMT"/>
    <s v="Thu, 01 Jan 1970 00:00:01 GMT"/>
    <s v="Thu, 01 Jan 1970 00:00:01 GMT"/>
    <m/>
    <m/>
    <m/>
    <m/>
    <n v="1"/>
    <s v=""/>
    <n v="1"/>
    <d v="1899-12-30T00:05:06"/>
    <s v="Mon"/>
    <x v="84"/>
    <d v="2023-03-27T00:00:00"/>
    <s v="19:00:19"/>
    <s v="Week-5"/>
    <d v="1899-12-30T19:00:00"/>
  </r>
  <r>
    <n v="9157"/>
    <x v="0"/>
    <s v="TechM L2"/>
    <s v="Closed"/>
    <x v="445"/>
    <s v="Mon, 27 Mar 2023 18:30:16 GMT"/>
    <s v="mhyderi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4:06 GMT"/>
    <s v="Thu, 01 Jan 1970 00:00:00 GMT"/>
    <s v="Thu, 01 Jan 1970 00:00:01 GMT"/>
    <s v="Thu, 01 Jan 1970 00:00:01 GMT"/>
    <m/>
    <m/>
    <m/>
    <m/>
    <n v="1"/>
    <s v=""/>
    <n v="1"/>
    <d v="1899-12-30T00:04:07"/>
    <s v="Mon"/>
    <x v="84"/>
    <d v="2023-03-27T00:00:00"/>
    <s v="18:30:16"/>
    <s v="Week-5"/>
    <d v="1899-12-30T18:00:00"/>
  </r>
  <r>
    <n v="9156"/>
    <x v="0"/>
    <s v="TechM L2"/>
    <s v="Closed"/>
    <x v="444"/>
    <s v="Mon, 27 Mar 2023 17:00:18 GMT"/>
    <s v="mhyderi"/>
    <x v="0"/>
    <x v="0"/>
    <s v="User Reported Email"/>
    <x v="0"/>
    <s v="Met"/>
    <s v="User"/>
    <n v="1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3:23 GMT"/>
    <s v="Thu, 01 Jan 1970 00:00:00 GMT"/>
    <s v="Thu, 01 Jan 1970 00:00:01 GMT"/>
    <s v="Thu, 01 Jan 1970 00:48:41 GMT"/>
    <m/>
    <m/>
    <m/>
    <m/>
    <n v="1"/>
    <s v=""/>
    <n v="1"/>
    <d v="1899-12-30T01:01:51"/>
    <s v="Mon"/>
    <x v="84"/>
    <d v="2023-03-27T00:00:00"/>
    <s v="17:00:18"/>
    <s v="Week-5"/>
    <d v="1899-12-30T17:00:00"/>
  </r>
  <r>
    <n v="9155"/>
    <x v="0"/>
    <s v="TechM L2"/>
    <s v="Closed"/>
    <x v="444"/>
    <s v="Mon, 27 Mar 2023 15:00:20 GMT"/>
    <s v="mhyderi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10 GMT"/>
    <s v="Thu, 01 Jan 1970 00:00:00 GMT"/>
    <s v="Thu, 01 Jan 1970 01:13:13 GMT"/>
    <s v="Thu, 01 Jan 1970 00:00:00 GMT"/>
    <s v="Thu, 01 Jan 1970 00:00:01 GMT"/>
    <s v="Thu, 01 Jan 1970 01:29:43 GMT"/>
    <m/>
    <m/>
    <m/>
    <m/>
    <n v="1"/>
    <s v=""/>
    <n v="1"/>
    <d v="1899-12-30T02:42:53"/>
    <s v="Mon"/>
    <x v="84"/>
    <d v="2023-03-27T00:00:00"/>
    <s v="15:00:20"/>
    <s v="Week-5"/>
    <d v="1899-12-30T15:00:00"/>
  </r>
  <r>
    <n v="9154"/>
    <x v="0"/>
    <s v="TechM L2"/>
    <s v="Closed"/>
    <x v="446"/>
    <s v="Mon, 27 Mar 2023 14:30:18 GMT"/>
    <s v="karun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40 GMT"/>
    <s v="Thu, 01 Jan 1970 00:00:00 GMT"/>
    <s v="Thu, 01 Jan 1970 00:55:54 GMT"/>
    <s v="Thu, 01 Jan 1970 00:00:00 GMT"/>
    <s v="Thu, 01 Jan 1970 00:00:01 GMT"/>
    <s v="Thu, 01 Jan 1970 00:15:56 GMT"/>
    <m/>
    <m/>
    <m/>
    <m/>
    <n v="1"/>
    <s v=""/>
    <n v="1"/>
    <d v="1899-12-30T01:12:36"/>
    <s v="Mon"/>
    <x v="84"/>
    <d v="2023-03-27T00:00:00"/>
    <s v="14:30:18"/>
    <s v="Week-5"/>
    <d v="1899-12-30T14:00:00"/>
  </r>
  <r>
    <n v="9153"/>
    <x v="0"/>
    <s v="TechM L2"/>
    <s v="Closed"/>
    <x v="447"/>
    <s v="Mon, 27 Mar 2023 13:30:14 GMT"/>
    <s v="vtupura"/>
    <x v="2"/>
    <x v="2"/>
    <s v="User Reported Email"/>
    <x v="0"/>
    <s v="Met"/>
    <s v="Laptop/Desktop"/>
    <n v="180"/>
    <s v="[]"/>
    <s v="Email"/>
    <s v="Spam"/>
    <m/>
    <m/>
    <m/>
    <m/>
    <s v="[]"/>
    <s v="Thu, 01 Jan 1970 00:00:00 GMT"/>
    <s v="Thu, 01 Jan 1970 00:00:08 GMT"/>
    <s v="Thu, 01 Jan 1970 00:00:00 GMT"/>
    <s v="Thu, 01 Jan 1970 02:59:56 GMT"/>
    <s v="Thu, 01 Jan 1970 00:00:00 GMT"/>
    <s v="Thu, 01 Jan 1970 00:00:01 GMT"/>
    <s v="Thu, 01 Jan 1970 00:09:11 GMT"/>
    <m/>
    <m/>
    <m/>
    <m/>
    <n v="1"/>
    <s v=""/>
    <n v="1"/>
    <d v="1899-12-30T03:09:19"/>
    <s v="Mon"/>
    <x v="84"/>
    <d v="2023-03-27T00:00:00"/>
    <s v="13:30:14"/>
    <s v="Week-5"/>
    <d v="1899-12-30T13:00:00"/>
  </r>
  <r>
    <n v="9152"/>
    <x v="0"/>
    <s v="TechM L2"/>
    <s v="Closed"/>
    <x v="448"/>
    <s v="Mon, 27 Mar 2023 13:30:14 GMT"/>
    <s v="vdarive"/>
    <x v="2"/>
    <x v="2"/>
    <s v="User Reported Email"/>
    <x v="0"/>
    <s v="Met"/>
    <s v="User"/>
    <n v="7"/>
    <s v="[]"/>
    <s v="Email"/>
    <s v="Spam"/>
    <m/>
    <m/>
    <m/>
    <m/>
    <s v="[]"/>
    <s v="Thu, 01 Jan 1970 00:00:00 GMT"/>
    <s v="Thu, 01 Jan 1970 00:01:16 GMT"/>
    <s v="Thu, 01 Jan 1970 00:00:00 GMT"/>
    <s v="Thu, 01 Jan 1970 00:06:45 GMT"/>
    <s v="Thu, 01 Jan 1970 00:00:00 GMT"/>
    <s v="Thu, 01 Jan 1970 00:00:01 GMT"/>
    <s v="Thu, 01 Jan 1970 02:40:56 GMT"/>
    <m/>
    <m/>
    <m/>
    <m/>
    <n v="1"/>
    <s v=""/>
    <n v="1"/>
    <d v="1899-12-30T02:49:12"/>
    <s v="Mon"/>
    <x v="84"/>
    <d v="2023-03-27T00:00:00"/>
    <s v="13:30:14"/>
    <s v="Week-5"/>
    <d v="1899-12-30T13:00:00"/>
  </r>
  <r>
    <n v="9151"/>
    <x v="3"/>
    <s v="TechM L2"/>
    <s v="Closed"/>
    <x v="29"/>
    <s v="Mon, 27 Mar 2023 11:10:03 GMT"/>
    <s v="psrikan"/>
    <x v="0"/>
    <x v="0"/>
    <s v="ESC L1 SLA Breach"/>
    <x v="10"/>
    <s v="Met"/>
    <s v="Laptop/Desktop"/>
    <n v="7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8:56 GMT"/>
    <s v="Thu, 01 Jan 1970 00:00:00 GMT"/>
    <s v="Thu, 01 Jan 1970 00:00:01 GMT"/>
    <s v="Thu, 01 Jan 1970 01:35:55 GMT"/>
    <m/>
    <m/>
    <m/>
    <m/>
    <n v="1"/>
    <s v=""/>
    <n v="1"/>
    <d v="1899-12-30T02:55:02"/>
    <s v="Mon"/>
    <x v="84"/>
    <d v="2023-03-27T00:00:00"/>
    <s v="11:10:03"/>
    <s v="Week-5"/>
    <d v="1899-12-30T11:00:00"/>
  </r>
  <r>
    <n v="9150"/>
    <x v="0"/>
    <s v="TechM L2"/>
    <s v="Closed"/>
    <x v="449"/>
    <s v="Mon, 27 Mar 2023 11:00:13 GMT"/>
    <s v="karun"/>
    <x v="0"/>
    <x v="0"/>
    <s v="User Reported Email"/>
    <x v="0"/>
    <s v="Met"/>
    <s v="User"/>
    <n v="155"/>
    <s v="[]"/>
    <s v="Email"/>
    <s v="Unsolicited email"/>
    <m/>
    <m/>
    <m/>
    <m/>
    <s v="[]"/>
    <s v="Thu, 01 Jan 1970 00:00:00 GMT"/>
    <s v="Thu, 01 Jan 1970 00:00:11 GMT"/>
    <s v="Thu, 01 Jan 1970 00:00:00 GMT"/>
    <s v="Thu, 01 Jan 1970 02:35:28 GMT"/>
    <s v="Thu, 01 Jan 1970 00:00:00 GMT"/>
    <s v="Thu, 01 Jan 1970 00:00:01 GMT"/>
    <s v="Thu, 01 Jan 1970 02:08:26 GMT"/>
    <m/>
    <m/>
    <m/>
    <m/>
    <n v="1"/>
    <s v=""/>
    <n v="1"/>
    <d v="1899-12-30T04:43:37"/>
    <s v="Mon"/>
    <x v="84"/>
    <d v="2023-03-27T00:00:00"/>
    <s v="11:00:13"/>
    <s v="Week-5"/>
    <d v="1899-12-30T11:00:00"/>
  </r>
  <r>
    <n v="9149"/>
    <x v="0"/>
    <s v="TechM L2"/>
    <s v="Closed"/>
    <x v="450"/>
    <s v="Mon, 27 Mar 2023 10:00:16 GMT"/>
    <s v="vdarive"/>
    <x v="2"/>
    <x v="2"/>
    <s v="User Reported Email, ACK L1 SLA Breach"/>
    <x v="0"/>
    <s v="Met"/>
    <s v="User"/>
    <n v="20"/>
    <s v="[]"/>
    <s v="Email"/>
    <s v="Spam"/>
    <m/>
    <m/>
    <m/>
    <m/>
    <s v="[]"/>
    <s v="Thu, 01 Jan 1970 00:00:00 GMT"/>
    <s v="Thu, 01 Jan 1970 00:00:08 GMT"/>
    <s v="Thu, 01 Jan 1970 00:00:00 GMT"/>
    <s v="Thu, 01 Jan 1970 00:20:20 GMT"/>
    <s v="Thu, 01 Jan 1970 00:00:00 GMT"/>
    <s v="Thu, 01 Jan 1970 00:00:01 GMT"/>
    <s v="Thu, 01 Jan 1970 05:06:55 GMT"/>
    <m/>
    <m/>
    <m/>
    <m/>
    <n v="1"/>
    <s v=""/>
    <n v="1"/>
    <d v="1899-12-30T05:27:03"/>
    <s v="Mon"/>
    <x v="84"/>
    <d v="2023-03-27T00:00:00"/>
    <s v="10:00:16"/>
    <s v="Week-5"/>
    <d v="1899-12-30T10:00:00"/>
  </r>
  <r>
    <n v="9148"/>
    <x v="0"/>
    <s v="TechM L2"/>
    <s v="Closed"/>
    <x v="451"/>
    <s v="Mon, 27 Mar 2023 09:00:38 GMT"/>
    <s v="psrikan"/>
    <x v="1"/>
    <x v="1"/>
    <s v="User Reported Email"/>
    <x v="0"/>
    <s v="Met"/>
    <s v="User"/>
    <n v="64"/>
    <s v="[]"/>
    <s v="Email"/>
    <s v="Scam"/>
    <m/>
    <m/>
    <m/>
    <m/>
    <s v="[]"/>
    <s v="Thu, 01 Jan 1970 00:00:00 GMT"/>
    <s v="Thu, 01 Jan 1970 00:02:47 GMT"/>
    <s v="Thu, 01 Jan 1970 00:00:00 GMT"/>
    <s v="Thu, 01 Jan 1970 01:03:39 GMT"/>
    <s v="Thu, 01 Jan 1970 00:00:00 GMT"/>
    <s v="Thu, 01 Jan 1970 00:00:01 GMT"/>
    <s v="Thu, 01 Jan 1970 05:02:39 GMT"/>
    <m/>
    <m/>
    <m/>
    <m/>
    <n v="1"/>
    <s v=""/>
    <n v="1"/>
    <d v="1899-12-30T06:09:26"/>
    <s v="Mon"/>
    <x v="84"/>
    <d v="2023-03-27T00:00:00"/>
    <s v="09:00:38"/>
    <s v="Week-5"/>
    <d v="1899-12-30T09:00:00"/>
  </r>
  <r>
    <n v="9147"/>
    <x v="3"/>
    <s v="TechM L2"/>
    <s v="Closed"/>
    <x v="29"/>
    <s v="Mon, 27 Mar 2023 08:00:09 GMT"/>
    <s v="psrikan"/>
    <x v="0"/>
    <x v="0"/>
    <s v="ESC L1 SLA Breach"/>
    <x v="10"/>
    <s v="Met"/>
    <s v="Laptop/Desktop"/>
    <n v="73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1:12:42 GMT"/>
    <s v="Thu, 01 Jan 1970 00:00:00 GMT"/>
    <s v="Thu, 01 Jan 1970 00:00:01 GMT"/>
    <s v="Thu, 01 Jan 1970 03:52:47 GMT"/>
    <m/>
    <m/>
    <m/>
    <m/>
    <n v="1"/>
    <s v=""/>
    <n v="1"/>
    <d v="1899-12-30T05:06:01"/>
    <s v="Mon"/>
    <x v="84"/>
    <d v="2023-03-27T00:00:00"/>
    <s v="08:00:09"/>
    <s v="Week-5"/>
    <d v="1899-12-30T08:00:00"/>
  </r>
  <r>
    <n v="9146"/>
    <x v="3"/>
    <s v="TechM L2"/>
    <s v="Closed"/>
    <x v="29"/>
    <s v="Mon, 27 Mar 2023 08:00:07 GMT"/>
    <s v="psrikan"/>
    <x v="0"/>
    <x v="0"/>
    <s v="ESC L1 SLA Breach"/>
    <x v="10"/>
    <s v="Met"/>
    <s v="Laptop/Desktop"/>
    <n v="49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48:52 GMT"/>
    <s v="Thu, 01 Jan 1970 00:00:00 GMT"/>
    <s v="Thu, 01 Jan 1970 00:00:01 GMT"/>
    <s v="Thu, 01 Jan 1970 03:57:01 GMT"/>
    <m/>
    <m/>
    <m/>
    <m/>
    <n v="1"/>
    <s v=""/>
    <n v="1"/>
    <d v="1899-12-30T04:46:13"/>
    <s v="Mon"/>
    <x v="84"/>
    <d v="2023-03-27T00:00:00"/>
    <s v="08:00:07"/>
    <s v="Week-5"/>
    <d v="1899-12-30T08:00:00"/>
  </r>
  <r>
    <n v="9145"/>
    <x v="3"/>
    <s v="TechM L2"/>
    <s v="Closed"/>
    <x v="29"/>
    <s v="Mon, 27 Mar 2023 08:00:05 GMT"/>
    <s v="vtupura"/>
    <x v="0"/>
    <x v="0"/>
    <s v="ESC L1 SLA Breach"/>
    <x v="10"/>
    <s v="Met"/>
    <s v="Laptop/Desktop"/>
    <n v="108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47:50 GMT"/>
    <s v="Thu, 01 Jan 1970 00:00:00 GMT"/>
    <s v="Thu, 01 Jan 1970 00:00:01 GMT"/>
    <s v="Thu, 01 Jan 1970 03:13:15 GMT"/>
    <m/>
    <m/>
    <m/>
    <m/>
    <n v="1"/>
    <s v=""/>
    <n v="1"/>
    <d v="1899-12-30T05:01:27"/>
    <s v="Mon"/>
    <x v="84"/>
    <d v="2023-03-27T00:00:00"/>
    <s v="08:00:05"/>
    <s v="Week-5"/>
    <d v="1899-12-30T08:00:00"/>
  </r>
  <r>
    <n v="9144"/>
    <x v="3"/>
    <s v="TechM L2"/>
    <s v="Closed"/>
    <x v="29"/>
    <s v="Mon, 27 Mar 2023 08:00:03 GMT"/>
    <s v="vtupura"/>
    <x v="0"/>
    <x v="0"/>
    <s v="ESC L1 SLA Breach"/>
    <x v="10"/>
    <s v="Met"/>
    <s v="Laptop/Desktop"/>
    <n v="85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25:24 GMT"/>
    <s v="Thu, 01 Jan 1970 00:00:00 GMT"/>
    <s v="Thu, 01 Jan 1970 00:00:01 GMT"/>
    <s v="Thu, 01 Jan 1970 01:21:41 GMT"/>
    <m/>
    <m/>
    <m/>
    <m/>
    <n v="1"/>
    <s v=""/>
    <n v="1"/>
    <d v="1899-12-30T02:46:53"/>
    <s v="Mon"/>
    <x v="84"/>
    <d v="2023-03-27T00:00:00"/>
    <s v="08:00:03"/>
    <s v="Week-5"/>
    <d v="1899-12-30T08:00:00"/>
  </r>
  <r>
    <n v="9143"/>
    <x v="3"/>
    <s v="TechM L2"/>
    <s v="Closed"/>
    <x v="29"/>
    <s v="Mon, 27 Mar 2023 07:50:03 GMT"/>
    <s v="karun"/>
    <x v="0"/>
    <x v="0"/>
    <s v="ESC L1 SLA Breach"/>
    <x v="10"/>
    <s v="Met"/>
    <s v="Laptop/Desktop"/>
    <n v="22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22:25 GMT"/>
    <s v="Thu, 01 Jan 1970 00:00:00 GMT"/>
    <s v="Thu, 01 Jan 1970 00:00:01 GMT"/>
    <s v="Thu, 01 Jan 1970 04:50:37 GMT"/>
    <m/>
    <m/>
    <m/>
    <m/>
    <n v="1"/>
    <s v=""/>
    <n v="1"/>
    <d v="1899-12-30T05:12:53"/>
    <s v="Mon"/>
    <x v="84"/>
    <d v="2023-03-27T00:00:00"/>
    <s v="07:50:03"/>
    <s v="Week-5"/>
    <d v="1899-12-30T07:00:00"/>
  </r>
  <r>
    <n v="9142"/>
    <x v="0"/>
    <s v="TechM L2"/>
    <s v="Closed"/>
    <x v="431"/>
    <s v="Mon, 27 Mar 2023 07:30:24 GMT"/>
    <s v="karun"/>
    <x v="0"/>
    <x v="0"/>
    <s v="User Reported Email"/>
    <x v="0"/>
    <s v="Met"/>
    <s v="User"/>
    <n v="146"/>
    <s v="[]"/>
    <s v="Email"/>
    <s v="Unsolicited email"/>
    <m/>
    <m/>
    <m/>
    <m/>
    <s v="[]"/>
    <s v="Thu, 01 Jan 1970 00:00:00 GMT"/>
    <s v="Thu, 01 Jan 1970 00:00:06 GMT"/>
    <s v="Thu, 01 Jan 1970 00:00:00 GMT"/>
    <s v="Thu, 01 Jan 1970 02:26:03 GMT"/>
    <s v="Thu, 01 Jan 1970 00:00:00 GMT"/>
    <s v="Thu, 01 Jan 1970 00:00:01 GMT"/>
    <s v="Thu, 01 Jan 1970 02:24:04 GMT"/>
    <m/>
    <m/>
    <m/>
    <m/>
    <n v="1"/>
    <s v=""/>
    <n v="1"/>
    <d v="1899-12-30T04:50:10"/>
    <s v="Mon"/>
    <x v="84"/>
    <d v="2023-03-27T00:00:00"/>
    <s v="07:30:24"/>
    <s v="Week-5"/>
    <d v="1899-12-30T07:00:00"/>
  </r>
  <r>
    <n v="9141"/>
    <x v="3"/>
    <s v="TechM L2"/>
    <s v="Closed"/>
    <x v="29"/>
    <s v="Mon, 27 Mar 2023 07:20:03 GMT"/>
    <s v="karun"/>
    <x v="0"/>
    <x v="0"/>
    <s v="ESC L1 SLA Breach"/>
    <x v="10"/>
    <s v="Met"/>
    <s v="Laptop/Desktop"/>
    <n v="21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3:33:12 GMT"/>
    <s v="Thu, 01 Jan 1970 00:00:00 GMT"/>
    <s v="Thu, 01 Jan 1970 00:00:01 GMT"/>
    <s v="Thu, 01 Jan 1970 01:45:25 GMT"/>
    <m/>
    <m/>
    <m/>
    <m/>
    <n v="1"/>
    <s v=""/>
    <n v="1"/>
    <d v="1899-12-30T05:18:34"/>
    <s v="Mon"/>
    <x v="84"/>
    <d v="2023-03-27T00:00:00"/>
    <s v="07:20:03"/>
    <s v="Week-5"/>
    <d v="1899-12-30T07:00:00"/>
  </r>
  <r>
    <n v="9140"/>
    <x v="3"/>
    <s v="TechM L2"/>
    <s v="Closed"/>
    <x v="29"/>
    <s v="Mon, 27 Mar 2023 07:00:05 GMT"/>
    <s v="vtupura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23:40 GMT"/>
    <s v="Thu, 01 Jan 1970 00:00:00 GMT"/>
    <s v="Thu, 01 Jan 1970 00:00:01 GMT"/>
    <s v="Thu, 01 Jan 1970 04:22:05 GMT"/>
    <m/>
    <m/>
    <m/>
    <m/>
    <n v="1"/>
    <s v=""/>
    <n v="1"/>
    <d v="1899-12-30T04:46:19"/>
    <s v="Mon"/>
    <x v="84"/>
    <d v="2023-03-27T00:00:00"/>
    <s v="07:00:05"/>
    <s v="Week-5"/>
    <d v="1899-12-30T07:00:00"/>
  </r>
  <r>
    <n v="9139"/>
    <x v="3"/>
    <s v="TechM L2"/>
    <s v="Closed"/>
    <x v="29"/>
    <s v="Mon, 27 Mar 2023 07:00:03 GMT"/>
    <s v="vdarive"/>
    <x v="0"/>
    <x v="0"/>
    <s v="ESC L1 SLA Breach"/>
    <x v="10"/>
    <s v="Met"/>
    <s v="Laptop/Desktop"/>
    <n v="2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7:33 GMT"/>
    <s v="Thu, 01 Jan 1970 00:00:00 GMT"/>
    <s v="Thu, 01 Jan 1970 00:00:01 GMT"/>
    <s v="Thu, 01 Jan 1970 03:17:12 GMT"/>
    <m/>
    <m/>
    <m/>
    <m/>
    <n v="1"/>
    <s v=""/>
    <n v="1"/>
    <d v="1899-12-30T03:45:20"/>
    <s v="Mon"/>
    <x v="84"/>
    <d v="2023-03-27T00:00:00"/>
    <s v="07:00:03"/>
    <s v="Week-5"/>
    <d v="1899-12-30T07:00:00"/>
  </r>
  <r>
    <n v="9138"/>
    <x v="3"/>
    <s v="TechM L2"/>
    <s v="Closed"/>
    <x v="14"/>
    <s v="Mon, 27 Mar 2023 06:40:03 GMT"/>
    <s v="vdarive"/>
    <x v="2"/>
    <x v="2"/>
    <s v="ESC L1 SLA Breach"/>
    <x v="3"/>
    <s v="Met"/>
    <s v="Laptop/Desktop"/>
    <n v="66"/>
    <s v="[]"/>
    <s v="User Behaviour"/>
    <m/>
    <m/>
    <m/>
    <m/>
    <s v="Mass Delete"/>
    <s v="[]"/>
    <s v="Thu, 01 Jan 1970 00:00:00 GMT"/>
    <s v="Thu, 01 Jan 1970 00:00:10 GMT"/>
    <s v="Thu, 01 Jan 1970 00:00:00 GMT"/>
    <s v="Thu, 01 Jan 1970 01:06:01 GMT"/>
    <s v="Thu, 01 Jan 1970 00:00:00 GMT"/>
    <s v="Thu, 01 Jan 1970 00:00:01 GMT"/>
    <s v="Thu, 01 Jan 1970 05:32:22 GMT"/>
    <m/>
    <m/>
    <m/>
    <m/>
    <n v="1"/>
    <s v=""/>
    <n v="1"/>
    <d v="1899-12-30T06:38:32"/>
    <s v="Mon"/>
    <x v="84"/>
    <d v="2023-03-27T00:00:00"/>
    <s v="06:40:03"/>
    <s v="Week-5"/>
    <d v="1899-12-30T06:00:00"/>
  </r>
  <r>
    <n v="9137"/>
    <x v="3"/>
    <s v="TechM L2"/>
    <s v="Closed"/>
    <x v="29"/>
    <s v="Mon, 27 Mar 2023 06:20:03 GMT"/>
    <s v="khyadav"/>
    <x v="0"/>
    <x v="0"/>
    <s v="ESC L1 SLA Breach"/>
    <x v="10"/>
    <s v="Met"/>
    <s v="Laptop/Desktop"/>
    <n v="5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9:10 GMT"/>
    <s v="Thu, 01 Jan 1970 00:00:00 GMT"/>
    <s v="Thu, 01 Jan 1970 00:00:01 GMT"/>
    <s v="Thu, 01 Jan 1970 00:27:56 GMT"/>
    <m/>
    <m/>
    <m/>
    <m/>
    <n v="1"/>
    <s v=""/>
    <n v="1"/>
    <d v="1899-12-30T01:27:07"/>
    <s v="Mon"/>
    <x v="84"/>
    <d v="2023-03-27T00:00:00"/>
    <s v="06:20:03"/>
    <s v="Week-5"/>
    <d v="1899-12-30T06:00:00"/>
  </r>
  <r>
    <n v="9136"/>
    <x v="0"/>
    <s v="TechM L2"/>
    <s v="Closed"/>
    <x v="161"/>
    <s v="Mon, 27 Mar 2023 06:00:04 GMT"/>
    <s v="khyadav"/>
    <x v="1"/>
    <x v="0"/>
    <s v="[]"/>
    <x v="21"/>
    <s v="Met"/>
    <s v="Laptop/Desktop"/>
    <n v="3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8:02 GMT"/>
    <s v="Thu, 01 Jan 1970 00:00:00 GMT"/>
    <s v="Thu, 01 Jan 1970 00:00:01 GMT"/>
    <s v="Thu, 01 Jan 1970 00:00:01 GMT"/>
    <m/>
    <m/>
    <m/>
    <m/>
    <n v="0"/>
    <n v="1"/>
    <n v="1"/>
    <d v="1899-12-30T00:38:09"/>
    <s v="Mon"/>
    <x v="84"/>
    <d v="2023-03-27T00:00:00"/>
    <s v="06:00:04"/>
    <s v="Week-5"/>
    <d v="1899-12-30T06:00:00"/>
  </r>
  <r>
    <n v="9135"/>
    <x v="0"/>
    <s v="TechM L2"/>
    <s v="Closed"/>
    <x v="54"/>
    <s v="Mon, 27 Mar 2023 05:00:05 GMT"/>
    <s v="khyadav"/>
    <x v="1"/>
    <x v="1"/>
    <s v="[]"/>
    <x v="19"/>
    <s v="Met"/>
    <s v="Server"/>
    <n v="7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07:12 GMT"/>
    <s v="Thu, 01 Jan 1970 00:00:00 GMT"/>
    <s v="Thu, 01 Jan 1970 00:00:01 GMT"/>
    <s v="Thu, 01 Jan 1970 00:38:26 GMT"/>
    <m/>
    <m/>
    <m/>
    <m/>
    <n v="1"/>
    <s v=""/>
    <n v="1"/>
    <d v="1899-12-30T00:45:45"/>
    <s v="Mon"/>
    <x v="84"/>
    <d v="2023-03-27T00:00:00"/>
    <s v="05:00:05"/>
    <s v="Week-5"/>
    <d v="1899-12-30T05:00:00"/>
  </r>
  <r>
    <n v="9134"/>
    <x v="0"/>
    <s v="TechM L2"/>
    <s v="Closed"/>
    <x v="452"/>
    <s v="Mon, 27 Mar 2023 04:00:11 GMT"/>
    <s v="khyadav"/>
    <x v="2"/>
    <x v="2"/>
    <s v="User Reported Email"/>
    <x v="0"/>
    <s v="Met"/>
    <s v="User"/>
    <n v="58"/>
    <s v="[]"/>
    <s v="Email"/>
    <s v="Spam"/>
    <m/>
    <m/>
    <m/>
    <m/>
    <s v="[]"/>
    <s v="Thu, 01 Jan 1970 00:00:00 GMT"/>
    <s v="Thu, 01 Jan 1970 00:00:06 GMT"/>
    <s v="Thu, 01 Jan 1970 00:00:00 GMT"/>
    <s v="Thu, 01 Jan 1970 00:58:14 GMT"/>
    <s v="Thu, 01 Jan 1970 00:00:00 GMT"/>
    <s v="Thu, 01 Jan 1970 00:00:01 GMT"/>
    <s v="Thu, 01 Jan 1970 00:10:19 GMT"/>
    <m/>
    <m/>
    <m/>
    <m/>
    <n v="1"/>
    <s v=""/>
    <n v="1"/>
    <d v="1899-12-30T01:08:25"/>
    <s v="Mon"/>
    <x v="84"/>
    <d v="2023-03-27T00:00:00"/>
    <s v="04:00:11"/>
    <s v="Week-5"/>
    <d v="1899-12-30T04:00:00"/>
  </r>
  <r>
    <n v="9214"/>
    <x v="3"/>
    <s v="TechM L2"/>
    <s v="Closed"/>
    <x v="29"/>
    <s v="Tue, 28 Mar 2023 22:10:03 GMT"/>
    <s v="khyadav"/>
    <x v="0"/>
    <x v="0"/>
    <s v="ESC L1 SLA Breach"/>
    <x v="10"/>
    <s v="Met"/>
    <s v="Network Device"/>
    <n v="1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8:46 GMT"/>
    <s v="Thu, 01 Jan 1970 00:00:00 GMT"/>
    <s v="Thu, 01 Jan 1970 00:00:01 GMT"/>
    <s v="Thu, 01 Jan 1970 06:33:30 GMT"/>
    <m/>
    <m/>
    <m/>
    <m/>
    <n v="1"/>
    <s v=""/>
    <n v="1"/>
    <d v="1899-12-30T06:52:36"/>
    <s v="Tue"/>
    <x v="85"/>
    <d v="2023-03-28T00:00:00"/>
    <s v="22:10:03"/>
    <s v="Week-5"/>
    <d v="1899-12-30T22:00:00"/>
  </r>
  <r>
    <n v="9213"/>
    <x v="3"/>
    <s v="Theodoros Vakalopoulos"/>
    <s v="Closed"/>
    <x v="77"/>
    <s v="Tue, 28 Mar 2023 22:00:05 GMT"/>
    <s v="khyadav"/>
    <x v="1"/>
    <x v="1"/>
    <s v="ESC L1 SLA Breach"/>
    <x v="27"/>
    <s v="Met"/>
    <s v="Server"/>
    <n v="4"/>
    <s v="[]"/>
    <s v="Network"/>
    <m/>
    <m/>
    <m/>
    <s v="(D)DoS"/>
    <m/>
    <s v="[]"/>
    <s v="Thu, 01 Jan 1970 00:00:00 GMT"/>
    <s v="Thu, 01 Jan 1970 00:00:07 GMT"/>
    <s v="Thu, 01 Jan 1970 00:00:00 GMT"/>
    <s v="Thu, 01 Jan 1970 00:03:43 GMT"/>
    <s v="Thu, 01 Jan 1970 00:00:00 GMT"/>
    <s v="Thu, 01 Jan 1970 00:00:01 GMT"/>
    <s v="Thu, 01 Jan 1970 05:17:12 GMT"/>
    <m/>
    <m/>
    <m/>
    <m/>
    <n v="1"/>
    <s v=""/>
    <n v="1"/>
    <d v="1899-12-30T05:21:19"/>
    <s v="Tue"/>
    <x v="85"/>
    <d v="2023-03-28T00:00:00"/>
    <s v="22:00:05"/>
    <s v="Week-5"/>
    <d v="1899-12-30T22:00:00"/>
  </r>
  <r>
    <n v="9212"/>
    <x v="3"/>
    <s v="TechM L2"/>
    <s v="Closed"/>
    <x v="29"/>
    <s v="Tue, 28 Mar 2023 22:00:03 GMT"/>
    <s v="khyadav"/>
    <x v="0"/>
    <x v="0"/>
    <s v="ESC L1 SLA Breach"/>
    <x v="10"/>
    <s v="Met"/>
    <s v="Laptop/Desktop"/>
    <n v="4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0:24 GMT"/>
    <s v="Thu, 01 Jan 1970 00:00:00 GMT"/>
    <s v="Thu, 01 Jan 1970 00:00:01 GMT"/>
    <s v="Thu, 01 Jan 1970 05:23:56 GMT"/>
    <m/>
    <m/>
    <m/>
    <m/>
    <n v="1"/>
    <s v=""/>
    <n v="1"/>
    <d v="1899-12-30T06:04:01"/>
    <s v="Tue"/>
    <x v="85"/>
    <d v="2023-03-28T00:00:00"/>
    <s v="22:00:03"/>
    <s v="Week-5"/>
    <d v="1899-12-30T22:00:00"/>
  </r>
  <r>
    <n v="9211"/>
    <x v="3"/>
    <s v="Theodoros Vakalopoulos"/>
    <s v="Closed"/>
    <x v="77"/>
    <s v="Tue, 28 Mar 2023 21:50:10 GMT"/>
    <s v="khyadav"/>
    <x v="1"/>
    <x v="1"/>
    <s v="ESC L1 SLA Breach"/>
    <x v="27"/>
    <s v="Met"/>
    <s v="Server"/>
    <n v="6"/>
    <s v="[]"/>
    <s v="Network"/>
    <m/>
    <m/>
    <m/>
    <s v="(D)DoS"/>
    <m/>
    <s v="[]"/>
    <s v="Thu, 01 Jan 1970 00:00:00 GMT"/>
    <s v="Thu, 01 Jan 1970 00:00:09 GMT"/>
    <s v="Thu, 01 Jan 1970 00:00:00 GMT"/>
    <s v="Thu, 01 Jan 1970 00:05:33 GMT"/>
    <s v="Thu, 01 Jan 1970 00:00:00 GMT"/>
    <s v="Thu, 01 Jan 1970 00:00:01 GMT"/>
    <s v="Thu, 01 Jan 1970 03:42:36 GMT"/>
    <m/>
    <m/>
    <m/>
    <m/>
    <n v="1"/>
    <s v=""/>
    <n v="1"/>
    <d v="1899-12-30T03:48:45"/>
    <s v="Tue"/>
    <x v="85"/>
    <d v="2023-03-28T00:00:00"/>
    <s v="21:50:10"/>
    <s v="Week-5"/>
    <d v="1899-12-30T21:00:00"/>
  </r>
  <r>
    <n v="9210"/>
    <x v="3"/>
    <s v="Theodoros Vakalopoulos"/>
    <s v="Closed"/>
    <x v="77"/>
    <s v="Tue, 28 Mar 2023 21:50:08 GMT"/>
    <s v="khyadav"/>
    <x v="1"/>
    <x v="1"/>
    <s v="ESC L1 SLA Breach"/>
    <x v="27"/>
    <s v="Met"/>
    <s v="Server"/>
    <n v="15"/>
    <s v="[]"/>
    <s v="Network"/>
    <m/>
    <m/>
    <m/>
    <s v="(D)DoS"/>
    <m/>
    <s v="[]"/>
    <s v="Thu, 01 Jan 1970 00:00:00 GMT"/>
    <s v="Thu, 01 Jan 1970 00:00:07 GMT"/>
    <s v="Thu, 01 Jan 1970 00:00:00 GMT"/>
    <s v="Thu, 01 Jan 1970 00:15:22 GMT"/>
    <s v="Thu, 01 Jan 1970 00:00:00 GMT"/>
    <s v="Thu, 01 Jan 1970 00:00:01 GMT"/>
    <s v="Thu, 01 Jan 1970 04:43:23 GMT"/>
    <m/>
    <m/>
    <m/>
    <m/>
    <n v="1"/>
    <s v=""/>
    <n v="1"/>
    <d v="1899-12-30T04:58:30"/>
    <s v="Tue"/>
    <x v="85"/>
    <d v="2023-03-28T00:00:00"/>
    <s v="21:50:08"/>
    <s v="Week-5"/>
    <d v="1899-12-30T21:00:00"/>
  </r>
  <r>
    <n v="9209"/>
    <x v="3"/>
    <s v="Theodoros Vakalopoulos"/>
    <s v="Closed"/>
    <x v="77"/>
    <s v="Tue, 28 Mar 2023 21:50:07 GMT"/>
    <s v="khyadav"/>
    <x v="1"/>
    <x v="1"/>
    <s v="ESC L1 SLA Breach"/>
    <x v="27"/>
    <s v="Met"/>
    <s v="Server"/>
    <n v="15"/>
    <s v="[]"/>
    <s v="Network"/>
    <m/>
    <m/>
    <m/>
    <s v="(D)DoS"/>
    <m/>
    <s v="[]"/>
    <s v="Thu, 01 Jan 1970 00:00:00 GMT"/>
    <s v="Thu, 01 Jan 1970 00:00:06 GMT"/>
    <s v="Thu, 01 Jan 1970 00:00:00 GMT"/>
    <s v="Thu, 01 Jan 1970 00:14:41 GMT"/>
    <s v="Thu, 01 Jan 1970 00:00:00 GMT"/>
    <s v="Thu, 01 Jan 1970 00:00:01 GMT"/>
    <s v="Thu, 01 Jan 1970 04:29:35 GMT"/>
    <m/>
    <m/>
    <m/>
    <m/>
    <n v="1"/>
    <s v=""/>
    <n v="1"/>
    <d v="1899-12-30T04:44:41"/>
    <s v="Tue"/>
    <x v="85"/>
    <d v="2023-03-28T00:00:00"/>
    <s v="21:50:07"/>
    <s v="Week-5"/>
    <d v="1899-12-30T21:00:00"/>
  </r>
  <r>
    <n v="9208"/>
    <x v="3"/>
    <s v="Theodoros Vakalopoulos"/>
    <s v="Closed"/>
    <x v="77"/>
    <s v="Tue, 28 Mar 2023 21:50:05 GMT"/>
    <s v="mhyderi"/>
    <x v="1"/>
    <x v="1"/>
    <s v="ESC L1 SLA Breach"/>
    <x v="27"/>
    <s v="Met"/>
    <s v="Server"/>
    <n v="10"/>
    <s v="[]"/>
    <s v="Network"/>
    <m/>
    <m/>
    <m/>
    <s v="(D)DoS"/>
    <m/>
    <s v="[]"/>
    <s v="Thu, 01 Jan 1970 00:00:00 GMT"/>
    <s v="Thu, 01 Jan 1970 00:00:09 GMT"/>
    <s v="Thu, 01 Jan 1970 00:00:00 GMT"/>
    <s v="Thu, 01 Jan 1970 00:09:34 GMT"/>
    <s v="Thu, 01 Jan 1970 00:00:00 GMT"/>
    <s v="Thu, 01 Jan 1970 00:00:01 GMT"/>
    <s v="Thu, 01 Jan 1970 00:39:34 GMT"/>
    <m/>
    <m/>
    <m/>
    <m/>
    <n v="1"/>
    <s v=""/>
    <n v="1"/>
    <d v="1899-12-30T00:49:43"/>
    <s v="Tue"/>
    <x v="85"/>
    <d v="2023-03-28T00:00:00"/>
    <s v="21:50:05"/>
    <s v="Week-5"/>
    <d v="1899-12-30T21:00:00"/>
  </r>
  <r>
    <n v="9207"/>
    <x v="3"/>
    <s v="Theodoros Vakalopoulos"/>
    <s v="Closed"/>
    <x v="77"/>
    <s v="Tue, 28 Mar 2023 21:50:03 GMT"/>
    <s v="mhyderi"/>
    <x v="1"/>
    <x v="1"/>
    <s v="ESC L1 SLA Breach"/>
    <x v="27"/>
    <s v="Met"/>
    <s v="Server"/>
    <n v="9"/>
    <s v="[]"/>
    <s v="Network"/>
    <m/>
    <m/>
    <m/>
    <s v="(D)DoS"/>
    <m/>
    <s v="[]"/>
    <s v="Thu, 01 Jan 1970 00:00:00 GMT"/>
    <s v="Thu, 01 Jan 1970 00:00:09 GMT"/>
    <s v="Thu, 01 Jan 1970 00:00:00 GMT"/>
    <s v="Thu, 01 Jan 1970 00:09:08 GMT"/>
    <s v="Thu, 01 Jan 1970 00:00:00 GMT"/>
    <s v="Thu, 01 Jan 1970 00:00:01 GMT"/>
    <s v="Thu, 01 Jan 1970 00:29:54 GMT"/>
    <m/>
    <m/>
    <m/>
    <m/>
    <n v="1"/>
    <s v=""/>
    <n v="1"/>
    <d v="1899-12-30T00:39:03"/>
    <s v="Tue"/>
    <x v="85"/>
    <d v="2023-03-28T00:00:00"/>
    <s v="21:50:03"/>
    <s v="Week-5"/>
    <d v="1899-12-30T21:00:00"/>
  </r>
  <r>
    <n v="9206"/>
    <x v="3"/>
    <s v="Theodoros Vakalopoulos"/>
    <s v="Closed"/>
    <x v="77"/>
    <s v="Tue, 28 Mar 2023 21:40:06 GMT"/>
    <s v="mhyderi"/>
    <x v="1"/>
    <x v="1"/>
    <s v="ESC L1 SLA Breach"/>
    <x v="27"/>
    <s v="Met"/>
    <s v="Server"/>
    <n v="12"/>
    <s v="[]"/>
    <s v="Network"/>
    <m/>
    <m/>
    <m/>
    <s v="(D)DoS"/>
    <m/>
    <s v="[]"/>
    <s v="Thu, 01 Jan 1970 00:00:00 GMT"/>
    <s v="Thu, 01 Jan 1970 00:00:06 GMT"/>
    <s v="Thu, 01 Jan 1970 00:00:00 GMT"/>
    <s v="Thu, 01 Jan 1970 00:12:03 GMT"/>
    <s v="Thu, 01 Jan 1970 00:00:00 GMT"/>
    <s v="Thu, 01 Jan 1970 00:00:01 GMT"/>
    <s v="Thu, 01 Jan 1970 00:27:23 GMT"/>
    <m/>
    <m/>
    <m/>
    <m/>
    <n v="1"/>
    <s v=""/>
    <n v="1"/>
    <d v="1899-12-30T00:39:29"/>
    <s v="Tue"/>
    <x v="85"/>
    <d v="2023-03-28T00:00:00"/>
    <s v="21:40:06"/>
    <s v="Week-5"/>
    <d v="1899-12-30T21:00:00"/>
  </r>
  <r>
    <n v="9205"/>
    <x v="3"/>
    <s v="Theodoros Vakalopoulos"/>
    <s v="Closed"/>
    <x v="77"/>
    <s v="Tue, 28 Mar 2023 21:40:04 GMT"/>
    <s v="mhyderi"/>
    <x v="1"/>
    <x v="1"/>
    <s v="[]"/>
    <x v="27"/>
    <s v="Met"/>
    <s v="Server"/>
    <n v="0"/>
    <s v="[]"/>
    <s v="Network"/>
    <m/>
    <m/>
    <m/>
    <s v="(D)DoS"/>
    <m/>
    <s v="[]"/>
    <s v="Thu, 01 Jan 1970 00:00:00 GMT"/>
    <s v="Thu, 01 Jan 1970 00:00:06 GMT"/>
    <s v="Thu, 01 Jan 1970 00:00:00 GMT"/>
    <s v="Thu, 01 Jan 1970 00:00:29 GMT"/>
    <s v="Thu, 01 Jan 1970 00:00:00 GMT"/>
    <s v="Thu, 01 Jan 1970 00:00:01 GMT"/>
    <s v="Thu, 01 Jan 1970 00:26:47 GMT"/>
    <m/>
    <m/>
    <m/>
    <m/>
    <n v="1"/>
    <s v=""/>
    <n v="1"/>
    <d v="1899-12-30T00:26:53"/>
    <s v="Tue"/>
    <x v="85"/>
    <d v="2023-03-28T00:00:00"/>
    <s v="21:40:04"/>
    <s v="Week-5"/>
    <d v="1899-12-30T21:00:00"/>
  </r>
  <r>
    <n v="9204"/>
    <x v="3"/>
    <s v="Theodoros Vakalopoulos"/>
    <s v="Closed"/>
    <x v="77"/>
    <s v="Tue, 28 Mar 2023 21:40:03 GMT"/>
    <s v="mhyderi"/>
    <x v="1"/>
    <x v="1"/>
    <s v="[]"/>
    <x v="27"/>
    <s v="Met"/>
    <s v="Server"/>
    <n v="21"/>
    <s v="[]"/>
    <s v="Network"/>
    <m/>
    <m/>
    <m/>
    <s v="(D)DoS"/>
    <m/>
    <s v="[]"/>
    <s v="Thu, 01 Jan 1970 00:00:00 GMT"/>
    <s v="Thu, 01 Jan 1970 00:00:10 GMT"/>
    <s v="Thu, 01 Jan 1970 00:00:00 GMT"/>
    <s v="Thu, 01 Jan 1970 00:20:39 GMT"/>
    <s v="Thu, 01 Jan 1970 00:00:00 GMT"/>
    <s v="Thu, 01 Jan 1970 00:00:01 GMT"/>
    <s v="Thu, 01 Jan 1970 00:00:01 GMT"/>
    <m/>
    <m/>
    <m/>
    <m/>
    <n v="1"/>
    <s v=""/>
    <n v="1"/>
    <d v="1899-12-30T00:21:11"/>
    <s v="Tue"/>
    <x v="85"/>
    <d v="2023-03-28T00:00:00"/>
    <s v="21:40:03"/>
    <s v="Week-5"/>
    <d v="1899-12-30T21:00:00"/>
  </r>
  <r>
    <n v="9203"/>
    <x v="0"/>
    <s v="TechM L2"/>
    <s v="Closed"/>
    <x v="453"/>
    <s v="Tue, 28 Mar 2023 19:00:11 GMT"/>
    <s v="mhyderi"/>
    <x v="2"/>
    <x v="2"/>
    <s v="User Reported Email"/>
    <x v="0"/>
    <s v="Met"/>
    <s v="User"/>
    <n v="45"/>
    <s v="[]"/>
    <s v="Email"/>
    <s v="Spam"/>
    <m/>
    <m/>
    <m/>
    <m/>
    <s v="[]"/>
    <s v="Thu, 01 Jan 1970 00:00:00 GMT"/>
    <s v="Thu, 01 Jan 1970 00:00:06 GMT"/>
    <s v="Thu, 01 Jan 1970 00:00:00 GMT"/>
    <s v="Thu, 01 Jan 1970 00:45:01 GMT"/>
    <s v="Thu, 01 Jan 1970 00:00:00 GMT"/>
    <s v="Thu, 01 Jan 1970 00:00:01 GMT"/>
    <s v="Thu, 01 Jan 1970 00:31:10 GMT"/>
    <m/>
    <m/>
    <m/>
    <m/>
    <n v="1"/>
    <s v=""/>
    <n v="1"/>
    <d v="1899-12-30T01:16:16"/>
    <s v="Tue"/>
    <x v="85"/>
    <d v="2023-03-28T00:00:00"/>
    <s v="19:00:11"/>
    <s v="Week-5"/>
    <d v="1899-12-30T19:00:00"/>
  </r>
  <r>
    <n v="9202"/>
    <x v="1"/>
    <s v="TechM L2"/>
    <s v="Closed"/>
    <x v="454"/>
    <s v="Tue, 28 Mar 2023 16:10:03 GMT"/>
    <s v="mhyderi"/>
    <x v="2"/>
    <x v="2"/>
    <s v="ESC L1 SLA Breach"/>
    <x v="20"/>
    <s v="Met"/>
    <s v="Server"/>
    <n v="43"/>
    <s v="[]"/>
    <s v="Login"/>
    <m/>
    <m/>
    <s v="Brute Force"/>
    <s v="Suspicious Traffic"/>
    <m/>
    <s v="[]"/>
    <s v="Thu, 01 Jan 1970 00:00:00 GMT"/>
    <s v="Thu, 01 Jan 1970 00:02:01 GMT"/>
    <s v="Thu, 01 Jan 1970 00:00:00 GMT"/>
    <s v="Thu, 01 Jan 1970 00:43:24 GMT"/>
    <s v="Thu, 01 Jan 1970 00:00:00 GMT"/>
    <s v="Thu, 01 Jan 1970 00:00:01 GMT"/>
    <s v="Thu, 01 Jan 1970 01:34:03 GMT"/>
    <m/>
    <m/>
    <m/>
    <m/>
    <n v="1"/>
    <s v=""/>
    <n v="1"/>
    <d v="1899-12-30T02:19:04"/>
    <s v="Tue"/>
    <x v="85"/>
    <d v="2023-03-28T00:00:00"/>
    <s v="16:10:03"/>
    <s v="Week-5"/>
    <d v="1899-12-30T16:00:00"/>
  </r>
  <r>
    <n v="9201"/>
    <x v="1"/>
    <s v="TechM L2"/>
    <s v="Closed"/>
    <x v="21"/>
    <s v="Tue, 28 Mar 2023 16:00:04 GMT"/>
    <s v="mhyderi"/>
    <x v="2"/>
    <x v="0"/>
    <s v="ESC L1 SLA Breach"/>
    <x v="1"/>
    <s v="Met"/>
    <s v="Server"/>
    <n v="9"/>
    <s v="[]"/>
    <s v="Endpoint"/>
    <m/>
    <s v="Malware"/>
    <m/>
    <m/>
    <m/>
    <s v="[]"/>
    <s v="Thu, 01 Jan 1970 00:00:00 GMT"/>
    <s v="Thu, 01 Jan 1970 00:01:16 GMT"/>
    <s v="Thu, 01 Jan 1970 00:00:00 GMT"/>
    <s v="Thu, 01 Jan 1970 00:08:33 GMT"/>
    <s v="Thu, 01 Jan 1970 00:00:00 GMT"/>
    <s v="Thu, 01 Jan 1970 00:00:01 GMT"/>
    <s v="Thu, 01 Jan 1970 01:18:57 GMT"/>
    <m/>
    <m/>
    <m/>
    <m/>
    <n v="0"/>
    <n v="1"/>
    <n v="1"/>
    <d v="1899-12-30T01:29:13"/>
    <s v="Tue"/>
    <x v="85"/>
    <d v="2023-03-28T00:00:00"/>
    <s v="16:00:04"/>
    <s v="Week-5"/>
    <d v="1899-12-30T16:00:00"/>
  </r>
  <r>
    <n v="9200"/>
    <x v="1"/>
    <s v="TechM L2"/>
    <s v="Closed"/>
    <x v="21"/>
    <s v="Tue, 28 Mar 2023 16:00:03 GMT"/>
    <s v="mhyderi"/>
    <x v="2"/>
    <x v="0"/>
    <s v="ESC L1 SLA Breach"/>
    <x v="1"/>
    <s v="Met"/>
    <s v="Server"/>
    <n v="52"/>
    <s v="[]"/>
    <s v="Endpoint"/>
    <m/>
    <s v="Malware"/>
    <m/>
    <m/>
    <m/>
    <s v="[]"/>
    <s v="Thu, 01 Jan 1970 00:00:00 GMT"/>
    <s v="Thu, 01 Jan 1970 00:00:12 GMT"/>
    <s v="Thu, 01 Jan 1970 00:00:00 GMT"/>
    <s v="Thu, 01 Jan 1970 00:51:52 GMT"/>
    <s v="Thu, 01 Jan 1970 00:00:00 GMT"/>
    <s v="Thu, 01 Jan 1970 00:00:01 GMT"/>
    <s v="Thu, 01 Jan 1970 00:28:01 GMT"/>
    <m/>
    <m/>
    <m/>
    <m/>
    <n v="0"/>
    <n v="1"/>
    <n v="1"/>
    <d v="1899-12-30T01:20:13"/>
    <s v="Tue"/>
    <x v="85"/>
    <d v="2023-03-28T00:00:00"/>
    <s v="16:00:03"/>
    <s v="Week-5"/>
    <d v="1899-12-30T16:00:00"/>
  </r>
  <r>
    <n v="9199"/>
    <x v="3"/>
    <s v="TechM L2"/>
    <s v="Closed"/>
    <x v="29"/>
    <s v="Tue, 28 Mar 2023 15:10:03 GMT"/>
    <s v="psrikan"/>
    <x v="0"/>
    <x v="0"/>
    <s v="ESC L1 SLA Breach"/>
    <x v="10"/>
    <s v="Met"/>
    <s v="Laptop/Desktop"/>
    <n v="1"/>
    <s v="[]"/>
    <s v="Network"/>
    <m/>
    <m/>
    <m/>
    <s v="Suspicious Traffic"/>
    <m/>
    <s v="[]"/>
    <s v="Thu, 01 Jan 1970 00:00:00 GMT"/>
    <s v="Thu, 01 Jan 1970 00:19:03 GMT"/>
    <s v="Thu, 01 Jan 1970 00:00:00 GMT"/>
    <s v="Thu, 01 Jan 1970 00:01:02 GMT"/>
    <s v="Thu, 01 Jan 1970 00:00:00 GMT"/>
    <s v="Thu, 01 Jan 1970 00:00:01 GMT"/>
    <s v="Thu, 01 Jan 1970 01:57:57 GMT"/>
    <m/>
    <m/>
    <m/>
    <m/>
    <n v="1"/>
    <s v=""/>
    <n v="1"/>
    <d v="1899-12-30T02:18:00"/>
    <s v="Tue"/>
    <x v="85"/>
    <d v="2023-03-28T00:00:00"/>
    <s v="15:10:03"/>
    <s v="Week-5"/>
    <d v="1899-12-30T15:00:00"/>
  </r>
  <r>
    <n v="9198"/>
    <x v="0"/>
    <s v="TechM L2"/>
    <s v="Closed"/>
    <x v="340"/>
    <s v="Tue, 28 Mar 2023 15:00:15 GMT"/>
    <s v="vdarive"/>
    <x v="0"/>
    <x v="0"/>
    <s v="User Reported Email"/>
    <x v="0"/>
    <s v="Met"/>
    <s v="User"/>
    <n v="0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00:12 GMT"/>
    <s v="Thu, 01 Jan 1970 00:00:00 GMT"/>
    <s v="Thu, 01 Jan 1970 00:00:01 GMT"/>
    <s v="Thu, 01 Jan 1970 01:34:53 GMT"/>
    <m/>
    <m/>
    <m/>
    <m/>
    <n v="1"/>
    <s v=""/>
    <n v="1"/>
    <d v="1899-12-30T01:35:02"/>
    <s v="Tue"/>
    <x v="85"/>
    <d v="2023-03-28T00:00:00"/>
    <s v="15:00:15"/>
    <s v="Week-5"/>
    <d v="1899-12-30T15:00:00"/>
  </r>
  <r>
    <n v="9197"/>
    <x v="3"/>
    <s v="Hassen Mezghani"/>
    <s v="Closed"/>
    <x v="29"/>
    <s v="Tue, 28 Mar 2023 14:50:04 GMT"/>
    <s v="mhyderi"/>
    <x v="2"/>
    <x v="2"/>
    <s v="ESC L1 SLA Breach"/>
    <x v="24"/>
    <s v="Met"/>
    <s v="Network Device"/>
    <n v="4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2:13 GMT"/>
    <s v="Thu, 01 Jan 1970 00:00:00 GMT"/>
    <s v="Thu, 01 Jan 1970 00:00:01 GMT"/>
    <s v="Thu, 01 Jan 1970 04:00:45 GMT"/>
    <m/>
    <m/>
    <m/>
    <m/>
    <n v="1"/>
    <s v=""/>
    <n v="1"/>
    <d v="1899-12-30T04:42:53"/>
    <s v="Tue"/>
    <x v="85"/>
    <d v="2023-03-28T00:00:00"/>
    <s v="14:50:04"/>
    <s v="Week-5"/>
    <d v="1899-12-30T14:00:00"/>
  </r>
  <r>
    <n v="9196"/>
    <x v="3"/>
    <s v="TechM L2"/>
    <s v="Closed"/>
    <x v="29"/>
    <s v="Tue, 28 Mar 2023 14:40:04 GMT"/>
    <s v="psrikan"/>
    <x v="0"/>
    <x v="0"/>
    <s v="ESC L1 SLA Breach"/>
    <x v="10"/>
    <s v="Met"/>
    <s v="Laptop/Desktop"/>
    <n v="1"/>
    <s v="[]"/>
    <s v="Network"/>
    <m/>
    <m/>
    <m/>
    <s v="Suspicious Traffic"/>
    <m/>
    <s v="[]"/>
    <s v="Thu, 01 Jan 1970 00:00:00 GMT"/>
    <s v="Thu, 01 Jan 1970 00:00:38 GMT"/>
    <s v="Thu, 01 Jan 1970 00:00:00 GMT"/>
    <s v="Thu, 01 Jan 1970 00:00:32 GMT"/>
    <s v="Thu, 01 Jan 1970 00:00:00 GMT"/>
    <s v="Thu, 01 Jan 1970 00:00:01 GMT"/>
    <s v="Thu, 01 Jan 1970 00:48:30 GMT"/>
    <m/>
    <m/>
    <m/>
    <m/>
    <n v="1"/>
    <s v=""/>
    <n v="1"/>
    <d v="1899-12-30T00:50:08"/>
    <s v="Tue"/>
    <x v="85"/>
    <d v="2023-03-28T00:00:00"/>
    <s v="14:40:04"/>
    <s v="Week-5"/>
    <d v="1899-12-30T14:00:00"/>
  </r>
  <r>
    <n v="9194"/>
    <x v="0"/>
    <s v="TechM L2"/>
    <s v="Closed"/>
    <x v="444"/>
    <s v="Tue, 28 Mar 2023 14:00:19 GMT"/>
    <s v="vdarive"/>
    <x v="0"/>
    <x v="0"/>
    <s v="User Reported Email"/>
    <x v="0"/>
    <s v="Met"/>
    <s v="User"/>
    <n v="16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15:52 GMT"/>
    <s v="Thu, 01 Jan 1970 00:00:00 GMT"/>
    <s v="Thu, 01 Jan 1970 00:00:01 GMT"/>
    <s v="Thu, 01 Jan 1970 00:00:01 GMT"/>
    <m/>
    <m/>
    <m/>
    <m/>
    <n v="1"/>
    <s v=""/>
    <n v="1"/>
    <d v="1899-12-30T00:16:15"/>
    <s v="Tue"/>
    <x v="85"/>
    <d v="2023-03-28T00:00:00"/>
    <s v="14:00:19"/>
    <s v="Week-5"/>
    <d v="1899-12-30T14:00:00"/>
  </r>
  <r>
    <n v="9193"/>
    <x v="3"/>
    <s v="TechM L2"/>
    <s v="Closed"/>
    <x v="28"/>
    <s v="Tue, 28 Mar 2023 14:00:04 GMT"/>
    <s v="karun"/>
    <x v="1"/>
    <x v="1"/>
    <s v="ESC L1 SLA Breach"/>
    <x v="9"/>
    <s v="Met"/>
    <s v="Laptop/Desktop"/>
    <n v="0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00:11 GMT"/>
    <s v="Thu, 01 Jan 1970 00:00:00 GMT"/>
    <s v="Thu, 01 Jan 1970 00:00:01 GMT"/>
    <s v="Thu, 01 Jan 1970 02:11:31 GMT"/>
    <m/>
    <m/>
    <m/>
    <m/>
    <n v="1"/>
    <s v=""/>
    <n v="1"/>
    <d v="1899-12-30T02:11:46"/>
    <s v="Tue"/>
    <x v="85"/>
    <d v="2023-03-28T00:00:00"/>
    <s v="14:00:04"/>
    <s v="Week-5"/>
    <d v="1899-12-30T14:00:00"/>
  </r>
  <r>
    <n v="9191"/>
    <x v="0"/>
    <s v="TechM L2"/>
    <s v="Closed"/>
    <x v="444"/>
    <s v="Tue, 28 Mar 2023 13:30:13 GMT"/>
    <s v="vdarive"/>
    <x v="0"/>
    <x v="0"/>
    <s v="User Reported Email"/>
    <x v="0"/>
    <s v="Met"/>
    <s v="User"/>
    <n v="14"/>
    <s v="[]"/>
    <s v="Email"/>
    <s v="Legitimate email"/>
    <m/>
    <m/>
    <m/>
    <m/>
    <s v="[]"/>
    <s v="Thu, 01 Jan 1970 00:00:00 GMT"/>
    <s v="Thu, 01 Jan 1970 00:13:46 GMT"/>
    <s v="Thu, 01 Jan 1970 00:00:00 GMT"/>
    <s v="Thu, 01 Jan 1970 00:13:35 GMT"/>
    <s v="Thu, 01 Jan 1970 00:00:00 GMT"/>
    <s v="Thu, 01 Jan 1970 00:00:01 GMT"/>
    <s v="Thu, 01 Jan 1970 00:00:01 GMT"/>
    <m/>
    <m/>
    <m/>
    <m/>
    <n v="1"/>
    <s v=""/>
    <n v="1"/>
    <d v="1899-12-30T00:27:47"/>
    <s v="Tue"/>
    <x v="85"/>
    <d v="2023-03-28T00:00:00"/>
    <s v="13:30:13"/>
    <s v="Week-5"/>
    <d v="1899-12-30T13:00:00"/>
  </r>
  <r>
    <n v="9190"/>
    <x v="0"/>
    <s v="TechM L2"/>
    <s v="Closed"/>
    <x v="151"/>
    <s v="Tue, 28 Mar 2023 13:10:03 GMT"/>
    <s v="karun"/>
    <x v="2"/>
    <x v="2"/>
    <s v="[]"/>
    <x v="21"/>
    <s v="Met"/>
    <s v="Network Device"/>
    <n v="45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45:04 GMT"/>
    <s v="Thu, 01 Jan 1970 00:00:00 GMT"/>
    <s v="Thu, 01 Jan 1970 00:00:01 GMT"/>
    <s v="Thu, 01 Jan 1970 03:03:18 GMT"/>
    <m/>
    <m/>
    <m/>
    <m/>
    <n v="1"/>
    <s v=""/>
    <n v="1"/>
    <d v="1899-12-30T03:48:34"/>
    <s v="Tue"/>
    <x v="85"/>
    <d v="2023-03-28T00:00:00"/>
    <s v="13:10:03"/>
    <s v="Week-5"/>
    <d v="1899-12-30T13:00:00"/>
  </r>
  <r>
    <n v="9189"/>
    <x v="0"/>
    <s v="TechM L2"/>
    <s v="Closed"/>
    <x v="455"/>
    <s v="Tue, 28 Mar 2023 13:00:15 GMT"/>
    <s v="khyadav"/>
    <x v="0"/>
    <x v="0"/>
    <s v="User Reported Email"/>
    <x v="0"/>
    <s v="Met"/>
    <s v="User"/>
    <n v="148"/>
    <s v="[]"/>
    <s v="Email"/>
    <s v="Unsolicited email"/>
    <m/>
    <m/>
    <m/>
    <m/>
    <s v="[]"/>
    <s v="Thu, 01 Jan 1970 00:00:00 GMT"/>
    <s v="Thu, 01 Jan 1970 00:08:57 GMT"/>
    <s v="Thu, 01 Jan 1970 00:00:00 GMT"/>
    <s v="Thu, 01 Jan 1970 02:28:06 GMT"/>
    <s v="Thu, 01 Jan 1970 00:00:00 GMT"/>
    <s v="Thu, 01 Jan 1970 00:00:01 GMT"/>
    <s v="Thu, 01 Jan 1970 19:43:38 GMT"/>
    <m/>
    <m/>
    <m/>
    <m/>
    <n v="1"/>
    <s v=""/>
    <n v="1"/>
    <d v="1899-12-30T22:20:35"/>
    <s v="Tue"/>
    <x v="85"/>
    <d v="2023-03-28T00:00:00"/>
    <s v="13:00:15"/>
    <s v="Week-5"/>
    <d v="1899-12-30T13:00:00"/>
  </r>
  <r>
    <n v="9188"/>
    <x v="0"/>
    <s v="TechM L2"/>
    <s v="Closed"/>
    <x v="456"/>
    <s v="Tue, 28 Mar 2023 12:30:16 GMT"/>
    <s v="karun"/>
    <x v="2"/>
    <x v="2"/>
    <s v="User Reported Email"/>
    <x v="0"/>
    <s v="Met"/>
    <s v="User"/>
    <n v="110"/>
    <s v="[]"/>
    <s v="Email"/>
    <s v="Spam"/>
    <m/>
    <m/>
    <m/>
    <m/>
    <s v="[]"/>
    <s v="Thu, 01 Jan 1970 00:00:00 GMT"/>
    <s v="Thu, 01 Jan 1970 00:00:35 GMT"/>
    <s v="Thu, 01 Jan 1970 00:00:00 GMT"/>
    <s v="Thu, 01 Jan 1970 01:50:13 GMT"/>
    <s v="Thu, 01 Jan 1970 00:00:00 GMT"/>
    <s v="Thu, 01 Jan 1970 00:00:01 GMT"/>
    <s v="Thu, 01 Jan 1970 00:49:58 GMT"/>
    <m/>
    <m/>
    <m/>
    <m/>
    <n v="1"/>
    <s v=""/>
    <n v="1"/>
    <d v="1899-12-30T02:40:33"/>
    <s v="Tue"/>
    <x v="85"/>
    <d v="2023-03-28T00:00:00"/>
    <s v="12:30:16"/>
    <s v="Week-5"/>
    <d v="1899-12-30T12:00:00"/>
  </r>
  <r>
    <n v="9187"/>
    <x v="0"/>
    <s v="TechM L2"/>
    <s v="Closed"/>
    <x v="59"/>
    <s v="Tue, 28 Mar 2023 12:30:16 GMT"/>
    <s v="psrikan"/>
    <x v="1"/>
    <x v="1"/>
    <s v="User Reported Email"/>
    <x v="0"/>
    <s v="Met"/>
    <s v="User"/>
    <n v="9"/>
    <s v="[]"/>
    <s v="Email"/>
    <s v="Scam"/>
    <m/>
    <m/>
    <m/>
    <m/>
    <s v="[]"/>
    <s v="Thu, 01 Jan 1970 00:00:00 GMT"/>
    <s v="Thu, 01 Jan 1970 00:00:10 GMT"/>
    <s v="Thu, 01 Jan 1970 00:00:00 GMT"/>
    <s v="Thu, 01 Jan 1970 00:08:50 GMT"/>
    <s v="Thu, 01 Jan 1970 00:00:00 GMT"/>
    <s v="Thu, 01 Jan 1970 00:00:01 GMT"/>
    <s v="Thu, 01 Jan 1970 01:04:34 GMT"/>
    <m/>
    <m/>
    <m/>
    <m/>
    <n v="1"/>
    <s v=""/>
    <n v="1"/>
    <d v="1899-12-30T01:13:44"/>
    <s v="Tue"/>
    <x v="85"/>
    <d v="2023-03-28T00:00:00"/>
    <s v="12:30:16"/>
    <s v="Week-5"/>
    <d v="1899-12-30T12:00:00"/>
  </r>
  <r>
    <n v="9186"/>
    <x v="0"/>
    <s v="TechM L2"/>
    <s v="Closed"/>
    <x v="59"/>
    <s v="Tue, 28 Mar 2023 12:30:15 GMT"/>
    <s v="psrikan"/>
    <x v="1"/>
    <x v="1"/>
    <s v="User Reported Email"/>
    <x v="0"/>
    <s v="Met"/>
    <s v="User"/>
    <n v="28"/>
    <s v="[]"/>
    <s v="Email"/>
    <s v="Scam"/>
    <m/>
    <m/>
    <m/>
    <m/>
    <s v="[]"/>
    <s v="Thu, 01 Jan 1970 00:00:00 GMT"/>
    <s v="Thu, 01 Jan 1970 00:00:12 GMT"/>
    <s v="Thu, 01 Jan 1970 00:00:00 GMT"/>
    <s v="Thu, 01 Jan 1970 00:27:39 GMT"/>
    <s v="Thu, 01 Jan 1970 00:00:00 GMT"/>
    <s v="Thu, 01 Jan 1970 00:00:01 GMT"/>
    <s v="Thu, 01 Jan 1970 00:35:54 GMT"/>
    <m/>
    <m/>
    <m/>
    <m/>
    <n v="1"/>
    <s v=""/>
    <n v="1"/>
    <d v="1899-12-30T01:04:06"/>
    <s v="Tue"/>
    <x v="85"/>
    <d v="2023-03-28T00:00:00"/>
    <s v="12:30:15"/>
    <s v="Week-5"/>
    <d v="1899-12-30T12:00:00"/>
  </r>
  <r>
    <n v="9185"/>
    <x v="0"/>
    <s v="TechM L2"/>
    <s v="Closed"/>
    <x v="404"/>
    <s v="Tue, 28 Mar 2023 12:30:03 GMT"/>
    <s v="vdarive"/>
    <x v="1"/>
    <x v="1"/>
    <s v="[]"/>
    <x v="19"/>
    <s v="Met"/>
    <s v="Server"/>
    <n v="1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6:41 GMT"/>
    <s v="Thu, 01 Jan 1970 00:00:00 GMT"/>
    <s v="Thu, 01 Jan 1970 00:00:01 GMT"/>
    <s v="Thu, 01 Jan 1970 02:53:26 GMT"/>
    <m/>
    <m/>
    <m/>
    <m/>
    <n v="1"/>
    <s v=""/>
    <n v="1"/>
    <d v="1899-12-30T03:10:37"/>
    <s v="Tue"/>
    <x v="85"/>
    <d v="2023-03-28T00:00:00"/>
    <s v="12:30:03"/>
    <s v="Week-5"/>
    <d v="1899-12-30T12:00:00"/>
  </r>
  <r>
    <n v="9184"/>
    <x v="3"/>
    <s v="TechM L2"/>
    <s v="Closed"/>
    <x v="29"/>
    <s v="Tue, 28 Mar 2023 11:20:04 GMT"/>
    <s v="vtupura"/>
    <x v="0"/>
    <x v="0"/>
    <s v="ESC L1 SLA Breach"/>
    <x v="10"/>
    <s v="Met"/>
    <s v="Laptop/Desktop"/>
    <n v="16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5:46 GMT"/>
    <s v="Thu, 01 Jan 1970 00:00:00 GMT"/>
    <s v="Thu, 01 Jan 1970 00:00:01 GMT"/>
    <s v="Thu, 01 Jan 1970 00:39:59 GMT"/>
    <m/>
    <m/>
    <m/>
    <m/>
    <n v="1"/>
    <s v=""/>
    <n v="1"/>
    <d v="1899-12-30T00:56:12"/>
    <s v="Tue"/>
    <x v="85"/>
    <d v="2023-03-28T00:00:00"/>
    <s v="11:20:04"/>
    <s v="Week-5"/>
    <d v="1899-12-30T11:00:00"/>
  </r>
  <r>
    <n v="9183"/>
    <x v="0"/>
    <s v="TechM L2"/>
    <s v="Closed"/>
    <x v="457"/>
    <s v="Tue, 28 Mar 2023 11:00:14 GMT"/>
    <s v="karun"/>
    <x v="0"/>
    <x v="0"/>
    <s v="User Reported Email"/>
    <x v="0"/>
    <s v="Met"/>
    <s v="User"/>
    <n v="231"/>
    <s v="[]"/>
    <s v="Email"/>
    <s v="Unsolicited email"/>
    <m/>
    <m/>
    <m/>
    <m/>
    <s v="[]"/>
    <s v="Thu, 01 Jan 1970 00:00:00 GMT"/>
    <s v="Thu, 01 Jan 1970 00:22:19 GMT"/>
    <s v="Thu, 01 Jan 1970 00:00:00 GMT"/>
    <s v="Thu, 01 Jan 1970 03:51:11 GMT"/>
    <s v="Thu, 01 Jan 1970 00:00:00 GMT"/>
    <s v="Thu, 01 Jan 1970 00:00:01 GMT"/>
    <s v="Thu, 01 Jan 1970 00:03:35 GMT"/>
    <m/>
    <m/>
    <m/>
    <m/>
    <n v="1"/>
    <s v=""/>
    <n v="1"/>
    <d v="1899-12-30T04:16:54"/>
    <s v="Tue"/>
    <x v="85"/>
    <d v="2023-03-28T00:00:00"/>
    <s v="11:00:14"/>
    <s v="Week-5"/>
    <d v="1899-12-30T11:00:00"/>
  </r>
  <r>
    <n v="9182"/>
    <x v="3"/>
    <s v="TechM L2"/>
    <s v="Closed"/>
    <x v="29"/>
    <s v="Tue, 28 Mar 2023 10:30:04 GMT"/>
    <s v="vtupura"/>
    <x v="0"/>
    <x v="0"/>
    <s v="ACK L1 SLA Breach, ESC L1 SLA Breach"/>
    <x v="10"/>
    <s v="Met"/>
    <s v="Laptop/Desktop"/>
    <n v="7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4:49 GMT"/>
    <s v="Thu, 01 Jan 1970 00:00:00 GMT"/>
    <s v="Thu, 01 Jan 1970 00:00:01 GMT"/>
    <s v="Thu, 01 Jan 1970 00:00:01 GMT"/>
    <m/>
    <m/>
    <m/>
    <m/>
    <n v="1"/>
    <s v=""/>
    <n v="1"/>
    <d v="1899-12-30T01:15:08"/>
    <s v="Tue"/>
    <x v="85"/>
    <d v="2023-03-28T00:00:00"/>
    <s v="10:30:04"/>
    <s v="Week-5"/>
    <d v="1899-12-30T10:00:00"/>
  </r>
  <r>
    <n v="9181"/>
    <x v="3"/>
    <s v="TechM L2"/>
    <s v="Closed"/>
    <x v="29"/>
    <s v="Tue, 28 Mar 2023 09:10:03 GMT"/>
    <s v="vtupura"/>
    <x v="0"/>
    <x v="0"/>
    <s v="ESC L1 SLA Breach"/>
    <x v="10"/>
    <s v="Met"/>
    <s v="Laptop/Desktop"/>
    <n v="1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4:05 GMT"/>
    <s v="Thu, 01 Jan 1970 00:00:00 GMT"/>
    <s v="Thu, 01 Jan 1970 00:00:01 GMT"/>
    <s v="Thu, 01 Jan 1970 00:29:23 GMT"/>
    <m/>
    <m/>
    <m/>
    <m/>
    <n v="1"/>
    <s v=""/>
    <n v="1"/>
    <d v="1899-12-30T00:43:31"/>
    <s v="Tue"/>
    <x v="85"/>
    <d v="2023-03-28T00:00:00"/>
    <s v="09:10:03"/>
    <s v="Week-5"/>
    <d v="1899-12-30T09:00:00"/>
  </r>
  <r>
    <n v="9180"/>
    <x v="0"/>
    <s v="TechM L2"/>
    <s v="Closed"/>
    <x v="458"/>
    <s v="Tue, 28 Mar 2023 09:00:15 GMT"/>
    <s v="karun"/>
    <x v="0"/>
    <x v="0"/>
    <s v="User Reported Email"/>
    <x v="0"/>
    <s v="Met"/>
    <s v="User"/>
    <n v="47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47:29 GMT"/>
    <s v="Thu, 01 Jan 1970 00:00:00 GMT"/>
    <s v="Thu, 01 Jan 1970 00:00:01 GMT"/>
    <s v="Thu, 01 Jan 1970 02:40:06 GMT"/>
    <m/>
    <m/>
    <m/>
    <m/>
    <n v="1"/>
    <s v=""/>
    <n v="1"/>
    <d v="1899-12-30T03:27:14"/>
    <s v="Tue"/>
    <x v="85"/>
    <d v="2023-03-28T00:00:00"/>
    <s v="09:00:15"/>
    <s v="Week-5"/>
    <d v="1899-12-30T09:00:00"/>
  </r>
  <r>
    <n v="9179"/>
    <x v="0"/>
    <s v="TechM L2"/>
    <s v="Closed"/>
    <x v="459"/>
    <s v="Tue, 28 Mar 2023 09:00:15 GMT"/>
    <s v="vdarive"/>
    <x v="1"/>
    <x v="1"/>
    <s v="User Reported Email"/>
    <x v="0"/>
    <s v="Met"/>
    <s v="User"/>
    <n v="34"/>
    <s v="[]"/>
    <s v="Email"/>
    <s v="Scam"/>
    <m/>
    <m/>
    <m/>
    <m/>
    <s v="[]"/>
    <s v="Thu, 01 Jan 1970 00:00:00 GMT"/>
    <s v="Thu, 01 Jan 1970 00:00:13 GMT"/>
    <s v="Thu, 01 Jan 1970 00:00:00 GMT"/>
    <s v="Thu, 01 Jan 1970 00:34:21 GMT"/>
    <s v="Thu, 01 Jan 1970 00:00:00 GMT"/>
    <s v="Thu, 01 Jan 1970 00:00:01 GMT"/>
    <s v="Thu, 01 Jan 1970 02:12:07 GMT"/>
    <m/>
    <m/>
    <m/>
    <m/>
    <n v="1"/>
    <s v=""/>
    <n v="1"/>
    <d v="1899-12-30T02:46:20"/>
    <s v="Tue"/>
    <x v="85"/>
    <d v="2023-03-28T00:00:00"/>
    <s v="09:00:15"/>
    <s v="Week-5"/>
    <d v="1899-12-30T09:00:00"/>
  </r>
  <r>
    <n v="9178"/>
    <x v="3"/>
    <s v="TechM L2"/>
    <s v="Closed"/>
    <x v="29"/>
    <s v="Tue, 28 Mar 2023 08:50:05 GMT"/>
    <s v="vtupura"/>
    <x v="0"/>
    <x v="0"/>
    <s v="ESC L1 SLA Breach"/>
    <x v="10"/>
    <s v="Met"/>
    <s v="Laptop/Desktop"/>
    <n v="1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9:29 GMT"/>
    <s v="Thu, 01 Jan 1970 00:00:00 GMT"/>
    <s v="Thu, 01 Jan 1970 00:00:01 GMT"/>
    <s v="Thu, 01 Jan 1970 00:32:52 GMT"/>
    <m/>
    <m/>
    <m/>
    <m/>
    <n v="1"/>
    <s v=""/>
    <n v="1"/>
    <d v="1899-12-30T00:52:03"/>
    <s v="Tue"/>
    <x v="85"/>
    <d v="2023-03-28T00:00:00"/>
    <s v="08:50:05"/>
    <s v="Week-5"/>
    <d v="1899-12-30T08:00:00"/>
  </r>
  <r>
    <n v="9177"/>
    <x v="0"/>
    <s v="TechM L2"/>
    <s v="Closed"/>
    <x v="460"/>
    <s v="Tue, 28 Mar 2023 08:50:04 GMT"/>
    <s v="vdarive"/>
    <x v="2"/>
    <x v="2"/>
    <s v="[]"/>
    <x v="21"/>
    <s v="Met"/>
    <s v="Server"/>
    <n v="1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5:18 GMT"/>
    <s v="Thu, 01 Jan 1970 00:00:00 GMT"/>
    <s v="Thu, 01 Jan 1970 00:00:01 GMT"/>
    <s v="Thu, 01 Jan 1970 00:59:47 GMT"/>
    <m/>
    <m/>
    <m/>
    <m/>
    <n v="1"/>
    <s v=""/>
    <n v="1"/>
    <d v="1899-12-30T01:14:56"/>
    <s v="Tue"/>
    <x v="85"/>
    <d v="2023-03-28T00:00:00"/>
    <s v="08:50:04"/>
    <s v="Week-5"/>
    <d v="1899-12-30T08:00:00"/>
  </r>
  <r>
    <n v="9176"/>
    <x v="3"/>
    <s v="TechM L2"/>
    <s v="Closed"/>
    <x v="29"/>
    <s v="Tue, 28 Mar 2023 08:40:03 GMT"/>
    <s v="psrikan"/>
    <x v="0"/>
    <x v="0"/>
    <s v="ESC L1 SLA Breach"/>
    <x v="10"/>
    <s v="Met"/>
    <s v="Laptop/Desktop"/>
    <n v="30"/>
    <s v="[]"/>
    <s v="Network"/>
    <m/>
    <m/>
    <m/>
    <s v="Suspicious Traffic"/>
    <m/>
    <s v="[]"/>
    <s v="Thu, 01 Jan 1970 00:00:00 GMT"/>
    <s v="Thu, 01 Jan 1970 00:00:40 GMT"/>
    <s v="Thu, 01 Jan 1970 00:00:00 GMT"/>
    <s v="Thu, 01 Jan 1970 00:29:31 GMT"/>
    <s v="Thu, 01 Jan 1970 00:00:00 GMT"/>
    <s v="Thu, 01 Jan 1970 00:00:01 GMT"/>
    <s v="Thu, 01 Jan 1970 01:04:53 GMT"/>
    <m/>
    <m/>
    <m/>
    <m/>
    <n v="1"/>
    <s v=""/>
    <n v="1"/>
    <d v="1899-12-30T01:35:33"/>
    <s v="Tue"/>
    <x v="85"/>
    <d v="2023-03-28T00:00:00"/>
    <s v="08:40:03"/>
    <s v="Week-5"/>
    <d v="1899-12-30T08:00:00"/>
  </r>
  <r>
    <n v="9175"/>
    <x v="0"/>
    <s v="TechM L2"/>
    <s v="Closed"/>
    <x v="461"/>
    <s v="Tue, 28 Mar 2023 08:30:17 GMT"/>
    <s v="psrikan"/>
    <x v="0"/>
    <x v="0"/>
    <s v="User Reported Email"/>
    <x v="0"/>
    <s v="Met"/>
    <s v="User"/>
    <n v="3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3:41 GMT"/>
    <s v="Thu, 01 Jan 1970 00:00:00 GMT"/>
    <s v="Thu, 01 Jan 1970 00:00:01 GMT"/>
    <s v="Thu, 01 Jan 1970 01:47:48 GMT"/>
    <m/>
    <m/>
    <m/>
    <m/>
    <n v="1"/>
    <s v=""/>
    <n v="1"/>
    <d v="1899-12-30T02:21:57"/>
    <s v="Tue"/>
    <x v="85"/>
    <d v="2023-03-28T00:00:00"/>
    <s v="08:30:17"/>
    <s v="Week-5"/>
    <d v="1899-12-30T08:00:00"/>
  </r>
  <r>
    <n v="9174"/>
    <x v="0"/>
    <s v="TechM L2"/>
    <s v="Closed"/>
    <x v="462"/>
    <s v="Tue, 28 Mar 2023 08:30:17 GMT"/>
    <s v="karun"/>
    <x v="0"/>
    <x v="0"/>
    <s v="User Reported Email"/>
    <x v="0"/>
    <s v="Met"/>
    <s v="User"/>
    <n v="45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45:16 GMT"/>
    <s v="Thu, 01 Jan 1970 00:00:00 GMT"/>
    <s v="Thu, 01 Jan 1970 00:00:01 GMT"/>
    <s v="Thu, 01 Jan 1970 03:04:02 GMT"/>
    <m/>
    <m/>
    <m/>
    <m/>
    <n v="1"/>
    <s v=""/>
    <n v="1"/>
    <d v="1899-12-30T03:49:12"/>
    <s v="Tue"/>
    <x v="85"/>
    <d v="2023-03-28T00:00:00"/>
    <s v="08:30:17"/>
    <s v="Week-5"/>
    <d v="1899-12-30T08:00:00"/>
  </r>
  <r>
    <n v="9173"/>
    <x v="0"/>
    <s v="TechM L2"/>
    <s v="Closed"/>
    <x v="458"/>
    <s v="Tue, 28 Mar 2023 08:30:17 GMT"/>
    <s v="karun"/>
    <x v="0"/>
    <x v="0"/>
    <s v="User Reported Email"/>
    <x v="0"/>
    <s v="Met"/>
    <s v="User"/>
    <n v="196"/>
    <s v="[]"/>
    <s v="Email"/>
    <s v="Unsolicited email"/>
    <m/>
    <m/>
    <m/>
    <m/>
    <s v="[]"/>
    <s v="Thu, 01 Jan 1970 00:00:00 GMT"/>
    <s v="Thu, 01 Jan 1970 00:00:07 GMT"/>
    <s v="Thu, 01 Jan 1970 00:00:00 GMT"/>
    <s v="Thu, 01 Jan 1970 03:16:20 GMT"/>
    <s v="Thu, 01 Jan 1970 00:00:00 GMT"/>
    <s v="Thu, 01 Jan 1970 00:00:01 GMT"/>
    <s v="Thu, 01 Jan 1970 00:34:54 GMT"/>
    <m/>
    <m/>
    <m/>
    <m/>
    <n v="1"/>
    <s v=""/>
    <n v="1"/>
    <d v="1899-12-30T03:51:01"/>
    <s v="Tue"/>
    <x v="85"/>
    <d v="2023-03-28T00:00:00"/>
    <s v="08:30:17"/>
    <s v="Week-5"/>
    <d v="1899-12-30T08:00:00"/>
  </r>
  <r>
    <n v="9172"/>
    <x v="0"/>
    <s v="TechM L2"/>
    <s v="Closed"/>
    <x v="444"/>
    <s v="Tue, 28 Mar 2023 08:00:22 GMT"/>
    <s v="vdarive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10:20 GMT"/>
    <s v="Thu, 01 Jan 1970 00:00:00 GMT"/>
    <s v="Thu, 01 Jan 1970 00:00:01 GMT"/>
    <s v="Thu, 01 Jan 1970 04:55:32 GMT"/>
    <m/>
    <m/>
    <m/>
    <m/>
    <n v="1"/>
    <s v=""/>
    <n v="1"/>
    <d v="1899-12-30T05:05:47"/>
    <s v="Tue"/>
    <x v="85"/>
    <d v="2023-03-28T00:00:00"/>
    <s v="08:00:22"/>
    <s v="Week-5"/>
    <d v="1899-12-30T08:00:00"/>
  </r>
  <r>
    <n v="9171"/>
    <x v="3"/>
    <s v="TechM L2"/>
    <s v="Closed"/>
    <x v="29"/>
    <s v="Tue, 28 Mar 2023 07:50:06 GMT"/>
    <s v="vtupura"/>
    <x v="0"/>
    <x v="0"/>
    <s v="ESC L1 SLA Breach"/>
    <x v="10"/>
    <s v="Met"/>
    <s v="Laptop/Desktop"/>
    <n v="29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8:31 GMT"/>
    <s v="Thu, 01 Jan 1970 00:00:00 GMT"/>
    <s v="Thu, 01 Jan 1970 00:00:01 GMT"/>
    <s v="Thu, 01 Jan 1970 01:00:33 GMT"/>
    <m/>
    <m/>
    <m/>
    <m/>
    <n v="1"/>
    <s v=""/>
    <n v="1"/>
    <d v="1899-12-30T01:29:46"/>
    <s v="Tue"/>
    <x v="85"/>
    <d v="2023-03-28T00:00:00"/>
    <s v="07:50:06"/>
    <s v="Week-5"/>
    <d v="1899-12-30T07:00:00"/>
  </r>
  <r>
    <n v="9168"/>
    <x v="0"/>
    <s v="TechM L2"/>
    <s v="Closed"/>
    <x v="444"/>
    <s v="Tue, 28 Mar 2023 07:30:18 GMT"/>
    <s v="vdarive"/>
    <x v="0"/>
    <x v="0"/>
    <s v="User Reported Email"/>
    <x v="0"/>
    <s v="Met"/>
    <s v="User"/>
    <n v="46"/>
    <s v="[]"/>
    <s v="Email"/>
    <s v="Legitimate email"/>
    <m/>
    <m/>
    <m/>
    <m/>
    <s v="[]"/>
    <s v="Thu, 01 Jan 1970 00:00:00 GMT"/>
    <s v="Thu, 01 Jan 1970 00:02:44 GMT"/>
    <s v="Thu, 01 Jan 1970 00:00:00 GMT"/>
    <s v="Thu, 01 Jan 1970 00:46:08 GMT"/>
    <s v="Thu, 01 Jan 1970 00:00:00 GMT"/>
    <s v="Thu, 01 Jan 1970 00:00:01 GMT"/>
    <s v="Thu, 01 Jan 1970 04:32:38 GMT"/>
    <m/>
    <m/>
    <m/>
    <m/>
    <n v="1"/>
    <s v=""/>
    <n v="1"/>
    <d v="1899-12-30T05:21:22"/>
    <s v="Tue"/>
    <x v="85"/>
    <d v="2023-03-28T00:00:00"/>
    <s v="07:30:18"/>
    <s v="Week-5"/>
    <d v="1899-12-30T07:00:00"/>
  </r>
  <r>
    <n v="9167"/>
    <x v="0"/>
    <s v="TechM L2"/>
    <s v="Closed"/>
    <x v="404"/>
    <s v="Tue, 28 Mar 2023 06:30:03 GMT"/>
    <s v="khyadav"/>
    <x v="1"/>
    <x v="1"/>
    <s v="[]"/>
    <x v="19"/>
    <s v="Met"/>
    <s v="Server"/>
    <n v="6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2:04 GMT"/>
    <s v="Thu, 01 Jan 1970 00:00:00 GMT"/>
    <s v="Thu, 01 Jan 1970 00:00:01 GMT"/>
    <s v="Thu, 01 Jan 1970 01:11:55 GMT"/>
    <m/>
    <m/>
    <m/>
    <m/>
    <n v="1"/>
    <s v=""/>
    <n v="1"/>
    <d v="1899-12-30T02:14:05"/>
    <s v="Tue"/>
    <x v="85"/>
    <d v="2023-03-28T00:00:00"/>
    <s v="06:30:03"/>
    <s v="Week-5"/>
    <d v="1899-12-30T06:00:00"/>
  </r>
  <r>
    <n v="9166"/>
    <x v="3"/>
    <s v="TechM L2"/>
    <s v="Closed"/>
    <x v="29"/>
    <s v="Tue, 28 Mar 2023 06:20:03 GMT"/>
    <s v="khyadav"/>
    <x v="0"/>
    <x v="0"/>
    <s v="ACK L1 SLA Breach, ESC L1 SLA Breach"/>
    <x v="10"/>
    <s v="Met"/>
    <s v="Laptop/Desktop"/>
    <n v="5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5:44 GMT"/>
    <s v="Thu, 01 Jan 1970 00:00:00 GMT"/>
    <s v="Thu, 01 Jan 1970 00:00:01 GMT"/>
    <s v="Thu, 01 Jan 1970 00:07:28 GMT"/>
    <m/>
    <m/>
    <m/>
    <m/>
    <n v="1"/>
    <s v=""/>
    <n v="1"/>
    <d v="1899-12-30T01:03:36"/>
    <s v="Tue"/>
    <x v="85"/>
    <d v="2023-03-28T00:00:00"/>
    <s v="06:20:03"/>
    <s v="Week-5"/>
    <d v="1899-12-30T06:00:00"/>
  </r>
  <r>
    <n v="9250"/>
    <x v="1"/>
    <s v="Cristiano Lucian"/>
    <s v="Closed"/>
    <x v="100"/>
    <s v="Wed, 29 Mar 2023 19:10:03 GMT"/>
    <s v="vdarive"/>
    <x v="2"/>
    <x v="2"/>
    <s v="ESC L1 SLA Breach"/>
    <x v="31"/>
    <s v="Met"/>
    <s v="Laptop/Desktop"/>
    <n v="5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9:34 GMT"/>
    <s v="Thu, 01 Jan 1970 00:00:00 GMT"/>
    <s v="Thu, 01 Jan 1970 00:00:01 GMT"/>
    <s v="Thu, 01 Jan 1970 00:36:03 GMT"/>
    <m/>
    <m/>
    <m/>
    <m/>
    <n v="1"/>
    <s v=""/>
    <n v="1"/>
    <d v="1899-12-30T01:26:13"/>
    <s v="Wed"/>
    <x v="86"/>
    <d v="2023-03-29T00:00:00"/>
    <s v="19:10:03"/>
    <s v="Week-5"/>
    <d v="1899-12-30T19:00:00"/>
  </r>
  <r>
    <n v="9249"/>
    <x v="0"/>
    <s v="TechM L2"/>
    <s v="Closed"/>
    <x v="404"/>
    <s v="Wed, 29 Mar 2023 18:30:03 GMT"/>
    <s v="khyadav"/>
    <x v="1"/>
    <x v="1"/>
    <s v="[]"/>
    <x v="19"/>
    <s v="Met"/>
    <s v="Server"/>
    <n v="2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0:11 GMT"/>
    <s v="Thu, 01 Jan 1970 00:00:00 GMT"/>
    <s v="Thu, 01 Jan 1970 00:00:01 GMT"/>
    <s v="Thu, 01 Jan 1970 08:20:27 GMT"/>
    <m/>
    <m/>
    <m/>
    <m/>
    <n v="1"/>
    <s v=""/>
    <n v="1"/>
    <d v="1899-12-30T08:40:35"/>
    <s v="Wed"/>
    <x v="86"/>
    <d v="2023-03-29T00:00:00"/>
    <s v="18:30:03"/>
    <s v="Week-5"/>
    <d v="1899-12-30T18:00:00"/>
  </r>
  <r>
    <n v="9248"/>
    <x v="3"/>
    <s v="TechM L2"/>
    <s v="Closed"/>
    <x v="29"/>
    <s v="Wed, 29 Mar 2023 17:20:03 GMT"/>
    <s v="vdarive"/>
    <x v="0"/>
    <x v="0"/>
    <s v="ESC L1 SLA Breach"/>
    <x v="10"/>
    <s v="Met"/>
    <s v="Laptop/Desktop"/>
    <n v="5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1:08 GMT"/>
    <s v="Thu, 01 Jan 1970 00:00:00 GMT"/>
    <s v="Thu, 01 Jan 1970 00:00:01 GMT"/>
    <s v="Thu, 01 Jan 1970 03:17:41 GMT"/>
    <m/>
    <m/>
    <m/>
    <m/>
    <n v="1"/>
    <s v=""/>
    <n v="1"/>
    <d v="1899-12-30T04:08:51"/>
    <s v="Wed"/>
    <x v="86"/>
    <d v="2023-03-29T00:00:00"/>
    <s v="17:20:03"/>
    <s v="Week-5"/>
    <d v="1899-12-30T17:00:00"/>
  </r>
  <r>
    <n v="9247"/>
    <x v="0"/>
    <s v="TechM L2"/>
    <s v="Closed"/>
    <x v="444"/>
    <s v="Wed, 29 Mar 2023 16:30:12 GMT"/>
    <s v="vdarive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32:50 GMT"/>
    <s v="Thu, 01 Jan 1970 00:00:00 GMT"/>
    <s v="Thu, 01 Jan 1970 00:00:01 GMT"/>
    <s v="Thu, 01 Jan 1970 05:17:53 GMT"/>
    <m/>
    <m/>
    <m/>
    <m/>
    <n v="1"/>
    <s v=""/>
    <n v="1"/>
    <d v="1899-12-30T05:51:06"/>
    <s v="Wed"/>
    <x v="86"/>
    <d v="2023-03-29T00:00:00"/>
    <s v="16:30:12"/>
    <s v="Week-5"/>
    <d v="1899-12-30T16:00:00"/>
  </r>
  <r>
    <n v="9246"/>
    <x v="1"/>
    <s v="TechM L2"/>
    <s v="Closed"/>
    <x v="5"/>
    <s v="Wed, 29 Mar 2023 16:20:05 GMT"/>
    <s v="vdarive"/>
    <x v="0"/>
    <x v="0"/>
    <s v="ESC L1 SLA Breach"/>
    <x v="1"/>
    <s v="Met"/>
    <s v="User"/>
    <n v="19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19:14 GMT"/>
    <s v="Thu, 01 Jan 1970 00:00:00 GMT"/>
    <s v="Thu, 01 Jan 1970 00:00:01 GMT"/>
    <s v="Thu, 01 Jan 1970 03:03:22 GMT"/>
    <m/>
    <m/>
    <m/>
    <m/>
    <n v="1"/>
    <s v=""/>
    <n v="1"/>
    <d v="1899-12-30T03:22:30"/>
    <s v="Wed"/>
    <x v="86"/>
    <d v="2023-03-29T00:00:00"/>
    <s v="16:20:05"/>
    <s v="Week-5"/>
    <d v="1899-12-30T16:00:00"/>
  </r>
  <r>
    <n v="9245"/>
    <x v="1"/>
    <s v="TechM L2"/>
    <s v="Closed"/>
    <x v="5"/>
    <s v="Wed, 29 Mar 2023 16:20:03 GMT"/>
    <s v="vdarive"/>
    <x v="0"/>
    <x v="0"/>
    <s v="ESC L1 SLA Breach"/>
    <x v="1"/>
    <s v="Met"/>
    <s v="User"/>
    <n v="92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32:06 GMT"/>
    <s v="Thu, 01 Jan 1970 00:00:00 GMT"/>
    <s v="Thu, 01 Jan 1970 00:00:01 GMT"/>
    <s v="Thu, 01 Jan 1970 01:31:13 GMT"/>
    <m/>
    <m/>
    <m/>
    <m/>
    <n v="1"/>
    <s v=""/>
    <n v="1"/>
    <d v="1899-12-30T03:03:23"/>
    <s v="Wed"/>
    <x v="86"/>
    <d v="2023-03-29T00:00:00"/>
    <s v="16:20:03"/>
    <s v="Week-5"/>
    <d v="1899-12-30T16:00:00"/>
  </r>
  <r>
    <n v="9244"/>
    <x v="3"/>
    <s v="TechM L2"/>
    <s v="Closed"/>
    <x v="29"/>
    <s v="Wed, 29 Mar 2023 15:40:03 GMT"/>
    <s v="gsriniv"/>
    <x v="0"/>
    <x v="0"/>
    <s v="ESC L1 SLA Breach"/>
    <x v="10"/>
    <s v="Met"/>
    <s v="Laptop/Desktop"/>
    <n v="1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3:38 GMT"/>
    <s v="Thu, 01 Jan 1970 00:00:00 GMT"/>
    <s v="Thu, 01 Jan 1970 00:00:01 GMT"/>
    <s v="Thu, 01 Jan 1970 02:28:09 GMT"/>
    <m/>
    <m/>
    <m/>
    <m/>
    <n v="1"/>
    <s v=""/>
    <n v="1"/>
    <d v="1899-12-30T02:42:18"/>
    <s v="Wed"/>
    <x v="86"/>
    <d v="2023-03-29T00:00:00"/>
    <s v="15:40:03"/>
    <s v="Week-5"/>
    <d v="1899-12-30T15:00:00"/>
  </r>
  <r>
    <n v="9243"/>
    <x v="0"/>
    <s v="TechM L2"/>
    <s v="Closed"/>
    <x v="404"/>
    <s v="Wed, 29 Mar 2023 14:20:03 GMT"/>
    <s v="apaluri"/>
    <x v="1"/>
    <x v="1"/>
    <s v="[]"/>
    <x v="19"/>
    <s v="Met"/>
    <s v="Network Device"/>
    <n v="5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8:59 GMT"/>
    <s v="Thu, 01 Jan 1970 00:00:00 GMT"/>
    <s v="Thu, 01 Jan 1970 00:00:01 GMT"/>
    <s v="Thu, 01 Jan 1970 00:00:01 GMT"/>
    <m/>
    <m/>
    <m/>
    <m/>
    <n v="1"/>
    <s v=""/>
    <n v="1"/>
    <d v="1899-12-30T00:59:11"/>
    <s v="Wed"/>
    <x v="86"/>
    <d v="2023-03-29T00:00:00"/>
    <s v="14:20:03"/>
    <s v="Week-5"/>
    <d v="1899-12-30T14:00:00"/>
  </r>
  <r>
    <n v="9242"/>
    <x v="0"/>
    <s v="TechM L2"/>
    <s v="Closed"/>
    <x v="444"/>
    <s v="Wed, 29 Mar 2023 13:30:15 GMT"/>
    <s v="gsriniv"/>
    <x v="0"/>
    <x v="0"/>
    <s v="User Reported Email"/>
    <x v="0"/>
    <s v="Met"/>
    <s v="User"/>
    <n v="32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32:29 GMT"/>
    <s v="Thu, 01 Jan 1970 00:00:00 GMT"/>
    <s v="Thu, 01 Jan 1970 00:00:01 GMT"/>
    <s v="Thu, 01 Jan 1970 02:31:28 GMT"/>
    <m/>
    <m/>
    <m/>
    <m/>
    <n v="1"/>
    <s v=""/>
    <n v="1"/>
    <d v="1899-12-30T03:03:39"/>
    <s v="Wed"/>
    <x v="86"/>
    <d v="2023-03-29T00:00:00"/>
    <s v="13:30:15"/>
    <s v="Week-5"/>
    <d v="1899-12-30T13:00:00"/>
  </r>
  <r>
    <n v="9241"/>
    <x v="0"/>
    <s v="TechM L2"/>
    <s v="Closed"/>
    <x v="463"/>
    <s v="Wed, 29 Mar 2023 13:30:15 GMT"/>
    <s v="karun"/>
    <x v="2"/>
    <x v="2"/>
    <s v="User Reported Email, ACK L1 SLA Breach"/>
    <x v="0"/>
    <s v="Met"/>
    <s v="User"/>
    <n v="1"/>
    <s v="[]"/>
    <s v="Email"/>
    <s v="Spam"/>
    <m/>
    <m/>
    <m/>
    <m/>
    <s v="[]"/>
    <s v="Thu, 01 Jan 1970 00:00:00 GMT"/>
    <s v="Thu, 01 Jan 1970 00:00:15 GMT"/>
    <s v="Thu, 01 Jan 1970 00:00:00 GMT"/>
    <s v="Thu, 01 Jan 1970 00:00:46 GMT"/>
    <s v="Thu, 01 Jan 1970 00:00:00 GMT"/>
    <s v="Thu, 01 Jan 1970 00:00:01 GMT"/>
    <s v="Thu, 01 Jan 1970 02:52:09 GMT"/>
    <m/>
    <m/>
    <m/>
    <m/>
    <n v="1"/>
    <s v=""/>
    <n v="1"/>
    <d v="1899-12-30T02:53:24"/>
    <s v="Wed"/>
    <x v="86"/>
    <d v="2023-03-29T00:00:00"/>
    <s v="13:30:15"/>
    <s v="Week-5"/>
    <d v="1899-12-30T13:00:00"/>
  </r>
  <r>
    <n v="9240"/>
    <x v="3"/>
    <s v="TechM L2"/>
    <s v="Closed"/>
    <x v="29"/>
    <s v="Wed, 29 Mar 2023 13:20:04 GMT"/>
    <s v="apaluri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5:01 GMT"/>
    <s v="Thu, 01 Jan 1970 00:00:00 GMT"/>
    <s v="Thu, 01 Jan 1970 00:00:01 GMT"/>
    <s v="Thu, 01 Jan 1970 03:04:26 GMT"/>
    <m/>
    <m/>
    <m/>
    <m/>
    <n v="1"/>
    <s v=""/>
    <n v="1"/>
    <d v="1899-12-30T03:19:39"/>
    <s v="Wed"/>
    <x v="86"/>
    <d v="2023-03-29T00:00:00"/>
    <s v="13:20:04"/>
    <s v="Week-5"/>
    <d v="1899-12-30T13:00:00"/>
  </r>
  <r>
    <n v="9239"/>
    <x v="3"/>
    <s v="TechM L2"/>
    <s v="Closed"/>
    <x v="29"/>
    <s v="Wed, 29 Mar 2023 13:20:03 GMT"/>
    <s v="apaluri"/>
    <x v="0"/>
    <x v="0"/>
    <s v="ESC L1 SLA Breach"/>
    <x v="10"/>
    <s v="Met"/>
    <s v="Laptop/Desktop"/>
    <n v="8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26:04 GMT"/>
    <s v="Thu, 01 Jan 1970 00:00:00 GMT"/>
    <s v="Thu, 01 Jan 1970 00:00:01 GMT"/>
    <s v="Thu, 01 Jan 1970 01:37:01 GMT"/>
    <m/>
    <m/>
    <m/>
    <m/>
    <n v="1"/>
    <s v=""/>
    <n v="1"/>
    <d v="1899-12-30T03:03:12"/>
    <s v="Wed"/>
    <x v="86"/>
    <d v="2023-03-29T00:00:00"/>
    <s v="13:20:03"/>
    <s v="Week-5"/>
    <d v="1899-12-30T13:00:00"/>
  </r>
  <r>
    <n v="9238"/>
    <x v="0"/>
    <s v="TechM L2"/>
    <s v="Closed"/>
    <x v="464"/>
    <s v="Wed, 29 Mar 2023 12:30:14 GMT"/>
    <s v="karun"/>
    <x v="2"/>
    <x v="2"/>
    <s v="User Reported Email"/>
    <x v="0"/>
    <s v="Met"/>
    <s v="User"/>
    <n v="1"/>
    <s v="[]"/>
    <s v="Email"/>
    <s v="Spam"/>
    <m/>
    <m/>
    <m/>
    <m/>
    <s v="[]"/>
    <s v="Thu, 01 Jan 1970 00:00:00 GMT"/>
    <s v="Thu, 01 Jan 1970 00:00:10 GMT"/>
    <s v="Thu, 01 Jan 1970 00:00:00 GMT"/>
    <s v="Thu, 01 Jan 1970 00:01:00 GMT"/>
    <s v="Thu, 01 Jan 1970 00:00:00 GMT"/>
    <s v="Thu, 01 Jan 1970 00:00:01 GMT"/>
    <s v="Thu, 01 Jan 1970 04:06:53 GMT"/>
    <m/>
    <m/>
    <m/>
    <m/>
    <n v="1"/>
    <s v=""/>
    <n v="1"/>
    <d v="1899-12-30T04:08:03"/>
    <s v="Wed"/>
    <x v="86"/>
    <d v="2023-03-29T00:00:00"/>
    <s v="12:30:14"/>
    <s v="Week-5"/>
    <d v="1899-12-30T12:00:00"/>
  </r>
  <r>
    <n v="9237"/>
    <x v="0"/>
    <s v="TechM L2"/>
    <s v="Closed"/>
    <x v="465"/>
    <s v="Wed, 29 Mar 2023 12:30:13 GMT"/>
    <s v="karun"/>
    <x v="0"/>
    <x v="0"/>
    <s v="User Reported Email"/>
    <x v="0"/>
    <s v="Met"/>
    <s v="User"/>
    <n v="216"/>
    <s v="[]"/>
    <s v="Email"/>
    <s v="Unsolicited email"/>
    <m/>
    <m/>
    <m/>
    <m/>
    <s v="[]"/>
    <s v="Thu, 01 Jan 1970 00:00:00 GMT"/>
    <s v="Thu, 01 Jan 1970 00:00:15 GMT"/>
    <s v="Thu, 01 Jan 1970 00:00:00 GMT"/>
    <s v="Thu, 01 Jan 1970 03:36:10 GMT"/>
    <s v="Thu, 01 Jan 1970 00:00:00 GMT"/>
    <s v="Thu, 01 Jan 1970 00:00:01 GMT"/>
    <s v="Thu, 01 Jan 1970 00:31:07 GMT"/>
    <m/>
    <m/>
    <m/>
    <m/>
    <n v="1"/>
    <s v=""/>
    <n v="1"/>
    <d v="1899-12-30T04:07:22"/>
    <s v="Wed"/>
    <x v="86"/>
    <d v="2023-03-29T00:00:00"/>
    <s v="12:30:13"/>
    <s v="Week-5"/>
    <d v="1899-12-30T12:00:00"/>
  </r>
  <r>
    <n v="9236"/>
    <x v="3"/>
    <s v="TechM L2"/>
    <s v="Closed"/>
    <x v="29"/>
    <s v="Wed, 29 Mar 2023 11:30:03 GMT"/>
    <s v="karun"/>
    <x v="0"/>
    <x v="0"/>
    <s v="MSSP Process Improvement Requested, ESC L1 SLA Breach"/>
    <x v="10"/>
    <s v="Met"/>
    <s v="Network Device"/>
    <n v="29"/>
    <s v="[]"/>
    <s v="Network"/>
    <m/>
    <m/>
    <m/>
    <s v="Suspicious Traffic"/>
    <m/>
    <s v="Discussed"/>
    <s v="Thu, 01 Jan 1970 00:00:00 GMT"/>
    <s v="Thu, 01 Jan 1970 00:00:13 GMT"/>
    <s v="Thu, 01 Jan 1970 00:00:00 GMT"/>
    <s v="Thu, 01 Jan 1970 00:28:57 GMT"/>
    <s v="Thu, 01 Jan 1970 00:00:00 GMT"/>
    <s v="Thu, 01 Jan 1970 00:00:01 GMT"/>
    <s v="Thu, 01 Jan 1970 00:09:55 GMT"/>
    <m/>
    <m/>
    <m/>
    <m/>
    <n v="1"/>
    <s v=""/>
    <n v="1"/>
    <d v="1899-12-30T00:39:08"/>
    <s v="Wed"/>
    <x v="86"/>
    <d v="2023-03-29T00:00:00"/>
    <s v="11:30:03"/>
    <s v="Week-5"/>
    <d v="1899-12-30T11:00:00"/>
  </r>
  <r>
    <n v="9235"/>
    <x v="3"/>
    <s v="Theodoros Vakalopoulos"/>
    <s v="Closed"/>
    <x v="77"/>
    <s v="Wed, 29 Mar 2023 11:20:03 GMT"/>
    <s v="gsriniv"/>
    <x v="1"/>
    <x v="1"/>
    <s v="ESC L1 SLA Breach"/>
    <x v="27"/>
    <s v="Met"/>
    <s v="Server"/>
    <n v="9"/>
    <s v="[]"/>
    <s v="Network"/>
    <m/>
    <m/>
    <m/>
    <s v="(D)DoS"/>
    <m/>
    <s v="[]"/>
    <s v="Thu, 01 Jan 1970 00:00:00 GMT"/>
    <s v="Thu, 01 Jan 1970 00:00:18 GMT"/>
    <s v="Thu, 01 Jan 1970 00:00:00 GMT"/>
    <s v="Thu, 01 Jan 1970 00:08:36 GMT"/>
    <s v="Thu, 01 Jan 1970 00:00:00 GMT"/>
    <s v="Thu, 01 Jan 1970 00:00:01 GMT"/>
    <s v="Thu, 01 Jan 1970 03:01:34 GMT"/>
    <m/>
    <m/>
    <m/>
    <m/>
    <n v="1"/>
    <s v=""/>
    <n v="1"/>
    <d v="1899-12-30T03:10:52"/>
    <s v="Wed"/>
    <x v="86"/>
    <d v="2023-03-29T00:00:00"/>
    <s v="11:20:03"/>
    <s v="Week-5"/>
    <d v="1899-12-30T11:00:00"/>
  </r>
  <r>
    <n v="9234"/>
    <x v="1"/>
    <s v="TechM L2"/>
    <s v="Closed"/>
    <x v="2"/>
    <s v="Wed, 29 Mar 2023 10:50:03 GMT"/>
    <s v="vtupura"/>
    <x v="1"/>
    <x v="1"/>
    <s v="ESC L1 SLA Breach"/>
    <x v="17"/>
    <s v="Met"/>
    <s v="Laptop/Desktop"/>
    <n v="216"/>
    <s v="[]"/>
    <s v="Endpoint"/>
    <m/>
    <s v="Malware"/>
    <m/>
    <m/>
    <m/>
    <s v="[]"/>
    <s v="Thu, 01 Jan 1970 00:00:00 GMT"/>
    <s v="Thu, 01 Jan 1970 00:00:08 GMT"/>
    <s v="Thu, 01 Jan 1970 00:00:00 GMT"/>
    <s v="Thu, 01 Jan 1970 03:36:06 GMT"/>
    <s v="Thu, 01 Jan 1970 00:00:00 GMT"/>
    <s v="Thu, 01 Jan 1970 00:00:01 GMT"/>
    <s v="Thu, 01 Jan 1970 01:16:25 GMT"/>
    <m/>
    <m/>
    <m/>
    <m/>
    <n v="1"/>
    <s v=""/>
    <n v="1"/>
    <d v="1899-12-30T04:52:33"/>
    <s v="Wed"/>
    <x v="86"/>
    <d v="2023-03-29T00:00:00"/>
    <s v="10:50:03"/>
    <s v="Week-5"/>
    <d v="1899-12-30T10:00:00"/>
  </r>
  <r>
    <n v="9233"/>
    <x v="3"/>
    <s v="Cristian Dragus"/>
    <s v="Closed"/>
    <x v="6"/>
    <s v="Wed, 29 Mar 2023 10:30:08 GMT"/>
    <s v="gsriniv"/>
    <x v="0"/>
    <x v="2"/>
    <s v="MSSP Process Improvement Requested, ESC L1 SLA Breach"/>
    <x v="3"/>
    <s v="Met"/>
    <s v="User"/>
    <n v="78"/>
    <s v="[]"/>
    <s v="Email"/>
    <s v="Legitimate email"/>
    <m/>
    <m/>
    <m/>
    <m/>
    <s v="Discussed"/>
    <s v="Thu, 01 Jan 1970 00:00:00 GMT"/>
    <s v="Thu, 01 Jan 1970 00:00:07 GMT"/>
    <s v="Thu, 01 Jan 1970 00:00:00 GMT"/>
    <s v="Thu, 01 Jan 1970 01:17:59 GMT"/>
    <s v="Thu, 01 Jan 1970 00:00:00 GMT"/>
    <s v="Thu, 01 Jan 1970 00:00:01 GMT"/>
    <s v="Thu, 01 Jan 1970 06:26:03 GMT"/>
    <m/>
    <m/>
    <m/>
    <m/>
    <n v="0"/>
    <n v="1"/>
    <n v="1"/>
    <d v="1899-12-30T07:44:10"/>
    <s v="Wed"/>
    <x v="86"/>
    <d v="2023-03-29T00:00:00"/>
    <s v="10:30:08"/>
    <s v="Week-5"/>
    <d v="1899-12-30T10:00:00"/>
  </r>
  <r>
    <n v="9232"/>
    <x v="3"/>
    <s v="Cristian Dragus"/>
    <s v="Closed"/>
    <x v="6"/>
    <s v="Wed, 29 Mar 2023 10:30:06 GMT"/>
    <s v="karun"/>
    <x v="0"/>
    <x v="2"/>
    <s v="MSSP Process Improvement Requested, ESC L1 SLA Breach"/>
    <x v="3"/>
    <s v="Met"/>
    <s v="Laptop/Desktop"/>
    <n v="0"/>
    <s v="[]"/>
    <s v="User Behaviour"/>
    <m/>
    <m/>
    <m/>
    <m/>
    <s v="User Policy Violation"/>
    <s v="Discussed"/>
    <s v="Thu, 01 Jan 1970 00:00:00 GMT"/>
    <s v="Thu, 01 Jan 1970 00:00:14 GMT"/>
    <s v="Thu, 01 Jan 1970 00:00:00 GMT"/>
    <s v="Thu, 01 Jan 1970 00:00:13 GMT"/>
    <s v="Thu, 01 Jan 1970 00:00:00 GMT"/>
    <s v="Thu, 01 Jan 1970 00:00:01 GMT"/>
    <s v="Thu, 01 Jan 1970 08:12:19 GMT"/>
    <m/>
    <m/>
    <m/>
    <m/>
    <n v="0"/>
    <n v="1"/>
    <n v="1"/>
    <d v="1899-12-30T08:12:33"/>
    <s v="Wed"/>
    <x v="86"/>
    <d v="2023-03-29T00:00:00"/>
    <s v="10:30:06"/>
    <s v="Week-5"/>
    <d v="1899-12-30T10:00:00"/>
  </r>
  <r>
    <n v="9231"/>
    <x v="3"/>
    <s v="Cristian Dragus"/>
    <s v="Closed"/>
    <x v="6"/>
    <s v="Wed, 29 Mar 2023 10:30:05 GMT"/>
    <s v="vtupura"/>
    <x v="0"/>
    <x v="2"/>
    <s v="ESC L1 SLA Breach"/>
    <x v="3"/>
    <s v="Met"/>
    <s v="Laptop/Desktop"/>
    <n v="197"/>
    <s v="[]"/>
    <s v="Email"/>
    <s v="Legitimate email"/>
    <m/>
    <m/>
    <m/>
    <m/>
    <s v="[]"/>
    <s v="Thu, 01 Jan 1970 00:00:00 GMT"/>
    <s v="Thu, 01 Jan 1970 00:00:10 GMT"/>
    <s v="Thu, 01 Jan 1970 00:00:00 GMT"/>
    <s v="Thu, 01 Jan 1970 03:17:24 GMT"/>
    <s v="Thu, 01 Jan 1970 00:00:00 GMT"/>
    <s v="Thu, 01 Jan 1970 00:00:01 GMT"/>
    <s v="Thu, 01 Jan 1970 05:07:59 GMT"/>
    <m/>
    <m/>
    <m/>
    <m/>
    <n v="0"/>
    <n v="1"/>
    <n v="1"/>
    <d v="1899-12-30T08:25:09"/>
    <s v="Wed"/>
    <x v="86"/>
    <d v="2023-03-29T00:00:00"/>
    <s v="10:30:05"/>
    <s v="Week-5"/>
    <d v="1899-12-30T10:00:00"/>
  </r>
  <r>
    <n v="9230"/>
    <x v="3"/>
    <s v="Cristian Dragus"/>
    <s v="Closed"/>
    <x v="6"/>
    <s v="Wed, 29 Mar 2023 10:30:03 GMT"/>
    <s v="gsriniv"/>
    <x v="0"/>
    <x v="2"/>
    <s v="MSSP Process Improvement Requested, ESC L1 SLA Breach"/>
    <x v="3"/>
    <s v="Met"/>
    <s v="User"/>
    <n v="3"/>
    <s v="[]"/>
    <s v="Email"/>
    <s v="Unsolicited email"/>
    <m/>
    <m/>
    <m/>
    <m/>
    <s v="Discussed"/>
    <s v="Thu, 01 Jan 1970 00:00:00 GMT"/>
    <s v="Thu, 01 Jan 1970 00:00:09 GMT"/>
    <s v="Thu, 01 Jan 1970 00:00:00 GMT"/>
    <s v="Thu, 01 Jan 1970 00:03:18 GMT"/>
    <s v="Thu, 01 Jan 1970 00:00:00 GMT"/>
    <s v="Thu, 01 Jan 1970 00:00:01 GMT"/>
    <s v="Thu, 01 Jan 1970 06:48:57 GMT"/>
    <m/>
    <m/>
    <m/>
    <m/>
    <n v="0"/>
    <n v="1"/>
    <n v="1"/>
    <d v="1899-12-30T06:52:06"/>
    <s v="Wed"/>
    <x v="86"/>
    <d v="2023-03-29T00:00:00"/>
    <s v="10:30:03"/>
    <s v="Week-5"/>
    <d v="1899-12-30T10:00:00"/>
  </r>
  <r>
    <n v="9229"/>
    <x v="1"/>
    <s v="Cristian Dragus"/>
    <s v="Closed"/>
    <x v="21"/>
    <s v="Wed, 29 Mar 2023 10:20:03 GMT"/>
    <s v="apaluri"/>
    <x v="1"/>
    <x v="2"/>
    <s v="MSSP Process Improvement Requested, ESC L1 SLA Breach"/>
    <x v="1"/>
    <s v="Met"/>
    <s v="Laptop/Desktop"/>
    <n v="70"/>
    <s v="[]"/>
    <s v="Endpoint"/>
    <m/>
    <s v="Malware"/>
    <m/>
    <m/>
    <m/>
    <s v="Discussed"/>
    <s v="Thu, 01 Jan 1970 00:00:00 GMT"/>
    <s v="Thu, 01 Jan 1970 00:00:12 GMT"/>
    <s v="Thu, 01 Jan 1970 00:00:00 GMT"/>
    <s v="Thu, 01 Jan 1970 01:09:32 GMT"/>
    <s v="Thu, 01 Jan 1970 00:00:00 GMT"/>
    <s v="Thu, 01 Jan 1970 00:00:01 GMT"/>
    <s v="Thu, 01 Jan 1970 01:46:34 GMT"/>
    <m/>
    <m/>
    <m/>
    <m/>
    <n v="0"/>
    <n v="1"/>
    <n v="1"/>
    <d v="1899-12-30T02:56:46"/>
    <s v="Wed"/>
    <x v="86"/>
    <d v="2023-03-29T00:00:00"/>
    <s v="10:20:03"/>
    <s v="Week-5"/>
    <d v="1899-12-30T10:00:00"/>
  </r>
  <r>
    <n v="9228"/>
    <x v="0"/>
    <s v="TechM L2"/>
    <s v="Closed"/>
    <x v="466"/>
    <s v="Wed, 29 Mar 2023 09:30:11 GMT"/>
    <s v="apaluri"/>
    <x v="1"/>
    <x v="1"/>
    <s v="User Reported Email"/>
    <x v="0"/>
    <s v="Met"/>
    <s v="User"/>
    <n v="71"/>
    <s v="[]"/>
    <s v="Email"/>
    <s v="Scam"/>
    <m/>
    <m/>
    <m/>
    <m/>
    <s v="[]"/>
    <s v="Thu, 01 Jan 1970 00:00:00 GMT"/>
    <s v="Thu, 01 Jan 1970 00:00:08 GMT"/>
    <s v="Thu, 01 Jan 1970 00:00:00 GMT"/>
    <s v="Thu, 01 Jan 1970 01:10:56 GMT"/>
    <s v="Thu, 01 Jan 1970 00:00:00 GMT"/>
    <s v="Thu, 01 Jan 1970 00:00:01 GMT"/>
    <s v="Thu, 01 Jan 1970 03:01:47 GMT"/>
    <m/>
    <m/>
    <m/>
    <m/>
    <n v="1"/>
    <s v=""/>
    <n v="1"/>
    <d v="1899-12-30T04:12:55"/>
    <s v="Wed"/>
    <x v="86"/>
    <d v="2023-03-29T00:00:00"/>
    <s v="09:30:11"/>
    <s v="Week-5"/>
    <d v="1899-12-30T09:00:00"/>
  </r>
  <r>
    <n v="9227"/>
    <x v="0"/>
    <s v="TechM L2"/>
    <s v="Closed"/>
    <x v="444"/>
    <s v="Wed, 29 Mar 2023 08:30:15 GMT"/>
    <s v="karun"/>
    <x v="0"/>
    <x v="0"/>
    <s v="User Reported Email"/>
    <x v="0"/>
    <s v="Met"/>
    <s v="User"/>
    <n v="105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45:10 GMT"/>
    <s v="Thu, 01 Jan 1970 00:00:00 GMT"/>
    <s v="Thu, 01 Jan 1970 00:00:01 GMT"/>
    <s v="Thu, 01 Jan 1970 02:32:43 GMT"/>
    <m/>
    <m/>
    <m/>
    <m/>
    <n v="1"/>
    <s v=""/>
    <n v="1"/>
    <d v="1899-12-30T04:17:50"/>
    <s v="Wed"/>
    <x v="86"/>
    <d v="2023-03-29T00:00:00"/>
    <s v="08:30:15"/>
    <s v="Week-5"/>
    <d v="1899-12-30T08:00:00"/>
  </r>
  <r>
    <n v="9226"/>
    <x v="3"/>
    <s v="TechM L2"/>
    <s v="Closed"/>
    <x v="29"/>
    <s v="Wed, 29 Mar 2023 08:10:05 GMT"/>
    <s v="apaluri"/>
    <x v="0"/>
    <x v="0"/>
    <s v="ESC L1 SLA Breach"/>
    <x v="10"/>
    <s v="Met"/>
    <s v="Laptop/Desktop"/>
    <n v="5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5:01 GMT"/>
    <s v="Thu, 01 Jan 1970 00:00:00 GMT"/>
    <s v="Thu, 01 Jan 1970 00:00:01 GMT"/>
    <s v="Thu, 01 Jan 1970 01:12:27 GMT"/>
    <m/>
    <m/>
    <m/>
    <m/>
    <n v="1"/>
    <s v=""/>
    <n v="1"/>
    <d v="1899-12-30T02:07:34"/>
    <s v="Wed"/>
    <x v="86"/>
    <d v="2023-03-29T00:00:00"/>
    <s v="08:10:05"/>
    <s v="Week-5"/>
    <d v="1899-12-30T08:00:00"/>
  </r>
  <r>
    <n v="9225"/>
    <x v="3"/>
    <s v="TechM L2"/>
    <s v="Closed"/>
    <x v="29"/>
    <s v="Wed, 29 Mar 2023 08:10:03 GMT"/>
    <s v="karun"/>
    <x v="0"/>
    <x v="0"/>
    <s v="ESC L1 SLA Breach"/>
    <x v="10"/>
    <s v="Met"/>
    <s v="Network Device"/>
    <n v="4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4:47 GMT"/>
    <s v="Thu, 01 Jan 1970 00:00:00 GMT"/>
    <s v="Thu, 01 Jan 1970 00:00:01 GMT"/>
    <s v="Thu, 01 Jan 1970 02:44:02 GMT"/>
    <m/>
    <m/>
    <m/>
    <m/>
    <n v="1"/>
    <s v=""/>
    <n v="1"/>
    <d v="1899-12-30T03:29:11"/>
    <s v="Wed"/>
    <x v="86"/>
    <d v="2023-03-29T00:00:00"/>
    <s v="08:10:03"/>
    <s v="Week-5"/>
    <d v="1899-12-30T08:00:00"/>
  </r>
  <r>
    <n v="9224"/>
    <x v="3"/>
    <s v="TechM L2"/>
    <s v="Closed"/>
    <x v="29"/>
    <s v="Wed, 29 Mar 2023 08:00:03 GMT"/>
    <s v="vtupura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0:09 GMT"/>
    <s v="Thu, 01 Jan 1970 00:00:00 GMT"/>
    <s v="Thu, 01 Jan 1970 00:00:01 GMT"/>
    <s v="Thu, 01 Jan 1970 02:49:25 GMT"/>
    <m/>
    <m/>
    <m/>
    <m/>
    <n v="1"/>
    <s v=""/>
    <n v="1"/>
    <d v="1899-12-30T03:09:34"/>
    <s v="Wed"/>
    <x v="86"/>
    <d v="2023-03-29T00:00:00"/>
    <s v="08:00:03"/>
    <s v="Week-5"/>
    <d v="1899-12-30T08:00:00"/>
  </r>
  <r>
    <n v="9223"/>
    <x v="3"/>
    <s v="TechM L2"/>
    <s v="Closed"/>
    <x v="29"/>
    <s v="Wed, 29 Mar 2023 07:40:03 GMT"/>
    <s v="vtupura"/>
    <x v="0"/>
    <x v="0"/>
    <s v="ESC L1 SLA Breach"/>
    <x v="10"/>
    <s v="Met"/>
    <s v="Laptop/Desktop"/>
    <n v="6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6:21 GMT"/>
    <s v="Thu, 01 Jan 1970 00:00:00 GMT"/>
    <s v="Thu, 01 Jan 1970 00:00:01 GMT"/>
    <s v="Thu, 01 Jan 1970 01:31:37 GMT"/>
    <m/>
    <m/>
    <m/>
    <m/>
    <n v="1"/>
    <s v=""/>
    <n v="1"/>
    <d v="1899-12-30T02:37:43"/>
    <s v="Wed"/>
    <x v="86"/>
    <d v="2023-03-29T00:00:00"/>
    <s v="07:40:03"/>
    <s v="Week-5"/>
    <d v="1899-12-30T07:00:00"/>
  </r>
  <r>
    <n v="9222"/>
    <x v="3"/>
    <s v="TechM L2"/>
    <s v="Closed"/>
    <x v="29"/>
    <s v="Wed, 29 Mar 2023 07:30:04 GMT"/>
    <s v="vtupura"/>
    <x v="0"/>
    <x v="0"/>
    <s v="ESC L1 SLA Breach"/>
    <x v="10"/>
    <s v="Met"/>
    <s v="Laptop/Desktop"/>
    <n v="1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6:37 GMT"/>
    <s v="Thu, 01 Jan 1970 00:00:00 GMT"/>
    <s v="Thu, 01 Jan 1970 00:00:01 GMT"/>
    <s v="Thu, 01 Jan 1970 01:26:04 GMT"/>
    <m/>
    <m/>
    <m/>
    <m/>
    <n v="1"/>
    <s v=""/>
    <n v="1"/>
    <d v="1899-12-30T01:43:11"/>
    <s v="Wed"/>
    <x v="86"/>
    <d v="2023-03-29T00:00:00"/>
    <s v="07:30:04"/>
    <s v="Week-5"/>
    <d v="1899-12-30T07:00:00"/>
  </r>
  <r>
    <n v="9221"/>
    <x v="0"/>
    <s v="TechM L2"/>
    <s v="Closed"/>
    <x v="303"/>
    <s v="Wed, 29 Mar 2023 07:10:03 GMT"/>
    <s v="gsriniv"/>
    <x v="1"/>
    <x v="1"/>
    <s v="[]"/>
    <x v="38"/>
    <s v="Met"/>
    <s v="User"/>
    <n v="42"/>
    <s v="[]"/>
    <s v="Email"/>
    <s v="Phishing"/>
    <m/>
    <m/>
    <m/>
    <m/>
    <s v="[]"/>
    <s v="Thu, 01 Jan 1970 00:00:00 GMT"/>
    <s v="Thu, 01 Jan 1970 00:00:20 GMT"/>
    <s v="Thu, 01 Jan 1970 00:00:00 GMT"/>
    <s v="Thu, 01 Jan 1970 00:41:59 GMT"/>
    <s v="Thu, 01 Jan 1970 00:00:00 GMT"/>
    <s v="Thu, 01 Jan 1970 00:00:01 GMT"/>
    <s v="Thu, 01 Jan 1970 02:59:45 GMT"/>
    <m/>
    <m/>
    <m/>
    <m/>
    <n v="1"/>
    <s v=""/>
    <n v="1"/>
    <d v="1899-12-30T03:42:05"/>
    <s v="Wed"/>
    <x v="86"/>
    <d v="2023-03-29T00:00:00"/>
    <s v="07:10:03"/>
    <s v="Week-5"/>
    <d v="1899-12-30T07:00:00"/>
  </r>
  <r>
    <n v="9220"/>
    <x v="3"/>
    <s v="TechM L2"/>
    <s v="Closed"/>
    <x v="29"/>
    <s v="Wed, 29 Mar 2023 06:50:03 GMT"/>
    <s v="vtupura"/>
    <x v="0"/>
    <x v="0"/>
    <s v="ESC L1 SLA Breach"/>
    <x v="10"/>
    <s v="Met"/>
    <s v="Laptop/Desktop"/>
    <n v="44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44:23 GMT"/>
    <s v="Thu, 01 Jan 1970 00:00:00 GMT"/>
    <s v="Thu, 01 Jan 1970 00:00:01 GMT"/>
    <s v="Thu, 01 Jan 1970 01:25:43 GMT"/>
    <m/>
    <m/>
    <m/>
    <m/>
    <n v="1"/>
    <s v=""/>
    <n v="1"/>
    <d v="1899-12-30T02:10:02"/>
    <s v="Wed"/>
    <x v="86"/>
    <d v="2023-03-29T00:00:00"/>
    <s v="06:50:03"/>
    <s v="Week-5"/>
    <d v="1899-12-30T06:00:00"/>
  </r>
  <r>
    <n v="9219"/>
    <x v="3"/>
    <s v="TechM L2"/>
    <s v="Closed"/>
    <x v="8"/>
    <s v="Wed, 29 Mar 2023 06:20:03 GMT"/>
    <s v="khyadav"/>
    <x v="2"/>
    <x v="2"/>
    <s v="MSSP Process Improvement Requested, ESC L1 SLA Breach"/>
    <x v="3"/>
    <s v="Met"/>
    <s v="Laptop/Desktop"/>
    <n v="61"/>
    <s v="[]"/>
    <s v="Login"/>
    <m/>
    <m/>
    <s v="Suspicious Login"/>
    <m/>
    <m/>
    <s v="Discussed"/>
    <s v="Thu, 01 Jan 1970 00:00:00 GMT"/>
    <s v="Thu, 01 Jan 1970 00:00:11 GMT"/>
    <s v="Thu, 01 Jan 1970 00:00:00 GMT"/>
    <s v="Thu, 01 Jan 1970 01:01:27 GMT"/>
    <s v="Thu, 01 Jan 1970 00:00:00 GMT"/>
    <s v="Thu, 01 Jan 1970 00:00:01 GMT"/>
    <s v="Thu, 01 Jan 1970 00:41:28 GMT"/>
    <m/>
    <m/>
    <m/>
    <m/>
    <n v="1"/>
    <s v=""/>
    <n v="1"/>
    <d v="1899-12-30T01:42:39"/>
    <s v="Wed"/>
    <x v="86"/>
    <d v="2023-03-29T00:00:00"/>
    <s v="06:20:03"/>
    <s v="Week-5"/>
    <d v="1899-12-30T06:00:00"/>
  </r>
  <r>
    <n v="9218"/>
    <x v="3"/>
    <s v="TechM L2"/>
    <s v="Closed"/>
    <x v="29"/>
    <s v="Wed, 29 Mar 2023 06:10:03 GMT"/>
    <s v="apaluri"/>
    <x v="0"/>
    <x v="0"/>
    <s v="ESC L1 SLA Breach"/>
    <x v="10"/>
    <s v="Met"/>
    <s v="Laptop/Desktop"/>
    <n v="21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21:10 GMT"/>
    <s v="Thu, 01 Jan 1970 00:00:00 GMT"/>
    <s v="Thu, 01 Jan 1970 00:00:01 GMT"/>
    <s v="Thu, 01 Jan 1970 02:35:14 GMT"/>
    <m/>
    <m/>
    <m/>
    <m/>
    <n v="1"/>
    <s v=""/>
    <n v="1"/>
    <d v="1899-12-30T02:56:32"/>
    <s v="Wed"/>
    <x v="86"/>
    <d v="2023-03-29T00:00:00"/>
    <s v="06:10:03"/>
    <s v="Week-5"/>
    <d v="1899-12-30T06:00:00"/>
  </r>
  <r>
    <n v="9217"/>
    <x v="0"/>
    <s v="TechM L2"/>
    <s v="Closed"/>
    <x v="444"/>
    <s v="Wed, 29 Mar 2023 05:00:12 GMT"/>
    <s v="khyadav"/>
    <x v="0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26:04 GMT"/>
    <s v="Thu, 01 Jan 1970 00:00:00 GMT"/>
    <s v="Thu, 01 Jan 1970 00:00:01 GMT"/>
    <s v="Thu, 01 Jan 1970 00:29:56 GMT"/>
    <m/>
    <m/>
    <m/>
    <m/>
    <n v="1"/>
    <s v=""/>
    <n v="1"/>
    <d v="1899-12-30T00:56:09"/>
    <s v="Wed"/>
    <x v="86"/>
    <d v="2023-03-29T00:00:00"/>
    <s v="05:00:12"/>
    <s v="Week-5"/>
    <d v="1899-12-30T05:00:00"/>
  </r>
  <r>
    <n v="9216"/>
    <x v="3"/>
    <s v="Theodoros Vakalopoulos"/>
    <s v="Closed"/>
    <x v="77"/>
    <s v="Wed, 29 Mar 2023 03:50:03 GMT"/>
    <s v="khyadav"/>
    <x v="1"/>
    <x v="1"/>
    <s v="ESC L1 SLA Breach"/>
    <x v="27"/>
    <s v="Met"/>
    <s v="Server"/>
    <n v="26"/>
    <s v="[]"/>
    <s v="Network"/>
    <m/>
    <m/>
    <m/>
    <s v="(D)DoS"/>
    <m/>
    <s v="[]"/>
    <s v="Thu, 01 Jan 1970 00:00:00 GMT"/>
    <s v="Thu, 01 Jan 1970 00:00:05 GMT"/>
    <s v="Thu, 01 Jan 1970 00:00:00 GMT"/>
    <s v="Thu, 01 Jan 1970 00:25:58 GMT"/>
    <s v="Thu, 01 Jan 1970 00:00:00 GMT"/>
    <s v="Thu, 01 Jan 1970 00:00:01 GMT"/>
    <s v="Thu, 01 Jan 1970 00:56:49 GMT"/>
    <m/>
    <m/>
    <m/>
    <m/>
    <n v="1"/>
    <s v=""/>
    <n v="1"/>
    <d v="1899-12-30T01:22:54"/>
    <s v="Wed"/>
    <x v="86"/>
    <d v="2023-03-29T00:00:00"/>
    <s v="03:50:03"/>
    <s v="Week-5"/>
    <d v="1899-12-30T03:00:00"/>
  </r>
  <r>
    <n v="9215"/>
    <x v="0"/>
    <s v="TechM L2"/>
    <s v="Closed"/>
    <x v="467"/>
    <s v="Wed, 29 Mar 2023 01:00:17 GMT"/>
    <s v="khyadav"/>
    <x v="2"/>
    <x v="2"/>
    <s v="User Reported Email"/>
    <x v="0"/>
    <s v="Met"/>
    <s v="User"/>
    <n v="33"/>
    <s v="[]"/>
    <s v="Email"/>
    <s v="Spam"/>
    <m/>
    <m/>
    <m/>
    <m/>
    <s v="[]"/>
    <s v="Thu, 01 Jan 1970 00:00:00 GMT"/>
    <s v="Thu, 01 Jan 1970 00:00:10 GMT"/>
    <s v="Thu, 01 Jan 1970 00:00:00 GMT"/>
    <s v="Thu, 01 Jan 1970 00:32:36 GMT"/>
    <s v="Thu, 01 Jan 1970 00:00:00 GMT"/>
    <s v="Thu, 01 Jan 1970 00:00:01 GMT"/>
    <s v="Thu, 01 Jan 1970 05:06:53 GMT"/>
    <m/>
    <m/>
    <m/>
    <m/>
    <n v="1"/>
    <s v=""/>
    <n v="1"/>
    <d v="1899-12-30T05:40:03"/>
    <s v="Wed"/>
    <x v="86"/>
    <d v="2023-03-29T00:00:00"/>
    <s v="01:00:17"/>
    <s v="Week-5"/>
    <d v="1899-12-30T01:00:00"/>
  </r>
  <r>
    <n v="9287"/>
    <x v="3"/>
    <s v="TechM L2"/>
    <s v="Closed"/>
    <x v="29"/>
    <s v="Thu, 30 Mar 2023 23:10:03 GMT"/>
    <s v="khyadav"/>
    <x v="0"/>
    <x v="0"/>
    <s v="ESC L1 SLA Breach"/>
    <x v="10"/>
    <s v="Met"/>
    <s v="Laptop/Desktop"/>
    <n v="5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1:35 GMT"/>
    <s v="Thu, 01 Jan 1970 00:00:00 GMT"/>
    <s v="Thu, 01 Jan 1970 00:00:01 GMT"/>
    <s v="Thu, 01 Jan 1970 01:22:05 GMT"/>
    <m/>
    <m/>
    <m/>
    <m/>
    <n v="1"/>
    <s v=""/>
    <n v="1"/>
    <d v="1899-12-30T02:14:14"/>
    <s v="Thu"/>
    <x v="87"/>
    <d v="2023-03-30T00:00:00"/>
    <s v="23:10:03"/>
    <s v="Week-5"/>
    <d v="1899-12-30T23:00:00"/>
  </r>
  <r>
    <n v="9286"/>
    <x v="3"/>
    <s v="TechM L2"/>
    <s v="Closed"/>
    <x v="29"/>
    <s v="Thu, 30 Mar 2023 22:10:03 GMT"/>
    <s v="vdarive"/>
    <x v="0"/>
    <x v="0"/>
    <s v="ACK L1 SLA Breach, ESC L1 SLA Breach"/>
    <x v="10"/>
    <s v="Met"/>
    <s v="Laptop/Desktop"/>
    <n v="4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8:27 GMT"/>
    <s v="Thu, 01 Jan 1970 00:00:00 GMT"/>
    <s v="Thu, 01 Jan 1970 00:00:01 GMT"/>
    <s v="Thu, 01 Jan 1970 00:00:01 GMT"/>
    <m/>
    <m/>
    <m/>
    <m/>
    <n v="1"/>
    <s v=""/>
    <n v="1"/>
    <d v="1899-12-30T00:48:07"/>
    <s v="Thu"/>
    <x v="87"/>
    <d v="2023-03-30T00:00:00"/>
    <s v="22:10:03"/>
    <s v="Week-5"/>
    <d v="1899-12-30T22:00:00"/>
  </r>
  <r>
    <n v="9285"/>
    <x v="3"/>
    <s v="TechM L2"/>
    <s v="Closed"/>
    <x v="29"/>
    <s v="Thu, 30 Mar 2023 21:00:03 GMT"/>
    <s v="vdarive"/>
    <x v="0"/>
    <x v="0"/>
    <s v="ESC L1 SLA Breach"/>
    <x v="10"/>
    <s v="Met"/>
    <s v="Laptop/Desktop"/>
    <n v="4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4:01 GMT"/>
    <s v="Thu, 01 Jan 1970 00:00:00 GMT"/>
    <s v="Thu, 01 Jan 1970 00:00:01 GMT"/>
    <s v="Thu, 01 Jan 1970 00:00:01 GMT"/>
    <m/>
    <m/>
    <m/>
    <m/>
    <n v="1"/>
    <s v=""/>
    <n v="1"/>
    <d v="1899-12-30T00:44:09"/>
    <s v="Thu"/>
    <x v="87"/>
    <d v="2023-03-30T00:00:00"/>
    <s v="21:00:03"/>
    <s v="Week-5"/>
    <d v="1899-12-30T21:00:00"/>
  </r>
  <r>
    <n v="9284"/>
    <x v="3"/>
    <s v="TechM L2"/>
    <s v="Closed"/>
    <x v="29"/>
    <s v="Thu, 30 Mar 2023 19:40:03 GMT"/>
    <s v="vdarive"/>
    <x v="0"/>
    <x v="0"/>
    <s v="ESC L1 SLA Breach"/>
    <x v="10"/>
    <s v="Met"/>
    <s v="Laptop/Desktop"/>
    <n v="2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2:09 GMT"/>
    <s v="Thu, 01 Jan 1970 00:00:00 GMT"/>
    <s v="Thu, 01 Jan 1970 00:00:01 GMT"/>
    <s v="Thu, 01 Jan 1970 00:43:11 GMT"/>
    <m/>
    <m/>
    <m/>
    <m/>
    <n v="1"/>
    <s v=""/>
    <n v="1"/>
    <d v="1899-12-30T01:05:17"/>
    <s v="Thu"/>
    <x v="87"/>
    <d v="2023-03-30T00:00:00"/>
    <s v="19:40:03"/>
    <s v="Week-5"/>
    <d v="1899-12-30T19:00:00"/>
  </r>
  <r>
    <n v="9283"/>
    <x v="3"/>
    <s v="TechM L2"/>
    <s v="Closed"/>
    <x v="29"/>
    <s v="Thu, 30 Mar 2023 18:20:03 GMT"/>
    <s v="vdarive"/>
    <x v="0"/>
    <x v="0"/>
    <s v="ESC L1 SLA Breach"/>
    <x v="10"/>
    <s v="Met"/>
    <s v="Laptop/Desktop"/>
    <n v="6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05:51 GMT"/>
    <s v="Thu, 01 Jan 1970 00:00:00 GMT"/>
    <s v="Thu, 01 Jan 1970 00:00:01 GMT"/>
    <s v="Thu, 01 Jan 1970 00:00:52 GMT"/>
    <m/>
    <m/>
    <m/>
    <m/>
    <n v="1"/>
    <s v=""/>
    <n v="1"/>
    <d v="1899-12-30T01:07:03"/>
    <s v="Thu"/>
    <x v="87"/>
    <d v="2023-03-30T00:00:00"/>
    <s v="18:20:03"/>
    <s v="Week-5"/>
    <d v="1899-12-30T18:00:00"/>
  </r>
  <r>
    <n v="9282"/>
    <x v="0"/>
    <s v="TechM L2"/>
    <s v="Closed"/>
    <x v="468"/>
    <s v="Thu, 30 Mar 2023 17:00:14 GMT"/>
    <s v="khyadav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0:17 GMT"/>
    <s v="Thu, 01 Jan 1970 00:00:00 GMT"/>
    <s v="Thu, 01 Jan 1970 00:00:01 GMT"/>
    <s v="Thu, 01 Jan 1970 10:09:19 GMT"/>
    <m/>
    <m/>
    <m/>
    <m/>
    <n v="1"/>
    <s v=""/>
    <n v="1"/>
    <d v="1899-12-30T10:19:27"/>
    <s v="Thu"/>
    <x v="87"/>
    <d v="2023-03-30T00:00:00"/>
    <s v="17:00:14"/>
    <s v="Week-5"/>
    <d v="1899-12-30T17:00:00"/>
  </r>
  <r>
    <n v="9281"/>
    <x v="0"/>
    <s v="Cristian Dragus"/>
    <s v="Closed"/>
    <x v="469"/>
    <s v="Thu, 30 Mar 2023 16:00:17 GMT"/>
    <s v="khyadav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5:23 GMT"/>
    <s v="Thu, 01 Jan 1970 00:00:00 GMT"/>
    <s v="Thu, 01 Jan 1970 00:00:01 GMT"/>
    <s v="Thu, 01 Jan 1970 09:57:31 GMT"/>
    <m/>
    <m/>
    <m/>
    <m/>
    <n v="1"/>
    <s v=""/>
    <n v="1"/>
    <d v="1899-12-30T10:02:41"/>
    <s v="Thu"/>
    <x v="87"/>
    <d v="2023-03-30T00:00:00"/>
    <s v="16:00:17"/>
    <s v="Week-5"/>
    <d v="1899-12-30T16:00:00"/>
  </r>
  <r>
    <n v="9280"/>
    <x v="0"/>
    <s v="TechM L2"/>
    <s v="Closed"/>
    <x v="470"/>
    <s v="Thu, 30 Mar 2023 16:00:17 GMT"/>
    <s v="khyadav"/>
    <x v="0"/>
    <x v="0"/>
    <s v="User Reported Email"/>
    <x v="0"/>
    <s v="Met"/>
    <s v="User"/>
    <n v="2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23:01 GMT"/>
    <s v="Thu, 01 Jan 1970 00:00:00 GMT"/>
    <s v="Thu, 01 Jan 1970 00:00:01 GMT"/>
    <s v="Thu, 01 Jan 1970 10:31:39 GMT"/>
    <m/>
    <m/>
    <m/>
    <m/>
    <n v="1"/>
    <s v=""/>
    <n v="1"/>
    <d v="1899-12-30T10:54:49"/>
    <s v="Thu"/>
    <x v="87"/>
    <d v="2023-03-30T00:00:00"/>
    <s v="16:00:17"/>
    <s v="Week-5"/>
    <d v="1899-12-30T16:00:00"/>
  </r>
  <r>
    <n v="9279"/>
    <x v="3"/>
    <s v="TechM L2"/>
    <s v="Closed"/>
    <x v="29"/>
    <s v="Thu, 30 Mar 2023 15:40:05 GMT"/>
    <s v="apaluri"/>
    <x v="0"/>
    <x v="0"/>
    <s v="ESC L1 SLA Breach"/>
    <x v="10"/>
    <s v="Met"/>
    <s v="Laptop/Desktop"/>
    <n v="1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6:02 GMT"/>
    <s v="Thu, 01 Jan 1970 00:00:00 GMT"/>
    <s v="Thu, 01 Jan 1970 00:00:01 GMT"/>
    <s v="Thu, 01 Jan 1970 00:50:32 GMT"/>
    <m/>
    <m/>
    <m/>
    <m/>
    <n v="1"/>
    <s v=""/>
    <n v="1"/>
    <d v="1899-12-30T01:06:41"/>
    <s v="Thu"/>
    <x v="87"/>
    <d v="2023-03-30T00:00:00"/>
    <s v="15:40:05"/>
    <s v="Week-5"/>
    <d v="1899-12-30T15:00:00"/>
  </r>
  <r>
    <n v="9278"/>
    <x v="0"/>
    <s v="Cristiano Lucian"/>
    <s v="Closed"/>
    <x v="162"/>
    <s v="Thu, 30 Mar 2023 15:30:16 GMT"/>
    <s v="gsriniv"/>
    <x v="0"/>
    <x v="0"/>
    <s v="[]"/>
    <x v="0"/>
    <s v="Met"/>
    <s v="User"/>
    <n v="5"/>
    <s v="[]"/>
    <s v="Email"/>
    <s v="Unsolicited email"/>
    <m/>
    <m/>
    <m/>
    <m/>
    <s v="[]"/>
    <s v="Thu, 01 Jan 1970 00:00:00 GMT"/>
    <s v="Thu, 01 Jan 1970 00:00:17 GMT"/>
    <s v="Thu, 01 Jan 1970 00:00:00 GMT"/>
    <s v="Thu, 01 Jan 1970 00:04:41 GMT"/>
    <s v="Thu, 01 Jan 1970 00:00:00 GMT"/>
    <s v="Thu, 01 Jan 1970 00:00:01 GMT"/>
    <s v="Thu, 01 Jan 1970 23:19:54 GMT"/>
    <m/>
    <m/>
    <m/>
    <m/>
    <n v="1"/>
    <s v=""/>
    <n v="1"/>
    <d v="1899-12-30T23:25:11"/>
    <s v="Thu"/>
    <x v="87"/>
    <d v="2023-03-30T00:00:00"/>
    <s v="15:30:16"/>
    <s v="Week-5"/>
    <d v="1899-12-30T15:00:00"/>
  </r>
  <r>
    <n v="9277"/>
    <x v="0"/>
    <s v="Cristian Dragus"/>
    <s v="Closed"/>
    <x v="471"/>
    <s v="Thu, 30 Mar 2023 15:30:16 GMT"/>
    <s v="khyadav"/>
    <x v="2"/>
    <x v="2"/>
    <s v="User Reported Email"/>
    <x v="0"/>
    <s v="Met"/>
    <s v="User"/>
    <n v="17"/>
    <s v="[]"/>
    <s v="Email"/>
    <s v="Spam"/>
    <m/>
    <m/>
    <m/>
    <m/>
    <s v="[]"/>
    <s v="Thu, 01 Jan 1970 00:00:00 GMT"/>
    <s v="Thu, 01 Jan 1970 00:00:14 GMT"/>
    <s v="Thu, 01 Jan 1970 00:00:00 GMT"/>
    <s v="Thu, 01 Jan 1970 00:16:53 GMT"/>
    <s v="Thu, 01 Jan 1970 00:00:00 GMT"/>
    <s v="Thu, 01 Jan 1970 00:00:01 GMT"/>
    <s v="Thu, 01 Jan 1970 12:35:37 GMT"/>
    <m/>
    <m/>
    <m/>
    <m/>
    <n v="1"/>
    <s v=""/>
    <n v="1"/>
    <d v="1899-12-30T12:52:51"/>
    <s v="Thu"/>
    <x v="87"/>
    <d v="2023-03-30T00:00:00"/>
    <s v="15:30:16"/>
    <s v="Week-5"/>
    <d v="1899-12-30T15:00:00"/>
  </r>
  <r>
    <n v="9276"/>
    <x v="0"/>
    <s v="Cristian Dragus"/>
    <s v="Closed"/>
    <x v="432"/>
    <s v="Thu, 30 Mar 2023 15:30:16 GMT"/>
    <s v="gsriniv"/>
    <x v="2"/>
    <x v="2"/>
    <s v="MSSP Process Improvement Requested"/>
    <x v="0"/>
    <s v="Met"/>
    <s v="User"/>
    <n v="1"/>
    <s v="[]"/>
    <s v="Email"/>
    <s v="Spam"/>
    <m/>
    <m/>
    <m/>
    <m/>
    <s v="Discussed"/>
    <s v="Thu, 01 Jan 1970 00:00:00 GMT"/>
    <s v="Thu, 01 Jan 1970 00:00:19 GMT"/>
    <s v="Thu, 01 Jan 1970 00:00:00 GMT"/>
    <s v="Thu, 01 Jan 1970 00:01:03 GMT"/>
    <s v="Thu, 01 Jan 1970 00:00:00 GMT"/>
    <s v="Thu, 01 Jan 1970 00:00:01 GMT"/>
    <s v="Thu, 01 Jan 1970 01:17:31 GMT"/>
    <m/>
    <m/>
    <m/>
    <m/>
    <n v="1"/>
    <s v=""/>
    <n v="1"/>
    <d v="1899-12-30T01:18:50"/>
    <s v="Thu"/>
    <x v="87"/>
    <d v="2023-03-30T00:00:00"/>
    <s v="15:30:16"/>
    <s v="Week-5"/>
    <d v="1899-12-30T15:00:00"/>
  </r>
  <r>
    <n v="9275"/>
    <x v="0"/>
    <s v="Cristian Dragus"/>
    <s v="Closed"/>
    <x v="472"/>
    <s v="Thu, 30 Mar 2023 15:30:15 GMT"/>
    <s v="karun"/>
    <x v="2"/>
    <x v="2"/>
    <s v="User Reported Email"/>
    <x v="0"/>
    <s v="Met"/>
    <s v="User"/>
    <n v="0"/>
    <s v="[]"/>
    <s v="Email"/>
    <s v="Spam"/>
    <m/>
    <m/>
    <m/>
    <m/>
    <s v="[]"/>
    <s v="Thu, 01 Jan 1970 00:00:00 GMT"/>
    <s v="Thu, 01 Jan 1970 00:00:11 GMT"/>
    <s v="Thu, 01 Jan 1970 00:00:00 GMT"/>
    <s v="Thu, 01 Jan 1970 00:00:10 GMT"/>
    <s v="Thu, 01 Jan 1970 00:00:00 GMT"/>
    <s v="Thu, 01 Jan 1970 00:00:01 GMT"/>
    <s v="Thu, 01 Jan 1970 02:08:30 GMT"/>
    <m/>
    <m/>
    <m/>
    <m/>
    <n v="1"/>
    <s v=""/>
    <n v="1"/>
    <d v="1899-12-30T02:08:41"/>
    <s v="Thu"/>
    <x v="87"/>
    <d v="2023-03-30T00:00:00"/>
    <s v="15:30:15"/>
    <s v="Week-5"/>
    <d v="1899-12-30T15:00:00"/>
  </r>
  <r>
    <n v="9274"/>
    <x v="3"/>
    <s v="TechM L2"/>
    <s v="Closed"/>
    <x v="29"/>
    <s v="Thu, 30 Mar 2023 14:30:03 GMT"/>
    <s v="apaluri"/>
    <x v="0"/>
    <x v="0"/>
    <s v="ESC L1 SLA Breach"/>
    <x v="10"/>
    <s v="Met"/>
    <s v="Laptop/Desktop"/>
    <n v="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7:52 GMT"/>
    <s v="Thu, 01 Jan 1970 00:00:00 GMT"/>
    <s v="Thu, 01 Jan 1970 00:00:01 GMT"/>
    <s v="Thu, 01 Jan 1970 01:38:13 GMT"/>
    <m/>
    <m/>
    <m/>
    <m/>
    <n v="1"/>
    <s v=""/>
    <n v="1"/>
    <d v="1899-12-30T01:46:22"/>
    <s v="Thu"/>
    <x v="87"/>
    <d v="2023-03-30T00:00:00"/>
    <s v="14:30:03"/>
    <s v="Week-5"/>
    <d v="1899-12-30T14:00:00"/>
  </r>
  <r>
    <n v="9273"/>
    <x v="1"/>
    <s v="Mangesh Fasale"/>
    <s v="Closed"/>
    <x v="473"/>
    <s v="Thu, 30 Mar 2023 14:10:03 GMT"/>
    <s v="gsriniv"/>
    <x v="1"/>
    <x v="1"/>
    <s v="MSSP Process Improvement Requested"/>
    <x v="46"/>
    <s v="Met"/>
    <s v="Laptop/Desktop"/>
    <n v="36"/>
    <s v="[]"/>
    <s v="Endpoint"/>
    <m/>
    <s v="Malware"/>
    <m/>
    <m/>
    <m/>
    <s v="Discussed"/>
    <s v="Thu, 01 Jan 1970 00:00:00 GMT"/>
    <s v="Thu, 01 Jan 1970 00:00:08 GMT"/>
    <s v="Thu, 01 Jan 1970 00:00:00 GMT"/>
    <s v="Thu, 01 Jan 1970 00:35:30 GMT"/>
    <s v="Thu, 01 Jan 1970 00:00:00 GMT"/>
    <s v="Thu, 01 Jan 1970 00:00:01 GMT"/>
    <s v="Thu, 01 Jan 1970 00:39:01 GMT"/>
    <m/>
    <m/>
    <m/>
    <m/>
    <n v="1"/>
    <s v=""/>
    <n v="1"/>
    <d v="1899-12-30T01:15:09"/>
    <s v="Thu"/>
    <x v="87"/>
    <d v="2023-03-30T00:00:00"/>
    <s v="14:10:03"/>
    <s v="Week-5"/>
    <d v="1899-12-30T14:00:00"/>
  </r>
  <r>
    <n v="9272"/>
    <x v="0"/>
    <s v="Cristian Dragus"/>
    <s v="Closed"/>
    <x v="474"/>
    <s v="Thu, 30 Mar 2023 13:00:17 GMT"/>
    <s v="vdarive"/>
    <x v="2"/>
    <x v="2"/>
    <s v="User Reported Email"/>
    <x v="0"/>
    <s v="Met"/>
    <s v="User"/>
    <n v="51"/>
    <s v="[]"/>
    <s v="Email"/>
    <s v="Spam"/>
    <m/>
    <m/>
    <m/>
    <m/>
    <s v="[]"/>
    <s v="Thu, 01 Jan 1970 00:00:00 GMT"/>
    <s v="Thu, 01 Jan 1970 00:00:08 GMT"/>
    <s v="Thu, 01 Jan 1970 00:00:00 GMT"/>
    <s v="Thu, 01 Jan 1970 00:50:55 GMT"/>
    <s v="Thu, 01 Jan 1970 00:00:00 GMT"/>
    <s v="Thu, 01 Jan 1970 00:00:01 GMT"/>
    <s v="Thu, 01 Jan 1970 04:22:46 GMT"/>
    <m/>
    <m/>
    <m/>
    <m/>
    <n v="1"/>
    <s v=""/>
    <n v="1"/>
    <d v="1899-12-30T05:13:54"/>
    <s v="Thu"/>
    <x v="87"/>
    <d v="2023-03-30T00:00:00"/>
    <s v="13:00:17"/>
    <s v="Week-5"/>
    <d v="1899-12-30T13:00:00"/>
  </r>
  <r>
    <n v="9271"/>
    <x v="3"/>
    <s v="TechM L2"/>
    <s v="Closed"/>
    <x v="29"/>
    <s v="Thu, 30 Mar 2023 13:00:05 GMT"/>
    <s v="gsriniv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4:39 GMT"/>
    <s v="Thu, 01 Jan 1970 00:00:00 GMT"/>
    <s v="Thu, 01 Jan 1970 00:00:01 GMT"/>
    <s v="Thu, 01 Jan 1970 03:17:10 GMT"/>
    <m/>
    <m/>
    <m/>
    <m/>
    <n v="1"/>
    <s v=""/>
    <n v="1"/>
    <d v="1899-12-30T03:32:19"/>
    <s v="Thu"/>
    <x v="87"/>
    <d v="2023-03-30T00:00:00"/>
    <s v="13:00:05"/>
    <s v="Week-5"/>
    <d v="1899-12-30T13:00:00"/>
  </r>
  <r>
    <n v="9270"/>
    <x v="3"/>
    <s v="TechM L2"/>
    <s v="Closed"/>
    <x v="29"/>
    <s v="Thu, 30 Mar 2023 13:00:03 GMT"/>
    <s v="gsriniv"/>
    <x v="0"/>
    <x v="0"/>
    <s v="ESC L1 SLA Breach"/>
    <x v="10"/>
    <s v="Met"/>
    <s v="Laptop/Desktop"/>
    <n v="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46 GMT"/>
    <s v="Thu, 01 Jan 1970 00:00:00 GMT"/>
    <s v="Thu, 01 Jan 1970 00:00:01 GMT"/>
    <s v="Thu, 01 Jan 1970 03:12:05 GMT"/>
    <m/>
    <m/>
    <m/>
    <m/>
    <n v="1"/>
    <s v=""/>
    <n v="1"/>
    <d v="1899-12-30T03:15:14"/>
    <s v="Thu"/>
    <x v="87"/>
    <d v="2023-03-30T00:00:00"/>
    <s v="13:00:03"/>
    <s v="Week-5"/>
    <d v="1899-12-30T13:00:00"/>
  </r>
  <r>
    <n v="9269"/>
    <x v="0"/>
    <s v="Cristiano Lucian"/>
    <s v="Closed"/>
    <x v="475"/>
    <s v="Thu, 30 Mar 2023 12:20:03 GMT"/>
    <s v="apaluri"/>
    <x v="2"/>
    <x v="2"/>
    <s v="[]"/>
    <x v="21"/>
    <s v="Met"/>
    <s v="Laptop/Desktop"/>
    <n v="62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02:04 GMT"/>
    <s v="Thu, 01 Jan 1970 00:00:00 GMT"/>
    <s v="Thu, 01 Jan 1970 00:00:01 GMT"/>
    <s v="Thu, 01 Jan 1970 01:55:34 GMT"/>
    <m/>
    <m/>
    <m/>
    <m/>
    <n v="1"/>
    <s v=""/>
    <n v="1"/>
    <d v="1899-12-30T02:57:46"/>
    <s v="Thu"/>
    <x v="87"/>
    <d v="2023-03-30T00:00:00"/>
    <s v="12:20:03"/>
    <s v="Week-5"/>
    <d v="1899-12-30T12:00:00"/>
  </r>
  <r>
    <n v="9268"/>
    <x v="1"/>
    <s v="Cristiano Lucian"/>
    <s v="Closed"/>
    <x v="66"/>
    <s v="Thu, 30 Mar 2023 12:10:04 GMT"/>
    <s v="apaluri"/>
    <x v="1"/>
    <x v="1"/>
    <s v="ESC L1 SLA Breach"/>
    <x v="23"/>
    <s v="Met"/>
    <s v="Laptop/Desktop"/>
    <n v="47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46:49 GMT"/>
    <s v="Thu, 01 Jan 1970 00:00:00 GMT"/>
    <s v="Thu, 01 Jan 1970 00:00:01 GMT"/>
    <s v="Thu, 01 Jan 1970 00:40:29 GMT"/>
    <m/>
    <m/>
    <m/>
    <m/>
    <n v="1"/>
    <s v=""/>
    <n v="1"/>
    <d v="1899-12-30T01:27:44"/>
    <s v="Thu"/>
    <x v="87"/>
    <d v="2023-03-30T00:00:00"/>
    <s v="12:10:04"/>
    <s v="Week-5"/>
    <d v="1899-12-30T12:00:00"/>
  </r>
  <r>
    <n v="9267"/>
    <x v="3"/>
    <s v="TechM L2"/>
    <s v="Closed"/>
    <x v="29"/>
    <s v="Thu, 30 Mar 2023 12:10:03 GMT"/>
    <s v="apaluri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4:40 GMT"/>
    <s v="Thu, 01 Jan 1970 00:00:00 GMT"/>
    <s v="Thu, 01 Jan 1970 00:00:01 GMT"/>
    <s v="Thu, 01 Jan 1970 03:31:03 GMT"/>
    <m/>
    <m/>
    <m/>
    <m/>
    <n v="1"/>
    <s v=""/>
    <n v="1"/>
    <d v="1899-12-30T03:46:13"/>
    <s v="Thu"/>
    <x v="87"/>
    <d v="2023-03-30T00:00:00"/>
    <s v="12:10:03"/>
    <s v="Week-5"/>
    <d v="1899-12-30T12:00:00"/>
  </r>
  <r>
    <n v="9266"/>
    <x v="0"/>
    <s v="TechM L2"/>
    <s v="Closed"/>
    <x v="476"/>
    <s v="Thu, 30 Mar 2023 12:00:20 GMT"/>
    <s v="karun"/>
    <x v="2"/>
    <x v="2"/>
    <s v="User Reported Email"/>
    <x v="0"/>
    <s v="Met"/>
    <s v="User"/>
    <n v="64"/>
    <s v="[]"/>
    <s v="Email"/>
    <s v="Spam"/>
    <m/>
    <m/>
    <m/>
    <m/>
    <s v="[]"/>
    <s v="Thu, 01 Jan 1970 00:00:00 GMT"/>
    <s v="Thu, 01 Jan 1970 00:00:13 GMT"/>
    <s v="Thu, 01 Jan 1970 00:00:00 GMT"/>
    <s v="Thu, 01 Jan 1970 01:03:32 GMT"/>
    <s v="Thu, 01 Jan 1970 00:00:00 GMT"/>
    <s v="Thu, 01 Jan 1970 00:00:01 GMT"/>
    <s v="Thu, 01 Jan 1970 04:14:31 GMT"/>
    <m/>
    <m/>
    <m/>
    <m/>
    <n v="1"/>
    <s v=""/>
    <n v="1"/>
    <d v="1899-12-30T05:18:44"/>
    <s v="Thu"/>
    <x v="87"/>
    <d v="2023-03-30T00:00:00"/>
    <s v="12:00:20"/>
    <s v="Week-5"/>
    <d v="1899-12-30T12:00:00"/>
  </r>
  <r>
    <n v="9265"/>
    <x v="0"/>
    <s v="TechM L2"/>
    <s v="Closed"/>
    <x v="444"/>
    <s v="Thu, 30 Mar 2023 11:30:18 GMT"/>
    <s v="karun"/>
    <x v="0"/>
    <x v="0"/>
    <s v="User Reported Email"/>
    <x v="0"/>
    <s v="Met"/>
    <s v="User"/>
    <n v="17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16:58 GMT"/>
    <s v="Thu, 01 Jan 1970 00:00:00 GMT"/>
    <s v="Thu, 01 Jan 1970 00:00:01 GMT"/>
    <s v="Thu, 01 Jan 1970 05:29:03 GMT"/>
    <m/>
    <m/>
    <m/>
    <m/>
    <n v="1"/>
    <s v=""/>
    <n v="1"/>
    <d v="1899-12-30T05:46:15"/>
    <s v="Thu"/>
    <x v="87"/>
    <d v="2023-03-30T00:00:00"/>
    <s v="11:30:18"/>
    <s v="Week-5"/>
    <d v="1899-12-30T11:00:00"/>
  </r>
  <r>
    <n v="9264"/>
    <x v="3"/>
    <s v="Cristian Dragus"/>
    <s v="Closed"/>
    <x v="29"/>
    <s v="Thu, 30 Mar 2023 11:20:03 GMT"/>
    <s v="gsriniv"/>
    <x v="0"/>
    <x v="0"/>
    <s v="ESC L1 SLA Breach, MSSP Process Improvement Requested"/>
    <x v="10"/>
    <s v="Met"/>
    <s v="Laptop/Desktop"/>
    <n v="316"/>
    <s v="[]"/>
    <s v="Network"/>
    <m/>
    <m/>
    <m/>
    <s v="Suspicious Traffic"/>
    <m/>
    <s v="Discussed"/>
    <s v="Thu, 01 Jan 1970 00:00:00 GMT"/>
    <s v="Thu, 01 Jan 1970 00:00:08 GMT"/>
    <s v="Thu, 01 Jan 1970 00:00:00 GMT"/>
    <s v="Thu, 01 Jan 1970 05:16:10 GMT"/>
    <s v="Thu, 01 Jan 1970 00:00:00 GMT"/>
    <s v="Thu, 01 Jan 1970 00:00:01 GMT"/>
    <s v="Thu, 01 Jan 1970 16:26:14 GMT"/>
    <m/>
    <m/>
    <m/>
    <m/>
    <n v="1"/>
    <s v=""/>
    <n v="1"/>
    <d v="1899-12-30T21:42:22"/>
    <s v="Thu"/>
    <x v="87"/>
    <d v="2023-03-30T00:00:00"/>
    <s v="11:20:03"/>
    <s v="Week-5"/>
    <d v="1899-12-30T11:00:00"/>
  </r>
  <r>
    <n v="9263"/>
    <x v="3"/>
    <s v="TechM L2"/>
    <s v="Closed"/>
    <x v="29"/>
    <s v="Thu, 30 Mar 2023 10:50:03 GMT"/>
    <s v="gsriniv"/>
    <x v="0"/>
    <x v="0"/>
    <s v="ESC L1 SLA Breach"/>
    <x v="10"/>
    <s v="Met"/>
    <s v="Laptop/Desktop"/>
    <n v="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0:29 GMT"/>
    <s v="Thu, 01 Jan 1970 00:00:00 GMT"/>
    <s v="Thu, 01 Jan 1970 00:00:01 GMT"/>
    <s v="Thu, 01 Jan 1970 02:08:53 GMT"/>
    <m/>
    <m/>
    <m/>
    <m/>
    <n v="1"/>
    <s v=""/>
    <n v="1"/>
    <d v="1899-12-30T02:09:03"/>
    <s v="Thu"/>
    <x v="87"/>
    <d v="2023-03-30T00:00:00"/>
    <s v="10:50:03"/>
    <s v="Week-5"/>
    <d v="1899-12-30T10:00:00"/>
  </r>
  <r>
    <n v="9262"/>
    <x v="3"/>
    <s v="Hassen Mezghani"/>
    <s v="Closed"/>
    <x v="29"/>
    <s v="Thu, 30 Mar 2023 10:40:03 GMT"/>
    <s v="karun"/>
    <x v="1"/>
    <x v="0"/>
    <s v="ESC L1 SLA Breach"/>
    <x v="24"/>
    <s v="Met"/>
    <s v="Server"/>
    <n v="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0:58 GMT"/>
    <s v="Thu, 01 Jan 1970 00:00:00 GMT"/>
    <s v="Thu, 01 Jan 1970 00:00:01 GMT"/>
    <s v="Thu, 01 Jan 1970 07:08:33 GMT"/>
    <m/>
    <m/>
    <m/>
    <m/>
    <n v="0"/>
    <n v="1"/>
    <n v="1"/>
    <d v="1899-12-30T07:09:43"/>
    <s v="Thu"/>
    <x v="87"/>
    <d v="2023-03-30T00:00:00"/>
    <s v="10:40:03"/>
    <s v="Week-5"/>
    <d v="1899-12-30T10:00:00"/>
  </r>
  <r>
    <n v="9261"/>
    <x v="3"/>
    <s v="TechM L2"/>
    <s v="Closed"/>
    <x v="29"/>
    <s v="Thu, 30 Mar 2023 10:30:03 GMT"/>
    <s v="apaluri"/>
    <x v="0"/>
    <x v="0"/>
    <s v="ESC L1 SLA Breach"/>
    <x v="10"/>
    <s v="Met"/>
    <s v="Laptop/Desktop"/>
    <n v="2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0:39 GMT"/>
    <s v="Thu, 01 Jan 1970 00:00:00 GMT"/>
    <s v="Thu, 01 Jan 1970 00:00:01 GMT"/>
    <s v="Thu, 01 Jan 1970 00:40:05 GMT"/>
    <m/>
    <m/>
    <m/>
    <m/>
    <n v="1"/>
    <s v=""/>
    <n v="1"/>
    <d v="1899-12-30T01:01:14"/>
    <s v="Thu"/>
    <x v="87"/>
    <d v="2023-03-30T00:00:00"/>
    <s v="10:30:03"/>
    <s v="Week-5"/>
    <d v="1899-12-30T10:00:00"/>
  </r>
  <r>
    <n v="9260"/>
    <x v="0"/>
    <s v="TechM L2"/>
    <s v="Closed"/>
    <x v="470"/>
    <s v="Thu, 30 Mar 2023 09:30:20 GMT"/>
    <s v="karun"/>
    <x v="0"/>
    <x v="0"/>
    <s v="User Reported Email"/>
    <x v="0"/>
    <s v="Met"/>
    <s v="User"/>
    <n v="69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08:43 GMT"/>
    <s v="Thu, 01 Jan 1970 00:00:00 GMT"/>
    <s v="Thu, 01 Jan 1970 00:00:01 GMT"/>
    <s v="Thu, 01 Jan 1970 05:39:19 GMT"/>
    <m/>
    <m/>
    <m/>
    <m/>
    <n v="1"/>
    <s v=""/>
    <n v="1"/>
    <d v="1899-12-30T06:48:26"/>
    <s v="Thu"/>
    <x v="87"/>
    <d v="2023-03-30T00:00:00"/>
    <s v="09:30:20"/>
    <s v="Week-5"/>
    <d v="1899-12-30T09:00:00"/>
  </r>
  <r>
    <n v="9259"/>
    <x v="3"/>
    <s v="TechM L2"/>
    <s v="Closed"/>
    <x v="29"/>
    <s v="Thu, 30 Mar 2023 09:10:04 GMT"/>
    <s v="gsriniv"/>
    <x v="0"/>
    <x v="0"/>
    <s v="ESC L1 SLA Breach"/>
    <x v="10"/>
    <s v="Met"/>
    <s v="Laptop/Desktop"/>
    <n v="22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0:21:50 GMT"/>
    <s v="Thu, 01 Jan 1970 00:00:00 GMT"/>
    <s v="Thu, 01 Jan 1970 00:00:01 GMT"/>
    <s v="Thu, 01 Jan 1970 02:02:58 GMT"/>
    <m/>
    <m/>
    <m/>
    <m/>
    <n v="1"/>
    <s v=""/>
    <n v="1"/>
    <d v="1899-12-30T02:25:18"/>
    <s v="Thu"/>
    <x v="87"/>
    <d v="2023-03-30T00:00:00"/>
    <s v="09:10:04"/>
    <s v="Week-5"/>
    <d v="1899-12-30T09:00:00"/>
  </r>
  <r>
    <n v="9258"/>
    <x v="0"/>
    <s v="TechM L2"/>
    <s v="Closed"/>
    <x v="470"/>
    <s v="Thu, 30 Mar 2023 09:00:19 GMT"/>
    <s v="karun"/>
    <x v="0"/>
    <x v="0"/>
    <s v="User Reported Email"/>
    <x v="0"/>
    <s v="Met"/>
    <s v="User"/>
    <n v="364"/>
    <s v="[]"/>
    <s v="Email"/>
    <s v="Legitimate email"/>
    <m/>
    <m/>
    <m/>
    <m/>
    <s v="[]"/>
    <s v="Thu, 01 Jan 1970 00:00:00 GMT"/>
    <s v="Thu, 01 Jan 1970 00:00:10 GMT"/>
    <s v="Thu, 01 Jan 1970 00:00:00 GMT"/>
    <s v="Thu, 01 Jan 1970 06:03:34 GMT"/>
    <s v="Thu, 01 Jan 1970 00:00:00 GMT"/>
    <s v="Thu, 01 Jan 1970 00:00:01 GMT"/>
    <s v="Thu, 01 Jan 1970 00:00:01 GMT"/>
    <m/>
    <m/>
    <m/>
    <m/>
    <n v="1"/>
    <s v=""/>
    <n v="1"/>
    <d v="1899-12-30T06:04:11"/>
    <s v="Thu"/>
    <x v="87"/>
    <d v="2023-03-30T00:00:00"/>
    <s v="09:00:19"/>
    <s v="Week-5"/>
    <d v="1899-12-30T09:00:00"/>
  </r>
  <r>
    <n v="9257"/>
    <x v="3"/>
    <s v="Hassen Mezghani"/>
    <s v="Closed"/>
    <x v="29"/>
    <s v="Thu, 30 Mar 2023 08:50:05 GMT"/>
    <s v="gsriniv"/>
    <x v="0"/>
    <x v="0"/>
    <s v="ESC L1 SLA Breach"/>
    <x v="10"/>
    <s v="Met"/>
    <s v="Laptop/Desktop"/>
    <n v="1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2:53 GMT"/>
    <s v="Thu, 01 Jan 1970 00:00:00 GMT"/>
    <s v="Thu, 01 Jan 1970 00:00:01 GMT"/>
    <s v="Thu, 01 Jan 1970 02:09:11 GMT"/>
    <m/>
    <m/>
    <m/>
    <m/>
    <n v="1"/>
    <s v=""/>
    <n v="1"/>
    <d v="1899-12-30T02:22:19"/>
    <s v="Thu"/>
    <x v="87"/>
    <d v="2023-03-30T00:00:00"/>
    <s v="08:50:05"/>
    <s v="Week-5"/>
    <d v="1899-12-30T08:00:00"/>
  </r>
  <r>
    <n v="9256"/>
    <x v="0"/>
    <s v="TechM L2"/>
    <s v="Closed"/>
    <x v="477"/>
    <s v="Thu, 30 Mar 2023 08:30:11 GMT"/>
    <s v="apaluri"/>
    <x v="1"/>
    <x v="1"/>
    <s v="User Reported Email"/>
    <x v="0"/>
    <s v="Met"/>
    <s v="User"/>
    <n v="67"/>
    <s v="[]"/>
    <s v="Email"/>
    <s v="Scam"/>
    <m/>
    <m/>
    <m/>
    <m/>
    <s v="[]"/>
    <s v="Thu, 01 Jan 1970 00:00:00 GMT"/>
    <s v="Thu, 01 Jan 1970 00:00:10 GMT"/>
    <s v="Thu, 01 Jan 1970 00:00:00 GMT"/>
    <s v="Thu, 01 Jan 1970 01:07:10 GMT"/>
    <s v="Thu, 01 Jan 1970 00:00:00 GMT"/>
    <s v="Thu, 01 Jan 1970 00:00:01 GMT"/>
    <s v="Thu, 01 Jan 1970 01:20:27 GMT"/>
    <m/>
    <m/>
    <m/>
    <m/>
    <n v="1"/>
    <s v=""/>
    <n v="1"/>
    <d v="1899-12-30T02:27:37"/>
    <s v="Thu"/>
    <x v="87"/>
    <d v="2023-03-30T00:00:00"/>
    <s v="08:30:11"/>
    <s v="Week-5"/>
    <d v="1899-12-30T08:00:00"/>
  </r>
  <r>
    <n v="9255"/>
    <x v="3"/>
    <s v="TechM L2"/>
    <s v="Closed"/>
    <x v="29"/>
    <s v="Thu, 30 Mar 2023 08:10:03 GMT"/>
    <s v="apaluri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3:53 GMT"/>
    <s v="Thu, 01 Jan 1970 00:00:00 GMT"/>
    <s v="Thu, 01 Jan 1970 00:00:01 GMT"/>
    <s v="Thu, 01 Jan 1970 00:30:07 GMT"/>
    <m/>
    <m/>
    <m/>
    <m/>
    <n v="1"/>
    <s v=""/>
    <n v="1"/>
    <d v="1899-12-30T00:54:18"/>
    <s v="Thu"/>
    <x v="87"/>
    <d v="2023-03-30T00:00:00"/>
    <s v="08:10:03"/>
    <s v="Week-5"/>
    <d v="1899-12-30T08:00:00"/>
  </r>
  <r>
    <n v="9254"/>
    <x v="3"/>
    <s v="TechM L2"/>
    <s v="Closed"/>
    <x v="29"/>
    <s v="Thu, 30 Mar 2023 07:10:03 GMT"/>
    <s v="apaluri"/>
    <x v="0"/>
    <x v="0"/>
    <s v="ESC L1 SLA Breach"/>
    <x v="10"/>
    <s v="Met"/>
    <s v="Laptop/Desktop"/>
    <n v="1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3:54 GMT"/>
    <s v="Thu, 01 Jan 1970 00:00:00 GMT"/>
    <s v="Thu, 01 Jan 1970 00:00:01 GMT"/>
    <s v="Thu, 01 Jan 1970 02:05:26 GMT"/>
    <m/>
    <m/>
    <m/>
    <m/>
    <n v="1"/>
    <s v=""/>
    <n v="1"/>
    <d v="1899-12-30T02:19:37"/>
    <s v="Thu"/>
    <x v="87"/>
    <d v="2023-03-30T00:00:00"/>
    <s v="07:10:03"/>
    <s v="Week-5"/>
    <d v="1899-12-30T07:00:00"/>
  </r>
  <r>
    <n v="9253"/>
    <x v="3"/>
    <s v="TechM L2"/>
    <s v="Closed"/>
    <x v="29"/>
    <s v="Thu, 30 Mar 2023 06:50:03 GMT"/>
    <s v="khyadav"/>
    <x v="0"/>
    <x v="0"/>
    <s v="ESC L1 SLA Breach"/>
    <x v="10"/>
    <s v="Met"/>
    <s v="Laptop/Desktop"/>
    <n v="49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9:19 GMT"/>
    <s v="Thu, 01 Jan 1970 00:00:00 GMT"/>
    <s v="Thu, 01 Jan 1970 00:00:01 GMT"/>
    <s v="Thu, 01 Jan 1970 00:52:05 GMT"/>
    <m/>
    <m/>
    <m/>
    <m/>
    <n v="1"/>
    <s v=""/>
    <n v="1"/>
    <d v="1899-12-30T01:41:10"/>
    <s v="Thu"/>
    <x v="87"/>
    <d v="2023-03-30T00:00:00"/>
    <s v="06:50:03"/>
    <s v="Week-5"/>
    <d v="1899-12-30T06:00:00"/>
  </r>
  <r>
    <n v="9252"/>
    <x v="3"/>
    <s v="TechM L2"/>
    <s v="Closed"/>
    <x v="29"/>
    <s v="Thu, 30 Mar 2023 06:40:03 GMT"/>
    <s v="khyadav"/>
    <x v="0"/>
    <x v="0"/>
    <s v="ESC L1 SLA Breach"/>
    <x v="24"/>
    <s v="Met"/>
    <s v="Laptop/Desktop"/>
    <n v="5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1:22 GMT"/>
    <s v="Thu, 01 Jan 1970 00:00:00 GMT"/>
    <s v="Thu, 01 Jan 1970 00:00:01 GMT"/>
    <s v="Thu, 01 Jan 1970 00:08:51 GMT"/>
    <m/>
    <m/>
    <m/>
    <m/>
    <n v="1"/>
    <s v=""/>
    <n v="1"/>
    <d v="1899-12-30T00:59:59"/>
    <s v="Thu"/>
    <x v="87"/>
    <d v="2023-03-30T00:00:00"/>
    <s v="06:40:03"/>
    <s v="Week-5"/>
    <d v="1899-12-30T06:00:00"/>
  </r>
  <r>
    <n v="9251"/>
    <x v="1"/>
    <s v="Cristian Dragus"/>
    <s v="Closed"/>
    <x v="5"/>
    <s v="Thu, 30 Mar 2023 00:30:04 GMT"/>
    <s v="khyadav"/>
    <x v="1"/>
    <x v="2"/>
    <s v="ESC L1 SLA Breach, MSSP Process Improvement Requested"/>
    <x v="1"/>
    <s v="Met"/>
    <s v="Laptop/Desktop"/>
    <n v="91"/>
    <s v="[]"/>
    <s v="Email"/>
    <s v="Phishing"/>
    <s v="Malware"/>
    <m/>
    <m/>
    <m/>
    <s v="Discussed"/>
    <s v="Thu, 01 Jan 1970 00:00:00 GMT"/>
    <s v="Thu, 01 Jan 1970 00:00:05 GMT"/>
    <s v="Thu, 01 Jan 1970 00:00:00 GMT"/>
    <s v="Thu, 01 Jan 1970 01:30:47 GMT"/>
    <s v="Thu, 01 Jan 1970 00:00:00 GMT"/>
    <s v="Thu, 01 Jan 1970 00:00:01 GMT"/>
    <s v="Thu, 01 Jan 1970 00:13:45 GMT"/>
    <m/>
    <m/>
    <m/>
    <m/>
    <n v="0"/>
    <n v="1"/>
    <n v="1"/>
    <d v="1899-12-30T01:44:50"/>
    <s v="Thu"/>
    <x v="87"/>
    <d v="2023-03-30T00:00:00"/>
    <s v="00:30:04"/>
    <s v="Week-5"/>
    <d v="1899-12-30T00:00:00"/>
  </r>
  <r>
    <n v="9315"/>
    <x v="0"/>
    <s v="TechM L2"/>
    <s v="Closed"/>
    <x v="441"/>
    <s v="Fri, 31 Mar 2023 22:20:03 GMT"/>
    <s v="vdarive"/>
    <x v="1"/>
    <x v="2"/>
    <s v="[]"/>
    <x v="21"/>
    <s v="Met"/>
    <s v="Server"/>
    <n v="4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0:07 GMT"/>
    <s v="Thu, 01 Jan 1970 00:00:00 GMT"/>
    <s v="Thu, 01 Jan 1970 00:00:01 GMT"/>
    <s v="Thu, 01 Jan 1970 00:11:28 GMT"/>
    <m/>
    <m/>
    <m/>
    <m/>
    <n v="0"/>
    <n v="1"/>
    <n v="1"/>
    <d v="1899-12-30T00:51:35"/>
    <s v="Fri"/>
    <x v="88"/>
    <d v="2023-03-31T00:00:00"/>
    <s v="22:20:03"/>
    <s v="Week-5"/>
    <d v="1899-12-30T22:00:00"/>
  </r>
  <r>
    <n v="9313"/>
    <x v="0"/>
    <s v="TechM L2"/>
    <s v="Closed"/>
    <x v="470"/>
    <s v="Fri, 31 Mar 2023 20:30:13 GMT"/>
    <s v="vdarive"/>
    <x v="0"/>
    <x v="0"/>
    <s v="User Reported Email"/>
    <x v="0"/>
    <s v="Met"/>
    <s v="User"/>
    <n v="4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0:09 GMT"/>
    <s v="Thu, 01 Jan 1970 00:00:00 GMT"/>
    <s v="Thu, 01 Jan 1970 00:00:01 GMT"/>
    <s v="Thu, 01 Jan 1970 00:24:42 GMT"/>
    <m/>
    <m/>
    <m/>
    <m/>
    <n v="1"/>
    <s v=""/>
    <n v="1"/>
    <d v="1899-12-30T01:04:54"/>
    <s v="Fri"/>
    <x v="88"/>
    <d v="2023-03-31T00:00:00"/>
    <s v="20:30:13"/>
    <s v="Week-5"/>
    <d v="1899-12-30T20:00:00"/>
  </r>
  <r>
    <n v="9312"/>
    <x v="1"/>
    <s v="TechM L2"/>
    <s v="Closed"/>
    <x v="66"/>
    <s v="Fri, 31 Mar 2023 16:20:03 GMT"/>
    <s v="vdarive"/>
    <x v="1"/>
    <x v="1"/>
    <s v="ESC L1 SLA Breach"/>
    <x v="23"/>
    <s v="Met"/>
    <s v="Laptop/Desktop"/>
    <n v="9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37:05 GMT"/>
    <s v="Thu, 01 Jan 1970 00:00:00 GMT"/>
    <s v="Thu, 01 Jan 1970 00:00:01 GMT"/>
    <s v="Thu, 01 Jan 1970 00:16:28 GMT"/>
    <m/>
    <m/>
    <m/>
    <m/>
    <n v="1"/>
    <s v=""/>
    <n v="1"/>
    <d v="1899-12-30T01:53:38"/>
    <s v="Fri"/>
    <x v="88"/>
    <d v="2023-03-31T00:00:00"/>
    <s v="16:20:03"/>
    <s v="Week-5"/>
    <d v="1899-12-30T16:00:00"/>
  </r>
  <r>
    <n v="9311"/>
    <x v="3"/>
    <s v="TechM L2"/>
    <s v="Closed"/>
    <x v="29"/>
    <s v="Fri, 31 Mar 2023 15:00:04 GMT"/>
    <s v="apaluri"/>
    <x v="0"/>
    <x v="0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0:36:19 GMT"/>
    <s v="Thu, 01 Jan 1970 00:00:00 GMT"/>
    <s v="Thu, 01 Jan 1970 00:00:01 GMT"/>
    <s v="Thu, 01 Jan 1970 00:20:37 GMT"/>
    <m/>
    <m/>
    <m/>
    <m/>
    <n v="1"/>
    <s v=""/>
    <n v="1"/>
    <d v="1899-12-30T00:56:54"/>
    <s v="Fri"/>
    <x v="88"/>
    <d v="2023-03-31T00:00:00"/>
    <s v="15:00:04"/>
    <s v="Week-5"/>
    <d v="1899-12-30T15:00:00"/>
  </r>
  <r>
    <n v="9310"/>
    <x v="3"/>
    <s v="TechM L2"/>
    <s v="Closed"/>
    <x v="29"/>
    <s v="Fri, 31 Mar 2023 14:10:03 GMT"/>
    <s v="gsriniv"/>
    <x v="0"/>
    <x v="0"/>
    <s v="ESC L1 SLA Breach"/>
    <x v="10"/>
    <s v="Met"/>
    <s v="Laptop/Desktop"/>
    <n v="7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07:14 GMT"/>
    <s v="Thu, 01 Jan 1970 00:00:00 GMT"/>
    <s v="Thu, 01 Jan 1970 00:00:01 GMT"/>
    <s v="Thu, 01 Jan 1970 01:11:49 GMT"/>
    <m/>
    <m/>
    <m/>
    <m/>
    <n v="1"/>
    <s v=""/>
    <n v="1"/>
    <d v="1899-12-30T01:19:07"/>
    <s v="Fri"/>
    <x v="88"/>
    <d v="2023-03-31T00:00:00"/>
    <s v="14:10:03"/>
    <s v="Week-5"/>
    <d v="1899-12-30T14:00:00"/>
  </r>
  <r>
    <n v="9309"/>
    <x v="3"/>
    <s v="Cristian Dragus"/>
    <s v="Closed"/>
    <x v="29"/>
    <s v="Fri, 31 Mar 2023 13:50:04 GMT"/>
    <s v="karun"/>
    <x v="0"/>
    <x v="0"/>
    <s v="MSSP Process Improvement Requested, ESC L1 SLA Breach"/>
    <x v="10"/>
    <s v="Met"/>
    <s v="Network Device"/>
    <n v="35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34:54 GMT"/>
    <s v="Thu, 01 Jan 1970 00:00:00 GMT"/>
    <s v="Thu, 01 Jan 1970 00:00:01 GMT"/>
    <s v="Thu, 01 Jan 1970 00:38:09 GMT"/>
    <m/>
    <m/>
    <m/>
    <m/>
    <n v="1"/>
    <s v=""/>
    <n v="1"/>
    <d v="1899-12-30T01:13:18"/>
    <s v="Fri"/>
    <x v="88"/>
    <d v="2023-03-31T00:00:00"/>
    <s v="13:50:04"/>
    <s v="Week-5"/>
    <d v="1899-12-30T13:00:00"/>
  </r>
  <r>
    <n v="9308"/>
    <x v="3"/>
    <s v="TechM L2"/>
    <s v="Closed"/>
    <x v="29"/>
    <s v="Fri, 31 Mar 2023 13:50:03 GMT"/>
    <s v="apaluri"/>
    <x v="0"/>
    <x v="0"/>
    <s v="ESC L1 SLA Breach"/>
    <x v="10"/>
    <s v="Met"/>
    <s v="Laptop/Desktop"/>
    <n v="3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4:51 GMT"/>
    <s v="Thu, 01 Jan 1970 00:00:00 GMT"/>
    <s v="Thu, 01 Jan 1970 00:00:01 GMT"/>
    <s v="Thu, 01 Jan 1970 00:00:01 GMT"/>
    <m/>
    <m/>
    <m/>
    <m/>
    <n v="1"/>
    <s v=""/>
    <n v="1"/>
    <d v="1899-12-30T00:35:10"/>
    <s v="Fri"/>
    <x v="88"/>
    <d v="2023-03-31T00:00:00"/>
    <s v="13:50:03"/>
    <s v="Week-5"/>
    <d v="1899-12-30T13:00:00"/>
  </r>
  <r>
    <n v="9307"/>
    <x v="0"/>
    <s v="TechM L2"/>
    <s v="Closed"/>
    <x v="470"/>
    <s v="Fri, 31 Mar 2023 13:30:14 GMT"/>
    <s v="mhyderi"/>
    <x v="0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26:11 GMT"/>
    <s v="Thu, 01 Jan 1970 00:00:00 GMT"/>
    <s v="Thu, 01 Jan 1970 00:00:01 GMT"/>
    <s v="Thu, 01 Jan 1970 00:00:01 GMT"/>
    <m/>
    <m/>
    <m/>
    <m/>
    <n v="1"/>
    <s v=""/>
    <n v="1"/>
    <d v="1899-12-30T00:26:11"/>
    <s v="Fri"/>
    <x v="88"/>
    <d v="2023-03-31T00:00:00"/>
    <s v="13:30:14"/>
    <s v="Week-5"/>
    <d v="1899-12-30T13:00:00"/>
  </r>
  <r>
    <n v="9306"/>
    <x v="3"/>
    <s v="TechM L2"/>
    <s v="Closed"/>
    <x v="29"/>
    <s v="Fri, 31 Mar 2023 12:20:03 GMT"/>
    <s v="karun"/>
    <x v="0"/>
    <x v="0"/>
    <s v="ESC L1 SLA Breach"/>
    <x v="10"/>
    <s v="Met"/>
    <s v="Network Device"/>
    <n v="2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3:12 GMT"/>
    <s v="Thu, 01 Jan 1970 00:00:00 GMT"/>
    <s v="Thu, 01 Jan 1970 00:00:01 GMT"/>
    <s v="Thu, 01 Jan 1970 00:46:19 GMT"/>
    <m/>
    <m/>
    <m/>
    <m/>
    <n v="1"/>
    <s v=""/>
    <n v="1"/>
    <d v="1899-12-30T01:09:25"/>
    <s v="Fri"/>
    <x v="88"/>
    <d v="2023-03-31T00:00:00"/>
    <s v="12:20:03"/>
    <s v="Week-5"/>
    <d v="1899-12-30T12:00:00"/>
  </r>
  <r>
    <n v="9305"/>
    <x v="3"/>
    <s v="TechM L2"/>
    <s v="Closed"/>
    <x v="29"/>
    <s v="Fri, 31 Mar 2023 09:50:03 GMT"/>
    <s v="vtupura"/>
    <x v="0"/>
    <x v="0"/>
    <s v="ESC L1 SLA Breach"/>
    <x v="10"/>
    <s v="Met"/>
    <s v="Laptop/Desktop"/>
    <n v="13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2:15:22 GMT"/>
    <s v="Thu, 01 Jan 1970 00:00:00 GMT"/>
    <s v="Thu, 01 Jan 1970 00:00:01 GMT"/>
    <s v="Thu, 01 Jan 1970 00:15:58 GMT"/>
    <m/>
    <m/>
    <m/>
    <m/>
    <n v="1"/>
    <s v=""/>
    <n v="1"/>
    <d v="1899-12-30T02:31:11"/>
    <s v="Fri"/>
    <x v="88"/>
    <d v="2023-03-31T00:00:00"/>
    <s v="09:50:03"/>
    <s v="Week-5"/>
    <d v="1899-12-30T09:00:00"/>
  </r>
  <r>
    <n v="9304"/>
    <x v="3"/>
    <s v="TechM L2"/>
    <s v="Closed"/>
    <x v="29"/>
    <s v="Fri, 31 Mar 2023 09:40:03 GMT"/>
    <s v="apaluri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2:20 GMT"/>
    <s v="Thu, 01 Jan 1970 00:00:00 GMT"/>
    <s v="Thu, 01 Jan 1970 00:00:01 GMT"/>
    <s v="Thu, 01 Jan 1970 01:28:23 GMT"/>
    <m/>
    <m/>
    <m/>
    <m/>
    <n v="1"/>
    <s v=""/>
    <n v="1"/>
    <d v="1899-12-30T02:00:31"/>
    <s v="Fri"/>
    <x v="88"/>
    <d v="2023-03-31T00:00:00"/>
    <s v="09:40:03"/>
    <s v="Week-5"/>
    <d v="1899-12-30T09:00:00"/>
  </r>
  <r>
    <n v="9303"/>
    <x v="3"/>
    <s v="TechM L2"/>
    <s v="Closed"/>
    <x v="29"/>
    <s v="Fri, 31 Mar 2023 09:20:03 GMT"/>
    <s v="karun"/>
    <x v="0"/>
    <x v="0"/>
    <s v="ESC L1 SLA Breach"/>
    <x v="10"/>
    <s v="Met"/>
    <s v="Network Device"/>
    <n v="20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20:15 GMT"/>
    <s v="Thu, 01 Jan 1970 00:00:00 GMT"/>
    <s v="Thu, 01 Jan 1970 00:00:01 GMT"/>
    <s v="Thu, 01 Jan 1970 00:12:36 GMT"/>
    <m/>
    <m/>
    <m/>
    <m/>
    <n v="1"/>
    <s v=""/>
    <n v="1"/>
    <d v="1899-12-30T00:32:52"/>
    <s v="Fri"/>
    <x v="88"/>
    <d v="2023-03-31T00:00:00"/>
    <s v="09:20:03"/>
    <s v="Week-5"/>
    <d v="1899-12-30T09:00:00"/>
  </r>
  <r>
    <n v="9302"/>
    <x v="0"/>
    <s v="TechM L2"/>
    <s v="Closed"/>
    <x v="470"/>
    <s v="Fri, 31 Mar 2023 09:00:12 GMT"/>
    <s v="mhyderi"/>
    <x v="0"/>
    <x v="0"/>
    <s v="User Reported Email"/>
    <x v="0"/>
    <s v="Met"/>
    <s v="User"/>
    <n v="56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55:31 GMT"/>
    <s v="Thu, 01 Jan 1970 00:00:00 GMT"/>
    <s v="Thu, 01 Jan 1970 00:00:01 GMT"/>
    <s v="Thu, 01 Jan 1970 00:53:12 GMT"/>
    <m/>
    <m/>
    <m/>
    <m/>
    <n v="1"/>
    <s v=""/>
    <n v="1"/>
    <d v="1899-12-30T01:49:20"/>
    <s v="Fri"/>
    <x v="88"/>
    <d v="2023-03-31T00:00:00"/>
    <s v="09:00:12"/>
    <s v="Week-5"/>
    <d v="1899-12-30T09:00:00"/>
  </r>
  <r>
    <n v="9301"/>
    <x v="0"/>
    <s v="TechM L2"/>
    <s v="Closed"/>
    <x v="404"/>
    <s v="Fri, 31 Mar 2023 09:00:04 GMT"/>
    <s v="mhyderi"/>
    <x v="1"/>
    <x v="1"/>
    <s v="[]"/>
    <x v="19"/>
    <s v="Met"/>
    <s v="Network Device"/>
    <n v="41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40:53 GMT"/>
    <s v="Thu, 01 Jan 1970 00:00:00 GMT"/>
    <s v="Thu, 01 Jan 1970 00:00:01 GMT"/>
    <s v="Thu, 01 Jan 1970 00:22:24 GMT"/>
    <m/>
    <m/>
    <m/>
    <m/>
    <n v="1"/>
    <s v=""/>
    <n v="1"/>
    <d v="1899-12-30T01:03:37"/>
    <s v="Fri"/>
    <x v="88"/>
    <d v="2023-03-31T00:00:00"/>
    <s v="09:00:04"/>
    <s v="Week-5"/>
    <d v="1899-12-30T09:00:00"/>
  </r>
  <r>
    <n v="9300"/>
    <x v="0"/>
    <s v="TechM L2"/>
    <s v="Closed"/>
    <x v="146"/>
    <s v="Fri, 31 Mar 2023 07:30:17 GMT"/>
    <s v="apaluri"/>
    <x v="0"/>
    <x v="0"/>
    <s v="User Reported Email"/>
    <x v="0"/>
    <s v="Met"/>
    <s v="User"/>
    <n v="1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2:49 GMT"/>
    <s v="Thu, 01 Jan 1970 00:00:00 GMT"/>
    <s v="Thu, 01 Jan 1970 00:00:01 GMT"/>
    <s v="Thu, 01 Jan 1970 02:47:42 GMT"/>
    <m/>
    <m/>
    <m/>
    <m/>
    <n v="1"/>
    <s v=""/>
    <n v="1"/>
    <d v="1899-12-30T03:00:50"/>
    <s v="Fri"/>
    <x v="88"/>
    <d v="2023-03-31T00:00:00"/>
    <s v="07:30:17"/>
    <s v="Week-5"/>
    <d v="1899-12-30T07:00:00"/>
  </r>
  <r>
    <n v="9299"/>
    <x v="3"/>
    <s v="TechM L2"/>
    <s v="Closed"/>
    <x v="29"/>
    <s v="Fri, 31 Mar 2023 07:30:03 GMT"/>
    <s v="apaluri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3:33 GMT"/>
    <s v="Thu, 01 Jan 1970 00:00:00 GMT"/>
    <s v="Thu, 01 Jan 1970 00:00:01 GMT"/>
    <s v="Thu, 01 Jan 1970 02:12:52 GMT"/>
    <m/>
    <m/>
    <m/>
    <m/>
    <n v="1"/>
    <s v=""/>
    <n v="1"/>
    <d v="1899-12-30T02:37:03"/>
    <s v="Fri"/>
    <x v="88"/>
    <d v="2023-03-31T00:00:00"/>
    <s v="07:30:03"/>
    <s v="Week-5"/>
    <d v="1899-12-30T07:00:00"/>
  </r>
  <r>
    <n v="9298"/>
    <x v="3"/>
    <s v="TechM L2"/>
    <s v="Closed"/>
    <x v="29"/>
    <s v="Fri, 31 Mar 2023 06:50:06 GMT"/>
    <s v="vtupura"/>
    <x v="0"/>
    <x v="0"/>
    <s v="ESC L1 SLA Breach"/>
    <x v="10"/>
    <s v="Met"/>
    <s v="Laptop/Desktop"/>
    <n v="2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8:05 GMT"/>
    <s v="Thu, 01 Jan 1970 00:00:00 GMT"/>
    <s v="Thu, 01 Jan 1970 00:00:01 GMT"/>
    <s v="Thu, 01 Jan 1970 02:06:15 GMT"/>
    <m/>
    <m/>
    <m/>
    <m/>
    <n v="1"/>
    <s v=""/>
    <n v="1"/>
    <d v="1899-12-30T02:34:23"/>
    <s v="Fri"/>
    <x v="88"/>
    <d v="2023-03-31T00:00:00"/>
    <s v="06:50:06"/>
    <s v="Week-5"/>
    <d v="1899-12-30T06:00:00"/>
  </r>
  <r>
    <n v="9297"/>
    <x v="3"/>
    <s v="TechM L2"/>
    <s v="Closed"/>
    <x v="29"/>
    <s v="Fri, 31 Mar 2023 06:50:04 GMT"/>
    <s v="apaluri"/>
    <x v="0"/>
    <x v="0"/>
    <s v="ESC L1 SLA Breach"/>
    <x v="10"/>
    <s v="Met"/>
    <s v="Laptop/Desktop"/>
    <n v="3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4:52 GMT"/>
    <s v="Thu, 01 Jan 1970 00:00:00 GMT"/>
    <s v="Thu, 01 Jan 1970 00:00:01 GMT"/>
    <s v="Thu, 01 Jan 1970 01:56:50 GMT"/>
    <m/>
    <m/>
    <m/>
    <m/>
    <n v="1"/>
    <s v=""/>
    <n v="1"/>
    <d v="1899-12-30T02:31:58"/>
    <s v="Fri"/>
    <x v="88"/>
    <d v="2023-03-31T00:00:00"/>
    <s v="06:50:04"/>
    <s v="Week-5"/>
    <d v="1899-12-30T06:00:00"/>
  </r>
  <r>
    <n v="9296"/>
    <x v="3"/>
    <s v="TechM L2"/>
    <s v="Closed"/>
    <x v="29"/>
    <s v="Fri, 31 Mar 2023 06:50:03 GMT"/>
    <s v="karun"/>
    <x v="0"/>
    <x v="0"/>
    <s v="ESC L1 SLA Breach"/>
    <x v="10"/>
    <s v="Met"/>
    <s v="Network Device"/>
    <n v="4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8:55 GMT"/>
    <s v="Thu, 01 Jan 1970 00:00:00 GMT"/>
    <s v="Thu, 01 Jan 1970 00:00:01 GMT"/>
    <s v="Thu, 01 Jan 1970 03:50:38 GMT"/>
    <m/>
    <m/>
    <m/>
    <m/>
    <n v="1"/>
    <s v=""/>
    <n v="1"/>
    <d v="1899-12-30T04:39:47"/>
    <s v="Fri"/>
    <x v="88"/>
    <d v="2023-03-31T00:00:00"/>
    <s v="06:50:03"/>
    <s v="Week-5"/>
    <d v="1899-12-30T06:00:00"/>
  </r>
  <r>
    <n v="9295"/>
    <x v="0"/>
    <s v="TechM L2"/>
    <s v="Closed"/>
    <x v="432"/>
    <s v="Fri, 31 Mar 2023 06:30:13 GMT"/>
    <s v="karun"/>
    <x v="2"/>
    <x v="2"/>
    <s v="User Reported Email"/>
    <x v="0"/>
    <s v="Met"/>
    <s v="User"/>
    <n v="49"/>
    <s v="[]"/>
    <s v="Email"/>
    <s v="Spam"/>
    <m/>
    <m/>
    <m/>
    <m/>
    <s v="[]"/>
    <s v="Thu, 01 Jan 1970 00:00:00 GMT"/>
    <s v="Thu, 01 Jan 1970 00:00:16 GMT"/>
    <s v="Thu, 01 Jan 1970 00:00:00 GMT"/>
    <s v="Thu, 01 Jan 1970 00:49:05 GMT"/>
    <s v="Thu, 01 Jan 1970 00:00:00 GMT"/>
    <s v="Thu, 01 Jan 1970 00:00:01 GMT"/>
    <s v="Thu, 01 Jan 1970 03:22:13 GMT"/>
    <m/>
    <m/>
    <m/>
    <m/>
    <n v="1"/>
    <s v=""/>
    <n v="1"/>
    <d v="1899-12-30T04:11:29"/>
    <s v="Fri"/>
    <x v="88"/>
    <d v="2023-03-31T00:00:00"/>
    <s v="06:30:13"/>
    <s v="Week-5"/>
    <d v="1899-12-30T06:00:00"/>
  </r>
  <r>
    <n v="9294"/>
    <x v="0"/>
    <s v="TechM L2"/>
    <s v="Closed"/>
    <x v="478"/>
    <s v="Fri, 31 Mar 2023 06:30:13 GMT"/>
    <s v="karun"/>
    <x v="0"/>
    <x v="0"/>
    <s v="User Reported Email"/>
    <x v="0"/>
    <s v="Met"/>
    <s v="User"/>
    <n v="200"/>
    <s v="[]"/>
    <s v="Email"/>
    <s v="Legitimate email"/>
    <m/>
    <m/>
    <m/>
    <m/>
    <s v="[]"/>
    <s v="Thu, 01 Jan 1970 00:00:00 GMT"/>
    <s v="Thu, 01 Jan 1970 00:00:10 GMT"/>
    <s v="Thu, 01 Jan 1970 00:00:00 GMT"/>
    <s v="Thu, 01 Jan 1970 03:20:21 GMT"/>
    <s v="Thu, 01 Jan 1970 00:00:00 GMT"/>
    <s v="Thu, 01 Jan 1970 00:00:01 GMT"/>
    <s v="Thu, 01 Jan 1970 04:40:11 GMT"/>
    <m/>
    <m/>
    <m/>
    <m/>
    <n v="1"/>
    <s v=""/>
    <n v="1"/>
    <d v="1899-12-30T08:00:21"/>
    <s v="Fri"/>
    <x v="88"/>
    <d v="2023-03-31T00:00:00"/>
    <s v="06:30:13"/>
    <s v="Week-5"/>
    <d v="1899-12-30T06:00:00"/>
  </r>
  <r>
    <n v="9293"/>
    <x v="3"/>
    <s v="TechM L2"/>
    <s v="Closed"/>
    <x v="29"/>
    <s v="Fri, 31 Mar 2023 06:20:03 GMT"/>
    <s v="khyadav"/>
    <x v="0"/>
    <x v="0"/>
    <s v="ESC L1 SLA Breach"/>
    <x v="10"/>
    <s v="Met"/>
    <s v="Laptop/Desktop"/>
    <n v="5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9:10 GMT"/>
    <s v="Thu, 01 Jan 1970 00:00:00 GMT"/>
    <s v="Thu, 01 Jan 1970 00:00:01 GMT"/>
    <s v="Thu, 01 Jan 1970 00:09:29 GMT"/>
    <m/>
    <m/>
    <m/>
    <m/>
    <n v="1"/>
    <s v=""/>
    <n v="1"/>
    <d v="1899-12-30T01:08:39"/>
    <s v="Fri"/>
    <x v="88"/>
    <d v="2023-03-31T00:00:00"/>
    <s v="06:20:03"/>
    <s v="Week-5"/>
    <d v="1899-12-30T06:00:00"/>
  </r>
  <r>
    <n v="9292"/>
    <x v="0"/>
    <s v="TechM L2"/>
    <s v="Closed"/>
    <x v="470"/>
    <s v="Fri, 31 Mar 2023 06:00:12 GMT"/>
    <s v="khyadav"/>
    <x v="0"/>
    <x v="0"/>
    <s v="User Reported Email"/>
    <x v="0"/>
    <s v="Met"/>
    <s v="User"/>
    <n v="24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3:47 GMT"/>
    <s v="Thu, 01 Jan 1970 00:00:00 GMT"/>
    <s v="Thu, 01 Jan 1970 00:00:01 GMT"/>
    <s v="Thu, 01 Jan 1970 01:44:52 GMT"/>
    <m/>
    <m/>
    <m/>
    <m/>
    <n v="1"/>
    <s v=""/>
    <n v="1"/>
    <d v="1899-12-30T02:08:59"/>
    <s v="Fri"/>
    <x v="88"/>
    <d v="2023-03-31T00:00:00"/>
    <s v="06:00:12"/>
    <s v="Week-5"/>
    <d v="1899-12-30T06:00:00"/>
  </r>
  <r>
    <n v="9291"/>
    <x v="3"/>
    <s v="Cristian Dragus"/>
    <s v="Closed"/>
    <x v="29"/>
    <s v="Fri, 31 Mar 2023 04:50:03 GMT"/>
    <s v="khyadav"/>
    <x v="0"/>
    <x v="0"/>
    <s v="MSSP Process Improvement Requested, ESC L1 SLA Breach"/>
    <x v="10"/>
    <s v="Met"/>
    <s v="Laptop/Desktop"/>
    <n v="18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17:33 GMT"/>
    <s v="Thu, 01 Jan 1970 00:00:00 GMT"/>
    <s v="Thu, 01 Jan 1970 00:00:01 GMT"/>
    <s v="Thu, 01 Jan 1970 01:11:18 GMT"/>
    <m/>
    <m/>
    <m/>
    <m/>
    <n v="1"/>
    <s v=""/>
    <n v="1"/>
    <d v="1899-12-30T01:29:27"/>
    <s v="Fri"/>
    <x v="88"/>
    <d v="2023-03-31T00:00:00"/>
    <s v="04:50:03"/>
    <s v="Week-5"/>
    <d v="1899-12-30T04:00:00"/>
  </r>
  <r>
    <n v="9290"/>
    <x v="0"/>
    <s v="TechM L2"/>
    <s v="Closed"/>
    <x v="470"/>
    <s v="Fri, 31 Mar 2023 04:30:14 GMT"/>
    <s v="khyadav"/>
    <x v="0"/>
    <x v="0"/>
    <s v="User Reported Email"/>
    <x v="0"/>
    <s v="Met"/>
    <s v="User"/>
    <n v="1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0:54 GMT"/>
    <s v="Thu, 01 Jan 1970 00:00:00 GMT"/>
    <s v="Thu, 01 Jan 1970 00:00:01 GMT"/>
    <s v="Thu, 01 Jan 1970 00:16:11 GMT"/>
    <m/>
    <m/>
    <m/>
    <m/>
    <n v="1"/>
    <s v=""/>
    <n v="1"/>
    <d v="1899-12-30T00:27:19"/>
    <s v="Fri"/>
    <x v="88"/>
    <d v="2023-03-31T00:00:00"/>
    <s v="04:30:14"/>
    <s v="Week-5"/>
    <d v="1899-12-30T04:00:00"/>
  </r>
  <r>
    <n v="9289"/>
    <x v="3"/>
    <s v="Cristian Dragus"/>
    <s v="Closed"/>
    <x v="29"/>
    <s v="Fri, 31 Mar 2023 04:20:09 GMT"/>
    <s v="khyadav"/>
    <x v="0"/>
    <x v="0"/>
    <s v="MSSP Process Improvement Requested, ESC L1 SLA Breach"/>
    <x v="10"/>
    <s v="Met"/>
    <s v="Laptop/Desktop"/>
    <n v="30"/>
    <s v="[]"/>
    <s v="Network"/>
    <m/>
    <m/>
    <m/>
    <s v="Suspicious Traffic"/>
    <m/>
    <s v="Discussed"/>
    <s v="Thu, 01 Jan 1970 00:00:00 GMT"/>
    <s v="Thu, 01 Jan 1970 00:00:07 GMT"/>
    <s v="Thu, 01 Jan 1970 00:00:00 GMT"/>
    <s v="Thu, 01 Jan 1970 00:30:19 GMT"/>
    <s v="Thu, 01 Jan 1970 00:00:00 GMT"/>
    <s v="Thu, 01 Jan 1970 00:00:01 GMT"/>
    <s v="Thu, 01 Jan 1970 00:49:13 GMT"/>
    <m/>
    <m/>
    <m/>
    <m/>
    <n v="1"/>
    <s v=""/>
    <n v="1"/>
    <d v="1899-12-30T01:19:20"/>
    <s v="Fri"/>
    <x v="88"/>
    <d v="2023-03-31T00:00:00"/>
    <s v="04:20:09"/>
    <s v="Week-5"/>
    <d v="1899-12-30T04:00:00"/>
  </r>
  <r>
    <n v="9288"/>
    <x v="3"/>
    <s v="Cristian Dragus"/>
    <s v="Closed"/>
    <x v="29"/>
    <s v="Fri, 31 Mar 2023 04:20:06 GMT"/>
    <s v="khyadav"/>
    <x v="0"/>
    <x v="0"/>
    <s v="MSSP Process Improvement Requested, ESC L1 SLA Breach"/>
    <x v="10"/>
    <s v="Met"/>
    <s v="Laptop/Desktop"/>
    <n v="29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29:18 GMT"/>
    <s v="Thu, 01 Jan 1970 00:00:00 GMT"/>
    <s v="Thu, 01 Jan 1970 00:00:01 GMT"/>
    <s v="Thu, 01 Jan 1970 00:39:45 GMT"/>
    <m/>
    <m/>
    <m/>
    <m/>
    <n v="1"/>
    <s v=""/>
    <n v="1"/>
    <d v="1899-12-30T01:08:54"/>
    <s v="Fri"/>
    <x v="88"/>
    <d v="2023-03-31T00:00:00"/>
    <s v="04:20:06"/>
    <s v="Week-5"/>
    <d v="1899-12-30T04:00:00"/>
  </r>
  <r>
    <n v="9320"/>
    <x v="0"/>
    <s v="TechM L2"/>
    <s v="Closed"/>
    <x v="470"/>
    <s v="Sat, 01 Apr 2023 23:00:15 GMT"/>
    <s v="gsriniv"/>
    <x v="0"/>
    <x v="0"/>
    <s v="[]"/>
    <x v="0"/>
    <s v="Met"/>
    <s v="User"/>
    <n v="5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4:49 GMT"/>
    <s v="Thu, 01 Jan 1970 00:00:00 GMT"/>
    <s v="Thu, 01 Jan 1970 00:00:01 GMT"/>
    <s v="Thu, 01 Jan 1970 01:17:15 GMT"/>
    <m/>
    <m/>
    <m/>
    <m/>
    <n v="1"/>
    <s v=""/>
    <n v="1"/>
    <d v="1899-12-30T01:22:25"/>
    <s v="Sat"/>
    <x v="89"/>
    <d v="2023-04-01T00:00:00"/>
    <s v="23:00:15"/>
    <s v="Week-1"/>
    <d v="1899-12-30T23:00:00"/>
  </r>
  <r>
    <n v="9319"/>
    <x v="1"/>
    <s v="Cristian Dragus"/>
    <s v="Closed"/>
    <x v="66"/>
    <s v="Sat, 01 Apr 2023 22:40:02 GMT"/>
    <s v="gsriniv"/>
    <x v="1"/>
    <x v="1"/>
    <s v="ESC L1 SLA Breach"/>
    <x v="23"/>
    <s v="Met"/>
    <s v="Laptop/Desktop"/>
    <n v="3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7:43 GMT"/>
    <s v="Thu, 01 Jan 1970 00:00:00 GMT"/>
    <s v="Thu, 01 Jan 1970 00:00:01 GMT"/>
    <s v="Thu, 01 Jan 1970 00:45:15 GMT"/>
    <m/>
    <m/>
    <m/>
    <m/>
    <n v="1"/>
    <s v=""/>
    <n v="1"/>
    <d v="1899-12-30T01:23:24"/>
    <s v="Sat"/>
    <x v="89"/>
    <d v="2023-04-01T00:00:00"/>
    <s v="22:40:02"/>
    <s v="Week-1"/>
    <d v="1899-12-30T22:00:00"/>
  </r>
  <r>
    <n v="9318"/>
    <x v="1"/>
    <s v="Cristian Dragus"/>
    <s v="Closed"/>
    <x v="66"/>
    <s v="Sat, 01 Apr 2023 15:20:02 GMT"/>
    <s v="mhyderi"/>
    <x v="1"/>
    <x v="1"/>
    <s v="ESC L1 SLA Breach"/>
    <x v="23"/>
    <s v="Met"/>
    <s v="Laptop/Desktop"/>
    <n v="60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00:13 GMT"/>
    <s v="Thu, 01 Jan 1970 00:00:00 GMT"/>
    <s v="Thu, 01 Jan 1970 00:00:01 GMT"/>
    <s v="Thu, 01 Jan 1970 00:00:01 GMT"/>
    <m/>
    <m/>
    <m/>
    <m/>
    <n v="1"/>
    <s v=""/>
    <n v="1"/>
    <d v="1899-12-30T01:00:13"/>
    <s v="Sat"/>
    <x v="89"/>
    <d v="2023-04-01T00:00:00"/>
    <s v="15:20:02"/>
    <s v="Week-1"/>
    <d v="1899-12-30T15:00:00"/>
  </r>
  <r>
    <n v="9317"/>
    <x v="3"/>
    <s v="TechM L2"/>
    <s v="Closed"/>
    <x v="29"/>
    <s v="Sat, 01 Apr 2023 10:50:03 GMT"/>
    <s v="mhyderi"/>
    <x v="0"/>
    <x v="0"/>
    <s v="[]"/>
    <x v="10"/>
    <s v="Met"/>
    <s v="Network Device"/>
    <n v="2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2:00 GMT"/>
    <s v="Thu, 01 Jan 1970 00:00:00 GMT"/>
    <s v="Thu, 01 Jan 1970 00:00:01 GMT"/>
    <s v="Thu, 01 Jan 1970 00:02:41 GMT"/>
    <m/>
    <m/>
    <m/>
    <m/>
    <n v="1"/>
    <s v=""/>
    <n v="1"/>
    <d v="1899-12-30T00:24:48"/>
    <s v="Sat"/>
    <x v="89"/>
    <d v="2023-04-01T00:00:00"/>
    <s v="10:50:03"/>
    <s v="Week-1"/>
    <d v="1899-12-30T10:00:00"/>
  </r>
  <r>
    <n v="9316"/>
    <x v="3"/>
    <s v="TechM L2"/>
    <s v="Closed"/>
    <x v="29"/>
    <s v="Sat, 01 Apr 2023 10:20:03 GMT"/>
    <s v="mhyderi"/>
    <x v="0"/>
    <x v="0"/>
    <s v="ESC L1 SLA Breach"/>
    <x v="10"/>
    <s v="Met"/>
    <s v="Network Device"/>
    <n v="3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5:24 GMT"/>
    <s v="Thu, 01 Jan 1970 00:00:00 GMT"/>
    <s v="Thu, 01 Jan 1970 00:00:01 GMT"/>
    <s v="Thu, 01 Jan 1970 00:00:01 GMT"/>
    <m/>
    <m/>
    <m/>
    <m/>
    <n v="1"/>
    <s v=""/>
    <n v="1"/>
    <d v="1899-12-30T00:35:08"/>
    <s v="Sat"/>
    <x v="89"/>
    <d v="2023-04-01T00:00:00"/>
    <s v="10:20:03"/>
    <s v="Week-1"/>
    <d v="1899-12-30T10:00:00"/>
  </r>
  <r>
    <n v="9324"/>
    <x v="1"/>
    <s v="TechM L2"/>
    <s v="Closed"/>
    <x v="359"/>
    <s v="Sun, 02 Apr 2023 23:20:04 GMT"/>
    <s v="khyadav"/>
    <x v="0"/>
    <x v="0"/>
    <s v="ACK L1 SLA Breach, ESC L1 SLA Breach"/>
    <x v="1"/>
    <s v="Met"/>
    <s v="Server"/>
    <n v="51"/>
    <s v="[]"/>
    <s v="Endpoint"/>
    <m/>
    <s v="Ransomware"/>
    <m/>
    <m/>
    <m/>
    <s v="[]"/>
    <s v="Thu, 01 Jan 1970 00:00:00 GMT"/>
    <s v="Thu, 01 Jan 1970 00:00:12 GMT"/>
    <s v="Thu, 01 Jan 1970 00:00:00 GMT"/>
    <s v="Thu, 01 Jan 1970 00:51:29 GMT"/>
    <s v="Thu, 01 Jan 1970 00:00:00 GMT"/>
    <s v="Thu, 01 Jan 1970 00:00:01 GMT"/>
    <s v="Thu, 01 Jan 1970 01:26:13 GMT"/>
    <m/>
    <m/>
    <m/>
    <m/>
    <n v="1"/>
    <s v=""/>
    <n v="1"/>
    <d v="1899-12-30T02:17:25"/>
    <s v="Sun"/>
    <x v="90"/>
    <d v="2023-04-02T00:00:00"/>
    <s v="23:20:04"/>
    <s v="Week-1"/>
    <d v="1899-12-30T23:00:00"/>
  </r>
  <r>
    <n v="9323"/>
    <x v="1"/>
    <s v="TechM L2"/>
    <s v="Closed"/>
    <x v="359"/>
    <s v="Sun, 02 Apr 2023 23:20:03 GMT"/>
    <s v="khyadav"/>
    <x v="0"/>
    <x v="0"/>
    <s v="ACK L1 SLA Breach, ESC L1 SLA Breach"/>
    <x v="1"/>
    <s v="Met"/>
    <s v="Server"/>
    <n v="65"/>
    <s v="[]"/>
    <s v="Endpoint"/>
    <m/>
    <s v="Ransomware"/>
    <m/>
    <m/>
    <m/>
    <s v="[]"/>
    <s v="Thu, 01 Jan 1970 00:00:00 GMT"/>
    <s v="Thu, 01 Jan 1970 00:00:09 GMT"/>
    <s v="Thu, 01 Jan 1970 00:00:00 GMT"/>
    <s v="Thu, 01 Jan 1970 01:05:26 GMT"/>
    <s v="Thu, 01 Jan 1970 00:00:00 GMT"/>
    <s v="Thu, 01 Jan 1970 00:00:01 GMT"/>
    <s v="Thu, 01 Jan 1970 00:17:26 GMT"/>
    <m/>
    <m/>
    <m/>
    <m/>
    <n v="1"/>
    <s v=""/>
    <n v="1"/>
    <d v="1899-12-30T01:22:35"/>
    <s v="Sun"/>
    <x v="90"/>
    <d v="2023-04-02T00:00:00"/>
    <s v="23:20:03"/>
    <s v="Week-1"/>
    <d v="1899-12-30T23:00:00"/>
  </r>
  <r>
    <n v="9322"/>
    <x v="0"/>
    <s v="TechM L2"/>
    <s v="Closed"/>
    <x v="404"/>
    <s v="Sun, 02 Apr 2023 21:40:04 GMT"/>
    <s v="gsriniv"/>
    <x v="1"/>
    <x v="1"/>
    <s v="ACK L1 SLA Breach"/>
    <x v="19"/>
    <s v="Met"/>
    <s v="Server"/>
    <n v="1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5:50 GMT"/>
    <s v="Thu, 01 Jan 1970 00:00:00 GMT"/>
    <s v="Thu, 01 Jan 1970 00:00:01 GMT"/>
    <s v="Thu, 01 Jan 1970 00:34:03 GMT"/>
    <m/>
    <m/>
    <m/>
    <m/>
    <n v="1"/>
    <s v=""/>
    <n v="1"/>
    <d v="1899-12-30T00:50:08"/>
    <s v="Sun"/>
    <x v="90"/>
    <d v="2023-04-02T00:00:00"/>
    <s v="21:40:04"/>
    <s v="Week-1"/>
    <d v="1899-12-30T21:00:00"/>
  </r>
  <r>
    <n v="9321"/>
    <x v="0"/>
    <s v="TechM L2"/>
    <s v="Closed"/>
    <x v="479"/>
    <s v="Sun, 02 Apr 2023 11:00:05 GMT"/>
    <s v="mhyderi"/>
    <x v="0"/>
    <x v="0"/>
    <s v="User Reported Email"/>
    <x v="0"/>
    <s v="Met"/>
    <s v="User"/>
    <n v="3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9:33 GMT"/>
    <s v="Thu, 01 Jan 1970 00:00:00 GMT"/>
    <s v="Thu, 01 Jan 1970 00:00:01 GMT"/>
    <s v="Thu, 01 Jan 1970 00:00:01 GMT"/>
    <m/>
    <m/>
    <m/>
    <m/>
    <n v="1"/>
    <s v=""/>
    <n v="1"/>
    <d v="1899-12-30T00:30:07"/>
    <s v="Sun"/>
    <x v="90"/>
    <d v="2023-04-02T00:00:00"/>
    <s v="11:00:05"/>
    <s v="Week-1"/>
    <d v="1899-12-30T11:00:00"/>
  </r>
  <r>
    <n v="9358"/>
    <x v="3"/>
    <s v="Theodoros Vakalopoulos"/>
    <s v="Closed"/>
    <x v="29"/>
    <s v="Mon, 03 Apr 2023 23:40:02 GMT"/>
    <s v="gsriniv"/>
    <x v="0"/>
    <x v="0"/>
    <s v="ESC L1 SLA Breach"/>
    <x v="10"/>
    <s v="Met"/>
    <s v="Laptop/Desktop"/>
    <n v="1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6:17 GMT"/>
    <s v="Thu, 01 Jan 1970 00:00:00 GMT"/>
    <s v="Thu, 01 Jan 1970 00:00:01 GMT"/>
    <s v="Thu, 01 Jan 1970 01:26:46 GMT"/>
    <m/>
    <m/>
    <m/>
    <m/>
    <n v="1"/>
    <s v=""/>
    <n v="1"/>
    <d v="1899-12-30T01:42:52"/>
    <s v="Mon"/>
    <x v="91"/>
    <d v="2023-04-03T00:00:00"/>
    <s v="23:40:02"/>
    <s v="Week-2"/>
    <d v="1899-12-30T23:00:00"/>
  </r>
  <r>
    <n v="9357"/>
    <x v="3"/>
    <s v="TechM L2"/>
    <s v="Closed"/>
    <x v="6"/>
    <s v="Mon, 03 Apr 2023 23:00:03 GMT"/>
    <s v="gsriniv"/>
    <x v="2"/>
    <x v="1"/>
    <s v="ESC L1 SLA Breach"/>
    <x v="3"/>
    <s v="Met"/>
    <s v="Laptop/Desktop"/>
    <n v="2"/>
    <s v="[]"/>
    <s v="Email"/>
    <s v="Phishing"/>
    <m/>
    <m/>
    <m/>
    <m/>
    <s v="[]"/>
    <s v="Thu, 01 Jan 1970 00:00:00 GMT"/>
    <s v="Thu, 01 Jan 1970 00:00:08 GMT"/>
    <s v="Thu, 01 Jan 1970 00:00:00 GMT"/>
    <s v="Thu, 01 Jan 1970 00:01:51 GMT"/>
    <s v="Thu, 01 Jan 1970 00:00:00 GMT"/>
    <s v="Thu, 01 Jan 1970 00:00:01 GMT"/>
    <s v="Thu, 01 Jan 1970 02:07:30 GMT"/>
    <m/>
    <m/>
    <m/>
    <m/>
    <n v="0"/>
    <n v="1"/>
    <n v="1"/>
    <d v="1899-12-30T02:09:38"/>
    <s v="Mon"/>
    <x v="91"/>
    <d v="2023-04-03T00:00:00"/>
    <s v="23:00:03"/>
    <s v="Week-2"/>
    <d v="1899-12-30T23:00:00"/>
  </r>
  <r>
    <n v="9356"/>
    <x v="3"/>
    <s v="Theodoros Vakalopoulos"/>
    <s v="Closed"/>
    <x v="29"/>
    <s v="Mon, 03 Apr 2023 19:10:02 GMT"/>
    <s v="gsriniv"/>
    <x v="0"/>
    <x v="0"/>
    <s v="ESC L1 SLA Breach"/>
    <x v="10"/>
    <s v="Met"/>
    <s v="Laptop/Desktop"/>
    <n v="6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6:00 GMT"/>
    <s v="Thu, 01 Jan 1970 00:00:00 GMT"/>
    <s v="Thu, 01 Jan 1970 00:00:01 GMT"/>
    <s v="Thu, 01 Jan 1970 03:57:51 GMT"/>
    <m/>
    <m/>
    <m/>
    <m/>
    <n v="1"/>
    <s v=""/>
    <n v="1"/>
    <d v="1899-12-30T05:03:57"/>
    <s v="Mon"/>
    <x v="91"/>
    <d v="2023-04-03T00:00:00"/>
    <s v="19:10:02"/>
    <s v="Week-2"/>
    <d v="1899-12-30T19:00:00"/>
  </r>
  <r>
    <n v="9355"/>
    <x v="0"/>
    <s v="TechM L2"/>
    <s v="Closed"/>
    <x v="470"/>
    <s v="Mon, 03 Apr 2023 16:30:05 GMT"/>
    <s v="gsriniv"/>
    <x v="0"/>
    <x v="0"/>
    <s v="User Reported Email, ACK L1 SLA Breach"/>
    <x v="0"/>
    <s v="Met"/>
    <s v="User"/>
    <n v="9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09:07 GMT"/>
    <s v="Thu, 01 Jan 1970 00:00:00 GMT"/>
    <s v="Thu, 01 Jan 1970 00:00:01 GMT"/>
    <s v="Thu, 01 Jan 1970 01:46:34 GMT"/>
    <m/>
    <m/>
    <m/>
    <m/>
    <n v="1"/>
    <s v=""/>
    <n v="1"/>
    <d v="1899-12-30T01:55:47"/>
    <s v="Mon"/>
    <x v="91"/>
    <d v="2023-04-03T00:00:00"/>
    <s v="16:30:05"/>
    <s v="Week-2"/>
    <d v="1899-12-30T16:00:00"/>
  </r>
  <r>
    <n v="9354"/>
    <x v="0"/>
    <s v="TechM L2"/>
    <s v="Closed"/>
    <x v="480"/>
    <s v="Mon, 03 Apr 2023 15:30:05 GMT"/>
    <s v="mhyderi"/>
    <x v="0"/>
    <x v="0"/>
    <s v="User Reported Email"/>
    <x v="0"/>
    <s v="Met"/>
    <s v="User"/>
    <n v="40"/>
    <s v="[]"/>
    <s v="Email"/>
    <s v="Unsolicited email"/>
    <m/>
    <m/>
    <m/>
    <m/>
    <s v="[]"/>
    <s v="Thu, 01 Jan 1970 00:00:00 GMT"/>
    <s v="Thu, 01 Jan 1970 00:00:27 GMT"/>
    <s v="Thu, 01 Jan 1970 00:00:00 GMT"/>
    <s v="Thu, 01 Jan 1970 00:40:20 GMT"/>
    <s v="Thu, 01 Jan 1970 00:00:00 GMT"/>
    <s v="Thu, 01 Jan 1970 00:00:01 GMT"/>
    <s v="Thu, 01 Jan 1970 00:10:11 GMT"/>
    <m/>
    <m/>
    <m/>
    <m/>
    <n v="1"/>
    <s v=""/>
    <n v="1"/>
    <d v="1899-12-30T00:50:38"/>
    <s v="Mon"/>
    <x v="91"/>
    <d v="2023-04-03T00:00:00"/>
    <s v="15:30:05"/>
    <s v="Week-2"/>
    <d v="1899-12-30T15:00:00"/>
  </r>
  <r>
    <n v="9353"/>
    <x v="0"/>
    <s v="TechM L2"/>
    <s v="Closed"/>
    <x v="453"/>
    <s v="Mon, 03 Apr 2023 15:00:05 GMT"/>
    <s v="karun"/>
    <x v="2"/>
    <x v="2"/>
    <s v="User Reported Email"/>
    <x v="0"/>
    <s v="Met"/>
    <s v="User"/>
    <n v="1"/>
    <s v="[]"/>
    <s v="Email"/>
    <s v="Spam"/>
    <m/>
    <m/>
    <m/>
    <m/>
    <s v="[]"/>
    <s v="Thu, 01 Jan 1970 00:00:00 GMT"/>
    <s v="Thu, 01 Jan 1970 00:00:30 GMT"/>
    <s v="Thu, 01 Jan 1970 00:00:00 GMT"/>
    <s v="Thu, 01 Jan 1970 00:00:50 GMT"/>
    <s v="Thu, 01 Jan 1970 00:00:00 GMT"/>
    <s v="Thu, 01 Jan 1970 00:00:01 GMT"/>
    <s v="Thu, 01 Jan 1970 00:50:21 GMT"/>
    <m/>
    <m/>
    <m/>
    <m/>
    <n v="1"/>
    <s v=""/>
    <n v="1"/>
    <d v="1899-12-30T00:51:51"/>
    <s v="Mon"/>
    <x v="91"/>
    <d v="2023-04-03T00:00:00"/>
    <s v="15:00:05"/>
    <s v="Week-2"/>
    <d v="1899-12-30T15:00:00"/>
  </r>
  <r>
    <n v="9352"/>
    <x v="0"/>
    <s v="TechM L2"/>
    <s v="Closed"/>
    <x v="481"/>
    <s v="Mon, 03 Apr 2023 15:00:05 GMT"/>
    <s v="karun"/>
    <x v="2"/>
    <x v="2"/>
    <s v="User Reported Email"/>
    <x v="0"/>
    <s v="Met"/>
    <s v="User"/>
    <n v="20"/>
    <s v="[]"/>
    <s v="Email"/>
    <s v="Phishing"/>
    <m/>
    <m/>
    <m/>
    <m/>
    <s v="[]"/>
    <s v="Thu, 01 Jan 1970 00:00:00 GMT"/>
    <s v="Thu, 01 Jan 1970 00:00:12 GMT"/>
    <s v="Thu, 01 Jan 1970 00:00:00 GMT"/>
    <s v="Thu, 01 Jan 1970 00:19:37 GMT"/>
    <s v="Thu, 01 Jan 1970 00:00:00 GMT"/>
    <s v="Thu, 01 Jan 1970 00:00:01 GMT"/>
    <s v="Thu, 01 Jan 1970 00:56:39 GMT"/>
    <m/>
    <m/>
    <m/>
    <m/>
    <n v="1"/>
    <s v=""/>
    <n v="1"/>
    <d v="1899-12-30T01:16:51"/>
    <s v="Mon"/>
    <x v="91"/>
    <d v="2023-04-03T00:00:00"/>
    <s v="15:00:05"/>
    <s v="Week-2"/>
    <d v="1899-12-30T15:00:00"/>
  </r>
  <r>
    <n v="9351"/>
    <x v="3"/>
    <s v="TechM L2"/>
    <s v="Closed"/>
    <x v="29"/>
    <s v="Mon, 03 Apr 2023 14:30:03 GMT"/>
    <s v="karun"/>
    <x v="0"/>
    <x v="0"/>
    <s v="ESC L1 SLA Breach"/>
    <x v="10"/>
    <s v="Met"/>
    <s v="Laptop/Desktop"/>
    <n v="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0:12 GMT"/>
    <s v="Thu, 01 Jan 1970 00:00:00 GMT"/>
    <s v="Thu, 01 Jan 1970 00:00:01 GMT"/>
    <s v="Thu, 01 Jan 1970 00:51:19 GMT"/>
    <m/>
    <m/>
    <m/>
    <m/>
    <n v="1"/>
    <s v=""/>
    <n v="1"/>
    <d v="1899-12-30T00:51:32"/>
    <s v="Mon"/>
    <x v="91"/>
    <d v="2023-04-03T00:00:00"/>
    <s v="14:30:03"/>
    <s v="Week-2"/>
    <d v="1899-12-30T14:00:00"/>
  </r>
  <r>
    <n v="9350"/>
    <x v="3"/>
    <s v="TechM L2"/>
    <s v="Closed"/>
    <x v="29"/>
    <s v="Mon, 03 Apr 2023 14:20:04 GMT"/>
    <s v="vtupura"/>
    <x v="0"/>
    <x v="0"/>
    <s v="ESC L1 SLA Breach"/>
    <x v="10"/>
    <s v="Met"/>
    <s v="Laptop/Desktop"/>
    <n v="8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27:36 GMT"/>
    <s v="Thu, 01 Jan 1970 00:00:00 GMT"/>
    <s v="Thu, 01 Jan 1970 00:00:01 GMT"/>
    <s v="Thu, 01 Jan 1970 00:00:01 GMT"/>
    <m/>
    <m/>
    <m/>
    <m/>
    <n v="1"/>
    <s v=""/>
    <n v="1"/>
    <d v="1899-12-30T01:28:12"/>
    <s v="Mon"/>
    <x v="91"/>
    <d v="2023-04-03T00:00:00"/>
    <s v="14:20:04"/>
    <s v="Week-2"/>
    <d v="1899-12-30T14:00:00"/>
  </r>
  <r>
    <n v="9349"/>
    <x v="1"/>
    <s v="TechM L2"/>
    <s v="Closed"/>
    <x v="66"/>
    <s v="Mon, 03 Apr 2023 14:20:03 GMT"/>
    <s v="mhyderi"/>
    <x v="1"/>
    <x v="1"/>
    <s v="ESC L1 SLA Breach"/>
    <x v="23"/>
    <s v="Met"/>
    <s v="Laptop/Desktop"/>
    <n v="21"/>
    <s v="[]"/>
    <s v="Network"/>
    <m/>
    <m/>
    <m/>
    <s v="Suspicious Traffic"/>
    <m/>
    <s v="[]"/>
    <s v="Thu, 01 Jan 1970 00:00:00 GMT"/>
    <s v="Thu, 01 Jan 1970 00:00:33 GMT"/>
    <s v="Thu, 01 Jan 1970 00:00:00 GMT"/>
    <s v="Thu, 01 Jan 1970 00:20:46 GMT"/>
    <s v="Thu, 01 Jan 1970 00:00:00 GMT"/>
    <s v="Thu, 01 Jan 1970 00:00:01 GMT"/>
    <s v="Thu, 01 Jan 1970 00:23:43 GMT"/>
    <m/>
    <m/>
    <m/>
    <m/>
    <n v="1"/>
    <s v=""/>
    <n v="1"/>
    <d v="1899-12-30T00:45:16"/>
    <s v="Mon"/>
    <x v="91"/>
    <d v="2023-04-03T00:00:00"/>
    <s v="14:20:03"/>
    <s v="Week-2"/>
    <d v="1899-12-30T14:00:00"/>
  </r>
  <r>
    <n v="9348"/>
    <x v="3"/>
    <s v="TechM L2"/>
    <s v="Closed"/>
    <x v="29"/>
    <s v="Mon, 03 Apr 2023 13:50:03 GMT"/>
    <s v="karun"/>
    <x v="0"/>
    <x v="0"/>
    <s v="ESC L1 SLA Breach"/>
    <x v="10"/>
    <s v="Met"/>
    <s v="Network Device"/>
    <n v="6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5:08 GMT"/>
    <s v="Thu, 01 Jan 1970 00:00:00 GMT"/>
    <s v="Thu, 01 Jan 1970 00:00:01 GMT"/>
    <s v="Thu, 01 Jan 1970 00:32:15 GMT"/>
    <m/>
    <m/>
    <m/>
    <m/>
    <n v="1"/>
    <s v=""/>
    <n v="1"/>
    <d v="1899-12-30T01:37:25"/>
    <s v="Mon"/>
    <x v="91"/>
    <d v="2023-04-03T00:00:00"/>
    <s v="13:50:03"/>
    <s v="Week-2"/>
    <d v="1899-12-30T13:00:00"/>
  </r>
  <r>
    <n v="9347"/>
    <x v="3"/>
    <s v="TechM L2"/>
    <s v="Closed"/>
    <x v="29"/>
    <s v="Mon, 03 Apr 2023 13:20:03 GMT"/>
    <s v="vtupura"/>
    <x v="0"/>
    <x v="0"/>
    <s v="ESC L1 SLA Breach"/>
    <x v="10"/>
    <s v="Met"/>
    <s v="Laptop/Desktop"/>
    <n v="37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36:47 GMT"/>
    <s v="Thu, 01 Jan 1970 00:00:00 GMT"/>
    <s v="Thu, 01 Jan 1970 00:00:01 GMT"/>
    <s v="Thu, 01 Jan 1970 00:00:01 GMT"/>
    <m/>
    <m/>
    <m/>
    <m/>
    <n v="1"/>
    <s v=""/>
    <n v="1"/>
    <d v="1899-12-30T00:37:20"/>
    <s v="Mon"/>
    <x v="91"/>
    <d v="2023-04-03T00:00:00"/>
    <s v="13:20:03"/>
    <s v="Week-2"/>
    <d v="1899-12-30T13:00:00"/>
  </r>
  <r>
    <n v="9346"/>
    <x v="3"/>
    <s v="TechM L2"/>
    <s v="Closed"/>
    <x v="29"/>
    <s v="Mon, 03 Apr 2023 12:50:03 GMT"/>
    <s v="mhyderi"/>
    <x v="0"/>
    <x v="0"/>
    <s v="ESC L1 SLA Breach"/>
    <x v="10"/>
    <s v="Met"/>
    <s v="Network Device"/>
    <n v="33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3:12 GMT"/>
    <s v="Thu, 01 Jan 1970 00:00:00 GMT"/>
    <s v="Thu, 01 Jan 1970 00:00:01 GMT"/>
    <s v="Thu, 01 Jan 1970 00:36:35 GMT"/>
    <m/>
    <m/>
    <m/>
    <m/>
    <n v="1"/>
    <s v=""/>
    <n v="1"/>
    <d v="1899-12-30T01:09:45"/>
    <s v="Mon"/>
    <x v="91"/>
    <d v="2023-04-03T00:00:00"/>
    <s v="12:50:03"/>
    <s v="Week-2"/>
    <d v="1899-12-30T12:00:00"/>
  </r>
  <r>
    <n v="9345"/>
    <x v="0"/>
    <s v="TechM L2"/>
    <s v="Closed"/>
    <x v="482"/>
    <s v="Mon, 03 Apr 2023 12:00:05 GMT"/>
    <s v="karun"/>
    <x v="2"/>
    <x v="2"/>
    <s v="User Reported Email"/>
    <x v="0"/>
    <s v="Met"/>
    <s v="User"/>
    <n v="30"/>
    <s v="[]"/>
    <s v="Email"/>
    <s v="Phishing"/>
    <m/>
    <m/>
    <m/>
    <m/>
    <s v="[]"/>
    <s v="Thu, 01 Jan 1970 00:00:00 GMT"/>
    <s v="Thu, 01 Jan 1970 00:00:09 GMT"/>
    <s v="Thu, 01 Jan 1970 00:00:00 GMT"/>
    <s v="Thu, 01 Jan 1970 00:29:41 GMT"/>
    <s v="Thu, 01 Jan 1970 00:00:00 GMT"/>
    <s v="Thu, 01 Jan 1970 00:00:01 GMT"/>
    <s v="Thu, 01 Jan 1970 00:24:07 GMT"/>
    <m/>
    <m/>
    <m/>
    <m/>
    <n v="1"/>
    <s v=""/>
    <n v="1"/>
    <d v="1899-12-30T00:54:16"/>
    <s v="Mon"/>
    <x v="91"/>
    <d v="2023-04-03T00:00:00"/>
    <s v="12:00:05"/>
    <s v="Week-2"/>
    <d v="1899-12-30T12:00:00"/>
  </r>
  <r>
    <n v="9344"/>
    <x v="0"/>
    <s v="TechM L2"/>
    <s v="Closed"/>
    <x v="483"/>
    <s v="Mon, 03 Apr 2023 12:00:05 GMT"/>
    <s v="karun"/>
    <x v="2"/>
    <x v="2"/>
    <s v="User Reported Email"/>
    <x v="0"/>
    <s v="Met"/>
    <s v="User"/>
    <n v="4"/>
    <s v="[]"/>
    <s v="Email"/>
    <s v="Phishing"/>
    <m/>
    <m/>
    <m/>
    <m/>
    <s v="[]"/>
    <s v="Thu, 01 Jan 1970 00:00:00 GMT"/>
    <s v="Thu, 01 Jan 1970 00:00:11 GMT"/>
    <s v="Thu, 01 Jan 1970 00:00:00 GMT"/>
    <s v="Thu, 01 Jan 1970 00:03:43 GMT"/>
    <s v="Thu, 01 Jan 1970 00:00:00 GMT"/>
    <s v="Thu, 01 Jan 1970 00:00:01 GMT"/>
    <s v="Thu, 01 Jan 1970 00:19:59 GMT"/>
    <m/>
    <m/>
    <m/>
    <m/>
    <n v="1"/>
    <s v=""/>
    <n v="1"/>
    <d v="1899-12-30T00:24:10"/>
    <s v="Mon"/>
    <x v="91"/>
    <d v="2023-04-03T00:00:00"/>
    <s v="12:00:05"/>
    <s v="Week-2"/>
    <d v="1899-12-30T12:00:00"/>
  </r>
  <r>
    <n v="9343"/>
    <x v="0"/>
    <s v="TechM L2"/>
    <s v="Closed"/>
    <x v="146"/>
    <s v="Mon, 03 Apr 2023 11:00:06 GMT"/>
    <s v="mhyderi"/>
    <x v="0"/>
    <x v="0"/>
    <s v="User Reported Email"/>
    <x v="0"/>
    <s v="Met"/>
    <s v="User"/>
    <n v="48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48:09 GMT"/>
    <s v="Thu, 01 Jan 1970 00:00:00 GMT"/>
    <s v="Thu, 01 Jan 1970 00:00:01 GMT"/>
    <s v="Thu, 01 Jan 1970 00:46:46 GMT"/>
    <m/>
    <m/>
    <m/>
    <m/>
    <n v="1"/>
    <s v=""/>
    <n v="1"/>
    <d v="1899-12-30T01:34:55"/>
    <s v="Mon"/>
    <x v="91"/>
    <d v="2023-04-03T00:00:00"/>
    <s v="11:00:06"/>
    <s v="Week-2"/>
    <d v="1899-12-30T11:00:00"/>
  </r>
  <r>
    <n v="9342"/>
    <x v="0"/>
    <s v="TechM L2"/>
    <s v="Closed"/>
    <x v="484"/>
    <s v="Mon, 03 Apr 2023 11:00:06 GMT"/>
    <s v="vdarive"/>
    <x v="1"/>
    <x v="1"/>
    <s v="User Reported Email"/>
    <x v="0"/>
    <s v="Met"/>
    <s v="User"/>
    <n v="94"/>
    <s v="[]"/>
    <s v="Email"/>
    <s v="Scam"/>
    <m/>
    <m/>
    <m/>
    <m/>
    <s v="[]"/>
    <s v="Thu, 01 Jan 1970 00:00:00 GMT"/>
    <s v="Thu, 01 Jan 1970 00:00:09 GMT"/>
    <s v="Thu, 01 Jan 1970 00:00:00 GMT"/>
    <s v="Thu, 01 Jan 1970 01:33:35 GMT"/>
    <s v="Thu, 01 Jan 1970 00:00:00 GMT"/>
    <s v="Thu, 01 Jan 1970 00:00:01 GMT"/>
    <s v="Thu, 01 Jan 1970 03:15:24 GMT"/>
    <m/>
    <m/>
    <m/>
    <m/>
    <n v="1"/>
    <s v=""/>
    <n v="1"/>
    <d v="1899-12-30T04:49:33"/>
    <s v="Mon"/>
    <x v="91"/>
    <d v="2023-04-03T00:00:00"/>
    <s v="11:00:06"/>
    <s v="Week-2"/>
    <d v="1899-12-30T11:00:00"/>
  </r>
  <r>
    <n v="9341"/>
    <x v="0"/>
    <s v="TechM L2"/>
    <s v="Closed"/>
    <x v="483"/>
    <s v="Mon, 03 Apr 2023 11:00:06 GMT"/>
    <s v="karun"/>
    <x v="2"/>
    <x v="2"/>
    <s v="User Reported Email"/>
    <x v="0"/>
    <s v="Met"/>
    <s v="User"/>
    <n v="1"/>
    <s v="[]"/>
    <s v="Email"/>
    <s v="Phishing"/>
    <m/>
    <m/>
    <m/>
    <m/>
    <s v="[]"/>
    <s v="Thu, 01 Jan 1970 00:00:00 GMT"/>
    <s v="Thu, 01 Jan 1970 00:00:09 GMT"/>
    <s v="Thu, 01 Jan 1970 00:00:00 GMT"/>
    <s v="Thu, 01 Jan 1970 00:01:04 GMT"/>
    <s v="Thu, 01 Jan 1970 00:00:00 GMT"/>
    <s v="Thu, 01 Jan 1970 00:00:01 GMT"/>
    <s v="Thu, 01 Jan 1970 01:17:39 GMT"/>
    <m/>
    <m/>
    <m/>
    <m/>
    <n v="1"/>
    <s v=""/>
    <n v="1"/>
    <d v="1899-12-30T01:18:48"/>
    <s v="Mon"/>
    <x v="91"/>
    <d v="2023-04-03T00:00:00"/>
    <s v="11:00:06"/>
    <s v="Week-2"/>
    <d v="1899-12-30T11:00:00"/>
  </r>
  <r>
    <n v="9340"/>
    <x v="0"/>
    <s v="TechM L2"/>
    <s v="Closed"/>
    <x v="483"/>
    <s v="Mon, 03 Apr 2023 10:30:05 GMT"/>
    <s v="karun"/>
    <x v="2"/>
    <x v="2"/>
    <s v="User Reported Email"/>
    <x v="0"/>
    <s v="Met"/>
    <s v="User"/>
    <n v="3"/>
    <s v="[]"/>
    <s v="Email"/>
    <s v="Phishing"/>
    <m/>
    <m/>
    <m/>
    <m/>
    <s v="[]"/>
    <s v="Thu, 01 Jan 1970 00:00:00 GMT"/>
    <s v="Thu, 01 Jan 1970 00:00:10 GMT"/>
    <s v="Thu, 01 Jan 1970 00:00:00 GMT"/>
    <s v="Thu, 01 Jan 1970 00:02:40 GMT"/>
    <s v="Thu, 01 Jan 1970 00:00:00 GMT"/>
    <s v="Thu, 01 Jan 1970 00:00:01 GMT"/>
    <s v="Thu, 01 Jan 1970 01:38:53 GMT"/>
    <m/>
    <m/>
    <m/>
    <m/>
    <n v="1"/>
    <s v=""/>
    <n v="1"/>
    <d v="1899-12-30T01:42:03"/>
    <s v="Mon"/>
    <x v="91"/>
    <d v="2023-04-03T00:00:00"/>
    <s v="10:30:05"/>
    <s v="Week-2"/>
    <d v="1899-12-30T10:00:00"/>
  </r>
  <r>
    <n v="9339"/>
    <x v="3"/>
    <s v="TechM L2"/>
    <s v="Closed"/>
    <x v="485"/>
    <s v="Mon, 03 Apr 2023 10:20:03 GMT"/>
    <s v="mhyderi"/>
    <x v="0"/>
    <x v="0"/>
    <s v="ESC L1 SLA Breach"/>
    <x v="10"/>
    <s v="Met"/>
    <s v="Network Device"/>
    <n v="5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3:33 GMT"/>
    <s v="Thu, 01 Jan 1970 00:00:00 GMT"/>
    <s v="Thu, 01 Jan 1970 00:00:01 GMT"/>
    <s v="Thu, 01 Jan 1970 00:19:48 GMT"/>
    <m/>
    <m/>
    <m/>
    <m/>
    <n v="1"/>
    <s v=""/>
    <n v="1"/>
    <d v="1899-12-30T01:13:57"/>
    <s v="Mon"/>
    <x v="91"/>
    <d v="2023-04-03T00:00:00"/>
    <s v="10:20:03"/>
    <s v="Week-2"/>
    <d v="1899-12-30T10:00:00"/>
  </r>
  <r>
    <n v="9338"/>
    <x v="3"/>
    <s v="TechM L2"/>
    <s v="Closed"/>
    <x v="29"/>
    <s v="Mon, 03 Apr 2023 10:10:03 GMT"/>
    <s v="karun"/>
    <x v="0"/>
    <x v="0"/>
    <s v="[]"/>
    <x v="10"/>
    <s v="Met"/>
    <s v="Network Device"/>
    <n v="2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0:27 GMT"/>
    <s v="Thu, 01 Jan 1970 00:00:00 GMT"/>
    <s v="Thu, 01 Jan 1970 00:00:01 GMT"/>
    <s v="Thu, 01 Jan 1970 00:09:02 GMT"/>
    <m/>
    <m/>
    <m/>
    <m/>
    <n v="1"/>
    <s v=""/>
    <n v="1"/>
    <d v="1899-12-30T00:29:08"/>
    <s v="Mon"/>
    <x v="91"/>
    <d v="2023-04-03T00:00:00"/>
    <s v="10:10:03"/>
    <s v="Week-2"/>
    <d v="1899-12-30T10:00:00"/>
  </r>
  <r>
    <n v="9337"/>
    <x v="0"/>
    <s v="TechM L2"/>
    <s v="Closed"/>
    <x v="470"/>
    <s v="Mon, 03 Apr 2023 09:00:09 GMT"/>
    <s v="vdarive"/>
    <x v="0"/>
    <x v="0"/>
    <s v="User Reported Email"/>
    <x v="0"/>
    <s v="Met"/>
    <s v="User"/>
    <n v="47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46:57 GMT"/>
    <s v="Thu, 01 Jan 1970 00:00:00 GMT"/>
    <s v="Thu, 01 Jan 1970 00:00:01 GMT"/>
    <s v="Thu, 01 Jan 1970 02:46:20 GMT"/>
    <m/>
    <m/>
    <m/>
    <m/>
    <n v="1"/>
    <s v=""/>
    <n v="1"/>
    <d v="1899-12-30T03:33:29"/>
    <s v="Mon"/>
    <x v="91"/>
    <d v="2023-04-03T00:00:00"/>
    <s v="09:00:09"/>
    <s v="Week-2"/>
    <d v="1899-12-30T09:00:00"/>
  </r>
  <r>
    <n v="9336"/>
    <x v="3"/>
    <s v="TechM L2"/>
    <s v="Closed"/>
    <x v="29"/>
    <s v="Mon, 03 Apr 2023 08:50:04 GMT"/>
    <s v="karun"/>
    <x v="0"/>
    <x v="0"/>
    <s v="ESC L1 SLA Breach"/>
    <x v="10"/>
    <s v="Met"/>
    <s v="Network Device"/>
    <n v="234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3:54:29 GMT"/>
    <s v="Thu, 01 Jan 1970 00:00:00 GMT"/>
    <s v="Thu, 01 Jan 1970 00:00:01 GMT"/>
    <s v="Thu, 01 Jan 1970 00:10:52 GMT"/>
    <m/>
    <m/>
    <m/>
    <m/>
    <n v="1"/>
    <s v=""/>
    <n v="1"/>
    <d v="1899-12-30T04:05:04"/>
    <s v="Mon"/>
    <x v="91"/>
    <d v="2023-04-03T00:00:00"/>
    <s v="08:50:04"/>
    <s v="Week-2"/>
    <d v="1899-12-30T08:00:00"/>
  </r>
  <r>
    <n v="9335"/>
    <x v="3"/>
    <s v="TechM L2"/>
    <s v="Closed"/>
    <x v="29"/>
    <s v="Mon, 03 Apr 2023 08:20:05 GMT"/>
    <s v="mhyderi"/>
    <x v="0"/>
    <x v="0"/>
    <s v="ESC L1 SLA Breach"/>
    <x v="10"/>
    <s v="Met"/>
    <s v="Network Device"/>
    <n v="42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42:15 GMT"/>
    <s v="Thu, 01 Jan 1970 00:00:00 GMT"/>
    <s v="Thu, 01 Jan 1970 00:00:01 GMT"/>
    <s v="Thu, 01 Jan 1970 01:33:50 GMT"/>
    <m/>
    <m/>
    <m/>
    <m/>
    <n v="1"/>
    <s v=""/>
    <n v="1"/>
    <d v="1899-12-30T02:16:01"/>
    <s v="Mon"/>
    <x v="91"/>
    <d v="2023-04-03T00:00:00"/>
    <s v="08:20:05"/>
    <s v="Week-2"/>
    <d v="1899-12-30T08:00:00"/>
  </r>
  <r>
    <n v="9334"/>
    <x v="3"/>
    <s v="TechM L2"/>
    <s v="Closed"/>
    <x v="29"/>
    <s v="Mon, 03 Apr 2023 08:20:03 GMT"/>
    <s v="mhyderi"/>
    <x v="0"/>
    <x v="0"/>
    <s v="ESC L1 SLA Breach"/>
    <x v="10"/>
    <s v="Met"/>
    <s v="Network Device"/>
    <n v="40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39:51 GMT"/>
    <s v="Thu, 01 Jan 1970 00:00:00 GMT"/>
    <s v="Thu, 01 Jan 1970 00:00:01 GMT"/>
    <s v="Thu, 01 Jan 1970 00:54:36 GMT"/>
    <m/>
    <m/>
    <m/>
    <m/>
    <n v="1"/>
    <s v=""/>
    <n v="1"/>
    <d v="1899-12-30T01:34:50"/>
    <s v="Mon"/>
    <x v="91"/>
    <d v="2023-04-03T00:00:00"/>
    <s v="08:20:03"/>
    <s v="Week-2"/>
    <d v="1899-12-30T08:00:00"/>
  </r>
  <r>
    <n v="9333"/>
    <x v="3"/>
    <s v="TechM L2"/>
    <s v="Closed"/>
    <x v="29"/>
    <s v="Mon, 03 Apr 2023 08:10:02 GMT"/>
    <s v="psrikan"/>
    <x v="0"/>
    <x v="0"/>
    <s v="ESC L1 SLA Breach"/>
    <x v="10"/>
    <s v="Met"/>
    <s v="Laptop/Desktop"/>
    <n v="5"/>
    <s v="[]"/>
    <s v="Network"/>
    <m/>
    <m/>
    <m/>
    <s v="Suspicious Traffic"/>
    <m/>
    <s v="[]"/>
    <s v="Thu, 01 Jan 1970 00:00:00 GMT"/>
    <s v="Thu, 01 Jan 1970 00:05:32 GMT"/>
    <s v="Thu, 01 Jan 1970 00:00:00 GMT"/>
    <s v="Thu, 01 Jan 1970 00:05:15 GMT"/>
    <s v="Thu, 01 Jan 1970 00:00:00 GMT"/>
    <s v="Thu, 01 Jan 1970 00:00:01 GMT"/>
    <s v="Thu, 01 Jan 1970 01:19:21 GMT"/>
    <m/>
    <m/>
    <m/>
    <m/>
    <n v="1"/>
    <s v=""/>
    <n v="1"/>
    <d v="1899-12-30T01:29:53"/>
    <s v="Mon"/>
    <x v="91"/>
    <d v="2023-04-03T00:00:00"/>
    <s v="08:10:02"/>
    <s v="Week-2"/>
    <d v="1899-12-30T08:00:00"/>
  </r>
  <r>
    <n v="9332"/>
    <x v="0"/>
    <s v="TechM L2"/>
    <s v="Closed"/>
    <x v="486"/>
    <s v="Mon, 03 Apr 2023 08:00:05 GMT"/>
    <s v="karun"/>
    <x v="1"/>
    <x v="1"/>
    <s v="User Reported Email"/>
    <x v="0"/>
    <s v="Met"/>
    <s v="User"/>
    <n v="123"/>
    <s v="[]"/>
    <s v="Email"/>
    <s v="Scam"/>
    <m/>
    <m/>
    <m/>
    <m/>
    <s v="[]"/>
    <s v="Thu, 01 Jan 1970 00:00:00 GMT"/>
    <s v="Thu, 01 Jan 1970 00:02:55 GMT"/>
    <s v="Thu, 01 Jan 1970 00:00:00 GMT"/>
    <s v="Thu, 01 Jan 1970 02:02:46 GMT"/>
    <s v="Thu, 01 Jan 1970 00:00:00 GMT"/>
    <s v="Thu, 01 Jan 1970 00:00:01 GMT"/>
    <s v="Thu, 01 Jan 1970 02:32:46 GMT"/>
    <m/>
    <m/>
    <m/>
    <m/>
    <n v="1"/>
    <s v=""/>
    <n v="1"/>
    <d v="1899-12-30T04:38:41"/>
    <s v="Mon"/>
    <x v="91"/>
    <d v="2023-04-03T00:00:00"/>
    <s v="08:00:05"/>
    <s v="Week-2"/>
    <d v="1899-12-30T08:00:00"/>
  </r>
  <r>
    <n v="9331"/>
    <x v="3"/>
    <s v="TechM L2"/>
    <s v="Closed"/>
    <x v="29"/>
    <s v="Mon, 03 Apr 2023 07:50:08 GMT"/>
    <s v="vdarive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0:20 GMT"/>
    <s v="Thu, 01 Jan 1970 00:00:00 GMT"/>
    <s v="Thu, 01 Jan 1970 00:00:01 GMT"/>
    <s v="Thu, 01 Jan 1970 03:25:12 GMT"/>
    <m/>
    <m/>
    <m/>
    <m/>
    <n v="1"/>
    <s v=""/>
    <n v="1"/>
    <d v="1899-12-30T03:45:25"/>
    <s v="Mon"/>
    <x v="91"/>
    <d v="2023-04-03T00:00:00"/>
    <s v="07:50:08"/>
    <s v="Week-2"/>
    <d v="1899-12-30T07:00:00"/>
  </r>
  <r>
    <n v="9330"/>
    <x v="3"/>
    <s v="Theodoros Vakalopoulos"/>
    <s v="Closed"/>
    <x v="29"/>
    <s v="Mon, 03 Apr 2023 07:20:03 GMT"/>
    <s v="khyadav"/>
    <x v="0"/>
    <x v="0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35:30 GMT"/>
    <s v="Thu, 01 Jan 1970 00:00:00 GMT"/>
    <s v="Thu, 01 Jan 1970 00:00:01 GMT"/>
    <s v="Thu, 01 Jan 1970 00:42:43 GMT"/>
    <m/>
    <m/>
    <m/>
    <m/>
    <n v="1"/>
    <s v=""/>
    <n v="1"/>
    <d v="1899-12-30T01:18:55"/>
    <s v="Mon"/>
    <x v="91"/>
    <d v="2023-04-03T00:00:00"/>
    <s v="07:20:03"/>
    <s v="Week-2"/>
    <d v="1899-12-30T07:00:00"/>
  </r>
  <r>
    <n v="9329"/>
    <x v="0"/>
    <s v="Cristiano Lucian"/>
    <s v="Closed"/>
    <x v="487"/>
    <s v="Mon, 03 Apr 2023 07:00:05 GMT"/>
    <s v="vdarive"/>
    <x v="1"/>
    <x v="1"/>
    <s v="User Reported Email"/>
    <x v="0"/>
    <s v="Met"/>
    <s v="User"/>
    <n v="45"/>
    <s v="[]"/>
    <s v="Email"/>
    <s v="Phishing"/>
    <m/>
    <m/>
    <m/>
    <m/>
    <s v="[]"/>
    <s v="Thu, 01 Jan 1970 00:00:00 GMT"/>
    <s v="Thu, 01 Jan 1970 00:00:08 GMT"/>
    <s v="Thu, 01 Jan 1970 00:00:00 GMT"/>
    <s v="Thu, 01 Jan 1970 00:44:36 GMT"/>
    <s v="Thu, 01 Jan 1970 00:00:00 GMT"/>
    <s v="Thu, 01 Jan 1970 00:00:01 GMT"/>
    <s v="Thu, 01 Jan 1970 07:47:12 GMT"/>
    <m/>
    <m/>
    <m/>
    <m/>
    <n v="1"/>
    <s v=""/>
    <n v="1"/>
    <d v="1899-12-30T08:32:20"/>
    <s v="Mon"/>
    <x v="91"/>
    <d v="2023-04-03T00:00:00"/>
    <s v="07:00:05"/>
    <s v="Week-2"/>
    <d v="1899-12-30T07:00:00"/>
  </r>
  <r>
    <n v="9328"/>
    <x v="3"/>
    <s v="Theodoros Vakalopoulos"/>
    <s v="Closed"/>
    <x v="29"/>
    <s v="Mon, 03 Apr 2023 06:20:03 GMT"/>
    <s v="khyadav"/>
    <x v="0"/>
    <x v="0"/>
    <s v="ESC L1 SLA Breach"/>
    <x v="10"/>
    <s v="Met"/>
    <s v="Laptop/Desktop"/>
    <n v="4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5:52 GMT"/>
    <s v="Thu, 01 Jan 1970 00:00:00 GMT"/>
    <s v="Thu, 01 Jan 1970 00:00:01 GMT"/>
    <s v="Thu, 01 Jan 1970 00:43:37 GMT"/>
    <m/>
    <m/>
    <m/>
    <m/>
    <n v="1"/>
    <s v=""/>
    <n v="1"/>
    <d v="1899-12-30T01:29:44"/>
    <s v="Mon"/>
    <x v="91"/>
    <d v="2023-04-03T00:00:00"/>
    <s v="06:20:03"/>
    <s v="Week-2"/>
    <d v="1899-12-30T06:00:00"/>
  </r>
  <r>
    <n v="9327"/>
    <x v="3"/>
    <s v="TechM L2"/>
    <s v="Closed"/>
    <x v="29"/>
    <s v="Mon, 03 Apr 2023 06:10:05 GMT"/>
    <s v="khyadav"/>
    <x v="0"/>
    <x v="0"/>
    <s v="ESC L1 SLA Breach"/>
    <x v="10"/>
    <s v="Met"/>
    <s v="Laptop/Desktop"/>
    <n v="33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33:17 GMT"/>
    <s v="Thu, 01 Jan 1970 00:00:00 GMT"/>
    <s v="Thu, 01 Jan 1970 00:00:01 GMT"/>
    <s v="Thu, 01 Jan 1970 00:17:22 GMT"/>
    <m/>
    <m/>
    <m/>
    <m/>
    <n v="1"/>
    <s v=""/>
    <n v="1"/>
    <d v="1899-12-30T00:50:34"/>
    <s v="Mon"/>
    <x v="91"/>
    <d v="2023-04-03T00:00:00"/>
    <s v="06:10:05"/>
    <s v="Week-2"/>
    <d v="1899-12-30T06:00:00"/>
  </r>
  <r>
    <n v="9326"/>
    <x v="3"/>
    <s v="Cristian Dragus"/>
    <s v="Closed"/>
    <x v="29"/>
    <s v="Mon, 03 Apr 2023 03:40:03 GMT"/>
    <s v="khyadav"/>
    <x v="0"/>
    <x v="0"/>
    <s v="ESC L1 SLA Breach"/>
    <x v="10"/>
    <s v="Met"/>
    <s v="Laptop/Desktop"/>
    <n v="11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11:22 GMT"/>
    <s v="Thu, 01 Jan 1970 00:00:00 GMT"/>
    <s v="Thu, 01 Jan 1970 00:00:01 GMT"/>
    <s v="Thu, 01 Jan 1970 00:24:16 GMT"/>
    <m/>
    <m/>
    <m/>
    <m/>
    <n v="1"/>
    <s v=""/>
    <n v="1"/>
    <d v="1899-12-30T00:35:35"/>
    <s v="Mon"/>
    <x v="91"/>
    <d v="2023-04-03T00:00:00"/>
    <s v="03:40:03"/>
    <s v="Week-2"/>
    <d v="1899-12-30T03:00:00"/>
  </r>
  <r>
    <n v="9325"/>
    <x v="3"/>
    <s v="Cristian Dragus"/>
    <s v="Closed"/>
    <x v="29"/>
    <s v="Mon, 03 Apr 2023 01:00:03 GMT"/>
    <s v="khyadav"/>
    <x v="0"/>
    <x v="0"/>
    <s v="ESC L1 SLA Breach"/>
    <x v="10"/>
    <s v="Met"/>
    <s v="Laptop/Desktop"/>
    <n v="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03:46 GMT"/>
    <s v="Thu, 01 Jan 1970 00:00:00 GMT"/>
    <s v="Thu, 01 Jan 1970 00:00:01 GMT"/>
    <s v="Thu, 01 Jan 1970 02:05:54 GMT"/>
    <m/>
    <m/>
    <m/>
    <m/>
    <n v="1"/>
    <s v=""/>
    <n v="1"/>
    <d v="1899-12-30T02:10:08"/>
    <s v="Mon"/>
    <x v="91"/>
    <d v="2023-04-03T00:00:00"/>
    <s v="01:00:03"/>
    <s v="Week-2"/>
    <d v="1899-12-30T01:00:00"/>
  </r>
  <r>
    <n v="9381"/>
    <x v="3"/>
    <s v="Cristian Dragus"/>
    <s v="Closed"/>
    <x v="29"/>
    <s v="Tue, 04 Apr 2023 19:50:03 GMT"/>
    <s v="gsriniv"/>
    <x v="0"/>
    <x v="0"/>
    <s v="ESC L1 SLA Breach"/>
    <x v="10"/>
    <s v="Met"/>
    <s v="Server"/>
    <n v="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5:01 GMT"/>
    <s v="Thu, 01 Jan 1970 00:00:00 GMT"/>
    <s v="Thu, 01 Jan 1970 00:00:01 GMT"/>
    <s v="Thu, 01 Jan 1970 02:10:23 GMT"/>
    <m/>
    <m/>
    <m/>
    <m/>
    <n v="1"/>
    <s v=""/>
    <n v="1"/>
    <d v="1899-12-30T02:15:33"/>
    <s v="Tue"/>
    <x v="92"/>
    <d v="2023-04-04T00:00:00"/>
    <s v="19:50:03"/>
    <s v="Week-2"/>
    <d v="1899-12-30T19:00:00"/>
  </r>
  <r>
    <n v="9380"/>
    <x v="0"/>
    <s v="TechM L2"/>
    <s v="Closed"/>
    <x v="202"/>
    <s v="Tue, 04 Apr 2023 16:30:08 GMT"/>
    <s v="gsriniv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7:40 GMT"/>
    <s v="Thu, 01 Jan 1970 00:00:00 GMT"/>
    <s v="Thu, 01 Jan 1970 00:00:01 GMT"/>
    <s v="Thu, 01 Jan 1970 08:07:25 GMT"/>
    <m/>
    <m/>
    <m/>
    <m/>
    <n v="1"/>
    <s v=""/>
    <n v="1"/>
    <d v="1899-12-30T08:15:34"/>
    <s v="Tue"/>
    <x v="92"/>
    <d v="2023-04-04T00:00:00"/>
    <s v="16:30:08"/>
    <s v="Week-2"/>
    <d v="1899-12-30T16:00:00"/>
  </r>
  <r>
    <n v="9379"/>
    <x v="3"/>
    <s v="TechM L2"/>
    <s v="Closed"/>
    <x v="29"/>
    <s v="Tue, 04 Apr 2023 15:10:03 GMT"/>
    <s v="vdarive"/>
    <x v="0"/>
    <x v="0"/>
    <s v="ESC L1 SLA Breach"/>
    <x v="10"/>
    <s v="Met"/>
    <s v="Laptop/Desktop"/>
    <n v="1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9:20 GMT"/>
    <s v="Thu, 01 Jan 1970 00:00:00 GMT"/>
    <s v="Thu, 01 Jan 1970 00:00:01 GMT"/>
    <s v="Thu, 01 Jan 1970 00:36:07 GMT"/>
    <m/>
    <m/>
    <m/>
    <m/>
    <n v="1"/>
    <s v=""/>
    <n v="1"/>
    <d v="1899-12-30T00:55:16"/>
    <s v="Tue"/>
    <x v="92"/>
    <d v="2023-04-04T00:00:00"/>
    <s v="15:10:03"/>
    <s v="Week-2"/>
    <d v="1899-12-30T15:00:00"/>
  </r>
  <r>
    <n v="9378"/>
    <x v="0"/>
    <s v="TechM L2"/>
    <s v="Closed"/>
    <x v="456"/>
    <s v="Tue, 04 Apr 2023 14:30:05 GMT"/>
    <s v="karun"/>
    <x v="2"/>
    <x v="2"/>
    <s v="User Reported Email"/>
    <x v="0"/>
    <s v="Met"/>
    <s v="User"/>
    <n v="20"/>
    <s v="[]"/>
    <s v="Email"/>
    <s v="Spam"/>
    <m/>
    <m/>
    <m/>
    <m/>
    <s v="[]"/>
    <s v="Thu, 01 Jan 1970 00:00:00 GMT"/>
    <s v="Thu, 01 Jan 1970 00:00:09 GMT"/>
    <s v="Thu, 01 Jan 1970 00:00:00 GMT"/>
    <s v="Thu, 01 Jan 1970 00:20:11 GMT"/>
    <s v="Thu, 01 Jan 1970 00:00:00 GMT"/>
    <s v="Thu, 01 Jan 1970 00:00:01 GMT"/>
    <s v="Thu, 01 Jan 1970 00:43:34 GMT"/>
    <m/>
    <m/>
    <m/>
    <m/>
    <n v="1"/>
    <s v=""/>
    <n v="1"/>
    <d v="1899-12-30T01:03:43"/>
    <s v="Tue"/>
    <x v="92"/>
    <d v="2023-04-04T00:00:00"/>
    <s v="14:30:05"/>
    <s v="Week-2"/>
    <d v="1899-12-30T14:00:00"/>
  </r>
  <r>
    <n v="9377"/>
    <x v="3"/>
    <s v="TechM L2"/>
    <s v="Closed"/>
    <x v="29"/>
    <s v="Tue, 04 Apr 2023 14:20:03 GMT"/>
    <s v="vtupura"/>
    <x v="0"/>
    <x v="0"/>
    <s v="ESC L1 SLA Breach"/>
    <x v="10"/>
    <s v="Met"/>
    <s v="Laptop/Desktop"/>
    <n v="25"/>
    <s v="[]"/>
    <s v="Network"/>
    <m/>
    <m/>
    <m/>
    <s v="Suspicious Traffic"/>
    <m/>
    <s v="[]"/>
    <s v="Thu, 01 Jan 1970 00:00:00 GMT"/>
    <s v="Thu, 01 Jan 1970 00:00:29 GMT"/>
    <s v="Thu, 01 Jan 1970 00:00:00 GMT"/>
    <s v="Thu, 01 Jan 1970 00:25:27 GMT"/>
    <s v="Thu, 01 Jan 1970 00:00:00 GMT"/>
    <s v="Thu, 01 Jan 1970 00:00:01 GMT"/>
    <s v="Thu, 01 Jan 1970 00:39:32 GMT"/>
    <m/>
    <m/>
    <m/>
    <m/>
    <n v="1"/>
    <s v=""/>
    <n v="1"/>
    <d v="1899-12-30T01:05:01"/>
    <s v="Tue"/>
    <x v="92"/>
    <d v="2023-04-04T00:00:00"/>
    <s v="14:20:03"/>
    <s v="Week-2"/>
    <d v="1899-12-30T14:00:00"/>
  </r>
  <r>
    <n v="9376"/>
    <x v="3"/>
    <s v="TechM L2"/>
    <s v="Closed"/>
    <x v="485"/>
    <s v="Tue, 04 Apr 2023 14:10:03 GMT"/>
    <s v="vtupura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9:40 GMT"/>
    <s v="Thu, 01 Jan 1970 00:00:00 GMT"/>
    <s v="Thu, 01 Jan 1970 00:00:01 GMT"/>
    <s v="Thu, 01 Jan 1970 00:29:45 GMT"/>
    <m/>
    <m/>
    <m/>
    <m/>
    <n v="1"/>
    <s v=""/>
    <n v="1"/>
    <d v="1899-12-30T00:49:58"/>
    <s v="Tue"/>
    <x v="92"/>
    <d v="2023-04-04T00:00:00"/>
    <s v="14:10:03"/>
    <s v="Week-2"/>
    <d v="1899-12-30T14:00:00"/>
  </r>
  <r>
    <n v="9375"/>
    <x v="1"/>
    <s v="TechM L2"/>
    <s v="Closed"/>
    <x v="66"/>
    <s v="Tue, 04 Apr 2023 14:00:04 GMT"/>
    <s v="karun"/>
    <x v="1"/>
    <x v="1"/>
    <s v="ESC L1 SLA Breach"/>
    <x v="23"/>
    <s v="Met"/>
    <s v="Laptop/Desktop"/>
    <n v="1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01:02 GMT"/>
    <s v="Thu, 01 Jan 1970 00:00:00 GMT"/>
    <s v="Thu, 01 Jan 1970 00:00:01 GMT"/>
    <s v="Thu, 01 Jan 1970 01:09:26 GMT"/>
    <m/>
    <m/>
    <m/>
    <m/>
    <n v="1"/>
    <s v=""/>
    <n v="1"/>
    <d v="1899-12-30T01:10:41"/>
    <s v="Tue"/>
    <x v="92"/>
    <d v="2023-04-04T00:00:00"/>
    <s v="14:00:04"/>
    <s v="Week-2"/>
    <d v="1899-12-30T14:00:00"/>
  </r>
  <r>
    <n v="9374"/>
    <x v="0"/>
    <s v="TechM L2"/>
    <s v="Closed"/>
    <x v="151"/>
    <s v="Tue, 04 Apr 2023 13:10:03 GMT"/>
    <s v="vdarive"/>
    <x v="2"/>
    <x v="2"/>
    <s v="[]"/>
    <x v="21"/>
    <s v="Met"/>
    <s v="Server"/>
    <n v="66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1:05:55 GMT"/>
    <s v="Thu, 01 Jan 1970 00:00:00 GMT"/>
    <s v="Thu, 01 Jan 1970 00:00:01 GMT"/>
    <s v="Thu, 01 Jan 1970 00:21:10 GMT"/>
    <m/>
    <m/>
    <m/>
    <m/>
    <n v="1"/>
    <s v=""/>
    <n v="1"/>
    <d v="1899-12-30T01:27:25"/>
    <s v="Tue"/>
    <x v="92"/>
    <d v="2023-04-04T00:00:00"/>
    <s v="13:10:03"/>
    <s v="Week-2"/>
    <d v="1899-12-30T13:00:00"/>
  </r>
  <r>
    <n v="9373"/>
    <x v="0"/>
    <s v="TechM L2"/>
    <s v="Closed"/>
    <x v="488"/>
    <s v="Tue, 04 Apr 2023 13:00:05 GMT"/>
    <s v="mhyderi"/>
    <x v="0"/>
    <x v="0"/>
    <s v="User Reported Email"/>
    <x v="0"/>
    <s v="Met"/>
    <s v="User"/>
    <n v="77"/>
    <s v="[]"/>
    <s v="Email"/>
    <s v="Unsolicited email"/>
    <m/>
    <m/>
    <m/>
    <m/>
    <s v="[]"/>
    <s v="Thu, 01 Jan 1970 00:00:00 GMT"/>
    <s v="Thu, 01 Jan 1970 00:00:12 GMT"/>
    <s v="Thu, 01 Jan 1970 00:00:00 GMT"/>
    <s v="Thu, 01 Jan 1970 01:16:40 GMT"/>
    <s v="Thu, 01 Jan 1970 00:00:00 GMT"/>
    <s v="Thu, 01 Jan 1970 00:00:01 GMT"/>
    <s v="Thu, 01 Jan 1970 00:27:44 GMT"/>
    <m/>
    <m/>
    <m/>
    <m/>
    <n v="1"/>
    <s v=""/>
    <n v="1"/>
    <d v="1899-12-30T01:44:56"/>
    <s v="Tue"/>
    <x v="92"/>
    <d v="2023-04-04T00:00:00"/>
    <s v="13:00:05"/>
    <s v="Week-2"/>
    <d v="1899-12-30T13:00:00"/>
  </r>
  <r>
    <n v="9372"/>
    <x v="3"/>
    <s v="Cristian Dragus"/>
    <s v="Closed"/>
    <x v="29"/>
    <s v="Tue, 04 Apr 2023 12:20:03 GMT"/>
    <s v="karun"/>
    <x v="0"/>
    <x v="0"/>
    <s v="MSSP Process Improvement Requested, ESC L1 SLA Breach"/>
    <x v="10"/>
    <s v="Met"/>
    <s v="Laptop/Desktop"/>
    <n v="32"/>
    <s v="[]"/>
    <s v="Network"/>
    <m/>
    <m/>
    <m/>
    <s v="Suspicious Traffic"/>
    <m/>
    <s v="Discussed"/>
    <s v="Thu, 01 Jan 1970 00:00:00 GMT"/>
    <s v="Thu, 01 Jan 1970 00:00:11 GMT"/>
    <s v="Thu, 01 Jan 1970 00:00:00 GMT"/>
    <s v="Thu, 01 Jan 1970 00:31:58 GMT"/>
    <s v="Thu, 01 Jan 1970 00:00:00 GMT"/>
    <s v="Thu, 01 Jan 1970 00:00:01 GMT"/>
    <s v="Thu, 01 Jan 1970 00:00:03 GMT"/>
    <m/>
    <m/>
    <m/>
    <m/>
    <n v="1"/>
    <s v=""/>
    <n v="1"/>
    <d v="1899-12-30T00:32:14"/>
    <s v="Tue"/>
    <x v="92"/>
    <d v="2023-04-04T00:00:00"/>
    <s v="12:20:03"/>
    <s v="Week-2"/>
    <d v="1899-12-30T12:00:00"/>
  </r>
  <r>
    <n v="9371"/>
    <x v="3"/>
    <s v="Cristian Dragus"/>
    <s v="Closed"/>
    <x v="29"/>
    <s v="Tue, 04 Apr 2023 11:20:03 GMT"/>
    <s v="karun"/>
    <x v="0"/>
    <x v="0"/>
    <s v="ESC L1 SLA Breach"/>
    <x v="10"/>
    <s v="Met"/>
    <s v="Network Device"/>
    <n v="1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7:21 GMT"/>
    <s v="Thu, 01 Jan 1970 00:00:00 GMT"/>
    <s v="Thu, 01 Jan 1970 00:00:01 GMT"/>
    <s v="Thu, 01 Jan 1970 00:19:41 GMT"/>
    <m/>
    <m/>
    <m/>
    <m/>
    <n v="1"/>
    <s v=""/>
    <n v="1"/>
    <d v="1899-12-30T00:36:51"/>
    <s v="Tue"/>
    <x v="92"/>
    <d v="2023-04-04T00:00:00"/>
    <s v="11:20:03"/>
    <s v="Week-2"/>
    <d v="1899-12-30T11:00:00"/>
  </r>
  <r>
    <n v="9370"/>
    <x v="3"/>
    <s v="Cristian Dragus"/>
    <s v="Closed"/>
    <x v="29"/>
    <s v="Tue, 04 Apr 2023 11:00:03 GMT"/>
    <s v="vdarive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4:13 GMT"/>
    <s v="Thu, 01 Jan 1970 00:00:00 GMT"/>
    <s v="Thu, 01 Jan 1970 00:00:01 GMT"/>
    <s v="Thu, 01 Jan 1970 00:21:52 GMT"/>
    <m/>
    <m/>
    <m/>
    <m/>
    <n v="1"/>
    <s v=""/>
    <n v="1"/>
    <d v="1899-12-30T00:46:05"/>
    <s v="Tue"/>
    <x v="92"/>
    <d v="2023-04-04T00:00:00"/>
    <s v="11:00:03"/>
    <s v="Week-2"/>
    <d v="1899-12-30T11:00:00"/>
  </r>
  <r>
    <n v="9369"/>
    <x v="0"/>
    <s v="Hassen Mezghani"/>
    <s v="Closed"/>
    <x v="181"/>
    <s v="Tue, 04 Apr 2023 10:40:03 GMT"/>
    <s v="karun"/>
    <x v="0"/>
    <x v="0"/>
    <s v="[]"/>
    <x v="11"/>
    <s v="Met"/>
    <s v="Server"/>
    <n v="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0:43 GMT"/>
    <s v="Thu, 01 Jan 1970 00:00:00 GMT"/>
    <s v="Thu, 01 Jan 1970 00:00:01 GMT"/>
    <s v="Thu, 01 Jan 1970 01:47:33 GMT"/>
    <m/>
    <m/>
    <m/>
    <m/>
    <n v="1"/>
    <s v=""/>
    <n v="1"/>
    <d v="1899-12-30T01:48:40"/>
    <s v="Tue"/>
    <x v="92"/>
    <d v="2023-04-04T00:00:00"/>
    <s v="10:40:03"/>
    <s v="Week-2"/>
    <d v="1899-12-30T10:00:00"/>
  </r>
  <r>
    <n v="9368"/>
    <x v="3"/>
    <s v="Theodoros Vakalopoulos"/>
    <s v="Closed"/>
    <x v="489"/>
    <s v="Tue, 04 Apr 2023 10:20:03 GMT"/>
    <s v="mhyderi"/>
    <x v="1"/>
    <x v="2"/>
    <s v="ESC L1 SLA Breach"/>
    <x v="37"/>
    <s v="Met"/>
    <s v="Laptop/Desktop"/>
    <n v="88"/>
    <s v="[]"/>
    <s v="Login"/>
    <m/>
    <m/>
    <s v="Suspicious Login"/>
    <m/>
    <m/>
    <s v="[]"/>
    <s v="Thu, 01 Jan 1970 00:00:00 GMT"/>
    <s v="Thu, 01 Jan 1970 00:00:11 GMT"/>
    <s v="Thu, 01 Jan 1970 00:00:00 GMT"/>
    <s v="Thu, 01 Jan 1970 01:27:59 GMT"/>
    <s v="Thu, 01 Jan 1970 00:00:00 GMT"/>
    <s v="Thu, 01 Jan 1970 00:00:01 GMT"/>
    <s v="Thu, 01 Jan 1970 00:00:01 GMT"/>
    <m/>
    <m/>
    <m/>
    <m/>
    <n v="0"/>
    <n v="1"/>
    <n v="1"/>
    <d v="1899-12-30T01:28:12"/>
    <s v="Tue"/>
    <x v="92"/>
    <d v="2023-04-04T00:00:00"/>
    <s v="10:20:03"/>
    <s v="Week-2"/>
    <d v="1899-12-30T10:00:00"/>
  </r>
  <r>
    <n v="9367"/>
    <x v="3"/>
    <s v="TechM L2"/>
    <s v="Closed"/>
    <x v="29"/>
    <s v="Tue, 04 Apr 2023 10:00:03 GMT"/>
    <s v="vdarive"/>
    <x v="0"/>
    <x v="0"/>
    <s v="ESC L1 SLA Breach"/>
    <x v="10"/>
    <s v="Met"/>
    <s v="Laptop/Desktop"/>
    <n v="3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7:57 GMT"/>
    <s v="Thu, 01 Jan 1970 00:00:00 GMT"/>
    <s v="Thu, 01 Jan 1970 00:00:01 GMT"/>
    <s v="Thu, 01 Jan 1970 00:00:01 GMT"/>
    <m/>
    <m/>
    <m/>
    <m/>
    <n v="1"/>
    <s v=""/>
    <n v="1"/>
    <d v="1899-12-30T00:38:10"/>
    <s v="Tue"/>
    <x v="92"/>
    <d v="2023-04-04T00:00:00"/>
    <s v="10:00:03"/>
    <s v="Week-2"/>
    <d v="1899-12-30T10:00:00"/>
  </r>
  <r>
    <n v="9366"/>
    <x v="3"/>
    <s v="TechM L2"/>
    <s v="Closed"/>
    <x v="29"/>
    <s v="Tue, 04 Apr 2023 09:00:07 GMT"/>
    <s v="vdarive"/>
    <x v="0"/>
    <x v="0"/>
    <s v="ESC L1 SLA Breach"/>
    <x v="10"/>
    <s v="Met"/>
    <s v="Laptop/Desktop"/>
    <n v="2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2:27 GMT"/>
    <s v="Thu, 01 Jan 1970 00:00:00 GMT"/>
    <s v="Thu, 01 Jan 1970 00:00:01 GMT"/>
    <s v="Thu, 01 Jan 1970 00:32:32 GMT"/>
    <m/>
    <m/>
    <m/>
    <m/>
    <n v="1"/>
    <s v=""/>
    <n v="1"/>
    <d v="1899-12-30T00:54:41"/>
    <s v="Tue"/>
    <x v="92"/>
    <d v="2023-04-04T00:00:00"/>
    <s v="09:00:07"/>
    <s v="Week-2"/>
    <d v="1899-12-30T09:00:00"/>
  </r>
  <r>
    <n v="9365"/>
    <x v="1"/>
    <s v="TechM L2"/>
    <s v="Closed"/>
    <x v="5"/>
    <s v="Tue, 04 Apr 2023 09:00:05 GMT"/>
    <s v="karun"/>
    <x v="2"/>
    <x v="2"/>
    <s v="ESC L1 SLA Breach"/>
    <x v="1"/>
    <s v="Met"/>
    <s v="Laptop/Desktop"/>
    <n v="74"/>
    <s v="[]"/>
    <s v="Email"/>
    <s v="Phishing"/>
    <m/>
    <m/>
    <m/>
    <m/>
    <s v="[]"/>
    <s v="Thu, 01 Jan 1970 00:00:00 GMT"/>
    <s v="Thu, 01 Jan 1970 00:00:15 GMT"/>
    <s v="Thu, 01 Jan 1970 00:00:00 GMT"/>
    <s v="Thu, 01 Jan 1970 01:14:05 GMT"/>
    <s v="Thu, 01 Jan 1970 00:00:00 GMT"/>
    <s v="Thu, 01 Jan 1970 00:00:01 GMT"/>
    <s v="Thu, 01 Jan 1970 00:03:37 GMT"/>
    <m/>
    <m/>
    <m/>
    <m/>
    <n v="1"/>
    <s v=""/>
    <n v="1"/>
    <d v="1899-12-30T01:17:52"/>
    <s v="Tue"/>
    <x v="92"/>
    <d v="2023-04-04T00:00:00"/>
    <s v="09:00:05"/>
    <s v="Week-2"/>
    <d v="1899-12-30T09:00:00"/>
  </r>
  <r>
    <n v="9364"/>
    <x v="3"/>
    <s v="TechM L2"/>
    <s v="Closed"/>
    <x v="29"/>
    <s v="Tue, 04 Apr 2023 09:00:04 GMT"/>
    <s v="karun"/>
    <x v="0"/>
    <x v="0"/>
    <s v="ESC L1 SLA Breach"/>
    <x v="10"/>
    <s v="Met"/>
    <s v="Network Device"/>
    <n v="2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8:52 GMT"/>
    <s v="Thu, 01 Jan 1970 00:00:00 GMT"/>
    <s v="Thu, 01 Jan 1970 00:00:01 GMT"/>
    <s v="Thu, 01 Jan 1970 00:01:47 GMT"/>
    <m/>
    <m/>
    <m/>
    <m/>
    <n v="1"/>
    <s v=""/>
    <n v="1"/>
    <d v="1899-12-30T00:30:54"/>
    <s v="Tue"/>
    <x v="92"/>
    <d v="2023-04-04T00:00:00"/>
    <s v="09:00:04"/>
    <s v="Week-2"/>
    <d v="1899-12-30T09:00:00"/>
  </r>
  <r>
    <n v="9363"/>
    <x v="3"/>
    <s v="TechM L2"/>
    <s v="Closed"/>
    <x v="29"/>
    <s v="Tue, 04 Apr 2023 07:40:03 GMT"/>
    <s v="vdarive"/>
    <x v="0"/>
    <x v="0"/>
    <s v="ESC L1 SLA Breach"/>
    <x v="10"/>
    <s v="Met"/>
    <s v="Laptop/Desktop"/>
    <n v="3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9:56 GMT"/>
    <s v="Thu, 01 Jan 1970 00:00:00 GMT"/>
    <s v="Thu, 01 Jan 1970 00:00:01 GMT"/>
    <s v="Thu, 01 Jan 1970 01:02:55 GMT"/>
    <m/>
    <m/>
    <m/>
    <m/>
    <n v="1"/>
    <s v=""/>
    <n v="1"/>
    <d v="1899-12-30T01:33:04"/>
    <s v="Tue"/>
    <x v="92"/>
    <d v="2023-04-04T00:00:00"/>
    <s v="07:40:03"/>
    <s v="Week-2"/>
    <d v="1899-12-30T07:00:00"/>
  </r>
  <r>
    <n v="9362"/>
    <x v="0"/>
    <s v="TechM L2"/>
    <s v="Closed"/>
    <x v="490"/>
    <s v="Tue, 04 Apr 2023 07:30:09 GMT"/>
    <s v="khyadav"/>
    <x v="1"/>
    <x v="2"/>
    <s v="User Reported Email"/>
    <x v="0"/>
    <s v="Met"/>
    <s v="User"/>
    <n v="78"/>
    <s v="[]"/>
    <s v="Email"/>
    <s v="Scam"/>
    <m/>
    <m/>
    <m/>
    <m/>
    <s v="[]"/>
    <s v="Thu, 01 Jan 1970 00:00:00 GMT"/>
    <s v="Thu, 01 Jan 1970 00:00:12 GMT"/>
    <s v="Thu, 01 Jan 1970 00:00:00 GMT"/>
    <s v="Thu, 01 Jan 1970 01:17:42 GMT"/>
    <s v="Thu, 01 Jan 1970 00:00:00 GMT"/>
    <s v="Thu, 01 Jan 1970 00:00:01 GMT"/>
    <s v="Thu, 01 Jan 1970 00:28:39 GMT"/>
    <m/>
    <m/>
    <m/>
    <m/>
    <n v="0"/>
    <n v="1"/>
    <n v="1"/>
    <d v="1899-12-30T01:46:51"/>
    <s v="Tue"/>
    <x v="92"/>
    <d v="2023-04-04T00:00:00"/>
    <s v="07:30:09"/>
    <s v="Week-2"/>
    <d v="1899-12-30T07:00:00"/>
  </r>
  <r>
    <n v="9361"/>
    <x v="0"/>
    <s v="TechM L2"/>
    <s v="Closed"/>
    <x v="491"/>
    <s v="Tue, 04 Apr 2023 06:00:10 GMT"/>
    <s v="khyadav"/>
    <x v="0"/>
    <x v="0"/>
    <s v="User Reported Email"/>
    <x v="0"/>
    <s v="Met"/>
    <s v="User"/>
    <n v="56"/>
    <s v="[]"/>
    <s v="Email"/>
    <s v="Unsolicited email"/>
    <m/>
    <m/>
    <m/>
    <m/>
    <s v="[]"/>
    <s v="Thu, 01 Jan 1970 00:00:00 GMT"/>
    <s v="Thu, 01 Jan 1970 00:04:21 GMT"/>
    <s v="Thu, 01 Jan 1970 00:00:00 GMT"/>
    <s v="Thu, 01 Jan 1970 00:55:51 GMT"/>
    <s v="Thu, 01 Jan 1970 00:00:00 GMT"/>
    <s v="Thu, 01 Jan 1970 00:00:01 GMT"/>
    <s v="Thu, 01 Jan 1970 00:00:01 GMT"/>
    <m/>
    <m/>
    <m/>
    <m/>
    <n v="1"/>
    <s v=""/>
    <n v="1"/>
    <d v="1899-12-30T01:00:22"/>
    <s v="Tue"/>
    <x v="92"/>
    <d v="2023-04-04T00:00:00"/>
    <s v="06:00:10"/>
    <s v="Week-2"/>
    <d v="1899-12-30T06:00:00"/>
  </r>
  <r>
    <n v="9360"/>
    <x v="1"/>
    <s v="TechM L2"/>
    <s v="Closed"/>
    <x v="492"/>
    <s v="Tue, 04 Apr 2023 04:20:03 GMT"/>
    <s v="khyadav"/>
    <x v="1"/>
    <x v="1"/>
    <s v="ESC L1 SLA Breach"/>
    <x v="1"/>
    <s v="Met"/>
    <s v="Laptop/Desktop"/>
    <n v="7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5:45 GMT"/>
    <s v="Thu, 01 Jan 1970 00:00:00 GMT"/>
    <s v="Thu, 01 Jan 1970 00:00:01 GMT"/>
    <s v="Thu, 01 Jan 1970 00:05:35 GMT"/>
    <m/>
    <m/>
    <m/>
    <m/>
    <n v="1"/>
    <s v=""/>
    <n v="1"/>
    <d v="1899-12-30T01:21:41"/>
    <s v="Tue"/>
    <x v="92"/>
    <d v="2023-04-04T00:00:00"/>
    <s v="04:20:03"/>
    <s v="Week-2"/>
    <d v="1899-12-30T04:00:00"/>
  </r>
  <r>
    <n v="9359"/>
    <x v="3"/>
    <s v="Theodoros Vakalopoulos"/>
    <s v="Closed"/>
    <x v="29"/>
    <s v="Tue, 04 Apr 2023 02:00:03 GMT"/>
    <s v="khyadav"/>
    <x v="0"/>
    <x v="0"/>
    <s v="[]"/>
    <x v="10"/>
    <s v="Met"/>
    <s v="Laptop/Desktop"/>
    <n v="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9:10 GMT"/>
    <s v="Thu, 01 Jan 1970 00:00:00 GMT"/>
    <s v="Thu, 01 Jan 1970 00:00:01 GMT"/>
    <s v="Thu, 01 Jan 1970 00:11:52 GMT"/>
    <m/>
    <m/>
    <m/>
    <m/>
    <n v="1"/>
    <s v=""/>
    <n v="1"/>
    <d v="1899-12-30T00:20:58"/>
    <s v="Tue"/>
    <x v="92"/>
    <d v="2023-04-04T00:00:00"/>
    <s v="02:00:03"/>
    <s v="Week-2"/>
    <d v="1899-12-30T02:00:00"/>
  </r>
  <r>
    <n v="9405"/>
    <x v="3"/>
    <s v="Theodoros Vakalopoulos"/>
    <s v="Closed"/>
    <x v="77"/>
    <s v="Wed, 05 Apr 2023 23:00:03 GMT"/>
    <s v="apaluri"/>
    <x v="1"/>
    <x v="2"/>
    <s v="ESC L1 SLA Breach"/>
    <x v="27"/>
    <s v="Met"/>
    <s v="Server"/>
    <n v="26"/>
    <s v="[]"/>
    <s v="Network"/>
    <m/>
    <m/>
    <m/>
    <s v="(D)DoS"/>
    <m/>
    <s v="[]"/>
    <s v="Thu, 01 Jan 1970 00:00:00 GMT"/>
    <s v="Thu, 01 Jan 1970 00:00:08 GMT"/>
    <s v="Thu, 01 Jan 1970 00:00:00 GMT"/>
    <s v="Thu, 01 Jan 1970 00:25:56 GMT"/>
    <s v="Thu, 01 Jan 1970 00:00:00 GMT"/>
    <s v="Thu, 01 Jan 1970 00:00:01 GMT"/>
    <s v="Thu, 01 Jan 1970 00:19:05 GMT"/>
    <m/>
    <m/>
    <m/>
    <m/>
    <n v="0"/>
    <n v="1"/>
    <n v="1"/>
    <d v="1899-12-30T00:45:13"/>
    <s v="Wed"/>
    <x v="93"/>
    <d v="2023-04-05T00:00:00"/>
    <s v="23:00:03"/>
    <s v="Week-2"/>
    <d v="1899-12-30T23:00:00"/>
  </r>
  <r>
    <n v="9404"/>
    <x v="3"/>
    <s v="TechM L2"/>
    <s v="Closed"/>
    <x v="28"/>
    <s v="Wed, 05 Apr 2023 20:50:03 GMT"/>
    <s v="apaluri"/>
    <x v="1"/>
    <x v="1"/>
    <s v="ESC L1 SLA Breach"/>
    <x v="9"/>
    <s v="Met"/>
    <s v="Laptop/Desktop"/>
    <n v="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7:38 GMT"/>
    <s v="Thu, 01 Jan 1970 00:00:00 GMT"/>
    <s v="Thu, 01 Jan 1970 00:00:01 GMT"/>
    <s v="Thu, 01 Jan 1970 01:42:21 GMT"/>
    <m/>
    <m/>
    <m/>
    <m/>
    <n v="1"/>
    <s v=""/>
    <n v="1"/>
    <d v="1899-12-30T01:50:29"/>
    <s v="Wed"/>
    <x v="93"/>
    <d v="2023-04-05T00:00:00"/>
    <s v="20:50:03"/>
    <s v="Week-2"/>
    <d v="1899-12-30T20:00:00"/>
  </r>
  <r>
    <n v="9403"/>
    <x v="3"/>
    <s v="Theodoros Vakalopoulos"/>
    <s v="Closed"/>
    <x v="29"/>
    <s v="Wed, 05 Apr 2023 20:20:03 GMT"/>
    <s v="apaluri"/>
    <x v="0"/>
    <x v="0"/>
    <s v="ESC L1 SLA Breach"/>
    <x v="10"/>
    <s v="Met"/>
    <s v="Laptop/Desktop"/>
    <n v="3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1:27 GMT"/>
    <s v="Thu, 01 Jan 1970 00:00:00 GMT"/>
    <s v="Thu, 01 Jan 1970 00:00:01 GMT"/>
    <s v="Thu, 01 Jan 1970 00:17:34 GMT"/>
    <m/>
    <m/>
    <m/>
    <m/>
    <n v="1"/>
    <s v=""/>
    <n v="1"/>
    <d v="1899-12-30T00:48:42"/>
    <s v="Wed"/>
    <x v="93"/>
    <d v="2023-04-05T00:00:00"/>
    <s v="20:20:03"/>
    <s v="Week-2"/>
    <d v="1899-12-30T20:00:00"/>
  </r>
  <r>
    <n v="9402"/>
    <x v="0"/>
    <s v="TechM L2"/>
    <s v="Closed"/>
    <x v="493"/>
    <s v="Wed, 05 Apr 2023 18:00:06 GMT"/>
    <s v="apaluri"/>
    <x v="1"/>
    <x v="1"/>
    <s v="User Reported Email"/>
    <x v="0"/>
    <s v="Met"/>
    <s v="User"/>
    <n v="3"/>
    <s v="[]"/>
    <s v="Email"/>
    <s v="Scam"/>
    <m/>
    <m/>
    <m/>
    <m/>
    <s v="[]"/>
    <s v="Thu, 01 Jan 1970 00:00:00 GMT"/>
    <s v="Thu, 01 Jan 1970 00:00:09 GMT"/>
    <s v="Thu, 01 Jan 1970 00:00:00 GMT"/>
    <s v="Thu, 01 Jan 1970 00:03:29 GMT"/>
    <s v="Thu, 01 Jan 1970 00:00:00 GMT"/>
    <s v="Thu, 01 Jan 1970 00:00:01 GMT"/>
    <s v="Thu, 01 Jan 1970 01:15:48 GMT"/>
    <m/>
    <m/>
    <m/>
    <m/>
    <n v="1"/>
    <s v=""/>
    <n v="1"/>
    <d v="1899-12-30T01:18:57"/>
    <s v="Wed"/>
    <x v="93"/>
    <d v="2023-04-05T00:00:00"/>
    <s v="18:00:06"/>
    <s v="Week-2"/>
    <d v="1899-12-30T18:00:00"/>
  </r>
  <r>
    <n v="9401"/>
    <x v="3"/>
    <s v="Theodoros Vakalopoulos"/>
    <s v="Closed"/>
    <x v="29"/>
    <s v="Wed, 05 Apr 2023 16:40:03 GMT"/>
    <s v="apaluri"/>
    <x v="0"/>
    <x v="0"/>
    <s v="ESC L1 SLA Breach"/>
    <x v="10"/>
    <s v="Met"/>
    <s v="Laptop/Desktop"/>
    <n v="2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5:01 GMT"/>
    <s v="Thu, 01 Jan 1970 00:00:00 GMT"/>
    <s v="Thu, 01 Jan 1970 00:00:01 GMT"/>
    <s v="Thu, 01 Jan 1970 01:11:39 GMT"/>
    <m/>
    <m/>
    <m/>
    <m/>
    <n v="1"/>
    <s v=""/>
    <n v="1"/>
    <d v="1899-12-30T01:36:48"/>
    <s v="Wed"/>
    <x v="93"/>
    <d v="2023-04-05T00:00:00"/>
    <s v="16:40:03"/>
    <s v="Week-2"/>
    <d v="1899-12-30T16:00:00"/>
  </r>
  <r>
    <n v="9400"/>
    <x v="1"/>
    <s v="Cristian Dragus"/>
    <s v="Closed"/>
    <x v="2"/>
    <s v="Wed, 05 Apr 2023 16:20:03 GMT"/>
    <s v="apaluri"/>
    <x v="1"/>
    <x v="1"/>
    <s v="ESC L1 SLA Breach"/>
    <x v="1"/>
    <s v="Met"/>
    <s v="Laptop/Desktop"/>
    <n v="76"/>
    <s v="[]"/>
    <s v="Endpoint"/>
    <m/>
    <s v="Malware"/>
    <m/>
    <m/>
    <m/>
    <s v="[]"/>
    <s v="Thu, 01 Jan 1970 00:00:00 GMT"/>
    <s v="Thu, 01 Jan 1970 00:00:16 GMT"/>
    <s v="Thu, 01 Jan 1970 00:00:00 GMT"/>
    <s v="Thu, 01 Jan 1970 01:16:02 GMT"/>
    <s v="Thu, 01 Jan 1970 00:00:00 GMT"/>
    <s v="Thu, 01 Jan 1970 00:00:01 GMT"/>
    <s v="Thu, 01 Jan 1970 00:07:52 GMT"/>
    <m/>
    <m/>
    <m/>
    <m/>
    <n v="1"/>
    <s v=""/>
    <n v="1"/>
    <d v="1899-12-30T01:24:08"/>
    <s v="Wed"/>
    <x v="93"/>
    <d v="2023-04-05T00:00:00"/>
    <s v="16:20:03"/>
    <s v="Week-2"/>
    <d v="1899-12-30T16:00:00"/>
  </r>
  <r>
    <n v="9399"/>
    <x v="3"/>
    <s v="TechM L2"/>
    <s v="Closed"/>
    <x v="29"/>
    <s v="Wed, 05 Apr 2023 15:30:03 GMT"/>
    <s v="vdarive"/>
    <x v="0"/>
    <x v="0"/>
    <s v="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4:22 GMT"/>
    <s v="Thu, 01 Jan 1970 00:00:00 GMT"/>
    <s v="Thu, 01 Jan 1970 00:00:01 GMT"/>
    <s v="Thu, 01 Jan 1970 00:13:45 GMT"/>
    <m/>
    <m/>
    <m/>
    <m/>
    <n v="1"/>
    <s v=""/>
    <n v="1"/>
    <d v="1899-12-30T00:37:56"/>
    <s v="Wed"/>
    <x v="93"/>
    <d v="2023-04-05T00:00:00"/>
    <s v="15:30:03"/>
    <s v="Week-2"/>
    <d v="1899-12-30T15:00:00"/>
  </r>
  <r>
    <n v="9398"/>
    <x v="0"/>
    <s v="TechM L2"/>
    <s v="Closed"/>
    <x v="470"/>
    <s v="Wed, 05 Apr 2023 15:00:06 GMT"/>
    <s v="mhyderi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22:11 GMT"/>
    <s v="Thu, 01 Jan 1970 00:00:00 GMT"/>
    <s v="Thu, 01 Jan 1970 00:00:01 GMT"/>
    <s v="Thu, 01 Jan 1970 00:15:05 GMT"/>
    <m/>
    <m/>
    <m/>
    <m/>
    <n v="1"/>
    <s v=""/>
    <n v="1"/>
    <d v="1899-12-30T00:37:13"/>
    <s v="Wed"/>
    <x v="93"/>
    <d v="2023-04-05T00:00:00"/>
    <s v="15:00:06"/>
    <s v="Week-2"/>
    <d v="1899-12-30T15:00:00"/>
  </r>
  <r>
    <n v="9397"/>
    <x v="3"/>
    <s v="TechM L2"/>
    <s v="Closed"/>
    <x v="29"/>
    <s v="Wed, 05 Apr 2023 15:00:03 GMT"/>
    <s v="vdarive"/>
    <x v="0"/>
    <x v="0"/>
    <s v="ESC L1 SLA Breach"/>
    <x v="10"/>
    <s v="Met"/>
    <s v="Laptop/Desktop"/>
    <n v="2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4:37 GMT"/>
    <s v="Thu, 01 Jan 1970 00:00:00 GMT"/>
    <s v="Thu, 01 Jan 1970 00:00:01 GMT"/>
    <s v="Thu, 01 Jan 1970 00:13:21 GMT"/>
    <m/>
    <m/>
    <m/>
    <m/>
    <n v="1"/>
    <s v=""/>
    <n v="1"/>
    <d v="1899-12-30T00:38:31"/>
    <s v="Wed"/>
    <x v="93"/>
    <d v="2023-04-05T00:00:00"/>
    <s v="15:00:03"/>
    <s v="Week-2"/>
    <d v="1899-12-30T15:00:00"/>
  </r>
  <r>
    <n v="9396"/>
    <x v="0"/>
    <s v="Theodoros Vakalopoulos"/>
    <s v="Closed"/>
    <x v="202"/>
    <s v="Wed, 05 Apr 2023 14:00:05 GMT"/>
    <s v="mhyderi"/>
    <x v="0"/>
    <x v="0"/>
    <s v="User Reported Email"/>
    <x v="0"/>
    <s v="Met"/>
    <s v="User"/>
    <n v="29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9:26 GMT"/>
    <s v="Thu, 01 Jan 1970 00:00:00 GMT"/>
    <s v="Thu, 01 Jan 1970 00:00:01 GMT"/>
    <s v="Thu, 01 Jan 1970 00:18:55 GMT"/>
    <m/>
    <m/>
    <m/>
    <m/>
    <n v="1"/>
    <s v=""/>
    <n v="1"/>
    <d v="1899-12-30T00:48:04"/>
    <s v="Wed"/>
    <x v="93"/>
    <d v="2023-04-05T00:00:00"/>
    <s v="14:00:05"/>
    <s v="Week-2"/>
    <d v="1899-12-30T14:00:00"/>
  </r>
  <r>
    <n v="9395"/>
    <x v="0"/>
    <s v="TechM L2"/>
    <s v="Closed"/>
    <x v="494"/>
    <s v="Wed, 05 Apr 2023 13:00:08 GMT"/>
    <s v="vdarive"/>
    <x v="2"/>
    <x v="0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11 GMT"/>
    <s v="Thu, 01 Jan 1970 00:00:00 GMT"/>
    <s v="Thu, 01 Jan 1970 00:38:34 GMT"/>
    <s v="Thu, 01 Jan 1970 00:00:00 GMT"/>
    <s v="Thu, 01 Jan 1970 00:00:01 GMT"/>
    <s v="Thu, 01 Jan 1970 00:26:15 GMT"/>
    <m/>
    <m/>
    <m/>
    <m/>
    <n v="0"/>
    <n v="1"/>
    <n v="1"/>
    <d v="1899-12-30T01:05:26"/>
    <s v="Wed"/>
    <x v="93"/>
    <d v="2023-04-05T00:00:00"/>
    <s v="13:00:08"/>
    <s v="Week-2"/>
    <d v="1899-12-30T13:00:00"/>
  </r>
  <r>
    <n v="9394"/>
    <x v="3"/>
    <s v="TechM L2"/>
    <s v="Closed"/>
    <x v="29"/>
    <s v="Wed, 05 Apr 2023 12:30:03 GMT"/>
    <s v="vdarive"/>
    <x v="0"/>
    <x v="0"/>
    <s v="ESC L1 SLA Breach"/>
    <x v="10"/>
    <s v="Met"/>
    <s v="Laptop/Desktop"/>
    <n v="3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7:06 GMT"/>
    <s v="Thu, 01 Jan 1970 00:00:00 GMT"/>
    <s v="Thu, 01 Jan 1970 00:00:01 GMT"/>
    <s v="Thu, 01 Jan 1970 00:00:01 GMT"/>
    <m/>
    <m/>
    <m/>
    <m/>
    <n v="1"/>
    <s v=""/>
    <n v="1"/>
    <d v="1899-12-30T00:37:09"/>
    <s v="Wed"/>
    <x v="93"/>
    <d v="2023-04-05T00:00:00"/>
    <s v="12:30:03"/>
    <s v="Week-2"/>
    <d v="1899-12-30T12:00:00"/>
  </r>
  <r>
    <n v="9393"/>
    <x v="0"/>
    <s v="TechM L2"/>
    <s v="Closed"/>
    <x v="495"/>
    <s v="Wed, 05 Apr 2023 12:00:08 GMT"/>
    <s v="mhyderi"/>
    <x v="2"/>
    <x v="2"/>
    <s v="User Reported Email"/>
    <x v="0"/>
    <s v="Met"/>
    <s v="User"/>
    <n v="34"/>
    <s v="[]"/>
    <s v="Email"/>
    <s v="Spam"/>
    <m/>
    <m/>
    <m/>
    <m/>
    <s v="[]"/>
    <s v="Thu, 01 Jan 1970 00:00:00 GMT"/>
    <s v="Thu, 01 Jan 1970 00:00:09 GMT"/>
    <s v="Thu, 01 Jan 1970 00:00:00 GMT"/>
    <s v="Thu, 01 Jan 1970 00:33:59 GMT"/>
    <s v="Thu, 01 Jan 1970 00:00:00 GMT"/>
    <s v="Thu, 01 Jan 1970 00:00:01 GMT"/>
    <s v="Thu, 01 Jan 1970 00:16:51 GMT"/>
    <m/>
    <m/>
    <m/>
    <m/>
    <n v="1"/>
    <s v=""/>
    <n v="1"/>
    <d v="1899-12-30T00:51:00"/>
    <s v="Wed"/>
    <x v="93"/>
    <d v="2023-04-05T00:00:00"/>
    <s v="12:00:08"/>
    <s v="Week-2"/>
    <d v="1899-12-30T12:00:00"/>
  </r>
  <r>
    <n v="9392"/>
    <x v="0"/>
    <s v="TechM L2"/>
    <s v="Closed"/>
    <x v="496"/>
    <s v="Wed, 05 Apr 2023 12:00:08 GMT"/>
    <s v="karun"/>
    <x v="1"/>
    <x v="1"/>
    <s v="User Reported Email"/>
    <x v="0"/>
    <s v="Met"/>
    <s v="User"/>
    <n v="0"/>
    <s v="[]"/>
    <s v="Email"/>
    <s v="Phishing"/>
    <m/>
    <m/>
    <m/>
    <m/>
    <s v="[]"/>
    <s v="Thu, 01 Jan 1970 00:00:00 GMT"/>
    <s v="Thu, 01 Jan 1970 00:00:08 GMT"/>
    <s v="Thu, 01 Jan 1970 00:00:00 GMT"/>
    <s v="Thu, 01 Jan 1970 00:00:15 GMT"/>
    <s v="Thu, 01 Jan 1970 00:00:00 GMT"/>
    <s v="Thu, 01 Jan 1970 00:00:01 GMT"/>
    <s v="Thu, 01 Jan 1970 04:31:58 GMT"/>
    <m/>
    <m/>
    <m/>
    <m/>
    <n v="1"/>
    <s v=""/>
    <n v="1"/>
    <d v="1899-12-30T04:32:06"/>
    <s v="Wed"/>
    <x v="93"/>
    <d v="2023-04-05T00:00:00"/>
    <s v="12:00:08"/>
    <s v="Week-2"/>
    <d v="1899-12-30T12:00:00"/>
  </r>
  <r>
    <n v="9391"/>
    <x v="3"/>
    <s v="TechM L2"/>
    <s v="Closed"/>
    <x v="29"/>
    <s v="Wed, 05 Apr 2023 11:20:05 GMT"/>
    <s v="vtupura"/>
    <x v="0"/>
    <x v="0"/>
    <s v="[]"/>
    <x v="10"/>
    <s v="Met"/>
    <s v="Laptop/Desktop"/>
    <n v="2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6:05 GMT"/>
    <s v="Thu, 01 Jan 1970 00:00:00 GMT"/>
    <s v="Thu, 01 Jan 1970 00:00:01 GMT"/>
    <s v="Thu, 01 Jan 1970 00:00:01 GMT"/>
    <m/>
    <m/>
    <m/>
    <m/>
    <n v="1"/>
    <s v=""/>
    <n v="1"/>
    <d v="1899-12-30T00:26:10"/>
    <s v="Wed"/>
    <x v="93"/>
    <d v="2023-04-05T00:00:00"/>
    <s v="11:20:05"/>
    <s v="Week-2"/>
    <d v="1899-12-30T11:00:00"/>
  </r>
  <r>
    <n v="9390"/>
    <x v="3"/>
    <s v="TechM L2"/>
    <s v="Closed"/>
    <x v="6"/>
    <s v="Wed, 05 Apr 2023 10:20:03 GMT"/>
    <s v="karun"/>
    <x v="1"/>
    <x v="2"/>
    <s v="ESC L1 SLA Breach"/>
    <x v="3"/>
    <s v="Met"/>
    <s v="Network Device"/>
    <n v="32"/>
    <s v="[]"/>
    <s v="Network"/>
    <m/>
    <m/>
    <m/>
    <s v="Suspicious Traffic"/>
    <m/>
    <s v="[]"/>
    <s v="Thu, 01 Jan 1970 00:00:00 GMT"/>
    <s v="Thu, 01 Jan 1970 00:03:37 GMT"/>
    <s v="Thu, 01 Jan 1970 00:00:00 GMT"/>
    <s v="Thu, 01 Jan 1970 00:31:40 GMT"/>
    <s v="Thu, 01 Jan 1970 00:00:00 GMT"/>
    <s v="Thu, 01 Jan 1970 00:00:01 GMT"/>
    <s v="Thu, 01 Jan 1970 05:43:21 GMT"/>
    <m/>
    <m/>
    <m/>
    <m/>
    <n v="0"/>
    <n v="1"/>
    <n v="1"/>
    <d v="1899-12-30T06:18:58"/>
    <s v="Wed"/>
    <x v="93"/>
    <d v="2023-04-05T00:00:00"/>
    <s v="10:20:03"/>
    <s v="Week-2"/>
    <d v="1899-12-30T10:00:00"/>
  </r>
  <r>
    <n v="9389"/>
    <x v="3"/>
    <s v="Cristian Dragus"/>
    <s v="Closed"/>
    <x v="29"/>
    <s v="Wed, 05 Apr 2023 09:40:03 GMT"/>
    <s v="karun"/>
    <x v="0"/>
    <x v="0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5:36 GMT"/>
    <s v="Thu, 01 Jan 1970 00:00:00 GMT"/>
    <s v="Thu, 01 Jan 1970 00:00:01 GMT"/>
    <s v="Thu, 01 Jan 1970 00:00:01 GMT"/>
    <m/>
    <m/>
    <m/>
    <m/>
    <n v="1"/>
    <s v=""/>
    <n v="1"/>
    <d v="1899-12-30T00:36:12"/>
    <s v="Wed"/>
    <x v="93"/>
    <d v="2023-04-05T00:00:00"/>
    <s v="09:40:03"/>
    <s v="Week-2"/>
    <d v="1899-12-30T09:00:00"/>
  </r>
  <r>
    <n v="9388"/>
    <x v="3"/>
    <s v="Cristian Dragus"/>
    <s v="Closed"/>
    <x v="29"/>
    <s v="Wed, 05 Apr 2023 08:40:03 GMT"/>
    <s v="vtupura"/>
    <x v="0"/>
    <x v="0"/>
    <s v="ESC L1 SLA Breach"/>
    <x v="10"/>
    <s v="Met"/>
    <s v="Laptop/Desktop"/>
    <n v="10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45:13 GMT"/>
    <s v="Thu, 01 Jan 1970 00:00:00 GMT"/>
    <s v="Thu, 01 Jan 1970 00:00:01 GMT"/>
    <s v="Thu, 01 Jan 1970 00:24:33 GMT"/>
    <m/>
    <m/>
    <m/>
    <m/>
    <n v="1"/>
    <s v=""/>
    <n v="1"/>
    <d v="1899-12-30T02:09:43"/>
    <s v="Wed"/>
    <x v="93"/>
    <d v="2023-04-05T00:00:00"/>
    <s v="08:40:03"/>
    <s v="Week-2"/>
    <d v="1899-12-30T08:00:00"/>
  </r>
  <r>
    <n v="9387"/>
    <x v="3"/>
    <s v="Cristian Dragus"/>
    <s v="Closed"/>
    <x v="29"/>
    <s v="Wed, 05 Apr 2023 08:20:03 GMT"/>
    <s v="psrikan"/>
    <x v="0"/>
    <x v="0"/>
    <s v="ESC L1 SLA Breach"/>
    <x v="10"/>
    <s v="Met"/>
    <s v="Laptop/Desktop"/>
    <n v="2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7:19 GMT"/>
    <s v="Thu, 01 Jan 1970 00:00:00 GMT"/>
    <s v="Thu, 01 Jan 1970 00:00:01 GMT"/>
    <s v="Thu, 01 Jan 1970 00:57:09 GMT"/>
    <m/>
    <m/>
    <m/>
    <m/>
    <n v="1"/>
    <s v=""/>
    <n v="1"/>
    <d v="1899-12-30T01:24:16"/>
    <s v="Wed"/>
    <x v="93"/>
    <d v="2023-04-05T00:00:00"/>
    <s v="08:20:03"/>
    <s v="Week-2"/>
    <d v="1899-12-30T08:00:00"/>
  </r>
  <r>
    <n v="9386"/>
    <x v="3"/>
    <s v="Cristian Dragus"/>
    <s v="Closed"/>
    <x v="29"/>
    <s v="Wed, 05 Apr 2023 08:10:03 GMT"/>
    <s v="khyadav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0:26:28 GMT"/>
    <s v="Thu, 01 Jan 1970 00:00:00 GMT"/>
    <s v="Thu, 01 Jan 1970 00:00:01 GMT"/>
    <s v="Thu, 01 Jan 1970 00:23:22 GMT"/>
    <m/>
    <m/>
    <m/>
    <m/>
    <n v="1"/>
    <s v=""/>
    <n v="1"/>
    <d v="1899-12-30T00:49:43"/>
    <s v="Wed"/>
    <x v="93"/>
    <d v="2023-04-05T00:00:00"/>
    <s v="08:10:03"/>
    <s v="Week-2"/>
    <d v="1899-12-30T08:00:00"/>
  </r>
  <r>
    <n v="9385"/>
    <x v="0"/>
    <s v="Cristian Dragus"/>
    <s v="Closed"/>
    <x v="497"/>
    <s v="Wed, 05 Apr 2023 08:00:08 GMT"/>
    <s v="mhyderi"/>
    <x v="1"/>
    <x v="2"/>
    <s v="MSSP Process Improvement Requested, User Reported Email"/>
    <x v="0"/>
    <s v="Met"/>
    <s v="User"/>
    <n v="67"/>
    <s v="[]"/>
    <s v="Email"/>
    <s v="Scam"/>
    <m/>
    <m/>
    <m/>
    <m/>
    <s v="Discussed"/>
    <s v="Thu, 01 Jan 1970 00:00:00 GMT"/>
    <s v="Thu, 01 Jan 1970 00:00:10 GMT"/>
    <s v="Thu, 01 Jan 1970 00:00:00 GMT"/>
    <s v="Thu, 01 Jan 1970 01:06:33 GMT"/>
    <s v="Thu, 01 Jan 1970 00:00:00 GMT"/>
    <s v="Thu, 01 Jan 1970 00:00:01 GMT"/>
    <s v="Thu, 01 Jan 1970 01:14:01 GMT"/>
    <m/>
    <m/>
    <m/>
    <m/>
    <n v="0"/>
    <n v="1"/>
    <n v="1"/>
    <d v="1899-12-30T02:21:11"/>
    <s v="Wed"/>
    <x v="93"/>
    <d v="2023-04-05T00:00:00"/>
    <s v="08:00:08"/>
    <s v="Week-2"/>
    <d v="1899-12-30T08:00:00"/>
  </r>
  <r>
    <n v="9384"/>
    <x v="0"/>
    <s v="TechM L2"/>
    <s v="Closed"/>
    <x v="498"/>
    <s v="Wed, 05 Apr 2023 07:30:05 GMT"/>
    <s v="vdarive"/>
    <x v="0"/>
    <x v="0"/>
    <s v="User Reported Email"/>
    <x v="0"/>
    <s v="Met"/>
    <s v="User"/>
    <n v="64"/>
    <s v="[]"/>
    <s v="Email"/>
    <s v="Legitimate email"/>
    <m/>
    <m/>
    <m/>
    <m/>
    <s v="[]"/>
    <s v="Thu, 01 Jan 1970 00:00:00 GMT"/>
    <s v="Thu, 01 Jan 1970 00:00:12 GMT"/>
    <s v="Thu, 01 Jan 1970 00:00:00 GMT"/>
    <s v="Thu, 01 Jan 1970 01:03:55 GMT"/>
    <s v="Thu, 01 Jan 1970 00:00:00 GMT"/>
    <s v="Thu, 01 Jan 1970 00:00:01 GMT"/>
    <s v="Thu, 01 Jan 1970 02:34:02 GMT"/>
    <m/>
    <m/>
    <m/>
    <m/>
    <n v="1"/>
    <s v=""/>
    <n v="1"/>
    <d v="1899-12-30T03:38:14"/>
    <s v="Wed"/>
    <x v="93"/>
    <d v="2023-04-05T00:00:00"/>
    <s v="07:30:05"/>
    <s v="Week-2"/>
    <d v="1899-12-30T07:00:00"/>
  </r>
  <r>
    <n v="9383"/>
    <x v="3"/>
    <s v="TechM L2"/>
    <s v="Closed"/>
    <x v="29"/>
    <s v="Wed, 05 Apr 2023 07:20:05 GMT"/>
    <s v="khyadav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0:25:38 GMT"/>
    <s v="Thu, 01 Jan 1970 00:00:00 GMT"/>
    <s v="Thu, 01 Jan 1970 00:00:01 GMT"/>
    <s v="Thu, 01 Jan 1970 00:38:48 GMT"/>
    <m/>
    <m/>
    <m/>
    <m/>
    <n v="1"/>
    <s v=""/>
    <n v="1"/>
    <d v="1899-12-30T01:05:09"/>
    <s v="Wed"/>
    <x v="93"/>
    <d v="2023-04-05T00:00:00"/>
    <s v="07:20:05"/>
    <s v="Week-2"/>
    <d v="1899-12-30T07:00:00"/>
  </r>
  <r>
    <n v="9382"/>
    <x v="0"/>
    <s v="TechM L2"/>
    <s v="Closed"/>
    <x v="499"/>
    <s v="Wed, 05 Apr 2023 07:00:09 GMT"/>
    <s v="khyadav"/>
    <x v="0"/>
    <x v="0"/>
    <s v="User Reported Email"/>
    <x v="0"/>
    <s v="Met"/>
    <s v="User"/>
    <n v="55"/>
    <s v="[]"/>
    <s v="Email"/>
    <s v="Legitimate email"/>
    <m/>
    <m/>
    <m/>
    <m/>
    <s v="[]"/>
    <s v="Thu, 01 Jan 1970 00:00:00 GMT"/>
    <s v="Thu, 01 Jan 1970 00:04:40 GMT"/>
    <s v="Thu, 01 Jan 1970 00:00:00 GMT"/>
    <s v="Thu, 01 Jan 1970 00:54:43 GMT"/>
    <s v="Thu, 01 Jan 1970 00:00:00 GMT"/>
    <s v="Thu, 01 Jan 1970 00:00:01 GMT"/>
    <s v="Thu, 01 Jan 1970 00:00:01 GMT"/>
    <m/>
    <m/>
    <m/>
    <m/>
    <n v="1"/>
    <s v=""/>
    <n v="1"/>
    <d v="1899-12-30T00:59:41"/>
    <s v="Wed"/>
    <x v="93"/>
    <d v="2023-04-05T00:00:00"/>
    <s v="07:00:09"/>
    <s v="Week-2"/>
    <d v="1899-12-30T07:00:00"/>
  </r>
  <r>
    <n v="9420"/>
    <x v="3"/>
    <s v="TechM L2"/>
    <s v="Closed"/>
    <x v="49"/>
    <s v="Thu, 06 Apr 2023 15:50:03 GMT"/>
    <s v="mhyderi"/>
    <x v="2"/>
    <x v="2"/>
    <s v="[]"/>
    <x v="3"/>
    <s v="Met"/>
    <s v="Laptop/Desktop"/>
    <n v="27"/>
    <s v="[]"/>
    <s v="User Behaviour"/>
    <m/>
    <m/>
    <m/>
    <m/>
    <s v="Mass Download"/>
    <s v="[]"/>
    <s v="Thu, 01 Jan 1970 00:00:00 GMT"/>
    <s v="Thu, 01 Jan 1970 00:00:05 GMT"/>
    <s v="Thu, 01 Jan 1970 00:00:00 GMT"/>
    <s v="Thu, 01 Jan 1970 00:26:59 GMT"/>
    <s v="Thu, 01 Jan 1970 00:00:00 GMT"/>
    <s v="Thu, 01 Jan 1970 00:00:01 GMT"/>
    <s v="Thu, 01 Jan 1970 00:02:00 GMT"/>
    <m/>
    <m/>
    <m/>
    <m/>
    <n v="1"/>
    <s v=""/>
    <n v="1"/>
    <d v="1899-12-30T00:29:05"/>
    <s v="Thu"/>
    <x v="94"/>
    <d v="2023-04-06T00:00:00"/>
    <s v="15:50:03"/>
    <s v="Week-2"/>
    <d v="1899-12-30T15:00:00"/>
  </r>
  <r>
    <n v="9419"/>
    <x v="3"/>
    <s v="TechM L2"/>
    <s v="Closed"/>
    <x v="29"/>
    <s v="Thu, 06 Apr 2023 15:10:05 GMT"/>
    <s v="mhyderi"/>
    <x v="0"/>
    <x v="0"/>
    <s v="ESC L1 SLA Breach"/>
    <x v="10"/>
    <s v="Met"/>
    <s v="Network Device"/>
    <n v="2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6:53 GMT"/>
    <s v="Thu, 01 Jan 1970 00:00:00 GMT"/>
    <s v="Thu, 01 Jan 1970 00:00:01 GMT"/>
    <s v="Thu, 01 Jan 1970 00:14:07 GMT"/>
    <m/>
    <m/>
    <m/>
    <m/>
    <n v="1"/>
    <s v=""/>
    <n v="1"/>
    <d v="1899-12-30T00:41:14"/>
    <s v="Thu"/>
    <x v="94"/>
    <d v="2023-04-06T00:00:00"/>
    <s v="15:10:05"/>
    <s v="Week-2"/>
    <d v="1899-12-30T15:00:00"/>
  </r>
  <r>
    <n v="9418"/>
    <x v="3"/>
    <s v="Theodoros Vakalopoulos"/>
    <s v="Closed"/>
    <x v="500"/>
    <s v="Thu, 06 Apr 2023 14:20:03 GMT"/>
    <s v="psrikan"/>
    <x v="2"/>
    <x v="2"/>
    <s v="ESC L1 SLA Breach"/>
    <x v="47"/>
    <s v="Met"/>
    <s v="Laptop/Desktop"/>
    <n v="23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23:17 GMT"/>
    <s v="Thu, 01 Jan 1970 00:00:00 GMT"/>
    <s v="Thu, 01 Jan 1970 00:00:01 GMT"/>
    <s v="Thu, 01 Jan 1970 01:22:59 GMT"/>
    <m/>
    <m/>
    <m/>
    <m/>
    <n v="1"/>
    <s v=""/>
    <n v="1"/>
    <d v="1899-12-30T01:46:15"/>
    <s v="Thu"/>
    <x v="94"/>
    <d v="2023-04-06T00:00:00"/>
    <s v="14:20:03"/>
    <s v="Week-2"/>
    <d v="1899-12-30T14:00:00"/>
  </r>
  <r>
    <n v="9417"/>
    <x v="1"/>
    <s v="Cristian Dragus"/>
    <s v="Closed"/>
    <x v="21"/>
    <s v="Thu, 06 Apr 2023 13:30:03 GMT"/>
    <s v="karun"/>
    <x v="2"/>
    <x v="2"/>
    <s v="[]"/>
    <x v="1"/>
    <s v="Met"/>
    <s v="Laptop/Desktop"/>
    <n v="28"/>
    <s v="[]"/>
    <s v="Endpoint"/>
    <m/>
    <s v="Malware"/>
    <m/>
    <m/>
    <m/>
    <s v="[]"/>
    <s v="Thu, 01 Jan 1970 00:00:00 GMT"/>
    <s v="Thu, 01 Jan 1970 00:00:13 GMT"/>
    <s v="Thu, 01 Jan 1970 00:00:00 GMT"/>
    <s v="Thu, 01 Jan 1970 00:27:37 GMT"/>
    <s v="Thu, 01 Jan 1970 00:00:00 GMT"/>
    <s v="Thu, 01 Jan 1970 00:00:01 GMT"/>
    <s v="Thu, 01 Jan 1970 00:00:03 GMT"/>
    <m/>
    <m/>
    <m/>
    <m/>
    <n v="1"/>
    <s v=""/>
    <n v="1"/>
    <d v="1899-12-30T00:28:16"/>
    <s v="Thu"/>
    <x v="94"/>
    <d v="2023-04-06T00:00:00"/>
    <s v="13:30:03"/>
    <s v="Week-2"/>
    <d v="1899-12-30T13:00:00"/>
  </r>
  <r>
    <n v="9416"/>
    <x v="3"/>
    <s v="TechM L2"/>
    <s v="Closed"/>
    <x v="29"/>
    <s v="Thu, 06 Apr 2023 12:50:04 GMT"/>
    <s v="vdarive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6:15 GMT"/>
    <s v="Thu, 01 Jan 1970 00:00:00 GMT"/>
    <s v="Thu, 01 Jan 1970 00:00:01 GMT"/>
    <s v="Thu, 01 Jan 1970 00:04:57 GMT"/>
    <m/>
    <m/>
    <m/>
    <m/>
    <n v="1"/>
    <s v=""/>
    <n v="1"/>
    <d v="1899-12-30T00:31:07"/>
    <s v="Thu"/>
    <x v="94"/>
    <d v="2023-04-06T00:00:00"/>
    <s v="12:50:04"/>
    <s v="Week-2"/>
    <d v="1899-12-30T12:00:00"/>
  </r>
  <r>
    <n v="9415"/>
    <x v="1"/>
    <s v="Cristiano Lucian"/>
    <s v="Closed"/>
    <x v="21"/>
    <s v="Thu, 06 Apr 2023 12:30:03 GMT"/>
    <s v="karun"/>
    <x v="2"/>
    <x v="2"/>
    <s v="ESC L1 SLA Breach"/>
    <x v="1"/>
    <s v="Met"/>
    <s v="Laptop/Desktop"/>
    <n v="33"/>
    <s v="[]"/>
    <s v="Endpoint"/>
    <m/>
    <s v="Malware"/>
    <m/>
    <m/>
    <m/>
    <s v="[]"/>
    <s v="Thu, 01 Jan 1970 00:00:00 GMT"/>
    <s v="Thu, 01 Jan 1970 00:00:12 GMT"/>
    <s v="Thu, 01 Jan 1970 00:00:00 GMT"/>
    <s v="Thu, 01 Jan 1970 00:32:38 GMT"/>
    <s v="Thu, 01 Jan 1970 00:00:00 GMT"/>
    <s v="Thu, 01 Jan 1970 00:00:01 GMT"/>
    <s v="Thu, 01 Jan 1970 00:00:10 GMT"/>
    <m/>
    <m/>
    <m/>
    <m/>
    <n v="1"/>
    <s v=""/>
    <n v="1"/>
    <d v="1899-12-30T00:33:22"/>
    <s v="Thu"/>
    <x v="94"/>
    <d v="2023-04-06T00:00:00"/>
    <s v="12:30:03"/>
    <s v="Week-2"/>
    <d v="1899-12-30T12:00:00"/>
  </r>
  <r>
    <n v="9414"/>
    <x v="0"/>
    <s v="Cristiano Lucian"/>
    <s v="Closed"/>
    <x v="146"/>
    <s v="Thu, 06 Apr 2023 12:00:05 GMT"/>
    <s v="mhyderi"/>
    <x v="0"/>
    <x v="0"/>
    <s v="User Reported Email"/>
    <x v="0"/>
    <s v="Met"/>
    <s v="User"/>
    <n v="46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46:00 GMT"/>
    <s v="Thu, 01 Jan 1970 00:00:00 GMT"/>
    <s v="Thu, 01 Jan 1970 00:00:01 GMT"/>
    <s v="Thu, 01 Jan 1970 00:00:56 GMT"/>
    <m/>
    <m/>
    <m/>
    <m/>
    <n v="1"/>
    <s v=""/>
    <n v="1"/>
    <d v="1899-12-30T00:47:09"/>
    <s v="Thu"/>
    <x v="94"/>
    <d v="2023-04-06T00:00:00"/>
    <s v="12:00:05"/>
    <s v="Week-2"/>
    <d v="1899-12-30T12:00:00"/>
  </r>
  <r>
    <n v="9413"/>
    <x v="3"/>
    <s v="Theodoros Vakalopoulos"/>
    <s v="Closed"/>
    <x v="29"/>
    <s v="Thu, 06 Apr 2023 09:10:03 GMT"/>
    <s v="karun"/>
    <x v="0"/>
    <x v="0"/>
    <s v="ESC L1 SLA Breach"/>
    <x v="10"/>
    <s v="Met"/>
    <s v="Laptop/Desktop"/>
    <n v="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0:26 GMT"/>
    <s v="Thu, 01 Jan 1970 00:00:00 GMT"/>
    <s v="Thu, 01 Jan 1970 00:00:01 GMT"/>
    <s v="Thu, 01 Jan 1970 00:30:37 GMT"/>
    <m/>
    <m/>
    <m/>
    <m/>
    <n v="1"/>
    <s v=""/>
    <n v="1"/>
    <d v="1899-12-30T00:30:44"/>
    <s v="Thu"/>
    <x v="94"/>
    <d v="2023-04-06T00:00:00"/>
    <s v="09:10:03"/>
    <s v="Week-2"/>
    <d v="1899-12-30T09:00:00"/>
  </r>
  <r>
    <n v="9411"/>
    <x v="0"/>
    <s v="TechM L2"/>
    <s v="Closed"/>
    <x v="501"/>
    <s v="Thu, 06 Apr 2023 08:30:06 GMT"/>
    <s v="mhyderi"/>
    <x v="0"/>
    <x v="0"/>
    <s v="User Reported Email"/>
    <x v="0"/>
    <s v="Met"/>
    <s v="User"/>
    <n v="1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8:26 GMT"/>
    <s v="Thu, 01 Jan 1970 00:00:00 GMT"/>
    <s v="Thu, 01 Jan 1970 00:00:01 GMT"/>
    <s v="Thu, 01 Jan 1970 01:10:26 GMT"/>
    <m/>
    <m/>
    <m/>
    <m/>
    <n v="1"/>
    <s v=""/>
    <n v="1"/>
    <d v="1899-12-30T01:28:34"/>
    <s v="Thu"/>
    <x v="94"/>
    <d v="2023-04-06T00:00:00"/>
    <s v="08:30:06"/>
    <s v="Week-2"/>
    <d v="1899-12-30T08:00:00"/>
  </r>
  <r>
    <n v="9412"/>
    <x v="0"/>
    <s v="TechM L2"/>
    <s v="Closed"/>
    <x v="502"/>
    <s v="Thu, 06 Apr 2023 08:30:06 GMT"/>
    <s v="mhyderi"/>
    <x v="0"/>
    <x v="0"/>
    <s v="User Reported Email"/>
    <x v="0"/>
    <s v="Met"/>
    <s v="User"/>
    <n v="37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7:10 GMT"/>
    <s v="Thu, 01 Jan 1970 00:00:00 GMT"/>
    <s v="Thu, 01 Jan 1970 00:00:01 GMT"/>
    <s v="Thu, 01 Jan 1970 00:34:00 GMT"/>
    <m/>
    <m/>
    <m/>
    <m/>
    <n v="1"/>
    <s v=""/>
    <n v="1"/>
    <d v="1899-12-30T01:11:07"/>
    <s v="Thu"/>
    <x v="94"/>
    <d v="2023-04-06T00:00:00"/>
    <s v="08:30:06"/>
    <s v="Week-2"/>
    <d v="1899-12-30T08:00:00"/>
  </r>
  <r>
    <n v="9410"/>
    <x v="1"/>
    <s v="Cristian Dragus"/>
    <s v="Closed"/>
    <x v="21"/>
    <s v="Thu, 06 Apr 2023 07:30:03 GMT"/>
    <s v="khyadav"/>
    <x v="1"/>
    <x v="2"/>
    <s v="MSSP Process Improvement Requested, ESC L1 SLA Breach"/>
    <x v="1"/>
    <s v="Met"/>
    <s v="Laptop/Desktop"/>
    <n v="67"/>
    <s v="[]"/>
    <s v="Endpoint"/>
    <m/>
    <s v="Malware"/>
    <m/>
    <m/>
    <m/>
    <s v="Discussed"/>
    <s v="Thu, 01 Jan 1970 00:00:00 GMT"/>
    <s v="Thu, 01 Jan 1970 00:00:09 GMT"/>
    <s v="Thu, 01 Jan 1970 00:00:00 GMT"/>
    <s v="Thu, 01 Jan 1970 01:06:55 GMT"/>
    <s v="Thu, 01 Jan 1970 00:00:00 GMT"/>
    <s v="Thu, 01 Jan 1970 00:00:01 GMT"/>
    <s v="Thu, 01 Jan 1970 00:16:34 GMT"/>
    <m/>
    <m/>
    <m/>
    <m/>
    <n v="0"/>
    <n v="1"/>
    <n v="1"/>
    <d v="1899-12-30T01:23:43"/>
    <s v="Thu"/>
    <x v="94"/>
    <d v="2023-04-06T00:00:00"/>
    <s v="07:30:03"/>
    <s v="Week-2"/>
    <d v="1899-12-30T07:00:00"/>
  </r>
  <r>
    <n v="9409"/>
    <x v="3"/>
    <s v="Cristiano Lucian"/>
    <s v="Closed"/>
    <x v="278"/>
    <s v="Thu, 06 Apr 2023 07:10:03 GMT"/>
    <s v="khyadav"/>
    <x v="1"/>
    <x v="1"/>
    <s v="MSSP Process Improvement Requested, ESC L1 SLA Breach"/>
    <x v="37"/>
    <s v="Met"/>
    <s v="Laptop/Desktop"/>
    <n v="29"/>
    <s v="[]"/>
    <s v="Login"/>
    <m/>
    <m/>
    <s v="Suspicious Login"/>
    <m/>
    <m/>
    <s v="Discussed"/>
    <s v="Thu, 01 Jan 1970 00:00:00 GMT"/>
    <s v="Thu, 01 Jan 1970 00:00:13 GMT"/>
    <s v="Thu, 01 Jan 1970 00:00:00 GMT"/>
    <s v="Thu, 01 Jan 1970 00:29:04 GMT"/>
    <s v="Thu, 01 Jan 1970 00:00:00 GMT"/>
    <s v="Thu, 01 Jan 1970 00:00:01 GMT"/>
    <s v="Thu, 01 Jan 1970 00:06:51 GMT"/>
    <m/>
    <m/>
    <m/>
    <m/>
    <n v="1"/>
    <s v=""/>
    <n v="1"/>
    <d v="1899-12-30T00:36:04"/>
    <s v="Thu"/>
    <x v="94"/>
    <d v="2023-04-06T00:00:00"/>
    <s v="07:10:03"/>
    <s v="Week-2"/>
    <d v="1899-12-30T07:00:00"/>
  </r>
  <r>
    <n v="9408"/>
    <x v="0"/>
    <s v="Theodoros Vakalopoulos"/>
    <s v="Closed"/>
    <x v="444"/>
    <s v="Thu, 06 Apr 2023 07:00:05 GMT"/>
    <s v="vdarive"/>
    <x v="0"/>
    <x v="0"/>
    <s v="User Reported Email"/>
    <x v="0"/>
    <s v="Met"/>
    <s v="User"/>
    <n v="41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41:01 GMT"/>
    <s v="Thu, 01 Jan 1970 00:00:00 GMT"/>
    <s v="Thu, 01 Jan 1970 00:00:01 GMT"/>
    <s v="Thu, 01 Jan 1970 03:46:17 GMT"/>
    <m/>
    <m/>
    <m/>
    <m/>
    <n v="1"/>
    <s v=""/>
    <n v="1"/>
    <d v="1899-12-30T04:27:31"/>
    <s v="Thu"/>
    <x v="94"/>
    <d v="2023-04-06T00:00:00"/>
    <s v="07:00:05"/>
    <s v="Week-2"/>
    <d v="1899-12-30T07:00:00"/>
  </r>
  <r>
    <n v="9407"/>
    <x v="0"/>
    <s v="Cristiano Lucian"/>
    <s v="Closed"/>
    <x v="503"/>
    <s v="Thu, 06 Apr 2023 06:00:07 GMT"/>
    <s v="khyadav"/>
    <x v="0"/>
    <x v="0"/>
    <s v="User Reported Email"/>
    <x v="0"/>
    <s v="Met"/>
    <s v="User"/>
    <n v="36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35:39 GMT"/>
    <s v="Thu, 01 Jan 1970 00:00:00 GMT"/>
    <s v="Thu, 01 Jan 1970 00:00:01 GMT"/>
    <s v="Thu, 01 Jan 1970 00:29:22 GMT"/>
    <m/>
    <m/>
    <m/>
    <m/>
    <n v="1"/>
    <s v=""/>
    <n v="1"/>
    <d v="1899-12-30T01:05:32"/>
    <s v="Thu"/>
    <x v="94"/>
    <d v="2023-04-06T00:00:00"/>
    <s v="06:00:07"/>
    <s v="Week-2"/>
    <d v="1899-12-30T06:00:00"/>
  </r>
  <r>
    <n v="9406"/>
    <x v="3"/>
    <s v="Theodoros Vakalopoulos"/>
    <s v="Closed"/>
    <x v="71"/>
    <s v="Thu, 06 Apr 2023 05:30:03 GMT"/>
    <s v="vtupura"/>
    <x v="1"/>
    <x v="1"/>
    <s v="ESC L1 SLA Breach"/>
    <x v="25"/>
    <s v="Met"/>
    <s v="Laptop/Desktop"/>
    <n v="119"/>
    <s v="[]"/>
    <s v="Login"/>
    <m/>
    <m/>
    <s v="Suspicious Login"/>
    <m/>
    <m/>
    <s v="[]"/>
    <s v="Thu, 01 Jan 1970 00:00:00 GMT"/>
    <s v="Thu, 01 Jan 1970 00:00:06 GMT"/>
    <s v="Thu, 01 Jan 1970 00:00:00 GMT"/>
    <s v="Thu, 01 Jan 1970 01:58:39 GMT"/>
    <s v="Thu, 01 Jan 1970 00:00:00 GMT"/>
    <s v="Thu, 01 Jan 1970 00:00:01 GMT"/>
    <s v="Thu, 01 Jan 1970 06:25:38 GMT"/>
    <m/>
    <m/>
    <m/>
    <m/>
    <n v="1"/>
    <s v=""/>
    <n v="1"/>
    <d v="1899-12-30T08:24:44"/>
    <s v="Thu"/>
    <x v="94"/>
    <d v="2023-04-06T00:00:00"/>
    <s v="05:30:03"/>
    <s v="Week-2"/>
    <d v="1899-12-30T05:00:00"/>
  </r>
  <r>
    <n v="9435"/>
    <x v="3"/>
    <s v="TechM L2"/>
    <s v="Closed"/>
    <x v="29"/>
    <s v="Fri, 07 Apr 2023 23:00:03 GMT"/>
    <s v="apaluri"/>
    <x v="0"/>
    <x v="0"/>
    <s v="[]"/>
    <x v="10"/>
    <s v="Met"/>
    <s v="Laptop/Desktop"/>
    <n v="2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4:40 GMT"/>
    <s v="Thu, 01 Jan 1970 00:00:00 GMT"/>
    <s v="Thu, 01 Jan 1970 00:00:01 GMT"/>
    <s v="Thu, 01 Jan 1970 00:00:01 GMT"/>
    <m/>
    <m/>
    <m/>
    <m/>
    <n v="1"/>
    <s v=""/>
    <n v="1"/>
    <d v="1899-12-30T00:25:08"/>
    <s v="Fri"/>
    <x v="95"/>
    <d v="2023-04-07T00:00:00"/>
    <s v="23:00:03"/>
    <s v="Week-2"/>
    <d v="1899-12-30T23:00:00"/>
  </r>
  <r>
    <n v="9434"/>
    <x v="0"/>
    <s v="TechM L2"/>
    <s v="Closed"/>
    <x v="404"/>
    <s v="Fri, 07 Apr 2023 18:10:03 GMT"/>
    <s v="apaluri"/>
    <x v="1"/>
    <x v="1"/>
    <s v="[]"/>
    <x v="19"/>
    <s v="Met"/>
    <s v="Network Device"/>
    <n v="7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7:12 GMT"/>
    <s v="Thu, 01 Jan 1970 00:00:00 GMT"/>
    <s v="Thu, 01 Jan 1970 00:00:01 GMT"/>
    <s v="Thu, 01 Jan 1970 00:00:01 GMT"/>
    <m/>
    <m/>
    <m/>
    <m/>
    <n v="1"/>
    <s v=""/>
    <n v="1"/>
    <d v="1899-12-30T01:17:08"/>
    <s v="Fri"/>
    <x v="95"/>
    <d v="2023-04-07T00:00:00"/>
    <s v="18:10:03"/>
    <s v="Week-2"/>
    <d v="1899-12-30T18:00:00"/>
  </r>
  <r>
    <n v="9433"/>
    <x v="3"/>
    <s v="TechM L2"/>
    <s v="Closed"/>
    <x v="29"/>
    <s v="Fri, 07 Apr 2023 17:10:03 GMT"/>
    <s v="apaluri"/>
    <x v="0"/>
    <x v="0"/>
    <s v="ESC L1 SLA Breach"/>
    <x v="10"/>
    <s v="Met"/>
    <s v="Laptop/Desktop"/>
    <n v="17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17:28 GMT"/>
    <s v="Thu, 01 Jan 1970 00:00:00 GMT"/>
    <s v="Thu, 01 Jan 1970 00:00:01 GMT"/>
    <s v="Thu, 01 Jan 1970 00:36:04 GMT"/>
    <m/>
    <m/>
    <m/>
    <m/>
    <n v="1"/>
    <s v=""/>
    <n v="1"/>
    <d v="1899-12-30T00:53:16"/>
    <s v="Fri"/>
    <x v="95"/>
    <d v="2023-04-07T00:00:00"/>
    <s v="17:10:03"/>
    <s v="Week-2"/>
    <d v="1899-12-30T17:00:00"/>
  </r>
  <r>
    <n v="9432"/>
    <x v="1"/>
    <s v="TechM L2"/>
    <s v="Closed"/>
    <x v="504"/>
    <s v="Fri, 07 Apr 2023 15:00:03 GMT"/>
    <s v="psrikan"/>
    <x v="1"/>
    <x v="2"/>
    <s v="ESC L1 SLA Breach"/>
    <x v="1"/>
    <s v="Met"/>
    <s v="Laptop/Desktop"/>
    <n v="1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4:50 GMT"/>
    <s v="Thu, 01 Jan 1970 00:00:00 GMT"/>
    <s v="Thu, 01 Jan 1970 00:00:01 GMT"/>
    <s v="Thu, 01 Jan 1970 01:34:32 GMT"/>
    <m/>
    <m/>
    <m/>
    <m/>
    <n v="0"/>
    <n v="1"/>
    <n v="1"/>
    <d v="1899-12-30T01:49:39"/>
    <s v="Fri"/>
    <x v="95"/>
    <d v="2023-04-07T00:00:00"/>
    <s v="15:00:03"/>
    <s v="Week-2"/>
    <d v="1899-12-30T15:00:00"/>
  </r>
  <r>
    <n v="9431"/>
    <x v="0"/>
    <s v="TechM L2"/>
    <s v="Closed"/>
    <x v="505"/>
    <s v="Fri, 07 Apr 2023 14:20:03 GMT"/>
    <s v="apaluri"/>
    <x v="1"/>
    <x v="2"/>
    <s v="[]"/>
    <x v="21"/>
    <s v="Met"/>
    <s v="Other"/>
    <n v="3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0:04 GMT"/>
    <s v="Thu, 01 Jan 1970 00:00:00 GMT"/>
    <s v="Thu, 01 Jan 1970 00:00:01 GMT"/>
    <s v="Thu, 01 Jan 1970 02:53:16 GMT"/>
    <m/>
    <m/>
    <m/>
    <m/>
    <n v="0"/>
    <n v="1"/>
    <n v="1"/>
    <d v="1899-12-30T03:23:24"/>
    <s v="Fri"/>
    <x v="95"/>
    <d v="2023-04-07T00:00:00"/>
    <s v="14:20:03"/>
    <s v="Week-2"/>
    <d v="1899-12-30T14:00:00"/>
  </r>
  <r>
    <n v="9430"/>
    <x v="0"/>
    <s v="TechM L2"/>
    <s v="Closed"/>
    <x v="303"/>
    <s v="Fri, 07 Apr 2023 14:00:03 GMT"/>
    <s v="gsriniv"/>
    <x v="1"/>
    <x v="1"/>
    <s v="ACK L1 SLA Breach"/>
    <x v="38"/>
    <s v="Met"/>
    <s v="User"/>
    <n v="1"/>
    <s v="[]"/>
    <s v="Email"/>
    <s v="Spam"/>
    <m/>
    <m/>
    <m/>
    <m/>
    <s v="[]"/>
    <s v="Thu, 01 Jan 1970 00:00:00 GMT"/>
    <s v="Thu, 01 Jan 1970 00:00:15 GMT"/>
    <s v="Thu, 01 Jan 1970 00:00:00 GMT"/>
    <s v="Thu, 01 Jan 1970 00:00:38 GMT"/>
    <s v="Thu, 01 Jan 1970 00:00:00 GMT"/>
    <s v="Thu, 01 Jan 1970 00:00:01 GMT"/>
    <s v="Thu, 01 Jan 1970 02:51:42 GMT"/>
    <m/>
    <m/>
    <m/>
    <m/>
    <n v="1"/>
    <s v=""/>
    <n v="1"/>
    <d v="1899-12-30T02:52:57"/>
    <s v="Fri"/>
    <x v="95"/>
    <d v="2023-04-07T00:00:00"/>
    <s v="14:00:03"/>
    <s v="Week-2"/>
    <d v="1899-12-30T14:00:00"/>
  </r>
  <r>
    <n v="9429"/>
    <x v="3"/>
    <s v="TechM L2"/>
    <s v="Closed"/>
    <x v="438"/>
    <s v="Fri, 07 Apr 2023 13:40:06 GMT"/>
    <s v="vtupura"/>
    <x v="0"/>
    <x v="0"/>
    <s v="ACK L1 SLA Breach, ESC L1 SLA Breach"/>
    <x v="34"/>
    <s v="Met"/>
    <s v="Server"/>
    <n v="110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1:50:23 GMT"/>
    <s v="Thu, 01 Jan 1970 00:00:00 GMT"/>
    <s v="Thu, 01 Jan 1970 00:00:01 GMT"/>
    <s v="Thu, 01 Jan 1970 00:00:31 GMT"/>
    <m/>
    <m/>
    <m/>
    <m/>
    <n v="1"/>
    <s v=""/>
    <n v="1"/>
    <d v="1899-12-30T01:50:47"/>
    <s v="Fri"/>
    <x v="95"/>
    <d v="2023-04-07T00:00:00"/>
    <s v="13:40:06"/>
    <s v="Week-2"/>
    <d v="1899-12-30T13:00:00"/>
  </r>
  <r>
    <n v="9428"/>
    <x v="3"/>
    <s v="TechM L2"/>
    <s v="Closed"/>
    <x v="438"/>
    <s v="Fri, 07 Apr 2023 13:40:03 GMT"/>
    <s v="gsriniv"/>
    <x v="0"/>
    <x v="0"/>
    <s v="ESC L1 SLA Breach"/>
    <x v="34"/>
    <s v="Met"/>
    <s v="Server"/>
    <n v="2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02:09 GMT"/>
    <s v="Thu, 01 Jan 1970 00:00:00 GMT"/>
    <s v="Thu, 01 Jan 1970 00:00:01 GMT"/>
    <s v="Thu, 01 Jan 1970 01:50:05 GMT"/>
    <m/>
    <m/>
    <m/>
    <m/>
    <n v="1"/>
    <s v=""/>
    <n v="1"/>
    <d v="1899-12-30T01:52:17"/>
    <s v="Fri"/>
    <x v="95"/>
    <d v="2023-04-07T00:00:00"/>
    <s v="13:40:03"/>
    <s v="Week-2"/>
    <d v="1899-12-30T13:00:00"/>
  </r>
  <r>
    <n v="9427"/>
    <x v="0"/>
    <s v="TechM L2"/>
    <s v="Closed"/>
    <x v="506"/>
    <s v="Fri, 07 Apr 2023 10:30:07 GMT"/>
    <s v="vtupura"/>
    <x v="2"/>
    <x v="2"/>
    <s v="[]"/>
    <x v="0"/>
    <s v="Met"/>
    <s v="Laptop/Desktop"/>
    <n v="89"/>
    <s v="[]"/>
    <s v="Email"/>
    <s v="Spam"/>
    <m/>
    <m/>
    <m/>
    <m/>
    <s v="[]"/>
    <s v="Thu, 01 Jan 1970 00:00:00 GMT"/>
    <s v="Thu, 01 Jan 1970 00:00:08 GMT"/>
    <s v="Thu, 01 Jan 1970 00:00:00 GMT"/>
    <s v="Thu, 01 Jan 1970 01:29:01 GMT"/>
    <s v="Thu, 01 Jan 1970 00:00:00 GMT"/>
    <s v="Thu, 01 Jan 1970 00:00:01 GMT"/>
    <s v="Thu, 01 Jan 1970 00:00:01 GMT"/>
    <m/>
    <m/>
    <m/>
    <m/>
    <n v="1"/>
    <s v=""/>
    <n v="1"/>
    <d v="1899-12-30T01:29:09"/>
    <s v="Fri"/>
    <x v="95"/>
    <d v="2023-04-07T00:00:00"/>
    <s v="10:30:07"/>
    <s v="Week-2"/>
    <d v="1899-12-30T10:00:00"/>
  </r>
  <r>
    <n v="9426"/>
    <x v="0"/>
    <s v="TechM L2"/>
    <s v="Closed"/>
    <x v="507"/>
    <s v="Fri, 07 Apr 2023 09:00:10 GMT"/>
    <s v="gsriniv"/>
    <x v="2"/>
    <x v="2"/>
    <s v="User Reported Email"/>
    <x v="0"/>
    <s v="Met"/>
    <s v="User"/>
    <n v="199"/>
    <s v="[]"/>
    <s v="Email"/>
    <s v="Spam"/>
    <m/>
    <m/>
    <m/>
    <m/>
    <s v="[]"/>
    <s v="Thu, 01 Jan 1970 00:00:00 GMT"/>
    <s v="Thu, 01 Jan 1970 00:27:39 GMT"/>
    <s v="Thu, 01 Jan 1970 00:00:00 GMT"/>
    <s v="Thu, 01 Jan 1970 03:19:01 GMT"/>
    <s v="Thu, 01 Jan 1970 00:00:00 GMT"/>
    <s v="Thu, 01 Jan 1970 00:00:01 GMT"/>
    <s v="Thu, 01 Jan 1970 01:01:23 GMT"/>
    <m/>
    <m/>
    <m/>
    <m/>
    <n v="1"/>
    <s v=""/>
    <n v="1"/>
    <d v="1899-12-30T04:48:02"/>
    <s v="Fri"/>
    <x v="95"/>
    <d v="2023-04-07T00:00:00"/>
    <s v="09:00:10"/>
    <s v="Week-2"/>
    <d v="1899-12-30T09:00:00"/>
  </r>
  <r>
    <n v="9425"/>
    <x v="3"/>
    <s v="TechM L2"/>
    <s v="Closed"/>
    <x v="500"/>
    <s v="Fri, 07 Apr 2023 09:00:03 GMT"/>
    <s v="psrikan"/>
    <x v="2"/>
    <x v="2"/>
    <s v="ESC L1 SLA Breach"/>
    <x v="47"/>
    <s v="Met"/>
    <s v="Laptop/Desktop"/>
    <n v="50"/>
    <s v="[]"/>
    <s v="Network"/>
    <m/>
    <m/>
    <m/>
    <s v="Suspicious Traffic"/>
    <m/>
    <s v="[]"/>
    <s v="Thu, 01 Jan 1970 00:00:00 GMT"/>
    <s v="Thu, 01 Jan 1970 00:02:27 GMT"/>
    <s v="Thu, 01 Jan 1970 00:00:00 GMT"/>
    <s v="Thu, 01 Jan 1970 00:50:22 GMT"/>
    <s v="Thu, 01 Jan 1970 00:00:00 GMT"/>
    <s v="Thu, 01 Jan 1970 00:00:01 GMT"/>
    <s v="Thu, 01 Jan 1970 00:00:01 GMT"/>
    <m/>
    <m/>
    <m/>
    <m/>
    <n v="1"/>
    <s v=""/>
    <n v="1"/>
    <d v="1899-12-30T00:52:28"/>
    <s v="Fri"/>
    <x v="95"/>
    <d v="2023-04-07T00:00:00"/>
    <s v="09:00:03"/>
    <s v="Week-2"/>
    <d v="1899-12-30T09:00:00"/>
  </r>
  <r>
    <n v="9424"/>
    <x v="3"/>
    <s v="TechM L2"/>
    <s v="Closed"/>
    <x v="29"/>
    <s v="Fri, 07 Apr 2023 07:50:03 GMT"/>
    <s v="khyadav"/>
    <x v="0"/>
    <x v="0"/>
    <s v="[]"/>
    <x v="10"/>
    <s v="Met"/>
    <s v="Laptop/Desktop"/>
    <n v="21"/>
    <s v="[]"/>
    <s v="Network"/>
    <m/>
    <m/>
    <m/>
    <s v="Suspicious Traffic"/>
    <m/>
    <s v="[]"/>
    <s v="Thu, 01 Jan 1970 00:00:00 GMT"/>
    <s v="Thu, 01 Jan 1970 00:01:20 GMT"/>
    <s v="Thu, 01 Jan 1970 00:00:00 GMT"/>
    <s v="Thu, 01 Jan 1970 00:20:32 GMT"/>
    <s v="Thu, 01 Jan 1970 00:00:00 GMT"/>
    <s v="Thu, 01 Jan 1970 00:00:01 GMT"/>
    <s v="Thu, 01 Jan 1970 00:03:59 GMT"/>
    <m/>
    <m/>
    <m/>
    <m/>
    <n v="1"/>
    <s v=""/>
    <n v="1"/>
    <d v="1899-12-30T00:26:19"/>
    <s v="Fri"/>
    <x v="95"/>
    <d v="2023-04-07T00:00:00"/>
    <s v="07:50:03"/>
    <s v="Week-2"/>
    <d v="1899-12-30T07:00:00"/>
  </r>
  <r>
    <n v="9423"/>
    <x v="3"/>
    <s v="TechM L2"/>
    <s v="Closed"/>
    <x v="29"/>
    <s v="Fri, 07 Apr 2023 05:30:03 GMT"/>
    <s v="khyadav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4:51 GMT"/>
    <s v="Thu, 01 Jan 1970 00:00:00 GMT"/>
    <s v="Thu, 01 Jan 1970 00:00:01 GMT"/>
    <s v="Thu, 01 Jan 1970 00:20:00 GMT"/>
    <m/>
    <m/>
    <m/>
    <m/>
    <n v="1"/>
    <s v=""/>
    <n v="1"/>
    <d v="1899-12-30T00:35:08"/>
    <s v="Fri"/>
    <x v="95"/>
    <d v="2023-04-07T00:00:00"/>
    <s v="05:30:03"/>
    <s v="Week-2"/>
    <d v="1899-12-30T05:00:00"/>
  </r>
  <r>
    <n v="9422"/>
    <x v="0"/>
    <s v="TechM L2"/>
    <s v="Closed"/>
    <x v="479"/>
    <s v="Fri, 07 Apr 2023 05:00:05 GMT"/>
    <s v="khyadav"/>
    <x v="0"/>
    <x v="0"/>
    <s v="User Reported Email"/>
    <x v="0"/>
    <s v="Met"/>
    <s v="User"/>
    <n v="19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9:22 GMT"/>
    <s v="Thu, 01 Jan 1970 00:00:00 GMT"/>
    <s v="Thu, 01 Jan 1970 00:00:01 GMT"/>
    <s v="Thu, 01 Jan 1970 00:16:24 GMT"/>
    <m/>
    <m/>
    <m/>
    <m/>
    <n v="1"/>
    <s v=""/>
    <n v="1"/>
    <d v="1899-12-30T00:35:34"/>
    <s v="Fri"/>
    <x v="95"/>
    <d v="2023-04-07T00:00:00"/>
    <s v="05:00:05"/>
    <s v="Week-2"/>
    <d v="1899-12-30T05:00:00"/>
  </r>
  <r>
    <n v="9421"/>
    <x v="3"/>
    <s v="TechM L2"/>
    <s v="Closed"/>
    <x v="29"/>
    <s v="Fri, 07 Apr 2023 02:50:05 GMT"/>
    <s v="khyadav"/>
    <x v="0"/>
    <x v="0"/>
    <s v="ESC L1 SLA Breach"/>
    <x v="10"/>
    <s v="Met"/>
    <s v="Laptop/Desktop"/>
    <n v="1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3:05 GMT"/>
    <s v="Thu, 01 Jan 1970 00:00:00 GMT"/>
    <s v="Thu, 01 Jan 1970 00:00:01 GMT"/>
    <s v="Thu, 01 Jan 1970 00:16:59 GMT"/>
    <m/>
    <m/>
    <m/>
    <m/>
    <n v="1"/>
    <s v=""/>
    <n v="1"/>
    <d v="1899-12-30T00:30:10"/>
    <s v="Fri"/>
    <x v="95"/>
    <d v="2023-04-07T00:00:00"/>
    <s v="02:50:05"/>
    <s v="Week-2"/>
    <d v="1899-12-30T02:00:00"/>
  </r>
  <r>
    <n v="9441"/>
    <x v="3"/>
    <s v="TechM L2"/>
    <s v="Closed"/>
    <x v="28"/>
    <s v="Sat, 08 Apr 2023 20:20:03 GMT"/>
    <s v="apaluri"/>
    <x v="1"/>
    <x v="1"/>
    <s v="ESC L1 SLA Breach"/>
    <x v="9"/>
    <s v="Met"/>
    <s v="Laptop/Desktop"/>
    <n v="3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7:54 GMT"/>
    <s v="Thu, 01 Jan 1970 00:00:00 GMT"/>
    <s v="Thu, 01 Jan 1970 00:00:01 GMT"/>
    <s v="Thu, 01 Jan 1970 00:51:12 GMT"/>
    <m/>
    <m/>
    <m/>
    <m/>
    <n v="1"/>
    <s v=""/>
    <n v="1"/>
    <d v="1899-12-30T01:29:20"/>
    <s v="Sat"/>
    <x v="96"/>
    <d v="2023-04-08T00:00:00"/>
    <s v="20:20:03"/>
    <s v="Week-2"/>
    <d v="1899-12-30T20:00:00"/>
  </r>
  <r>
    <n v="9440"/>
    <x v="3"/>
    <s v="TechM L2"/>
    <s v="Closed"/>
    <x v="29"/>
    <s v="Sat, 08 Apr 2023 15:20:03 GMT"/>
    <s v="gsriniv"/>
    <x v="0"/>
    <x v="0"/>
    <s v="[]"/>
    <x v="10"/>
    <s v="Met"/>
    <s v="Laptop/Desktop"/>
    <n v="2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4:15 GMT"/>
    <s v="Thu, 01 Jan 1970 00:00:00 GMT"/>
    <s v="Thu, 01 Jan 1970 00:00:01 GMT"/>
    <s v="Thu, 01 Jan 1970 00:00:01 GMT"/>
    <m/>
    <m/>
    <m/>
    <m/>
    <n v="1"/>
    <s v=""/>
    <n v="1"/>
    <d v="1899-12-30T00:24:07"/>
    <s v="Sat"/>
    <x v="96"/>
    <d v="2023-04-08T00:00:00"/>
    <s v="15:20:03"/>
    <s v="Week-2"/>
    <d v="1899-12-30T15:00:00"/>
  </r>
  <r>
    <n v="9439"/>
    <x v="3"/>
    <s v="TechM L2"/>
    <s v="Closed"/>
    <x v="29"/>
    <s v="Sat, 08 Apr 2023 11:50:03 GMT"/>
    <s v="gsriniv"/>
    <x v="0"/>
    <x v="0"/>
    <s v="ESC L1 SLA Breach"/>
    <x v="10"/>
    <s v="Met"/>
    <s v="Laptop/Desktop"/>
    <n v="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5:51 GMT"/>
    <s v="Thu, 01 Jan 1970 00:00:00 GMT"/>
    <s v="Thu, 01 Jan 1970 00:00:01 GMT"/>
    <s v="Thu, 01 Jan 1970 01:22:33 GMT"/>
    <m/>
    <m/>
    <m/>
    <m/>
    <n v="1"/>
    <s v=""/>
    <n v="1"/>
    <d v="1899-12-30T01:28:40"/>
    <s v="Sat"/>
    <x v="96"/>
    <d v="2023-04-08T00:00:00"/>
    <s v="11:50:03"/>
    <s v="Week-2"/>
    <d v="1899-12-30T11:00:00"/>
  </r>
  <r>
    <n v="9438"/>
    <x v="0"/>
    <s v="TechM L2"/>
    <s v="Closed"/>
    <x v="508"/>
    <s v="Sat, 08 Apr 2023 11:00:05 GMT"/>
    <s v="gsriniv"/>
    <x v="1"/>
    <x v="1"/>
    <s v="User Reported Email"/>
    <x v="0"/>
    <s v="Met"/>
    <s v="User"/>
    <n v="9"/>
    <s v="[]"/>
    <s v="Email"/>
    <s v="Scam"/>
    <m/>
    <m/>
    <m/>
    <m/>
    <s v="[]"/>
    <s v="Thu, 01 Jan 1970 00:00:00 GMT"/>
    <s v="Thu, 01 Jan 1970 00:00:10 GMT"/>
    <s v="Thu, 01 Jan 1970 00:00:00 GMT"/>
    <s v="Thu, 01 Jan 1970 00:09:20 GMT"/>
    <s v="Thu, 01 Jan 1970 00:00:00 GMT"/>
    <s v="Thu, 01 Jan 1970 00:00:01 GMT"/>
    <s v="Thu, 01 Jan 1970 03:14:12 GMT"/>
    <m/>
    <m/>
    <m/>
    <m/>
    <n v="1"/>
    <s v=""/>
    <n v="1"/>
    <d v="1899-12-30T03:23:22"/>
    <s v="Sat"/>
    <x v="96"/>
    <d v="2023-04-08T00:00:00"/>
    <s v="11:00:05"/>
    <s v="Week-2"/>
    <d v="1899-12-30T11:00:00"/>
  </r>
  <r>
    <n v="9437"/>
    <x v="0"/>
    <s v="TechM L2"/>
    <s v="Closed"/>
    <x v="54"/>
    <s v="Sat, 08 Apr 2023 07:00:03 GMT"/>
    <s v="vdarive"/>
    <x v="1"/>
    <x v="1"/>
    <s v="[]"/>
    <x v="19"/>
    <s v="Met"/>
    <s v="Server"/>
    <n v="3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7:20 GMT"/>
    <s v="Thu, 01 Jan 1970 00:00:00 GMT"/>
    <s v="Thu, 01 Jan 1970 00:00:01 GMT"/>
    <s v="Thu, 01 Jan 1970 00:45:21 GMT"/>
    <m/>
    <m/>
    <m/>
    <m/>
    <n v="1"/>
    <s v=""/>
    <n v="1"/>
    <d v="1899-12-30T01:22:30"/>
    <s v="Sat"/>
    <x v="96"/>
    <d v="2023-04-08T00:00:00"/>
    <s v="07:00:03"/>
    <s v="Week-2"/>
    <d v="1899-12-30T07:00:00"/>
  </r>
  <r>
    <n v="9436"/>
    <x v="1"/>
    <s v="TechM L2"/>
    <s v="Closed"/>
    <x v="21"/>
    <s v="Sat, 08 Apr 2023 04:50:03 GMT"/>
    <s v="vdarive"/>
    <x v="2"/>
    <x v="0"/>
    <s v="ESC L1 SLA Breach"/>
    <x v="1"/>
    <s v="Met"/>
    <s v="Server"/>
    <n v="78"/>
    <s v="[]"/>
    <s v="Endpoint"/>
    <m/>
    <s v="Malware"/>
    <m/>
    <m/>
    <m/>
    <s v="[]"/>
    <s v="Thu, 01 Jan 1970 00:00:00 GMT"/>
    <s v="Thu, 01 Jan 1970 00:00:05 GMT"/>
    <s v="Thu, 01 Jan 1970 00:00:00 GMT"/>
    <s v="Thu, 01 Jan 1970 01:18:30 GMT"/>
    <s v="Thu, 01 Jan 1970 00:00:00 GMT"/>
    <s v="Thu, 01 Jan 1970 00:00:01 GMT"/>
    <s v="Thu, 01 Jan 1970 00:00:01 GMT"/>
    <m/>
    <m/>
    <m/>
    <m/>
    <n v="0"/>
    <n v="1"/>
    <n v="1"/>
    <d v="1899-12-30T01:18:06"/>
    <s v="Sat"/>
    <x v="96"/>
    <d v="2023-04-08T00:00:00"/>
    <s v="04:50:03"/>
    <s v="Week-2"/>
    <d v="1899-12-30T04:00:00"/>
  </r>
  <r>
    <n v="9444"/>
    <x v="0"/>
    <s v="TechM L2"/>
    <s v="Closed"/>
    <x v="404"/>
    <s v="Sun, 09 Apr 2023 17:20:03 GMT"/>
    <s v="mhyderi"/>
    <x v="1"/>
    <x v="1"/>
    <s v="[]"/>
    <x v="19"/>
    <s v="Met"/>
    <s v="Network Device"/>
    <n v="6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7:56 GMT"/>
    <s v="Thu, 01 Jan 1970 00:00:00 GMT"/>
    <s v="Thu, 01 Jan 1970 00:00:01 GMT"/>
    <s v="Thu, 01 Jan 1970 00:04:54 GMT"/>
    <m/>
    <m/>
    <m/>
    <m/>
    <n v="1"/>
    <s v=""/>
    <n v="1"/>
    <d v="1899-12-30T01:13:00"/>
    <s v="Sun"/>
    <x v="97"/>
    <d v="2023-04-09T00:00:00"/>
    <s v="17:20:03"/>
    <s v="Week-2"/>
    <d v="1899-12-30T17:00:00"/>
  </r>
  <r>
    <n v="9443"/>
    <x v="0"/>
    <s v="TechM L2"/>
    <s v="Closed"/>
    <x v="343"/>
    <s v="Sun, 09 Apr 2023 14:00:05 GMT"/>
    <s v="apaluri"/>
    <x v="0"/>
    <x v="0"/>
    <s v="User Reported Email"/>
    <x v="0"/>
    <s v="Met"/>
    <s v="User"/>
    <n v="27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26:37 GMT"/>
    <s v="Thu, 01 Jan 1970 00:00:00 GMT"/>
    <s v="Thu, 01 Jan 1970 00:00:01 GMT"/>
    <s v="Thu, 01 Jan 1970 00:00:01 GMT"/>
    <m/>
    <m/>
    <m/>
    <m/>
    <n v="1"/>
    <s v=""/>
    <n v="1"/>
    <d v="1899-12-30T00:27:08"/>
    <s v="Sun"/>
    <x v="97"/>
    <d v="2023-04-09T00:00:00"/>
    <s v="14:00:05"/>
    <s v="Week-2"/>
    <d v="1899-12-30T14:00:00"/>
  </r>
  <r>
    <n v="9442"/>
    <x v="0"/>
    <s v="TechM L2"/>
    <s v="Closed"/>
    <x v="343"/>
    <s v="Sun, 09 Apr 2023 09:30:05 GMT"/>
    <s v="apaluri"/>
    <x v="0"/>
    <x v="0"/>
    <s v="User Reported Email"/>
    <x v="0"/>
    <s v="Met"/>
    <s v="User"/>
    <n v="13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13:23 GMT"/>
    <s v="Thu, 01 Jan 1970 00:00:00 GMT"/>
    <s v="Thu, 01 Jan 1970 00:00:01 GMT"/>
    <s v="Thu, 01 Jan 1970 01:22:38 GMT"/>
    <m/>
    <m/>
    <m/>
    <m/>
    <n v="1"/>
    <s v=""/>
    <n v="1"/>
    <d v="1899-12-30T01:35:45"/>
    <s v="Sun"/>
    <x v="97"/>
    <d v="2023-04-09T00:00:00"/>
    <s v="09:30:05"/>
    <s v="Week-2"/>
    <d v="1899-12-30T09:00:00"/>
  </r>
  <r>
    <n v="9458"/>
    <x v="0"/>
    <s v="TechM L2"/>
    <s v="Closed"/>
    <x v="509"/>
    <s v="Mon, 10 Apr 2023 21:30:06 GMT"/>
    <s v="mhyderi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1:36 GMT"/>
    <s v="Thu, 01 Jan 1970 00:00:00 GMT"/>
    <s v="Thu, 01 Jan 1970 00:00:01 GMT"/>
    <s v="Thu, 01 Jan 1970 00:06:04 GMT"/>
    <m/>
    <m/>
    <m/>
    <m/>
    <n v="1"/>
    <s v=""/>
    <n v="1"/>
    <d v="1899-12-30T00:28:09"/>
    <s v="Mon"/>
    <x v="98"/>
    <d v="2023-04-10T00:00:00"/>
    <s v="21:30:06"/>
    <s v="Week-3"/>
    <d v="1899-12-30T21:00:00"/>
  </r>
  <r>
    <n v="9457"/>
    <x v="3"/>
    <s v="TechM L2"/>
    <s v="Closed"/>
    <x v="29"/>
    <s v="Mon, 10 Apr 2023 20:40:03 GMT"/>
    <s v="mhyderi"/>
    <x v="0"/>
    <x v="0"/>
    <s v="ESC L1 SLA Breach"/>
    <x v="10"/>
    <s v="Met"/>
    <s v="Network Device"/>
    <n v="2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1:39 GMT"/>
    <s v="Thu, 01 Jan 1970 00:00:00 GMT"/>
    <s v="Thu, 01 Jan 1970 00:00:01 GMT"/>
    <s v="Thu, 01 Jan 1970 00:29:00 GMT"/>
    <m/>
    <m/>
    <m/>
    <m/>
    <n v="1"/>
    <s v=""/>
    <n v="1"/>
    <d v="1899-12-30T00:51:08"/>
    <s v="Mon"/>
    <x v="98"/>
    <d v="2023-04-10T00:00:00"/>
    <s v="20:40:03"/>
    <s v="Week-3"/>
    <d v="1899-12-30T20:00:00"/>
  </r>
  <r>
    <n v="9456"/>
    <x v="0"/>
    <s v="TechM L2"/>
    <s v="Closed"/>
    <x v="510"/>
    <s v="Mon, 10 Apr 2023 20:30:08 GMT"/>
    <s v="mhyderi"/>
    <x v="1"/>
    <x v="1"/>
    <s v="User Reported Email"/>
    <x v="0"/>
    <s v="Met"/>
    <s v="User"/>
    <n v="27"/>
    <s v="[]"/>
    <s v="Email"/>
    <s v="Scam"/>
    <m/>
    <m/>
    <m/>
    <m/>
    <s v="[]"/>
    <s v="Thu, 01 Jan 1970 00:00:00 GMT"/>
    <s v="Thu, 01 Jan 1970 00:00:09 GMT"/>
    <s v="Thu, 01 Jan 1970 00:00:00 GMT"/>
    <s v="Thu, 01 Jan 1970 00:27:00 GMT"/>
    <s v="Thu, 01 Jan 1970 00:00:00 GMT"/>
    <s v="Thu, 01 Jan 1970 00:00:01 GMT"/>
    <s v="Thu, 01 Jan 1970 00:11:12 GMT"/>
    <m/>
    <m/>
    <m/>
    <m/>
    <n v="1"/>
    <s v=""/>
    <n v="1"/>
    <d v="1899-12-30T00:38:21"/>
    <s v="Mon"/>
    <x v="98"/>
    <d v="2023-04-10T00:00:00"/>
    <s v="20:30:08"/>
    <s v="Week-3"/>
    <d v="1899-12-30T20:00:00"/>
  </r>
  <r>
    <n v="9455"/>
    <x v="0"/>
    <s v="TechM L2"/>
    <s v="Closed"/>
    <x v="511"/>
    <s v="Mon, 10 Apr 2023 19:00:05 GMT"/>
    <s v="mhyderi"/>
    <x v="2"/>
    <x v="2"/>
    <s v="User Reported Email, ACK L1 SLA Breach"/>
    <x v="0"/>
    <s v="Met"/>
    <s v="User"/>
    <n v="46"/>
    <s v="[]"/>
    <s v="Email"/>
    <s v="Spam"/>
    <m/>
    <m/>
    <m/>
    <m/>
    <s v="[]"/>
    <s v="Thu, 01 Jan 1970 00:00:00 GMT"/>
    <s v="Thu, 01 Jan 1970 00:00:06 GMT"/>
    <s v="Thu, 01 Jan 1970 00:00:00 GMT"/>
    <s v="Thu, 01 Jan 1970 00:45:50 GMT"/>
    <s v="Thu, 01 Jan 1970 00:00:00 GMT"/>
    <s v="Thu, 01 Jan 1970 00:00:01 GMT"/>
    <s v="Thu, 01 Jan 1970 00:03:15 GMT"/>
    <m/>
    <m/>
    <m/>
    <m/>
    <n v="1"/>
    <s v=""/>
    <n v="1"/>
    <d v="1899-12-30T00:49:21"/>
    <s v="Mon"/>
    <x v="98"/>
    <d v="2023-04-10T00:00:00"/>
    <s v="19:00:05"/>
    <s v="Week-3"/>
    <d v="1899-12-30T19:00:00"/>
  </r>
  <r>
    <n v="9454"/>
    <x v="3"/>
    <s v="TechM L2"/>
    <s v="Closed"/>
    <x v="29"/>
    <s v="Mon, 10 Apr 2023 18:20:03 GMT"/>
    <s v="mhyderi"/>
    <x v="0"/>
    <x v="0"/>
    <s v="ESC L1 SLA Breach"/>
    <x v="10"/>
    <s v="Met"/>
    <s v="Network Device"/>
    <n v="5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4:27 GMT"/>
    <s v="Thu, 01 Jan 1970 00:00:00 GMT"/>
    <s v="Thu, 01 Jan 1970 00:00:01 GMT"/>
    <s v="Thu, 01 Jan 1970 00:00:02 GMT"/>
    <m/>
    <m/>
    <m/>
    <m/>
    <n v="1"/>
    <s v=""/>
    <n v="1"/>
    <d v="1899-12-30T00:54:07"/>
    <s v="Mon"/>
    <x v="98"/>
    <d v="2023-04-10T00:00:00"/>
    <s v="18:20:03"/>
    <s v="Week-3"/>
    <d v="1899-12-30T18:00:00"/>
  </r>
  <r>
    <n v="9453"/>
    <x v="2"/>
    <s v="TechM L2"/>
    <s v="Closed"/>
    <x v="512"/>
    <s v="Mon, 10 Apr 2023 18:00:03 GMT"/>
    <s v="mhyderi"/>
    <x v="2"/>
    <x v="2"/>
    <s v="[]"/>
    <x v="13"/>
    <s v="Met"/>
    <s v="Network Device"/>
    <n v="3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6:53 GMT"/>
    <s v="Thu, 01 Jan 1970 00:00:00 GMT"/>
    <s v="Thu, 01 Jan 1970 00:00:01 GMT"/>
    <s v="Thu, 01 Jan 1970 00:00:01 GMT"/>
    <m/>
    <m/>
    <m/>
    <m/>
    <n v="1"/>
    <s v=""/>
    <n v="1"/>
    <d v="1899-12-30T00:37:09"/>
    <s v="Mon"/>
    <x v="98"/>
    <d v="2023-04-10T00:00:00"/>
    <s v="18:00:03"/>
    <s v="Week-3"/>
    <d v="1899-12-30T18:00:00"/>
  </r>
  <r>
    <n v="9452"/>
    <x v="3"/>
    <s v="TechM L2"/>
    <s v="Closed"/>
    <x v="29"/>
    <s v="Mon, 10 Apr 2023 15:40:03 GMT"/>
    <s v="vtupura"/>
    <x v="0"/>
    <x v="0"/>
    <s v="[]"/>
    <x v="10"/>
    <s v="Met"/>
    <s v="Laptop/Desktop"/>
    <n v="24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24:16 GMT"/>
    <s v="Thu, 01 Jan 1970 00:00:00 GMT"/>
    <s v="Thu, 01 Jan 1970 00:00:01 GMT"/>
    <s v="Thu, 01 Jan 1970 00:00:01 GMT"/>
    <m/>
    <m/>
    <m/>
    <m/>
    <n v="1"/>
    <s v=""/>
    <n v="1"/>
    <d v="1899-12-30T00:24:13"/>
    <s v="Mon"/>
    <x v="98"/>
    <d v="2023-04-10T00:00:00"/>
    <s v="15:40:03"/>
    <s v="Week-3"/>
    <d v="1899-12-30T15:00:00"/>
  </r>
  <r>
    <n v="9451"/>
    <x v="0"/>
    <s v="TechM L2"/>
    <s v="Closed"/>
    <x v="470"/>
    <s v="Mon, 10 Apr 2023 15:00:08 GMT"/>
    <s v="gsriniv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8:28 GMT"/>
    <s v="Thu, 01 Jan 1970 00:00:00 GMT"/>
    <s v="Thu, 01 Jan 1970 00:00:01 GMT"/>
    <s v="Thu, 01 Jan 1970 01:03:03 GMT"/>
    <m/>
    <m/>
    <m/>
    <m/>
    <n v="1"/>
    <s v=""/>
    <n v="1"/>
    <d v="1899-12-30T01:11:13"/>
    <s v="Mon"/>
    <x v="98"/>
    <d v="2023-04-10T00:00:00"/>
    <s v="15:00:08"/>
    <s v="Week-3"/>
    <d v="1899-12-30T15:00:00"/>
  </r>
  <r>
    <n v="9450"/>
    <x v="0"/>
    <s v="Mangesh Fasale"/>
    <s v="Closed"/>
    <x v="21"/>
    <s v="Mon, 10 Apr 2023 14:00:03 GMT"/>
    <s v="karun"/>
    <x v="1"/>
    <x v="0"/>
    <s v="[]"/>
    <x v="1"/>
    <s v="Met"/>
    <s v="Server"/>
    <n v="0"/>
    <s v="[]"/>
    <s v="Endpoint"/>
    <m/>
    <s v="Malware"/>
    <m/>
    <m/>
    <m/>
    <s v="[]"/>
    <s v="Thu, 01 Jan 1970 00:00:00 GMT"/>
    <s v="Thu, 01 Jan 1970 00:00:08 GMT"/>
    <s v="Thu, 01 Jan 1970 00:00:00 GMT"/>
    <s v="Thu, 01 Jan 1970 00:00:21 GMT"/>
    <s v="Thu, 01 Jan 1970 00:00:00 GMT"/>
    <s v="Thu, 01 Jan 1970 00:00:01 GMT"/>
    <s v="Thu, 01 Jan 1970 01:49:18 GMT"/>
    <m/>
    <m/>
    <m/>
    <m/>
    <n v="0"/>
    <n v="1"/>
    <n v="1"/>
    <d v="1899-12-30T01:49:26"/>
    <s v="Mon"/>
    <x v="98"/>
    <d v="2023-04-10T00:00:00"/>
    <s v="14:00:03"/>
    <s v="Week-3"/>
    <d v="1899-12-30T14:00:00"/>
  </r>
  <r>
    <n v="9449"/>
    <x v="3"/>
    <s v="TechM L2"/>
    <s v="Closed"/>
    <x v="29"/>
    <s v="Mon, 10 Apr 2023 13:50:03 GMT"/>
    <s v="psrikan"/>
    <x v="0"/>
    <x v="0"/>
    <s v="ESC L1 SLA Breach"/>
    <x v="10"/>
    <s v="Met"/>
    <s v="Laptop/Desktop"/>
    <n v="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1:42 GMT"/>
    <s v="Thu, 01 Jan 1970 00:00:00 GMT"/>
    <s v="Thu, 01 Jan 1970 00:00:01 GMT"/>
    <s v="Thu, 01 Jan 1970 01:40:20 GMT"/>
    <m/>
    <m/>
    <m/>
    <m/>
    <n v="1"/>
    <s v=""/>
    <n v="1"/>
    <d v="1899-12-30T01:42:27"/>
    <s v="Mon"/>
    <x v="98"/>
    <d v="2023-04-10T00:00:00"/>
    <s v="13:50:03"/>
    <s v="Week-3"/>
    <d v="1899-12-30T13:00:00"/>
  </r>
  <r>
    <n v="9448"/>
    <x v="0"/>
    <s v="TechM L2"/>
    <s v="Closed"/>
    <x v="146"/>
    <s v="Mon, 10 Apr 2023 13:00:05 GMT"/>
    <s v="gsriniv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10:04 GMT"/>
    <s v="Thu, 01 Jan 1970 00:00:00 GMT"/>
    <s v="Thu, 01 Jan 1970 00:00:01 GMT"/>
    <s v="Thu, 01 Jan 1970 01:02:43 GMT"/>
    <m/>
    <m/>
    <m/>
    <m/>
    <n v="1"/>
    <s v=""/>
    <n v="1"/>
    <d v="1899-12-30T01:12:55"/>
    <s v="Mon"/>
    <x v="98"/>
    <d v="2023-04-10T00:00:00"/>
    <s v="13:00:05"/>
    <s v="Week-3"/>
    <d v="1899-12-30T13:00:00"/>
  </r>
  <r>
    <n v="9447"/>
    <x v="3"/>
    <s v="TechM L2"/>
    <s v="Closed"/>
    <x v="49"/>
    <s v="Mon, 10 Apr 2023 08:20:03 GMT"/>
    <s v="karun"/>
    <x v="2"/>
    <x v="2"/>
    <s v="ESC L1 SLA Breach"/>
    <x v="3"/>
    <s v="Met"/>
    <s v="Laptop/Desktop"/>
    <n v="3"/>
    <s v="[]"/>
    <s v="User Behaviour"/>
    <m/>
    <m/>
    <m/>
    <m/>
    <s v="Mass Download"/>
    <s v="[]"/>
    <s v="Thu, 01 Jan 1970 00:00:00 GMT"/>
    <s v="Thu, 01 Jan 1970 00:00:14 GMT"/>
    <s v="Thu, 01 Jan 1970 00:00:00 GMT"/>
    <s v="Thu, 01 Jan 1970 00:02:31 GMT"/>
    <s v="Thu, 01 Jan 1970 00:00:00 GMT"/>
    <s v="Thu, 01 Jan 1970 00:00:01 GMT"/>
    <s v="Thu, 01 Jan 1970 03:41:46 GMT"/>
    <m/>
    <m/>
    <m/>
    <m/>
    <n v="1"/>
    <s v=""/>
    <n v="1"/>
    <d v="1899-12-30T03:45:00"/>
    <s v="Mon"/>
    <x v="98"/>
    <d v="2023-04-10T00:00:00"/>
    <s v="08:20:03"/>
    <s v="Week-3"/>
    <d v="1899-12-30T08:00:00"/>
  </r>
  <r>
    <n v="9446"/>
    <x v="0"/>
    <s v="TechM L2"/>
    <s v="Closed"/>
    <x v="513"/>
    <s v="Mon, 10 Apr 2023 07:30:11 GMT"/>
    <s v="karun"/>
    <x v="1"/>
    <x v="1"/>
    <s v="User Reported Email"/>
    <x v="0"/>
    <s v="Met"/>
    <s v="User"/>
    <n v="77"/>
    <s v="[]"/>
    <s v="Email"/>
    <s v="Scam"/>
    <m/>
    <m/>
    <m/>
    <m/>
    <s v="[]"/>
    <s v="Thu, 01 Jan 1970 00:00:00 GMT"/>
    <s v="Thu, 01 Jan 1970 00:00:11 GMT"/>
    <s v="Thu, 01 Jan 1970 00:00:00 GMT"/>
    <s v="Thu, 01 Jan 1970 01:16:57 GMT"/>
    <s v="Thu, 01 Jan 1970 00:00:00 GMT"/>
    <s v="Thu, 01 Jan 1970 00:00:01 GMT"/>
    <s v="Thu, 01 Jan 1970 01:21:48 GMT"/>
    <m/>
    <m/>
    <m/>
    <m/>
    <n v="1"/>
    <s v=""/>
    <n v="1"/>
    <d v="1899-12-30T02:38:59"/>
    <s v="Mon"/>
    <x v="98"/>
    <d v="2023-04-10T00:00:00"/>
    <s v="07:30:11"/>
    <s v="Week-3"/>
    <d v="1899-12-30T07:00:00"/>
  </r>
  <r>
    <n v="9445"/>
    <x v="0"/>
    <s v="TechM L2"/>
    <s v="Closed"/>
    <x v="514"/>
    <s v="Mon, 10 Apr 2023 07:30:11 GMT"/>
    <s v="vdarive"/>
    <x v="2"/>
    <x v="2"/>
    <s v="User Reported Email"/>
    <x v="0"/>
    <s v="Met"/>
    <s v="User"/>
    <n v="34"/>
    <s v="[]"/>
    <s v="Email"/>
    <s v="Spam"/>
    <m/>
    <m/>
    <m/>
    <m/>
    <s v="[]"/>
    <s v="Thu, 01 Jan 1970 00:00:00 GMT"/>
    <s v="Thu, 01 Jan 1970 00:00:09 GMT"/>
    <s v="Thu, 01 Jan 1970 00:00:00 GMT"/>
    <s v="Thu, 01 Jan 1970 00:33:41 GMT"/>
    <s v="Thu, 01 Jan 1970 00:00:00 GMT"/>
    <s v="Thu, 01 Jan 1970 00:00:01 GMT"/>
    <s v="Thu, 01 Jan 1970 00:17:34 GMT"/>
    <m/>
    <m/>
    <m/>
    <m/>
    <n v="1"/>
    <s v=""/>
    <n v="1"/>
    <d v="1899-12-30T00:51:43"/>
    <s v="Mon"/>
    <x v="98"/>
    <d v="2023-04-10T00:00:00"/>
    <s v="07:30:11"/>
    <s v="Week-3"/>
    <d v="1899-12-30T07:00:00"/>
  </r>
  <r>
    <n v="9479"/>
    <x v="3"/>
    <s v="Theodoros Vakalopoulos"/>
    <s v="Closed"/>
    <x v="29"/>
    <s v="Tue, 11 Apr 2023 23:50:03 GMT"/>
    <s v="vdarive"/>
    <x v="0"/>
    <x v="0"/>
    <s v="ESC L1 SLA Breach"/>
    <x v="10"/>
    <s v="Met"/>
    <s v="Laptop/Desktop"/>
    <n v="6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9:19 GMT"/>
    <s v="Thu, 01 Jan 1970 00:00:00 GMT"/>
    <s v="Thu, 01 Jan 1970 00:00:01 GMT"/>
    <s v="Thu, 01 Jan 1970 04:29:09 GMT"/>
    <m/>
    <m/>
    <m/>
    <m/>
    <n v="1"/>
    <s v=""/>
    <n v="1"/>
    <d v="1899-12-30T05:38:15"/>
    <s v="Tue"/>
    <x v="99"/>
    <d v="2023-04-11T00:00:00"/>
    <s v="23:50:03"/>
    <s v="Week-3"/>
    <d v="1899-12-30T23:00:00"/>
  </r>
  <r>
    <n v="9478"/>
    <x v="3"/>
    <s v="TechM L2"/>
    <s v="Closed"/>
    <x v="29"/>
    <s v="Tue, 11 Apr 2023 21:00:03 GMT"/>
    <s v="mhyderi"/>
    <x v="2"/>
    <x v="2"/>
    <s v="ESC L1 SLA Breach"/>
    <x v="10"/>
    <s v="Met"/>
    <s v="Network Device"/>
    <n v="4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9:33 GMT"/>
    <s v="Thu, 01 Jan 1970 00:00:00 GMT"/>
    <s v="Thu, 01 Jan 1970 00:00:01 GMT"/>
    <s v="Thu, 01 Jan 1970 00:38:42 GMT"/>
    <m/>
    <m/>
    <m/>
    <m/>
    <n v="1"/>
    <s v=""/>
    <n v="1"/>
    <d v="1899-12-30T01:18:48"/>
    <s v="Tue"/>
    <x v="99"/>
    <d v="2023-04-11T00:00:00"/>
    <s v="21:00:03"/>
    <s v="Week-3"/>
    <d v="1899-12-30T21:00:00"/>
  </r>
  <r>
    <n v="9477"/>
    <x v="1"/>
    <s v="Hassen Mezghani"/>
    <s v="Closed"/>
    <x v="21"/>
    <s v="Tue, 11 Apr 2023 20:50:03 GMT"/>
    <s v="mhyderi"/>
    <x v="1"/>
    <x v="0"/>
    <s v="ESC L1 SLA Breach"/>
    <x v="1"/>
    <s v="Met"/>
    <s v="Server"/>
    <n v="52"/>
    <s v="[]"/>
    <s v="Endpoint"/>
    <m/>
    <s v="Malware"/>
    <m/>
    <m/>
    <m/>
    <s v="[]"/>
    <s v="Thu, 01 Jan 1970 00:00:00 GMT"/>
    <s v="Thu, 01 Jan 1970 00:00:09 GMT"/>
    <s v="Thu, 01 Jan 1970 00:00:00 GMT"/>
    <s v="Thu, 01 Jan 1970 00:51:48 GMT"/>
    <s v="Thu, 01 Jan 1970 00:00:00 GMT"/>
    <s v="Thu, 01 Jan 1970 00:00:01 GMT"/>
    <s v="Thu, 01 Jan 1970 00:00:01 GMT"/>
    <m/>
    <m/>
    <m/>
    <m/>
    <n v="0"/>
    <n v="1"/>
    <n v="1"/>
    <d v="1899-12-30T00:52:10"/>
    <s v="Tue"/>
    <x v="99"/>
    <d v="2023-04-11T00:00:00"/>
    <s v="20:50:03"/>
    <s v="Week-3"/>
    <d v="1899-12-30T20:00:00"/>
  </r>
  <r>
    <n v="9476"/>
    <x v="1"/>
    <s v="TechM L2"/>
    <s v="Closed"/>
    <x v="21"/>
    <s v="Tue, 11 Apr 2023 19:10:03 GMT"/>
    <s v="mhyderi"/>
    <x v="1"/>
    <x v="1"/>
    <s v="ESC L1 SLA Breach"/>
    <x v="1"/>
    <s v="Met"/>
    <s v="Laptop/Desktop"/>
    <n v="51"/>
    <s v="[]"/>
    <s v="Endpoint"/>
    <m/>
    <s v="Malware"/>
    <m/>
    <m/>
    <m/>
    <s v="[]"/>
    <s v="Thu, 01 Jan 1970 00:00:00 GMT"/>
    <s v="Thu, 01 Jan 1970 00:00:07 GMT"/>
    <s v="Thu, 01 Jan 1970 00:00:00 GMT"/>
    <s v="Thu, 01 Jan 1970 00:51:12 GMT"/>
    <s v="Thu, 01 Jan 1970 00:00:00 GMT"/>
    <s v="Thu, 01 Jan 1970 00:00:01 GMT"/>
    <s v="Thu, 01 Jan 1970 00:00:01 GMT"/>
    <m/>
    <m/>
    <m/>
    <m/>
    <n v="1"/>
    <s v=""/>
    <n v="1"/>
    <d v="1899-12-30T00:51:08"/>
    <s v="Tue"/>
    <x v="99"/>
    <d v="2023-04-11T00:00:00"/>
    <s v="19:10:03"/>
    <s v="Week-3"/>
    <d v="1899-12-30T19:00:00"/>
  </r>
  <r>
    <n v="9475"/>
    <x v="3"/>
    <s v="Theodoros Vakalopoulos"/>
    <s v="Closed"/>
    <x v="29"/>
    <s v="Tue, 11 Apr 2023 15:40:03 GMT"/>
    <s v="vtupura"/>
    <x v="0"/>
    <x v="0"/>
    <s v="[]"/>
    <x v="10"/>
    <s v="Met"/>
    <s v="Laptop/Desktop"/>
    <n v="2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0:22 GMT"/>
    <s v="Thu, 01 Jan 1970 00:00:00 GMT"/>
    <s v="Thu, 01 Jan 1970 00:00:01 GMT"/>
    <s v="Thu, 01 Jan 1970 00:00:01 GMT"/>
    <m/>
    <m/>
    <m/>
    <m/>
    <n v="1"/>
    <s v=""/>
    <n v="1"/>
    <d v="1899-12-30T00:20:08"/>
    <s v="Tue"/>
    <x v="99"/>
    <d v="2023-04-11T00:00:00"/>
    <s v="15:40:03"/>
    <s v="Week-3"/>
    <d v="1899-12-30T15:00:00"/>
  </r>
  <r>
    <n v="9474"/>
    <x v="3"/>
    <s v="Cristiano Lucian"/>
    <s v="Closed"/>
    <x v="14"/>
    <s v="Tue, 11 Apr 2023 15:10:03 GMT"/>
    <s v="karun"/>
    <x v="2"/>
    <x v="2"/>
    <s v="ESC L1 SLA Breach"/>
    <x v="3"/>
    <s v="Met"/>
    <s v="Laptop/Desktop"/>
    <n v="1"/>
    <s v="[]"/>
    <s v="User Behaviour"/>
    <m/>
    <m/>
    <m/>
    <m/>
    <s v="Mass Delete"/>
    <s v="[]"/>
    <s v="Thu, 01 Jan 1970 00:00:00 GMT"/>
    <s v="Thu, 01 Jan 1970 00:06:40 GMT"/>
    <s v="Thu, 01 Jan 1970 00:00:00 GMT"/>
    <s v="Thu, 01 Jan 1970 00:01:19 GMT"/>
    <s v="Thu, 01 Jan 1970 00:00:00 GMT"/>
    <s v="Thu, 01 Jan 1970 00:00:01 GMT"/>
    <s v="Thu, 01 Jan 1970 01:17:21 GMT"/>
    <m/>
    <m/>
    <m/>
    <m/>
    <n v="1"/>
    <s v=""/>
    <n v="1"/>
    <d v="1899-12-30T01:25:01"/>
    <s v="Tue"/>
    <x v="99"/>
    <d v="2023-04-11T00:00:00"/>
    <s v="15:10:03"/>
    <s v="Week-3"/>
    <d v="1899-12-30T15:00:00"/>
  </r>
  <r>
    <n v="9473"/>
    <x v="3"/>
    <s v="Cristiano Lucian"/>
    <s v="Closed"/>
    <x v="49"/>
    <s v="Tue, 11 Apr 2023 14:50:03 GMT"/>
    <s v="gsriniv"/>
    <x v="2"/>
    <x v="2"/>
    <s v="ACK L1 SLA Breach, ESC L1 SLA Breach"/>
    <x v="3"/>
    <s v="Met"/>
    <s v="Laptop/Desktop"/>
    <n v="2"/>
    <s v="[]"/>
    <s v="User Behaviour"/>
    <m/>
    <m/>
    <m/>
    <m/>
    <s v="Mass Download"/>
    <s v="[]"/>
    <s v="Thu, 01 Jan 1970 00:00:00 GMT"/>
    <s v="Thu, 01 Jan 1970 00:01:30 GMT"/>
    <s v="Thu, 01 Jan 1970 00:00:00 GMT"/>
    <s v="Thu, 01 Jan 1970 00:02:09 GMT"/>
    <s v="Thu, 01 Jan 1970 00:00:00 GMT"/>
    <s v="Thu, 01 Jan 1970 00:00:01 GMT"/>
    <s v="Thu, 01 Jan 1970 01:51:42 GMT"/>
    <m/>
    <m/>
    <m/>
    <m/>
    <n v="1"/>
    <s v=""/>
    <n v="1"/>
    <d v="1899-12-30T01:55:12"/>
    <s v="Tue"/>
    <x v="99"/>
    <d v="2023-04-11T00:00:00"/>
    <s v="14:50:03"/>
    <s v="Week-3"/>
    <d v="1899-12-30T14:00:00"/>
  </r>
  <r>
    <n v="9472"/>
    <x v="3"/>
    <s v="Theodoros Vakalopoulos"/>
    <s v="Closed"/>
    <x v="29"/>
    <s v="Tue, 11 Apr 2023 13:40:03 GMT"/>
    <s v="karun"/>
    <x v="2"/>
    <x v="1"/>
    <s v="ESC L1 SLA Breach"/>
    <x v="24"/>
    <s v="Met"/>
    <s v="Laptop/Desktop"/>
    <n v="120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1:59:51 GMT"/>
    <s v="Thu, 01 Jan 1970 00:00:00 GMT"/>
    <s v="Thu, 01 Jan 1970 00:00:01 GMT"/>
    <s v="Thu, 01 Jan 1970 00:00:01 GMT"/>
    <m/>
    <m/>
    <m/>
    <m/>
    <n v="0"/>
    <n v="1"/>
    <n v="1"/>
    <d v="1899-12-30T02:00:20"/>
    <s v="Tue"/>
    <x v="99"/>
    <d v="2023-04-11T00:00:00"/>
    <s v="13:40:03"/>
    <s v="Week-3"/>
    <d v="1899-12-30T13:00:00"/>
  </r>
  <r>
    <n v="9471"/>
    <x v="0"/>
    <s v="TechM L2"/>
    <s v="Closed"/>
    <x v="146"/>
    <s v="Tue, 11 Apr 2023 12:30:05 GMT"/>
    <s v="psrikan"/>
    <x v="0"/>
    <x v="0"/>
    <s v="User Reported Email"/>
    <x v="0"/>
    <s v="Met"/>
    <s v="User"/>
    <n v="34"/>
    <s v="[]"/>
    <s v="Email"/>
    <s v="Legitimate email"/>
    <m/>
    <m/>
    <m/>
    <m/>
    <s v="[]"/>
    <s v="Thu, 01 Jan 1970 00:00:00 GMT"/>
    <s v="Thu, 01 Jan 1970 00:00:37 GMT"/>
    <s v="Thu, 01 Jan 1970 00:00:00 GMT"/>
    <s v="Thu, 01 Jan 1970 00:33:53 GMT"/>
    <s v="Thu, 01 Jan 1970 00:00:00 GMT"/>
    <s v="Thu, 01 Jan 1970 00:00:01 GMT"/>
    <s v="Thu, 01 Jan 1970 01:06:40 GMT"/>
    <m/>
    <m/>
    <m/>
    <m/>
    <n v="1"/>
    <s v=""/>
    <n v="1"/>
    <d v="1899-12-30T01:41:17"/>
    <s v="Tue"/>
    <x v="99"/>
    <d v="2023-04-11T00:00:00"/>
    <s v="12:30:05"/>
    <s v="Week-3"/>
    <d v="1899-12-30T12:00:00"/>
  </r>
  <r>
    <n v="9470"/>
    <x v="0"/>
    <s v="TechM L2"/>
    <s v="Closed"/>
    <x v="515"/>
    <s v="Tue, 11 Apr 2023 11:30:06 GMT"/>
    <s v="vtupura"/>
    <x v="0"/>
    <x v="0"/>
    <s v="User Reported Email"/>
    <x v="0"/>
    <s v="Met"/>
    <s v="Laptop/Desktop"/>
    <n v="119"/>
    <s v="[]"/>
    <s v="Email"/>
    <s v="Legitimate email"/>
    <m/>
    <m/>
    <m/>
    <m/>
    <s v="[]"/>
    <s v="Thu, 01 Jan 1970 00:00:00 GMT"/>
    <s v="Thu, 01 Jan 1970 00:28:08 GMT"/>
    <s v="Thu, 01 Jan 1970 00:00:00 GMT"/>
    <s v="Thu, 01 Jan 1970 01:58:52 GMT"/>
    <s v="Thu, 01 Jan 1970 00:00:00 GMT"/>
    <s v="Thu, 01 Jan 1970 00:00:01 GMT"/>
    <s v="Thu, 01 Jan 1970 01:36:52 GMT"/>
    <m/>
    <m/>
    <m/>
    <m/>
    <n v="1"/>
    <s v=""/>
    <n v="1"/>
    <d v="1899-12-30T04:04:00"/>
    <s v="Tue"/>
    <x v="99"/>
    <d v="2023-04-11T00:00:00"/>
    <s v="11:30:06"/>
    <s v="Week-3"/>
    <d v="1899-12-30T11:00:00"/>
  </r>
  <r>
    <n v="9469"/>
    <x v="0"/>
    <s v="TechM L2"/>
    <s v="Closed"/>
    <x v="203"/>
    <s v="Tue, 11 Apr 2023 11:30:06 GMT"/>
    <s v="karun"/>
    <x v="0"/>
    <x v="0"/>
    <s v="[]"/>
    <x v="0"/>
    <s v="Met"/>
    <s v="User"/>
    <n v="43"/>
    <s v="[]"/>
    <s v="Email"/>
    <s v="Legitimate email"/>
    <m/>
    <m/>
    <m/>
    <m/>
    <s v="[]"/>
    <s v="Thu, 01 Jan 1970 00:00:00 GMT"/>
    <s v="Thu, 01 Jan 1970 00:16:46 GMT"/>
    <s v="Thu, 01 Jan 1970 00:00:00 GMT"/>
    <s v="Thu, 01 Jan 1970 00:43:28 GMT"/>
    <s v="Thu, 01 Jan 1970 00:00:00 GMT"/>
    <s v="Thu, 01 Jan 1970 00:00:01 GMT"/>
    <s v="Thu, 01 Jan 1970 00:00:01 GMT"/>
    <m/>
    <m/>
    <m/>
    <m/>
    <n v="1"/>
    <s v=""/>
    <n v="1"/>
    <d v="1899-12-30T00:59:47"/>
    <s v="Tue"/>
    <x v="99"/>
    <d v="2023-04-11T00:00:00"/>
    <s v="11:30:06"/>
    <s v="Week-3"/>
    <d v="1899-12-30T11:00:00"/>
  </r>
  <r>
    <n v="9468"/>
    <x v="0"/>
    <s v="TechM L2"/>
    <s v="Closed"/>
    <x v="164"/>
    <s v="Tue, 11 Apr 2023 11:30:06 GMT"/>
    <s v="gsriniv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5:22 GMT"/>
    <s v="Thu, 01 Jan 1970 00:00:00 GMT"/>
    <s v="Thu, 01 Jan 1970 00:00:01 GMT"/>
    <s v="Thu, 01 Jan 1970 02:39:05 GMT"/>
    <m/>
    <m/>
    <m/>
    <m/>
    <n v="1"/>
    <s v=""/>
    <n v="1"/>
    <d v="1899-12-30T02:44:13"/>
    <s v="Tue"/>
    <x v="99"/>
    <d v="2023-04-11T00:00:00"/>
    <s v="11:30:06"/>
    <s v="Week-3"/>
    <d v="1899-12-30T11:00:00"/>
  </r>
  <r>
    <n v="9467"/>
    <x v="0"/>
    <s v="TechM L2"/>
    <s v="Closed"/>
    <x v="151"/>
    <s v="Tue, 11 Apr 2023 10:50:03 GMT"/>
    <s v="gsriniv"/>
    <x v="2"/>
    <x v="2"/>
    <s v="[]"/>
    <x v="21"/>
    <s v="Met"/>
    <s v="Server"/>
    <n v="25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24:35 GMT"/>
    <s v="Thu, 01 Jan 1970 00:00:00 GMT"/>
    <s v="Thu, 01 Jan 1970 00:00:01 GMT"/>
    <s v="Thu, 01 Jan 1970 01:55:11 GMT"/>
    <m/>
    <m/>
    <m/>
    <m/>
    <n v="1"/>
    <s v=""/>
    <n v="1"/>
    <d v="1899-12-30T02:20:27"/>
    <s v="Tue"/>
    <x v="99"/>
    <d v="2023-04-11T00:00:00"/>
    <s v="10:50:03"/>
    <s v="Week-3"/>
    <d v="1899-12-30T10:00:00"/>
  </r>
  <r>
    <n v="9466"/>
    <x v="3"/>
    <s v="TechM L2"/>
    <s v="Closed"/>
    <x v="29"/>
    <s v="Tue, 11 Apr 2023 10:40:03 GMT"/>
    <s v="psrikan"/>
    <x v="0"/>
    <x v="0"/>
    <s v="ESC L1 SLA Breach"/>
    <x v="10"/>
    <s v="Met"/>
    <s v="Laptop/Desktop"/>
    <n v="5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8:23 GMT"/>
    <s v="Thu, 01 Jan 1970 00:00:00 GMT"/>
    <s v="Thu, 01 Jan 1970 00:00:01 GMT"/>
    <s v="Thu, 01 Jan 1970 01:55:56 GMT"/>
    <m/>
    <m/>
    <m/>
    <m/>
    <n v="1"/>
    <s v=""/>
    <n v="1"/>
    <d v="1899-12-30T02:54:03"/>
    <s v="Tue"/>
    <x v="99"/>
    <d v="2023-04-11T00:00:00"/>
    <s v="10:40:03"/>
    <s v="Week-3"/>
    <d v="1899-12-30T10:00:00"/>
  </r>
  <r>
    <n v="9465"/>
    <x v="3"/>
    <s v="TechM L2"/>
    <s v="Closed"/>
    <x v="29"/>
    <s v="Tue, 11 Apr 2023 10:30:03 GMT"/>
    <s v="vtupura"/>
    <x v="0"/>
    <x v="0"/>
    <s v="[]"/>
    <x v="10"/>
    <s v="Met"/>
    <s v="Laptop/Desktop"/>
    <n v="1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4:23 GMT"/>
    <s v="Thu, 01 Jan 1970 00:00:00 GMT"/>
    <s v="Thu, 01 Jan 1970 00:00:01 GMT"/>
    <s v="Thu, 01 Jan 1970 00:00:01 GMT"/>
    <m/>
    <m/>
    <m/>
    <m/>
    <n v="1"/>
    <s v=""/>
    <n v="1"/>
    <d v="1899-12-30T00:14:11"/>
    <s v="Tue"/>
    <x v="99"/>
    <d v="2023-04-11T00:00:00"/>
    <s v="10:30:03"/>
    <s v="Week-3"/>
    <d v="1899-12-30T10:00:00"/>
  </r>
  <r>
    <n v="9464"/>
    <x v="3"/>
    <s v="TechM L2"/>
    <s v="Closed"/>
    <x v="29"/>
    <s v="Tue, 11 Apr 2023 10:00:03 GMT"/>
    <s v="vtupura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1:44 GMT"/>
    <s v="Thu, 01 Jan 1970 00:00:00 GMT"/>
    <s v="Thu, 01 Jan 1970 00:00:01 GMT"/>
    <s v="Thu, 01 Jan 1970 00:00:01 GMT"/>
    <m/>
    <m/>
    <m/>
    <m/>
    <n v="1"/>
    <s v=""/>
    <n v="1"/>
    <d v="1899-12-30T00:32:10"/>
    <s v="Tue"/>
    <x v="99"/>
    <d v="2023-04-11T00:00:00"/>
    <s v="10:00:03"/>
    <s v="Week-3"/>
    <d v="1899-12-30T10:00:00"/>
  </r>
  <r>
    <n v="9463"/>
    <x v="3"/>
    <s v="TechM L2"/>
    <s v="Closed"/>
    <x v="29"/>
    <s v="Tue, 11 Apr 2023 09:10:03 GMT"/>
    <s v="psrikan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2:20 GMT"/>
    <s v="Thu, 01 Jan 1970 00:00:00 GMT"/>
    <s v="Thu, 01 Jan 1970 00:00:01 GMT"/>
    <s v="Thu, 01 Jan 1970 00:17:48 GMT"/>
    <m/>
    <m/>
    <m/>
    <m/>
    <n v="1"/>
    <s v=""/>
    <n v="1"/>
    <d v="1899-12-30T00:49:56"/>
    <s v="Tue"/>
    <x v="99"/>
    <d v="2023-04-11T00:00:00"/>
    <s v="09:10:03"/>
    <s v="Week-3"/>
    <d v="1899-12-30T09:00:00"/>
  </r>
  <r>
    <n v="9462"/>
    <x v="3"/>
    <s v="TechM L2"/>
    <s v="Closed"/>
    <x v="29"/>
    <s v="Tue, 11 Apr 2023 08:20:03 GMT"/>
    <s v="karun"/>
    <x v="2"/>
    <x v="2"/>
    <s v="ESC L1 SLA Breach"/>
    <x v="24"/>
    <s v="Met"/>
    <s v="Network Device"/>
    <n v="8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1:43 GMT"/>
    <s v="Thu, 01 Jan 1970 00:00:00 GMT"/>
    <s v="Thu, 01 Jan 1970 00:00:01 GMT"/>
    <s v="Thu, 01 Jan 1970 01:07:09 GMT"/>
    <m/>
    <m/>
    <m/>
    <m/>
    <n v="1"/>
    <s v=""/>
    <n v="1"/>
    <d v="1899-12-30T02:29:18"/>
    <s v="Tue"/>
    <x v="99"/>
    <d v="2023-04-11T00:00:00"/>
    <s v="08:20:03"/>
    <s v="Week-3"/>
    <d v="1899-12-30T08:00:00"/>
  </r>
  <r>
    <n v="9461"/>
    <x v="0"/>
    <s v="TechM L2"/>
    <s v="Closed"/>
    <x v="135"/>
    <s v="Tue, 11 Apr 2023 07:50:04 GMT"/>
    <s v="karun"/>
    <x v="2"/>
    <x v="2"/>
    <s v="[]"/>
    <x v="21"/>
    <s v="Met"/>
    <s v="Server"/>
    <n v="2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6:19 GMT"/>
    <s v="Thu, 01 Jan 1970 00:00:00 GMT"/>
    <s v="Thu, 01 Jan 1970 00:00:01 GMT"/>
    <s v="Thu, 01 Jan 1970 07:20:35 GMT"/>
    <m/>
    <m/>
    <m/>
    <m/>
    <n v="1"/>
    <s v=""/>
    <n v="1"/>
    <d v="1899-12-30T07:46:44"/>
    <s v="Tue"/>
    <x v="99"/>
    <d v="2023-04-11T00:00:00"/>
    <s v="07:50:04"/>
    <s v="Week-3"/>
    <d v="1899-12-30T07:00:00"/>
  </r>
  <r>
    <n v="9460"/>
    <x v="0"/>
    <s v="TechM L2"/>
    <s v="Closed"/>
    <x v="516"/>
    <s v="Tue, 11 Apr 2023 07:30:05 GMT"/>
    <s v="gsriniv"/>
    <x v="2"/>
    <x v="2"/>
    <s v="User Reported Email"/>
    <x v="0"/>
    <s v="Met"/>
    <s v="User"/>
    <n v="55"/>
    <s v="[]"/>
    <s v="Email"/>
    <s v="Spam"/>
    <m/>
    <m/>
    <m/>
    <m/>
    <s v="[]"/>
    <s v="Thu, 01 Jan 1970 00:00:00 GMT"/>
    <s v="Thu, 01 Jan 1970 00:00:07 GMT"/>
    <s v="Thu, 01 Jan 1970 00:00:00 GMT"/>
    <s v="Thu, 01 Jan 1970 00:55:24 GMT"/>
    <s v="Thu, 01 Jan 1970 00:00:00 GMT"/>
    <s v="Thu, 01 Jan 1970 00:00:01 GMT"/>
    <s v="Thu, 01 Jan 1970 03:55:02 GMT"/>
    <m/>
    <m/>
    <m/>
    <m/>
    <n v="1"/>
    <s v=""/>
    <n v="1"/>
    <d v="1899-12-30T04:50:09"/>
    <s v="Tue"/>
    <x v="99"/>
    <d v="2023-04-11T00:00:00"/>
    <s v="07:30:05"/>
    <s v="Week-3"/>
    <d v="1899-12-30T07:00:00"/>
  </r>
  <r>
    <n v="9459"/>
    <x v="0"/>
    <s v="TechM L2"/>
    <s v="Closed"/>
    <x v="517"/>
    <s v="Tue, 11 Apr 2023 06:50:03 GMT"/>
    <s v="vdarive"/>
    <x v="0"/>
    <x v="0"/>
    <s v="[]"/>
    <x v="1"/>
    <s v="Met"/>
    <s v="Laptop/Desktop"/>
    <n v="126"/>
    <s v="[]"/>
    <s v="Endpoint"/>
    <m/>
    <s v="Malware"/>
    <m/>
    <m/>
    <m/>
    <s v="[]"/>
    <s v="Thu, 01 Jan 1970 00:00:00 GMT"/>
    <s v="Thu, 01 Jan 1970 00:00:08 GMT"/>
    <s v="Thu, 01 Jan 1970 00:00:00 GMT"/>
    <s v="Thu, 01 Jan 1970 02:06:23 GMT"/>
    <s v="Thu, 01 Jan 1970 00:00:00 GMT"/>
    <s v="Thu, 01 Jan 1970 00:00:01 GMT"/>
    <s v="Thu, 01 Jan 1970 01:12:59 GMT"/>
    <m/>
    <m/>
    <m/>
    <m/>
    <n v="1"/>
    <s v=""/>
    <n v="1"/>
    <d v="1899-12-30T03:19:07"/>
    <s v="Tue"/>
    <x v="99"/>
    <d v="2023-04-11T00:00:00"/>
    <s v="06:50:03"/>
    <s v="Week-3"/>
    <d v="1899-12-30T06:00:00"/>
  </r>
  <r>
    <n v="9493"/>
    <x v="3"/>
    <s v="TechM L2"/>
    <s v="Closed"/>
    <x v="29"/>
    <s v="Wed, 12 Apr 2023 17:40:03 GMT"/>
    <s v="khyadav"/>
    <x v="0"/>
    <x v="0"/>
    <s v="[]"/>
    <x v="10"/>
    <s v="Met"/>
    <s v="Laptop/Desktop"/>
    <n v="24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24:05 GMT"/>
    <s v="Thu, 01 Jan 1970 00:00:00 GMT"/>
    <s v="Thu, 01 Jan 1970 00:00:01 GMT"/>
    <s v="Thu, 01 Jan 1970 00:00:01 GMT"/>
    <m/>
    <m/>
    <m/>
    <m/>
    <n v="1"/>
    <s v=""/>
    <n v="1"/>
    <d v="1899-12-30T00:24:13"/>
    <s v="Wed"/>
    <x v="100"/>
    <d v="2023-04-12T00:00:00"/>
    <s v="17:40:03"/>
    <s v="Week-3"/>
    <d v="1899-12-30T17:00:00"/>
  </r>
  <r>
    <n v="9492"/>
    <x v="0"/>
    <s v="TechM L2"/>
    <s v="Closed"/>
    <x v="518"/>
    <s v="Wed, 12 Apr 2023 15:00:05 GMT"/>
    <s v="karun"/>
    <x v="1"/>
    <x v="1"/>
    <s v="User Reported Email"/>
    <x v="0"/>
    <s v="Met"/>
    <s v="User"/>
    <n v="20"/>
    <s v="[]"/>
    <s v="Email"/>
    <s v="Scam"/>
    <m/>
    <m/>
    <m/>
    <m/>
    <s v="[]"/>
    <s v="Thu, 01 Jan 1970 00:00:00 GMT"/>
    <s v="Thu, 01 Jan 1970 00:00:12 GMT"/>
    <s v="Thu, 01 Jan 1970 00:00:00 GMT"/>
    <s v="Thu, 01 Jan 1970 00:19:51 GMT"/>
    <s v="Thu, 01 Jan 1970 00:00:00 GMT"/>
    <s v="Thu, 01 Jan 1970 00:00:01 GMT"/>
    <s v="Thu, 01 Jan 1970 00:00:01 GMT"/>
    <m/>
    <m/>
    <m/>
    <m/>
    <n v="1"/>
    <s v=""/>
    <n v="1"/>
    <d v="1899-12-30T00:20:13"/>
    <s v="Wed"/>
    <x v="100"/>
    <d v="2023-04-12T00:00:00"/>
    <s v="15:00:05"/>
    <s v="Week-3"/>
    <d v="1899-12-30T15:00:00"/>
  </r>
  <r>
    <n v="9491"/>
    <x v="3"/>
    <s v="TechM L2"/>
    <s v="Closed"/>
    <x v="519"/>
    <s v="Wed, 12 Apr 2023 15:00:03 GMT"/>
    <s v="apaluri"/>
    <x v="2"/>
    <x v="2"/>
    <s v="ESC L1 SLA Breach"/>
    <x v="48"/>
    <s v="Met"/>
    <s v="Other"/>
    <n v="5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7:55 GMT"/>
    <s v="Thu, 01 Jan 1970 00:00:00 GMT"/>
    <s v="Thu, 01 Jan 1970 00:00:01 GMT"/>
    <s v="Thu, 01 Jan 1970 00:00:01 GMT"/>
    <m/>
    <m/>
    <m/>
    <m/>
    <n v="1"/>
    <s v=""/>
    <n v="1"/>
    <d v="1899-12-30T00:58:09"/>
    <s v="Wed"/>
    <x v="100"/>
    <d v="2023-04-12T00:00:00"/>
    <s v="15:00:03"/>
    <s v="Week-3"/>
    <d v="1899-12-30T15:00:00"/>
  </r>
  <r>
    <n v="9490"/>
    <x v="0"/>
    <s v="Hassen Mezghani"/>
    <s v="Closed"/>
    <x v="181"/>
    <s v="Wed, 12 Apr 2023 11:50:03 GMT"/>
    <s v="psrikan"/>
    <x v="0"/>
    <x v="0"/>
    <s v="[]"/>
    <x v="11"/>
    <s v="Met"/>
    <s v="Server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1:33 GMT"/>
    <s v="Thu, 01 Jan 1970 00:00:00 GMT"/>
    <s v="Thu, 01 Jan 1970 00:00:01 GMT"/>
    <s v="Thu, 01 Jan 1970 01:38:39 GMT"/>
    <m/>
    <m/>
    <m/>
    <m/>
    <n v="1"/>
    <s v=""/>
    <n v="1"/>
    <d v="1899-12-30T01:50:46"/>
    <s v="Wed"/>
    <x v="100"/>
    <d v="2023-04-12T00:00:00"/>
    <s v="11:50:03"/>
    <s v="Week-3"/>
    <d v="1899-12-30T11:00:00"/>
  </r>
  <r>
    <n v="9489"/>
    <x v="0"/>
    <s v="TechM L2"/>
    <s v="Closed"/>
    <x v="520"/>
    <s v="Wed, 12 Apr 2023 11:30:05 GMT"/>
    <s v="apaluri"/>
    <x v="2"/>
    <x v="2"/>
    <s v="[]"/>
    <x v="0"/>
    <s v="Met"/>
    <s v="User"/>
    <n v="134"/>
    <s v="[]"/>
    <s v="Email"/>
    <s v="Spam"/>
    <m/>
    <m/>
    <m/>
    <m/>
    <s v="[]"/>
    <s v="Thu, 01 Jan 1970 00:00:00 GMT"/>
    <s v="Thu, 01 Jan 1970 00:00:08 GMT"/>
    <s v="Thu, 01 Jan 1970 00:00:00 GMT"/>
    <s v="Thu, 01 Jan 1970 02:14:07 GMT"/>
    <s v="Thu, 01 Jan 1970 00:00:00 GMT"/>
    <s v="Thu, 01 Jan 1970 00:00:01 GMT"/>
    <s v="Thu, 01 Jan 1970 00:00:01 GMT"/>
    <m/>
    <m/>
    <m/>
    <m/>
    <n v="1"/>
    <s v=""/>
    <n v="1"/>
    <d v="1899-12-30T02:14:09"/>
    <s v="Wed"/>
    <x v="100"/>
    <d v="2023-04-12T00:00:00"/>
    <s v="11:30:05"/>
    <s v="Week-3"/>
    <d v="1899-12-30T11:00:00"/>
  </r>
  <r>
    <n v="9488"/>
    <x v="3"/>
    <s v="TechM L2"/>
    <s v="Closed"/>
    <x v="29"/>
    <s v="Wed, 12 Apr 2023 09:20:03 GMT"/>
    <s v="psrikan"/>
    <x v="0"/>
    <x v="0"/>
    <s v="[]"/>
    <x v="10"/>
    <s v="Met"/>
    <s v="Laptop/Desktop"/>
    <n v="2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1:17 GMT"/>
    <s v="Thu, 01 Jan 1970 00:00:00 GMT"/>
    <s v="Thu, 01 Jan 1970 00:00:01 GMT"/>
    <s v="Thu, 01 Jan 1970 00:07:36 GMT"/>
    <m/>
    <m/>
    <m/>
    <m/>
    <n v="1"/>
    <s v=""/>
    <n v="1"/>
    <d v="1899-12-30T00:28:43"/>
    <s v="Wed"/>
    <x v="100"/>
    <d v="2023-04-12T00:00:00"/>
    <s v="09:20:03"/>
    <s v="Week-3"/>
    <d v="1899-12-30T09:00:00"/>
  </r>
  <r>
    <n v="9487"/>
    <x v="1"/>
    <s v="Cristiano Lucian"/>
    <s v="Closed"/>
    <x v="29"/>
    <s v="Wed, 12 Apr 2023 09:10:03 GMT"/>
    <s v="karun"/>
    <x v="2"/>
    <x v="2"/>
    <s v="ESC L1 SLA Breach"/>
    <x v="10"/>
    <s v="Met"/>
    <s v="Server"/>
    <n v="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14 GMT"/>
    <s v="Thu, 01 Jan 1970 00:00:00 GMT"/>
    <s v="Thu, 01 Jan 1970 00:00:01 GMT"/>
    <s v="Thu, 01 Jan 1970 01:50:13 GMT"/>
    <m/>
    <m/>
    <m/>
    <m/>
    <n v="1"/>
    <s v=""/>
    <n v="1"/>
    <d v="1899-12-30T01:50:22"/>
    <s v="Wed"/>
    <x v="100"/>
    <d v="2023-04-12T00:00:00"/>
    <s v="09:10:03"/>
    <s v="Week-3"/>
    <d v="1899-12-30T09:00:00"/>
  </r>
  <r>
    <n v="9486"/>
    <x v="3"/>
    <s v="TechM L2"/>
    <s v="Closed"/>
    <x v="521"/>
    <s v="Wed, 12 Apr 2023 09:00:03 GMT"/>
    <s v="apaluri"/>
    <x v="2"/>
    <x v="2"/>
    <s v="ESC L1 SLA Breach"/>
    <x v="16"/>
    <s v="Met"/>
    <s v="Other"/>
    <n v="4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7:35 GMT"/>
    <s v="Thu, 01 Jan 1970 00:00:00 GMT"/>
    <s v="Thu, 01 Jan 1970 00:00:01 GMT"/>
    <s v="Thu, 01 Jan 1970 01:16:52 GMT"/>
    <m/>
    <m/>
    <m/>
    <m/>
    <n v="1"/>
    <s v=""/>
    <n v="1"/>
    <d v="1899-12-30T02:05:01"/>
    <s v="Wed"/>
    <x v="100"/>
    <d v="2023-04-12T00:00:00"/>
    <s v="09:00:03"/>
    <s v="Week-3"/>
    <d v="1899-12-30T09:00:00"/>
  </r>
  <r>
    <n v="9485"/>
    <x v="0"/>
    <s v="TechM L2"/>
    <s v="Closed"/>
    <x v="522"/>
    <s v="Wed, 12 Apr 2023 08:30:05 GMT"/>
    <s v="karun"/>
    <x v="0"/>
    <x v="0"/>
    <s v="User Reported Email"/>
    <x v="0"/>
    <s v="Met"/>
    <s v="User"/>
    <n v="4"/>
    <s v="[]"/>
    <s v="Email"/>
    <s v="Unsolicited email"/>
    <m/>
    <m/>
    <m/>
    <m/>
    <s v="[]"/>
    <s v="Thu, 01 Jan 1970 00:00:00 GMT"/>
    <s v="Thu, 01 Jan 1970 00:00:12 GMT"/>
    <s v="Thu, 01 Jan 1970 00:00:00 GMT"/>
    <s v="Thu, 01 Jan 1970 00:04:26 GMT"/>
    <s v="Thu, 01 Jan 1970 00:00:00 GMT"/>
    <s v="Thu, 01 Jan 1970 00:00:01 GMT"/>
    <s v="Thu, 01 Jan 1970 05:27:26 GMT"/>
    <m/>
    <m/>
    <m/>
    <m/>
    <n v="1"/>
    <s v=""/>
    <n v="1"/>
    <d v="1899-12-30T05:31:38"/>
    <s v="Wed"/>
    <x v="100"/>
    <d v="2023-04-12T00:00:00"/>
    <s v="08:30:05"/>
    <s v="Week-3"/>
    <d v="1899-12-30T08:00:00"/>
  </r>
  <r>
    <n v="9484"/>
    <x v="0"/>
    <s v="TechM L2"/>
    <s v="Closed"/>
    <x v="523"/>
    <s v="Wed, 12 Apr 2023 08:00:08 GMT"/>
    <s v="karun"/>
    <x v="0"/>
    <x v="0"/>
    <s v="User Reported Email"/>
    <x v="0"/>
    <s v="Met"/>
    <s v="User"/>
    <n v="71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10:51 GMT"/>
    <s v="Thu, 01 Jan 1970 00:00:00 GMT"/>
    <s v="Thu, 01 Jan 1970 00:00:01 GMT"/>
    <s v="Thu, 01 Jan 1970 00:59:56 GMT"/>
    <m/>
    <m/>
    <m/>
    <m/>
    <n v="1"/>
    <s v=""/>
    <n v="1"/>
    <d v="1899-12-30T02:11:06"/>
    <s v="Wed"/>
    <x v="100"/>
    <d v="2023-04-12T00:00:00"/>
    <s v="08:00:08"/>
    <s v="Week-3"/>
    <d v="1899-12-30T08:00:00"/>
  </r>
  <r>
    <n v="9483"/>
    <x v="0"/>
    <s v="TechM L2"/>
    <s v="Closed"/>
    <x v="524"/>
    <s v="Wed, 12 Apr 2023 07:00:06 GMT"/>
    <s v="gsriniv"/>
    <x v="0"/>
    <x v="0"/>
    <s v="User Reported Email"/>
    <x v="0"/>
    <s v="Met"/>
    <s v="User"/>
    <n v="65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05:29 GMT"/>
    <s v="Thu, 01 Jan 1970 00:00:00 GMT"/>
    <s v="Thu, 01 Jan 1970 00:00:01 GMT"/>
    <s v="Thu, 01 Jan 1970 02:27:09 GMT"/>
    <m/>
    <m/>
    <m/>
    <m/>
    <n v="1"/>
    <s v=""/>
    <n v="1"/>
    <d v="1899-12-30T03:32:17"/>
    <s v="Wed"/>
    <x v="100"/>
    <d v="2023-04-12T00:00:00"/>
    <s v="07:00:06"/>
    <s v="Week-3"/>
    <d v="1899-12-30T07:00:00"/>
  </r>
  <r>
    <n v="9482"/>
    <x v="0"/>
    <s v="TechM L2"/>
    <s v="Closed"/>
    <x v="525"/>
    <s v="Wed, 12 Apr 2023 07:00:06 GMT"/>
    <s v="vdarive"/>
    <x v="2"/>
    <x v="2"/>
    <s v="User Reported Email"/>
    <x v="0"/>
    <s v="Met"/>
    <s v="User"/>
    <n v="12"/>
    <s v="[]"/>
    <s v="Email"/>
    <s v="Spam"/>
    <m/>
    <m/>
    <m/>
    <m/>
    <s v="[]"/>
    <s v="Thu, 01 Jan 1970 00:00:00 GMT"/>
    <s v="Thu, 01 Jan 1970 00:00:33 GMT"/>
    <s v="Thu, 01 Jan 1970 00:00:00 GMT"/>
    <s v="Thu, 01 Jan 1970 00:11:37 GMT"/>
    <s v="Thu, 01 Jan 1970 00:00:00 GMT"/>
    <s v="Thu, 01 Jan 1970 00:00:01 GMT"/>
    <s v="Thu, 01 Jan 1970 00:00:01 GMT"/>
    <m/>
    <m/>
    <m/>
    <m/>
    <n v="1"/>
    <s v=""/>
    <n v="1"/>
    <d v="1899-12-30T00:12:34"/>
    <s v="Wed"/>
    <x v="100"/>
    <d v="2023-04-12T00:00:00"/>
    <s v="07:00:06"/>
    <s v="Week-3"/>
    <d v="1899-12-30T07:00:00"/>
  </r>
  <r>
    <n v="9481"/>
    <x v="0"/>
    <s v="TechM L2"/>
    <s v="Closed"/>
    <x v="526"/>
    <s v="Wed, 12 Apr 2023 03:30:11 GMT"/>
    <s v="vdarive"/>
    <x v="2"/>
    <x v="2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06 GMT"/>
    <s v="Thu, 01 Jan 1970 00:00:00 GMT"/>
    <s v="Thu, 01 Jan 1970 00:38:56 GMT"/>
    <s v="Thu, 01 Jan 1970 00:00:00 GMT"/>
    <s v="Thu, 01 Jan 1970 00:00:01 GMT"/>
    <s v="Thu, 01 Jan 1970 02:47:53 GMT"/>
    <m/>
    <m/>
    <m/>
    <m/>
    <n v="1"/>
    <s v=""/>
    <n v="1"/>
    <d v="1899-12-30T03:26:59"/>
    <s v="Wed"/>
    <x v="100"/>
    <d v="2023-04-12T00:00:00"/>
    <s v="03:30:11"/>
    <s v="Week-3"/>
    <d v="1899-12-30T03:00:00"/>
  </r>
  <r>
    <n v="9480"/>
    <x v="3"/>
    <s v="Theodoros Vakalopoulos"/>
    <s v="Closed"/>
    <x v="77"/>
    <s v="Wed, 12 Apr 2023 01:30:03 GMT"/>
    <s v="vdarive"/>
    <x v="1"/>
    <x v="2"/>
    <s v="ACK L1 SLA Breach, ESC L1 SLA Breach"/>
    <x v="27"/>
    <s v="Met"/>
    <s v="Server"/>
    <n v="19"/>
    <s v="[]"/>
    <s v="Network"/>
    <m/>
    <m/>
    <m/>
    <s v="(D)DoS"/>
    <m/>
    <s v="[]"/>
    <s v="Thu, 01 Jan 1970 00:00:00 GMT"/>
    <s v="Thu, 01 Jan 1970 00:00:07 GMT"/>
    <s v="Thu, 01 Jan 1970 00:00:00 GMT"/>
    <s v="Thu, 01 Jan 1970 00:18:38 GMT"/>
    <s v="Thu, 01 Jan 1970 00:00:00 GMT"/>
    <s v="Thu, 01 Jan 1970 00:00:01 GMT"/>
    <s v="Thu, 01 Jan 1970 00:59:58 GMT"/>
    <m/>
    <m/>
    <m/>
    <m/>
    <n v="0"/>
    <n v="1"/>
    <n v="1"/>
    <d v="1899-12-30T01:19:05"/>
    <s v="Wed"/>
    <x v="100"/>
    <d v="2023-04-12T00:00:00"/>
    <s v="01:30:03"/>
    <s v="Week-3"/>
    <d v="1899-12-30T01:00:00"/>
  </r>
  <r>
    <n v="9512"/>
    <x v="0"/>
    <s v="TechM L2"/>
    <s v="Closed"/>
    <x v="404"/>
    <s v="Thu, 13 Apr 2023 22:20:05 GMT"/>
    <s v="khyadav"/>
    <x v="1"/>
    <x v="1"/>
    <s v="[]"/>
    <x v="19"/>
    <s v="Met"/>
    <s v="Server"/>
    <n v="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5:21 GMT"/>
    <s v="Thu, 01 Jan 1970 00:00:00 GMT"/>
    <s v="Thu, 01 Jan 1970 00:00:01 GMT"/>
    <s v="Thu, 01 Jan 1970 00:52:02 GMT"/>
    <m/>
    <m/>
    <m/>
    <m/>
    <n v="1"/>
    <s v=""/>
    <n v="1"/>
    <d v="1899-12-30T00:57:07"/>
    <s v="Thu"/>
    <x v="101"/>
    <d v="2023-04-13T00:00:00"/>
    <s v="22:20:05"/>
    <s v="Week-3"/>
    <d v="1899-12-30T22:00:00"/>
  </r>
  <r>
    <n v="9511"/>
    <x v="1"/>
    <s v="Theodoros Vakalopoulos"/>
    <s v="Closed"/>
    <x v="72"/>
    <s v="Thu, 13 Apr 2023 19:40:02 GMT"/>
    <s v="khyadav"/>
    <x v="1"/>
    <x v="1"/>
    <s v="ESC L1 SLA Breach"/>
    <x v="26"/>
    <s v="Met"/>
    <s v="Network Device"/>
    <n v="43"/>
    <s v="[]"/>
    <s v="Network"/>
    <m/>
    <m/>
    <m/>
    <s v="Suspicious Traffic"/>
    <m/>
    <s v="[]"/>
    <s v="Thu, 01 Jan 1970 00:00:00 GMT"/>
    <s v="Thu, 01 Jan 1970 00:01:11 GMT"/>
    <s v="Thu, 01 Jan 1970 00:00:00 GMT"/>
    <s v="Thu, 01 Jan 1970 00:43:21 GMT"/>
    <s v="Thu, 01 Jan 1970 00:00:00 GMT"/>
    <s v="Thu, 01 Jan 1970 00:00:01 GMT"/>
    <s v="Thu, 01 Jan 1970 00:00:01 GMT"/>
    <m/>
    <m/>
    <m/>
    <m/>
    <n v="1"/>
    <s v=""/>
    <n v="1"/>
    <d v="1899-12-30T00:44:12"/>
    <s v="Thu"/>
    <x v="101"/>
    <d v="2023-04-13T00:00:00"/>
    <s v="19:40:02"/>
    <s v="Week-3"/>
    <d v="1899-12-30T19:00:00"/>
  </r>
  <r>
    <n v="9510"/>
    <x v="1"/>
    <s v="Theodoros Vakalopoulos"/>
    <s v="Closed"/>
    <x v="527"/>
    <s v="Thu, 13 Apr 2023 16:30:05 GMT"/>
    <s v="khyadav"/>
    <x v="1"/>
    <x v="1"/>
    <s v="User Reported Email, ESC L1 SLA Breach"/>
    <x v="0"/>
    <s v="Met"/>
    <s v="User"/>
    <n v="116"/>
    <s v="[]"/>
    <s v="Email"/>
    <s v="Phishing"/>
    <m/>
    <m/>
    <m/>
    <m/>
    <s v="[]"/>
    <s v="Thu, 01 Jan 1970 00:00:00 GMT"/>
    <s v="Thu, 01 Jan 1970 00:00:10 GMT"/>
    <s v="Thu, 01 Jan 1970 00:00:00 GMT"/>
    <s v="Thu, 01 Jan 1970 01:56:23 GMT"/>
    <s v="Thu, 01 Jan 1970 00:00:00 GMT"/>
    <s v="Thu, 01 Jan 1970 00:00:01 GMT"/>
    <s v="Thu, 01 Jan 1970 00:00:01 GMT"/>
    <m/>
    <m/>
    <m/>
    <m/>
    <n v="1"/>
    <s v=""/>
    <n v="1"/>
    <d v="1899-12-30T01:56:11"/>
    <s v="Thu"/>
    <x v="101"/>
    <d v="2023-04-13T00:00:00"/>
    <s v="16:30:05"/>
    <s v="Week-3"/>
    <d v="1899-12-30T16:00:00"/>
  </r>
  <r>
    <n v="9509"/>
    <x v="0"/>
    <s v="TechM L2"/>
    <s v="Closed"/>
    <x v="528"/>
    <s v="Thu, 13 Apr 2023 16:00:06 GMT"/>
    <s v="karun"/>
    <x v="2"/>
    <x v="2"/>
    <s v="User Reported Email"/>
    <x v="0"/>
    <s v="Met"/>
    <s v="User"/>
    <n v="17"/>
    <s v="[]"/>
    <s v="Email"/>
    <s v="Spam"/>
    <m/>
    <m/>
    <m/>
    <m/>
    <s v="[]"/>
    <s v="Thu, 01 Jan 1970 00:00:00 GMT"/>
    <s v="Thu, 01 Jan 1970 00:00:17 GMT"/>
    <s v="Thu, 01 Jan 1970 00:00:00 GMT"/>
    <s v="Thu, 01 Jan 1970 00:17:09 GMT"/>
    <s v="Thu, 01 Jan 1970 00:00:00 GMT"/>
    <s v="Thu, 01 Jan 1970 00:00:01 GMT"/>
    <s v="Thu, 01 Jan 1970 00:54:51 GMT"/>
    <m/>
    <m/>
    <m/>
    <m/>
    <n v="1"/>
    <s v=""/>
    <n v="1"/>
    <d v="1899-12-30T01:12:08"/>
    <s v="Thu"/>
    <x v="101"/>
    <d v="2023-04-13T00:00:00"/>
    <s v="16:00:06"/>
    <s v="Week-3"/>
    <d v="1899-12-30T16:00:00"/>
  </r>
  <r>
    <n v="9508"/>
    <x v="0"/>
    <s v="TechM L2"/>
    <s v="Closed"/>
    <x v="303"/>
    <s v="Thu, 13 Apr 2023 16:00:03 GMT"/>
    <s v="psrikan"/>
    <x v="1"/>
    <x v="2"/>
    <s v="[]"/>
    <x v="38"/>
    <s v="Met"/>
    <s v="Server"/>
    <n v="1"/>
    <s v="[]"/>
    <s v="Network"/>
    <m/>
    <m/>
    <m/>
    <s v="Suspicious Traffic"/>
    <m/>
    <s v="[]"/>
    <s v="Thu, 01 Jan 1970 00:00:00 GMT"/>
    <s v="Thu, 01 Jan 1970 00:47:15 GMT"/>
    <s v="Thu, 01 Jan 1970 00:00:00 GMT"/>
    <s v="Thu, 01 Jan 1970 00:00:38 GMT"/>
    <s v="Thu, 01 Jan 1970 00:00:00 GMT"/>
    <s v="Thu, 01 Jan 1970 00:00:01 GMT"/>
    <s v="Thu, 01 Jan 1970 00:00:01 GMT"/>
    <m/>
    <m/>
    <m/>
    <m/>
    <n v="0"/>
    <n v="1"/>
    <n v="1"/>
    <d v="1899-12-30T00:48:16"/>
    <s v="Thu"/>
    <x v="101"/>
    <d v="2023-04-13T00:00:00"/>
    <s v="16:00:03"/>
    <s v="Week-3"/>
    <d v="1899-12-30T16:00:00"/>
  </r>
  <r>
    <n v="9507"/>
    <x v="3"/>
    <s v="Theodoros Vakalopoulos"/>
    <s v="Closed"/>
    <x v="77"/>
    <s v="Thu, 13 Apr 2023 14:50:03 GMT"/>
    <s v="karun"/>
    <x v="1"/>
    <x v="0"/>
    <s v="ESC L1 SLA Breach"/>
    <x v="27"/>
    <s v="Met"/>
    <s v="Network Device"/>
    <n v="0"/>
    <s v="[]"/>
    <s v="Network"/>
    <m/>
    <m/>
    <m/>
    <s v="(D)DoS"/>
    <m/>
    <s v="[]"/>
    <s v="Thu, 01 Jan 1970 00:00:00 GMT"/>
    <s v="Thu, 01 Jan 1970 00:00:10 GMT"/>
    <s v="Thu, 01 Jan 1970 00:00:00 GMT"/>
    <s v="Thu, 01 Jan 1970 00:00:13 GMT"/>
    <s v="Thu, 01 Jan 1970 00:00:00 GMT"/>
    <s v="Thu, 01 Jan 1970 00:00:01 GMT"/>
    <s v="Thu, 01 Jan 1970 00:30:10 GMT"/>
    <m/>
    <m/>
    <m/>
    <m/>
    <n v="0"/>
    <n v="1"/>
    <n v="1"/>
    <d v="1899-12-30T00:30:20"/>
    <s v="Thu"/>
    <x v="101"/>
    <d v="2023-04-13T00:00:00"/>
    <s v="14:50:03"/>
    <s v="Week-3"/>
    <d v="1899-12-30T14:00:00"/>
  </r>
  <r>
    <n v="9506"/>
    <x v="0"/>
    <s v="TechM L2"/>
    <s v="Closed"/>
    <x v="529"/>
    <s v="Thu, 13 Apr 2023 13:30:05 GMT"/>
    <s v="psrikan"/>
    <x v="1"/>
    <x v="1"/>
    <s v="User Reported Email"/>
    <x v="0"/>
    <s v="Met"/>
    <s v="User"/>
    <n v="13"/>
    <s v="[]"/>
    <s v="Email"/>
    <s v="Scam"/>
    <m/>
    <m/>
    <m/>
    <m/>
    <s v="[]"/>
    <s v="Thu, 01 Jan 1970 00:00:00 GMT"/>
    <s v="Thu, 01 Jan 1970 00:00:12 GMT"/>
    <s v="Thu, 01 Jan 1970 00:00:00 GMT"/>
    <s v="Thu, 01 Jan 1970 00:12:54 GMT"/>
    <s v="Thu, 01 Jan 1970 00:00:00 GMT"/>
    <s v="Thu, 01 Jan 1970 00:00:01 GMT"/>
    <s v="Thu, 01 Jan 1970 01:20:43 GMT"/>
    <m/>
    <m/>
    <m/>
    <m/>
    <n v="1"/>
    <s v=""/>
    <n v="1"/>
    <d v="1899-12-30T01:33:55"/>
    <s v="Thu"/>
    <x v="101"/>
    <d v="2023-04-13T00:00:00"/>
    <s v="13:30:05"/>
    <s v="Week-3"/>
    <d v="1899-12-30T13:00:00"/>
  </r>
  <r>
    <n v="9505"/>
    <x v="3"/>
    <s v="TechM L2"/>
    <s v="Closed"/>
    <x v="49"/>
    <s v="Thu, 13 Apr 2023 13:20:03 GMT"/>
    <s v="karun"/>
    <x v="2"/>
    <x v="2"/>
    <s v="ESC L1 SLA Breach"/>
    <x v="3"/>
    <s v="Met"/>
    <s v="Laptop/Desktop"/>
    <n v="20"/>
    <s v="[]"/>
    <s v="User Behaviour"/>
    <m/>
    <m/>
    <m/>
    <m/>
    <s v="Mass Download"/>
    <s v="[]"/>
    <s v="Thu, 01 Jan 1970 00:00:00 GMT"/>
    <s v="Thu, 01 Jan 1970 00:00:11 GMT"/>
    <s v="Thu, 01 Jan 1970 00:00:00 GMT"/>
    <s v="Thu, 01 Jan 1970 00:20:21 GMT"/>
    <s v="Thu, 01 Jan 1970 00:00:00 GMT"/>
    <s v="Thu, 01 Jan 1970 00:00:01 GMT"/>
    <s v="Thu, 01 Jan 1970 01:03:48 GMT"/>
    <m/>
    <m/>
    <m/>
    <m/>
    <n v="1"/>
    <s v=""/>
    <n v="1"/>
    <d v="1899-12-30T01:23:59"/>
    <s v="Thu"/>
    <x v="101"/>
    <d v="2023-04-13T00:00:00"/>
    <s v="13:20:03"/>
    <s v="Week-3"/>
    <d v="1899-12-30T13:00:00"/>
  </r>
  <r>
    <n v="9504"/>
    <x v="0"/>
    <s v="TechM L2"/>
    <s v="Closed"/>
    <x v="164"/>
    <s v="Thu, 13 Apr 2023 12:30:07 GMT"/>
    <s v="karun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3:01 GMT"/>
    <s v="Thu, 01 Jan 1970 00:00:00 GMT"/>
    <s v="Thu, 01 Jan 1970 00:00:01 GMT"/>
    <s v="Thu, 01 Jan 1970 00:34:28 GMT"/>
    <m/>
    <m/>
    <m/>
    <m/>
    <n v="1"/>
    <s v=""/>
    <n v="1"/>
    <d v="1899-12-30T00:37:36"/>
    <s v="Thu"/>
    <x v="101"/>
    <d v="2023-04-13T00:00:00"/>
    <s v="12:30:07"/>
    <s v="Week-3"/>
    <d v="1899-12-30T12:00:00"/>
  </r>
  <r>
    <n v="9503"/>
    <x v="0"/>
    <s v="TechM L2"/>
    <s v="Closed"/>
    <x v="530"/>
    <s v="Thu, 13 Apr 2023 11:00:06 GMT"/>
    <s v="karun"/>
    <x v="1"/>
    <x v="1"/>
    <s v="User Reported Email"/>
    <x v="0"/>
    <s v="Met"/>
    <s v="User"/>
    <n v="13"/>
    <s v="[]"/>
    <s v="Email"/>
    <s v="Scam"/>
    <m/>
    <m/>
    <m/>
    <m/>
    <s v="[]"/>
    <s v="Thu, 01 Jan 1970 00:00:00 GMT"/>
    <s v="Thu, 01 Jan 1970 00:00:08 GMT"/>
    <s v="Thu, 01 Jan 1970 00:00:00 GMT"/>
    <s v="Thu, 01 Jan 1970 00:13:19 GMT"/>
    <s v="Thu, 01 Jan 1970 00:00:00 GMT"/>
    <s v="Thu, 01 Jan 1970 00:00:01 GMT"/>
    <s v="Thu, 01 Jan 1970 01:01:34 GMT"/>
    <m/>
    <m/>
    <m/>
    <m/>
    <n v="1"/>
    <s v=""/>
    <n v="1"/>
    <d v="1899-12-30T01:14:42"/>
    <s v="Thu"/>
    <x v="101"/>
    <d v="2023-04-13T00:00:00"/>
    <s v="11:00:06"/>
    <s v="Week-3"/>
    <d v="1899-12-30T11:00:00"/>
  </r>
  <r>
    <n v="9502"/>
    <x v="0"/>
    <s v="TechM L2"/>
    <s v="Closed"/>
    <x v="164"/>
    <s v="Thu, 13 Apr 2023 11:00:05 GMT"/>
    <s v="apaluri"/>
    <x v="0"/>
    <x v="0"/>
    <s v="User Reported Email"/>
    <x v="0"/>
    <s v="Met"/>
    <s v="User"/>
    <n v="46"/>
    <s v="[]"/>
    <s v="Email"/>
    <s v="Legitimate email"/>
    <m/>
    <m/>
    <m/>
    <m/>
    <s v="[]"/>
    <s v="Thu, 01 Jan 1970 00:00:00 GMT"/>
    <s v="Thu, 01 Jan 1970 00:00:43 GMT"/>
    <s v="Thu, 01 Jan 1970 00:00:00 GMT"/>
    <s v="Thu, 01 Jan 1970 00:45:43 GMT"/>
    <s v="Thu, 01 Jan 1970 00:00:00 GMT"/>
    <s v="Thu, 01 Jan 1970 00:00:01 GMT"/>
    <s v="Thu, 01 Jan 1970 01:08:28 GMT"/>
    <m/>
    <m/>
    <m/>
    <m/>
    <n v="1"/>
    <s v=""/>
    <n v="1"/>
    <d v="1899-12-30T01:55:11"/>
    <s v="Thu"/>
    <x v="101"/>
    <d v="2023-04-13T00:00:00"/>
    <s v="11:00:05"/>
    <s v="Week-3"/>
    <d v="1899-12-30T11:00:00"/>
  </r>
  <r>
    <n v="9501"/>
    <x v="0"/>
    <s v="TechM L2"/>
    <s v="Closed"/>
    <x v="531"/>
    <s v="Thu, 13 Apr 2023 09:00:09 GMT"/>
    <s v="apaluri"/>
    <x v="2"/>
    <x v="2"/>
    <s v="User Reported Email"/>
    <x v="0"/>
    <s v="Met"/>
    <s v="User"/>
    <n v="41"/>
    <s v="[]"/>
    <s v="Email"/>
    <s v="Spam"/>
    <m/>
    <m/>
    <m/>
    <m/>
    <s v="[]"/>
    <s v="Thu, 01 Jan 1970 00:00:00 GMT"/>
    <s v="Thu, 01 Jan 1970 00:00:08 GMT"/>
    <s v="Thu, 01 Jan 1970 00:00:00 GMT"/>
    <s v="Thu, 01 Jan 1970 00:41:01 GMT"/>
    <s v="Thu, 01 Jan 1970 00:00:00 GMT"/>
    <s v="Thu, 01 Jan 1970 00:00:01 GMT"/>
    <s v="Thu, 01 Jan 1970 01:50:11 GMT"/>
    <m/>
    <m/>
    <m/>
    <m/>
    <n v="1"/>
    <s v=""/>
    <n v="1"/>
    <d v="1899-12-30T02:31:19"/>
    <s v="Thu"/>
    <x v="101"/>
    <d v="2023-04-13T00:00:00"/>
    <s v="09:00:09"/>
    <s v="Week-3"/>
    <d v="1899-12-30T09:00:00"/>
  </r>
  <r>
    <n v="9500"/>
    <x v="0"/>
    <s v="TechM L2"/>
    <s v="Closed"/>
    <x v="532"/>
    <s v="Thu, 13 Apr 2023 08:30:04 GMT"/>
    <s v="apaluri"/>
    <x v="1"/>
    <x v="1"/>
    <s v="User Reported Email"/>
    <x v="0"/>
    <s v="Met"/>
    <s v="User"/>
    <n v="123"/>
    <s v="[]"/>
    <s v="Email"/>
    <s v="Scam"/>
    <m/>
    <m/>
    <m/>
    <m/>
    <s v="[]"/>
    <s v="Thu, 01 Jan 1970 00:00:00 GMT"/>
    <s v="Thu, 01 Jan 1970 00:00:10 GMT"/>
    <s v="Thu, 01 Jan 1970 00:00:00 GMT"/>
    <s v="Thu, 01 Jan 1970 02:02:44 GMT"/>
    <s v="Thu, 01 Jan 1970 00:00:00 GMT"/>
    <s v="Thu, 01 Jan 1970 00:00:01 GMT"/>
    <s v="Thu, 01 Jan 1970 00:00:01 GMT"/>
    <m/>
    <m/>
    <m/>
    <m/>
    <n v="1"/>
    <s v=""/>
    <n v="1"/>
    <d v="1899-12-30T02:03:11"/>
    <s v="Thu"/>
    <x v="101"/>
    <d v="2023-04-13T00:00:00"/>
    <s v="08:30:04"/>
    <s v="Week-3"/>
    <d v="1899-12-30T08:00:00"/>
  </r>
  <r>
    <n v="9499"/>
    <x v="0"/>
    <s v="TechM L2"/>
    <s v="Closed"/>
    <x v="146"/>
    <s v="Thu, 13 Apr 2023 08:00:05 GMT"/>
    <s v="vdarive"/>
    <x v="0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25:57 GMT"/>
    <s v="Thu, 01 Jan 1970 00:00:00 GMT"/>
    <s v="Thu, 01 Jan 1970 00:00:01 GMT"/>
    <s v="Thu, 01 Jan 1970 00:02:12 GMT"/>
    <m/>
    <m/>
    <m/>
    <m/>
    <n v="1"/>
    <s v=""/>
    <n v="1"/>
    <d v="1899-12-30T00:28:25"/>
    <s v="Thu"/>
    <x v="101"/>
    <d v="2023-04-13T00:00:00"/>
    <s v="08:00:05"/>
    <s v="Week-3"/>
    <d v="1899-12-30T08:00:00"/>
  </r>
  <r>
    <n v="9498"/>
    <x v="0"/>
    <s v="TechM L2"/>
    <s v="Closed"/>
    <x v="533"/>
    <s v="Thu, 13 Apr 2023 07:30:04 GMT"/>
    <s v="karun"/>
    <x v="1"/>
    <x v="2"/>
    <s v="[]"/>
    <x v="0"/>
    <s v="Met"/>
    <s v="User"/>
    <n v="0"/>
    <s v="[]"/>
    <s v="Email"/>
    <s v="Scam"/>
    <m/>
    <m/>
    <m/>
    <m/>
    <s v="[]"/>
    <s v="Thu, 01 Jan 1970 00:00:00 GMT"/>
    <s v="Thu, 01 Jan 1970 00:00:12 GMT"/>
    <s v="Thu, 01 Jan 1970 00:00:00 GMT"/>
    <s v="Thu, 01 Jan 1970 00:00:09 GMT"/>
    <s v="Thu, 01 Jan 1970 00:00:00 GMT"/>
    <s v="Thu, 01 Jan 1970 00:00:01 GMT"/>
    <s v="Thu, 01 Jan 1970 04:29:25 GMT"/>
    <m/>
    <m/>
    <m/>
    <m/>
    <n v="0"/>
    <n v="1"/>
    <n v="1"/>
    <d v="1899-12-30T04:29:37"/>
    <s v="Thu"/>
    <x v="101"/>
    <d v="2023-04-13T00:00:00"/>
    <s v="07:30:04"/>
    <s v="Week-3"/>
    <d v="1899-12-30T07:00:00"/>
  </r>
  <r>
    <n v="9497"/>
    <x v="3"/>
    <s v="TechM L2"/>
    <s v="Closed"/>
    <x v="29"/>
    <s v="Thu, 13 Apr 2023 07:10:07 GMT"/>
    <s v="psrikan"/>
    <x v="0"/>
    <x v="0"/>
    <s v="ESC L1 SLA Breach"/>
    <x v="10"/>
    <s v="Met"/>
    <s v="Laptop/Desktop"/>
    <n v="2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2:55 GMT"/>
    <s v="Thu, 01 Jan 1970 00:00:00 GMT"/>
    <s v="Thu, 01 Jan 1970 00:00:01 GMT"/>
    <s v="Thu, 01 Jan 1970 04:21:19 GMT"/>
    <m/>
    <m/>
    <m/>
    <m/>
    <n v="1"/>
    <s v=""/>
    <n v="1"/>
    <d v="1899-12-30T04:44:28"/>
    <s v="Thu"/>
    <x v="101"/>
    <d v="2023-04-13T00:00:00"/>
    <s v="07:10:07"/>
    <s v="Week-3"/>
    <d v="1899-12-30T07:00:00"/>
  </r>
  <r>
    <n v="9496"/>
    <x v="0"/>
    <s v="TechM L2"/>
    <s v="Closed"/>
    <x v="146"/>
    <s v="Thu, 13 Apr 2023 07:00:05 GMT"/>
    <s v="vtupura"/>
    <x v="0"/>
    <x v="0"/>
    <s v="User Reported Email"/>
    <x v="0"/>
    <s v="Met"/>
    <s v="Laptop/Desktop"/>
    <n v="54"/>
    <s v="[]"/>
    <s v="Email"/>
    <s v="Legitimate email"/>
    <m/>
    <m/>
    <m/>
    <m/>
    <s v="[]"/>
    <s v="Thu, 01 Jan 1970 00:00:00 GMT"/>
    <s v="Thu, 01 Jan 1970 00:00:20 GMT"/>
    <s v="Thu, 01 Jan 1970 00:00:00 GMT"/>
    <s v="Thu, 01 Jan 1970 00:53:45 GMT"/>
    <s v="Thu, 01 Jan 1970 00:00:00 GMT"/>
    <s v="Thu, 01 Jan 1970 00:00:01 GMT"/>
    <s v="Thu, 01 Jan 1970 01:26:35 GMT"/>
    <m/>
    <m/>
    <m/>
    <m/>
    <n v="1"/>
    <s v=""/>
    <n v="1"/>
    <d v="1899-12-30T02:20:55"/>
    <s v="Thu"/>
    <x v="101"/>
    <d v="2023-04-13T00:00:00"/>
    <s v="07:00:05"/>
    <s v="Week-3"/>
    <d v="1899-12-30T07:00:00"/>
  </r>
  <r>
    <n v="9495"/>
    <x v="0"/>
    <s v="TechM L2"/>
    <s v="Closed"/>
    <x v="534"/>
    <s v="Thu, 13 Apr 2023 06:30:05 GMT"/>
    <s v="karun"/>
    <x v="0"/>
    <x v="0"/>
    <s v="[]"/>
    <x v="0"/>
    <s v="Met"/>
    <s v="User"/>
    <n v="53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53:19 GMT"/>
    <s v="Thu, 01 Jan 1970 00:00:00 GMT"/>
    <s v="Thu, 01 Jan 1970 00:00:01 GMT"/>
    <s v="Thu, 01 Jan 1970 04:29:29 GMT"/>
    <m/>
    <m/>
    <m/>
    <m/>
    <n v="1"/>
    <s v=""/>
    <n v="1"/>
    <d v="1899-12-30T05:22:41"/>
    <s v="Thu"/>
    <x v="101"/>
    <d v="2023-04-13T00:00:00"/>
    <s v="06:30:05"/>
    <s v="Week-3"/>
    <d v="1899-12-30T06:00:00"/>
  </r>
  <r>
    <n v="9494"/>
    <x v="0"/>
    <s v="TechM L2"/>
    <s v="Closed"/>
    <x v="535"/>
    <s v="Thu, 13 Apr 2023 06:10:04 GMT"/>
    <s v="vdarive"/>
    <x v="2"/>
    <x v="0"/>
    <s v="[]"/>
    <x v="21"/>
    <s v="Met"/>
    <s v="Laptop/Desktop"/>
    <n v="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6:42 GMT"/>
    <s v="Thu, 01 Jan 1970 00:00:00 GMT"/>
    <s v="Thu, 01 Jan 1970 00:00:01 GMT"/>
    <s v="Thu, 01 Jan 1970 01:43:07 GMT"/>
    <m/>
    <m/>
    <m/>
    <m/>
    <n v="0"/>
    <n v="1"/>
    <n v="1"/>
    <d v="1899-12-30T01:50:13"/>
    <s v="Thu"/>
    <x v="101"/>
    <d v="2023-04-13T00:00:00"/>
    <s v="06:10:04"/>
    <s v="Week-3"/>
    <d v="1899-12-30T06:00:00"/>
  </r>
  <r>
    <n v="9531"/>
    <x v="1"/>
    <s v="TechM L2"/>
    <s v="Closed"/>
    <x v="235"/>
    <s v="Fri, 14 Apr 2023 21:30:04 GMT"/>
    <s v="khyadav"/>
    <x v="1"/>
    <x v="1"/>
    <s v="ESC L1 SLA Breach"/>
    <x v="35"/>
    <s v="Met"/>
    <s v="Mobile Device"/>
    <n v="4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03:41 GMT"/>
    <s v="Thu, 01 Jan 1970 00:00:00 GMT"/>
    <s v="Thu, 01 Jan 1970 00:00:01 GMT"/>
    <s v="Thu, 01 Jan 1970 00:52:11 GMT"/>
    <m/>
    <m/>
    <m/>
    <m/>
    <n v="1"/>
    <s v=""/>
    <n v="1"/>
    <d v="1899-12-30T00:56:18"/>
    <s v="Fri"/>
    <x v="102"/>
    <d v="2023-04-14T00:00:00"/>
    <s v="21:30:04"/>
    <s v="Week-3"/>
    <d v="1899-12-30T21:00:00"/>
  </r>
  <r>
    <n v="9530"/>
    <x v="3"/>
    <s v="TechM L2"/>
    <s v="Closed"/>
    <x v="380"/>
    <s v="Fri, 14 Apr 2023 21:30:03 GMT"/>
    <s v="khyadav"/>
    <x v="1"/>
    <x v="1"/>
    <s v="ESC L1 SLA Breach"/>
    <x v="3"/>
    <s v="Met"/>
    <s v="Laptop/Desktop"/>
    <n v="6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05:31 GMT"/>
    <s v="Thu, 01 Jan 1970 00:00:00 GMT"/>
    <s v="Thu, 01 Jan 1970 00:00:01 GMT"/>
    <s v="Thu, 01 Jan 1970 02:06:38 GMT"/>
    <m/>
    <m/>
    <m/>
    <m/>
    <n v="1"/>
    <s v=""/>
    <n v="1"/>
    <d v="1899-12-30T02:12:46"/>
    <s v="Fri"/>
    <x v="102"/>
    <d v="2023-04-14T00:00:00"/>
    <s v="21:30:03"/>
    <s v="Week-3"/>
    <d v="1899-12-30T21:00:00"/>
  </r>
  <r>
    <n v="9529"/>
    <x v="0"/>
    <s v="TechM L2"/>
    <s v="Closed"/>
    <x v="536"/>
    <s v="Fri, 14 Apr 2023 19:30:05 GMT"/>
    <s v="khyadav"/>
    <x v="2"/>
    <x v="2"/>
    <s v="User Reported Email"/>
    <x v="0"/>
    <s v="Met"/>
    <s v="User"/>
    <n v="26"/>
    <s v="[]"/>
    <s v="Email"/>
    <s v="Spam"/>
    <m/>
    <m/>
    <m/>
    <m/>
    <s v="[]"/>
    <s v="Thu, 01 Jan 1970 00:00:00 GMT"/>
    <s v="Thu, 01 Jan 1970 00:00:12 GMT"/>
    <s v="Thu, 01 Jan 1970 00:00:00 GMT"/>
    <s v="Thu, 01 Jan 1970 00:26:16 GMT"/>
    <s v="Thu, 01 Jan 1970 00:00:00 GMT"/>
    <s v="Thu, 01 Jan 1970 00:00:01 GMT"/>
    <s v="Thu, 01 Jan 1970 01:31:57 GMT"/>
    <m/>
    <m/>
    <m/>
    <m/>
    <n v="1"/>
    <s v=""/>
    <n v="1"/>
    <d v="1899-12-30T01:58:09"/>
    <s v="Fri"/>
    <x v="102"/>
    <d v="2023-04-14T00:00:00"/>
    <s v="19:30:05"/>
    <s v="Week-3"/>
    <d v="1899-12-30T19:00:00"/>
  </r>
  <r>
    <n v="9528"/>
    <x v="0"/>
    <s v="TechM L2"/>
    <s v="Closed"/>
    <x v="537"/>
    <s v="Fri, 14 Apr 2023 19:00:05 GMT"/>
    <s v="khyadav"/>
    <x v="0"/>
    <x v="0"/>
    <s v="User Reported Email"/>
    <x v="0"/>
    <s v="Met"/>
    <s v="User"/>
    <n v="7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07:06 GMT"/>
    <s v="Thu, 01 Jan 1970 00:00:00 GMT"/>
    <s v="Thu, 01 Jan 1970 00:00:01 GMT"/>
    <s v="Thu, 01 Jan 1970 01:14:45 GMT"/>
    <m/>
    <m/>
    <m/>
    <m/>
    <n v="1"/>
    <s v=""/>
    <n v="1"/>
    <d v="1899-12-30T01:21:53"/>
    <s v="Fri"/>
    <x v="102"/>
    <d v="2023-04-14T00:00:00"/>
    <s v="19:00:05"/>
    <s v="Week-3"/>
    <d v="1899-12-30T19:00:00"/>
  </r>
  <r>
    <n v="9527"/>
    <x v="0"/>
    <s v="TechM L2"/>
    <s v="Closed"/>
    <x v="468"/>
    <s v="Fri, 14 Apr 2023 18:00:07 GMT"/>
    <s v="khyadav"/>
    <x v="0"/>
    <x v="0"/>
    <s v="User Reported Email"/>
    <x v="0"/>
    <s v="Met"/>
    <s v="User"/>
    <n v="2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0:47 GMT"/>
    <s v="Thu, 01 Jan 1970 00:00:00 GMT"/>
    <s v="Thu, 01 Jan 1970 00:00:01 GMT"/>
    <s v="Thu, 01 Jan 1970 01:19:55 GMT"/>
    <m/>
    <m/>
    <m/>
    <m/>
    <n v="1"/>
    <s v=""/>
    <n v="1"/>
    <d v="1899-12-30T01:41:02"/>
    <s v="Fri"/>
    <x v="102"/>
    <d v="2023-04-14T00:00:00"/>
    <s v="18:00:07"/>
    <s v="Week-3"/>
    <d v="1899-12-30T18:00:00"/>
  </r>
  <r>
    <n v="9526"/>
    <x v="3"/>
    <s v="TechM L2"/>
    <s v="Closed"/>
    <x v="65"/>
    <s v="Fri, 14 Apr 2023 16:40:03 GMT"/>
    <s v="khyadav"/>
    <x v="1"/>
    <x v="1"/>
    <s v="ESC L1 SLA Breach"/>
    <x v="22"/>
    <s v="Met"/>
    <s v="Server"/>
    <n v="43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42:44 GMT"/>
    <s v="Thu, 01 Jan 1970 00:00:00 GMT"/>
    <s v="Thu, 01 Jan 1970 00:00:01 GMT"/>
    <s v="Thu, 01 Jan 1970 00:13:59 GMT"/>
    <m/>
    <m/>
    <m/>
    <m/>
    <n v="1"/>
    <s v=""/>
    <n v="1"/>
    <d v="1899-12-30T00:57:15"/>
    <s v="Fri"/>
    <x v="102"/>
    <d v="2023-04-14T00:00:00"/>
    <s v="16:40:03"/>
    <s v="Week-3"/>
    <d v="1899-12-30T16:00:00"/>
  </r>
  <r>
    <n v="9525"/>
    <x v="0"/>
    <s v="TechM L2"/>
    <s v="Closed"/>
    <x v="538"/>
    <s v="Fri, 14 Apr 2023 16:30:07 GMT"/>
    <s v="khyadav"/>
    <x v="2"/>
    <x v="2"/>
    <s v="User Reported Email"/>
    <x v="0"/>
    <s v="Met"/>
    <s v="User"/>
    <n v="38"/>
    <s v="[]"/>
    <s v="Email"/>
    <s v="Spam"/>
    <m/>
    <m/>
    <m/>
    <m/>
    <s v="[]"/>
    <s v="Thu, 01 Jan 1970 00:00:00 GMT"/>
    <s v="Thu, 01 Jan 1970 00:00:08 GMT"/>
    <s v="Thu, 01 Jan 1970 00:00:00 GMT"/>
    <s v="Thu, 01 Jan 1970 00:37:35 GMT"/>
    <s v="Thu, 01 Jan 1970 00:00:00 GMT"/>
    <s v="Thu, 01 Jan 1970 00:00:01 GMT"/>
    <s v="Thu, 01 Jan 1970 02:02:10 GMT"/>
    <m/>
    <m/>
    <m/>
    <m/>
    <n v="1"/>
    <s v=""/>
    <n v="1"/>
    <d v="1899-12-30T02:40:18"/>
    <s v="Fri"/>
    <x v="102"/>
    <d v="2023-04-14T00:00:00"/>
    <s v="16:30:07"/>
    <s v="Week-3"/>
    <d v="1899-12-30T16:00:00"/>
  </r>
  <r>
    <n v="9524"/>
    <x v="3"/>
    <s v="TechM L2"/>
    <s v="Closed"/>
    <x v="49"/>
    <s v="Fri, 14 Apr 2023 14:10:03 GMT"/>
    <s v="karun"/>
    <x v="2"/>
    <x v="2"/>
    <s v="ESC L1 SLA Breach"/>
    <x v="3"/>
    <s v="Met"/>
    <s v="Laptop/Desktop"/>
    <n v="4"/>
    <s v="[]"/>
    <s v="User Behaviour"/>
    <m/>
    <m/>
    <m/>
    <m/>
    <s v="Mass Download"/>
    <s v="[]"/>
    <s v="Thu, 01 Jan 1970 00:00:00 GMT"/>
    <s v="Thu, 01 Jan 1970 00:00:12 GMT"/>
    <s v="Thu, 01 Jan 1970 00:00:00 GMT"/>
    <s v="Thu, 01 Jan 1970 00:04:01 GMT"/>
    <s v="Thu, 01 Jan 1970 00:00:00 GMT"/>
    <s v="Thu, 01 Jan 1970 00:00:01 GMT"/>
    <s v="Thu, 01 Jan 1970 03:06:47 GMT"/>
    <m/>
    <m/>
    <m/>
    <m/>
    <n v="1"/>
    <s v=""/>
    <n v="1"/>
    <d v="1899-12-30T03:10:59"/>
    <s v="Fri"/>
    <x v="102"/>
    <d v="2023-04-14T00:00:00"/>
    <s v="14:10:03"/>
    <s v="Week-3"/>
    <d v="1899-12-30T14:00:00"/>
  </r>
  <r>
    <n v="9523"/>
    <x v="0"/>
    <s v="TechM L2"/>
    <s v="Closed"/>
    <x v="539"/>
    <s v="Fri, 14 Apr 2023 14:00:05 GMT"/>
    <s v="apaluri"/>
    <x v="2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12 GMT"/>
    <s v="Thu, 01 Jan 1970 00:00:00 GMT"/>
    <s v="Thu, 01 Jan 1970 01:15:26 GMT"/>
    <s v="Thu, 01 Jan 1970 00:00:00 GMT"/>
    <s v="Thu, 01 Jan 1970 00:00:01 GMT"/>
    <s v="Thu, 01 Jan 1970 01:09:30 GMT"/>
    <m/>
    <m/>
    <m/>
    <m/>
    <n v="1"/>
    <s v=""/>
    <n v="1"/>
    <d v="1899-12-30T02:24:42"/>
    <s v="Fri"/>
    <x v="102"/>
    <d v="2023-04-14T00:00:00"/>
    <s v="14:00:05"/>
    <s v="Week-3"/>
    <d v="1899-12-30T14:00:00"/>
  </r>
  <r>
    <n v="9522"/>
    <x v="3"/>
    <s v="TechM L2"/>
    <s v="Closed"/>
    <x v="438"/>
    <s v="Fri, 14 Apr 2023 13:40:06 GMT"/>
    <s v="psrikan"/>
    <x v="0"/>
    <x v="0"/>
    <s v="ESC L1 SLA Breach"/>
    <x v="34"/>
    <s v="Met"/>
    <s v="Server"/>
    <n v="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5:26 GMT"/>
    <s v="Thu, 01 Jan 1970 00:00:00 GMT"/>
    <s v="Thu, 01 Jan 1970 00:00:01 GMT"/>
    <s v="Thu, 01 Jan 1970 00:47:36 GMT"/>
    <m/>
    <m/>
    <m/>
    <m/>
    <n v="1"/>
    <s v=""/>
    <n v="1"/>
    <d v="1899-12-30T00:52:42"/>
    <s v="Fri"/>
    <x v="102"/>
    <d v="2023-04-14T00:00:00"/>
    <s v="13:40:06"/>
    <s v="Week-3"/>
    <d v="1899-12-30T13:00:00"/>
  </r>
  <r>
    <n v="9521"/>
    <x v="3"/>
    <s v="TechM L2"/>
    <s v="Closed"/>
    <x v="438"/>
    <s v="Fri, 14 Apr 2023 13:40:05 GMT"/>
    <s v="psrikan"/>
    <x v="0"/>
    <x v="0"/>
    <s v="ESC L1 SLA Breach"/>
    <x v="34"/>
    <s v="Met"/>
    <s v="Server"/>
    <n v="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3:48 GMT"/>
    <s v="Thu, 01 Jan 1970 00:00:00 GMT"/>
    <s v="Thu, 01 Jan 1970 00:00:01 GMT"/>
    <s v="Thu, 01 Jan 1970 00:39:58 GMT"/>
    <m/>
    <m/>
    <m/>
    <m/>
    <n v="1"/>
    <s v=""/>
    <n v="1"/>
    <d v="1899-12-30T00:44:08"/>
    <s v="Fri"/>
    <x v="102"/>
    <d v="2023-04-14T00:00:00"/>
    <s v="13:40:05"/>
    <s v="Week-3"/>
    <d v="1899-12-30T13:00:00"/>
  </r>
  <r>
    <n v="9520"/>
    <x v="0"/>
    <s v="TechM L2"/>
    <s v="Closed"/>
    <x v="417"/>
    <s v="Fri, 14 Apr 2023 13:30:06 GMT"/>
    <s v="vtupura"/>
    <x v="0"/>
    <x v="0"/>
    <s v="User Reported Email"/>
    <x v="0"/>
    <s v="Met"/>
    <s v="Laptop/Desktop"/>
    <n v="75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14:59 GMT"/>
    <s v="Thu, 01 Jan 1970 00:00:00 GMT"/>
    <s v="Thu, 01 Jan 1970 00:00:01 GMT"/>
    <s v="Thu, 01 Jan 1970 00:22:33 GMT"/>
    <m/>
    <m/>
    <m/>
    <m/>
    <n v="1"/>
    <s v=""/>
    <n v="1"/>
    <d v="1899-12-30T01:37:39"/>
    <s v="Fri"/>
    <x v="102"/>
    <d v="2023-04-14T00:00:00"/>
    <s v="13:30:06"/>
    <s v="Week-3"/>
    <d v="1899-12-30T13:00:00"/>
  </r>
  <r>
    <n v="9519"/>
    <x v="0"/>
    <s v="TechM L2"/>
    <s v="Closed"/>
    <x v="540"/>
    <s v="Fri, 14 Apr 2023 13:30:06 GMT"/>
    <s v="apaluri"/>
    <x v="0"/>
    <x v="0"/>
    <s v="User Reported Email"/>
    <x v="0"/>
    <s v="Met"/>
    <s v="User"/>
    <n v="39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9:29 GMT"/>
    <s v="Thu, 01 Jan 1970 00:00:00 GMT"/>
    <s v="Thu, 01 Jan 1970 00:00:01 GMT"/>
    <s v="Thu, 01 Jan 1970 00:48:50 GMT"/>
    <m/>
    <m/>
    <m/>
    <m/>
    <n v="1"/>
    <s v=""/>
    <n v="1"/>
    <d v="1899-12-30T01:27:57"/>
    <s v="Fri"/>
    <x v="102"/>
    <d v="2023-04-14T00:00:00"/>
    <s v="13:30:06"/>
    <s v="Week-3"/>
    <d v="1899-12-30T13:00:00"/>
  </r>
  <r>
    <n v="9518"/>
    <x v="3"/>
    <s v="TechM L2"/>
    <s v="Closed"/>
    <x v="16"/>
    <s v="Fri, 14 Apr 2023 13:20:03 GMT"/>
    <s v="karun"/>
    <x v="1"/>
    <x v="1"/>
    <s v="ESC L1 SLA Breach"/>
    <x v="5"/>
    <s v="Met"/>
    <s v="Laptop/Desktop"/>
    <n v="57"/>
    <s v="[]"/>
    <s v="Endpoint"/>
    <m/>
    <s v="Malware"/>
    <m/>
    <m/>
    <m/>
    <s v="[]"/>
    <s v="Thu, 01 Jan 1970 00:00:00 GMT"/>
    <s v="Thu, 01 Jan 1970 00:00:08 GMT"/>
    <s v="Thu, 01 Jan 1970 00:00:00 GMT"/>
    <s v="Thu, 01 Jan 1970 00:56:32 GMT"/>
    <s v="Thu, 01 Jan 1970 00:00:00 GMT"/>
    <s v="Thu, 01 Jan 1970 00:00:01 GMT"/>
    <s v="Thu, 01 Jan 1970 00:32:53 GMT"/>
    <m/>
    <m/>
    <m/>
    <m/>
    <n v="1"/>
    <s v=""/>
    <n v="1"/>
    <d v="1899-12-30T01:30:01"/>
    <s v="Fri"/>
    <x v="102"/>
    <d v="2023-04-14T00:00:00"/>
    <s v="13:20:03"/>
    <s v="Week-3"/>
    <d v="1899-12-30T13:00:00"/>
  </r>
  <r>
    <n v="9517"/>
    <x v="1"/>
    <s v="Mangesh Fasale"/>
    <s v="Closed"/>
    <x v="541"/>
    <s v="Fri, 14 Apr 2023 12:10:03 GMT"/>
    <s v="apaluri"/>
    <x v="1"/>
    <x v="1"/>
    <s v="ESC L1 SLA Breach"/>
    <x v="49"/>
    <s v="Met"/>
    <s v="Laptop/Desktop"/>
    <n v="11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51:35 GMT"/>
    <s v="Thu, 01 Jan 1970 00:00:00 GMT"/>
    <s v="Thu, 01 Jan 1970 00:00:01 GMT"/>
    <s v="Thu, 01 Jan 1970 00:00:01 GMT"/>
    <m/>
    <m/>
    <m/>
    <m/>
    <n v="1"/>
    <s v=""/>
    <n v="1"/>
    <d v="1899-12-30T01:52:10"/>
    <s v="Fri"/>
    <x v="102"/>
    <d v="2023-04-14T00:00:00"/>
    <s v="12:10:03"/>
    <s v="Week-3"/>
    <d v="1899-12-30T12:00:00"/>
  </r>
  <r>
    <n v="9516"/>
    <x v="3"/>
    <s v="TechM L2"/>
    <s v="Closed"/>
    <x v="82"/>
    <s v="Fri, 14 Apr 2023 09:20:03 GMT"/>
    <s v="karun"/>
    <x v="1"/>
    <x v="2"/>
    <s v="ESC L1 SLA Breach"/>
    <x v="28"/>
    <s v="Met"/>
    <s v="Other"/>
    <n v="9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7:59 GMT"/>
    <s v="Thu, 01 Jan 1970 00:00:00 GMT"/>
    <s v="Thu, 01 Jan 1970 00:00:01 GMT"/>
    <s v="Thu, 01 Jan 1970 02:16:56 GMT"/>
    <m/>
    <m/>
    <m/>
    <m/>
    <n v="0"/>
    <n v="1"/>
    <n v="1"/>
    <d v="1899-12-30T03:55:04"/>
    <s v="Fri"/>
    <x v="102"/>
    <d v="2023-04-14T00:00:00"/>
    <s v="09:20:03"/>
    <s v="Week-3"/>
    <d v="1899-12-30T09:00:00"/>
  </r>
  <r>
    <n v="9515"/>
    <x v="0"/>
    <s v="TechM L2"/>
    <s v="Closed"/>
    <x v="531"/>
    <s v="Fri, 14 Apr 2023 08:00:09 GMT"/>
    <s v="vdarive"/>
    <x v="2"/>
    <x v="2"/>
    <s v="User Reported Email"/>
    <x v="0"/>
    <s v="Met"/>
    <s v="User"/>
    <n v="38"/>
    <s v="[]"/>
    <s v="Email"/>
    <s v="Spam"/>
    <m/>
    <m/>
    <m/>
    <m/>
    <s v="[]"/>
    <s v="Thu, 01 Jan 1970 00:00:00 GMT"/>
    <s v="Thu, 01 Jan 1970 00:00:09 GMT"/>
    <s v="Thu, 01 Jan 1970 00:00:00 GMT"/>
    <s v="Thu, 01 Jan 1970 00:37:55 GMT"/>
    <s v="Thu, 01 Jan 1970 00:00:00 GMT"/>
    <s v="Thu, 01 Jan 1970 00:00:01 GMT"/>
    <s v="Thu, 01 Jan 1970 00:02:56 GMT"/>
    <m/>
    <m/>
    <m/>
    <m/>
    <n v="1"/>
    <s v=""/>
    <n v="1"/>
    <d v="1899-12-30T00:41:05"/>
    <s v="Fri"/>
    <x v="102"/>
    <d v="2023-04-14T00:00:00"/>
    <s v="08:00:09"/>
    <s v="Week-3"/>
    <d v="1899-12-30T08:00:00"/>
  </r>
  <r>
    <n v="9514"/>
    <x v="3"/>
    <s v="TechM L2"/>
    <s v="Closed"/>
    <x v="29"/>
    <s v="Fri, 14 Apr 2023 01:40:05 GMT"/>
    <s v="vdarive"/>
    <x v="0"/>
    <x v="0"/>
    <s v="[]"/>
    <x v="10"/>
    <s v="Met"/>
    <s v="Laptop/Desktop"/>
    <n v="2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7:47 GMT"/>
    <s v="Thu, 01 Jan 1970 00:00:00 GMT"/>
    <s v="Thu, 01 Jan 1970 00:00:01 GMT"/>
    <s v="Thu, 01 Jan 1970 00:00:01 GMT"/>
    <m/>
    <m/>
    <m/>
    <m/>
    <n v="1"/>
    <s v=""/>
    <n v="1"/>
    <d v="1899-12-30T00:28:06"/>
    <s v="Fri"/>
    <x v="102"/>
    <d v="2023-04-14T00:00:00"/>
    <s v="01:40:05"/>
    <s v="Week-3"/>
    <d v="1899-12-30T01:00:00"/>
  </r>
  <r>
    <n v="9513"/>
    <x v="0"/>
    <s v="TechM L2"/>
    <s v="Closed"/>
    <x v="404"/>
    <s v="Fri, 14 Apr 2023 00:00:05 GMT"/>
    <s v="vdarive"/>
    <x v="1"/>
    <x v="1"/>
    <s v="[]"/>
    <x v="19"/>
    <s v="Met"/>
    <s v="Server"/>
    <n v="4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3:07 GMT"/>
    <s v="Thu, 01 Jan 1970 00:00:00 GMT"/>
    <s v="Thu, 01 Jan 1970 00:00:01 GMT"/>
    <s v="Thu, 01 Jan 1970 02:59:42 GMT"/>
    <m/>
    <m/>
    <m/>
    <m/>
    <n v="1"/>
    <s v=""/>
    <n v="1"/>
    <d v="1899-12-30T03:42:47"/>
    <s v="Fri"/>
    <x v="102"/>
    <d v="2023-04-14T00:00:00"/>
    <s v="00:00:05"/>
    <s v="Week-3"/>
    <d v="1899-12-30T00:00:00"/>
  </r>
  <r>
    <n v="9535"/>
    <x v="1"/>
    <s v="Hassen Mezghani"/>
    <s v="Closed"/>
    <x v="321"/>
    <s v="Sat, 15 Apr 2023 21:30:03 GMT"/>
    <s v="khyadav"/>
    <x v="1"/>
    <x v="0"/>
    <s v="ESC L1 SLA Breach"/>
    <x v="40"/>
    <s v="Met"/>
    <s v="Server"/>
    <n v="41"/>
    <s v="[]"/>
    <s v="Network"/>
    <m/>
    <m/>
    <m/>
    <s v="Suspicious Lack of Traffic"/>
    <m/>
    <s v="[]"/>
    <s v="Thu, 01 Jan 1970 00:00:00 GMT"/>
    <s v="Thu, 01 Jan 1970 00:00:08 GMT"/>
    <s v="Thu, 01 Jan 1970 00:00:00 GMT"/>
    <s v="Thu, 01 Jan 1970 00:40:41 GMT"/>
    <s v="Thu, 01 Jan 1970 00:00:00 GMT"/>
    <s v="Thu, 01 Jan 1970 00:00:01 GMT"/>
    <s v="Thu, 01 Jan 1970 00:00:01 GMT"/>
    <m/>
    <m/>
    <m/>
    <m/>
    <n v="0"/>
    <n v="1"/>
    <n v="1"/>
    <d v="1899-12-30T00:41:09"/>
    <s v="Sat"/>
    <x v="103"/>
    <d v="2023-04-15T00:00:00"/>
    <s v="21:30:03"/>
    <s v="Week-3"/>
    <d v="1899-12-30T21:00:00"/>
  </r>
  <r>
    <n v="9534"/>
    <x v="0"/>
    <s v="Cristian Dragus"/>
    <s v="Closed"/>
    <x v="542"/>
    <s v="Sat, 15 Apr 2023 20:00:06 GMT"/>
    <s v="khyadav"/>
    <x v="0"/>
    <x v="2"/>
    <s v="MSSP Process Improvement Requested, User Reported Email"/>
    <x v="0"/>
    <s v="Met"/>
    <s v="User"/>
    <n v="3"/>
    <s v="[]"/>
    <s v="Email"/>
    <s v="Unsolicited email"/>
    <m/>
    <m/>
    <m/>
    <m/>
    <s v="Discussed"/>
    <s v="Thu, 01 Jan 1970 00:00:00 GMT"/>
    <s v="Thu, 01 Jan 1970 00:00:17 GMT"/>
    <s v="Thu, 01 Jan 1970 00:00:00 GMT"/>
    <s v="Thu, 01 Jan 1970 00:02:41 GMT"/>
    <s v="Thu, 01 Jan 1970 00:00:00 GMT"/>
    <s v="Thu, 01 Jan 1970 00:00:01 GMT"/>
    <s v="Thu, 01 Jan 1970 00:53:45 GMT"/>
    <m/>
    <m/>
    <m/>
    <m/>
    <n v="0"/>
    <n v="1"/>
    <n v="1"/>
    <d v="1899-12-30T00:57:02"/>
    <s v="Sat"/>
    <x v="103"/>
    <d v="2023-04-15T00:00:00"/>
    <s v="20:00:06"/>
    <s v="Week-3"/>
    <d v="1899-12-30T20:00:00"/>
  </r>
  <r>
    <n v="9533"/>
    <x v="3"/>
    <s v="Cristian Dragus"/>
    <s v="Closed"/>
    <x v="28"/>
    <s v="Sat, 15 Apr 2023 15:10:03 GMT"/>
    <s v="mhyderi"/>
    <x v="1"/>
    <x v="1"/>
    <s v="ESC L1 SLA Breach"/>
    <x v="9"/>
    <s v="Met"/>
    <s v="Laptop/Desktop"/>
    <n v="4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6:54 GMT"/>
    <s v="Thu, 01 Jan 1970 00:00:00 GMT"/>
    <s v="Thu, 01 Jan 1970 00:00:01 GMT"/>
    <s v="Thu, 01 Jan 1970 00:00:01 GMT"/>
    <m/>
    <m/>
    <m/>
    <m/>
    <n v="1"/>
    <s v=""/>
    <n v="1"/>
    <d v="1899-12-30T00:47:08"/>
    <s v="Sat"/>
    <x v="103"/>
    <d v="2023-04-15T00:00:00"/>
    <s v="15:10:03"/>
    <s v="Week-3"/>
    <d v="1899-12-30T15:00:00"/>
  </r>
  <r>
    <n v="9532"/>
    <x v="3"/>
    <s v="Theodoros Vakalopoulos"/>
    <s v="Closed"/>
    <x v="77"/>
    <s v="Sat, 15 Apr 2023 02:10:03 GMT"/>
    <s v="apaluri"/>
    <x v="1"/>
    <x v="2"/>
    <s v="ESC L1 SLA Breach"/>
    <x v="27"/>
    <s v="Met"/>
    <s v="Server"/>
    <n v="39"/>
    <s v="[]"/>
    <s v="Network"/>
    <m/>
    <m/>
    <m/>
    <s v="(D)DoS"/>
    <m/>
    <s v="[]"/>
    <s v="Thu, 01 Jan 1970 00:00:00 GMT"/>
    <s v="Thu, 01 Jan 1970 00:00:08 GMT"/>
    <s v="Thu, 01 Jan 1970 00:00:00 GMT"/>
    <s v="Thu, 01 Jan 1970 00:39:15 GMT"/>
    <s v="Thu, 01 Jan 1970 00:00:00 GMT"/>
    <s v="Thu, 01 Jan 1970 00:00:01 GMT"/>
    <s v="Thu, 01 Jan 1970 00:00:01 GMT"/>
    <m/>
    <m/>
    <m/>
    <m/>
    <n v="0"/>
    <n v="1"/>
    <n v="1"/>
    <d v="1899-12-30T00:39:09"/>
    <s v="Sat"/>
    <x v="103"/>
    <d v="2023-04-15T00:00:00"/>
    <s v="02:10:03"/>
    <s v="Week-3"/>
    <d v="1899-12-30T02:00:00"/>
  </r>
  <r>
    <n v="9539"/>
    <x v="3"/>
    <s v="Cristian Dragus"/>
    <s v="Closed"/>
    <x v="28"/>
    <s v="Sun, 16 Apr 2023 15:10:03 GMT"/>
    <s v="mhyderi"/>
    <x v="1"/>
    <x v="1"/>
    <s v="MSSP Process Improvement Requested, ESC L1 SLA Breach"/>
    <x v="9"/>
    <s v="Met"/>
    <s v="Laptop/Desktop"/>
    <n v="52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52:08 GMT"/>
    <s v="Thu, 01 Jan 1970 00:00:00 GMT"/>
    <s v="Thu, 01 Jan 1970 00:00:01 GMT"/>
    <s v="Thu, 01 Jan 1970 00:00:01 GMT"/>
    <m/>
    <m/>
    <m/>
    <m/>
    <n v="1"/>
    <s v=""/>
    <n v="1"/>
    <d v="1899-12-30T00:52:10"/>
    <s v="Sun"/>
    <x v="104"/>
    <d v="2023-04-16T00:00:00"/>
    <s v="15:10:03"/>
    <s v="Week-3"/>
    <d v="1899-12-30T15:00:00"/>
  </r>
  <r>
    <n v="9538"/>
    <x v="1"/>
    <s v="Hassen Mezghani"/>
    <s v="Closed"/>
    <x v="21"/>
    <s v="Sun, 16 Apr 2023 13:50:03 GMT"/>
    <s v="mhyderi"/>
    <x v="1"/>
    <x v="0"/>
    <s v="[]"/>
    <x v="1"/>
    <s v="Met"/>
    <s v="Laptop/Desktop"/>
    <n v="10"/>
    <s v="[]"/>
    <s v="Endpoint"/>
    <m/>
    <s v="Malware"/>
    <m/>
    <m/>
    <m/>
    <s v="[]"/>
    <s v="Thu, 01 Jan 1970 00:00:00 GMT"/>
    <s v="Thu, 01 Jan 1970 00:00:07 GMT"/>
    <s v="Thu, 01 Jan 1970 00:00:00 GMT"/>
    <s v="Thu, 01 Jan 1970 00:09:33 GMT"/>
    <s v="Thu, 01 Jan 1970 00:00:00 GMT"/>
    <s v="Thu, 01 Jan 1970 00:00:01 GMT"/>
    <s v="Thu, 01 Jan 1970 00:00:01 GMT"/>
    <m/>
    <m/>
    <m/>
    <m/>
    <n v="0"/>
    <n v="1"/>
    <n v="1"/>
    <d v="1899-12-30T00:10:08"/>
    <s v="Sun"/>
    <x v="104"/>
    <d v="2023-04-16T00:00:00"/>
    <s v="13:50:03"/>
    <s v="Week-3"/>
    <d v="1899-12-30T13:00:00"/>
  </r>
  <r>
    <n v="9537"/>
    <x v="1"/>
    <s v="Hassen Mezghani"/>
    <s v="Closed"/>
    <x v="21"/>
    <s v="Sun, 16 Apr 2023 10:50:03 GMT"/>
    <s v="mhyderi"/>
    <x v="1"/>
    <x v="0"/>
    <s v="ESC L1 SLA Breach"/>
    <x v="1"/>
    <s v="Met"/>
    <s v="Laptop/Desktop"/>
    <n v="58"/>
    <s v="[]"/>
    <s v="Endpoint"/>
    <m/>
    <s v="Malware"/>
    <m/>
    <m/>
    <m/>
    <s v="[]"/>
    <s v="Thu, 01 Jan 1970 00:00:00 GMT"/>
    <s v="Thu, 01 Jan 1970 00:00:08 GMT"/>
    <s v="Thu, 01 Jan 1970 00:00:00 GMT"/>
    <s v="Thu, 01 Jan 1970 00:57:35 GMT"/>
    <s v="Thu, 01 Jan 1970 00:00:00 GMT"/>
    <s v="Thu, 01 Jan 1970 00:00:01 GMT"/>
    <s v="Thu, 01 Jan 1970 00:00:01 GMT"/>
    <m/>
    <m/>
    <m/>
    <m/>
    <n v="0"/>
    <n v="1"/>
    <n v="1"/>
    <d v="1899-12-30T00:58:09"/>
    <s v="Sun"/>
    <x v="104"/>
    <d v="2023-04-16T00:00:00"/>
    <s v="10:50:03"/>
    <s v="Week-3"/>
    <d v="1899-12-30T10:00:00"/>
  </r>
  <r>
    <n v="9536"/>
    <x v="1"/>
    <s v="TechM L2"/>
    <s v="Closed"/>
    <x v="29"/>
    <s v="Sun, 16 Apr 2023 09:00:03 GMT"/>
    <s v="mhyderi"/>
    <x v="0"/>
    <x v="0"/>
    <s v="ESC L1 SLA Breach"/>
    <x v="24"/>
    <s v="Met"/>
    <s v="Network Device"/>
    <n v="4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9:44 GMT"/>
    <s v="Thu, 01 Jan 1970 00:00:00 GMT"/>
    <s v="Thu, 01 Jan 1970 00:00:01 GMT"/>
    <s v="Thu, 01 Jan 1970 00:00:01 GMT"/>
    <m/>
    <m/>
    <m/>
    <m/>
    <n v="1"/>
    <s v=""/>
    <n v="1"/>
    <d v="1899-12-30T00:40:08"/>
    <s v="Sun"/>
    <x v="104"/>
    <d v="2023-04-16T00:00:00"/>
    <s v="09:00:03"/>
    <s v="Week-3"/>
    <d v="1899-12-30T09:00:00"/>
  </r>
  <r>
    <n v="9558"/>
    <x v="3"/>
    <s v="Theodoros Vakalopoulos"/>
    <s v="Closed"/>
    <x v="17"/>
    <s v="Mon, 17 Apr 2023 22:10:02 GMT"/>
    <s v="vtupura"/>
    <x v="1"/>
    <x v="2"/>
    <s v="ESC L1 SLA Breach"/>
    <x v="6"/>
    <s v="Met"/>
    <s v="Laptop/Desktop"/>
    <n v="12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04:03 GMT"/>
    <s v="Thu, 01 Jan 1970 00:00:00 GMT"/>
    <s v="Thu, 01 Jan 1970 00:00:01 GMT"/>
    <s v="Thu, 01 Jan 1970 00:00:01 GMT"/>
    <m/>
    <m/>
    <m/>
    <m/>
    <n v="0"/>
    <n v="1"/>
    <n v="1"/>
    <d v="1899-12-30T02:04:08"/>
    <s v="Mon"/>
    <x v="105"/>
    <d v="2023-04-17T00:00:00"/>
    <s v="22:10:02"/>
    <s v="Week-4"/>
    <d v="1899-12-30T22:00:00"/>
  </r>
  <r>
    <n v="9557"/>
    <x v="3"/>
    <s v="TechM L2"/>
    <s v="Closed"/>
    <x v="16"/>
    <s v="Mon, 17 Apr 2023 17:40:03 GMT"/>
    <s v="vtupura"/>
    <x v="1"/>
    <x v="1"/>
    <s v="ESC L1 SLA Breach"/>
    <x v="5"/>
    <s v="Met"/>
    <s v="Laptop/Desktop"/>
    <n v="171"/>
    <s v="[]"/>
    <s v="Endpoint"/>
    <m/>
    <s v="Malware"/>
    <m/>
    <m/>
    <m/>
    <s v="[]"/>
    <s v="Thu, 01 Jan 1970 00:00:00 GMT"/>
    <s v="Thu, 01 Jan 1970 00:00:50 GMT"/>
    <s v="Thu, 01 Jan 1970 00:00:00 GMT"/>
    <s v="Thu, 01 Jan 1970 02:50:39 GMT"/>
    <s v="Thu, 01 Jan 1970 00:00:00 GMT"/>
    <s v="Thu, 01 Jan 1970 00:00:01 GMT"/>
    <s v="Thu, 01 Jan 1970 00:00:01 GMT"/>
    <m/>
    <m/>
    <m/>
    <m/>
    <n v="1"/>
    <s v=""/>
    <n v="1"/>
    <d v="1899-12-30T02:51:51"/>
    <s v="Mon"/>
    <x v="105"/>
    <d v="2023-04-17T00:00:00"/>
    <s v="17:40:03"/>
    <s v="Week-4"/>
    <d v="1899-12-30T17:00:00"/>
  </r>
  <r>
    <n v="9556"/>
    <x v="0"/>
    <s v="TechM L2"/>
    <s v="Closed"/>
    <x v="340"/>
    <s v="Mon, 17 Apr 2023 15:00:05 GMT"/>
    <s v="karun"/>
    <x v="0"/>
    <x v="0"/>
    <s v="User Reported Email"/>
    <x v="0"/>
    <s v="Met"/>
    <s v="User"/>
    <n v="30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29:38 GMT"/>
    <s v="Thu, 01 Jan 1970 00:00:00 GMT"/>
    <s v="Thu, 01 Jan 1970 00:00:01 GMT"/>
    <s v="Thu, 01 Jan 1970 00:00:11 GMT"/>
    <m/>
    <m/>
    <m/>
    <m/>
    <n v="1"/>
    <s v=""/>
    <n v="1"/>
    <d v="1899-12-30T00:30:20"/>
    <s v="Mon"/>
    <x v="105"/>
    <d v="2023-04-17T00:00:00"/>
    <s v="15:00:05"/>
    <s v="Week-4"/>
    <d v="1899-12-30T15:00:00"/>
  </r>
  <r>
    <n v="9555"/>
    <x v="3"/>
    <s v="TechM L2"/>
    <s v="Closed"/>
    <x v="38"/>
    <s v="Mon, 17 Apr 2023 12:30:03 GMT"/>
    <s v="apaluri"/>
    <x v="2"/>
    <x v="2"/>
    <s v="ESC L1 SLA Breach"/>
    <x v="12"/>
    <s v="Met"/>
    <s v="Server"/>
    <n v="94"/>
    <s v="[]"/>
    <s v="Login"/>
    <m/>
    <m/>
    <s v="Brute Force"/>
    <m/>
    <m/>
    <s v="[]"/>
    <s v="Thu, 01 Jan 1970 00:00:00 GMT"/>
    <s v="Thu, 01 Jan 1970 00:00:09 GMT"/>
    <s v="Thu, 01 Jan 1970 00:00:00 GMT"/>
    <s v="Thu, 01 Jan 1970 01:33:53 GMT"/>
    <s v="Thu, 01 Jan 1970 00:00:00 GMT"/>
    <s v="Thu, 01 Jan 1970 00:00:01 GMT"/>
    <s v="Thu, 01 Jan 1970 00:13:17 GMT"/>
    <m/>
    <m/>
    <m/>
    <m/>
    <n v="1"/>
    <s v=""/>
    <n v="1"/>
    <d v="1899-12-30T01:47:26"/>
    <s v="Mon"/>
    <x v="105"/>
    <d v="2023-04-17T00:00:00"/>
    <s v="12:30:03"/>
    <s v="Week-4"/>
    <d v="1899-12-30T12:00:00"/>
  </r>
  <r>
    <n v="9554"/>
    <x v="0"/>
    <s v="TechM L2"/>
    <s v="Closed"/>
    <x v="543"/>
    <s v="Mon, 17 Apr 2023 11:30:06 GMT"/>
    <s v="karun"/>
    <x v="1"/>
    <x v="1"/>
    <s v="User Reported Email"/>
    <x v="0"/>
    <s v="Met"/>
    <s v="User"/>
    <n v="38"/>
    <s v="[]"/>
    <s v="Email"/>
    <s v="Scam"/>
    <m/>
    <m/>
    <m/>
    <m/>
    <s v="[]"/>
    <s v="Thu, 01 Jan 1970 00:00:00 GMT"/>
    <s v="Thu, 01 Jan 1970 00:00:13 GMT"/>
    <s v="Thu, 01 Jan 1970 00:00:00 GMT"/>
    <s v="Thu, 01 Jan 1970 00:38:25 GMT"/>
    <s v="Thu, 01 Jan 1970 00:00:00 GMT"/>
    <s v="Thu, 01 Jan 1970 00:00:01 GMT"/>
    <s v="Thu, 01 Jan 1970 00:04:06 GMT"/>
    <m/>
    <m/>
    <m/>
    <m/>
    <n v="1"/>
    <s v=""/>
    <n v="1"/>
    <d v="1899-12-30T00:42:19"/>
    <s v="Mon"/>
    <x v="105"/>
    <d v="2023-04-17T00:00:00"/>
    <s v="11:30:06"/>
    <s v="Week-4"/>
    <d v="1899-12-30T11:00:00"/>
  </r>
  <r>
    <n v="9553"/>
    <x v="0"/>
    <s v="TechM L2"/>
    <s v="Closed"/>
    <x v="544"/>
    <s v="Mon, 17 Apr 2023 11:30:05 GMT"/>
    <s v="mhyderi"/>
    <x v="2"/>
    <x v="2"/>
    <s v="User Reported Email"/>
    <x v="0"/>
    <s v="Met"/>
    <s v="User"/>
    <n v="123"/>
    <s v="[]"/>
    <s v="Email"/>
    <s v="Spam"/>
    <m/>
    <m/>
    <m/>
    <m/>
    <s v="[]"/>
    <s v="Thu, 01 Jan 1970 00:00:00 GMT"/>
    <s v="Thu, 01 Jan 1970 00:00:11 GMT"/>
    <s v="Thu, 01 Jan 1970 00:00:00 GMT"/>
    <s v="Thu, 01 Jan 1970 02:02:39 GMT"/>
    <s v="Thu, 01 Jan 1970 00:00:00 GMT"/>
    <s v="Thu, 01 Jan 1970 00:00:01 GMT"/>
    <s v="Thu, 01 Jan 1970 00:49:00 GMT"/>
    <m/>
    <m/>
    <m/>
    <m/>
    <n v="1"/>
    <s v=""/>
    <n v="1"/>
    <d v="1899-12-30T02:52:11"/>
    <s v="Mon"/>
    <x v="105"/>
    <d v="2023-04-17T00:00:00"/>
    <s v="11:30:05"/>
    <s v="Week-4"/>
    <d v="1899-12-30T11:00:00"/>
  </r>
  <r>
    <n v="9552"/>
    <x v="3"/>
    <s v="Cristiano Lucian"/>
    <s v="Closed"/>
    <x v="14"/>
    <s v="Mon, 17 Apr 2023 10:00:11 GMT"/>
    <s v="mhyderi"/>
    <x v="2"/>
    <x v="2"/>
    <s v="ESC L1 SLA Breach"/>
    <x v="3"/>
    <s v="Met"/>
    <s v="Laptop/Desktop"/>
    <n v="29"/>
    <s v="[]"/>
    <s v="User Behaviour"/>
    <m/>
    <m/>
    <m/>
    <m/>
    <s v="Mass Delete"/>
    <s v="[]"/>
    <s v="Thu, 01 Jan 1970 00:00:00 GMT"/>
    <s v="Thu, 01 Jan 1970 00:00:07 GMT"/>
    <s v="Thu, 01 Jan 1970 00:00:00 GMT"/>
    <s v="Thu, 01 Jan 1970 00:28:43 GMT"/>
    <s v="Thu, 01 Jan 1970 00:00:00 GMT"/>
    <s v="Thu, 01 Jan 1970 00:00:01 GMT"/>
    <s v="Thu, 01 Jan 1970 00:20:36 GMT"/>
    <m/>
    <m/>
    <m/>
    <m/>
    <n v="1"/>
    <s v=""/>
    <n v="1"/>
    <d v="1899-12-30T00:49:43"/>
    <s v="Mon"/>
    <x v="105"/>
    <d v="2023-04-17T00:00:00"/>
    <s v="10:00:11"/>
    <s v="Week-4"/>
    <d v="1899-12-30T10:00:00"/>
  </r>
  <r>
    <n v="9551"/>
    <x v="0"/>
    <s v="TechM L2"/>
    <s v="Closed"/>
    <x v="545"/>
    <s v="Mon, 17 Apr 2023 10:00:04 GMT"/>
    <s v="apaluri"/>
    <x v="1"/>
    <x v="1"/>
    <s v="User Reported Email"/>
    <x v="0"/>
    <s v="Met"/>
    <s v="User"/>
    <n v="66"/>
    <s v="[]"/>
    <s v="Email"/>
    <s v="Scam"/>
    <m/>
    <m/>
    <m/>
    <m/>
    <s v="[]"/>
    <s v="Thu, 01 Jan 1970 00:00:00 GMT"/>
    <s v="Thu, 01 Jan 1970 00:00:09 GMT"/>
    <s v="Thu, 01 Jan 1970 00:00:00 GMT"/>
    <s v="Thu, 01 Jan 1970 01:06:17 GMT"/>
    <s v="Thu, 01 Jan 1970 00:00:00 GMT"/>
    <s v="Thu, 01 Jan 1970 00:00:01 GMT"/>
    <s v="Thu, 01 Jan 1970 00:00:01 GMT"/>
    <m/>
    <m/>
    <m/>
    <m/>
    <n v="1"/>
    <s v=""/>
    <n v="1"/>
    <d v="1899-12-30T01:06:10"/>
    <s v="Mon"/>
    <x v="105"/>
    <d v="2023-04-17T00:00:00"/>
    <s v="10:00:04"/>
    <s v="Week-4"/>
    <d v="1899-12-30T10:00:00"/>
  </r>
  <r>
    <n v="9550"/>
    <x v="0"/>
    <s v="Cristiano Lucian"/>
    <s v="Closed"/>
    <x v="546"/>
    <s v="Mon, 17 Apr 2023 09:30:08 GMT"/>
    <s v="vdarive"/>
    <x v="0"/>
    <x v="0"/>
    <s v="User Reported Email"/>
    <x v="0"/>
    <s v="Met"/>
    <s v="User"/>
    <n v="44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43:31 GMT"/>
    <s v="Thu, 01 Jan 1970 00:00:00 GMT"/>
    <s v="Thu, 01 Jan 1970 00:00:01 GMT"/>
    <s v="Thu, 01 Jan 1970 01:44:09 GMT"/>
    <m/>
    <m/>
    <m/>
    <m/>
    <n v="1"/>
    <s v=""/>
    <n v="1"/>
    <d v="1899-12-30T02:28:22"/>
    <s v="Mon"/>
    <x v="105"/>
    <d v="2023-04-17T00:00:00"/>
    <s v="09:30:08"/>
    <s v="Week-4"/>
    <d v="1899-12-30T09:00:00"/>
  </r>
  <r>
    <n v="9549"/>
    <x v="0"/>
    <s v="Cristiano Lucian"/>
    <s v="Closed"/>
    <x v="547"/>
    <s v="Mon, 17 Apr 2023 09:00:05 GMT"/>
    <s v="vdarive"/>
    <x v="0"/>
    <x v="0"/>
    <s v="User Reported Email"/>
    <x v="0"/>
    <s v="Met"/>
    <s v="User"/>
    <n v="45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44:55 GMT"/>
    <s v="Thu, 01 Jan 1970 00:00:00 GMT"/>
    <s v="Thu, 01 Jan 1970 00:00:01 GMT"/>
    <s v="Thu, 01 Jan 1970 00:15:53 GMT"/>
    <m/>
    <m/>
    <m/>
    <m/>
    <n v="1"/>
    <s v=""/>
    <n v="1"/>
    <d v="1899-12-30T01:00:59"/>
    <s v="Mon"/>
    <x v="105"/>
    <d v="2023-04-17T00:00:00"/>
    <s v="09:00:05"/>
    <s v="Week-4"/>
    <d v="1899-12-30T09:00:00"/>
  </r>
  <r>
    <n v="9548"/>
    <x v="3"/>
    <s v="Cristiano Lucian"/>
    <s v="Closed"/>
    <x v="16"/>
    <s v="Mon, 17 Apr 2023 08:30:05 GMT"/>
    <s v="karun"/>
    <x v="1"/>
    <x v="1"/>
    <s v="ESC L1 SLA Breach"/>
    <x v="5"/>
    <s v="Met"/>
    <s v="Laptop/Desktop"/>
    <n v="6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9:49 GMT"/>
    <s v="Thu, 01 Jan 1970 00:00:00 GMT"/>
    <s v="Thu, 01 Jan 1970 00:00:01 GMT"/>
    <s v="Thu, 01 Jan 1970 01:30:48 GMT"/>
    <m/>
    <m/>
    <m/>
    <m/>
    <n v="1"/>
    <s v=""/>
    <n v="1"/>
    <d v="1899-12-30T02:30:56"/>
    <s v="Mon"/>
    <x v="105"/>
    <d v="2023-04-17T00:00:00"/>
    <s v="08:30:05"/>
    <s v="Week-4"/>
    <d v="1899-12-30T08:00:00"/>
  </r>
  <r>
    <n v="9547"/>
    <x v="3"/>
    <s v="Theodoros Vakalopoulos"/>
    <s v="Closed"/>
    <x v="29"/>
    <s v="Mon, 17 Apr 2023 08:30:03 GMT"/>
    <s v="apaluri"/>
    <x v="0"/>
    <x v="0"/>
    <s v="ESC L1 SLA Breach"/>
    <x v="10"/>
    <s v="Met"/>
    <s v="Laptop/Desktop"/>
    <n v="7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3:11 GMT"/>
    <s v="Thu, 01 Jan 1970 00:00:00 GMT"/>
    <s v="Thu, 01 Jan 1970 00:00:01 GMT"/>
    <s v="Thu, 01 Jan 1970 00:00:01 GMT"/>
    <m/>
    <m/>
    <m/>
    <m/>
    <n v="1"/>
    <s v=""/>
    <n v="1"/>
    <d v="1899-12-30T01:13:08"/>
    <s v="Mon"/>
    <x v="105"/>
    <d v="2023-04-17T00:00:00"/>
    <s v="08:30:03"/>
    <s v="Week-4"/>
    <d v="1899-12-30T08:00:00"/>
  </r>
  <r>
    <n v="9546"/>
    <x v="0"/>
    <s v="Cristiano Lucian"/>
    <s v="Closed"/>
    <x v="146"/>
    <s v="Mon, 17 Apr 2023 07:30:05 GMT"/>
    <s v="psrikan"/>
    <x v="0"/>
    <x v="0"/>
    <s v="User Reported Email, ACK L1 SLA Breach"/>
    <x v="0"/>
    <s v="Met"/>
    <s v="User"/>
    <n v="4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40:58 GMT"/>
    <s v="Thu, 01 Jan 1970 00:00:00 GMT"/>
    <s v="Thu, 01 Jan 1970 00:00:01 GMT"/>
    <s v="Thu, 01 Jan 1970 01:18:35 GMT"/>
    <m/>
    <m/>
    <m/>
    <m/>
    <n v="1"/>
    <s v=""/>
    <n v="1"/>
    <d v="1899-12-30T01:59:43"/>
    <s v="Mon"/>
    <x v="105"/>
    <d v="2023-04-17T00:00:00"/>
    <s v="07:30:05"/>
    <s v="Week-4"/>
    <d v="1899-12-30T07:00:00"/>
  </r>
  <r>
    <n v="9545"/>
    <x v="0"/>
    <s v="Cristiano Lucian"/>
    <s v="Closed"/>
    <x v="548"/>
    <s v="Mon, 17 Apr 2023 07:00:08 GMT"/>
    <s v="mhyderi"/>
    <x v="0"/>
    <x v="0"/>
    <s v="User Reported Email"/>
    <x v="0"/>
    <s v="Met"/>
    <s v="User"/>
    <n v="127"/>
    <s v="[]"/>
    <s v="Email"/>
    <s v="Legitimate email"/>
    <m/>
    <m/>
    <m/>
    <m/>
    <s v="[]"/>
    <s v="Thu, 01 Jan 1970 00:00:00 GMT"/>
    <s v="Thu, 01 Jan 1970 00:00:10 GMT"/>
    <s v="Thu, 01 Jan 1970 00:00:00 GMT"/>
    <s v="Thu, 01 Jan 1970 02:07:21 GMT"/>
    <s v="Thu, 01 Jan 1970 00:00:00 GMT"/>
    <s v="Thu, 01 Jan 1970 00:00:01 GMT"/>
    <s v="Thu, 01 Jan 1970 01:52:36 GMT"/>
    <m/>
    <m/>
    <m/>
    <m/>
    <n v="1"/>
    <s v=""/>
    <n v="1"/>
    <d v="1899-12-30T03:59:46"/>
    <s v="Mon"/>
    <x v="105"/>
    <d v="2023-04-17T00:00:00"/>
    <s v="07:00:08"/>
    <s v="Week-4"/>
    <d v="1899-12-30T07:00:00"/>
  </r>
  <r>
    <n v="9544"/>
    <x v="0"/>
    <s v="Cristiano Lucian"/>
    <s v="Closed"/>
    <x v="146"/>
    <s v="Mon, 17 Apr 2023 07:00:08 GMT"/>
    <s v="karun"/>
    <x v="0"/>
    <x v="0"/>
    <s v="[]"/>
    <x v="0"/>
    <s v="Met"/>
    <s v="User"/>
    <n v="14"/>
    <s v="[]"/>
    <s v="Email"/>
    <s v="Legitimate email"/>
    <m/>
    <m/>
    <m/>
    <m/>
    <s v="[]"/>
    <s v="Thu, 01 Jan 1970 00:00:00 GMT"/>
    <s v="Thu, 01 Jan 1970 00:00:19 GMT"/>
    <s v="Thu, 01 Jan 1970 00:00:00 GMT"/>
    <s v="Thu, 01 Jan 1970 00:13:32 GMT"/>
    <s v="Thu, 01 Jan 1970 00:00:00 GMT"/>
    <s v="Thu, 01 Jan 1970 00:00:01 GMT"/>
    <s v="Thu, 01 Jan 1970 04:10:31 GMT"/>
    <m/>
    <m/>
    <m/>
    <m/>
    <n v="1"/>
    <s v=""/>
    <n v="1"/>
    <d v="1899-12-30T04:24:50"/>
    <s v="Mon"/>
    <x v="105"/>
    <d v="2023-04-17T00:00:00"/>
    <s v="07:00:08"/>
    <s v="Week-4"/>
    <d v="1899-12-30T07:00:00"/>
  </r>
  <r>
    <n v="9543"/>
    <x v="3"/>
    <s v="Theodoros Vakalopoulos"/>
    <s v="Closed"/>
    <x v="29"/>
    <s v="Mon, 17 Apr 2023 07:00:03 GMT"/>
    <s v="psrikan"/>
    <x v="0"/>
    <x v="0"/>
    <s v="ESC L1 SLA Breach"/>
    <x v="10"/>
    <s v="Met"/>
    <s v="Laptop/Desktop"/>
    <n v="21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21:12 GMT"/>
    <s v="Thu, 01 Jan 1970 00:00:00 GMT"/>
    <s v="Thu, 01 Jan 1970 00:00:01 GMT"/>
    <s v="Thu, 01 Jan 1970 02:06:43 GMT"/>
    <m/>
    <m/>
    <m/>
    <m/>
    <n v="1"/>
    <s v=""/>
    <n v="1"/>
    <d v="1899-12-30T02:27:59"/>
    <s v="Mon"/>
    <x v="105"/>
    <d v="2023-04-17T00:00:00"/>
    <s v="07:00:03"/>
    <s v="Week-4"/>
    <d v="1899-12-30T07:00:00"/>
  </r>
  <r>
    <n v="9542"/>
    <x v="0"/>
    <s v="Cristiano Lucian"/>
    <s v="Closed"/>
    <x v="549"/>
    <s v="Mon, 17 Apr 2023 06:30:05 GMT"/>
    <s v="gsriniv"/>
    <x v="2"/>
    <x v="2"/>
    <s v="User Reported Email"/>
    <x v="0"/>
    <s v="Met"/>
    <s v="User"/>
    <n v="22"/>
    <s v="[]"/>
    <s v="Email"/>
    <s v="Spam"/>
    <m/>
    <m/>
    <m/>
    <m/>
    <s v="[]"/>
    <s v="Thu, 01 Jan 1970 00:00:00 GMT"/>
    <s v="Thu, 01 Jan 1970 00:00:47 GMT"/>
    <s v="Thu, 01 Jan 1970 00:00:00 GMT"/>
    <s v="Thu, 01 Jan 1970 00:21:34 GMT"/>
    <s v="Thu, 01 Jan 1970 00:00:00 GMT"/>
    <s v="Thu, 01 Jan 1970 00:00:01 GMT"/>
    <s v="Thu, 01 Jan 1970 01:42:15 GMT"/>
    <m/>
    <m/>
    <m/>
    <m/>
    <n v="1"/>
    <s v=""/>
    <n v="1"/>
    <d v="1899-12-30T02:05:02"/>
    <s v="Mon"/>
    <x v="105"/>
    <d v="2023-04-17T00:00:00"/>
    <s v="06:30:05"/>
    <s v="Week-4"/>
    <d v="1899-12-30T06:00:00"/>
  </r>
  <r>
    <n v="9541"/>
    <x v="0"/>
    <s v="Cristian Dragus"/>
    <s v="Closed"/>
    <x v="550"/>
    <s v="Mon, 17 Apr 2023 06:00:06 GMT"/>
    <s v="gsriniv"/>
    <x v="0"/>
    <x v="0"/>
    <s v="User Reported Email"/>
    <x v="0"/>
    <s v="Met"/>
    <s v="User"/>
    <n v="17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17:03 GMT"/>
    <s v="Thu, 01 Jan 1970 00:00:00 GMT"/>
    <s v="Thu, 01 Jan 1970 00:00:01 GMT"/>
    <s v="Thu, 01 Jan 1970 00:57:59 GMT"/>
    <m/>
    <m/>
    <m/>
    <m/>
    <n v="1"/>
    <s v=""/>
    <n v="1"/>
    <d v="1899-12-30T01:15:08"/>
    <s v="Mon"/>
    <x v="105"/>
    <d v="2023-04-17T00:00:00"/>
    <s v="06:00:06"/>
    <s v="Week-4"/>
    <d v="1899-12-30T06:00:00"/>
  </r>
  <r>
    <n v="9540"/>
    <x v="3"/>
    <s v="Hassen Mezghani"/>
    <s v="Closed"/>
    <x v="199"/>
    <s v="Mon, 17 Apr 2023 03:50:03 GMT"/>
    <s v="gsriniv"/>
    <x v="1"/>
    <x v="0"/>
    <s v="ACK L1 SLA Breach, ESC L1 SLA Breach"/>
    <x v="28"/>
    <s v="Met"/>
    <s v="Other"/>
    <n v="1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8:04 GMT"/>
    <s v="Thu, 01 Jan 1970 00:00:00 GMT"/>
    <s v="Thu, 01 Jan 1970 00:00:01 GMT"/>
    <s v="Thu, 01 Jan 1970 00:38:32 GMT"/>
    <m/>
    <m/>
    <m/>
    <m/>
    <n v="0"/>
    <n v="1"/>
    <n v="1"/>
    <d v="1899-12-30T00:56:37"/>
    <s v="Mon"/>
    <x v="105"/>
    <d v="2023-04-17T00:00:00"/>
    <s v="03:50:03"/>
    <s v="Week-4"/>
    <d v="1899-12-30T03:00:00"/>
  </r>
  <r>
    <n v="9573"/>
    <x v="1"/>
    <s v="Cristiano Lucian"/>
    <s v="Closed"/>
    <x v="358"/>
    <s v="Tue, 18 Apr 2023 23:50:03 GMT"/>
    <s v="vtupura"/>
    <x v="2"/>
    <x v="2"/>
    <s v="MSSP Process Improvement Requested, ESC L1 SLA Breach"/>
    <x v="42"/>
    <s v="Met"/>
    <s v="Server"/>
    <n v="68"/>
    <s v="[]"/>
    <s v="Login"/>
    <m/>
    <m/>
    <s v="Suspicious Login"/>
    <m/>
    <m/>
    <s v="Discussed"/>
    <s v="Thu, 01 Jan 1970 00:00:00 GMT"/>
    <s v="Thu, 01 Jan 1970 00:00:09 GMT"/>
    <s v="Thu, 01 Jan 1970 00:00:00 GMT"/>
    <s v="Thu, 01 Jan 1970 01:07:55 GMT"/>
    <s v="Thu, 01 Jan 1970 00:00:00 GMT"/>
    <s v="Thu, 01 Jan 1970 00:00:01 GMT"/>
    <s v="Thu, 01 Jan 1970 00:00:01 GMT"/>
    <m/>
    <m/>
    <m/>
    <m/>
    <n v="1"/>
    <s v=""/>
    <n v="1"/>
    <d v="1899-12-30T01:08:10"/>
    <s v="Tue"/>
    <x v="106"/>
    <d v="2023-04-18T00:00:00"/>
    <s v="23:50:03"/>
    <s v="Week-4"/>
    <d v="1899-12-30T23:00:00"/>
  </r>
  <r>
    <n v="9572"/>
    <x v="3"/>
    <s v="TechM L2"/>
    <s v="Closed"/>
    <x v="29"/>
    <s v="Tue, 18 Apr 2023 22:40:03 GMT"/>
    <s v="vtupura"/>
    <x v="0"/>
    <x v="0"/>
    <s v="ACK L1 SLA Breach"/>
    <x v="10"/>
    <s v="Met"/>
    <s v="Laptop/Desktop"/>
    <n v="2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1:52 GMT"/>
    <s v="Thu, 01 Jan 1970 00:00:00 GMT"/>
    <s v="Thu, 01 Jan 1970 00:00:01 GMT"/>
    <s v="Thu, 01 Jan 1970 00:00:01 GMT"/>
    <m/>
    <m/>
    <m/>
    <m/>
    <n v="1"/>
    <s v=""/>
    <n v="1"/>
    <d v="1899-12-30T00:22:09"/>
    <s v="Tue"/>
    <x v="106"/>
    <d v="2023-04-18T00:00:00"/>
    <s v="22:40:03"/>
    <s v="Week-4"/>
    <d v="1899-12-30T22:00:00"/>
  </r>
  <r>
    <n v="9571"/>
    <x v="3"/>
    <s v="TechM L2"/>
    <s v="Closed"/>
    <x v="29"/>
    <s v="Tue, 18 Apr 2023 16:50:03 GMT"/>
    <s v="vtupura"/>
    <x v="0"/>
    <x v="0"/>
    <s v="[]"/>
    <x v="10"/>
    <s v="Met"/>
    <s v="Laptop/Desktop"/>
    <n v="2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6:57 GMT"/>
    <s v="Thu, 01 Jan 1970 00:00:00 GMT"/>
    <s v="Thu, 01 Jan 1970 00:00:01 GMT"/>
    <s v="Thu, 01 Jan 1970 00:00:01 GMT"/>
    <m/>
    <m/>
    <m/>
    <m/>
    <n v="1"/>
    <s v=""/>
    <n v="1"/>
    <d v="1899-12-30T00:27:07"/>
    <s v="Tue"/>
    <x v="106"/>
    <d v="2023-04-18T00:00:00"/>
    <s v="16:50:03"/>
    <s v="Week-4"/>
    <d v="1899-12-30T16:00:00"/>
  </r>
  <r>
    <n v="9570"/>
    <x v="0"/>
    <s v="TechM L2"/>
    <s v="Closed"/>
    <x v="551"/>
    <s v="Tue, 18 Apr 2023 15:30:05 GMT"/>
    <s v="psrikan"/>
    <x v="1"/>
    <x v="1"/>
    <s v="User Reported Email"/>
    <x v="0"/>
    <s v="Met"/>
    <s v="User"/>
    <n v="55"/>
    <s v="[]"/>
    <s v="Email"/>
    <s v="Scam"/>
    <m/>
    <m/>
    <m/>
    <m/>
    <s v="[]"/>
    <s v="Thu, 01 Jan 1970 00:00:00 GMT"/>
    <s v="Thu, 01 Jan 1970 00:00:09 GMT"/>
    <s v="Thu, 01 Jan 1970 00:00:00 GMT"/>
    <s v="Thu, 01 Jan 1970 00:54:33 GMT"/>
    <s v="Thu, 01 Jan 1970 00:00:00 GMT"/>
    <s v="Thu, 01 Jan 1970 00:00:01 GMT"/>
    <s v="Thu, 01 Jan 1970 00:27:25 GMT"/>
    <m/>
    <m/>
    <m/>
    <m/>
    <n v="1"/>
    <s v=""/>
    <n v="1"/>
    <d v="1899-12-30T01:22:34"/>
    <s v="Tue"/>
    <x v="106"/>
    <d v="2023-04-18T00:00:00"/>
    <s v="15:30:05"/>
    <s v="Week-4"/>
    <d v="1899-12-30T15:00:00"/>
  </r>
  <r>
    <n v="9569"/>
    <x v="3"/>
    <s v="TechM L2"/>
    <s v="Closed"/>
    <x v="29"/>
    <s v="Tue, 18 Apr 2023 15:30:03 GMT"/>
    <s v="karun"/>
    <x v="0"/>
    <x v="0"/>
    <s v="ESC L1 SLA Breach"/>
    <x v="10"/>
    <s v="Met"/>
    <s v="Laptop/Desktop"/>
    <n v="51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51:26 GMT"/>
    <s v="Thu, 01 Jan 1970 00:00:00 GMT"/>
    <s v="Thu, 01 Jan 1970 00:00:01 GMT"/>
    <s v="Thu, 01 Jan 1970 00:32:17 GMT"/>
    <m/>
    <m/>
    <m/>
    <m/>
    <n v="1"/>
    <s v=""/>
    <n v="1"/>
    <d v="1899-12-30T01:23:36"/>
    <s v="Tue"/>
    <x v="106"/>
    <d v="2023-04-18T00:00:00"/>
    <s v="15:30:03"/>
    <s v="Week-4"/>
    <d v="1899-12-30T15:00:00"/>
  </r>
  <r>
    <n v="9568"/>
    <x v="0"/>
    <s v="TechM L2"/>
    <s v="Closed"/>
    <x v="552"/>
    <s v="Tue, 18 Apr 2023 15:00:06 GMT"/>
    <s v="vdarive"/>
    <x v="2"/>
    <x v="2"/>
    <s v="User Reported Email"/>
    <x v="0"/>
    <s v="Met"/>
    <s v="User"/>
    <n v="23"/>
    <s v="[]"/>
    <s v="Email"/>
    <s v="Spam"/>
    <m/>
    <m/>
    <m/>
    <m/>
    <s v="[]"/>
    <s v="Thu, 01 Jan 1970 00:00:00 GMT"/>
    <s v="Thu, 01 Jan 1970 00:01:31 GMT"/>
    <s v="Thu, 01 Jan 1970 00:00:00 GMT"/>
    <s v="Thu, 01 Jan 1970 00:22:49 GMT"/>
    <s v="Thu, 01 Jan 1970 00:00:00 GMT"/>
    <s v="Thu, 01 Jan 1970 00:00:01 GMT"/>
    <s v="Thu, 01 Jan 1970 00:44:27 GMT"/>
    <m/>
    <m/>
    <m/>
    <m/>
    <n v="1"/>
    <s v=""/>
    <n v="1"/>
    <d v="1899-12-30T01:08:58"/>
    <s v="Tue"/>
    <x v="106"/>
    <d v="2023-04-18T00:00:00"/>
    <s v="15:00:06"/>
    <s v="Week-4"/>
    <d v="1899-12-30T15:00:00"/>
  </r>
  <r>
    <n v="9567"/>
    <x v="0"/>
    <s v="TechM L2"/>
    <s v="Closed"/>
    <x v="553"/>
    <s v="Tue, 18 Apr 2023 15:00:06 GMT"/>
    <s v="apaluri"/>
    <x v="2"/>
    <x v="2"/>
    <s v="User Reported Email"/>
    <x v="0"/>
    <s v="Met"/>
    <s v="User"/>
    <n v="81"/>
    <s v="[]"/>
    <s v="Email"/>
    <s v="Spam"/>
    <m/>
    <m/>
    <m/>
    <m/>
    <s v="[]"/>
    <s v="Thu, 01 Jan 1970 00:00:00 GMT"/>
    <s v="Thu, 01 Jan 1970 00:08:20 GMT"/>
    <s v="Thu, 01 Jan 1970 00:00:00 GMT"/>
    <s v="Thu, 01 Jan 1970 01:21:06 GMT"/>
    <s v="Thu, 01 Jan 1970 00:00:00 GMT"/>
    <s v="Thu, 01 Jan 1970 00:00:01 GMT"/>
    <s v="Thu, 01 Jan 1970 00:00:01 GMT"/>
    <m/>
    <m/>
    <m/>
    <m/>
    <n v="1"/>
    <s v=""/>
    <n v="1"/>
    <d v="1899-12-30T01:29:21"/>
    <s v="Tue"/>
    <x v="106"/>
    <d v="2023-04-18T00:00:00"/>
    <s v="15:00:06"/>
    <s v="Week-4"/>
    <d v="1899-12-30T15:00:00"/>
  </r>
  <r>
    <n v="9566"/>
    <x v="0"/>
    <s v="TechM L2"/>
    <s v="Closed"/>
    <x v="554"/>
    <s v="Tue, 18 Apr 2023 13:00:04 GMT"/>
    <s v="mhyderi"/>
    <x v="2"/>
    <x v="2"/>
    <s v="User Reported Email"/>
    <x v="0"/>
    <s v="Met"/>
    <s v="User"/>
    <n v="28"/>
    <s v="[]"/>
    <s v="Email"/>
    <s v="Spam"/>
    <m/>
    <m/>
    <m/>
    <m/>
    <s v="[]"/>
    <s v="Thu, 01 Jan 1970 00:00:00 GMT"/>
    <s v="Thu, 01 Jan 1970 00:00:11 GMT"/>
    <s v="Thu, 01 Jan 1970 00:00:00 GMT"/>
    <s v="Thu, 01 Jan 1970 00:27:45 GMT"/>
    <s v="Thu, 01 Jan 1970 00:00:00 GMT"/>
    <s v="Thu, 01 Jan 1970 00:00:01 GMT"/>
    <s v="Thu, 01 Jan 1970 00:23:30 GMT"/>
    <m/>
    <m/>
    <m/>
    <m/>
    <n v="1"/>
    <s v=""/>
    <n v="1"/>
    <d v="1899-12-30T00:51:41"/>
    <s v="Tue"/>
    <x v="106"/>
    <d v="2023-04-18T00:00:00"/>
    <s v="13:00:04"/>
    <s v="Week-4"/>
    <d v="1899-12-30T13:00:00"/>
  </r>
  <r>
    <n v="9565"/>
    <x v="0"/>
    <s v="TechM L2"/>
    <s v="Closed"/>
    <x v="181"/>
    <s v="Tue, 18 Apr 2023 12:20:05 GMT"/>
    <s v="vdarive"/>
    <x v="0"/>
    <x v="0"/>
    <s v="[]"/>
    <x v="11"/>
    <s v="Met"/>
    <s v="Server"/>
    <n v="2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3:44 GMT"/>
    <s v="Thu, 01 Jan 1970 00:00:00 GMT"/>
    <s v="Thu, 01 Jan 1970 00:00:01 GMT"/>
    <s v="Thu, 01 Jan 1970 00:22:55 GMT"/>
    <m/>
    <m/>
    <m/>
    <m/>
    <n v="1"/>
    <s v=""/>
    <n v="1"/>
    <d v="1899-12-30T00:47:05"/>
    <s v="Tue"/>
    <x v="106"/>
    <d v="2023-04-18T00:00:00"/>
    <s v="12:20:05"/>
    <s v="Week-4"/>
    <d v="1899-12-30T12:00:00"/>
  </r>
  <r>
    <n v="9564"/>
    <x v="0"/>
    <s v="TechM L2"/>
    <s v="Closed"/>
    <x v="146"/>
    <s v="Tue, 18 Apr 2023 12:00:09 GMT"/>
    <s v="mhyderi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16 GMT"/>
    <s v="Thu, 01 Jan 1970 00:00:00 GMT"/>
    <s v="Thu, 01 Jan 1970 00:21:32 GMT"/>
    <s v="Thu, 01 Jan 1970 00:00:00 GMT"/>
    <s v="Thu, 01 Jan 1970 00:00:01 GMT"/>
    <s v="Thu, 01 Jan 1970 00:12:28 GMT"/>
    <m/>
    <m/>
    <m/>
    <m/>
    <n v="1"/>
    <s v=""/>
    <n v="1"/>
    <d v="1899-12-30T00:34:44"/>
    <s v="Tue"/>
    <x v="106"/>
    <d v="2023-04-18T00:00:00"/>
    <s v="12:00:09"/>
    <s v="Week-4"/>
    <d v="1899-12-30T12:00:00"/>
  </r>
  <r>
    <n v="9563"/>
    <x v="0"/>
    <s v="TechM L2"/>
    <s v="Closed"/>
    <x v="151"/>
    <s v="Tue, 18 Apr 2023 10:00:12 GMT"/>
    <s v="mhyderi"/>
    <x v="2"/>
    <x v="2"/>
    <s v="[]"/>
    <x v="21"/>
    <s v="Met"/>
    <s v="Network Device"/>
    <n v="4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40:57 GMT"/>
    <s v="Thu, 01 Jan 1970 00:00:00 GMT"/>
    <s v="Thu, 01 Jan 1970 00:00:01 GMT"/>
    <s v="Thu, 01 Jan 1970 00:21:49 GMT"/>
    <m/>
    <m/>
    <m/>
    <m/>
    <n v="1"/>
    <s v=""/>
    <n v="1"/>
    <d v="1899-12-30T01:03:00"/>
    <s v="Tue"/>
    <x v="106"/>
    <d v="2023-04-18T00:00:00"/>
    <s v="10:00:12"/>
    <s v="Week-4"/>
    <d v="1899-12-30T10:00:00"/>
  </r>
  <r>
    <n v="9562"/>
    <x v="0"/>
    <s v="TechM L2"/>
    <s v="Closed"/>
    <x v="555"/>
    <s v="Tue, 18 Apr 2023 09:20:05 GMT"/>
    <s v="karun"/>
    <x v="0"/>
    <x v="0"/>
    <s v="[]"/>
    <x v="21"/>
    <s v="Met"/>
    <s v="Server"/>
    <n v="2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6:27 GMT"/>
    <s v="Thu, 01 Jan 1970 00:00:00 GMT"/>
    <s v="Thu, 01 Jan 1970 00:00:01 GMT"/>
    <s v="Thu, 01 Jan 1970 01:07:31 GMT"/>
    <m/>
    <m/>
    <m/>
    <m/>
    <n v="1"/>
    <s v=""/>
    <n v="1"/>
    <d v="1899-12-30T01:33:42"/>
    <s v="Tue"/>
    <x v="106"/>
    <d v="2023-04-18T00:00:00"/>
    <s v="09:20:05"/>
    <s v="Week-4"/>
    <d v="1899-12-30T09:00:00"/>
  </r>
  <r>
    <n v="9561"/>
    <x v="3"/>
    <s v="Cristiano Lucian"/>
    <s v="Closed"/>
    <x v="16"/>
    <s v="Tue, 18 Apr 2023 08:20:03 GMT"/>
    <s v="apaluri"/>
    <x v="1"/>
    <x v="0"/>
    <s v="ESC L1 SLA Breach"/>
    <x v="5"/>
    <s v="Met"/>
    <s v="Laptop/Desktop"/>
    <n v="11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58:12 GMT"/>
    <s v="Thu, 01 Jan 1970 00:00:00 GMT"/>
    <s v="Thu, 01 Jan 1970 00:00:01 GMT"/>
    <s v="Thu, 01 Jan 1970 00:00:01 GMT"/>
    <m/>
    <m/>
    <m/>
    <m/>
    <n v="0"/>
    <n v="1"/>
    <n v="1"/>
    <d v="1899-12-30T01:58:09"/>
    <s v="Tue"/>
    <x v="106"/>
    <d v="2023-04-18T00:00:00"/>
    <s v="08:20:03"/>
    <s v="Week-4"/>
    <d v="1899-12-30T08:00:00"/>
  </r>
  <r>
    <n v="9560"/>
    <x v="0"/>
    <s v="TechM L2"/>
    <s v="Closed"/>
    <x v="556"/>
    <s v="Tue, 18 Apr 2023 07:30:04 GMT"/>
    <s v="gsriniv"/>
    <x v="0"/>
    <x v="0"/>
    <s v="User Reported Email"/>
    <x v="0"/>
    <s v="Met"/>
    <s v="User"/>
    <n v="14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13:47 GMT"/>
    <s v="Thu, 01 Jan 1970 00:00:00 GMT"/>
    <s v="Thu, 01 Jan 1970 00:00:01 GMT"/>
    <s v="Thu, 01 Jan 1970 01:07:11 GMT"/>
    <m/>
    <m/>
    <m/>
    <m/>
    <n v="1"/>
    <s v=""/>
    <n v="1"/>
    <d v="1899-12-30T01:21:16"/>
    <s v="Tue"/>
    <x v="106"/>
    <d v="2023-04-18T00:00:00"/>
    <s v="07:30:04"/>
    <s v="Week-4"/>
    <d v="1899-12-30T07:00:00"/>
  </r>
  <r>
    <n v="9559"/>
    <x v="0"/>
    <s v="TechM L2"/>
    <s v="Closed"/>
    <x v="146"/>
    <s v="Tue, 18 Apr 2023 07:00:05 GMT"/>
    <s v="gsriniv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22 GMT"/>
    <s v="Thu, 01 Jan 1970 00:00:00 GMT"/>
    <s v="Thu, 01 Jan 1970 00:08:12 GMT"/>
    <s v="Thu, 01 Jan 1970 00:00:00 GMT"/>
    <s v="Thu, 01 Jan 1970 00:00:01 GMT"/>
    <s v="Thu, 01 Jan 1970 01:04:08 GMT"/>
    <m/>
    <m/>
    <m/>
    <m/>
    <n v="1"/>
    <s v=""/>
    <n v="1"/>
    <d v="1899-12-30T01:12:30"/>
    <s v="Tue"/>
    <x v="106"/>
    <d v="2023-04-18T00:00:00"/>
    <s v="07:00:05"/>
    <s v="Week-4"/>
    <d v="1899-12-30T07:00:00"/>
  </r>
  <r>
    <n v="9602"/>
    <x v="1"/>
    <s v="TechM L2"/>
    <s v="Closed"/>
    <x v="366"/>
    <s v="Wed, 19 Apr 2023 22:40:05 GMT"/>
    <s v="vtupura"/>
    <x v="1"/>
    <x v="0"/>
    <s v="ESC L1 SLA Breach"/>
    <x v="1"/>
    <s v="Met"/>
    <s v="Laptop/Desktop"/>
    <n v="16"/>
    <s v="[]"/>
    <s v="User Behaviour"/>
    <m/>
    <m/>
    <m/>
    <m/>
    <s v="User Policy Violation"/>
    <s v="[]"/>
    <s v="Thu, 01 Jan 1970 00:00:00 GMT"/>
    <s v="Thu, 01 Jan 1970 00:00:06 GMT"/>
    <s v="Thu, 01 Jan 1970 00:00:00 GMT"/>
    <s v="Thu, 01 Jan 1970 00:15:58 GMT"/>
    <s v="Thu, 01 Jan 1970 00:00:00 GMT"/>
    <s v="Thu, 01 Jan 1970 00:00:01 GMT"/>
    <s v="Thu, 01 Jan 1970 00:48:37 GMT"/>
    <m/>
    <m/>
    <m/>
    <m/>
    <n v="0"/>
    <n v="1"/>
    <n v="1"/>
    <d v="1899-12-30T01:04:43"/>
    <s v="Wed"/>
    <x v="107"/>
    <d v="2023-04-19T00:00:00"/>
    <s v="22:40:05"/>
    <s v="Week-4"/>
    <d v="1899-12-30T22:00:00"/>
  </r>
  <r>
    <n v="9601"/>
    <x v="1"/>
    <s v="TechM L2"/>
    <s v="Closed"/>
    <x v="366"/>
    <s v="Wed, 19 Apr 2023 20:20:05 GMT"/>
    <s v="vtupura"/>
    <x v="1"/>
    <x v="0"/>
    <s v="ESC L1 SLA Breach"/>
    <x v="1"/>
    <s v="Met"/>
    <s v="Laptop/Desktop"/>
    <n v="37"/>
    <s v="[]"/>
    <s v="User Behaviour"/>
    <m/>
    <m/>
    <m/>
    <m/>
    <s v="User Policy Violation"/>
    <s v="[]"/>
    <s v="Thu, 01 Jan 1970 00:00:00 GMT"/>
    <s v="Thu, 01 Jan 1970 00:00:06 GMT"/>
    <s v="Thu, 01 Jan 1970 00:00:00 GMT"/>
    <s v="Thu, 01 Jan 1970 00:36:34 GMT"/>
    <s v="Thu, 01 Jan 1970 00:00:00 GMT"/>
    <s v="Thu, 01 Jan 1970 00:00:01 GMT"/>
    <s v="Thu, 01 Jan 1970 02:29:29 GMT"/>
    <m/>
    <m/>
    <m/>
    <m/>
    <n v="0"/>
    <n v="1"/>
    <n v="1"/>
    <d v="1899-12-30T03:06:35"/>
    <s v="Wed"/>
    <x v="107"/>
    <d v="2023-04-19T00:00:00"/>
    <s v="20:20:05"/>
    <s v="Week-4"/>
    <d v="1899-12-30T20:00:00"/>
  </r>
  <r>
    <n v="9600"/>
    <x v="1"/>
    <s v="Hassen Mezghani"/>
    <s v="Closed"/>
    <x v="151"/>
    <s v="Wed, 19 Apr 2023 19:30:10 GMT"/>
    <s v="vtupura"/>
    <x v="1"/>
    <x v="2"/>
    <s v="ESC L1 SLA Breach"/>
    <x v="21"/>
    <s v="Met"/>
    <s v="Server"/>
    <n v="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5:33 GMT"/>
    <s v="Thu, 01 Jan 1970 00:00:00 GMT"/>
    <s v="Thu, 01 Jan 1970 00:00:01 GMT"/>
    <s v="Thu, 01 Jan 1970 05:11:52 GMT"/>
    <m/>
    <m/>
    <m/>
    <m/>
    <n v="0"/>
    <n v="1"/>
    <n v="1"/>
    <d v="1899-12-30T05:17:57"/>
    <s v="Wed"/>
    <x v="107"/>
    <d v="2023-04-19T00:00:00"/>
    <s v="19:30:10"/>
    <s v="Week-4"/>
    <d v="1899-12-30T19:00:00"/>
  </r>
  <r>
    <n v="9599"/>
    <x v="1"/>
    <s v="TechM L2"/>
    <s v="Closed"/>
    <x v="366"/>
    <s v="Wed, 19 Apr 2023 19:30:09 GMT"/>
    <s v="vtupura"/>
    <x v="1"/>
    <x v="0"/>
    <s v="ESC L1 SLA Breach"/>
    <x v="1"/>
    <s v="Met"/>
    <s v="Laptop/Desktop"/>
    <n v="75"/>
    <s v="[]"/>
    <s v="User Behaviour"/>
    <m/>
    <m/>
    <s v="Suspicious Login"/>
    <m/>
    <s v="User Policy Violation"/>
    <s v="[]"/>
    <s v="Thu, 01 Jan 1970 00:00:00 GMT"/>
    <s v="Thu, 01 Jan 1970 00:00:05 GMT"/>
    <s v="Thu, 01 Jan 1970 00:00:00 GMT"/>
    <s v="Thu, 01 Jan 1970 01:14:56 GMT"/>
    <s v="Thu, 01 Jan 1970 00:00:00 GMT"/>
    <s v="Thu, 01 Jan 1970 00:00:01 GMT"/>
    <s v="Thu, 01 Jan 1970 02:02:17 GMT"/>
    <m/>
    <m/>
    <m/>
    <m/>
    <n v="0"/>
    <n v="1"/>
    <n v="1"/>
    <d v="1899-12-30T03:17:22"/>
    <s v="Wed"/>
    <x v="107"/>
    <d v="2023-04-19T00:00:00"/>
    <s v="19:30:09"/>
    <s v="Week-4"/>
    <d v="1899-12-30T19:00:00"/>
  </r>
  <r>
    <n v="9598"/>
    <x v="1"/>
    <s v="TechM L2"/>
    <s v="Closed"/>
    <x v="21"/>
    <s v="Wed, 19 Apr 2023 19:20:03 GMT"/>
    <s v="vtupura"/>
    <x v="1"/>
    <x v="0"/>
    <s v="ESC L1 SLA Breach"/>
    <x v="1"/>
    <s v="Met"/>
    <s v="Laptop/Desktop"/>
    <n v="53"/>
    <s v="[]"/>
    <s v="Endpoint"/>
    <m/>
    <s v="Malware"/>
    <m/>
    <m/>
    <m/>
    <s v="[]"/>
    <s v="Thu, 01 Jan 1970 00:00:00 GMT"/>
    <s v="Thu, 01 Jan 1970 00:00:06 GMT"/>
    <s v="Thu, 01 Jan 1970 00:00:00 GMT"/>
    <s v="Thu, 01 Jan 1970 00:52:33 GMT"/>
    <s v="Thu, 01 Jan 1970 00:00:00 GMT"/>
    <s v="Thu, 01 Jan 1970 00:00:01 GMT"/>
    <s v="Thu, 01 Jan 1970 01:18:45 GMT"/>
    <m/>
    <m/>
    <m/>
    <m/>
    <n v="0"/>
    <n v="1"/>
    <n v="1"/>
    <d v="1899-12-30T02:11:51"/>
    <s v="Wed"/>
    <x v="107"/>
    <d v="2023-04-19T00:00:00"/>
    <s v="19:20:03"/>
    <s v="Week-4"/>
    <d v="1899-12-30T19:00:00"/>
  </r>
  <r>
    <n v="9597"/>
    <x v="0"/>
    <s v="TechM L2"/>
    <s v="Closed"/>
    <x v="557"/>
    <s v="Wed, 19 Apr 2023 19:00:07 GMT"/>
    <s v="psrikan"/>
    <x v="0"/>
    <x v="0"/>
    <s v="User Reported Email"/>
    <x v="0"/>
    <s v="Met"/>
    <s v="User"/>
    <n v="1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13:57 GMT"/>
    <s v="Thu, 01 Jan 1970 00:00:00 GMT"/>
    <s v="Thu, 01 Jan 1970 00:00:01 GMT"/>
    <s v="Thu, 01 Jan 1970 16:31:45 GMT"/>
    <m/>
    <m/>
    <m/>
    <m/>
    <n v="1"/>
    <s v=""/>
    <n v="1"/>
    <d v="1899-12-30T16:45:51"/>
    <s v="Wed"/>
    <x v="107"/>
    <d v="2023-04-19T00:00:00"/>
    <s v="19:00:07"/>
    <s v="Week-4"/>
    <d v="1899-12-30T19:00:00"/>
  </r>
  <r>
    <n v="9596"/>
    <x v="0"/>
    <s v="TechM L2"/>
    <s v="Closed"/>
    <x v="558"/>
    <s v="Wed, 19 Apr 2023 19:00:07 GMT"/>
    <s v="mhyderi"/>
    <x v="2"/>
    <x v="2"/>
    <s v="User Reported Email"/>
    <x v="0"/>
    <s v="Met"/>
    <s v="User"/>
    <n v="27"/>
    <s v="[]"/>
    <s v="Email"/>
    <s v="Spam"/>
    <m/>
    <m/>
    <m/>
    <m/>
    <s v="[]"/>
    <s v="Thu, 01 Jan 1970 00:00:00 GMT"/>
    <s v="Thu, 01 Jan 1970 00:00:05 GMT"/>
    <s v="Thu, 01 Jan 1970 00:00:00 GMT"/>
    <s v="Thu, 01 Jan 1970 00:26:33 GMT"/>
    <s v="Thu, 01 Jan 1970 00:00:00 GMT"/>
    <s v="Thu, 01 Jan 1970 00:00:01 GMT"/>
    <s v="Thu, 01 Jan 1970 14:49:01 GMT"/>
    <m/>
    <m/>
    <m/>
    <m/>
    <n v="1"/>
    <s v=""/>
    <n v="1"/>
    <d v="1899-12-30T15:16:06"/>
    <s v="Wed"/>
    <x v="107"/>
    <d v="2023-04-19T00:00:00"/>
    <s v="19:00:07"/>
    <s v="Week-4"/>
    <d v="1899-12-30T19:00:00"/>
  </r>
  <r>
    <n v="9595"/>
    <x v="0"/>
    <s v="TechM L2"/>
    <s v="Closed"/>
    <x v="559"/>
    <s v="Wed, 19 Apr 2023 19:00:07 GMT"/>
    <s v="mhyderi"/>
    <x v="2"/>
    <x v="2"/>
    <s v="User Reported Email"/>
    <x v="0"/>
    <s v="Met"/>
    <s v="User"/>
    <n v="29"/>
    <s v="[]"/>
    <s v="Email"/>
    <s v="Spam"/>
    <m/>
    <m/>
    <m/>
    <m/>
    <s v="[]"/>
    <s v="Thu, 01 Jan 1970 00:00:00 GMT"/>
    <s v="Thu, 01 Jan 1970 00:00:06 GMT"/>
    <s v="Thu, 01 Jan 1970 00:00:00 GMT"/>
    <s v="Thu, 01 Jan 1970 00:28:42 GMT"/>
    <s v="Thu, 01 Jan 1970 00:00:00 GMT"/>
    <s v="Thu, 01 Jan 1970 00:00:01 GMT"/>
    <s v="Thu, 01 Jan 1970 14:15:46 GMT"/>
    <m/>
    <m/>
    <m/>
    <m/>
    <n v="1"/>
    <s v=""/>
    <n v="1"/>
    <d v="1899-12-30T14:44:52"/>
    <s v="Wed"/>
    <x v="107"/>
    <d v="2023-04-19T00:00:00"/>
    <s v="19:00:07"/>
    <s v="Week-4"/>
    <d v="1899-12-30T19:00:00"/>
  </r>
  <r>
    <n v="9594"/>
    <x v="0"/>
    <s v="Cristiano Lucian"/>
    <s v="Closed"/>
    <x v="560"/>
    <s v="Wed, 19 Apr 2023 19:00:07 GMT"/>
    <s v="karun"/>
    <x v="2"/>
    <x v="2"/>
    <s v="User Reported Email"/>
    <x v="0"/>
    <s v="Met"/>
    <s v="User"/>
    <n v="35"/>
    <s v="[]"/>
    <s v="Email"/>
    <s v="Spam"/>
    <m/>
    <m/>
    <m/>
    <m/>
    <s v="[]"/>
    <s v="Thu, 01 Jan 1970 00:00:00 GMT"/>
    <s v="Thu, 01 Jan 1970 00:00:08 GMT"/>
    <s v="Thu, 01 Jan 1970 00:00:00 GMT"/>
    <s v="Thu, 01 Jan 1970 00:35:09 GMT"/>
    <s v="Thu, 01 Jan 1970 00:00:00 GMT"/>
    <s v="Thu, 01 Jan 1970 00:00:01 GMT"/>
    <s v="Thu, 01 Jan 1970 14:02:36 GMT"/>
    <m/>
    <m/>
    <m/>
    <m/>
    <n v="1"/>
    <s v=""/>
    <n v="1"/>
    <d v="1899-12-30T14:37:44"/>
    <s v="Wed"/>
    <x v="107"/>
    <d v="2023-04-19T00:00:00"/>
    <s v="19:00:07"/>
    <s v="Week-4"/>
    <d v="1899-12-30T19:00:00"/>
  </r>
  <r>
    <n v="9593"/>
    <x v="0"/>
    <s v="TechM L2"/>
    <s v="Closed"/>
    <x v="561"/>
    <s v="Wed, 19 Apr 2023 18:00:08 GMT"/>
    <s v="karun"/>
    <x v="1"/>
    <x v="1"/>
    <s v="User Reported Email"/>
    <x v="0"/>
    <s v="Met"/>
    <s v="User"/>
    <n v="28"/>
    <s v="[]"/>
    <s v="Email"/>
    <s v="Scam"/>
    <m/>
    <m/>
    <m/>
    <m/>
    <s v="[]"/>
    <s v="Thu, 01 Jan 1970 00:00:00 GMT"/>
    <s v="Thu, 01 Jan 1970 00:00:12 GMT"/>
    <s v="Thu, 01 Jan 1970 00:00:00 GMT"/>
    <s v="Thu, 01 Jan 1970 00:27:58 GMT"/>
    <s v="Thu, 01 Jan 1970 00:00:00 GMT"/>
    <s v="Thu, 01 Jan 1970 00:00:01 GMT"/>
    <s v="Thu, 01 Jan 1970 14:40:25 GMT"/>
    <m/>
    <m/>
    <m/>
    <m/>
    <n v="1"/>
    <s v=""/>
    <n v="1"/>
    <d v="1899-12-30T15:08:37"/>
    <s v="Wed"/>
    <x v="107"/>
    <d v="2023-04-19T00:00:00"/>
    <s v="18:00:08"/>
    <s v="Week-4"/>
    <d v="1899-12-30T18:00:00"/>
  </r>
  <r>
    <n v="9592"/>
    <x v="1"/>
    <s v="TechM L2"/>
    <s v="Closed"/>
    <x v="21"/>
    <s v="Wed, 19 Apr 2023 17:40:03 GMT"/>
    <s v="vtupura"/>
    <x v="1"/>
    <x v="0"/>
    <s v="ESC L1 SLA Breach"/>
    <x v="1"/>
    <s v="Met"/>
    <s v="Laptop/Desktop"/>
    <n v="51"/>
    <s v="[]"/>
    <s v="Endpoint"/>
    <m/>
    <s v="Malware"/>
    <m/>
    <m/>
    <m/>
    <s v="[]"/>
    <s v="Thu, 01 Jan 1970 00:00:00 GMT"/>
    <s v="Thu, 01 Jan 1970 00:00:06 GMT"/>
    <s v="Thu, 01 Jan 1970 00:00:00 GMT"/>
    <s v="Thu, 01 Jan 1970 00:51:06 GMT"/>
    <s v="Thu, 01 Jan 1970 00:00:00 GMT"/>
    <s v="Thu, 01 Jan 1970 00:00:01 GMT"/>
    <s v="Thu, 01 Jan 1970 02:05:52 GMT"/>
    <m/>
    <m/>
    <m/>
    <m/>
    <n v="0"/>
    <n v="1"/>
    <n v="1"/>
    <d v="1899-12-30T02:56:58"/>
    <s v="Wed"/>
    <x v="107"/>
    <d v="2023-04-19T00:00:00"/>
    <s v="17:40:03"/>
    <s v="Week-4"/>
    <d v="1899-12-30T17:00:00"/>
  </r>
  <r>
    <n v="9591"/>
    <x v="1"/>
    <s v="TechM L2"/>
    <s v="Closed"/>
    <x v="21"/>
    <s v="Wed, 19 Apr 2023 16:20:04 GMT"/>
    <s v="vtupura"/>
    <x v="1"/>
    <x v="0"/>
    <s v="ESC L1 SLA Breach"/>
    <x v="1"/>
    <s v="Met"/>
    <s v="Laptop/Desktop"/>
    <n v="175"/>
    <s v="[]"/>
    <s v="Endpoint"/>
    <m/>
    <s v="Malware"/>
    <m/>
    <m/>
    <m/>
    <s v="[]"/>
    <s v="Thu, 01 Jan 1970 00:00:00 GMT"/>
    <s v="Thu, 01 Jan 1970 00:00:06 GMT"/>
    <s v="Thu, 01 Jan 1970 00:00:00 GMT"/>
    <s v="Thu, 01 Jan 1970 02:55:20 GMT"/>
    <s v="Thu, 01 Jan 1970 00:00:00 GMT"/>
    <s v="Thu, 01 Jan 1970 00:00:01 GMT"/>
    <s v="Thu, 01 Jan 1970 00:25:24 GMT"/>
    <m/>
    <m/>
    <m/>
    <m/>
    <n v="0"/>
    <n v="1"/>
    <n v="1"/>
    <d v="1899-12-30T03:20:30"/>
    <s v="Wed"/>
    <x v="107"/>
    <d v="2023-04-19T00:00:00"/>
    <s v="16:20:04"/>
    <s v="Week-4"/>
    <d v="1899-12-30T16:00:00"/>
  </r>
  <r>
    <n v="9590"/>
    <x v="1"/>
    <s v="TechM L2"/>
    <s v="Closed"/>
    <x v="21"/>
    <s v="Wed, 19 Apr 2023 15:50:03 GMT"/>
    <s v="karun"/>
    <x v="1"/>
    <x v="0"/>
    <s v="ESC L1 SLA Breach"/>
    <x v="1"/>
    <s v="Met"/>
    <s v="Laptop/Desktop"/>
    <n v="0"/>
    <s v="[]"/>
    <s v="Endpoint"/>
    <m/>
    <s v="Malware"/>
    <m/>
    <m/>
    <m/>
    <s v="[]"/>
    <s v="Thu, 01 Jan 1970 00:00:00 GMT"/>
    <s v="Thu, 01 Jan 1970 00:00:10 GMT"/>
    <s v="Thu, 01 Jan 1970 00:00:00 GMT"/>
    <s v="Thu, 01 Jan 1970 00:00:27 GMT"/>
    <s v="Thu, 01 Jan 1970 00:00:00 GMT"/>
    <s v="Thu, 01 Jan 1970 00:00:01 GMT"/>
    <s v="Thu, 01 Jan 1970 01:36:06 GMT"/>
    <m/>
    <m/>
    <m/>
    <m/>
    <n v="0"/>
    <n v="1"/>
    <n v="1"/>
    <d v="1899-12-30T01:36:16"/>
    <s v="Wed"/>
    <x v="107"/>
    <d v="2023-04-19T00:00:00"/>
    <s v="15:50:03"/>
    <s v="Week-4"/>
    <d v="1899-12-30T15:00:00"/>
  </r>
  <r>
    <n v="9589"/>
    <x v="1"/>
    <s v="TechM L2"/>
    <s v="Closed"/>
    <x v="29"/>
    <s v="Wed, 19 Apr 2023 15:30:03 GMT"/>
    <s v="apaluri"/>
    <x v="2"/>
    <x v="2"/>
    <s v="ESC L1 SLA Breach"/>
    <x v="10"/>
    <s v="Met"/>
    <s v="Laptop/Desktop"/>
    <n v="57"/>
    <s v="[]"/>
    <s v="Network"/>
    <m/>
    <m/>
    <m/>
    <s v="Suspicious Traffic"/>
    <m/>
    <s v="[]"/>
    <s v="Thu, 01 Jan 1970 00:00:00 GMT"/>
    <s v="Thu, 01 Jan 1970 00:00:30 GMT"/>
    <s v="Thu, 01 Jan 1970 00:00:00 GMT"/>
    <s v="Thu, 01 Jan 1970 00:56:50 GMT"/>
    <s v="Thu, 01 Jan 1970 00:00:00 GMT"/>
    <s v="Thu, 01 Jan 1970 00:00:01 GMT"/>
    <s v="Thu, 01 Jan 1970 00:00:01 GMT"/>
    <m/>
    <m/>
    <m/>
    <m/>
    <n v="1"/>
    <s v=""/>
    <n v="1"/>
    <d v="1899-12-30T00:57:31"/>
    <s v="Wed"/>
    <x v="107"/>
    <d v="2023-04-19T00:00:00"/>
    <s v="15:30:03"/>
    <s v="Week-4"/>
    <d v="1899-12-30T15:00:00"/>
  </r>
  <r>
    <n v="9588"/>
    <x v="3"/>
    <s v="TechM L2"/>
    <s v="Closed"/>
    <x v="8"/>
    <s v="Wed, 19 Apr 2023 15:20:03 GMT"/>
    <s v="khyadav"/>
    <x v="1"/>
    <x v="2"/>
    <s v="ESC L1 SLA Breach"/>
    <x v="3"/>
    <s v="Met"/>
    <s v="Laptop/Desktop"/>
    <n v="62"/>
    <s v="[]"/>
    <s v="Login"/>
    <m/>
    <m/>
    <s v="Suspicious Login"/>
    <m/>
    <m/>
    <s v="[]"/>
    <s v="Thu, 01 Jan 1970 00:00:00 GMT"/>
    <s v="Thu, 01 Jan 1970 00:00:16 GMT"/>
    <s v="Thu, 01 Jan 1970 00:00:00 GMT"/>
    <s v="Thu, 01 Jan 1970 01:01:52 GMT"/>
    <s v="Thu, 01 Jan 1970 00:00:00 GMT"/>
    <s v="Thu, 01 Jan 1970 00:00:01 GMT"/>
    <s v="Thu, 01 Jan 1970 00:05:09 GMT"/>
    <m/>
    <m/>
    <m/>
    <m/>
    <n v="0"/>
    <n v="1"/>
    <n v="1"/>
    <d v="1899-12-30T01:07:25"/>
    <s v="Wed"/>
    <x v="107"/>
    <d v="2023-04-19T00:00:00"/>
    <s v="15:20:03"/>
    <s v="Week-4"/>
    <d v="1899-12-30T15:00:00"/>
  </r>
  <r>
    <n v="9587"/>
    <x v="0"/>
    <s v="TechM L2"/>
    <s v="Closed"/>
    <x v="562"/>
    <s v="Wed, 19 Apr 2023 14:30:05 GMT"/>
    <s v="mhyderi"/>
    <x v="2"/>
    <x v="2"/>
    <s v="User Reported Email"/>
    <x v="0"/>
    <s v="Met"/>
    <s v="User"/>
    <n v="41"/>
    <s v="[]"/>
    <s v="Email"/>
    <s v="Spam"/>
    <m/>
    <m/>
    <m/>
    <m/>
    <s v="[]"/>
    <s v="Thu, 01 Jan 1970 00:00:00 GMT"/>
    <s v="Thu, 01 Jan 1970 00:00:10 GMT"/>
    <s v="Thu, 01 Jan 1970 00:00:00 GMT"/>
    <s v="Thu, 01 Jan 1970 00:40:34 GMT"/>
    <s v="Thu, 01 Jan 1970 00:00:00 GMT"/>
    <s v="Thu, 01 Jan 1970 00:00:01 GMT"/>
    <s v="Thu, 01 Jan 1970 00:05:07 GMT"/>
    <m/>
    <m/>
    <m/>
    <m/>
    <n v="1"/>
    <s v=""/>
    <n v="1"/>
    <d v="1899-12-30T00:46:17"/>
    <s v="Wed"/>
    <x v="107"/>
    <d v="2023-04-19T00:00:00"/>
    <s v="14:30:05"/>
    <s v="Week-4"/>
    <d v="1899-12-30T14:00:00"/>
  </r>
  <r>
    <n v="9586"/>
    <x v="1"/>
    <s v="TechM L2"/>
    <s v="Closed"/>
    <x v="21"/>
    <s v="Wed, 19 Apr 2023 14:10:03 GMT"/>
    <s v="karun"/>
    <x v="1"/>
    <x v="0"/>
    <s v="ESC L1 SLA Breach"/>
    <x v="1"/>
    <s v="Met"/>
    <s v="Laptop/Desktop"/>
    <n v="56"/>
    <s v="[]"/>
    <s v="Endpoint"/>
    <m/>
    <s v="Malware"/>
    <m/>
    <m/>
    <m/>
    <s v="[]"/>
    <s v="Thu, 01 Jan 1970 00:00:00 GMT"/>
    <s v="Thu, 01 Jan 1970 00:00:15 GMT"/>
    <s v="Thu, 01 Jan 1970 00:00:00 GMT"/>
    <s v="Thu, 01 Jan 1970 00:56:06 GMT"/>
    <s v="Thu, 01 Jan 1970 00:00:00 GMT"/>
    <s v="Thu, 01 Jan 1970 00:00:01 GMT"/>
    <s v="Thu, 01 Jan 1970 00:15:34 GMT"/>
    <m/>
    <m/>
    <m/>
    <m/>
    <n v="0"/>
    <n v="1"/>
    <n v="1"/>
    <d v="1899-12-30T01:11:49"/>
    <s v="Wed"/>
    <x v="107"/>
    <d v="2023-04-19T00:00:00"/>
    <s v="14:10:03"/>
    <s v="Week-4"/>
    <d v="1899-12-30T14:00:00"/>
  </r>
  <r>
    <n v="9585"/>
    <x v="1"/>
    <s v="TechM L2"/>
    <s v="Closed"/>
    <x v="21"/>
    <s v="Wed, 19 Apr 2023 12:00:04 GMT"/>
    <s v="karun"/>
    <x v="1"/>
    <x v="0"/>
    <s v="ESC L1 SLA Breach"/>
    <x v="1"/>
    <s v="Met"/>
    <s v="Laptop/Desktop"/>
    <n v="76"/>
    <s v="[]"/>
    <s v="Endpoint"/>
    <m/>
    <s v="Malware"/>
    <m/>
    <m/>
    <m/>
    <s v="[]"/>
    <s v="Thu, 01 Jan 1970 00:00:00 GMT"/>
    <s v="Thu, 01 Jan 1970 00:00:29 GMT"/>
    <s v="Thu, 01 Jan 1970 00:00:00 GMT"/>
    <s v="Thu, 01 Jan 1970 01:15:49 GMT"/>
    <s v="Thu, 01 Jan 1970 00:00:00 GMT"/>
    <s v="Thu, 01 Jan 1970 00:00:01 GMT"/>
    <s v="Thu, 01 Jan 1970 01:07:55 GMT"/>
    <m/>
    <m/>
    <m/>
    <m/>
    <n v="0"/>
    <n v="1"/>
    <n v="1"/>
    <d v="1899-12-30T02:24:24"/>
    <s v="Wed"/>
    <x v="107"/>
    <d v="2023-04-19T00:00:00"/>
    <s v="12:00:04"/>
    <s v="Week-4"/>
    <d v="1899-12-30T12:00:00"/>
  </r>
  <r>
    <n v="9584"/>
    <x v="0"/>
    <s v="TechM L2"/>
    <s v="Closed"/>
    <x v="181"/>
    <s v="Wed, 19 Apr 2023 11:30:03 GMT"/>
    <s v="mhyderi"/>
    <x v="0"/>
    <x v="0"/>
    <s v="[]"/>
    <x v="11"/>
    <s v="Met"/>
    <s v="Network Device"/>
    <n v="4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2:10 GMT"/>
    <s v="Thu, 01 Jan 1970 00:00:00 GMT"/>
    <s v="Thu, 01 Jan 1970 00:00:01 GMT"/>
    <s v="Thu, 01 Jan 1970 00:10:55 GMT"/>
    <m/>
    <m/>
    <m/>
    <m/>
    <n v="1"/>
    <s v=""/>
    <n v="1"/>
    <d v="1899-12-30T00:53:04"/>
    <s v="Wed"/>
    <x v="107"/>
    <d v="2023-04-19T00:00:00"/>
    <s v="11:30:03"/>
    <s v="Week-4"/>
    <d v="1899-12-30T11:00:00"/>
  </r>
  <r>
    <n v="9583"/>
    <x v="3"/>
    <s v="Cristiano Lucian"/>
    <s v="Closed"/>
    <x v="29"/>
    <s v="Wed, 19 Apr 2023 11:00:03 GMT"/>
    <s v="khyadav"/>
    <x v="1"/>
    <x v="2"/>
    <s v="ESC L1 SLA Breach"/>
    <x v="10"/>
    <s v="Met"/>
    <s v="Laptop/Desktop"/>
    <n v="71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1:11:24 GMT"/>
    <s v="Thu, 01 Jan 1970 00:00:00 GMT"/>
    <s v="Thu, 01 Jan 1970 00:00:01 GMT"/>
    <s v="Thu, 01 Jan 1970 01:00:58 GMT"/>
    <m/>
    <m/>
    <m/>
    <m/>
    <n v="0"/>
    <n v="1"/>
    <n v="1"/>
    <d v="1899-12-30T02:12:19"/>
    <s v="Wed"/>
    <x v="107"/>
    <d v="2023-04-19T00:00:00"/>
    <s v="11:00:03"/>
    <s v="Week-4"/>
    <d v="1899-12-30T11:00:00"/>
  </r>
  <r>
    <n v="9582"/>
    <x v="0"/>
    <s v="TechM L2"/>
    <s v="Closed"/>
    <x v="563"/>
    <s v="Wed, 19 Apr 2023 10:30:03 GMT"/>
    <s v="apaluri"/>
    <x v="2"/>
    <x v="0"/>
    <s v="[]"/>
    <x v="21"/>
    <s v="Met"/>
    <s v="Server"/>
    <n v="83"/>
    <s v="[]"/>
    <s v="Network"/>
    <m/>
    <m/>
    <m/>
    <s v="(D)DoS"/>
    <m/>
    <s v="[]"/>
    <s v="Thu, 01 Jan 1970 00:00:00 GMT"/>
    <s v="Thu, 01 Jan 1970 00:00:10 GMT"/>
    <s v="Thu, 01 Jan 1970 00:00:00 GMT"/>
    <s v="Thu, 01 Jan 1970 01:22:52 GMT"/>
    <s v="Thu, 01 Jan 1970 00:00:00 GMT"/>
    <s v="Thu, 01 Jan 1970 00:00:01 GMT"/>
    <s v="Thu, 01 Jan 1970 00:00:01 GMT"/>
    <m/>
    <m/>
    <m/>
    <m/>
    <n v="0"/>
    <n v="1"/>
    <n v="1"/>
    <d v="1899-12-30T01:23:11"/>
    <s v="Wed"/>
    <x v="107"/>
    <d v="2023-04-19T00:00:00"/>
    <s v="10:30:03"/>
    <s v="Week-4"/>
    <d v="1899-12-30T10:00:00"/>
  </r>
  <r>
    <n v="9581"/>
    <x v="0"/>
    <s v="Cristian Dragus"/>
    <s v="Closed"/>
    <x v="564"/>
    <s v="Wed, 19 Apr 2023 10:00:08 GMT"/>
    <s v="mhyderi"/>
    <x v="2"/>
    <x v="2"/>
    <s v="User Reported Email"/>
    <x v="0"/>
    <s v="Met"/>
    <s v="User"/>
    <n v="5"/>
    <s v="[]"/>
    <s v="Email"/>
    <s v="Spam"/>
    <m/>
    <m/>
    <m/>
    <m/>
    <s v="[]"/>
    <s v="Thu, 01 Jan 1970 00:00:00 GMT"/>
    <s v="Thu, 01 Jan 1970 00:00:09 GMT"/>
    <s v="Thu, 01 Jan 1970 00:00:00 GMT"/>
    <s v="Thu, 01 Jan 1970 00:04:53 GMT"/>
    <s v="Thu, 01 Jan 1970 00:00:00 GMT"/>
    <s v="Thu, 01 Jan 1970 00:00:01 GMT"/>
    <s v="Thu, 01 Jan 1970 00:39:56 GMT"/>
    <m/>
    <m/>
    <m/>
    <m/>
    <n v="1"/>
    <s v=""/>
    <n v="1"/>
    <d v="1899-12-30T00:45:05"/>
    <s v="Wed"/>
    <x v="107"/>
    <d v="2023-04-19T00:00:00"/>
    <s v="10:00:08"/>
    <s v="Week-4"/>
    <d v="1899-12-30T10:00:00"/>
  </r>
  <r>
    <n v="9580"/>
    <x v="0"/>
    <s v="Cristian Dragus"/>
    <s v="Closed"/>
    <x v="564"/>
    <s v="Wed, 19 Apr 2023 10:00:08 GMT"/>
    <s v="mhyderi"/>
    <x v="2"/>
    <x v="2"/>
    <s v="User Reported Email"/>
    <x v="0"/>
    <s v="Met"/>
    <s v="User"/>
    <n v="35"/>
    <s v="[]"/>
    <s v="Email"/>
    <s v="Spam"/>
    <m/>
    <m/>
    <m/>
    <m/>
    <s v="[]"/>
    <s v="Thu, 01 Jan 1970 00:00:00 GMT"/>
    <s v="Thu, 01 Jan 1970 00:00:12 GMT"/>
    <s v="Thu, 01 Jan 1970 00:00:00 GMT"/>
    <s v="Thu, 01 Jan 1970 00:34:36 GMT"/>
    <s v="Thu, 01 Jan 1970 00:00:00 GMT"/>
    <s v="Thu, 01 Jan 1970 00:00:01 GMT"/>
    <s v="Thu, 01 Jan 1970 00:02:29 GMT"/>
    <m/>
    <m/>
    <m/>
    <m/>
    <n v="1"/>
    <s v=""/>
    <n v="1"/>
    <d v="1899-12-30T00:37:41"/>
    <s v="Wed"/>
    <x v="107"/>
    <d v="2023-04-19T00:00:00"/>
    <s v="10:00:08"/>
    <s v="Week-4"/>
    <d v="1899-12-30T10:00:00"/>
  </r>
  <r>
    <n v="9579"/>
    <x v="1"/>
    <s v="TechM L2"/>
    <s v="Closed"/>
    <x v="21"/>
    <s v="Wed, 19 Apr 2023 09:50:03 GMT"/>
    <s v="karun"/>
    <x v="1"/>
    <x v="0"/>
    <s v="ESC L1 SLA Breach"/>
    <x v="1"/>
    <s v="Met"/>
    <s v="Laptop/Desktop"/>
    <n v="198"/>
    <s v="[]"/>
    <s v="Endpoint"/>
    <m/>
    <s v="Malware"/>
    <m/>
    <m/>
    <m/>
    <s v="[]"/>
    <s v="Thu, 01 Jan 1970 00:00:00 GMT"/>
    <s v="Thu, 01 Jan 1970 00:00:08 GMT"/>
    <s v="Thu, 01 Jan 1970 00:00:00 GMT"/>
    <s v="Thu, 01 Jan 1970 03:17:55 GMT"/>
    <s v="Thu, 01 Jan 1970 00:00:00 GMT"/>
    <s v="Thu, 01 Jan 1970 00:00:01 GMT"/>
    <s v="Thu, 01 Jan 1970 01:06:03 GMT"/>
    <m/>
    <m/>
    <m/>
    <m/>
    <n v="0"/>
    <n v="1"/>
    <n v="1"/>
    <d v="1899-12-30T04:24:11"/>
    <s v="Wed"/>
    <x v="107"/>
    <d v="2023-04-19T00:00:00"/>
    <s v="09:50:03"/>
    <s v="Week-4"/>
    <d v="1899-12-30T09:00:00"/>
  </r>
  <r>
    <n v="9578"/>
    <x v="3"/>
    <s v="TechM L2"/>
    <s v="Closed"/>
    <x v="29"/>
    <s v="Wed, 19 Apr 2023 08:50:03 GMT"/>
    <s v="karun"/>
    <x v="1"/>
    <x v="1"/>
    <s v="ESC L1 SLA Breach"/>
    <x v="24"/>
    <s v="Met"/>
    <s v="Laptop/Desktop"/>
    <n v="70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1:10:17 GMT"/>
    <s v="Thu, 01 Jan 1970 00:00:00 GMT"/>
    <s v="Thu, 01 Jan 1970 00:00:01 GMT"/>
    <s v="Thu, 01 Jan 1970 05:42:12 GMT"/>
    <m/>
    <m/>
    <m/>
    <m/>
    <n v="1"/>
    <s v=""/>
    <n v="1"/>
    <d v="1899-12-30T06:52:28"/>
    <s v="Wed"/>
    <x v="107"/>
    <d v="2023-04-19T00:00:00"/>
    <s v="08:50:03"/>
    <s v="Week-4"/>
    <d v="1899-12-30T08:00:00"/>
  </r>
  <r>
    <n v="9577"/>
    <x v="1"/>
    <s v="TechM L2"/>
    <s v="Closed"/>
    <x v="21"/>
    <s v="Wed, 19 Apr 2023 06:50:05 GMT"/>
    <s v="gsriniv"/>
    <x v="1"/>
    <x v="0"/>
    <s v="MSSP Process Improvement Requested, ESC L1 SLA Breach"/>
    <x v="1"/>
    <s v="Met"/>
    <s v="Laptop/Desktop"/>
    <n v="29"/>
    <s v="[]"/>
    <s v="Endpoint"/>
    <m/>
    <s v="Malware"/>
    <m/>
    <m/>
    <m/>
    <s v="Discussed"/>
    <s v="Thu, 01 Jan 1970 00:00:00 GMT"/>
    <s v="Thu, 01 Jan 1970 00:00:16 GMT"/>
    <s v="Thu, 01 Jan 1970 00:00:00 GMT"/>
    <s v="Thu, 01 Jan 1970 00:29:24 GMT"/>
    <s v="Thu, 01 Jan 1970 00:00:00 GMT"/>
    <s v="Thu, 01 Jan 1970 00:00:01 GMT"/>
    <s v="Thu, 01 Jan 1970 01:23:55 GMT"/>
    <m/>
    <m/>
    <m/>
    <m/>
    <n v="0"/>
    <n v="1"/>
    <n v="1"/>
    <d v="1899-12-30T01:53:11"/>
    <s v="Wed"/>
    <x v="107"/>
    <d v="2023-04-19T00:00:00"/>
    <s v="06:50:05"/>
    <s v="Week-4"/>
    <d v="1899-12-30T06:00:00"/>
  </r>
  <r>
    <n v="9576"/>
    <x v="1"/>
    <s v="TechM L2"/>
    <s v="Closed"/>
    <x v="21"/>
    <s v="Wed, 19 Apr 2023 06:10:03 GMT"/>
    <s v="gsriniv"/>
    <x v="1"/>
    <x v="0"/>
    <s v="MSSP Process Improvement Requested, ESC L1 SLA Breach"/>
    <x v="1"/>
    <s v="Met"/>
    <s v="Laptop/Desktop"/>
    <n v="60"/>
    <s v="[]"/>
    <s v="Endpoint"/>
    <m/>
    <s v="Malware"/>
    <m/>
    <m/>
    <m/>
    <s v="Discussed"/>
    <s v="Thu, 01 Jan 1970 00:00:00 GMT"/>
    <s v="Thu, 01 Jan 1970 00:00:06 GMT"/>
    <s v="Thu, 01 Jan 1970 00:00:00 GMT"/>
    <s v="Thu, 01 Jan 1970 00:59:39 GMT"/>
    <s v="Thu, 01 Jan 1970 00:00:00 GMT"/>
    <s v="Thu, 01 Jan 1970 00:00:01 GMT"/>
    <s v="Thu, 01 Jan 1970 00:56:26 GMT"/>
    <m/>
    <m/>
    <m/>
    <m/>
    <n v="0"/>
    <n v="1"/>
    <n v="1"/>
    <d v="1899-12-30T01:56:32"/>
    <s v="Wed"/>
    <x v="107"/>
    <d v="2023-04-19T00:00:00"/>
    <s v="06:10:03"/>
    <s v="Week-4"/>
    <d v="1899-12-30T06:00:00"/>
  </r>
  <r>
    <n v="9575"/>
    <x v="3"/>
    <s v="Theodoros Vakalopoulos"/>
    <s v="Closed"/>
    <x v="77"/>
    <s v="Wed, 19 Apr 2023 04:30:04 GMT"/>
    <s v="gsriniv"/>
    <x v="1"/>
    <x v="1"/>
    <s v="ESC L1 SLA Breach"/>
    <x v="27"/>
    <s v="Met"/>
    <s v="Server"/>
    <n v="11"/>
    <s v="[]"/>
    <s v="Network"/>
    <m/>
    <m/>
    <m/>
    <s v="(D)DoS"/>
    <m/>
    <s v="[]"/>
    <s v="Thu, 01 Jan 1970 00:00:00 GMT"/>
    <s v="Thu, 01 Jan 1970 00:00:06 GMT"/>
    <s v="Thu, 01 Jan 1970 00:00:00 GMT"/>
    <s v="Thu, 01 Jan 1970 00:11:28 GMT"/>
    <s v="Thu, 01 Jan 1970 00:00:00 GMT"/>
    <s v="Thu, 01 Jan 1970 00:00:01 GMT"/>
    <s v="Thu, 01 Jan 1970 01:09:11 GMT"/>
    <m/>
    <m/>
    <m/>
    <m/>
    <n v="1"/>
    <s v=""/>
    <n v="1"/>
    <d v="1899-12-30T01:20:17"/>
    <s v="Wed"/>
    <x v="107"/>
    <d v="2023-04-19T00:00:00"/>
    <s v="04:30:04"/>
    <s v="Week-4"/>
    <d v="1899-12-30T04:00:00"/>
  </r>
  <r>
    <n v="9574"/>
    <x v="3"/>
    <s v="Theodoros Vakalopoulos"/>
    <s v="Closed"/>
    <x v="77"/>
    <s v="Wed, 19 Apr 2023 04:30:03 GMT"/>
    <s v="gsriniv"/>
    <x v="1"/>
    <x v="1"/>
    <s v="ESC L1 SLA Breach"/>
    <x v="27"/>
    <s v="Met"/>
    <s v="Server"/>
    <n v="9"/>
    <s v="[]"/>
    <s v="Network"/>
    <m/>
    <m/>
    <m/>
    <s v="(D)DoS"/>
    <m/>
    <s v="[]"/>
    <s v="Thu, 01 Jan 1970 00:00:00 GMT"/>
    <s v="Thu, 01 Jan 1970 00:00:05 GMT"/>
    <s v="Thu, 01 Jan 1970 00:00:00 GMT"/>
    <s v="Thu, 01 Jan 1970 00:09:25 GMT"/>
    <s v="Thu, 01 Jan 1970 00:00:00 GMT"/>
    <s v="Thu, 01 Jan 1970 00:00:01 GMT"/>
    <s v="Thu, 01 Jan 1970 00:58:17 GMT"/>
    <m/>
    <m/>
    <m/>
    <m/>
    <n v="1"/>
    <s v=""/>
    <n v="1"/>
    <d v="1899-12-30T01:07:22"/>
    <s v="Wed"/>
    <x v="107"/>
    <d v="2023-04-19T00:00:00"/>
    <s v="04:30:03"/>
    <s v="Week-4"/>
    <d v="1899-12-30T04:00:00"/>
  </r>
  <r>
    <n v="9620"/>
    <x v="3"/>
    <s v="TechM L2"/>
    <s v="Closed"/>
    <x v="82"/>
    <s v="Thu, 20 Apr 2023 19:50:12 GMT"/>
    <s v="vtupura"/>
    <x v="1"/>
    <x v="1"/>
    <s v="ESC L1 SLA Breach"/>
    <x v="28"/>
    <s v="Met"/>
    <s v="Other"/>
    <n v="5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9:54 GMT"/>
    <s v="Thu, 01 Jan 1970 00:00:00 GMT"/>
    <s v="Thu, 01 Jan 1970 00:00:01 GMT"/>
    <s v="Thu, 01 Jan 1970 00:00:01 GMT"/>
    <m/>
    <m/>
    <m/>
    <m/>
    <n v="1"/>
    <s v=""/>
    <n v="1"/>
    <d v="1899-12-30T00:50:07"/>
    <s v="Thu"/>
    <x v="108"/>
    <d v="2023-04-20T00:00:00"/>
    <s v="19:50:12"/>
    <s v="Week-4"/>
    <d v="1899-12-30T19:00:00"/>
  </r>
  <r>
    <n v="9619"/>
    <x v="3"/>
    <s v="TechM L2"/>
    <s v="Closed"/>
    <x v="29"/>
    <s v="Thu, 20 Apr 2023 16:40:12 GMT"/>
    <s v="vtupura"/>
    <x v="0"/>
    <x v="0"/>
    <s v="ESC L1 SLA Breach"/>
    <x v="10"/>
    <s v="Met"/>
    <s v="Laptop/Desktop"/>
    <n v="6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8:27 GMT"/>
    <s v="Thu, 01 Jan 1970 00:00:00 GMT"/>
    <s v="Thu, 01 Jan 1970 00:00:01 GMT"/>
    <s v="Thu, 01 Jan 1970 00:00:01 GMT"/>
    <m/>
    <m/>
    <m/>
    <m/>
    <n v="1"/>
    <s v=""/>
    <n v="1"/>
    <d v="1899-12-30T01:08:08"/>
    <s v="Thu"/>
    <x v="108"/>
    <d v="2023-04-20T00:00:00"/>
    <s v="16:40:12"/>
    <s v="Week-4"/>
    <d v="1899-12-30T16:00:00"/>
  </r>
  <r>
    <n v="9618"/>
    <x v="0"/>
    <s v="TechM L2"/>
    <s v="Closed"/>
    <x v="565"/>
    <s v="Thu, 20 Apr 2023 14:30:04 GMT"/>
    <s v="mhyderi"/>
    <x v="2"/>
    <x v="2"/>
    <s v="User Reported Email"/>
    <x v="0"/>
    <s v="Met"/>
    <s v="User"/>
    <n v="28"/>
    <s v="[]"/>
    <s v="Email"/>
    <s v="Spam"/>
    <m/>
    <m/>
    <m/>
    <m/>
    <s v="[]"/>
    <s v="Thu, 01 Jan 1970 00:00:00 GMT"/>
    <s v="Thu, 01 Jan 1970 00:00:09 GMT"/>
    <s v="Thu, 01 Jan 1970 00:00:00 GMT"/>
    <s v="Thu, 01 Jan 1970 00:28:02 GMT"/>
    <s v="Thu, 01 Jan 1970 00:00:00 GMT"/>
    <s v="Thu, 01 Jan 1970 00:00:01 GMT"/>
    <s v="Thu, 01 Jan 1970 00:13:42 GMT"/>
    <m/>
    <m/>
    <m/>
    <m/>
    <n v="1"/>
    <s v=""/>
    <n v="1"/>
    <d v="1899-12-30T00:41:51"/>
    <s v="Thu"/>
    <x v="108"/>
    <d v="2023-04-20T00:00:00"/>
    <s v="14:30:04"/>
    <s v="Week-4"/>
    <d v="1899-12-30T14:00:00"/>
  </r>
  <r>
    <n v="9617"/>
    <x v="3"/>
    <s v="Cristiano Lucian"/>
    <s v="Closed"/>
    <x v="29"/>
    <s v="Thu, 20 Apr 2023 13:50:12 GMT"/>
    <s v="karun"/>
    <x v="1"/>
    <x v="2"/>
    <s v="ESC L1 SLA Breach"/>
    <x v="24"/>
    <s v="Met"/>
    <s v="Laptop/Desktop"/>
    <n v="9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32:33 GMT"/>
    <s v="Thu, 01 Jan 1970 00:00:00 GMT"/>
    <s v="Thu, 01 Jan 1970 00:00:01 GMT"/>
    <s v="Thu, 01 Jan 1970 00:00:01 GMT"/>
    <m/>
    <m/>
    <m/>
    <m/>
    <n v="0"/>
    <n v="1"/>
    <n v="1"/>
    <d v="1899-12-30T01:33:12"/>
    <s v="Thu"/>
    <x v="108"/>
    <d v="2023-04-20T00:00:00"/>
    <s v="13:50:12"/>
    <s v="Week-4"/>
    <d v="1899-12-30T13:00:00"/>
  </r>
  <r>
    <n v="9616"/>
    <x v="0"/>
    <s v="TechM L2"/>
    <s v="Closed"/>
    <x v="566"/>
    <s v="Thu, 20 Apr 2023 13:30:05 GMT"/>
    <s v="khyadav"/>
    <x v="2"/>
    <x v="2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09 GMT"/>
    <s v="Thu, 01 Jan 1970 00:00:00 GMT"/>
    <s v="Thu, 01 Jan 1970 00:38:43 GMT"/>
    <s v="Thu, 01 Jan 1970 00:00:00 GMT"/>
    <s v="Thu, 01 Jan 1970 00:00:01 GMT"/>
    <s v="Thu, 01 Jan 1970 00:17:33 GMT"/>
    <m/>
    <m/>
    <m/>
    <m/>
    <n v="1"/>
    <s v=""/>
    <n v="1"/>
    <d v="1899-12-30T00:56:42"/>
    <s v="Thu"/>
    <x v="108"/>
    <d v="2023-04-20T00:00:00"/>
    <s v="13:30:05"/>
    <s v="Week-4"/>
    <d v="1899-12-30T13:00:00"/>
  </r>
  <r>
    <n v="9615"/>
    <x v="3"/>
    <s v="TechM L2"/>
    <s v="Closed"/>
    <x v="49"/>
    <s v="Thu, 20 Apr 2023 09:40:18 GMT"/>
    <s v="karun"/>
    <x v="2"/>
    <x v="2"/>
    <s v="ESC L1 SLA Breach"/>
    <x v="3"/>
    <s v="Met"/>
    <s v="Laptop/Desktop"/>
    <n v="86"/>
    <s v="[]"/>
    <s v="User Behaviour"/>
    <m/>
    <m/>
    <m/>
    <m/>
    <s v="Mass Download"/>
    <s v="[]"/>
    <s v="Thu, 01 Jan 1970 00:00:00 GMT"/>
    <s v="Thu, 01 Jan 1970 00:00:11 GMT"/>
    <s v="Thu, 01 Jan 1970 00:00:00 GMT"/>
    <s v="Thu, 01 Jan 1970 01:25:41 GMT"/>
    <s v="Thu, 01 Jan 1970 00:00:00 GMT"/>
    <s v="Thu, 01 Jan 1970 00:00:01 GMT"/>
    <s v="Thu, 01 Jan 1970 02:14:21 GMT"/>
    <m/>
    <m/>
    <m/>
    <m/>
    <n v="1"/>
    <s v=""/>
    <n v="1"/>
    <d v="1899-12-30T03:40:32"/>
    <s v="Thu"/>
    <x v="108"/>
    <d v="2023-04-20T00:00:00"/>
    <s v="09:40:18"/>
    <s v="Week-4"/>
    <d v="1899-12-30T09:00:00"/>
  </r>
  <r>
    <n v="9614"/>
    <x v="1"/>
    <s v="TechM L2"/>
    <s v="Closed"/>
    <x v="29"/>
    <s v="Thu, 20 Apr 2023 09:40:16 GMT"/>
    <s v="mhyderi"/>
    <x v="0"/>
    <x v="0"/>
    <s v="ESC L1 SLA Breach"/>
    <x v="24"/>
    <s v="Met"/>
    <s v="Router"/>
    <n v="93"/>
    <s v="[]"/>
    <s v="Network"/>
    <m/>
    <m/>
    <m/>
    <s v="Suspicious Traffic"/>
    <m/>
    <s v="[]"/>
    <s v="Thu, 01 Jan 1970 00:00:00 GMT"/>
    <s v="Thu, 01 Jan 1970 00:03:56 GMT"/>
    <s v="Thu, 01 Jan 1970 00:00:00 GMT"/>
    <s v="Thu, 01 Jan 1970 01:32:43 GMT"/>
    <s v="Thu, 01 Jan 1970 00:00:00 GMT"/>
    <s v="Thu, 01 Jan 1970 00:00:01 GMT"/>
    <s v="Thu, 01 Jan 1970 01:20:25 GMT"/>
    <m/>
    <m/>
    <m/>
    <m/>
    <n v="1"/>
    <s v=""/>
    <n v="1"/>
    <d v="1899-12-30T02:57:21"/>
    <s v="Thu"/>
    <x v="108"/>
    <d v="2023-04-20T00:00:00"/>
    <s v="09:40:16"/>
    <s v="Week-4"/>
    <d v="1899-12-30T09:00:00"/>
  </r>
  <r>
    <n v="9613"/>
    <x v="0"/>
    <s v="TechM L2"/>
    <s v="Closed"/>
    <x v="567"/>
    <s v="Thu, 20 Apr 2023 09:00:05 GMT"/>
    <s v="karun"/>
    <x v="0"/>
    <x v="0"/>
    <s v="User Reported Email"/>
    <x v="0"/>
    <s v="Met"/>
    <s v="User"/>
    <n v="18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17:34 GMT"/>
    <s v="Thu, 01 Jan 1970 00:00:00 GMT"/>
    <s v="Thu, 01 Jan 1970 00:00:01 GMT"/>
    <s v="Thu, 01 Jan 1970 01:59:39 GMT"/>
    <m/>
    <m/>
    <m/>
    <m/>
    <n v="1"/>
    <s v=""/>
    <n v="1"/>
    <d v="1899-12-30T02:17:47"/>
    <s v="Thu"/>
    <x v="108"/>
    <d v="2023-04-20T00:00:00"/>
    <s v="09:00:05"/>
    <s v="Week-4"/>
    <d v="1899-12-30T09:00:00"/>
  </r>
  <r>
    <n v="9612"/>
    <x v="0"/>
    <s v="TechM L2"/>
    <s v="Closed"/>
    <x v="568"/>
    <s v="Thu, 20 Apr 2023 08:00:05 GMT"/>
    <s v="khyadav"/>
    <x v="0"/>
    <x v="0"/>
    <s v="User Reported Email"/>
    <x v="0"/>
    <s v="Met"/>
    <s v="User"/>
    <n v="44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44:10 GMT"/>
    <s v="Thu, 01 Jan 1970 00:00:00 GMT"/>
    <s v="Thu, 01 Jan 1970 00:00:01 GMT"/>
    <s v="Thu, 01 Jan 1970 03:24:04 GMT"/>
    <m/>
    <m/>
    <m/>
    <m/>
    <n v="1"/>
    <s v=""/>
    <n v="1"/>
    <d v="1899-12-30T04:08:14"/>
    <s v="Thu"/>
    <x v="108"/>
    <d v="2023-04-20T00:00:00"/>
    <s v="08:00:05"/>
    <s v="Week-4"/>
    <d v="1899-12-30T08:00:00"/>
  </r>
  <r>
    <n v="9611"/>
    <x v="0"/>
    <s v="TechM L2"/>
    <s v="Closed"/>
    <x v="569"/>
    <s v="Thu, 20 Apr 2023 08:00:05 GMT"/>
    <s v="karu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22 GMT"/>
    <s v="Thu, 01 Jan 1970 00:00:00 GMT"/>
    <s v="Thu, 01 Jan 1970 00:00:42 GMT"/>
    <s v="Thu, 01 Jan 1970 00:00:00 GMT"/>
    <s v="Thu, 01 Jan 1970 00:00:01 GMT"/>
    <s v="Thu, 01 Jan 1970 02:37:34 GMT"/>
    <m/>
    <m/>
    <m/>
    <m/>
    <n v="1"/>
    <s v=""/>
    <n v="1"/>
    <d v="1899-12-30T02:38:56"/>
    <s v="Thu"/>
    <x v="108"/>
    <d v="2023-04-20T00:00:00"/>
    <s v="08:00:05"/>
    <s v="Week-4"/>
    <d v="1899-12-30T08:00:00"/>
  </r>
  <r>
    <n v="9610"/>
    <x v="1"/>
    <s v="TechM L2"/>
    <s v="Closed"/>
    <x v="100"/>
    <s v="Thu, 20 Apr 2023 07:00:08 GMT"/>
    <s v="gsriniv"/>
    <x v="1"/>
    <x v="2"/>
    <s v="ESC L1 SLA Breach"/>
    <x v="31"/>
    <s v="Met"/>
    <s v="Laptop/Desktop"/>
    <n v="38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37:56 GMT"/>
    <s v="Thu, 01 Jan 1970 00:00:00 GMT"/>
    <s v="Thu, 01 Jan 1970 00:00:01 GMT"/>
    <s v="Thu, 01 Jan 1970 00:48:19 GMT"/>
    <m/>
    <m/>
    <m/>
    <m/>
    <n v="0"/>
    <n v="1"/>
    <n v="1"/>
    <d v="1899-12-30T01:26:27"/>
    <s v="Thu"/>
    <x v="108"/>
    <d v="2023-04-20T00:00:00"/>
    <s v="07:00:08"/>
    <s v="Week-4"/>
    <d v="1899-12-30T07:00:00"/>
  </r>
  <r>
    <n v="9609"/>
    <x v="0"/>
    <s v="TechM L2"/>
    <s v="Closed"/>
    <x v="570"/>
    <s v="Thu, 20 Apr 2023 07:00:05 GMT"/>
    <s v="mhyderi"/>
    <x v="0"/>
    <x v="0"/>
    <s v="User Reported Email"/>
    <x v="0"/>
    <s v="Met"/>
    <s v="User"/>
    <n v="44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43:40 GMT"/>
    <s v="Thu, 01 Jan 1970 00:00:00 GMT"/>
    <s v="Thu, 01 Jan 1970 00:00:01 GMT"/>
    <s v="Thu, 01 Jan 1970 03:18:24 GMT"/>
    <m/>
    <m/>
    <m/>
    <m/>
    <n v="1"/>
    <s v=""/>
    <n v="1"/>
    <d v="1899-12-30T04:02:39"/>
    <s v="Thu"/>
    <x v="108"/>
    <d v="2023-04-20T00:00:00"/>
    <s v="07:00:05"/>
    <s v="Week-4"/>
    <d v="1899-12-30T07:00:00"/>
  </r>
  <r>
    <n v="9608"/>
    <x v="0"/>
    <s v="TechM L2"/>
    <s v="Closed"/>
    <x v="569"/>
    <s v="Thu, 20 Apr 2023 06:30:08 GMT"/>
    <s v="khyadav"/>
    <x v="0"/>
    <x v="0"/>
    <s v="User Reported Email"/>
    <x v="0"/>
    <s v="Met"/>
    <s v="User"/>
    <n v="64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04:02 GMT"/>
    <s v="Thu, 01 Jan 1970 00:00:00 GMT"/>
    <s v="Thu, 01 Jan 1970 00:00:01 GMT"/>
    <s v="Thu, 01 Jan 1970 03:13:00 GMT"/>
    <m/>
    <m/>
    <m/>
    <m/>
    <n v="1"/>
    <s v=""/>
    <n v="1"/>
    <d v="1899-12-30T04:17:05"/>
    <s v="Thu"/>
    <x v="108"/>
    <d v="2023-04-20T00:00:00"/>
    <s v="06:30:08"/>
    <s v="Week-4"/>
    <d v="1899-12-30T06:00:00"/>
  </r>
  <r>
    <n v="9607"/>
    <x v="3"/>
    <s v="TechM L2"/>
    <s v="Closed"/>
    <x v="29"/>
    <s v="Thu, 20 Apr 2023 06:30:06 GMT"/>
    <s v="gsriniv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5:17 GMT"/>
    <s v="Thu, 01 Jan 1970 00:00:00 GMT"/>
    <s v="Thu, 01 Jan 1970 00:00:01 GMT"/>
    <s v="Thu, 01 Jan 1970 02:01:34 GMT"/>
    <m/>
    <m/>
    <m/>
    <m/>
    <n v="1"/>
    <s v=""/>
    <n v="1"/>
    <d v="1899-12-30T02:16:39"/>
    <s v="Thu"/>
    <x v="108"/>
    <d v="2023-04-20T00:00:00"/>
    <s v="06:30:06"/>
    <s v="Week-4"/>
    <d v="1899-12-30T06:00:00"/>
  </r>
  <r>
    <n v="9606"/>
    <x v="1"/>
    <s v="TechM L2"/>
    <s v="Closed"/>
    <x v="366"/>
    <s v="Thu, 20 Apr 2023 06:00:07 GMT"/>
    <s v="gsriniv"/>
    <x v="1"/>
    <x v="0"/>
    <s v="ESC L1 SLA Breach"/>
    <x v="1"/>
    <s v="Met"/>
    <s v="Laptop/Desktop"/>
    <n v="62"/>
    <s v="[]"/>
    <s v="User Behaviour"/>
    <m/>
    <m/>
    <m/>
    <m/>
    <s v="User Policy Violation"/>
    <s v="[]"/>
    <s v="Thu, 01 Jan 1970 00:00:00 GMT"/>
    <s v="Thu, 01 Jan 1970 00:00:07 GMT"/>
    <s v="Thu, 01 Jan 1970 00:00:00 GMT"/>
    <s v="Thu, 01 Jan 1970 01:02:22 GMT"/>
    <s v="Thu, 01 Jan 1970 00:00:00 GMT"/>
    <s v="Thu, 01 Jan 1970 00:00:01 GMT"/>
    <s v="Thu, 01 Jan 1970 00:39:40 GMT"/>
    <m/>
    <m/>
    <m/>
    <m/>
    <n v="0"/>
    <n v="1"/>
    <n v="1"/>
    <d v="1899-12-30T01:41:47"/>
    <s v="Thu"/>
    <x v="108"/>
    <d v="2023-04-20T00:00:00"/>
    <s v="06:00:07"/>
    <s v="Week-4"/>
    <d v="1899-12-30T06:00:00"/>
  </r>
  <r>
    <n v="9605"/>
    <x v="0"/>
    <s v="TechM L2"/>
    <s v="Closed"/>
    <x v="571"/>
    <s v="Thu, 20 Apr 2023 05:30:05 GMT"/>
    <s v="khyadav"/>
    <x v="2"/>
    <x v="2"/>
    <s v="User Reported Email"/>
    <x v="0"/>
    <s v="Met"/>
    <s v="User"/>
    <n v="53"/>
    <s v="[]"/>
    <s v="Email"/>
    <s v="Spam"/>
    <m/>
    <m/>
    <m/>
    <m/>
    <s v="[]"/>
    <s v="Thu, 01 Jan 1970 00:00:00 GMT"/>
    <s v="Thu, 01 Jan 1970 00:00:08 GMT"/>
    <s v="Thu, 01 Jan 1970 00:00:00 GMT"/>
    <s v="Thu, 01 Jan 1970 00:52:37 GMT"/>
    <s v="Thu, 01 Jan 1970 00:00:00 GMT"/>
    <s v="Thu, 01 Jan 1970 00:00:01 GMT"/>
    <s v="Thu, 01 Jan 1970 03:24:12 GMT"/>
    <m/>
    <m/>
    <m/>
    <m/>
    <n v="1"/>
    <s v=""/>
    <n v="1"/>
    <d v="1899-12-30T04:17:20"/>
    <s v="Thu"/>
    <x v="108"/>
    <d v="2023-04-20T00:00:00"/>
    <s v="05:30:05"/>
    <s v="Week-4"/>
    <d v="1899-12-30T05:00:00"/>
  </r>
  <r>
    <n v="9604"/>
    <x v="0"/>
    <s v="TechM L2"/>
    <s v="Closed"/>
    <x v="572"/>
    <s v="Thu, 20 Apr 2023 03:00:05 GMT"/>
    <s v="psrikan"/>
    <x v="0"/>
    <x v="0"/>
    <s v="User Reported Email, ACK L1 SLA Breach"/>
    <x v="0"/>
    <s v="Met"/>
    <s v="User"/>
    <n v="64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03:45 GMT"/>
    <s v="Thu, 01 Jan 1970 00:00:00 GMT"/>
    <s v="Thu, 01 Jan 1970 00:00:01 GMT"/>
    <s v="Thu, 01 Jan 1970 05:36:08 GMT"/>
    <m/>
    <m/>
    <m/>
    <m/>
    <n v="1"/>
    <s v=""/>
    <n v="1"/>
    <d v="1899-12-30T06:40:17"/>
    <s v="Thu"/>
    <x v="108"/>
    <d v="2023-04-20T00:00:00"/>
    <s v="03:00:05"/>
    <s v="Week-4"/>
    <d v="1899-12-30T03:00:00"/>
  </r>
  <r>
    <n v="9603"/>
    <x v="1"/>
    <s v="TechM L2"/>
    <s v="Closed"/>
    <x v="366"/>
    <s v="Thu, 20 Apr 2023 02:40:03 GMT"/>
    <s v="gsriniv"/>
    <x v="1"/>
    <x v="0"/>
    <s v="ACK L1 SLA Breach, ESC L1 SLA Breach"/>
    <x v="1"/>
    <s v="Met"/>
    <s v="Laptop/Desktop"/>
    <n v="110"/>
    <s v="[]"/>
    <s v="User Behaviour"/>
    <m/>
    <m/>
    <m/>
    <m/>
    <s v="User Policy Violation"/>
    <s v="[]"/>
    <s v="Thu, 01 Jan 1970 00:00:00 GMT"/>
    <s v="Thu, 01 Jan 1970 00:00:09 GMT"/>
    <s v="Thu, 01 Jan 1970 00:00:00 GMT"/>
    <s v="Thu, 01 Jan 1970 01:50:12 GMT"/>
    <s v="Thu, 01 Jan 1970 00:00:00 GMT"/>
    <s v="Thu, 01 Jan 1970 00:00:01 GMT"/>
    <s v="Thu, 01 Jan 1970 00:00:01 GMT"/>
    <m/>
    <m/>
    <m/>
    <m/>
    <n v="0"/>
    <n v="1"/>
    <n v="1"/>
    <d v="1899-12-30T01:50:10"/>
    <s v="Thu"/>
    <x v="108"/>
    <d v="2023-04-20T00:00:00"/>
    <s v="02:40:03"/>
    <s v="Week-4"/>
    <d v="1899-12-30T02:00:00"/>
  </r>
  <r>
    <n v="9634"/>
    <x v="3"/>
    <s v="Theodoros Vakalopoulos"/>
    <s v="Closed"/>
    <x v="77"/>
    <s v="Fri, 21 Apr 2023 21:00:03 GMT"/>
    <s v="apaluri"/>
    <x v="1"/>
    <x v="1"/>
    <s v="ESC L1 SLA Breach"/>
    <x v="27"/>
    <s v="Met"/>
    <s v="Server"/>
    <n v="23"/>
    <s v="[]"/>
    <s v="Network"/>
    <m/>
    <m/>
    <m/>
    <s v="(D)DoS"/>
    <m/>
    <s v="[]"/>
    <s v="Thu, 01 Jan 1970 00:00:00 GMT"/>
    <s v="Thu, 01 Jan 1970 00:00:11 GMT"/>
    <s v="Thu, 01 Jan 1970 00:00:00 GMT"/>
    <s v="Thu, 01 Jan 1970 00:22:59 GMT"/>
    <s v="Thu, 01 Jan 1970 00:00:00 GMT"/>
    <s v="Thu, 01 Jan 1970 00:00:01 GMT"/>
    <s v="Thu, 01 Jan 1970 03:38:59 GMT"/>
    <m/>
    <m/>
    <m/>
    <m/>
    <n v="1"/>
    <s v=""/>
    <n v="1"/>
    <d v="1899-12-30T04:02:10"/>
    <s v="Fri"/>
    <x v="109"/>
    <d v="2023-04-21T00:00:00"/>
    <s v="21:00:03"/>
    <s v="Week-4"/>
    <d v="1899-12-30T21:00:00"/>
  </r>
  <r>
    <n v="9633"/>
    <x v="1"/>
    <s v="TechM L2"/>
    <s v="Closed"/>
    <x v="21"/>
    <s v="Fri, 21 Apr 2023 20:10:02 GMT"/>
    <s v="vdarive"/>
    <x v="1"/>
    <x v="0"/>
    <s v="MSSP Process Improvement Requested, ESC L1 SLA Breach"/>
    <x v="1"/>
    <s v="Met"/>
    <s v="Server"/>
    <n v="76"/>
    <s v="[]"/>
    <s v="Endpoint"/>
    <m/>
    <s v="Malware"/>
    <m/>
    <m/>
    <m/>
    <s v="Discussed"/>
    <s v="Thu, 01 Jan 1970 00:00:00 GMT"/>
    <s v="Thu, 01 Jan 1970 00:00:08 GMT"/>
    <s v="Thu, 01 Jan 1970 00:00:00 GMT"/>
    <s v="Thu, 01 Jan 1970 01:16:03 GMT"/>
    <s v="Thu, 01 Jan 1970 00:00:00 GMT"/>
    <s v="Thu, 01 Jan 1970 00:00:01 GMT"/>
    <s v="Thu, 01 Jan 1970 00:00:01 GMT"/>
    <m/>
    <m/>
    <m/>
    <m/>
    <n v="0"/>
    <n v="1"/>
    <n v="1"/>
    <d v="1899-12-30T01:16:09"/>
    <s v="Fri"/>
    <x v="109"/>
    <d v="2023-04-21T00:00:00"/>
    <s v="20:10:02"/>
    <s v="Week-4"/>
    <d v="1899-12-30T20:00:00"/>
  </r>
  <r>
    <n v="9632"/>
    <x v="0"/>
    <s v="TechM L2"/>
    <s v="Closed"/>
    <x v="573"/>
    <s v="Fri, 21 Apr 2023 18:00:08 GMT"/>
    <s v="vdarive"/>
    <x v="0"/>
    <x v="0"/>
    <s v="User Reported Email"/>
    <x v="0"/>
    <s v="Met"/>
    <s v="User"/>
    <n v="5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51:17 GMT"/>
    <s v="Thu, 01 Jan 1970 00:00:00 GMT"/>
    <s v="Thu, 01 Jan 1970 00:00:01 GMT"/>
    <s v="Thu, 01 Jan 1970 00:00:01 GMT"/>
    <m/>
    <m/>
    <m/>
    <m/>
    <n v="1"/>
    <s v=""/>
    <n v="1"/>
    <d v="1899-12-30T00:51:07"/>
    <s v="Fri"/>
    <x v="109"/>
    <d v="2023-04-21T00:00:00"/>
    <s v="18:00:08"/>
    <s v="Week-4"/>
    <d v="1899-12-30T18:00:00"/>
  </r>
  <r>
    <n v="9631"/>
    <x v="3"/>
    <s v="TechM L2"/>
    <s v="Closed"/>
    <x v="65"/>
    <s v="Fri, 21 Apr 2023 14:10:02 GMT"/>
    <s v="mhyderi"/>
    <x v="1"/>
    <x v="2"/>
    <s v="ESC L1 SLA Breach"/>
    <x v="22"/>
    <s v="Met"/>
    <s v="Network Device"/>
    <n v="68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1:07:43 GMT"/>
    <s v="Thu, 01 Jan 1970 00:00:00 GMT"/>
    <s v="Thu, 01 Jan 1970 00:00:01 GMT"/>
    <s v="Thu, 01 Jan 1970 00:06:19 GMT"/>
    <m/>
    <m/>
    <m/>
    <m/>
    <n v="0"/>
    <n v="1"/>
    <n v="1"/>
    <d v="1899-12-30T01:14:35"/>
    <s v="Fri"/>
    <x v="109"/>
    <d v="2023-04-21T00:00:00"/>
    <s v="14:10:02"/>
    <s v="Week-4"/>
    <d v="1899-12-30T14:00:00"/>
  </r>
  <r>
    <n v="9630"/>
    <x v="3"/>
    <s v="TechM L2"/>
    <s v="Closed"/>
    <x v="574"/>
    <s v="Fri, 21 Apr 2023 13:30:02 GMT"/>
    <s v="karun"/>
    <x v="1"/>
    <x v="0"/>
    <s v="ESC L1 SLA Breach"/>
    <x v="28"/>
    <s v="Met"/>
    <s v="Laptop/Desktop"/>
    <n v="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2:04 GMT"/>
    <s v="Thu, 01 Jan 1970 00:00:00 GMT"/>
    <s v="Thu, 01 Jan 1970 00:00:01 GMT"/>
    <s v="Thu, 01 Jan 1970 01:53:26 GMT"/>
    <m/>
    <m/>
    <m/>
    <m/>
    <n v="0"/>
    <n v="1"/>
    <n v="1"/>
    <d v="1899-12-30T01:55:34"/>
    <s v="Fri"/>
    <x v="109"/>
    <d v="2023-04-21T00:00:00"/>
    <s v="13:30:02"/>
    <s v="Week-4"/>
    <d v="1899-12-30T13:00:00"/>
  </r>
  <r>
    <n v="9629"/>
    <x v="0"/>
    <s v="Hassen Mezghani"/>
    <s v="Closed"/>
    <x v="181"/>
    <s v="Fri, 21 Apr 2023 13:20:02 GMT"/>
    <s v="khyadav"/>
    <x v="0"/>
    <x v="0"/>
    <s v="[]"/>
    <x v="11"/>
    <s v="Met"/>
    <s v="Server"/>
    <n v="6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00:18 GMT"/>
    <s v="Thu, 01 Jan 1970 00:00:00 GMT"/>
    <s v="Thu, 01 Jan 1970 00:00:01 GMT"/>
    <s v="Thu, 01 Jan 1970 00:38:54 GMT"/>
    <m/>
    <m/>
    <m/>
    <m/>
    <n v="1"/>
    <s v=""/>
    <n v="1"/>
    <d v="1899-12-30T01:39:05"/>
    <s v="Fri"/>
    <x v="109"/>
    <d v="2023-04-21T00:00:00"/>
    <s v="13:20:02"/>
    <s v="Week-4"/>
    <d v="1899-12-30T13:00:00"/>
  </r>
  <r>
    <n v="9628"/>
    <x v="3"/>
    <s v="Hassen Mezghani"/>
    <s v="Closed"/>
    <x v="575"/>
    <s v="Fri, 21 Apr 2023 12:40:02 GMT"/>
    <s v="khyadav"/>
    <x v="1"/>
    <x v="1"/>
    <s v="ESC L1 SLA Breach"/>
    <x v="28"/>
    <s v="Met"/>
    <s v="Other"/>
    <n v="5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9:24 GMT"/>
    <s v="Thu, 01 Jan 1970 00:00:00 GMT"/>
    <s v="Thu, 01 Jan 1970 00:00:01 GMT"/>
    <s v="Thu, 01 Jan 1970 01:54:24 GMT"/>
    <m/>
    <m/>
    <m/>
    <m/>
    <n v="1"/>
    <s v=""/>
    <n v="1"/>
    <d v="1899-12-30T02:53:33"/>
    <s v="Fri"/>
    <x v="109"/>
    <d v="2023-04-21T00:00:00"/>
    <s v="12:40:02"/>
    <s v="Week-4"/>
    <d v="1899-12-30T12:00:00"/>
  </r>
  <r>
    <n v="9627"/>
    <x v="0"/>
    <s v="TechM L2"/>
    <s v="Closed"/>
    <x v="576"/>
    <s v="Fri, 21 Apr 2023 12:30:05 GMT"/>
    <s v="mhyderi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14 GMT"/>
    <s v="Thu, 01 Jan 1970 00:00:00 GMT"/>
    <s v="Thu, 01 Jan 1970 00:56:49 GMT"/>
    <s v="Thu, 01 Jan 1970 00:00:00 GMT"/>
    <s v="Thu, 01 Jan 1970 00:00:01 GMT"/>
    <s v="Thu, 01 Jan 1970 00:10:00 GMT"/>
    <m/>
    <m/>
    <m/>
    <m/>
    <n v="1"/>
    <s v=""/>
    <n v="1"/>
    <d v="1899-12-30T01:07:14"/>
    <s v="Fri"/>
    <x v="109"/>
    <d v="2023-04-21T00:00:00"/>
    <s v="12:30:05"/>
    <s v="Week-4"/>
    <d v="1899-12-30T12:00:00"/>
  </r>
  <r>
    <n v="9626"/>
    <x v="3"/>
    <s v="Hassen Mezghani"/>
    <s v="Closed"/>
    <x v="577"/>
    <s v="Fri, 21 Apr 2023 12:20:03 GMT"/>
    <s v="karun"/>
    <x v="1"/>
    <x v="0"/>
    <s v="ESC L1 SLA Breach"/>
    <x v="28"/>
    <s v="Met"/>
    <s v="Server"/>
    <n v="16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2:42:39 GMT"/>
    <s v="Thu, 01 Jan 1970 00:00:00 GMT"/>
    <s v="Thu, 01 Jan 1970 00:00:01 GMT"/>
    <s v="Thu, 01 Jan 1970 00:05:55 GMT"/>
    <m/>
    <m/>
    <m/>
    <m/>
    <n v="0"/>
    <n v="1"/>
    <n v="1"/>
    <d v="1899-12-30T02:49:06"/>
    <s v="Fri"/>
    <x v="109"/>
    <d v="2023-04-21T00:00:00"/>
    <s v="12:20:03"/>
    <s v="Week-4"/>
    <d v="1899-12-30T12:00:00"/>
  </r>
  <r>
    <n v="9625"/>
    <x v="0"/>
    <s v="TechM L2"/>
    <s v="Closed"/>
    <x v="441"/>
    <s v="Fri, 21 Apr 2023 11:00:03 GMT"/>
    <s v="mhyderi"/>
    <x v="2"/>
    <x v="2"/>
    <s v="[]"/>
    <x v="21"/>
    <s v="Met"/>
    <s v="Server"/>
    <n v="3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6:47 GMT"/>
    <s v="Thu, 01 Jan 1970 00:00:00 GMT"/>
    <s v="Thu, 01 Jan 1970 00:00:01 GMT"/>
    <s v="Thu, 01 Jan 1970 00:15:49 GMT"/>
    <m/>
    <m/>
    <m/>
    <m/>
    <n v="1"/>
    <s v=""/>
    <n v="1"/>
    <d v="1899-12-30T00:53:00"/>
    <s v="Fri"/>
    <x v="109"/>
    <d v="2023-04-21T00:00:00"/>
    <s v="11:00:03"/>
    <s v="Week-4"/>
    <d v="1899-12-30T11:00:00"/>
  </r>
  <r>
    <n v="9624"/>
    <x v="1"/>
    <s v="TechM L2"/>
    <s v="Closed"/>
    <x v="21"/>
    <s v="Fri, 21 Apr 2023 08:10:02 GMT"/>
    <s v="karun"/>
    <x v="2"/>
    <x v="2"/>
    <s v="ESC L1 SLA Breach"/>
    <x v="1"/>
    <s v="Met"/>
    <s v="Laptop/Desktop"/>
    <n v="125"/>
    <s v="[]"/>
    <s v="Endpoint"/>
    <m/>
    <s v="Malware"/>
    <m/>
    <m/>
    <m/>
    <s v="[]"/>
    <s v="Thu, 01 Jan 1970 00:00:00 GMT"/>
    <s v="Thu, 01 Jan 1970 00:00:07 GMT"/>
    <s v="Thu, 01 Jan 1970 00:00:00 GMT"/>
    <s v="Thu, 01 Jan 1970 02:05:07 GMT"/>
    <s v="Thu, 01 Jan 1970 00:00:00 GMT"/>
    <s v="Thu, 01 Jan 1970 00:00:01 GMT"/>
    <s v="Thu, 01 Jan 1970 00:55:28 GMT"/>
    <m/>
    <m/>
    <m/>
    <m/>
    <n v="1"/>
    <s v=""/>
    <n v="1"/>
    <d v="1899-12-30T03:00:35"/>
    <s v="Fri"/>
    <x v="109"/>
    <d v="2023-04-21T00:00:00"/>
    <s v="08:10:02"/>
    <s v="Week-4"/>
    <d v="1899-12-30T08:00:00"/>
  </r>
  <r>
    <n v="9623"/>
    <x v="4"/>
    <s v="TechM L2"/>
    <s v="Closed"/>
    <x v="578"/>
    <s v="Fri, 21 Apr 2023 07:30:03 GMT"/>
    <s v="khyadav"/>
    <x v="1"/>
    <x v="1"/>
    <s v="[]"/>
    <x v="50"/>
    <s v="Met"/>
    <s v="Server"/>
    <n v="6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7:29 GMT"/>
    <s v="Thu, 01 Jan 1970 00:00:00 GMT"/>
    <s v="Thu, 01 Jan 1970 00:00:01 GMT"/>
    <s v="Thu, 01 Jan 1970 02:02:03 GMT"/>
    <m/>
    <m/>
    <m/>
    <m/>
    <n v="1"/>
    <s v=""/>
    <n v="1"/>
    <d v="1899-12-30T03:09:11"/>
    <s v="Fri"/>
    <x v="109"/>
    <d v="2023-04-21T00:00:00"/>
    <s v="07:30:03"/>
    <s v="Week-4"/>
    <d v="1899-12-30T07:00:00"/>
  </r>
  <r>
    <n v="9622"/>
    <x v="0"/>
    <s v="TechM L2"/>
    <s v="Closed"/>
    <x v="181"/>
    <s v="Fri, 21 Apr 2023 07:00:02 GMT"/>
    <s v="gsriniv"/>
    <x v="0"/>
    <x v="0"/>
    <s v="[]"/>
    <x v="11"/>
    <s v="Met"/>
    <s v="Network Device"/>
    <n v="1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0:49 GMT"/>
    <s v="Thu, 01 Jan 1970 00:00:00 GMT"/>
    <s v="Thu, 01 Jan 1970 00:00:01 GMT"/>
    <s v="Thu, 01 Jan 1970 01:27:06 GMT"/>
    <m/>
    <m/>
    <m/>
    <m/>
    <n v="1"/>
    <s v=""/>
    <n v="1"/>
    <d v="1899-12-30T01:38:12"/>
    <s v="Fri"/>
    <x v="109"/>
    <d v="2023-04-21T00:00:00"/>
    <s v="07:00:02"/>
    <s v="Week-4"/>
    <d v="1899-12-30T07:00:00"/>
  </r>
  <r>
    <n v="9621"/>
    <x v="3"/>
    <s v="Cristiano Lucian"/>
    <s v="Closed"/>
    <x v="29"/>
    <s v="Fri, 21 Apr 2023 06:20:02 GMT"/>
    <s v="gsriniv"/>
    <x v="1"/>
    <x v="2"/>
    <s v="ESC L1 SLA Breach"/>
    <x v="24"/>
    <s v="Met"/>
    <s v="Other"/>
    <n v="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2:00 GMT"/>
    <s v="Thu, 01 Jan 1970 00:00:00 GMT"/>
    <s v="Thu, 01 Jan 1970 00:00:01 GMT"/>
    <s v="Thu, 01 Jan 1970 01:49:23 GMT"/>
    <m/>
    <m/>
    <m/>
    <m/>
    <n v="0"/>
    <n v="1"/>
    <n v="1"/>
    <d v="1899-12-30T01:51:31"/>
    <s v="Fri"/>
    <x v="109"/>
    <d v="2023-04-21T00:00:00"/>
    <s v="06:20:02"/>
    <s v="Week-4"/>
    <d v="1899-12-30T06:00:00"/>
  </r>
  <r>
    <n v="9638"/>
    <x v="3"/>
    <s v="Cristiano Lucian"/>
    <s v="Closed"/>
    <x v="278"/>
    <s v="Sat, 22 Apr 2023 18:30:02 GMT"/>
    <s v="vdarive"/>
    <x v="1"/>
    <x v="1"/>
    <s v="ESC L1 SLA Breach"/>
    <x v="37"/>
    <s v="Met"/>
    <s v="Laptop/Desktop"/>
    <n v="5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04:41 GMT"/>
    <s v="Thu, 01 Jan 1970 00:00:00 GMT"/>
    <s v="Thu, 01 Jan 1970 00:00:01 GMT"/>
    <s v="Thu, 01 Jan 1970 07:43:50 GMT"/>
    <m/>
    <m/>
    <m/>
    <m/>
    <n v="1"/>
    <s v=""/>
    <n v="1"/>
    <d v="1899-12-30T07:48:57"/>
    <s v="Sat"/>
    <x v="110"/>
    <d v="2023-04-22T00:00:00"/>
    <s v="18:30:02"/>
    <s v="Week-4"/>
    <d v="1899-12-30T18:00:00"/>
  </r>
  <r>
    <n v="9637"/>
    <x v="2"/>
    <s v="TechM L2"/>
    <s v="Closed"/>
    <x v="3"/>
    <s v="Sat, 22 Apr 2023 13:40:03 GMT"/>
    <s v="khyadav"/>
    <x v="0"/>
    <x v="0"/>
    <s v="[]"/>
    <x v="2"/>
    <s v="Met"/>
    <s v="Server"/>
    <n v="5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7:30 GMT"/>
    <s v="Thu, 01 Jan 1970 00:00:00 GMT"/>
    <s v="Thu, 01 Jan 1970 00:00:01 GMT"/>
    <s v="Thu, 01 Jan 1970 00:00:01 GMT"/>
    <m/>
    <m/>
    <m/>
    <m/>
    <n v="1"/>
    <s v=""/>
    <n v="1"/>
    <d v="1899-12-30T00:58:10"/>
    <s v="Sat"/>
    <x v="110"/>
    <d v="2023-04-22T00:00:00"/>
    <s v="13:40:03"/>
    <s v="Week-4"/>
    <d v="1899-12-30T13:00:00"/>
  </r>
  <r>
    <n v="9636"/>
    <x v="3"/>
    <s v="TechM L2"/>
    <s v="Closed"/>
    <x v="199"/>
    <s v="Sat, 22 Apr 2023 04:10:02 GMT"/>
    <s v="apaluri"/>
    <x v="1"/>
    <x v="1"/>
    <s v="ESC L1 SLA Breach"/>
    <x v="28"/>
    <s v="Met"/>
    <s v="Other"/>
    <n v="3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7:41 GMT"/>
    <s v="Thu, 01 Jan 1970 00:00:00 GMT"/>
    <s v="Thu, 01 Jan 1970 00:00:01 GMT"/>
    <s v="Thu, 01 Jan 1970 00:00:01 GMT"/>
    <m/>
    <m/>
    <m/>
    <m/>
    <n v="1"/>
    <s v=""/>
    <n v="1"/>
    <d v="1899-12-30T00:38:08"/>
    <s v="Sat"/>
    <x v="110"/>
    <d v="2023-04-22T00:00:00"/>
    <s v="04:10:02"/>
    <s v="Week-4"/>
    <d v="1899-12-30T04:00:00"/>
  </r>
  <r>
    <n v="9635"/>
    <x v="2"/>
    <s v="TechM L2"/>
    <s v="Closed"/>
    <x v="579"/>
    <s v="Sat, 22 Apr 2023 00:30:03 GMT"/>
    <s v="apaluri"/>
    <x v="2"/>
    <x v="2"/>
    <s v="[]"/>
    <x v="2"/>
    <s v="Met"/>
    <s v="Laptop/Desktop"/>
    <n v="5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6:10 GMT"/>
    <s v="Thu, 01 Jan 1970 00:00:00 GMT"/>
    <s v="Thu, 01 Jan 1970 00:00:01 GMT"/>
    <s v="Thu, 01 Jan 1970 00:46:27 GMT"/>
    <m/>
    <m/>
    <m/>
    <m/>
    <n v="1"/>
    <s v=""/>
    <n v="1"/>
    <d v="1899-12-30T01:42:34"/>
    <s v="Sat"/>
    <x v="110"/>
    <d v="2023-04-22T00:00:00"/>
    <s v="00:30:03"/>
    <s v="Week-4"/>
    <d v="1899-12-30T00:00:00"/>
  </r>
  <r>
    <n v="9641"/>
    <x v="1"/>
    <s v="TechM L2"/>
    <s v="Closed"/>
    <x v="21"/>
    <s v="Sun, 23 Apr 2023 19:10:06 GMT"/>
    <s v="vdarive"/>
    <x v="2"/>
    <x v="2"/>
    <s v="ESC L1 SLA Breach"/>
    <x v="1"/>
    <s v="Met"/>
    <s v="Server"/>
    <n v="70"/>
    <s v="[]"/>
    <s v="Endpoint"/>
    <m/>
    <s v="Malware"/>
    <m/>
    <m/>
    <m/>
    <s v="[]"/>
    <s v="Thu, 01 Jan 1970 00:00:00 GMT"/>
    <s v="Thu, 01 Jan 1970 00:00:06 GMT"/>
    <s v="Thu, 01 Jan 1970 00:00:00 GMT"/>
    <s v="Thu, 01 Jan 1970 01:09:42 GMT"/>
    <s v="Thu, 01 Jan 1970 00:00:00 GMT"/>
    <s v="Thu, 01 Jan 1970 00:00:01 GMT"/>
    <s v="Thu, 01 Jan 1970 00:54:21 GMT"/>
    <m/>
    <m/>
    <m/>
    <m/>
    <n v="1"/>
    <s v=""/>
    <n v="1"/>
    <d v="1899-12-30T02:04:27"/>
    <s v="Sun"/>
    <x v="111"/>
    <d v="2023-04-23T00:00:00"/>
    <s v="19:10:06"/>
    <s v="Week-4"/>
    <d v="1899-12-30T19:00:00"/>
  </r>
  <r>
    <n v="9640"/>
    <x v="1"/>
    <s v="TechM L2"/>
    <s v="Closed"/>
    <x v="413"/>
    <s v="Sun, 23 Apr 2023 19:10:05 GMT"/>
    <s v="vdarive"/>
    <x v="2"/>
    <x v="2"/>
    <s v="ESC L1 SLA Breach"/>
    <x v="1"/>
    <s v="Met"/>
    <s v="Server"/>
    <n v="53"/>
    <s v="[]"/>
    <s v="Endpoint"/>
    <m/>
    <s v="Malware"/>
    <m/>
    <m/>
    <m/>
    <s v="[]"/>
    <s v="Thu, 01 Jan 1970 00:00:00 GMT"/>
    <s v="Thu, 01 Jan 1970 00:00:06 GMT"/>
    <s v="Thu, 01 Jan 1970 00:00:00 GMT"/>
    <s v="Thu, 01 Jan 1970 00:52:52 GMT"/>
    <s v="Thu, 01 Jan 1970 00:00:00 GMT"/>
    <s v="Thu, 01 Jan 1970 00:00:01 GMT"/>
    <s v="Thu, 01 Jan 1970 00:00:01 GMT"/>
    <m/>
    <m/>
    <m/>
    <m/>
    <n v="1"/>
    <s v=""/>
    <n v="1"/>
    <d v="1899-12-30T00:53:07"/>
    <s v="Sun"/>
    <x v="111"/>
    <d v="2023-04-23T00:00:00"/>
    <s v="19:10:05"/>
    <s v="Week-4"/>
    <d v="1899-12-30T19:00:00"/>
  </r>
  <r>
    <n v="9639"/>
    <x v="0"/>
    <s v="TechM L2"/>
    <s v="Closed"/>
    <x v="580"/>
    <s v="Sun, 23 Apr 2023 15:00:05 GMT"/>
    <s v="khyadav"/>
    <x v="0"/>
    <x v="0"/>
    <s v="User Reported Email, ACK L1 SLA Breach"/>
    <x v="0"/>
    <s v="Met"/>
    <s v="User"/>
    <n v="85"/>
    <s v="[]"/>
    <s v="Email"/>
    <s v="Legitimate email"/>
    <m/>
    <m/>
    <m/>
    <m/>
    <s v="[]"/>
    <s v="Thu, 01 Jan 1970 00:00:00 GMT"/>
    <s v="Thu, 01 Jan 1970 00:00:35 GMT"/>
    <s v="Thu, 01 Jan 1970 00:00:00 GMT"/>
    <s v="Thu, 01 Jan 1970 01:24:53 GMT"/>
    <s v="Thu, 01 Jan 1970 00:00:00 GMT"/>
    <s v="Thu, 01 Jan 1970 00:00:01 GMT"/>
    <s v="Thu, 01 Jan 1970 00:21:22 GMT"/>
    <m/>
    <m/>
    <m/>
    <m/>
    <n v="1"/>
    <s v=""/>
    <n v="1"/>
    <d v="1899-12-30T01:46:57"/>
    <s v="Sun"/>
    <x v="111"/>
    <d v="2023-04-23T00:00:00"/>
    <s v="15:00:05"/>
    <s v="Week-4"/>
    <d v="1899-12-30T15:00:00"/>
  </r>
  <r>
    <n v="9661"/>
    <x v="1"/>
    <s v="Cristian Dragus"/>
    <s v="Closed"/>
    <x v="517"/>
    <s v="Mon, 24 Apr 2023 22:30:02 GMT"/>
    <s v="vdarive"/>
    <x v="1"/>
    <x v="2"/>
    <s v="MSSP Process Improvement Requested, ESC L1 SLA Breach"/>
    <x v="1"/>
    <s v="Met"/>
    <s v="Server"/>
    <n v="71"/>
    <s v="[]"/>
    <s v="Endpoint"/>
    <m/>
    <s v="Malware"/>
    <m/>
    <m/>
    <m/>
    <s v="Discussed"/>
    <s v="Thu, 01 Jan 1970 00:00:00 GMT"/>
    <s v="Thu, 01 Jan 1970 00:00:05 GMT"/>
    <s v="Thu, 01 Jan 1970 00:00:00 GMT"/>
    <s v="Thu, 01 Jan 1970 01:10:45 GMT"/>
    <s v="Thu, 01 Jan 1970 00:00:00 GMT"/>
    <s v="Thu, 01 Jan 1970 00:00:01 GMT"/>
    <s v="Thu, 01 Jan 1970 00:48:26 GMT"/>
    <m/>
    <m/>
    <m/>
    <m/>
    <n v="0"/>
    <n v="1"/>
    <n v="1"/>
    <d v="1899-12-30T01:59:31"/>
    <s v="Mon"/>
    <x v="112"/>
    <d v="2023-04-24T00:00:00"/>
    <s v="22:30:02"/>
    <s v="Week-5"/>
    <d v="1899-12-30T22:00:00"/>
  </r>
  <r>
    <n v="9660"/>
    <x v="0"/>
    <s v="TechM L2"/>
    <s v="Closed"/>
    <x v="581"/>
    <s v="Mon, 24 Apr 2023 20:30:08 GMT"/>
    <s v="apaluri"/>
    <x v="1"/>
    <x v="1"/>
    <s v="User Reported Email, ACK L1 SLA Breach"/>
    <x v="0"/>
    <s v="Met"/>
    <s v="User"/>
    <n v="12"/>
    <s v="[]"/>
    <s v="Email"/>
    <s v="Scam"/>
    <m/>
    <m/>
    <m/>
    <m/>
    <s v="[]"/>
    <s v="Thu, 01 Jan 1970 00:00:00 GMT"/>
    <s v="Thu, 01 Jan 1970 00:00:20 GMT"/>
    <s v="Thu, 01 Jan 1970 00:00:00 GMT"/>
    <s v="Thu, 01 Jan 1970 00:12:07 GMT"/>
    <s v="Thu, 01 Jan 1970 00:00:00 GMT"/>
    <s v="Thu, 01 Jan 1970 00:00:01 GMT"/>
    <s v="Thu, 01 Jan 1970 04:37:40 GMT"/>
    <m/>
    <m/>
    <m/>
    <m/>
    <n v="1"/>
    <s v=""/>
    <n v="1"/>
    <d v="1899-12-30T04:50:00"/>
    <s v="Mon"/>
    <x v="112"/>
    <d v="2023-04-24T00:00:00"/>
    <s v="20:30:08"/>
    <s v="Week-5"/>
    <d v="1899-12-30T20:00:00"/>
  </r>
  <r>
    <n v="9659"/>
    <x v="3"/>
    <s v="TechM L2"/>
    <s v="Closed"/>
    <x v="16"/>
    <s v="Mon, 24 Apr 2023 20:00:12 GMT"/>
    <s v="vdarive"/>
    <x v="1"/>
    <x v="2"/>
    <s v="ESC L1 SLA Breach"/>
    <x v="5"/>
    <s v="Met"/>
    <s v="Laptop/Desktop"/>
    <n v="1"/>
    <s v="[]"/>
    <s v="User Behaviour"/>
    <m/>
    <m/>
    <m/>
    <m/>
    <s v="User Policy Violation"/>
    <s v="[]"/>
    <s v="Thu, 01 Jan 1970 00:00:00 GMT"/>
    <s v="Thu, 01 Jan 1970 00:00:52 GMT"/>
    <s v="Thu, 01 Jan 1970 00:00:00 GMT"/>
    <s v="Thu, 01 Jan 1970 00:03:12 GMT"/>
    <s v="Thu, 01 Jan 1970 00:00:00 GMT"/>
    <s v="Thu, 01 Jan 1970 00:00:01 GMT"/>
    <s v="Thu, 01 Jan 1970 02:47:21 GMT"/>
    <m/>
    <m/>
    <m/>
    <m/>
    <n v="0"/>
    <n v="1"/>
    <n v="1"/>
    <d v="1899-12-30T02:49:13"/>
    <s v="Mon"/>
    <x v="112"/>
    <d v="2023-04-24T00:00:00"/>
    <s v="20:00:12"/>
    <s v="Week-5"/>
    <d v="1899-12-30T20:00:00"/>
  </r>
  <r>
    <n v="9658"/>
    <x v="1"/>
    <s v="TechM L2"/>
    <s v="Closed"/>
    <x v="29"/>
    <s v="Mon, 24 Apr 2023 19:30:13 GMT"/>
    <s v="vdarive"/>
    <x v="2"/>
    <x v="2"/>
    <s v="ESC L1 SLA Breach"/>
    <x v="10"/>
    <s v="Met"/>
    <s v="Laptop/Desktop"/>
    <n v="4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48:56 GMT"/>
    <s v="Thu, 01 Jan 1970 00:00:00 GMT"/>
    <s v="Thu, 01 Jan 1970 00:00:01 GMT"/>
    <s v="Thu, 01 Jan 1970 00:00:01 GMT"/>
    <m/>
    <m/>
    <m/>
    <m/>
    <n v="1"/>
    <s v=""/>
    <n v="1"/>
    <d v="1899-12-30T00:49:12"/>
    <s v="Mon"/>
    <x v="112"/>
    <d v="2023-04-24T00:00:00"/>
    <s v="19:30:13"/>
    <s v="Week-5"/>
    <d v="1899-12-30T19:00:00"/>
  </r>
  <r>
    <n v="9657"/>
    <x v="3"/>
    <s v="TechM L2"/>
    <s v="Closed"/>
    <x v="29"/>
    <s v="Mon, 24 Apr 2023 18:30:13 GMT"/>
    <s v="vdarive"/>
    <x v="0"/>
    <x v="0"/>
    <s v="[]"/>
    <x v="10"/>
    <s v="Met"/>
    <s v="Workstation"/>
    <n v="2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6:17 GMT"/>
    <s v="Thu, 01 Jan 1970 00:00:00 GMT"/>
    <s v="Thu, 01 Jan 1970 00:00:01 GMT"/>
    <s v="Thu, 01 Jan 1970 00:00:01 GMT"/>
    <m/>
    <m/>
    <m/>
    <m/>
    <n v="1"/>
    <s v=""/>
    <n v="1"/>
    <d v="1899-12-30T00:26:10"/>
    <s v="Mon"/>
    <x v="112"/>
    <d v="2023-04-24T00:00:00"/>
    <s v="18:30:13"/>
    <s v="Week-5"/>
    <d v="1899-12-30T18:00:00"/>
  </r>
  <r>
    <n v="9656"/>
    <x v="1"/>
    <s v="Cristiano Lucian"/>
    <s v="Closed"/>
    <x v="56"/>
    <s v="Mon, 24 Apr 2023 17:00:13 GMT"/>
    <s v="vdarive"/>
    <x v="2"/>
    <x v="2"/>
    <s v="ESC L1 SLA Breach"/>
    <x v="20"/>
    <s v="Met"/>
    <s v="Server"/>
    <n v="58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58:07 GMT"/>
    <s v="Thu, 01 Jan 1970 00:00:00 GMT"/>
    <s v="Thu, 01 Jan 1970 00:00:01 GMT"/>
    <s v="Thu, 01 Jan 1970 00:15:47 GMT"/>
    <m/>
    <m/>
    <m/>
    <m/>
    <n v="1"/>
    <s v=""/>
    <n v="1"/>
    <d v="1899-12-30T01:13:57"/>
    <s v="Mon"/>
    <x v="112"/>
    <d v="2023-04-24T00:00:00"/>
    <s v="17:00:13"/>
    <s v="Week-5"/>
    <d v="1899-12-30T17:00:00"/>
  </r>
  <r>
    <n v="9655"/>
    <x v="0"/>
    <s v="TechM L2"/>
    <s v="Closed"/>
    <x v="582"/>
    <s v="Mon, 24 Apr 2023 14:30:05 GMT"/>
    <s v="gsriniv"/>
    <x v="2"/>
    <x v="2"/>
    <s v="User Reported Email"/>
    <x v="0"/>
    <s v="Met"/>
    <s v="User"/>
    <n v="10"/>
    <s v="[]"/>
    <s v="Email"/>
    <s v="Spam"/>
    <m/>
    <m/>
    <m/>
    <m/>
    <s v="[]"/>
    <s v="Thu, 01 Jan 1970 00:00:00 GMT"/>
    <s v="Thu, 01 Jan 1970 00:02:18 GMT"/>
    <s v="Thu, 01 Jan 1970 00:00:00 GMT"/>
    <s v="Thu, 01 Jan 1970 00:10:13 GMT"/>
    <s v="Thu, 01 Jan 1970 00:00:00 GMT"/>
    <s v="Thu, 01 Jan 1970 00:00:01 GMT"/>
    <s v="Thu, 01 Jan 1970 01:29:43 GMT"/>
    <m/>
    <m/>
    <m/>
    <m/>
    <n v="1"/>
    <s v=""/>
    <n v="1"/>
    <d v="1899-12-30T01:42:01"/>
    <s v="Mon"/>
    <x v="112"/>
    <d v="2023-04-24T00:00:00"/>
    <s v="14:30:05"/>
    <s v="Week-5"/>
    <d v="1899-12-30T14:00:00"/>
  </r>
  <r>
    <n v="9654"/>
    <x v="0"/>
    <s v="TechM L2"/>
    <s v="Closed"/>
    <x v="583"/>
    <s v="Mon, 24 Apr 2023 14:30:05 GMT"/>
    <s v="karun"/>
    <x v="0"/>
    <x v="0"/>
    <s v="User Reported Email"/>
    <x v="0"/>
    <s v="Met"/>
    <s v="User"/>
    <n v="0"/>
    <s v="[]"/>
    <s v="Email"/>
    <s v="Unsolicited email"/>
    <m/>
    <m/>
    <m/>
    <m/>
    <s v="[]"/>
    <s v="Thu, 01 Jan 1970 00:00:00 GMT"/>
    <s v="Thu, 01 Jan 1970 00:00:11 GMT"/>
    <s v="Thu, 01 Jan 1970 00:00:00 GMT"/>
    <s v="Thu, 01 Jan 1970 00:00:14 GMT"/>
    <s v="Thu, 01 Jan 1970 00:00:00 GMT"/>
    <s v="Thu, 01 Jan 1970 00:00:01 GMT"/>
    <s v="Thu, 01 Jan 1970 02:27:43 GMT"/>
    <m/>
    <m/>
    <m/>
    <m/>
    <n v="1"/>
    <s v=""/>
    <n v="1"/>
    <d v="1899-12-30T02:27:54"/>
    <s v="Mon"/>
    <x v="112"/>
    <d v="2023-04-24T00:00:00"/>
    <s v="14:30:05"/>
    <s v="Week-5"/>
    <d v="1899-12-30T14:00:00"/>
  </r>
  <r>
    <n v="9653"/>
    <x v="3"/>
    <s v="Cristian Dragus"/>
    <s v="Closed"/>
    <x v="76"/>
    <s v="Mon, 24 Apr 2023 13:10:13 GMT"/>
    <s v="vtupura"/>
    <x v="1"/>
    <x v="2"/>
    <s v="ESC L1 SLA Breach"/>
    <x v="3"/>
    <s v="Met"/>
    <s v="Laptop/Desktop"/>
    <n v="165"/>
    <s v="[]"/>
    <s v="User Behaviour"/>
    <m/>
    <m/>
    <m/>
    <m/>
    <s v="User Policy Violation"/>
    <s v="[]"/>
    <s v="Thu, 01 Jan 1970 00:00:00 GMT"/>
    <s v="Thu, 01 Jan 1970 00:00:13 GMT"/>
    <s v="Thu, 01 Jan 1970 00:00:00 GMT"/>
    <s v="Thu, 01 Jan 1970 02:44:36 GMT"/>
    <s v="Thu, 01 Jan 1970 00:00:00 GMT"/>
    <s v="Thu, 01 Jan 1970 00:00:01 GMT"/>
    <s v="Thu, 01 Jan 1970 00:00:01 GMT"/>
    <m/>
    <m/>
    <m/>
    <m/>
    <n v="0"/>
    <n v="1"/>
    <n v="1"/>
    <d v="1899-12-30T02:45:14"/>
    <s v="Mon"/>
    <x v="112"/>
    <d v="2023-04-24T00:00:00"/>
    <s v="13:10:13"/>
    <s v="Week-5"/>
    <d v="1899-12-30T13:00:00"/>
  </r>
  <r>
    <n v="9652"/>
    <x v="3"/>
    <s v="TechM L2"/>
    <s v="Closed"/>
    <x v="14"/>
    <s v="Mon, 24 Apr 2023 10:40:13 GMT"/>
    <s v="gsriniv"/>
    <x v="2"/>
    <x v="2"/>
    <s v="ESC L1 SLA Breach"/>
    <x v="3"/>
    <s v="Met"/>
    <s v="Laptop/Desktop"/>
    <n v="33"/>
    <s v="[]"/>
    <s v="User Behaviour"/>
    <m/>
    <m/>
    <m/>
    <m/>
    <s v="Mass Delete"/>
    <s v="[]"/>
    <s v="Thu, 01 Jan 1970 00:00:00 GMT"/>
    <s v="Thu, 01 Jan 1970 00:00:07 GMT"/>
    <s v="Thu, 01 Jan 1970 00:00:00 GMT"/>
    <s v="Thu, 01 Jan 1970 00:33:05 GMT"/>
    <s v="Thu, 01 Jan 1970 00:00:00 GMT"/>
    <s v="Thu, 01 Jan 1970 00:00:01 GMT"/>
    <s v="Thu, 01 Jan 1970 02:05:31 GMT"/>
    <m/>
    <m/>
    <m/>
    <m/>
    <n v="1"/>
    <s v=""/>
    <n v="1"/>
    <d v="1899-12-30T02:38:38"/>
    <s v="Mon"/>
    <x v="112"/>
    <d v="2023-04-24T00:00:00"/>
    <s v="10:40:13"/>
    <s v="Week-5"/>
    <d v="1899-12-30T10:00:00"/>
  </r>
  <r>
    <n v="9651"/>
    <x v="0"/>
    <s v="TechM L2"/>
    <s v="Closed"/>
    <x v="584"/>
    <s v="Mon, 24 Apr 2023 10:30:24 GMT"/>
    <s v="karun"/>
    <x v="2"/>
    <x v="2"/>
    <s v="[]"/>
    <x v="21"/>
    <s v="Met"/>
    <s v="Server"/>
    <n v="1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01:23 GMT"/>
    <s v="Thu, 01 Jan 1970 00:00:00 GMT"/>
    <s v="Thu, 01 Jan 1970 00:00:01 GMT"/>
    <s v="Thu, 01 Jan 1970 04:16:22 GMT"/>
    <m/>
    <m/>
    <m/>
    <m/>
    <n v="1"/>
    <s v=""/>
    <n v="1"/>
    <d v="1899-12-30T04:17:37"/>
    <s v="Mon"/>
    <x v="112"/>
    <d v="2023-04-24T00:00:00"/>
    <s v="10:30:24"/>
    <s v="Week-5"/>
    <d v="1899-12-30T10:00:00"/>
  </r>
  <r>
    <n v="9650"/>
    <x v="0"/>
    <s v="TechM L2"/>
    <s v="Closed"/>
    <x v="203"/>
    <s v="Mon, 24 Apr 2023 10:00:05 GMT"/>
    <s v="gsriniv"/>
    <x v="0"/>
    <x v="0"/>
    <s v="User Reported Email"/>
    <x v="0"/>
    <s v="Met"/>
    <s v="User"/>
    <n v="25"/>
    <s v="[]"/>
    <s v="Email"/>
    <s v="Legitimate email"/>
    <m/>
    <m/>
    <m/>
    <m/>
    <s v="[]"/>
    <s v="Thu, 01 Jan 1970 00:00:00 GMT"/>
    <s v="Thu, 01 Jan 1970 00:00:48 GMT"/>
    <s v="Thu, 01 Jan 1970 00:00:00 GMT"/>
    <s v="Thu, 01 Jan 1970 00:25:02 GMT"/>
    <s v="Thu, 01 Jan 1970 00:00:00 GMT"/>
    <s v="Thu, 01 Jan 1970 00:00:01 GMT"/>
    <s v="Thu, 01 Jan 1970 01:00:10 GMT"/>
    <m/>
    <m/>
    <m/>
    <m/>
    <n v="1"/>
    <s v=""/>
    <n v="1"/>
    <d v="1899-12-30T01:25:58"/>
    <s v="Mon"/>
    <x v="112"/>
    <d v="2023-04-24T00:00:00"/>
    <s v="10:00:05"/>
    <s v="Week-5"/>
    <d v="1899-12-30T10:00:00"/>
  </r>
  <r>
    <n v="9649"/>
    <x v="0"/>
    <s v="TechM L2"/>
    <s v="Closed"/>
    <x v="585"/>
    <s v="Mon, 24 Apr 2023 09:30:05 GMT"/>
    <s v="psrikan"/>
    <x v="0"/>
    <x v="0"/>
    <s v="User Reported Email"/>
    <x v="0"/>
    <s v="Met"/>
    <s v="User"/>
    <n v="238"/>
    <s v="[]"/>
    <s v="Email"/>
    <s v="Unsolicited email"/>
    <m/>
    <m/>
    <m/>
    <m/>
    <s v="[]"/>
    <s v="Thu, 01 Jan 1970 00:00:00 GMT"/>
    <s v="Thu, 01 Jan 1970 00:00:08 GMT"/>
    <s v="Thu, 01 Jan 1970 00:00:00 GMT"/>
    <s v="Thu, 01 Jan 1970 03:57:34 GMT"/>
    <s v="Thu, 01 Jan 1970 00:00:00 GMT"/>
    <s v="Thu, 01 Jan 1970 00:00:01 GMT"/>
    <s v="Thu, 01 Jan 1970 02:11:19 GMT"/>
    <m/>
    <m/>
    <m/>
    <m/>
    <n v="1"/>
    <s v=""/>
    <n v="1"/>
    <d v="1899-12-30T06:09:27"/>
    <s v="Mon"/>
    <x v="112"/>
    <d v="2023-04-24T00:00:00"/>
    <s v="09:30:05"/>
    <s v="Week-5"/>
    <d v="1899-12-30T09:00:00"/>
  </r>
  <r>
    <n v="9648"/>
    <x v="0"/>
    <s v="TechM L2"/>
    <s v="Closed"/>
    <x v="343"/>
    <s v="Mon, 24 Apr 2023 09:30:05 GMT"/>
    <s v="gsriniv"/>
    <x v="0"/>
    <x v="0"/>
    <s v="User Reported Email"/>
    <x v="0"/>
    <s v="Met"/>
    <s v="User"/>
    <n v="49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9:26 GMT"/>
    <s v="Thu, 01 Jan 1970 00:00:00 GMT"/>
    <s v="Thu, 01 Jan 1970 00:00:01 GMT"/>
    <s v="Thu, 01 Jan 1970 00:40:23 GMT"/>
    <m/>
    <m/>
    <m/>
    <m/>
    <n v="1"/>
    <s v=""/>
    <n v="1"/>
    <d v="1899-12-30T01:29:35"/>
    <s v="Mon"/>
    <x v="112"/>
    <d v="2023-04-24T00:00:00"/>
    <s v="09:30:05"/>
    <s v="Week-5"/>
    <d v="1899-12-30T09:00:00"/>
  </r>
  <r>
    <n v="9647"/>
    <x v="0"/>
    <s v="TechM L2"/>
    <s v="Closed"/>
    <x v="586"/>
    <s v="Mon, 24 Apr 2023 09:00:05 GMT"/>
    <s v="psrikan"/>
    <x v="2"/>
    <x v="2"/>
    <s v="User Reported Email"/>
    <x v="0"/>
    <s v="Met"/>
    <s v="User"/>
    <n v="43"/>
    <s v="[]"/>
    <s v="Email"/>
    <s v="Spam"/>
    <m/>
    <m/>
    <m/>
    <m/>
    <s v="[]"/>
    <s v="Thu, 01 Jan 1970 00:00:00 GMT"/>
    <s v="Thu, 01 Jan 1970 00:00:10 GMT"/>
    <s v="Thu, 01 Jan 1970 00:00:00 GMT"/>
    <s v="Thu, 01 Jan 1970 00:42:49 GMT"/>
    <s v="Thu, 01 Jan 1970 00:00:00 GMT"/>
    <s v="Thu, 01 Jan 1970 00:00:01 GMT"/>
    <s v="Thu, 01 Jan 1970 01:39:06 GMT"/>
    <m/>
    <m/>
    <m/>
    <m/>
    <n v="1"/>
    <s v=""/>
    <n v="1"/>
    <d v="1899-12-30T02:22:16"/>
    <s v="Mon"/>
    <x v="112"/>
    <d v="2023-04-24T00:00:00"/>
    <s v="09:00:05"/>
    <s v="Week-5"/>
    <d v="1899-12-30T09:00:00"/>
  </r>
  <r>
    <n v="9646"/>
    <x v="0"/>
    <s v="TechM L2"/>
    <s v="Closed"/>
    <x v="587"/>
    <s v="Mon, 24 Apr 2023 09:00:05 GMT"/>
    <s v="psrikan"/>
    <x v="2"/>
    <x v="2"/>
    <s v="User Reported Email"/>
    <x v="0"/>
    <s v="Met"/>
    <s v="User"/>
    <n v="99"/>
    <s v="[]"/>
    <s v="Email"/>
    <s v="Spam"/>
    <m/>
    <m/>
    <m/>
    <m/>
    <s v="[]"/>
    <s v="Thu, 01 Jan 1970 00:00:00 GMT"/>
    <s v="Thu, 01 Jan 1970 00:00:08 GMT"/>
    <s v="Thu, 01 Jan 1970 00:00:00 GMT"/>
    <s v="Thu, 01 Jan 1970 01:38:41 GMT"/>
    <s v="Thu, 01 Jan 1970 00:00:00 GMT"/>
    <s v="Thu, 01 Jan 1970 00:00:01 GMT"/>
    <s v="Thu, 01 Jan 1970 00:00:01 GMT"/>
    <m/>
    <m/>
    <m/>
    <m/>
    <n v="1"/>
    <s v=""/>
    <n v="1"/>
    <d v="1899-12-30T01:39:09"/>
    <s v="Mon"/>
    <x v="112"/>
    <d v="2023-04-24T00:00:00"/>
    <s v="09:00:05"/>
    <s v="Week-5"/>
    <d v="1899-12-30T09:00:00"/>
  </r>
  <r>
    <n v="9645"/>
    <x v="1"/>
    <s v="TechM L2"/>
    <s v="Closed"/>
    <x v="2"/>
    <s v="Mon, 24 Apr 2023 08:50:03 GMT"/>
    <s v="karun"/>
    <x v="1"/>
    <x v="1"/>
    <s v="ESC L1 SLA Breach"/>
    <x v="17"/>
    <s v="Met"/>
    <s v="Laptop/Desktop"/>
    <n v="110"/>
    <s v="[]"/>
    <s v="Endpoint"/>
    <m/>
    <s v="Malware"/>
    <m/>
    <m/>
    <m/>
    <s v="[]"/>
    <s v="Thu, 01 Jan 1970 00:00:00 GMT"/>
    <s v="Thu, 01 Jan 1970 00:00:20 GMT"/>
    <s v="Thu, 01 Jan 1970 00:00:00 GMT"/>
    <s v="Thu, 01 Jan 1970 01:49:44 GMT"/>
    <s v="Thu, 01 Jan 1970 00:00:00 GMT"/>
    <s v="Thu, 01 Jan 1970 00:00:01 GMT"/>
    <s v="Thu, 01 Jan 1970 00:02:06 GMT"/>
    <m/>
    <m/>
    <m/>
    <m/>
    <n v="1"/>
    <s v=""/>
    <n v="1"/>
    <d v="1899-12-30T01:52:26"/>
    <s v="Mon"/>
    <x v="112"/>
    <d v="2023-04-24T00:00:00"/>
    <s v="08:50:03"/>
    <s v="Week-5"/>
    <d v="1899-12-30T08:00:00"/>
  </r>
  <r>
    <n v="9644"/>
    <x v="0"/>
    <s v="TechM L2"/>
    <s v="Closed"/>
    <x v="588"/>
    <s v="Mon, 24 Apr 2023 08:00:07 GMT"/>
    <s v="gsriniv"/>
    <x v="2"/>
    <x v="2"/>
    <s v="User Reported Email"/>
    <x v="0"/>
    <s v="Met"/>
    <s v="User"/>
    <n v="127"/>
    <s v="[]"/>
    <s v="Email"/>
    <s v="Spam"/>
    <m/>
    <m/>
    <m/>
    <m/>
    <s v="[]"/>
    <s v="Thu, 01 Jan 1970 00:00:00 GMT"/>
    <s v="Thu, 01 Jan 1970 00:00:08 GMT"/>
    <s v="Thu, 01 Jan 1970 00:00:00 GMT"/>
    <s v="Thu, 01 Jan 1970 02:06:31 GMT"/>
    <s v="Thu, 01 Jan 1970 00:00:00 GMT"/>
    <s v="Thu, 01 Jan 1970 00:00:01 GMT"/>
    <s v="Thu, 01 Jan 1970 00:04:44 GMT"/>
    <m/>
    <m/>
    <m/>
    <m/>
    <n v="1"/>
    <s v=""/>
    <n v="1"/>
    <d v="1899-12-30T02:11:52"/>
    <s v="Mon"/>
    <x v="112"/>
    <d v="2023-04-24T00:00:00"/>
    <s v="08:00:07"/>
    <s v="Week-5"/>
    <d v="1899-12-30T08:00:00"/>
  </r>
  <r>
    <n v="9643"/>
    <x v="0"/>
    <s v="TechM L2"/>
    <s v="Closed"/>
    <x v="589"/>
    <s v="Mon, 24 Apr 2023 08:00:07 GMT"/>
    <s v="karun"/>
    <x v="2"/>
    <x v="2"/>
    <s v="User Reported Email"/>
    <x v="0"/>
    <s v="Met"/>
    <s v="User"/>
    <n v="84"/>
    <s v="[]"/>
    <s v="Email"/>
    <s v="Spam"/>
    <m/>
    <m/>
    <m/>
    <m/>
    <s v="[]"/>
    <s v="Thu, 01 Jan 1970 00:00:00 GMT"/>
    <s v="Thu, 01 Jan 1970 00:00:09 GMT"/>
    <s v="Thu, 01 Jan 1970 00:00:00 GMT"/>
    <s v="Thu, 01 Jan 1970 01:23:30 GMT"/>
    <s v="Thu, 01 Jan 1970 00:00:00 GMT"/>
    <s v="Thu, 01 Jan 1970 00:00:01 GMT"/>
    <s v="Thu, 01 Jan 1970 00:00:01 GMT"/>
    <m/>
    <m/>
    <m/>
    <m/>
    <n v="1"/>
    <s v=""/>
    <n v="1"/>
    <d v="1899-12-30T01:24:10"/>
    <s v="Mon"/>
    <x v="112"/>
    <d v="2023-04-24T00:00:00"/>
    <s v="08:00:07"/>
    <s v="Week-5"/>
    <d v="1899-12-30T08:00:00"/>
  </r>
  <r>
    <n v="9642"/>
    <x v="0"/>
    <s v="TechM L2"/>
    <s v="Closed"/>
    <x v="590"/>
    <s v="Mon, 24 Apr 2023 08:00:07 GMT"/>
    <s v="apaluri"/>
    <x v="2"/>
    <x v="2"/>
    <s v="User Reported Email"/>
    <x v="0"/>
    <s v="Met"/>
    <s v="User"/>
    <n v="45"/>
    <s v="[]"/>
    <s v="Email"/>
    <s v="Spam"/>
    <m/>
    <m/>
    <m/>
    <m/>
    <s v="[]"/>
    <s v="Thu, 01 Jan 1970 00:00:00 GMT"/>
    <s v="Thu, 01 Jan 1970 00:00:08 GMT"/>
    <s v="Thu, 01 Jan 1970 00:00:00 GMT"/>
    <s v="Thu, 01 Jan 1970 00:45:08 GMT"/>
    <s v="Thu, 01 Jan 1970 00:00:00 GMT"/>
    <s v="Thu, 01 Jan 1970 00:00:01 GMT"/>
    <s v="Thu, 01 Jan 1970 00:02:51 GMT"/>
    <m/>
    <m/>
    <m/>
    <m/>
    <n v="1"/>
    <s v=""/>
    <n v="1"/>
    <d v="1899-12-30T00:47:59"/>
    <s v="Mon"/>
    <x v="112"/>
    <d v="2023-04-24T00:00:00"/>
    <s v="08:00:07"/>
    <s v="Week-5"/>
    <d v="1899-12-30T08:00:00"/>
  </r>
  <r>
    <n v="9673"/>
    <x v="0"/>
    <s v="TechM L2"/>
    <s v="Closed"/>
    <x v="591"/>
    <s v="Tue, 25 Apr 2023 18:30:10 GMT"/>
    <s v="karun"/>
    <x v="0"/>
    <x v="0"/>
    <s v="User Reported Email, ACK L1 SLA Breach"/>
    <x v="0"/>
    <s v="Met"/>
    <s v="User"/>
    <n v="2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02:12 GMT"/>
    <s v="Thu, 01 Jan 1970 00:00:00 GMT"/>
    <s v="Thu, 01 Jan 1970 00:00:01 GMT"/>
    <s v="Thu, 01 Jan 1970 04:41:01 GMT"/>
    <m/>
    <m/>
    <m/>
    <m/>
    <n v="1"/>
    <s v=""/>
    <n v="1"/>
    <d v="1899-12-30T04:43:11"/>
    <s v="Tue"/>
    <x v="113"/>
    <d v="2023-04-25T00:00:00"/>
    <s v="18:30:10"/>
    <s v="Week-5"/>
    <d v="1899-12-30T18:00:00"/>
  </r>
  <r>
    <n v="9672"/>
    <x v="0"/>
    <s v="TechM L2"/>
    <s v="Closed"/>
    <x v="475"/>
    <s v="Tue, 25 Apr 2023 16:30:14 GMT"/>
    <s v="karun"/>
    <x v="2"/>
    <x v="2"/>
    <s v="[]"/>
    <x v="21"/>
    <s v="Met"/>
    <s v="Network Device"/>
    <n v="2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7:12 GMT"/>
    <s v="Thu, 01 Jan 1970 00:00:00 GMT"/>
    <s v="Thu, 01 Jan 1970 00:00:01 GMT"/>
    <s v="Thu, 01 Jan 1970 07:18:23 GMT"/>
    <m/>
    <m/>
    <m/>
    <m/>
    <n v="1"/>
    <s v=""/>
    <n v="1"/>
    <d v="1899-12-30T07:45:30"/>
    <s v="Tue"/>
    <x v="113"/>
    <d v="2023-04-25T00:00:00"/>
    <s v="16:30:14"/>
    <s v="Week-5"/>
    <d v="1899-12-30T16:00:00"/>
  </r>
  <r>
    <n v="9671"/>
    <x v="1"/>
    <s v="Cristian Dragus"/>
    <s v="Closed"/>
    <x v="15"/>
    <s v="Tue, 25 Apr 2023 15:40:12 GMT"/>
    <s v="karun"/>
    <x v="1"/>
    <x v="2"/>
    <s v="ESC L1 SLA Breach"/>
    <x v="1"/>
    <s v="Met"/>
    <s v="Server"/>
    <n v="62"/>
    <s v="[]"/>
    <s v="User Behaviour"/>
    <m/>
    <m/>
    <m/>
    <m/>
    <s v="User Policy Violation"/>
    <s v="[]"/>
    <s v="Thu, 01 Jan 1970 00:00:00 GMT"/>
    <s v="Thu, 01 Jan 1970 00:00:11 GMT"/>
    <s v="Thu, 01 Jan 1970 00:00:00 GMT"/>
    <s v="Thu, 01 Jan 1970 01:02:15 GMT"/>
    <s v="Thu, 01 Jan 1970 00:00:00 GMT"/>
    <s v="Thu, 01 Jan 1970 00:00:01 GMT"/>
    <s v="Thu, 01 Jan 1970 02:30:19 GMT"/>
    <m/>
    <m/>
    <m/>
    <m/>
    <n v="0"/>
    <n v="1"/>
    <n v="1"/>
    <d v="1899-12-30T03:32:30"/>
    <s v="Tue"/>
    <x v="113"/>
    <d v="2023-04-25T00:00:00"/>
    <s v="15:40:12"/>
    <s v="Week-5"/>
    <d v="1899-12-30T15:00:00"/>
  </r>
  <r>
    <n v="9670"/>
    <x v="1"/>
    <s v="Cristian Dragus"/>
    <s v="Closed"/>
    <x v="15"/>
    <s v="Tue, 25 Apr 2023 14:10:13 GMT"/>
    <s v="psrikan"/>
    <x v="1"/>
    <x v="2"/>
    <s v="ESC L1 SLA Breach"/>
    <x v="1"/>
    <s v="Met"/>
    <s v="Server"/>
    <n v="117"/>
    <s v="[]"/>
    <s v="Endpoint"/>
    <m/>
    <s v="Endpoint Policy Violation"/>
    <m/>
    <m/>
    <m/>
    <s v="[]"/>
    <s v="Thu, 01 Jan 1970 00:00:00 GMT"/>
    <s v="Thu, 01 Jan 1970 00:06:43 GMT"/>
    <s v="Thu, 01 Jan 1970 00:00:00 GMT"/>
    <s v="Thu, 01 Jan 1970 01:56:35 GMT"/>
    <s v="Thu, 01 Jan 1970 00:00:00 GMT"/>
    <s v="Thu, 01 Jan 1970 00:00:01 GMT"/>
    <s v="Thu, 01 Jan 1970 00:00:01 GMT"/>
    <m/>
    <m/>
    <m/>
    <m/>
    <n v="0"/>
    <n v="1"/>
    <n v="1"/>
    <d v="1899-12-30T02:03:44"/>
    <s v="Tue"/>
    <x v="113"/>
    <d v="2023-04-25T00:00:00"/>
    <s v="14:10:13"/>
    <s v="Week-5"/>
    <d v="1899-12-30T14:00:00"/>
  </r>
  <r>
    <n v="9669"/>
    <x v="1"/>
    <s v="Cristian Dragus"/>
    <s v="Closed"/>
    <x v="15"/>
    <s v="Tue, 25 Apr 2023 13:30:13 GMT"/>
    <s v="vtupura"/>
    <x v="1"/>
    <x v="2"/>
    <s v="ESC L1 SLA Breach"/>
    <x v="1"/>
    <s v="Met"/>
    <s v="Server"/>
    <n v="112"/>
    <s v="[]"/>
    <s v="Endpoint"/>
    <m/>
    <s v="Endpoint Policy Violation"/>
    <m/>
    <m/>
    <m/>
    <s v="[]"/>
    <s v="Thu, 01 Jan 1970 00:00:00 GMT"/>
    <s v="Thu, 01 Jan 1970 00:09:11 GMT"/>
    <s v="Thu, 01 Jan 1970 00:00:00 GMT"/>
    <s v="Thu, 01 Jan 1970 01:52:24 GMT"/>
    <s v="Thu, 01 Jan 1970 00:00:00 GMT"/>
    <s v="Thu, 01 Jan 1970 00:00:01 GMT"/>
    <s v="Thu, 01 Jan 1970 01:02:18 GMT"/>
    <m/>
    <m/>
    <m/>
    <m/>
    <n v="0"/>
    <n v="1"/>
    <n v="1"/>
    <d v="1899-12-30T03:03:29"/>
    <s v="Tue"/>
    <x v="113"/>
    <d v="2023-04-25T00:00:00"/>
    <s v="13:30:13"/>
    <s v="Week-5"/>
    <d v="1899-12-30T13:00:00"/>
  </r>
  <r>
    <n v="9668"/>
    <x v="1"/>
    <s v="Cristian Dragus"/>
    <s v="Closed"/>
    <x v="15"/>
    <s v="Tue, 25 Apr 2023 12:50:14 GMT"/>
    <s v="karun"/>
    <x v="1"/>
    <x v="2"/>
    <s v="ESC L1 SLA Breach"/>
    <x v="1"/>
    <s v="Met"/>
    <s v="Server"/>
    <n v="308"/>
    <s v="[]"/>
    <s v="User Behaviour"/>
    <m/>
    <m/>
    <m/>
    <m/>
    <s v="User Policy Violation"/>
    <s v="[]"/>
    <s v="Thu, 01 Jan 1970 00:00:00 GMT"/>
    <s v="Thu, 01 Jan 1970 00:03:19 GMT"/>
    <s v="Thu, 01 Jan 1970 00:00:00 GMT"/>
    <s v="Thu, 01 Jan 1970 05:08:22 GMT"/>
    <s v="Thu, 01 Jan 1970 00:00:00 GMT"/>
    <s v="Thu, 01 Jan 1970 00:00:01 GMT"/>
    <s v="Thu, 01 Jan 1970 00:05:49 GMT"/>
    <m/>
    <m/>
    <m/>
    <m/>
    <n v="0"/>
    <n v="1"/>
    <n v="1"/>
    <d v="1899-12-30T05:17:08"/>
    <s v="Tue"/>
    <x v="113"/>
    <d v="2023-04-25T00:00:00"/>
    <s v="12:50:14"/>
    <s v="Week-5"/>
    <d v="1899-12-30T12:00:00"/>
  </r>
  <r>
    <n v="9667"/>
    <x v="3"/>
    <s v="TechM L2"/>
    <s v="Closed"/>
    <x v="29"/>
    <s v="Tue, 25 Apr 2023 12:50:12 GMT"/>
    <s v="vtupura"/>
    <x v="0"/>
    <x v="0"/>
    <s v="ESC L1 SLA Breach"/>
    <x v="10"/>
    <s v="Met"/>
    <s v="Laptop/Desktop"/>
    <n v="28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28:06 GMT"/>
    <s v="Thu, 01 Jan 1970 00:00:00 GMT"/>
    <s v="Thu, 01 Jan 1970 00:00:01 GMT"/>
    <s v="Thu, 01 Jan 1970 00:05:36 GMT"/>
    <m/>
    <m/>
    <m/>
    <m/>
    <n v="1"/>
    <s v=""/>
    <n v="1"/>
    <d v="1899-12-30T00:33:48"/>
    <s v="Tue"/>
    <x v="113"/>
    <d v="2023-04-25T00:00:00"/>
    <s v="12:50:12"/>
    <s v="Week-5"/>
    <d v="1899-12-30T12:00:00"/>
  </r>
  <r>
    <n v="9666"/>
    <x v="3"/>
    <s v="TechM L2"/>
    <s v="Closed"/>
    <x v="29"/>
    <s v="Tue, 25 Apr 2023 12:40:13 GMT"/>
    <s v="psrikan"/>
    <x v="0"/>
    <x v="0"/>
    <s v="ESC L1 SLA Breach"/>
    <x v="10"/>
    <s v="Met"/>
    <s v="Laptop/Desktop"/>
    <n v="2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8:54 GMT"/>
    <s v="Thu, 01 Jan 1970 00:00:00 GMT"/>
    <s v="Thu, 01 Jan 1970 00:00:01 GMT"/>
    <s v="Thu, 01 Jan 1970 06:38:23 GMT"/>
    <m/>
    <m/>
    <m/>
    <m/>
    <n v="1"/>
    <s v=""/>
    <n v="1"/>
    <d v="1899-12-30T07:07:34"/>
    <s v="Tue"/>
    <x v="113"/>
    <d v="2023-04-25T00:00:00"/>
    <s v="12:40:13"/>
    <s v="Week-5"/>
    <d v="1899-12-30T12:00:00"/>
  </r>
  <r>
    <n v="9665"/>
    <x v="0"/>
    <s v="TechM L2"/>
    <s v="Closed"/>
    <x v="592"/>
    <s v="Tue, 25 Apr 2023 12:30:07 GMT"/>
    <s v="psrikan"/>
    <x v="0"/>
    <x v="0"/>
    <s v="User Reported Email"/>
    <x v="0"/>
    <s v="Met"/>
    <s v="User"/>
    <n v="94"/>
    <s v="[]"/>
    <s v="Email"/>
    <s v="Legitimate email"/>
    <m/>
    <m/>
    <m/>
    <m/>
    <s v="[]"/>
    <s v="Thu, 01 Jan 1970 00:00:00 GMT"/>
    <s v="Thu, 01 Jan 1970 00:00:11 GMT"/>
    <s v="Thu, 01 Jan 1970 00:00:00 GMT"/>
    <s v="Thu, 01 Jan 1970 01:34:23 GMT"/>
    <s v="Thu, 01 Jan 1970 00:00:00 GMT"/>
    <s v="Thu, 01 Jan 1970 00:00:01 GMT"/>
    <s v="Thu, 01 Jan 1970 00:00:01 GMT"/>
    <m/>
    <m/>
    <m/>
    <m/>
    <n v="1"/>
    <s v=""/>
    <n v="1"/>
    <d v="1899-12-30T01:34:12"/>
    <s v="Tue"/>
    <x v="113"/>
    <d v="2023-04-25T00:00:00"/>
    <s v="12:30:07"/>
    <s v="Week-5"/>
    <d v="1899-12-30T12:00:00"/>
  </r>
  <r>
    <n v="9664"/>
    <x v="0"/>
    <s v="TechM L2"/>
    <s v="Closed"/>
    <x v="533"/>
    <s v="Tue, 25 Apr 2023 12:00:05 GMT"/>
    <s v="vtupura"/>
    <x v="2"/>
    <x v="2"/>
    <s v="User Reported Email"/>
    <x v="0"/>
    <s v="Met"/>
    <s v="Laptop/Desktop"/>
    <n v="129"/>
    <s v="[]"/>
    <s v="Email"/>
    <s v="Spam"/>
    <m/>
    <m/>
    <m/>
    <m/>
    <s v="[]"/>
    <s v="Thu, 01 Jan 1970 00:00:00 GMT"/>
    <s v="Thu, 01 Jan 1970 00:00:13 GMT"/>
    <s v="Thu, 01 Jan 1970 00:00:00 GMT"/>
    <s v="Thu, 01 Jan 1970 02:09:14 GMT"/>
    <s v="Thu, 01 Jan 1970 00:00:00 GMT"/>
    <s v="Thu, 01 Jan 1970 00:00:01 GMT"/>
    <s v="Thu, 01 Jan 1970 00:29:50 GMT"/>
    <m/>
    <m/>
    <m/>
    <m/>
    <n v="1"/>
    <s v=""/>
    <n v="1"/>
    <d v="1899-12-30T02:39:03"/>
    <s v="Tue"/>
    <x v="113"/>
    <d v="2023-04-25T00:00:00"/>
    <s v="12:00:05"/>
    <s v="Week-5"/>
    <d v="1899-12-30T12:00:00"/>
  </r>
  <r>
    <n v="9663"/>
    <x v="0"/>
    <s v="TechM L2"/>
    <s v="Closed"/>
    <x v="151"/>
    <s v="Tue, 25 Apr 2023 10:20:12 GMT"/>
    <s v="psrikan"/>
    <x v="2"/>
    <x v="2"/>
    <s v="[]"/>
    <x v="21"/>
    <s v="Met"/>
    <s v="Server"/>
    <n v="5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4:42 GMT"/>
    <s v="Thu, 01 Jan 1970 00:00:00 GMT"/>
    <s v="Thu, 01 Jan 1970 00:00:01 GMT"/>
    <s v="Thu, 01 Jan 1970 00:00:01 GMT"/>
    <m/>
    <m/>
    <m/>
    <m/>
    <n v="1"/>
    <s v=""/>
    <n v="1"/>
    <d v="1899-12-30T00:55:09"/>
    <s v="Tue"/>
    <x v="113"/>
    <d v="2023-04-25T00:00:00"/>
    <s v="10:20:12"/>
    <s v="Week-5"/>
    <d v="1899-12-30T10:00:00"/>
  </r>
  <r>
    <n v="9662"/>
    <x v="3"/>
    <s v="Cristian Dragus"/>
    <s v="Closed"/>
    <x v="49"/>
    <s v="Tue, 25 Apr 2023 02:30:03 GMT"/>
    <s v="apaluri"/>
    <x v="2"/>
    <x v="2"/>
    <s v="ESC L1 SLA Breach"/>
    <x v="3"/>
    <s v="Met"/>
    <s v="Laptop/Desktop"/>
    <n v="10"/>
    <s v="[]"/>
    <s v="User Behaviour"/>
    <m/>
    <m/>
    <m/>
    <m/>
    <s v="Mass Download"/>
    <s v="[]"/>
    <s v="Thu, 01 Jan 1970 00:00:00 GMT"/>
    <s v="Thu, 01 Jan 1970 00:00:14 GMT"/>
    <s v="Thu, 01 Jan 1970 00:00:00 GMT"/>
    <s v="Thu, 01 Jan 1970 00:09:46 GMT"/>
    <s v="Thu, 01 Jan 1970 00:00:00 GMT"/>
    <s v="Thu, 01 Jan 1970 00:00:01 GMT"/>
    <s v="Thu, 01 Jan 1970 00:28:17 GMT"/>
    <m/>
    <m/>
    <m/>
    <m/>
    <n v="1"/>
    <s v=""/>
    <n v="1"/>
    <d v="1899-12-30T00:38:31"/>
    <s v="Tue"/>
    <x v="113"/>
    <d v="2023-04-25T00:00:00"/>
    <s v="02:30:03"/>
    <s v="Week-5"/>
    <d v="1899-12-30T02:00:00"/>
  </r>
  <r>
    <n v="9685"/>
    <x v="1"/>
    <s v="TechM L2"/>
    <s v="Closed"/>
    <x v="29"/>
    <s v="Wed, 26 Apr 2023 20:00:13 GMT"/>
    <s v="karun"/>
    <x v="2"/>
    <x v="2"/>
    <s v="ACK L1 SLA Breach, ESC L1 SLA Breach"/>
    <x v="10"/>
    <s v="Met"/>
    <s v="Server"/>
    <n v="2"/>
    <s v="[]"/>
    <s v="Network"/>
    <m/>
    <m/>
    <m/>
    <s v="Suspicious Traffic"/>
    <m/>
    <s v="[]"/>
    <s v="Thu, 01 Jan 1970 00:00:00 GMT"/>
    <s v="Thu, 01 Jan 1970 00:00:47 GMT"/>
    <s v="Thu, 01 Jan 1970 00:00:00 GMT"/>
    <s v="Thu, 01 Jan 1970 00:02:20 GMT"/>
    <s v="Thu, 01 Jan 1970 00:00:00 GMT"/>
    <s v="Thu, 01 Jan 1970 00:00:01 GMT"/>
    <s v="Thu, 01 Jan 1970 04:54:48 GMT"/>
    <m/>
    <m/>
    <m/>
    <m/>
    <n v="1"/>
    <s v=""/>
    <n v="1"/>
    <d v="1899-12-30T04:57:35"/>
    <s v="Wed"/>
    <x v="114"/>
    <d v="2023-04-26T00:00:00"/>
    <s v="20:00:13"/>
    <s v="Week-5"/>
    <d v="1899-12-30T20:00:00"/>
  </r>
  <r>
    <n v="9684"/>
    <x v="0"/>
    <s v="TechM L2"/>
    <s v="Closed"/>
    <x v="305"/>
    <s v="Wed, 26 Apr 2023 17:00:07 GMT"/>
    <s v="karun"/>
    <x v="0"/>
    <x v="0"/>
    <s v="User Reported Email"/>
    <x v="0"/>
    <s v="Met"/>
    <s v="User"/>
    <n v="36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35:39 GMT"/>
    <s v="Thu, 01 Jan 1970 00:00:00 GMT"/>
    <s v="Thu, 01 Jan 1970 00:00:01 GMT"/>
    <s v="Thu, 01 Jan 1970 01:48:24 GMT"/>
    <m/>
    <m/>
    <m/>
    <m/>
    <n v="1"/>
    <s v=""/>
    <n v="1"/>
    <d v="1899-12-30T02:24:38"/>
    <s v="Wed"/>
    <x v="114"/>
    <d v="2023-04-26T00:00:00"/>
    <s v="17:00:07"/>
    <s v="Week-5"/>
    <d v="1899-12-30T17:00:00"/>
  </r>
  <r>
    <n v="9683"/>
    <x v="0"/>
    <s v="TechM L2"/>
    <s v="Closed"/>
    <x v="593"/>
    <s v="Wed, 26 Apr 2023 16:30:06 GMT"/>
    <s v="karun"/>
    <x v="1"/>
    <x v="1"/>
    <s v="User Reported Email"/>
    <x v="0"/>
    <s v="Met"/>
    <s v="User"/>
    <n v="35"/>
    <s v="[]"/>
    <s v="Email"/>
    <s v="Scam"/>
    <m/>
    <m/>
    <m/>
    <m/>
    <s v="[]"/>
    <s v="Thu, 01 Jan 1970 00:00:00 GMT"/>
    <s v="Thu, 01 Jan 1970 00:00:06 GMT"/>
    <s v="Thu, 01 Jan 1970 00:00:00 GMT"/>
    <s v="Thu, 01 Jan 1970 00:34:42 GMT"/>
    <s v="Thu, 01 Jan 1970 00:00:00 GMT"/>
    <s v="Thu, 01 Jan 1970 00:00:01 GMT"/>
    <s v="Thu, 01 Jan 1970 00:47:43 GMT"/>
    <m/>
    <m/>
    <m/>
    <m/>
    <n v="1"/>
    <s v=""/>
    <n v="1"/>
    <d v="1899-12-30T01:22:49"/>
    <s v="Wed"/>
    <x v="114"/>
    <d v="2023-04-26T00:00:00"/>
    <s v="16:30:06"/>
    <s v="Week-5"/>
    <d v="1899-12-30T16:00:00"/>
  </r>
  <r>
    <n v="9682"/>
    <x v="0"/>
    <s v="TechM L2"/>
    <s v="Closed"/>
    <x v="594"/>
    <s v="Wed, 26 Apr 2023 15:30:08 GMT"/>
    <s v="khyadav"/>
    <x v="2"/>
    <x v="2"/>
    <s v="User Reported Email"/>
    <x v="0"/>
    <s v="Met"/>
    <s v="User"/>
    <n v="54"/>
    <s v="[]"/>
    <s v="Email"/>
    <s v="Spam"/>
    <m/>
    <m/>
    <m/>
    <m/>
    <s v="[]"/>
    <s v="Thu, 01 Jan 1970 00:00:00 GMT"/>
    <s v="Thu, 01 Jan 1970 00:00:08 GMT"/>
    <s v="Thu, 01 Jan 1970 00:00:00 GMT"/>
    <s v="Thu, 01 Jan 1970 00:53:40 GMT"/>
    <s v="Thu, 01 Jan 1970 00:00:00 GMT"/>
    <s v="Thu, 01 Jan 1970 00:00:01 GMT"/>
    <s v="Thu, 01 Jan 1970 00:00:01 GMT"/>
    <m/>
    <m/>
    <m/>
    <m/>
    <n v="1"/>
    <s v=""/>
    <n v="1"/>
    <d v="1899-12-30T00:54:09"/>
    <s v="Wed"/>
    <x v="114"/>
    <d v="2023-04-26T00:00:00"/>
    <s v="15:30:08"/>
    <s v="Week-5"/>
    <d v="1899-12-30T15:00:00"/>
  </r>
  <r>
    <n v="9681"/>
    <x v="1"/>
    <s v="Cristian Dragus"/>
    <s v="Closed"/>
    <x v="15"/>
    <s v="Wed, 26 Apr 2023 15:20:20 GMT"/>
    <s v="gsriniv"/>
    <x v="2"/>
    <x v="2"/>
    <s v="MSSP Process Improvement Requested, ESC L1 SLA Breach"/>
    <x v="1"/>
    <s v="Met"/>
    <s v="Server"/>
    <n v="10"/>
    <s v="[]"/>
    <s v="User Behaviour"/>
    <m/>
    <m/>
    <m/>
    <m/>
    <s v="User Policy Violation"/>
    <s v="Discussed"/>
    <s v="Thu, 01 Jan 1970 00:00:00 GMT"/>
    <s v="Thu, 01 Jan 1970 00:00:08 GMT"/>
    <s v="Thu, 01 Jan 1970 00:00:00 GMT"/>
    <s v="Thu, 01 Jan 1970 00:09:50 GMT"/>
    <s v="Thu, 01 Jan 1970 00:00:00 GMT"/>
    <s v="Thu, 01 Jan 1970 00:00:01 GMT"/>
    <s v="Thu, 01 Jan 1970 01:11:46 GMT"/>
    <m/>
    <m/>
    <m/>
    <m/>
    <n v="1"/>
    <s v=""/>
    <n v="1"/>
    <d v="1899-12-30T01:21:54"/>
    <s v="Wed"/>
    <x v="114"/>
    <d v="2023-04-26T00:00:00"/>
    <s v="15:20:20"/>
    <s v="Week-5"/>
    <d v="1899-12-30T15:00:00"/>
  </r>
  <r>
    <n v="9680"/>
    <x v="1"/>
    <s v="Cristian Dragus"/>
    <s v="Closed"/>
    <x v="15"/>
    <s v="Wed, 26 Apr 2023 15:20:18 GMT"/>
    <s v="gsriniv"/>
    <x v="2"/>
    <x v="2"/>
    <s v="MSSP Process Improvement Requested, ESC L1 SLA Breach"/>
    <x v="1"/>
    <s v="Met"/>
    <s v="Server"/>
    <n v="65"/>
    <s v="[]"/>
    <s v="User Behaviour"/>
    <m/>
    <m/>
    <m/>
    <m/>
    <s v="User Policy Violation"/>
    <s v="Discussed"/>
    <s v="Thu, 01 Jan 1970 00:00:00 GMT"/>
    <s v="Thu, 01 Jan 1970 00:00:10 GMT"/>
    <s v="Thu, 01 Jan 1970 00:00:00 GMT"/>
    <s v="Thu, 01 Jan 1970 01:04:45 GMT"/>
    <s v="Thu, 01 Jan 1970 00:00:00 GMT"/>
    <s v="Thu, 01 Jan 1970 00:00:01 GMT"/>
    <s v="Thu, 01 Jan 1970 00:09:44 GMT"/>
    <m/>
    <m/>
    <m/>
    <m/>
    <n v="1"/>
    <s v=""/>
    <n v="1"/>
    <d v="1899-12-30T01:14:54"/>
    <s v="Wed"/>
    <x v="114"/>
    <d v="2023-04-26T00:00:00"/>
    <s v="15:20:18"/>
    <s v="Week-5"/>
    <d v="1899-12-30T15:00:00"/>
  </r>
  <r>
    <n v="9679"/>
    <x v="0"/>
    <s v="TechM L2"/>
    <s v="Closed"/>
    <x v="595"/>
    <s v="Wed, 26 Apr 2023 15:00:06 GMT"/>
    <s v="mhyderi"/>
    <x v="0"/>
    <x v="0"/>
    <s v="User Reported Email"/>
    <x v="0"/>
    <s v="Met"/>
    <s v="User"/>
    <n v="5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54:30 GMT"/>
    <s v="Thu, 01 Jan 1970 00:00:00 GMT"/>
    <s v="Thu, 01 Jan 1970 00:00:01 GMT"/>
    <s v="Thu, 01 Jan 1970 00:00:01 GMT"/>
    <m/>
    <m/>
    <m/>
    <m/>
    <n v="1"/>
    <s v=""/>
    <n v="1"/>
    <d v="1899-12-30T00:54:09"/>
    <s v="Wed"/>
    <x v="114"/>
    <d v="2023-04-26T00:00:00"/>
    <s v="15:00:06"/>
    <s v="Week-5"/>
    <d v="1899-12-30T15:00:00"/>
  </r>
  <r>
    <n v="9678"/>
    <x v="3"/>
    <s v="Theodoros Vakalopoulos"/>
    <s v="Closed"/>
    <x v="77"/>
    <s v="Wed, 26 Apr 2023 13:10:13 GMT"/>
    <s v="khyadav"/>
    <x v="1"/>
    <x v="2"/>
    <s v="ESC L1 SLA Breach"/>
    <x v="27"/>
    <s v="Met"/>
    <s v="Server"/>
    <n v="56"/>
    <s v="[]"/>
    <s v="Network"/>
    <m/>
    <m/>
    <m/>
    <s v="(D)DoS"/>
    <m/>
    <s v="[]"/>
    <s v="Thu, 01 Jan 1970 00:00:00 GMT"/>
    <s v="Thu, 01 Jan 1970 00:00:09 GMT"/>
    <s v="Thu, 01 Jan 1970 00:00:00 GMT"/>
    <s v="Thu, 01 Jan 1970 00:55:40 GMT"/>
    <s v="Thu, 01 Jan 1970 00:00:00 GMT"/>
    <s v="Thu, 01 Jan 1970 00:00:01 GMT"/>
    <s v="Thu, 01 Jan 1970 00:00:01 GMT"/>
    <m/>
    <m/>
    <m/>
    <m/>
    <n v="0"/>
    <n v="1"/>
    <n v="1"/>
    <d v="1899-12-30T00:56:10"/>
    <s v="Wed"/>
    <x v="114"/>
    <d v="2023-04-26T00:00:00"/>
    <s v="13:10:13"/>
    <s v="Week-5"/>
    <d v="1899-12-30T13:00:00"/>
  </r>
  <r>
    <n v="9677"/>
    <x v="0"/>
    <s v="TechM L2"/>
    <s v="Closed"/>
    <x v="596"/>
    <s v="Wed, 26 Apr 2023 10:30:05 GMT"/>
    <s v="khyadav"/>
    <x v="2"/>
    <x v="2"/>
    <s v="User Reported Email"/>
    <x v="0"/>
    <s v="Met"/>
    <s v="User"/>
    <n v="48"/>
    <s v="[]"/>
    <s v="Email"/>
    <s v="Spam"/>
    <m/>
    <m/>
    <m/>
    <m/>
    <s v="[]"/>
    <s v="Thu, 01 Jan 1970 00:00:00 GMT"/>
    <s v="Thu, 01 Jan 1970 00:00:12 GMT"/>
    <s v="Thu, 01 Jan 1970 00:00:00 GMT"/>
    <s v="Thu, 01 Jan 1970 00:48:00 GMT"/>
    <s v="Thu, 01 Jan 1970 00:00:00 GMT"/>
    <s v="Thu, 01 Jan 1970 00:00:01 GMT"/>
    <s v="Thu, 01 Jan 1970 00:10:05 GMT"/>
    <m/>
    <m/>
    <m/>
    <m/>
    <n v="1"/>
    <s v=""/>
    <n v="1"/>
    <d v="1899-12-30T00:58:17"/>
    <s v="Wed"/>
    <x v="114"/>
    <d v="2023-04-26T00:00:00"/>
    <s v="10:30:05"/>
    <s v="Week-5"/>
    <d v="1899-12-30T10:00:00"/>
  </r>
  <r>
    <n v="9676"/>
    <x v="0"/>
    <s v="TechM L2"/>
    <s v="Closed"/>
    <x v="597"/>
    <s v="Wed, 26 Apr 2023 09:00:08 GMT"/>
    <s v="mhyderi"/>
    <x v="1"/>
    <x v="1"/>
    <s v="User Reported Email"/>
    <x v="0"/>
    <s v="Met"/>
    <s v="User"/>
    <n v="47"/>
    <s v="[]"/>
    <s v="Email"/>
    <s v="Scam"/>
    <m/>
    <m/>
    <m/>
    <m/>
    <s v="[]"/>
    <s v="Thu, 01 Jan 1970 00:00:00 GMT"/>
    <s v="Thu, 01 Jan 1970 00:00:11 GMT"/>
    <s v="Thu, 01 Jan 1970 00:00:00 GMT"/>
    <s v="Thu, 01 Jan 1970 00:46:37 GMT"/>
    <s v="Thu, 01 Jan 1970 00:00:00 GMT"/>
    <s v="Thu, 01 Jan 1970 00:00:01 GMT"/>
    <s v="Thu, 01 Jan 1970 00:00:01 GMT"/>
    <m/>
    <m/>
    <m/>
    <m/>
    <n v="1"/>
    <s v=""/>
    <n v="1"/>
    <d v="1899-12-30T00:47:12"/>
    <s v="Wed"/>
    <x v="114"/>
    <d v="2023-04-26T00:00:00"/>
    <s v="09:00:08"/>
    <s v="Week-5"/>
    <d v="1899-12-30T09:00:00"/>
  </r>
  <r>
    <n v="9675"/>
    <x v="3"/>
    <s v="TechM L2"/>
    <s v="Closed"/>
    <x v="29"/>
    <s v="Wed, 26 Apr 2023 08:50:15 GMT"/>
    <s v="gsriniv"/>
    <x v="0"/>
    <x v="0"/>
    <s v="ESC L1 SLA Breach"/>
    <x v="10"/>
    <s v="Met"/>
    <s v="Laptop/Desktop"/>
    <n v="35"/>
    <s v="[]"/>
    <s v="Network"/>
    <m/>
    <m/>
    <m/>
    <s v="Suspicious Traffic"/>
    <m/>
    <s v="[]"/>
    <s v="Thu, 01 Jan 1970 00:00:00 GMT"/>
    <s v="Thu, 01 Jan 1970 00:00:55 GMT"/>
    <s v="Thu, 01 Jan 1970 00:00:00 GMT"/>
    <s v="Thu, 01 Jan 1970 00:34:42 GMT"/>
    <s v="Thu, 01 Jan 1970 00:00:00 GMT"/>
    <s v="Thu, 01 Jan 1970 00:00:01 GMT"/>
    <s v="Thu, 01 Jan 1970 00:58:00 GMT"/>
    <m/>
    <m/>
    <m/>
    <m/>
    <n v="1"/>
    <s v=""/>
    <n v="1"/>
    <d v="1899-12-30T01:33:55"/>
    <s v="Wed"/>
    <x v="114"/>
    <d v="2023-04-26T00:00:00"/>
    <s v="08:50:15"/>
    <s v="Week-5"/>
    <d v="1899-12-30T08:00:00"/>
  </r>
  <r>
    <n v="9674"/>
    <x v="0"/>
    <s v="TechM L2"/>
    <s v="Closed"/>
    <x v="598"/>
    <s v="Wed, 26 Apr 2023 08:00:06 GMT"/>
    <s v="khyadav"/>
    <x v="0"/>
    <x v="0"/>
    <s v="User Reported Email"/>
    <x v="0"/>
    <s v="Met"/>
    <s v="User"/>
    <n v="78"/>
    <s v="[]"/>
    <s v="Email"/>
    <s v="Unsolicited email"/>
    <m/>
    <m/>
    <m/>
    <m/>
    <s v="[]"/>
    <s v="Thu, 01 Jan 1970 00:00:00 GMT"/>
    <s v="Thu, 01 Jan 1970 00:00:09 GMT"/>
    <s v="Thu, 01 Jan 1970 00:00:00 GMT"/>
    <s v="Thu, 01 Jan 1970 01:18:17 GMT"/>
    <s v="Thu, 01 Jan 1970 00:00:00 GMT"/>
    <s v="Thu, 01 Jan 1970 00:00:01 GMT"/>
    <s v="Thu, 01 Jan 1970 00:03:45 GMT"/>
    <m/>
    <m/>
    <m/>
    <m/>
    <n v="1"/>
    <s v=""/>
    <n v="1"/>
    <d v="1899-12-30T01:21:54"/>
    <s v="Wed"/>
    <x v="114"/>
    <d v="2023-04-26T00:00:00"/>
    <s v="08:00:06"/>
    <s v="Week-5"/>
    <d v="1899-12-30T08:00:00"/>
  </r>
  <r>
    <n v="9697"/>
    <x v="0"/>
    <s v="TechM L2"/>
    <s v="Closed"/>
    <x v="599"/>
    <s v="Thu, 27 Apr 2023 17:00:05 GMT"/>
    <s v="karun"/>
    <x v="2"/>
    <x v="2"/>
    <s v="User Reported Email"/>
    <x v="0"/>
    <s v="Met"/>
    <s v="User"/>
    <n v="0"/>
    <s v="[]"/>
    <s v="Email"/>
    <s v="Spam"/>
    <m/>
    <m/>
    <m/>
    <m/>
    <s v="[]"/>
    <s v="Thu, 01 Jan 1970 00:00:00 GMT"/>
    <s v="Thu, 01 Jan 1970 00:00:11 GMT"/>
    <s v="Thu, 01 Jan 1970 00:00:00 GMT"/>
    <s v="Thu, 01 Jan 1970 00:00:16 GMT"/>
    <s v="Thu, 01 Jan 1970 00:00:00 GMT"/>
    <s v="Thu, 01 Jan 1970 00:00:01 GMT"/>
    <s v="Thu, 01 Jan 1970 07:20:28 GMT"/>
    <m/>
    <m/>
    <m/>
    <m/>
    <n v="1"/>
    <s v=""/>
    <n v="1"/>
    <d v="1899-12-30T07:20:39"/>
    <s v="Thu"/>
    <x v="115"/>
    <d v="2023-04-27T00:00:00"/>
    <s v="17:00:05"/>
    <s v="Week-5"/>
    <d v="1899-12-30T17:00:00"/>
  </r>
  <r>
    <n v="9696"/>
    <x v="3"/>
    <s v="TechM L2"/>
    <s v="Closed"/>
    <x v="16"/>
    <s v="Thu, 27 Apr 2023 15:40:12 GMT"/>
    <s v="khyadav"/>
    <x v="1"/>
    <x v="1"/>
    <s v="ESC L1 SLA Breach"/>
    <x v="5"/>
    <s v="Met"/>
    <s v="Laptop/Desktop"/>
    <n v="71"/>
    <s v="[]"/>
    <s v="User Behaviour"/>
    <m/>
    <m/>
    <m/>
    <m/>
    <s v="User Policy Violation"/>
    <s v="[]"/>
    <s v="Thu, 01 Jan 1970 00:00:00 GMT"/>
    <s v="Thu, 01 Jan 1970 00:00:13 GMT"/>
    <s v="Thu, 01 Jan 1970 00:00:00 GMT"/>
    <s v="Thu, 01 Jan 1970 01:10:49 GMT"/>
    <s v="Thu, 01 Jan 1970 00:00:00 GMT"/>
    <s v="Thu, 01 Jan 1970 00:00:01 GMT"/>
    <s v="Thu, 01 Jan 1970 00:09:01 GMT"/>
    <m/>
    <m/>
    <m/>
    <m/>
    <n v="1"/>
    <s v=""/>
    <n v="1"/>
    <d v="1899-12-30T01:20:14"/>
    <s v="Thu"/>
    <x v="115"/>
    <d v="2023-04-27T00:00:00"/>
    <s v="15:40:12"/>
    <s v="Week-5"/>
    <d v="1899-12-30T15:00:00"/>
  </r>
  <r>
    <n v="9695"/>
    <x v="1"/>
    <s v="Cristian Dragus"/>
    <s v="Closed"/>
    <x v="15"/>
    <s v="Thu, 27 Apr 2023 15:00:12 GMT"/>
    <s v="mhyderi"/>
    <x v="2"/>
    <x v="2"/>
    <s v="ESC L1 SLA Breach"/>
    <x v="1"/>
    <s v="Met"/>
    <s v="Server"/>
    <n v="38"/>
    <s v="[]"/>
    <s v="Endpoint"/>
    <m/>
    <s v="Endpoint Policy Violation"/>
    <m/>
    <m/>
    <m/>
    <s v="[]"/>
    <s v="Thu, 01 Jan 1970 00:00:00 GMT"/>
    <s v="Thu, 01 Jan 1970 00:00:16 GMT"/>
    <s v="Thu, 01 Jan 1970 00:00:00 GMT"/>
    <s v="Thu, 01 Jan 1970 00:38:25 GMT"/>
    <s v="Thu, 01 Jan 1970 00:00:00 GMT"/>
    <s v="Thu, 01 Jan 1970 00:00:01 GMT"/>
    <s v="Thu, 01 Jan 1970 00:14:45 GMT"/>
    <m/>
    <m/>
    <m/>
    <m/>
    <n v="1"/>
    <s v=""/>
    <n v="1"/>
    <d v="1899-12-30T00:53:01"/>
    <s v="Thu"/>
    <x v="115"/>
    <d v="2023-04-27T00:00:00"/>
    <s v="15:00:12"/>
    <s v="Week-5"/>
    <d v="1899-12-30T15:00:00"/>
  </r>
  <r>
    <n v="9694"/>
    <x v="1"/>
    <s v="Cristian Dragus"/>
    <s v="Closed"/>
    <x v="15"/>
    <s v="Thu, 27 Apr 2023 13:50:12 GMT"/>
    <s v="mhyderi"/>
    <x v="2"/>
    <x v="2"/>
    <s v="ESC L1 SLA Breach"/>
    <x v="1"/>
    <s v="Met"/>
    <s v="Server"/>
    <n v="85"/>
    <s v="[]"/>
    <s v="Endpoint"/>
    <m/>
    <s v="Endpoint Policy Violation"/>
    <m/>
    <m/>
    <m/>
    <s v="[]"/>
    <s v="Thu, 01 Jan 1970 00:00:00 GMT"/>
    <s v="Thu, 01 Jan 1970 00:00:10 GMT"/>
    <s v="Thu, 01 Jan 1970 00:00:00 GMT"/>
    <s v="Thu, 01 Jan 1970 01:25:14 GMT"/>
    <s v="Thu, 01 Jan 1970 00:00:00 GMT"/>
    <s v="Thu, 01 Jan 1970 00:00:01 GMT"/>
    <s v="Thu, 01 Jan 1970 00:00:01 GMT"/>
    <m/>
    <m/>
    <m/>
    <m/>
    <n v="1"/>
    <s v=""/>
    <n v="1"/>
    <d v="1899-12-30T01:25:11"/>
    <s v="Thu"/>
    <x v="115"/>
    <d v="2023-04-27T00:00:00"/>
    <s v="13:50:12"/>
    <s v="Week-5"/>
    <d v="1899-12-30T13:00:00"/>
  </r>
  <r>
    <n v="9693"/>
    <x v="0"/>
    <s v="Cristiano Lucian"/>
    <s v="Closed"/>
    <x v="600"/>
    <s v="Thu, 27 Apr 2023 13:20:12 GMT"/>
    <s v="vdarive"/>
    <x v="2"/>
    <x v="2"/>
    <s v="[]"/>
    <x v="21"/>
    <s v="Met"/>
    <s v="Server"/>
    <n v="9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8:36 GMT"/>
    <s v="Thu, 01 Jan 1970 00:00:00 GMT"/>
    <s v="Thu, 01 Jan 1970 00:00:01 GMT"/>
    <s v="Thu, 01 Jan 1970 00:27:01 GMT"/>
    <m/>
    <m/>
    <m/>
    <m/>
    <n v="1"/>
    <s v=""/>
    <n v="1"/>
    <d v="1899-12-30T02:06:09"/>
    <s v="Thu"/>
    <x v="115"/>
    <d v="2023-04-27T00:00:00"/>
    <s v="13:20:12"/>
    <s v="Week-5"/>
    <d v="1899-12-30T13:00:00"/>
  </r>
  <r>
    <n v="9692"/>
    <x v="3"/>
    <s v="TechM L2"/>
    <s v="Closed"/>
    <x v="29"/>
    <s v="Thu, 27 Apr 2023 09:40:20 GMT"/>
    <s v="apaluri"/>
    <x v="2"/>
    <x v="2"/>
    <s v="ESC L1 SLA Breach"/>
    <x v="24"/>
    <s v="Met"/>
    <s v="Laptop/Desktop"/>
    <n v="18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2:59:38 GMT"/>
    <s v="Thu, 01 Jan 1970 00:00:00 GMT"/>
    <s v="Thu, 01 Jan 1970 00:00:01 GMT"/>
    <s v="Thu, 01 Jan 1970 00:37:04 GMT"/>
    <m/>
    <m/>
    <m/>
    <m/>
    <n v="1"/>
    <s v=""/>
    <n v="1"/>
    <d v="1899-12-30T03:37:17"/>
    <s v="Thu"/>
    <x v="115"/>
    <d v="2023-04-27T00:00:00"/>
    <s v="09:40:20"/>
    <s v="Week-5"/>
    <d v="1899-12-30T09:00:00"/>
  </r>
  <r>
    <n v="9691"/>
    <x v="1"/>
    <s v="Cristian Dragus"/>
    <s v="Closed"/>
    <x v="2"/>
    <s v="Thu, 27 Apr 2023 08:50:12 GMT"/>
    <s v="khyadav"/>
    <x v="1"/>
    <x v="2"/>
    <s v="ESC L1 SLA Breach"/>
    <x v="17"/>
    <s v="Met"/>
    <s v="Server"/>
    <n v="114"/>
    <s v="[]"/>
    <s v="Endpoint"/>
    <m/>
    <s v="Endpoint Policy Violation"/>
    <m/>
    <m/>
    <m/>
    <s v="[]"/>
    <s v="Thu, 01 Jan 1970 00:00:00 GMT"/>
    <s v="Thu, 01 Jan 1970 00:00:10 GMT"/>
    <s v="Thu, 01 Jan 1970 00:00:00 GMT"/>
    <s v="Thu, 01 Jan 1970 01:53:55 GMT"/>
    <s v="Thu, 01 Jan 1970 00:00:00 GMT"/>
    <s v="Thu, 01 Jan 1970 00:00:01 GMT"/>
    <s v="Thu, 01 Jan 1970 00:00:01 GMT"/>
    <m/>
    <m/>
    <m/>
    <m/>
    <n v="0"/>
    <n v="1"/>
    <n v="1"/>
    <d v="1899-12-30T01:54:11"/>
    <s v="Thu"/>
    <x v="115"/>
    <d v="2023-04-27T00:00:00"/>
    <s v="08:50:12"/>
    <s v="Week-5"/>
    <d v="1899-12-30T08:00:00"/>
  </r>
  <r>
    <n v="9690"/>
    <x v="1"/>
    <s v="Cristian Dragus"/>
    <s v="Closed"/>
    <x v="2"/>
    <s v="Thu, 27 Apr 2023 08:30:13 GMT"/>
    <s v="vdarive"/>
    <x v="1"/>
    <x v="2"/>
    <s v="ESC L1 SLA Breach"/>
    <x v="17"/>
    <s v="Met"/>
    <s v="Laptop/Desktop"/>
    <n v="112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1:52:06 GMT"/>
    <s v="Thu, 01 Jan 1970 00:00:00 GMT"/>
    <s v="Thu, 01 Jan 1970 00:00:01 GMT"/>
    <s v="Thu, 01 Jan 1970 01:26:19 GMT"/>
    <m/>
    <m/>
    <m/>
    <m/>
    <n v="0"/>
    <n v="1"/>
    <n v="1"/>
    <d v="1899-12-30T03:18:28"/>
    <s v="Thu"/>
    <x v="115"/>
    <d v="2023-04-27T00:00:00"/>
    <s v="08:30:13"/>
    <s v="Week-5"/>
    <d v="1899-12-30T08:00:00"/>
  </r>
  <r>
    <n v="9689"/>
    <x v="0"/>
    <s v="TechM L2"/>
    <s v="Closed"/>
    <x v="601"/>
    <s v="Thu, 27 Apr 2023 07:30:05 GMT"/>
    <s v="mhyderi"/>
    <x v="2"/>
    <x v="2"/>
    <s v="User Reported Email"/>
    <x v="0"/>
    <s v="Met"/>
    <s v="User"/>
    <n v="45"/>
    <s v="[]"/>
    <s v="Email"/>
    <s v="Spam"/>
    <m/>
    <m/>
    <m/>
    <m/>
    <s v="[]"/>
    <s v="Thu, 01 Jan 1970 00:00:00 GMT"/>
    <s v="Thu, 01 Jan 1970 00:00:29 GMT"/>
    <s v="Thu, 01 Jan 1970 00:00:00 GMT"/>
    <s v="Thu, 01 Jan 1970 00:45:06 GMT"/>
    <s v="Thu, 01 Jan 1970 00:00:00 GMT"/>
    <s v="Thu, 01 Jan 1970 00:00:01 GMT"/>
    <s v="Thu, 01 Jan 1970 00:55:58 GMT"/>
    <m/>
    <m/>
    <m/>
    <m/>
    <n v="1"/>
    <s v=""/>
    <n v="1"/>
    <d v="1899-12-30T01:41:27"/>
    <s v="Thu"/>
    <x v="115"/>
    <d v="2023-04-27T00:00:00"/>
    <s v="07:30:05"/>
    <s v="Week-5"/>
    <d v="1899-12-30T07:00:00"/>
  </r>
  <r>
    <n v="9688"/>
    <x v="0"/>
    <s v="TechM L2"/>
    <s v="Closed"/>
    <x v="602"/>
    <s v="Thu, 27 Apr 2023 07:00:05 GMT"/>
    <s v="khyadav"/>
    <x v="2"/>
    <x v="2"/>
    <s v="User Reported Email"/>
    <x v="0"/>
    <s v="Met"/>
    <s v="User"/>
    <n v="229"/>
    <s v="[]"/>
    <s v="Email"/>
    <s v="Spam"/>
    <m/>
    <m/>
    <m/>
    <m/>
    <s v="[]"/>
    <s v="Thu, 01 Jan 1970 00:00:00 GMT"/>
    <s v="Thu, 01 Jan 1970 00:00:09 GMT"/>
    <s v="Thu, 01 Jan 1970 00:00:00 GMT"/>
    <s v="Thu, 01 Jan 1970 03:49:23 GMT"/>
    <s v="Thu, 01 Jan 1970 00:00:00 GMT"/>
    <s v="Thu, 01 Jan 1970 00:00:01 GMT"/>
    <s v="Thu, 01 Jan 1970 02:59:27 GMT"/>
    <m/>
    <m/>
    <m/>
    <m/>
    <n v="1"/>
    <s v=""/>
    <n v="1"/>
    <d v="1899-12-30T06:48:36"/>
    <s v="Thu"/>
    <x v="115"/>
    <d v="2023-04-27T00:00:00"/>
    <s v="07:00:05"/>
    <s v="Week-5"/>
    <d v="1899-12-30T07:00:00"/>
  </r>
  <r>
    <n v="9687"/>
    <x v="3"/>
    <s v="Cristian Dragus"/>
    <s v="Closed"/>
    <x v="77"/>
    <s v="Thu, 27 Apr 2023 02:20:12 GMT"/>
    <s v="vtupura"/>
    <x v="1"/>
    <x v="1"/>
    <s v="ESC L1 SLA Breach"/>
    <x v="27"/>
    <s v="Met"/>
    <s v="Server"/>
    <n v="50"/>
    <s v="[]"/>
    <s v="Network"/>
    <m/>
    <m/>
    <m/>
    <s v="Suspicious Lack of Traffic"/>
    <m/>
    <s v="[]"/>
    <s v="Thu, 01 Jan 1970 00:00:00 GMT"/>
    <s v="Thu, 01 Jan 1970 00:00:08 GMT"/>
    <s v="Thu, 01 Jan 1970 00:00:00 GMT"/>
    <s v="Thu, 01 Jan 1970 00:49:46 GMT"/>
    <s v="Thu, 01 Jan 1970 00:00:00 GMT"/>
    <s v="Thu, 01 Jan 1970 00:00:01 GMT"/>
    <s v="Thu, 01 Jan 1970 00:00:01 GMT"/>
    <m/>
    <m/>
    <m/>
    <m/>
    <n v="1"/>
    <s v=""/>
    <n v="1"/>
    <d v="1899-12-30T00:50:09"/>
    <s v="Thu"/>
    <x v="115"/>
    <d v="2023-04-27T00:00:00"/>
    <s v="02:20:12"/>
    <s v="Week-5"/>
    <d v="1899-12-30T02:00:00"/>
  </r>
  <r>
    <n v="9686"/>
    <x v="1"/>
    <s v="Hassen Mezghani"/>
    <s v="Closed"/>
    <x v="151"/>
    <s v="Thu, 27 Apr 2023 00:30:17 GMT"/>
    <s v="vtupura"/>
    <x v="1"/>
    <x v="2"/>
    <s v="ESC L1 SLA Breach"/>
    <x v="21"/>
    <s v="Met"/>
    <s v="Server"/>
    <n v="5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0:07 GMT"/>
    <s v="Thu, 01 Jan 1970 00:00:00 GMT"/>
    <s v="Thu, 01 Jan 1970 00:00:01 GMT"/>
    <s v="Thu, 01 Jan 1970 00:21:39 GMT"/>
    <m/>
    <m/>
    <m/>
    <m/>
    <n v="0"/>
    <n v="1"/>
    <n v="1"/>
    <d v="1899-12-30T01:11:46"/>
    <s v="Thu"/>
    <x v="115"/>
    <d v="2023-04-27T00:00:00"/>
    <s v="00:30:17"/>
    <s v="Week-5"/>
    <d v="1899-12-30T00:00:00"/>
  </r>
  <r>
    <n v="9709"/>
    <x v="3"/>
    <s v="TechM L2"/>
    <s v="Closed"/>
    <x v="14"/>
    <s v="Fri, 28 Apr 2023 22:10:02 GMT"/>
    <s v="karun"/>
    <x v="2"/>
    <x v="2"/>
    <s v="ACK L1 SLA Breach, ESC L1 SLA Breach"/>
    <x v="3"/>
    <s v="Met"/>
    <s v="Laptop/Desktop"/>
    <n v="59"/>
    <s v="[]"/>
    <s v="User Behaviour"/>
    <m/>
    <m/>
    <m/>
    <m/>
    <s v="Mass Delete"/>
    <s v="[]"/>
    <s v="Thu, 01 Jan 1970 00:00:00 GMT"/>
    <s v="Thu, 01 Jan 1970 00:00:09 GMT"/>
    <s v="Thu, 01 Jan 1970 00:00:00 GMT"/>
    <s v="Thu, 01 Jan 1970 00:59:28 GMT"/>
    <s v="Thu, 01 Jan 1970 00:00:00 GMT"/>
    <s v="Thu, 01 Jan 1970 00:00:01 GMT"/>
    <s v="Thu, 01 Jan 1970 00:00:01 GMT"/>
    <m/>
    <m/>
    <m/>
    <m/>
    <n v="1"/>
    <s v=""/>
    <n v="1"/>
    <d v="1899-12-30T00:59:10"/>
    <s v="Fri"/>
    <x v="116"/>
    <d v="2023-04-28T00:00:00"/>
    <s v="22:10:02"/>
    <s v="Week-5"/>
    <d v="1899-12-30T22:00:00"/>
  </r>
  <r>
    <n v="9708"/>
    <x v="1"/>
    <s v="Cristian Dragus"/>
    <s v="Closed"/>
    <x v="91"/>
    <s v="Fri, 28 Apr 2023 16:00:02 GMT"/>
    <s v="karun"/>
    <x v="0"/>
    <x v="0"/>
    <s v="MSSP Process Improvement Requested, ESC L1 SLA Breach"/>
    <x v="1"/>
    <s v="Met"/>
    <s v="Server"/>
    <n v="219"/>
    <s v="[]"/>
    <s v="Endpoint"/>
    <m/>
    <s v="Malware"/>
    <m/>
    <m/>
    <m/>
    <s v="Discussed"/>
    <s v="Thu, 01 Jan 1970 00:00:00 GMT"/>
    <s v="Thu, 01 Jan 1970 00:00:11 GMT"/>
    <s v="Thu, 01 Jan 1970 00:00:00 GMT"/>
    <s v="Thu, 01 Jan 1970 03:39:25 GMT"/>
    <s v="Thu, 01 Jan 1970 00:00:00 GMT"/>
    <s v="Thu, 01 Jan 1970 00:00:01 GMT"/>
    <s v="Thu, 01 Jan 1970 00:00:01 GMT"/>
    <m/>
    <m/>
    <m/>
    <m/>
    <n v="1"/>
    <s v=""/>
    <n v="1"/>
    <d v="1899-12-30T03:39:12"/>
    <s v="Fri"/>
    <x v="116"/>
    <d v="2023-04-28T00:00:00"/>
    <s v="16:00:02"/>
    <s v="Week-5"/>
    <d v="1899-12-30T16:00:00"/>
  </r>
  <r>
    <n v="9707"/>
    <x v="1"/>
    <s v="Cristian Dragus"/>
    <s v="Closed"/>
    <x v="15"/>
    <s v="Fri, 28 Apr 2023 14:20:06 GMT"/>
    <s v="vdarive"/>
    <x v="2"/>
    <x v="2"/>
    <s v="ESC L1 SLA Breach"/>
    <x v="1"/>
    <s v="Met"/>
    <s v="Server"/>
    <n v="112"/>
    <s v="[]"/>
    <s v="Endpoint"/>
    <m/>
    <s v="Endpoint Policy Violation"/>
    <m/>
    <m/>
    <m/>
    <s v="[]"/>
    <s v="Thu, 01 Jan 1970 00:00:00 GMT"/>
    <s v="Thu, 01 Jan 1970 00:00:12 GMT"/>
    <s v="Thu, 01 Jan 1970 00:00:00 GMT"/>
    <s v="Thu, 01 Jan 1970 01:52:24 GMT"/>
    <s v="Thu, 01 Jan 1970 00:00:00 GMT"/>
    <s v="Thu, 01 Jan 1970 00:00:01 GMT"/>
    <s v="Thu, 01 Jan 1970 00:00:01 GMT"/>
    <m/>
    <m/>
    <m/>
    <m/>
    <n v="1"/>
    <s v=""/>
    <n v="1"/>
    <d v="1899-12-30T01:52:13"/>
    <s v="Fri"/>
    <x v="116"/>
    <d v="2023-04-28T00:00:00"/>
    <s v="14:20:06"/>
    <s v="Week-5"/>
    <d v="1899-12-30T14:00:00"/>
  </r>
  <r>
    <n v="9706"/>
    <x v="0"/>
    <s v="TechM L2"/>
    <s v="Closed"/>
    <x v="603"/>
    <s v="Fri, 28 Apr 2023 12:30:04 GMT"/>
    <s v="mhyderi"/>
    <x v="1"/>
    <x v="1"/>
    <s v="User Reported Email"/>
    <x v="0"/>
    <s v="Met"/>
    <s v="User"/>
    <n v="43"/>
    <s v="[]"/>
    <s v="Email"/>
    <s v="Scam"/>
    <m/>
    <m/>
    <m/>
    <m/>
    <s v="[]"/>
    <s v="Thu, 01 Jan 1970 00:00:00 GMT"/>
    <s v="Thu, 01 Jan 1970 00:00:12 GMT"/>
    <s v="Thu, 01 Jan 1970 00:00:00 GMT"/>
    <s v="Thu, 01 Jan 1970 00:43:21 GMT"/>
    <s v="Thu, 01 Jan 1970 00:00:00 GMT"/>
    <s v="Thu, 01 Jan 1970 00:00:01 GMT"/>
    <s v="Thu, 01 Jan 1970 00:01:37 GMT"/>
    <m/>
    <m/>
    <m/>
    <m/>
    <n v="1"/>
    <s v=""/>
    <n v="1"/>
    <d v="1899-12-30T00:44:49"/>
    <s v="Fri"/>
    <x v="116"/>
    <d v="2023-04-28T00:00:00"/>
    <s v="12:30:04"/>
    <s v="Week-5"/>
    <d v="1899-12-30T12:00:00"/>
  </r>
  <r>
    <n v="9705"/>
    <x v="3"/>
    <s v="TechM L2"/>
    <s v="Closed"/>
    <x v="49"/>
    <s v="Fri, 28 Apr 2023 12:00:03 GMT"/>
    <s v="apaluri"/>
    <x v="2"/>
    <x v="2"/>
    <s v="ESC L1 SLA Breach"/>
    <x v="3"/>
    <s v="Met"/>
    <s v="Laptop/Desktop"/>
    <n v="50"/>
    <s v="[]"/>
    <s v="User Behaviour"/>
    <m/>
    <m/>
    <m/>
    <m/>
    <s v="Mass Download"/>
    <s v="[]"/>
    <s v="Thu, 01 Jan 1970 00:00:00 GMT"/>
    <s v="Thu, 01 Jan 1970 00:00:09 GMT"/>
    <s v="Thu, 01 Jan 1970 00:00:00 GMT"/>
    <s v="Thu, 01 Jan 1970 00:50:01 GMT"/>
    <s v="Thu, 01 Jan 1970 00:00:00 GMT"/>
    <s v="Thu, 01 Jan 1970 00:00:01 GMT"/>
    <s v="Thu, 01 Jan 1970 00:17:33 GMT"/>
    <m/>
    <m/>
    <m/>
    <m/>
    <n v="1"/>
    <s v=""/>
    <n v="1"/>
    <d v="1899-12-30T01:07:42"/>
    <s v="Fri"/>
    <x v="116"/>
    <d v="2023-04-28T00:00:00"/>
    <s v="12:00:03"/>
    <s v="Week-5"/>
    <d v="1899-12-30T12:00:00"/>
  </r>
  <r>
    <n v="9704"/>
    <x v="0"/>
    <s v="TechM L2"/>
    <s v="Closed"/>
    <x v="604"/>
    <s v="Fri, 28 Apr 2023 10:30:05 GMT"/>
    <s v="mhyderi"/>
    <x v="2"/>
    <x v="2"/>
    <s v="User Reported Email"/>
    <x v="0"/>
    <s v="Met"/>
    <s v="User"/>
    <n v="45"/>
    <s v="[]"/>
    <s v="Email"/>
    <s v="Spam"/>
    <m/>
    <m/>
    <m/>
    <m/>
    <s v="[]"/>
    <s v="Thu, 01 Jan 1970 00:00:00 GMT"/>
    <s v="Thu, 01 Jan 1970 00:00:11 GMT"/>
    <s v="Thu, 01 Jan 1970 00:00:00 GMT"/>
    <s v="Thu, 01 Jan 1970 00:44:47 GMT"/>
    <s v="Thu, 01 Jan 1970 00:00:00 GMT"/>
    <s v="Thu, 01 Jan 1970 00:00:01 GMT"/>
    <s v="Thu, 01 Jan 1970 00:26:10 GMT"/>
    <m/>
    <m/>
    <m/>
    <m/>
    <n v="1"/>
    <s v=""/>
    <n v="1"/>
    <d v="1899-12-30T01:11:21"/>
    <s v="Fri"/>
    <x v="116"/>
    <d v="2023-04-28T00:00:00"/>
    <s v="10:30:05"/>
    <s v="Week-5"/>
    <d v="1899-12-30T10:00:00"/>
  </r>
  <r>
    <n v="9703"/>
    <x v="0"/>
    <s v="TechM L2"/>
    <s v="Closed"/>
    <x v="605"/>
    <s v="Fri, 28 Apr 2023 09:30:05 GMT"/>
    <s v="khyadav"/>
    <x v="2"/>
    <x v="2"/>
    <s v="User Reported Email"/>
    <x v="0"/>
    <s v="Met"/>
    <s v="User"/>
    <n v="32"/>
    <s v="[]"/>
    <s v="Email"/>
    <s v="Spam"/>
    <m/>
    <m/>
    <m/>
    <m/>
    <s v="[]"/>
    <s v="Thu, 01 Jan 1970 00:00:00 GMT"/>
    <s v="Thu, 01 Jan 1970 00:00:10 GMT"/>
    <s v="Thu, 01 Jan 1970 00:00:00 GMT"/>
    <s v="Thu, 01 Jan 1970 00:31:48 GMT"/>
    <s v="Thu, 01 Jan 1970 00:00:00 GMT"/>
    <s v="Thu, 01 Jan 1970 00:00:01 GMT"/>
    <s v="Thu, 01 Jan 1970 00:42:52 GMT"/>
    <m/>
    <m/>
    <m/>
    <m/>
    <n v="1"/>
    <s v=""/>
    <n v="1"/>
    <d v="1899-12-30T01:15:02"/>
    <s v="Fri"/>
    <x v="116"/>
    <d v="2023-04-28T00:00:00"/>
    <s v="09:30:05"/>
    <s v="Week-5"/>
    <d v="1899-12-30T09:00:00"/>
  </r>
  <r>
    <n v="9702"/>
    <x v="3"/>
    <s v="TechM L2"/>
    <s v="Closed"/>
    <x v="82"/>
    <s v="Fri, 28 Apr 2023 09:20:03 GMT"/>
    <s v="vdarive"/>
    <x v="1"/>
    <x v="1"/>
    <s v="ESC L1 SLA Breach"/>
    <x v="28"/>
    <s v="Met"/>
    <s v="Server"/>
    <n v="2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6:26 GMT"/>
    <s v="Thu, 01 Jan 1970 00:00:00 GMT"/>
    <s v="Thu, 01 Jan 1970 00:00:01 GMT"/>
    <s v="Thu, 01 Jan 1970 00:59:44 GMT"/>
    <m/>
    <m/>
    <m/>
    <m/>
    <n v="1"/>
    <s v=""/>
    <n v="1"/>
    <d v="1899-12-30T01:25:52"/>
    <s v="Fri"/>
    <x v="116"/>
    <d v="2023-04-28T00:00:00"/>
    <s v="09:20:03"/>
    <s v="Week-5"/>
    <d v="1899-12-30T09:00:00"/>
  </r>
  <r>
    <n v="9701"/>
    <x v="0"/>
    <s v="TechM L2"/>
    <s v="Closed"/>
    <x v="606"/>
    <s v="Fri, 28 Apr 2023 09:00:05 GMT"/>
    <s v="khyadav"/>
    <x v="2"/>
    <x v="2"/>
    <s v="User Reported Email"/>
    <x v="0"/>
    <s v="Met"/>
    <s v="User"/>
    <n v="54"/>
    <s v="[]"/>
    <s v="Email"/>
    <s v="Spam"/>
    <m/>
    <m/>
    <m/>
    <m/>
    <s v="[]"/>
    <s v="Thu, 01 Jan 1970 00:00:00 GMT"/>
    <s v="Thu, 01 Jan 1970 00:00:09 GMT"/>
    <s v="Thu, 01 Jan 1970 00:00:00 GMT"/>
    <s v="Thu, 01 Jan 1970 00:53:45 GMT"/>
    <s v="Thu, 01 Jan 1970 00:00:00 GMT"/>
    <s v="Thu, 01 Jan 1970 00:00:01 GMT"/>
    <s v="Thu, 01 Jan 1970 00:06:51 GMT"/>
    <m/>
    <m/>
    <m/>
    <m/>
    <n v="1"/>
    <s v=""/>
    <n v="1"/>
    <d v="1899-12-30T01:01:00"/>
    <s v="Fri"/>
    <x v="116"/>
    <d v="2023-04-28T00:00:00"/>
    <s v="09:00:05"/>
    <s v="Week-5"/>
    <d v="1899-12-30T09:00:00"/>
  </r>
  <r>
    <n v="9700"/>
    <x v="4"/>
    <s v="Cristian Dragus"/>
    <s v="Closed"/>
    <x v="607"/>
    <s v="Fri, 28 Apr 2023 09:00:03 GMT"/>
    <s v="apaluri"/>
    <x v="1"/>
    <x v="2"/>
    <s v="[]"/>
    <x v="51"/>
    <s v="Met"/>
    <s v="Server"/>
    <n v="115"/>
    <s v="[]"/>
    <s v="Login"/>
    <m/>
    <m/>
    <s v="Suspicious Login"/>
    <m/>
    <m/>
    <s v="[]"/>
    <s v="Thu, 01 Jan 1970 00:00:00 GMT"/>
    <s v="Thu, 01 Jan 1970 00:00:13 GMT"/>
    <s v="Thu, 01 Jan 1970 00:00:00 GMT"/>
    <s v="Thu, 01 Jan 1970 01:55:02 GMT"/>
    <s v="Thu, 01 Jan 1970 00:00:00 GMT"/>
    <s v="Thu, 01 Jan 1970 00:00:01 GMT"/>
    <s v="Thu, 01 Jan 1970 00:00:01 GMT"/>
    <m/>
    <m/>
    <m/>
    <m/>
    <n v="0"/>
    <n v="1"/>
    <n v="1"/>
    <d v="1899-12-30T01:55:14"/>
    <s v="Fri"/>
    <x v="116"/>
    <d v="2023-04-28T00:00:00"/>
    <s v="09:00:03"/>
    <s v="Week-5"/>
    <d v="1899-12-30T09:00:00"/>
  </r>
  <r>
    <n v="9699"/>
    <x v="3"/>
    <s v="Theodoros Vakalopoulos"/>
    <s v="Closed"/>
    <x v="77"/>
    <s v="Fri, 28 Apr 2023 05:10:12 GMT"/>
    <s v="vtupura"/>
    <x v="1"/>
    <x v="2"/>
    <s v="ESC L1 SLA Breach"/>
    <x v="27"/>
    <s v="Met"/>
    <s v="Server"/>
    <n v="89"/>
    <s v="[]"/>
    <s v="Network"/>
    <m/>
    <m/>
    <m/>
    <s v="Suspicious Lack of Traffic"/>
    <m/>
    <s v="[]"/>
    <s v="Thu, 01 Jan 1970 00:00:00 GMT"/>
    <s v="Thu, 01 Jan 1970 00:00:07 GMT"/>
    <s v="Thu, 01 Jan 1970 00:00:00 GMT"/>
    <s v="Thu, 01 Jan 1970 01:28:45 GMT"/>
    <s v="Thu, 01 Jan 1970 00:00:00 GMT"/>
    <s v="Thu, 01 Jan 1970 00:00:01 GMT"/>
    <s v="Thu, 01 Jan 1970 00:00:07 GMT"/>
    <m/>
    <m/>
    <m/>
    <m/>
    <n v="0"/>
    <n v="1"/>
    <n v="1"/>
    <d v="1899-12-30T01:29:14"/>
    <s v="Fri"/>
    <x v="116"/>
    <d v="2023-04-28T00:00:00"/>
    <s v="05:10:12"/>
    <s v="Week-5"/>
    <d v="1899-12-30T05:00:00"/>
  </r>
  <r>
    <n v="9698"/>
    <x v="0"/>
    <s v="TechM L2"/>
    <s v="Closed"/>
    <x v="404"/>
    <s v="Fri, 28 Apr 2023 02:00:12 GMT"/>
    <s v="vtupura"/>
    <x v="1"/>
    <x v="1"/>
    <s v="ACK L1 SLA Breach"/>
    <x v="19"/>
    <s v="Met"/>
    <s v="Network Device"/>
    <n v="17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52:01 GMT"/>
    <s v="Thu, 01 Jan 1970 00:00:00 GMT"/>
    <s v="Thu, 01 Jan 1970 00:00:01 GMT"/>
    <s v="Thu, 01 Jan 1970 00:42:43 GMT"/>
    <m/>
    <m/>
    <m/>
    <m/>
    <n v="1"/>
    <s v=""/>
    <n v="1"/>
    <d v="1899-12-30T03:34:49"/>
    <s v="Fri"/>
    <x v="116"/>
    <d v="2023-04-28T00:00:00"/>
    <s v="02:00:12"/>
    <s v="Week-5"/>
    <d v="1899-12-30T02:00:00"/>
  </r>
  <r>
    <n v="9712"/>
    <x v="0"/>
    <s v="Cristiano Lucian"/>
    <s v="Closed"/>
    <x v="608"/>
    <s v="Sat, 29 Apr 2023 23:40:03 GMT"/>
    <s v="khyadav"/>
    <x v="0"/>
    <x v="0"/>
    <s v="ACK L1 SLA Breach"/>
    <x v="21"/>
    <s v="Met"/>
    <s v="Laptop/Desktop"/>
    <n v="26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6:14 GMT"/>
    <s v="Thu, 01 Jan 1970 00:00:00 GMT"/>
    <s v="Thu, 01 Jan 1970 00:00:01 GMT"/>
    <s v="Thu, 01 Jan 1970 00:41:02 GMT"/>
    <m/>
    <m/>
    <m/>
    <m/>
    <n v="1"/>
    <s v=""/>
    <n v="1"/>
    <d v="1899-12-30T01:07:13"/>
    <s v="Sat"/>
    <x v="117"/>
    <d v="2023-04-29T00:00:00"/>
    <s v="23:40:03"/>
    <s v="Week-5"/>
    <d v="1899-12-30T23:00:00"/>
  </r>
  <r>
    <n v="9711"/>
    <x v="1"/>
    <s v="TechM L2"/>
    <s v="Closed"/>
    <x v="21"/>
    <s v="Sat, 29 Apr 2023 04:20:03 GMT"/>
    <s v="khyadav"/>
    <x v="1"/>
    <x v="1"/>
    <s v="ESC L1 SLA Breach"/>
    <x v="1"/>
    <s v="Met"/>
    <s v="Laptop/Desktop"/>
    <n v="100"/>
    <s v="[]"/>
    <s v="Endpoint"/>
    <m/>
    <s v="Malware"/>
    <m/>
    <m/>
    <m/>
    <s v="[]"/>
    <s v="Thu, 01 Jan 1970 00:00:00 GMT"/>
    <s v="Thu, 01 Jan 1970 00:00:11 GMT"/>
    <s v="Thu, 01 Jan 1970 00:00:00 GMT"/>
    <s v="Thu, 01 Jan 1970 01:39:31 GMT"/>
    <s v="Thu, 01 Jan 1970 00:00:00 GMT"/>
    <s v="Thu, 01 Jan 1970 00:00:01 GMT"/>
    <s v="Thu, 01 Jan 1970 00:00:01 GMT"/>
    <m/>
    <m/>
    <m/>
    <m/>
    <n v="1"/>
    <s v=""/>
    <n v="1"/>
    <d v="1899-12-30T01:40:12"/>
    <s v="Sat"/>
    <x v="117"/>
    <d v="2023-04-29T00:00:00"/>
    <s v="04:20:03"/>
    <s v="Week-5"/>
    <d v="1899-12-30T04:00:00"/>
  </r>
  <r>
    <n v="9710"/>
    <x v="3"/>
    <s v="TechM L2"/>
    <s v="Closed"/>
    <x v="29"/>
    <s v="Sat, 29 Apr 2023 04:00:03 GMT"/>
    <s v="khyadav"/>
    <x v="0"/>
    <x v="0"/>
    <s v="[]"/>
    <x v="10"/>
    <s v="Met"/>
    <s v="Laptop/Desktop"/>
    <n v="9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08:38 GMT"/>
    <s v="Thu, 01 Jan 1970 00:00:00 GMT"/>
    <s v="Thu, 01 Jan 1970 00:00:01 GMT"/>
    <s v="Thu, 01 Jan 1970 00:20:53 GMT"/>
    <m/>
    <m/>
    <m/>
    <m/>
    <n v="1"/>
    <s v=""/>
    <n v="1"/>
    <d v="1899-12-30T00:30:09"/>
    <s v="Sat"/>
    <x v="117"/>
    <d v="2023-04-29T00:00:00"/>
    <s v="04:00:03"/>
    <s v="Week-5"/>
    <d v="1899-12-30T04:00:00"/>
  </r>
  <r>
    <n v="9719"/>
    <x v="1"/>
    <s v="TechM L2"/>
    <s v="Closed"/>
    <x v="21"/>
    <s v="Sun, 30 Apr 2023 15:20:04 GMT"/>
    <s v="vdarive"/>
    <x v="1"/>
    <x v="2"/>
    <s v="ESC L1 SLA Breach"/>
    <x v="1"/>
    <s v="Met"/>
    <s v="Laptop/Desktop"/>
    <n v="20"/>
    <s v="[]"/>
    <s v="Endpoint"/>
    <m/>
    <s v="Malware"/>
    <m/>
    <m/>
    <m/>
    <s v="[]"/>
    <s v="Thu, 01 Jan 1970 00:00:00 GMT"/>
    <s v="Thu, 01 Jan 1970 00:00:08 GMT"/>
    <s v="Thu, 01 Jan 1970 00:00:00 GMT"/>
    <s v="Thu, 01 Jan 1970 00:19:30 GMT"/>
    <s v="Thu, 01 Jan 1970 00:00:00 GMT"/>
    <s v="Thu, 01 Jan 1970 00:00:01 GMT"/>
    <s v="Thu, 01 Jan 1970 01:02:37 GMT"/>
    <m/>
    <m/>
    <m/>
    <m/>
    <n v="0"/>
    <n v="1"/>
    <n v="1"/>
    <d v="1899-12-30T01:22:45"/>
    <s v="Sun"/>
    <x v="118"/>
    <d v="2023-04-30T00:00:00"/>
    <s v="15:20:04"/>
    <s v="Week-5"/>
    <d v="1899-12-30T15:00:00"/>
  </r>
  <r>
    <n v="9718"/>
    <x v="1"/>
    <s v="TechM L2"/>
    <s v="Closed"/>
    <x v="21"/>
    <s v="Sun, 30 Apr 2023 15:20:03 GMT"/>
    <s v="vdarive"/>
    <x v="1"/>
    <x v="2"/>
    <s v="ESC L1 SLA Breach"/>
    <x v="1"/>
    <s v="Met"/>
    <s v="Laptop/Desktop"/>
    <n v="57"/>
    <s v="[]"/>
    <s v="Endpoint"/>
    <m/>
    <s v="Malware"/>
    <m/>
    <m/>
    <m/>
    <s v="[]"/>
    <s v="Thu, 01 Jan 1970 00:00:00 GMT"/>
    <s v="Thu, 01 Jan 1970 00:00:05 GMT"/>
    <s v="Thu, 01 Jan 1970 00:00:00 GMT"/>
    <s v="Thu, 01 Jan 1970 00:57:26 GMT"/>
    <s v="Thu, 01 Jan 1970 00:00:00 GMT"/>
    <s v="Thu, 01 Jan 1970 00:00:01 GMT"/>
    <s v="Thu, 01 Jan 1970 00:00:01 GMT"/>
    <m/>
    <m/>
    <m/>
    <m/>
    <n v="0"/>
    <n v="1"/>
    <n v="1"/>
    <d v="1899-12-30T00:57:06"/>
    <s v="Sun"/>
    <x v="118"/>
    <d v="2023-04-30T00:00:00"/>
    <s v="15:20:03"/>
    <s v="Week-5"/>
    <d v="1899-12-30T15:00:00"/>
  </r>
  <r>
    <n v="9717"/>
    <x v="3"/>
    <s v="TechM L2"/>
    <s v="Closed"/>
    <x v="29"/>
    <s v="Sun, 30 Apr 2023 13:00:04 GMT"/>
    <s v="gsriniv"/>
    <x v="0"/>
    <x v="0"/>
    <s v="ESC L1 SLA Breach"/>
    <x v="10"/>
    <s v="Met"/>
    <s v="Laptop/Desktop"/>
    <n v="1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5:12 GMT"/>
    <s v="Thu, 01 Jan 1970 00:00:00 GMT"/>
    <s v="Thu, 01 Jan 1970 00:00:01 GMT"/>
    <s v="Thu, 01 Jan 1970 05:55:53 GMT"/>
    <m/>
    <m/>
    <m/>
    <m/>
    <n v="1"/>
    <s v=""/>
    <n v="1"/>
    <d v="1899-12-30T06:11:00"/>
    <s v="Sun"/>
    <x v="118"/>
    <d v="2023-04-30T00:00:00"/>
    <s v="13:00:04"/>
    <s v="Week-5"/>
    <d v="1899-12-30T13:00:00"/>
  </r>
  <r>
    <n v="9716"/>
    <x v="0"/>
    <s v="TechM L2"/>
    <s v="Closed"/>
    <x v="572"/>
    <s v="Sun, 30 Apr 2023 12:02:15 GMT"/>
    <s v="gsriniv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4:47 GMT"/>
    <s v="Thu, 01 Jan 1970 00:00:00 GMT"/>
    <s v="Thu, 01 Jan 1970 00:00:01 GMT"/>
    <s v="Thu, 01 Jan 1970 06:42:17 GMT"/>
    <m/>
    <m/>
    <m/>
    <m/>
    <n v="1"/>
    <s v=""/>
    <n v="1"/>
    <d v="1899-12-30T06:47:28"/>
    <s v="Sun"/>
    <x v="118"/>
    <d v="2023-04-30T00:00:00"/>
    <s v="12:02:15"/>
    <s v="Week-5"/>
    <d v="1899-12-30T12:00:00"/>
  </r>
  <r>
    <n v="9715"/>
    <x v="0"/>
    <s v="Cristiano Lucian"/>
    <s v="Closed"/>
    <x v="609"/>
    <s v="Sun, 30 Apr 2023 11:10:02 GMT"/>
    <s v="vdarive"/>
    <x v="0"/>
    <x v="0"/>
    <s v="[]"/>
    <x v="11"/>
    <s v="Met"/>
    <s v="Server"/>
    <n v="6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9:16 GMT"/>
    <s v="Thu, 01 Jan 1970 00:00:00 GMT"/>
    <s v="Thu, 01 Jan 1970 00:00:01 GMT"/>
    <s v="Thu, 01 Jan 1970 02:50:24 GMT"/>
    <m/>
    <m/>
    <m/>
    <m/>
    <n v="1"/>
    <s v=""/>
    <n v="1"/>
    <d v="1899-12-30T03:59:33"/>
    <s v="Sun"/>
    <x v="118"/>
    <d v="2023-04-30T00:00:00"/>
    <s v="11:10:02"/>
    <s v="Week-5"/>
    <d v="1899-12-30T11:00:00"/>
  </r>
  <r>
    <n v="9714"/>
    <x v="3"/>
    <s v="TechM L2"/>
    <s v="Closed"/>
    <x v="610"/>
    <s v="Sun, 30 Apr 2023 11:00:03 GMT"/>
    <s v="vdarive"/>
    <x v="1"/>
    <x v="1"/>
    <s v="ESC L1 SLA Breach"/>
    <x v="28"/>
    <s v="Met"/>
    <s v="Laptop/Desktop"/>
    <n v="7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3:39 GMT"/>
    <s v="Thu, 01 Jan 1970 00:00:00 GMT"/>
    <s v="Thu, 01 Jan 1970 00:00:01 GMT"/>
    <s v="Thu, 01 Jan 1970 00:00:58 GMT"/>
    <m/>
    <m/>
    <m/>
    <m/>
    <n v="1"/>
    <s v=""/>
    <n v="1"/>
    <d v="1899-12-30T01:15:03"/>
    <s v="Sun"/>
    <x v="118"/>
    <d v="2023-04-30T00:00:00"/>
    <s v="11:00:03"/>
    <s v="Week-5"/>
    <d v="1899-12-30T11:00:00"/>
  </r>
  <r>
    <n v="9713"/>
    <x v="3"/>
    <s v="TechM L2"/>
    <s v="Closed"/>
    <x v="29"/>
    <s v="Sun, 30 Apr 2023 08:00:03 GMT"/>
    <s v="khyadav"/>
    <x v="0"/>
    <x v="0"/>
    <s v="[]"/>
    <x v="10"/>
    <s v="Met"/>
    <s v="Laptop/Desktop"/>
    <n v="1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5:34 GMT"/>
    <s v="Thu, 01 Jan 1970 00:00:00 GMT"/>
    <s v="Thu, 01 Jan 1970 00:00:01 GMT"/>
    <s v="Thu, 01 Jan 1970 00:00:01 GMT"/>
    <m/>
    <m/>
    <m/>
    <m/>
    <n v="1"/>
    <s v=""/>
    <n v="1"/>
    <d v="1899-12-30T00:16:07"/>
    <s v="Sun"/>
    <x v="118"/>
    <d v="2023-04-30T00:00:00"/>
    <s v="08:00:03"/>
    <s v="Week-5"/>
    <d v="1899-12-30T08:00:00"/>
  </r>
  <r>
    <n v="9730"/>
    <x v="0"/>
    <s v="TechM L2"/>
    <s v="Closed"/>
    <x v="573"/>
    <s v="Mon, 01 May 2023 21:30:05 GMT"/>
    <s v="vdarive"/>
    <x v="0"/>
    <x v="0"/>
    <s v="User Reported Email"/>
    <x v="0"/>
    <s v="Met"/>
    <s v="User"/>
    <n v="47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46:55 GMT"/>
    <s v="Thu, 01 Jan 1970 00:00:00 GMT"/>
    <s v="Thu, 01 Jan 1970 00:00:01 GMT"/>
    <s v="Thu, 01 Jan 1970 06:15:48 GMT"/>
    <m/>
    <m/>
    <m/>
    <m/>
    <n v="1"/>
    <s v=""/>
    <n v="1"/>
    <d v="1899-12-30T07:02:54"/>
    <s v="Mon"/>
    <x v="119"/>
    <d v="2023-05-01T00:00:00"/>
    <s v="21:30:05"/>
    <s v="Week-1"/>
    <d v="1899-12-30T21:00:00"/>
  </r>
  <r>
    <n v="9729"/>
    <x v="3"/>
    <s v="TechM L2"/>
    <s v="Closed"/>
    <x v="29"/>
    <s v="Mon, 01 May 2023 20:40:12 GMT"/>
    <s v="gsriniv"/>
    <x v="2"/>
    <x v="2"/>
    <s v="ACK L1 SLA Breach, ESC L1 SLA Breach"/>
    <x v="24"/>
    <s v="Met"/>
    <s v="Laptop/Desktop"/>
    <n v="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1:04 GMT"/>
    <s v="Thu, 01 Jan 1970 00:00:00 GMT"/>
    <s v="Thu, 01 Jan 1970 00:00:01 GMT"/>
    <s v="Thu, 01 Jan 1970 01:24:15 GMT"/>
    <m/>
    <m/>
    <m/>
    <m/>
    <n v="1"/>
    <s v=""/>
    <n v="1"/>
    <d v="1899-12-30T01:25:25"/>
    <s v="Mon"/>
    <x v="119"/>
    <d v="2023-05-01T00:00:00"/>
    <s v="20:40:12"/>
    <s v="Week-1"/>
    <d v="1899-12-30T20:00:00"/>
  </r>
  <r>
    <n v="9728"/>
    <x v="0"/>
    <s v="TechM L2"/>
    <s v="Closed"/>
    <x v="404"/>
    <s v="Mon, 01 May 2023 20:00:14 GMT"/>
    <s v="vdarive"/>
    <x v="1"/>
    <x v="1"/>
    <s v="ACK L1 SLA Breach"/>
    <x v="19"/>
    <s v="Met"/>
    <s v="Server"/>
    <n v="15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36:41 GMT"/>
    <s v="Thu, 01 Jan 1970 00:00:00 GMT"/>
    <s v="Thu, 01 Jan 1970 00:00:01 GMT"/>
    <s v="Thu, 01 Jan 1970 07:37:24 GMT"/>
    <m/>
    <m/>
    <m/>
    <m/>
    <n v="1"/>
    <s v=""/>
    <n v="1"/>
    <d v="1899-12-30T10:14:30"/>
    <s v="Mon"/>
    <x v="119"/>
    <d v="2023-05-01T00:00:00"/>
    <s v="20:00:14"/>
    <s v="Week-1"/>
    <d v="1899-12-30T20:00:00"/>
  </r>
  <r>
    <n v="9727"/>
    <x v="0"/>
    <s v="TechM L2"/>
    <s v="Closed"/>
    <x v="478"/>
    <s v="Mon, 01 May 2023 20:00:07 GMT"/>
    <s v="vdarive"/>
    <x v="0"/>
    <x v="0"/>
    <s v="User Reported Email, ACK L1 SLA Breach"/>
    <x v="0"/>
    <s v="Met"/>
    <s v="User"/>
    <n v="39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39:09 GMT"/>
    <s v="Thu, 01 Jan 1970 00:00:00 GMT"/>
    <s v="Thu, 01 Jan 1970 00:00:01 GMT"/>
    <s v="Thu, 01 Jan 1970 04:48:42 GMT"/>
    <m/>
    <m/>
    <m/>
    <m/>
    <n v="1"/>
    <s v=""/>
    <n v="1"/>
    <d v="1899-12-30T05:27:47"/>
    <s v="Mon"/>
    <x v="119"/>
    <d v="2023-05-01T00:00:00"/>
    <s v="20:00:07"/>
    <s v="Week-1"/>
    <d v="1899-12-30T20:00:00"/>
  </r>
  <r>
    <n v="9726"/>
    <x v="0"/>
    <s v="TechM L2"/>
    <s v="Closed"/>
    <x v="611"/>
    <s v="Mon, 01 May 2023 17:30:04 GMT"/>
    <s v="gsriniv"/>
    <x v="2"/>
    <x v="2"/>
    <s v="User Reported Email"/>
    <x v="0"/>
    <s v="Met"/>
    <s v="User"/>
    <n v="20"/>
    <s v="[]"/>
    <s v="Email"/>
    <s v="Spam"/>
    <m/>
    <m/>
    <m/>
    <m/>
    <s v="[]"/>
    <s v="Thu, 01 Jan 1970 00:00:00 GMT"/>
    <s v="Thu, 01 Jan 1970 00:00:05 GMT"/>
    <s v="Thu, 01 Jan 1970 00:00:00 GMT"/>
    <s v="Thu, 01 Jan 1970 00:20:27 GMT"/>
    <s v="Thu, 01 Jan 1970 00:00:00 GMT"/>
    <s v="Thu, 01 Jan 1970 00:00:01 GMT"/>
    <s v="Thu, 01 Jan 1970 00:52:03 GMT"/>
    <m/>
    <m/>
    <m/>
    <m/>
    <n v="1"/>
    <s v=""/>
    <n v="1"/>
    <d v="1899-12-30T01:12:08"/>
    <s v="Mon"/>
    <x v="119"/>
    <d v="2023-05-01T00:00:00"/>
    <s v="17:30:04"/>
    <s v="Week-1"/>
    <d v="1899-12-30T17:00:00"/>
  </r>
  <r>
    <n v="9725"/>
    <x v="0"/>
    <s v="TechM L2"/>
    <s v="Closed"/>
    <x v="404"/>
    <s v="Mon, 01 May 2023 13:00:13 GMT"/>
    <s v="khyadav"/>
    <x v="1"/>
    <x v="1"/>
    <s v="[]"/>
    <x v="19"/>
    <s v="Met"/>
    <s v="Server"/>
    <n v="7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2:08 GMT"/>
    <s v="Thu, 01 Jan 1970 00:00:00 GMT"/>
    <s v="Thu, 01 Jan 1970 00:00:01 GMT"/>
    <s v="Thu, 01 Jan 1970 00:09:03 GMT"/>
    <m/>
    <m/>
    <m/>
    <m/>
    <n v="1"/>
    <s v=""/>
    <n v="1"/>
    <d v="1899-12-30T01:21:11"/>
    <s v="Mon"/>
    <x v="119"/>
    <d v="2023-05-01T00:00:00"/>
    <s v="13:00:13"/>
    <s v="Week-1"/>
    <d v="1899-12-30T13:00:00"/>
  </r>
  <r>
    <n v="9724"/>
    <x v="0"/>
    <s v="TechM L2"/>
    <s v="Closed"/>
    <x v="612"/>
    <s v="Mon, 01 May 2023 12:30:06 GMT"/>
    <s v="mhyderi"/>
    <x v="2"/>
    <x v="2"/>
    <s v="User Reported Email"/>
    <x v="0"/>
    <s v="Met"/>
    <s v="User"/>
    <n v="63"/>
    <s v="[]"/>
    <s v="Email"/>
    <s v="Spam"/>
    <m/>
    <m/>
    <m/>
    <m/>
    <s v="[]"/>
    <s v="Thu, 01 Jan 1970 00:00:00 GMT"/>
    <s v="Thu, 01 Jan 1970 00:00:11 GMT"/>
    <s v="Thu, 01 Jan 1970 00:00:00 GMT"/>
    <s v="Thu, 01 Jan 1970 01:03:19 GMT"/>
    <s v="Thu, 01 Jan 1970 00:00:00 GMT"/>
    <s v="Thu, 01 Jan 1970 00:00:01 GMT"/>
    <s v="Thu, 01 Jan 1970 00:04:55 GMT"/>
    <m/>
    <m/>
    <m/>
    <m/>
    <n v="1"/>
    <s v=""/>
    <n v="1"/>
    <d v="1899-12-30T01:08:06"/>
    <s v="Mon"/>
    <x v="119"/>
    <d v="2023-05-01T00:00:00"/>
    <s v="12:30:06"/>
    <s v="Week-1"/>
    <d v="1899-12-30T12:00:00"/>
  </r>
  <r>
    <n v="9723"/>
    <x v="3"/>
    <s v="TechM L2"/>
    <s v="Closed"/>
    <x v="29"/>
    <s v="Mon, 01 May 2023 08:10:04 GMT"/>
    <s v="khyadav"/>
    <x v="0"/>
    <x v="0"/>
    <s v="ESC L1 SLA Breach"/>
    <x v="10"/>
    <s v="Met"/>
    <s v="Laptop/Desktop"/>
    <n v="6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05:07 GMT"/>
    <s v="Thu, 01 Jan 1970 00:00:00 GMT"/>
    <s v="Thu, 01 Jan 1970 00:00:01 GMT"/>
    <s v="Thu, 01 Jan 1970 00:08:27 GMT"/>
    <m/>
    <m/>
    <m/>
    <m/>
    <n v="1"/>
    <s v=""/>
    <n v="1"/>
    <d v="1899-12-30T01:13:40"/>
    <s v="Mon"/>
    <x v="119"/>
    <d v="2023-05-01T00:00:00"/>
    <s v="08:10:04"/>
    <s v="Week-1"/>
    <d v="1899-12-30T08:00:00"/>
  </r>
  <r>
    <n v="9722"/>
    <x v="0"/>
    <s v="TechM L2"/>
    <s v="Closed"/>
    <x v="613"/>
    <s v="Mon, 01 May 2023 06:00:06 GMT"/>
    <s v="vdarive"/>
    <x v="2"/>
    <x v="2"/>
    <s v="User Reported Email"/>
    <x v="0"/>
    <s v="Met"/>
    <s v="User"/>
    <n v="54"/>
    <s v="[]"/>
    <s v="Email"/>
    <s v="Spam"/>
    <m/>
    <m/>
    <m/>
    <m/>
    <s v="[]"/>
    <s v="Thu, 01 Jan 1970 00:00:00 GMT"/>
    <s v="Thu, 01 Jan 1970 00:00:20 GMT"/>
    <s v="Thu, 01 Jan 1970 00:00:00 GMT"/>
    <s v="Thu, 01 Jan 1970 00:54:20 GMT"/>
    <s v="Thu, 01 Jan 1970 00:00:00 GMT"/>
    <s v="Thu, 01 Jan 1970 00:00:01 GMT"/>
    <s v="Thu, 01 Jan 1970 00:00:01 GMT"/>
    <m/>
    <m/>
    <m/>
    <m/>
    <n v="1"/>
    <s v=""/>
    <n v="1"/>
    <d v="1899-12-30T00:54:21"/>
    <s v="Mon"/>
    <x v="119"/>
    <d v="2023-05-01T00:00:00"/>
    <s v="06:00:06"/>
    <s v="Week-1"/>
    <d v="1899-12-30T06:00:00"/>
  </r>
  <r>
    <n v="9721"/>
    <x v="0"/>
    <s v="TechM L2"/>
    <s v="Closed"/>
    <x v="164"/>
    <s v="Mon, 01 May 2023 04:30:04 GMT"/>
    <s v="vdarive"/>
    <x v="0"/>
    <x v="0"/>
    <s v="User Reported Email, ACK L1 SLA Breach"/>
    <x v="0"/>
    <s v="Met"/>
    <s v="User"/>
    <n v="34"/>
    <s v="[]"/>
    <s v="Email"/>
    <s v="Legitimate email"/>
    <m/>
    <m/>
    <m/>
    <m/>
    <s v="[]"/>
    <s v="Thu, 01 Jan 1970 00:00:00 GMT"/>
    <s v="Thu, 01 Jan 1970 00:00:19 GMT"/>
    <s v="Thu, 01 Jan 1970 00:00:00 GMT"/>
    <s v="Thu, 01 Jan 1970 00:34:20 GMT"/>
    <s v="Thu, 01 Jan 1970 00:00:00 GMT"/>
    <s v="Thu, 01 Jan 1970 00:00:01 GMT"/>
    <s v="Thu, 01 Jan 1970 00:00:01 GMT"/>
    <m/>
    <m/>
    <m/>
    <m/>
    <n v="1"/>
    <s v=""/>
    <n v="1"/>
    <d v="1899-12-30T00:34:20"/>
    <s v="Mon"/>
    <x v="119"/>
    <d v="2023-05-01T00:00:00"/>
    <s v="04:30:04"/>
    <s v="Week-1"/>
    <d v="1899-12-30T04:00:00"/>
  </r>
  <r>
    <n v="9720"/>
    <x v="1"/>
    <s v="Hassen Mezghani"/>
    <s v="Closed"/>
    <x v="29"/>
    <s v="Mon, 01 May 2023 00:40:03 GMT"/>
    <s v="vdarive"/>
    <x v="2"/>
    <x v="1"/>
    <s v="ESC L1 SLA Breach"/>
    <x v="10"/>
    <s v="Met"/>
    <s v="Server"/>
    <n v="7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1:38 GMT"/>
    <s v="Thu, 01 Jan 1970 00:00:00 GMT"/>
    <s v="Thu, 01 Jan 1970 00:00:01 GMT"/>
    <s v="Thu, 01 Jan 1970 00:00:01 GMT"/>
    <m/>
    <m/>
    <m/>
    <m/>
    <n v="0"/>
    <n v="1"/>
    <n v="1"/>
    <d v="1899-12-30T01:12:07"/>
    <s v="Mon"/>
    <x v="119"/>
    <d v="2023-05-01T00:00:00"/>
    <s v="00:40:03"/>
    <s v="Week-1"/>
    <d v="1899-12-30T00:00:00"/>
  </r>
  <r>
    <n v="9757"/>
    <x v="4"/>
    <s v="Cristian Dragus"/>
    <s v="Closed"/>
    <x v="614"/>
    <s v="Tue, 02 May 2023 23:10:24 GMT"/>
    <s v="gsriniv"/>
    <x v="1"/>
    <x v="2"/>
    <s v="[]"/>
    <x v="52"/>
    <s v="Met"/>
    <s v="Server"/>
    <n v="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6:47 GMT"/>
    <s v="Thu, 01 Jan 1970 00:00:00 GMT"/>
    <s v="Thu, 01 Jan 1970 00:00:01 GMT"/>
    <s v="Thu, 01 Jan 1970 01:44:54 GMT"/>
    <m/>
    <m/>
    <m/>
    <m/>
    <n v="0"/>
    <n v="1"/>
    <n v="1"/>
    <d v="1899-12-30T01:52:00"/>
    <s v="Tue"/>
    <x v="120"/>
    <d v="2023-05-02T00:00:00"/>
    <s v="23:10:24"/>
    <s v="Week-1"/>
    <d v="1899-12-30T23:00:00"/>
  </r>
  <r>
    <n v="9756"/>
    <x v="4"/>
    <s v="Cristian Dragus"/>
    <s v="Closed"/>
    <x v="614"/>
    <s v="Tue, 02 May 2023 23:10:22 GMT"/>
    <s v="gsriniv"/>
    <x v="1"/>
    <x v="2"/>
    <s v="[]"/>
    <x v="52"/>
    <s v="Met"/>
    <s v="Server"/>
    <n v="1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1:44 GMT"/>
    <s v="Thu, 01 Jan 1970 00:00:00 GMT"/>
    <s v="Thu, 01 Jan 1970 00:00:01 GMT"/>
    <s v="Thu, 01 Jan 1970 01:39:42 GMT"/>
    <m/>
    <m/>
    <m/>
    <m/>
    <n v="0"/>
    <n v="1"/>
    <n v="1"/>
    <d v="1899-12-30T01:51:52"/>
    <s v="Tue"/>
    <x v="120"/>
    <d v="2023-05-02T00:00:00"/>
    <s v="23:10:22"/>
    <s v="Week-1"/>
    <d v="1899-12-30T23:00:00"/>
  </r>
  <r>
    <n v="9755"/>
    <x v="4"/>
    <s v="Cristian Dragus"/>
    <s v="Closed"/>
    <x v="614"/>
    <s v="Tue, 02 May 2023 23:10:20 GMT"/>
    <s v="gsriniv"/>
    <x v="1"/>
    <x v="2"/>
    <s v="[]"/>
    <x v="52"/>
    <s v="Met"/>
    <s v="Server"/>
    <n v="2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9:30 GMT"/>
    <s v="Thu, 01 Jan 1970 00:00:00 GMT"/>
    <s v="Thu, 01 Jan 1970 00:00:01 GMT"/>
    <s v="Thu, 01 Jan 1970 01:32:41 GMT"/>
    <m/>
    <m/>
    <m/>
    <m/>
    <n v="0"/>
    <n v="1"/>
    <n v="1"/>
    <d v="1899-12-30T01:52:46"/>
    <s v="Tue"/>
    <x v="120"/>
    <d v="2023-05-02T00:00:00"/>
    <s v="23:10:20"/>
    <s v="Week-1"/>
    <d v="1899-12-30T23:00:00"/>
  </r>
  <r>
    <n v="9754"/>
    <x v="4"/>
    <s v="Cristian Dragus"/>
    <s v="Closed"/>
    <x v="614"/>
    <s v="Tue, 02 May 2023 23:10:18 GMT"/>
    <s v="gsriniv"/>
    <x v="1"/>
    <x v="2"/>
    <s v="[]"/>
    <x v="52"/>
    <s v="Met"/>
    <s v="Server"/>
    <n v="2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2:12 GMT"/>
    <s v="Thu, 01 Jan 1970 00:00:00 GMT"/>
    <s v="Thu, 01 Jan 1970 00:00:01 GMT"/>
    <s v="Thu, 01 Jan 1970 01:23:58 GMT"/>
    <m/>
    <m/>
    <m/>
    <m/>
    <n v="0"/>
    <n v="1"/>
    <n v="1"/>
    <d v="1899-12-30T01:46:03"/>
    <s v="Tue"/>
    <x v="120"/>
    <d v="2023-05-02T00:00:00"/>
    <s v="23:10:18"/>
    <s v="Week-1"/>
    <d v="1899-12-30T23:00:00"/>
  </r>
  <r>
    <n v="9753"/>
    <x v="4"/>
    <s v="Cristian Dragus"/>
    <s v="Closed"/>
    <x v="614"/>
    <s v="Tue, 02 May 2023 23:10:17 GMT"/>
    <s v="gsriniv"/>
    <x v="1"/>
    <x v="2"/>
    <s v="[]"/>
    <x v="52"/>
    <s v="Met"/>
    <s v="Server"/>
    <n v="1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7:06 GMT"/>
    <s v="Thu, 01 Jan 1970 00:00:00 GMT"/>
    <s v="Thu, 01 Jan 1970 00:00:01 GMT"/>
    <s v="Thu, 01 Jan 1970 01:22:51 GMT"/>
    <m/>
    <m/>
    <m/>
    <m/>
    <n v="0"/>
    <n v="1"/>
    <n v="1"/>
    <d v="1899-12-30T01:39:56"/>
    <s v="Tue"/>
    <x v="120"/>
    <d v="2023-05-02T00:00:00"/>
    <s v="23:10:17"/>
    <s v="Week-1"/>
    <d v="1899-12-30T23:00:00"/>
  </r>
  <r>
    <n v="9752"/>
    <x v="4"/>
    <s v="Cristian Dragus"/>
    <s v="Closed"/>
    <x v="614"/>
    <s v="Tue, 02 May 2023 23:00:17 GMT"/>
    <s v="gsriniv"/>
    <x v="1"/>
    <x v="2"/>
    <s v="[]"/>
    <x v="52"/>
    <s v="Met"/>
    <s v="Server"/>
    <n v="3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3:52 GMT"/>
    <s v="Thu, 01 Jan 1970 00:00:00 GMT"/>
    <s v="Thu, 01 Jan 1970 00:00:01 GMT"/>
    <s v="Thu, 01 Jan 1970 01:09:12 GMT"/>
    <m/>
    <m/>
    <m/>
    <m/>
    <n v="0"/>
    <n v="1"/>
    <n v="1"/>
    <d v="1899-12-30T01:43:18"/>
    <s v="Tue"/>
    <x v="120"/>
    <d v="2023-05-02T00:00:00"/>
    <s v="23:00:17"/>
    <s v="Week-1"/>
    <d v="1899-12-30T23:00:00"/>
  </r>
  <r>
    <n v="9751"/>
    <x v="0"/>
    <s v="TechM L2"/>
    <s v="Closed"/>
    <x v="615"/>
    <s v="Tue, 02 May 2023 19:00:06 GMT"/>
    <s v="gsriniv"/>
    <x v="1"/>
    <x v="1"/>
    <s v="User Reported Email"/>
    <x v="0"/>
    <s v="Met"/>
    <s v="User"/>
    <n v="7"/>
    <s v="[]"/>
    <s v="Email"/>
    <s v="Scam"/>
    <m/>
    <m/>
    <m/>
    <m/>
    <s v="[]"/>
    <s v="Thu, 01 Jan 1970 00:00:00 GMT"/>
    <s v="Thu, 01 Jan 1970 00:00:09 GMT"/>
    <s v="Thu, 01 Jan 1970 00:00:00 GMT"/>
    <s v="Thu, 01 Jan 1970 00:07:05 GMT"/>
    <s v="Thu, 01 Jan 1970 00:00:00 GMT"/>
    <s v="Thu, 01 Jan 1970 00:00:01 GMT"/>
    <s v="Thu, 01 Jan 1970 00:37:04 GMT"/>
    <m/>
    <m/>
    <m/>
    <m/>
    <n v="1"/>
    <s v=""/>
    <n v="1"/>
    <d v="1899-12-30T00:44:13"/>
    <s v="Tue"/>
    <x v="120"/>
    <d v="2023-05-02T00:00:00"/>
    <s v="19:00:06"/>
    <s v="Week-1"/>
    <d v="1899-12-30T19:00:00"/>
  </r>
  <r>
    <n v="9750"/>
    <x v="0"/>
    <s v="TechM L2"/>
    <s v="Closed"/>
    <x v="615"/>
    <s v="Tue, 02 May 2023 16:30:07 GMT"/>
    <s v="gsriniv"/>
    <x v="1"/>
    <x v="1"/>
    <s v="User Reported Email"/>
    <x v="0"/>
    <s v="Met"/>
    <s v="User"/>
    <n v="5"/>
    <s v="[]"/>
    <s v="Email"/>
    <s v="Scam"/>
    <m/>
    <m/>
    <m/>
    <m/>
    <s v="[]"/>
    <s v="Thu, 01 Jan 1970 00:00:00 GMT"/>
    <s v="Thu, 01 Jan 1970 00:00:08 GMT"/>
    <s v="Thu, 01 Jan 1970 00:00:00 GMT"/>
    <s v="Thu, 01 Jan 1970 00:04:55 GMT"/>
    <s v="Thu, 01 Jan 1970 00:00:00 GMT"/>
    <s v="Thu, 01 Jan 1970 00:00:01 GMT"/>
    <s v="Thu, 01 Jan 1970 03:04:16 GMT"/>
    <m/>
    <m/>
    <m/>
    <m/>
    <n v="1"/>
    <s v=""/>
    <n v="1"/>
    <d v="1899-12-30T03:09:24"/>
    <s v="Tue"/>
    <x v="120"/>
    <d v="2023-05-02T00:00:00"/>
    <s v="16:30:07"/>
    <s v="Week-1"/>
    <d v="1899-12-30T16:00:00"/>
  </r>
  <r>
    <n v="9749"/>
    <x v="0"/>
    <s v="TechM L2"/>
    <s v="Closed"/>
    <x v="616"/>
    <s v="Tue, 02 May 2023 15:30:05 GMT"/>
    <s v="gsriniv"/>
    <x v="2"/>
    <x v="2"/>
    <s v="User Reported Email"/>
    <x v="0"/>
    <s v="Met"/>
    <s v="User"/>
    <n v="19"/>
    <s v="[]"/>
    <s v="Email"/>
    <s v="Spam"/>
    <m/>
    <m/>
    <m/>
    <m/>
    <s v="[]"/>
    <s v="Thu, 01 Jan 1970 00:00:00 GMT"/>
    <s v="Thu, 01 Jan 1970 00:00:08 GMT"/>
    <s v="Thu, 01 Jan 1970 00:00:00 GMT"/>
    <s v="Thu, 01 Jan 1970 00:19:21 GMT"/>
    <s v="Thu, 01 Jan 1970 00:00:00 GMT"/>
    <s v="Thu, 01 Jan 1970 00:00:01 GMT"/>
    <s v="Thu, 01 Jan 1970 03:15:44 GMT"/>
    <m/>
    <m/>
    <m/>
    <m/>
    <n v="1"/>
    <s v=""/>
    <n v="1"/>
    <d v="1899-12-30T03:34:52"/>
    <s v="Tue"/>
    <x v="120"/>
    <d v="2023-05-02T00:00:00"/>
    <s v="15:30:05"/>
    <s v="Week-1"/>
    <d v="1899-12-30T15:00:00"/>
  </r>
  <r>
    <n v="9748"/>
    <x v="0"/>
    <s v="TechM L2"/>
    <s v="Closed"/>
    <x v="617"/>
    <s v="Tue, 02 May 2023 14:30:21 GMT"/>
    <s v="karun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11:05 GMT"/>
    <s v="Thu, 01 Jan 1970 00:00:00 GMT"/>
    <s v="Thu, 01 Jan 1970 00:57:19 GMT"/>
    <s v="Thu, 01 Jan 1970 00:00:00 GMT"/>
    <s v="Thu, 01 Jan 1970 00:00:01 GMT"/>
    <s v="Thu, 01 Jan 1970 00:00:01 GMT"/>
    <m/>
    <m/>
    <m/>
    <m/>
    <n v="1"/>
    <s v=""/>
    <n v="1"/>
    <d v="1899-12-30T01:08:06"/>
    <s v="Tue"/>
    <x v="120"/>
    <d v="2023-05-02T00:00:00"/>
    <s v="14:30:21"/>
    <s v="Week-1"/>
    <d v="1899-12-30T14:00:00"/>
  </r>
  <r>
    <n v="9747"/>
    <x v="0"/>
    <s v="TechM L2"/>
    <s v="Closed"/>
    <x v="618"/>
    <s v="Tue, 02 May 2023 14:30:20 GMT"/>
    <s v="mhyderi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11 GMT"/>
    <s v="Thu, 01 Jan 1970 00:00:00 GMT"/>
    <s v="Thu, 01 Jan 1970 00:05:51 GMT"/>
    <s v="Thu, 01 Jan 1970 00:00:00 GMT"/>
    <s v="Thu, 01 Jan 1970 00:00:01 GMT"/>
    <s v="Thu, 01 Jan 1970 00:57:13 GMT"/>
    <m/>
    <m/>
    <m/>
    <m/>
    <n v="1"/>
    <s v=""/>
    <n v="1"/>
    <d v="1899-12-30T01:03:24"/>
    <s v="Tue"/>
    <x v="120"/>
    <d v="2023-05-02T00:00:00"/>
    <s v="14:30:20"/>
    <s v="Week-1"/>
    <d v="1899-12-30T14:00:00"/>
  </r>
  <r>
    <n v="9746"/>
    <x v="0"/>
    <s v="TechM L2"/>
    <s v="Closed"/>
    <x v="618"/>
    <s v="Tue, 02 May 2023 14:00:12 GMT"/>
    <s v="mhyderi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16 GMT"/>
    <s v="Thu, 01 Jan 1970 00:00:00 GMT"/>
    <s v="Thu, 01 Jan 1970 00:01:22 GMT"/>
    <s v="Thu, 01 Jan 1970 00:00:00 GMT"/>
    <s v="Thu, 01 Jan 1970 00:00:01 GMT"/>
    <s v="Thu, 01 Jan 1970 01:16:04 GMT"/>
    <m/>
    <m/>
    <m/>
    <m/>
    <n v="1"/>
    <s v=""/>
    <n v="1"/>
    <d v="1899-12-30T01:17:20"/>
    <s v="Tue"/>
    <x v="120"/>
    <d v="2023-05-02T00:00:00"/>
    <s v="14:00:12"/>
    <s v="Week-1"/>
    <d v="1899-12-30T14:00:00"/>
  </r>
  <r>
    <n v="9745"/>
    <x v="0"/>
    <s v="TechM L2"/>
    <s v="Closed"/>
    <x v="618"/>
    <s v="Tue, 02 May 2023 14:00:12 GMT"/>
    <s v="mhyderi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20 GMT"/>
    <s v="Thu, 01 Jan 1970 00:00:00 GMT"/>
    <s v="Thu, 01 Jan 1970 00:01:13 GMT"/>
    <s v="Thu, 01 Jan 1970 00:00:00 GMT"/>
    <s v="Thu, 01 Jan 1970 00:00:01 GMT"/>
    <s v="Thu, 01 Jan 1970 01:15:23 GMT"/>
    <m/>
    <m/>
    <m/>
    <m/>
    <n v="1"/>
    <s v=""/>
    <n v="1"/>
    <d v="1899-12-30T01:16:43"/>
    <s v="Tue"/>
    <x v="120"/>
    <d v="2023-05-02T00:00:00"/>
    <s v="14:00:12"/>
    <s v="Week-1"/>
    <d v="1899-12-30T14:00:00"/>
  </r>
  <r>
    <n v="9744"/>
    <x v="0"/>
    <s v="TechM L2"/>
    <s v="Closed"/>
    <x v="618"/>
    <s v="Tue, 02 May 2023 13:30:32 GMT"/>
    <s v="mhyderi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07 GMT"/>
    <s v="Thu, 01 Jan 1970 00:00:00 GMT"/>
    <s v="Thu, 01 Jan 1970 00:01:07 GMT"/>
    <s v="Thu, 01 Jan 1970 00:00:00 GMT"/>
    <s v="Thu, 01 Jan 1970 00:00:01 GMT"/>
    <s v="Thu, 01 Jan 1970 01:49:14 GMT"/>
    <m/>
    <m/>
    <m/>
    <m/>
    <n v="1"/>
    <s v=""/>
    <n v="1"/>
    <d v="1899-12-30T01:50:21"/>
    <s v="Tue"/>
    <x v="120"/>
    <d v="2023-05-02T00:00:00"/>
    <s v="13:30:32"/>
    <s v="Week-1"/>
    <d v="1899-12-30T13:00:00"/>
  </r>
  <r>
    <n v="9743"/>
    <x v="0"/>
    <s v="TechM L2"/>
    <s v="Closed"/>
    <x v="618"/>
    <s v="Tue, 02 May 2023 13:30:32 GMT"/>
    <s v="mhyderi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08 GMT"/>
    <s v="Thu, 01 Jan 1970 00:00:00 GMT"/>
    <s v="Thu, 01 Jan 1970 00:00:46 GMT"/>
    <s v="Thu, 01 Jan 1970 00:00:00 GMT"/>
    <s v="Thu, 01 Jan 1970 00:00:01 GMT"/>
    <s v="Thu, 01 Jan 1970 01:48:45 GMT"/>
    <m/>
    <m/>
    <m/>
    <m/>
    <n v="1"/>
    <s v=""/>
    <n v="1"/>
    <d v="1899-12-30T01:49:53"/>
    <s v="Tue"/>
    <x v="120"/>
    <d v="2023-05-02T00:00:00"/>
    <s v="13:30:32"/>
    <s v="Week-1"/>
    <d v="1899-12-30T13:00:00"/>
  </r>
  <r>
    <n v="9742"/>
    <x v="0"/>
    <s v="TechM L2"/>
    <s v="Closed"/>
    <x v="618"/>
    <s v="Tue, 02 May 2023 13:30:32 GMT"/>
    <s v="mhyderi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12 GMT"/>
    <s v="Thu, 01 Jan 1970 00:00:00 GMT"/>
    <s v="Thu, 01 Jan 1970 00:01:18 GMT"/>
    <s v="Thu, 01 Jan 1970 00:00:00 GMT"/>
    <s v="Thu, 01 Jan 1970 00:00:01 GMT"/>
    <s v="Thu, 01 Jan 1970 01:47:51 GMT"/>
    <m/>
    <m/>
    <m/>
    <m/>
    <n v="1"/>
    <s v=""/>
    <n v="1"/>
    <d v="1899-12-30T01:49:03"/>
    <s v="Tue"/>
    <x v="120"/>
    <d v="2023-05-02T00:00:00"/>
    <s v="13:30:32"/>
    <s v="Week-1"/>
    <d v="1899-12-30T13:00:00"/>
  </r>
  <r>
    <n v="9741"/>
    <x v="0"/>
    <s v="TechM L2"/>
    <s v="Closed"/>
    <x v="618"/>
    <s v="Tue, 02 May 2023 13:30:32 GMT"/>
    <s v="mhyderi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2:21 GMT"/>
    <s v="Thu, 01 Jan 1970 00:00:00 GMT"/>
    <s v="Thu, 01 Jan 1970 00:00:01 GMT"/>
    <s v="Thu, 01 Jan 1970 01:46:14 GMT"/>
    <m/>
    <m/>
    <m/>
    <m/>
    <n v="1"/>
    <s v=""/>
    <n v="1"/>
    <d v="1899-12-30T01:48:22"/>
    <s v="Tue"/>
    <x v="120"/>
    <d v="2023-05-02T00:00:00"/>
    <s v="13:30:32"/>
    <s v="Week-1"/>
    <d v="1899-12-30T13:00:00"/>
  </r>
  <r>
    <n v="9740"/>
    <x v="0"/>
    <s v="TechM L2"/>
    <s v="Closed"/>
    <x v="618"/>
    <s v="Tue, 02 May 2023 13:30:31 GMT"/>
    <s v="mhyderi"/>
    <x v="1"/>
    <x v="1"/>
    <s v="User Reported Email"/>
    <x v="0"/>
    <s v="Met"/>
    <s v="User"/>
    <n v="70"/>
    <s v="[]"/>
    <s v="Email"/>
    <s v="Scam"/>
    <m/>
    <m/>
    <m/>
    <m/>
    <s v="[]"/>
    <s v="Thu, 01 Jan 1970 00:00:00 GMT"/>
    <s v="Thu, 01 Jan 1970 00:00:12 GMT"/>
    <s v="Thu, 01 Jan 1970 00:00:00 GMT"/>
    <s v="Thu, 01 Jan 1970 01:10:29 GMT"/>
    <s v="Thu, 01 Jan 1970 00:00:00 GMT"/>
    <s v="Thu, 01 Jan 1970 00:00:01 GMT"/>
    <s v="Thu, 01 Jan 1970 00:05:07 GMT"/>
    <m/>
    <m/>
    <m/>
    <m/>
    <n v="1"/>
    <s v=""/>
    <n v="1"/>
    <d v="1899-12-30T01:15:19"/>
    <s v="Tue"/>
    <x v="120"/>
    <d v="2023-05-02T00:00:00"/>
    <s v="13:30:31"/>
    <s v="Week-1"/>
    <d v="1899-12-30T13:00:00"/>
  </r>
  <r>
    <n v="9739"/>
    <x v="0"/>
    <s v="TechM L2"/>
    <s v="Closed"/>
    <x v="404"/>
    <s v="Tue, 02 May 2023 13:30:18 GMT"/>
    <s v="apaluri"/>
    <x v="1"/>
    <x v="1"/>
    <s v="[]"/>
    <x v="19"/>
    <s v="Met"/>
    <s v="Other"/>
    <n v="13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18:32 GMT"/>
    <s v="Thu, 01 Jan 1970 00:00:00 GMT"/>
    <s v="Thu, 01 Jan 1970 00:00:01 GMT"/>
    <s v="Thu, 01 Jan 1970 00:00:01 GMT"/>
    <m/>
    <m/>
    <m/>
    <m/>
    <n v="1"/>
    <s v=""/>
    <n v="1"/>
    <d v="1899-12-30T02:19:08"/>
    <s v="Tue"/>
    <x v="120"/>
    <d v="2023-05-02T00:00:00"/>
    <s v="13:30:18"/>
    <s v="Week-1"/>
    <d v="1899-12-30T13:00:00"/>
  </r>
  <r>
    <n v="9738"/>
    <x v="1"/>
    <s v="TechM L2"/>
    <s v="Closed"/>
    <x v="21"/>
    <s v="Tue, 02 May 2023 13:00:17 GMT"/>
    <s v="karun"/>
    <x v="1"/>
    <x v="1"/>
    <s v="ESC L1 SLA Breach"/>
    <x v="1"/>
    <s v="Met"/>
    <s v="Laptop/Desktop"/>
    <n v="93"/>
    <s v="[]"/>
    <s v="Endpoint"/>
    <m/>
    <s v="Malware"/>
    <m/>
    <m/>
    <m/>
    <s v="[]"/>
    <s v="Thu, 01 Jan 1970 00:00:00 GMT"/>
    <s v="Thu, 01 Jan 1970 00:00:13 GMT"/>
    <s v="Thu, 01 Jan 1970 00:00:00 GMT"/>
    <s v="Thu, 01 Jan 1970 01:32:43 GMT"/>
    <s v="Thu, 01 Jan 1970 00:00:00 GMT"/>
    <s v="Thu, 01 Jan 1970 00:00:01 GMT"/>
    <s v="Thu, 01 Jan 1970 00:00:01 GMT"/>
    <m/>
    <m/>
    <m/>
    <m/>
    <n v="1"/>
    <s v=""/>
    <n v="1"/>
    <d v="1899-12-30T01:33:14"/>
    <s v="Tue"/>
    <x v="120"/>
    <d v="2023-05-02T00:00:00"/>
    <s v="13:00:17"/>
    <s v="Week-1"/>
    <d v="1899-12-30T13:00:00"/>
  </r>
  <r>
    <n v="9737"/>
    <x v="0"/>
    <s v="TechM L2"/>
    <s v="Closed"/>
    <x v="151"/>
    <s v="Tue, 02 May 2023 10:00:12 GMT"/>
    <s v="mhyderi"/>
    <x v="2"/>
    <x v="2"/>
    <s v="[]"/>
    <x v="21"/>
    <s v="Met"/>
    <s v="Network Device"/>
    <n v="7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0:29 GMT"/>
    <s v="Thu, 01 Jan 1970 00:00:00 GMT"/>
    <s v="Thu, 01 Jan 1970 00:00:01 GMT"/>
    <s v="Thu, 01 Jan 1970 00:16:10 GMT"/>
    <m/>
    <m/>
    <m/>
    <m/>
    <n v="1"/>
    <s v=""/>
    <n v="1"/>
    <d v="1899-12-30T01:26:16"/>
    <s v="Tue"/>
    <x v="120"/>
    <d v="2023-05-02T00:00:00"/>
    <s v="10:00:12"/>
    <s v="Week-1"/>
    <d v="1899-12-30T10:00:00"/>
  </r>
  <r>
    <n v="9736"/>
    <x v="0"/>
    <s v="TechM L2"/>
    <s v="Closed"/>
    <x v="406"/>
    <s v="Tue, 02 May 2023 09:50:16 GMT"/>
    <s v="apaluri"/>
    <x v="2"/>
    <x v="2"/>
    <s v="[]"/>
    <x v="38"/>
    <s v="Met"/>
    <s v="Network Device"/>
    <n v="11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57:46 GMT"/>
    <s v="Thu, 01 Jan 1970 00:00:00 GMT"/>
    <s v="Thu, 01 Jan 1970 00:00:01 GMT"/>
    <s v="Thu, 01 Jan 1970 00:41:32 GMT"/>
    <m/>
    <m/>
    <m/>
    <m/>
    <n v="1"/>
    <s v=""/>
    <n v="1"/>
    <d v="1899-12-30T02:39:41"/>
    <s v="Tue"/>
    <x v="120"/>
    <d v="2023-05-02T00:00:00"/>
    <s v="09:50:16"/>
    <s v="Week-1"/>
    <d v="1899-12-30T09:00:00"/>
  </r>
  <r>
    <n v="9735"/>
    <x v="3"/>
    <s v="Hassen Mezghani"/>
    <s v="Closed"/>
    <x v="29"/>
    <s v="Tue, 02 May 2023 09:50:14 GMT"/>
    <s v="apaluri"/>
    <x v="2"/>
    <x v="2"/>
    <s v="ESC L1 SLA Breach"/>
    <x v="10"/>
    <s v="Met"/>
    <s v="Laptop/Desktop"/>
    <n v="4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2:38 GMT"/>
    <s v="Thu, 01 Jan 1970 00:00:00 GMT"/>
    <s v="Thu, 01 Jan 1970 00:00:01 GMT"/>
    <s v="Thu, 01 Jan 1970 00:00:01 GMT"/>
    <m/>
    <m/>
    <m/>
    <m/>
    <n v="1"/>
    <s v=""/>
    <n v="1"/>
    <d v="1899-12-30T00:43:10"/>
    <s v="Tue"/>
    <x v="120"/>
    <d v="2023-05-02T00:00:00"/>
    <s v="09:50:14"/>
    <s v="Week-1"/>
    <d v="1899-12-30T09:00:00"/>
  </r>
  <r>
    <n v="9734"/>
    <x v="0"/>
    <s v="TechM L2"/>
    <s v="Closed"/>
    <x v="619"/>
    <s v="Tue, 02 May 2023 08:00:08 GMT"/>
    <s v="mhyderi"/>
    <x v="0"/>
    <x v="0"/>
    <s v="User Reported Email"/>
    <x v="0"/>
    <s v="Met"/>
    <s v="User"/>
    <n v="78"/>
    <s v="[]"/>
    <s v="Email"/>
    <s v="Unsolicited email"/>
    <m/>
    <m/>
    <m/>
    <m/>
    <s v="[]"/>
    <s v="Thu, 01 Jan 1970 00:00:00 GMT"/>
    <s v="Thu, 01 Jan 1970 00:00:15 GMT"/>
    <s v="Thu, 01 Jan 1970 00:00:00 GMT"/>
    <s v="Thu, 01 Jan 1970 01:17:44 GMT"/>
    <s v="Thu, 01 Jan 1970 00:00:00 GMT"/>
    <s v="Thu, 01 Jan 1970 00:00:01 GMT"/>
    <s v="Thu, 01 Jan 1970 00:46:12 GMT"/>
    <m/>
    <m/>
    <m/>
    <m/>
    <n v="1"/>
    <s v=""/>
    <n v="1"/>
    <d v="1899-12-30T02:04:27"/>
    <s v="Tue"/>
    <x v="120"/>
    <d v="2023-05-02T00:00:00"/>
    <s v="08:00:08"/>
    <s v="Week-1"/>
    <d v="1899-12-30T08:00:00"/>
  </r>
  <r>
    <n v="9733"/>
    <x v="0"/>
    <s v="TechM L2"/>
    <s v="Closed"/>
    <x v="620"/>
    <s v="Tue, 02 May 2023 08:00:07 GMT"/>
    <s v="karun"/>
    <x v="2"/>
    <x v="2"/>
    <s v="User Reported Email"/>
    <x v="0"/>
    <s v="Met"/>
    <s v="User"/>
    <n v="4"/>
    <s v="[]"/>
    <s v="Email"/>
    <s v="Spam"/>
    <m/>
    <m/>
    <m/>
    <m/>
    <s v="[]"/>
    <s v="Thu, 01 Jan 1970 00:00:00 GMT"/>
    <s v="Thu, 01 Jan 1970 00:00:22 GMT"/>
    <s v="Thu, 01 Jan 1970 00:00:00 GMT"/>
    <s v="Thu, 01 Jan 1970 00:03:37 GMT"/>
    <s v="Thu, 01 Jan 1970 00:00:00 GMT"/>
    <s v="Thu, 01 Jan 1970 00:00:01 GMT"/>
    <s v="Thu, 01 Jan 1970 02:26:02 GMT"/>
    <m/>
    <m/>
    <m/>
    <m/>
    <n v="1"/>
    <s v=""/>
    <n v="1"/>
    <d v="1899-12-30T02:30:24"/>
    <s v="Tue"/>
    <x v="120"/>
    <d v="2023-05-02T00:00:00"/>
    <s v="08:00:07"/>
    <s v="Week-1"/>
    <d v="1899-12-30T08:00:00"/>
  </r>
  <r>
    <n v="9732"/>
    <x v="0"/>
    <s v="TechM L2"/>
    <s v="Closed"/>
    <x v="621"/>
    <s v="Tue, 02 May 2023 08:00:07 GMT"/>
    <s v="karun"/>
    <x v="2"/>
    <x v="2"/>
    <s v="User Reported Email"/>
    <x v="0"/>
    <s v="Met"/>
    <s v="User"/>
    <n v="107"/>
    <s v="[]"/>
    <s v="Email"/>
    <s v="Spam"/>
    <m/>
    <m/>
    <m/>
    <m/>
    <s v="[]"/>
    <s v="Thu, 01 Jan 1970 00:00:00 GMT"/>
    <s v="Thu, 01 Jan 1970 00:00:24 GMT"/>
    <s v="Thu, 01 Jan 1970 00:00:00 GMT"/>
    <s v="Thu, 01 Jan 1970 01:47:05 GMT"/>
    <s v="Thu, 01 Jan 1970 00:00:00 GMT"/>
    <s v="Thu, 01 Jan 1970 00:00:01 GMT"/>
    <s v="Thu, 01 Jan 1970 02:43:18 GMT"/>
    <m/>
    <m/>
    <m/>
    <m/>
    <n v="1"/>
    <s v=""/>
    <n v="1"/>
    <d v="1899-12-30T04:30:42"/>
    <s v="Tue"/>
    <x v="120"/>
    <d v="2023-05-02T00:00:00"/>
    <s v="08:00:07"/>
    <s v="Week-1"/>
    <d v="1899-12-30T08:00:00"/>
  </r>
  <r>
    <n v="9731"/>
    <x v="0"/>
    <s v="TechM L2"/>
    <s v="Closed"/>
    <x v="622"/>
    <s v="Tue, 02 May 2023 01:30:05 GMT"/>
    <s v="vdarive"/>
    <x v="2"/>
    <x v="2"/>
    <s v="User Reported Email, ACK L1 SLA Breach"/>
    <x v="0"/>
    <s v="Met"/>
    <s v="User"/>
    <n v="57"/>
    <s v="[]"/>
    <s v="Email"/>
    <s v="Spam"/>
    <m/>
    <m/>
    <m/>
    <m/>
    <s v="[]"/>
    <s v="Thu, 01 Jan 1970 00:00:00 GMT"/>
    <s v="Thu, 01 Jan 1970 00:00:09 GMT"/>
    <s v="Thu, 01 Jan 1970 00:00:00 GMT"/>
    <s v="Thu, 01 Jan 1970 00:57:07 GMT"/>
    <s v="Thu, 01 Jan 1970 00:00:00 GMT"/>
    <s v="Thu, 01 Jan 1970 00:00:01 GMT"/>
    <s v="Thu, 01 Jan 1970 02:55:36 GMT"/>
    <m/>
    <m/>
    <m/>
    <m/>
    <n v="1"/>
    <s v=""/>
    <n v="1"/>
    <d v="1899-12-30T03:52:45"/>
    <s v="Tue"/>
    <x v="120"/>
    <d v="2023-05-02T00:00:00"/>
    <s v="01:30:05"/>
    <s v="Week-1"/>
    <d v="1899-12-30T01:00:00"/>
  </r>
  <r>
    <n v="9816"/>
    <x v="0"/>
    <m/>
    <s v="Closed"/>
    <x v="623"/>
    <s v="Wed, 03 May 2023 23:30:12 GMT"/>
    <s v="khyadav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12 GMT"/>
    <s v="Thu, 01 Jan 1970 00:00:00 GMT"/>
    <s v="Thu, 01 Jan 1970 00:00:01 GMT"/>
    <s v="Thu, 01 Jan 1970 09:41:29 GMT"/>
    <m/>
    <m/>
    <m/>
    <m/>
    <n v="1"/>
    <s v=""/>
    <n v="1"/>
    <d v="1899-12-30T09:41:35"/>
    <s v="Wed"/>
    <x v="121"/>
    <d v="2023-05-03T00:00:00"/>
    <s v="23:30:12"/>
    <s v="Week-1"/>
    <d v="1899-12-30T23:00:00"/>
  </r>
  <r>
    <n v="9814"/>
    <x v="0"/>
    <m/>
    <s v="Closed"/>
    <x v="623"/>
    <s v="Wed, 03 May 2023 23:30:12 GMT"/>
    <s v="khyadav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2:18 GMT"/>
    <s v="Thu, 01 Jan 1970 00:00:00 GMT"/>
    <s v="Thu, 01 Jan 1970 00:00:01 GMT"/>
    <s v="Thu, 01 Jan 1970 09:32:47 GMT"/>
    <m/>
    <m/>
    <m/>
    <m/>
    <n v="1"/>
    <s v=""/>
    <n v="1"/>
    <d v="1899-12-30T09:34:57"/>
    <s v="Wed"/>
    <x v="121"/>
    <d v="2023-05-03T00:00:00"/>
    <s v="23:30:12"/>
    <s v="Week-1"/>
    <d v="1899-12-30T23:00:00"/>
  </r>
  <r>
    <n v="9815"/>
    <x v="0"/>
    <m/>
    <s v="Closed"/>
    <x v="623"/>
    <s v="Wed, 03 May 2023 23:30:12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02 GMT"/>
    <s v="Thu, 01 Jan 1970 00:00:00 GMT"/>
    <s v="Thu, 01 Jan 1970 00:00:01 GMT"/>
    <s v="Thu, 01 Jan 1970 09:39:55 GMT"/>
    <m/>
    <m/>
    <m/>
    <m/>
    <n v="1"/>
    <s v=""/>
    <n v="1"/>
    <d v="1899-12-30T09:41:02"/>
    <s v="Wed"/>
    <x v="121"/>
    <d v="2023-05-03T00:00:00"/>
    <s v="23:30:12"/>
    <s v="Week-1"/>
    <d v="1899-12-30T23:00:00"/>
  </r>
  <r>
    <n v="9813"/>
    <x v="0"/>
    <m/>
    <s v="Closed"/>
    <x v="623"/>
    <s v="Wed, 03 May 2023 23:30:12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50 GMT"/>
    <s v="Thu, 01 Jan 1970 00:00:00 GMT"/>
    <s v="Thu, 01 Jan 1970 00:00:01 GMT"/>
    <s v="Thu, 01 Jan 1970 09:32:36 GMT"/>
    <m/>
    <m/>
    <m/>
    <m/>
    <n v="1"/>
    <s v=""/>
    <n v="1"/>
    <d v="1899-12-30T09:33:43"/>
    <s v="Wed"/>
    <x v="121"/>
    <d v="2023-05-03T00:00:00"/>
    <s v="23:30:12"/>
    <s v="Week-1"/>
    <d v="1899-12-30T23:00:00"/>
  </r>
  <r>
    <n v="9812"/>
    <x v="0"/>
    <m/>
    <s v="Closed"/>
    <x v="623"/>
    <s v="Wed, 03 May 2023 23:30:12 GMT"/>
    <s v="khyada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1:45 GMT"/>
    <s v="Thu, 01 Jan 1970 00:00:00 GMT"/>
    <s v="Thu, 01 Jan 1970 00:00:01 GMT"/>
    <s v="Thu, 01 Jan 1970 09:28:19 GMT"/>
    <m/>
    <m/>
    <m/>
    <m/>
    <n v="1"/>
    <s v=""/>
    <n v="1"/>
    <d v="1899-12-30T09:30:33"/>
    <s v="Wed"/>
    <x v="121"/>
    <d v="2023-05-03T00:00:00"/>
    <s v="23:30:12"/>
    <s v="Week-1"/>
    <d v="1899-12-30T23:00:00"/>
  </r>
  <r>
    <n v="9811"/>
    <x v="0"/>
    <m/>
    <s v="Closed"/>
    <x v="623"/>
    <s v="Wed, 03 May 2023 23:0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28 GMT"/>
    <s v="Thu, 01 Jan 1970 00:00:00 GMT"/>
    <s v="Thu, 01 Jan 1970 00:00:01 GMT"/>
    <s v="Thu, 01 Jan 1970 09:27:24 GMT"/>
    <m/>
    <m/>
    <m/>
    <m/>
    <n v="1"/>
    <s v=""/>
    <n v="1"/>
    <d v="1899-12-30T09:28:31"/>
    <s v="Wed"/>
    <x v="121"/>
    <d v="2023-05-03T00:00:00"/>
    <s v="23:00:07"/>
    <s v="Week-1"/>
    <d v="1899-12-30T23:00:00"/>
  </r>
  <r>
    <n v="9810"/>
    <x v="0"/>
    <m/>
    <s v="Closed"/>
    <x v="623"/>
    <s v="Wed, 03 May 2023 23:00:07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08 GMT"/>
    <s v="Thu, 01 Jan 1970 00:00:00 GMT"/>
    <s v="Thu, 01 Jan 1970 00:00:01 GMT"/>
    <s v="Thu, 01 Jan 1970 09:26:05 GMT"/>
    <m/>
    <m/>
    <m/>
    <m/>
    <n v="1"/>
    <s v=""/>
    <n v="1"/>
    <d v="1899-12-30T09:27:13"/>
    <s v="Wed"/>
    <x v="121"/>
    <d v="2023-05-03T00:00:00"/>
    <s v="23:00:07"/>
    <s v="Week-1"/>
    <d v="1899-12-30T23:00:00"/>
  </r>
  <r>
    <n v="9808"/>
    <x v="0"/>
    <m/>
    <s v="Closed"/>
    <x v="623"/>
    <s v="Wed, 03 May 2023 23:0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7 GMT"/>
    <s v="Thu, 01 Jan 1970 00:00:00 GMT"/>
    <s v="Thu, 01 Jan 1970 00:00:01 GMT"/>
    <s v="Thu, 01 Jan 1970 09:22:12 GMT"/>
    <m/>
    <m/>
    <m/>
    <m/>
    <n v="1"/>
    <s v=""/>
    <n v="1"/>
    <d v="1899-12-30T09:23:19"/>
    <s v="Wed"/>
    <x v="121"/>
    <d v="2023-05-03T00:00:00"/>
    <s v="23:00:07"/>
    <s v="Week-1"/>
    <d v="1899-12-30T23:00:00"/>
  </r>
  <r>
    <n v="9809"/>
    <x v="0"/>
    <m/>
    <s v="Closed"/>
    <x v="623"/>
    <s v="Wed, 03 May 2023 23:00:07 GMT"/>
    <s v="khyadav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44 GMT"/>
    <s v="Thu, 01 Jan 1970 00:00:00 GMT"/>
    <s v="Thu, 01 Jan 1970 00:01:40 GMT"/>
    <s v="Thu, 01 Jan 1970 00:00:00 GMT"/>
    <s v="Thu, 01 Jan 1970 00:00:01 GMT"/>
    <s v="Thu, 01 Jan 1970 09:24:31 GMT"/>
    <m/>
    <m/>
    <m/>
    <m/>
    <n v="1"/>
    <s v=""/>
    <n v="1"/>
    <d v="1899-12-30T09:27:15"/>
    <s v="Wed"/>
    <x v="121"/>
    <d v="2023-05-03T00:00:00"/>
    <s v="23:00:07"/>
    <s v="Week-1"/>
    <d v="1899-12-30T23:00:00"/>
  </r>
  <r>
    <n v="9807"/>
    <x v="0"/>
    <m/>
    <s v="Closed"/>
    <x v="623"/>
    <s v="Wed, 03 May 2023 23:00:06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25 GMT"/>
    <s v="Thu, 01 Jan 1970 00:00:00 GMT"/>
    <s v="Thu, 01 Jan 1970 00:00:52 GMT"/>
    <s v="Thu, 01 Jan 1970 00:00:00 GMT"/>
    <s v="Thu, 01 Jan 1970 00:00:01 GMT"/>
    <s v="Thu, 01 Jan 1970 09:27:22 GMT"/>
    <m/>
    <m/>
    <m/>
    <m/>
    <n v="1"/>
    <s v=""/>
    <n v="1"/>
    <d v="1899-12-30T09:28:47"/>
    <s v="Wed"/>
    <x v="121"/>
    <d v="2023-05-03T00:00:00"/>
    <s v="23:00:06"/>
    <s v="Week-1"/>
    <d v="1899-12-30T23:00:00"/>
  </r>
  <r>
    <n v="9805"/>
    <x v="0"/>
    <m/>
    <s v="Closed"/>
    <x v="623"/>
    <s v="Wed, 03 May 2023 22:30:07 GMT"/>
    <s v="khyada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1:53:50 GMT"/>
    <s v="Thu, 01 Jan 1970 00:00:00 GMT"/>
    <s v="Thu, 01 Jan 1970 00:01:34 GMT"/>
    <s v="Thu, 01 Jan 1970 00:00:00 GMT"/>
    <s v="Thu, 01 Jan 1970 00:00:01 GMT"/>
    <s v="Thu, 01 Jan 1970 09:16:14 GMT"/>
    <m/>
    <m/>
    <m/>
    <m/>
    <n v="1"/>
    <s v=""/>
    <n v="1"/>
    <d v="1899-12-30T11:12:04"/>
    <s v="Wed"/>
    <x v="121"/>
    <d v="2023-05-03T00:00:00"/>
    <s v="22:30:07"/>
    <s v="Week-1"/>
    <d v="1899-12-30T22:00:00"/>
  </r>
  <r>
    <n v="9806"/>
    <x v="0"/>
    <m/>
    <s v="Closed"/>
    <x v="623"/>
    <s v="Wed, 03 May 2023 22:3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1:54:25 GMT"/>
    <s v="Thu, 01 Jan 1970 00:00:00 GMT"/>
    <s v="Thu, 01 Jan 1970 00:01:08 GMT"/>
    <s v="Thu, 01 Jan 1970 00:00:00 GMT"/>
    <s v="Thu, 01 Jan 1970 00:00:01 GMT"/>
    <s v="Thu, 01 Jan 1970 09:18:11 GMT"/>
    <m/>
    <m/>
    <m/>
    <m/>
    <n v="1"/>
    <s v=""/>
    <n v="1"/>
    <d v="1899-12-30T11:13:36"/>
    <s v="Wed"/>
    <x v="121"/>
    <d v="2023-05-03T00:00:00"/>
    <s v="22:30:07"/>
    <s v="Week-1"/>
    <d v="1899-12-30T22:00:00"/>
  </r>
  <r>
    <n v="9804"/>
    <x v="0"/>
    <m/>
    <s v="Closed"/>
    <x v="623"/>
    <s v="Wed, 03 May 2023 22:30:07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1:55:59 GMT"/>
    <s v="Thu, 01 Jan 1970 00:00:00 GMT"/>
    <s v="Thu, 01 Jan 1970 00:01:18 GMT"/>
    <s v="Thu, 01 Jan 1970 00:00:00 GMT"/>
    <s v="Thu, 01 Jan 1970 00:00:01 GMT"/>
    <s v="Thu, 01 Jan 1970 09:19:11 GMT"/>
    <m/>
    <m/>
    <m/>
    <m/>
    <n v="1"/>
    <s v=""/>
    <n v="1"/>
    <d v="1899-12-30T11:16:10"/>
    <s v="Wed"/>
    <x v="121"/>
    <d v="2023-05-03T00:00:00"/>
    <s v="22:30:07"/>
    <s v="Week-1"/>
    <d v="1899-12-30T22:00:00"/>
  </r>
  <r>
    <n v="9803"/>
    <x v="0"/>
    <m/>
    <s v="Closed"/>
    <x v="623"/>
    <s v="Wed, 03 May 2023 22:3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1:55:52 GMT"/>
    <s v="Thu, 01 Jan 1970 00:00:00 GMT"/>
    <s v="Thu, 01 Jan 1970 00:00:46 GMT"/>
    <s v="Thu, 01 Jan 1970 00:00:00 GMT"/>
    <s v="Thu, 01 Jan 1970 00:00:01 GMT"/>
    <s v="Thu, 01 Jan 1970 09:19:57 GMT"/>
    <m/>
    <m/>
    <m/>
    <m/>
    <n v="1"/>
    <s v=""/>
    <n v="1"/>
    <d v="1899-12-30T11:16:49"/>
    <s v="Wed"/>
    <x v="121"/>
    <d v="2023-05-03T00:00:00"/>
    <s v="22:30:07"/>
    <s v="Week-1"/>
    <d v="1899-12-30T22:00:00"/>
  </r>
  <r>
    <n v="9802"/>
    <x v="0"/>
    <m/>
    <s v="Closed"/>
    <x v="623"/>
    <s v="Wed, 03 May 2023 22:30:06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1:57:43 GMT"/>
    <s v="Thu, 01 Jan 1970 00:00:00 GMT"/>
    <s v="Thu, 01 Jan 1970 00:00:48 GMT"/>
    <s v="Thu, 01 Jan 1970 00:00:00 GMT"/>
    <s v="Thu, 01 Jan 1970 00:00:01 GMT"/>
    <s v="Thu, 01 Jan 1970 09:20:51 GMT"/>
    <m/>
    <m/>
    <m/>
    <m/>
    <n v="1"/>
    <s v=""/>
    <n v="1"/>
    <d v="1899-12-30T11:19:34"/>
    <s v="Wed"/>
    <x v="121"/>
    <d v="2023-05-03T00:00:00"/>
    <s v="22:30:06"/>
    <s v="Week-1"/>
    <d v="1899-12-30T22:00:00"/>
  </r>
  <r>
    <n v="9801"/>
    <x v="0"/>
    <m/>
    <s v="Closed"/>
    <x v="623"/>
    <s v="Wed, 03 May 2023 22:00:07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2:28:54 GMT"/>
    <s v="Thu, 01 Jan 1970 00:00:00 GMT"/>
    <s v="Thu, 01 Jan 1970 00:01:22 GMT"/>
    <s v="Thu, 01 Jan 1970 00:00:00 GMT"/>
    <s v="Thu, 01 Jan 1970 00:00:01 GMT"/>
    <s v="Thu, 01 Jan 1970 09:21:31 GMT"/>
    <m/>
    <m/>
    <m/>
    <m/>
    <n v="1"/>
    <s v=""/>
    <n v="1"/>
    <d v="1899-12-30T11:51:25"/>
    <s v="Wed"/>
    <x v="121"/>
    <d v="2023-05-03T00:00:00"/>
    <s v="22:00:07"/>
    <s v="Week-1"/>
    <d v="1899-12-30T22:00:00"/>
  </r>
  <r>
    <n v="9800"/>
    <x v="0"/>
    <m/>
    <s v="Closed"/>
    <x v="623"/>
    <s v="Wed, 03 May 2023 22:00:07 GMT"/>
    <s v="khyadav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2:28:38 GMT"/>
    <s v="Thu, 01 Jan 1970 00:00:00 GMT"/>
    <s v="Thu, 01 Jan 1970 00:00:28 GMT"/>
    <s v="Thu, 01 Jan 1970 00:00:00 GMT"/>
    <s v="Thu, 01 Jan 1970 00:00:01 GMT"/>
    <s v="Thu, 01 Jan 1970 09:24:22 GMT"/>
    <m/>
    <m/>
    <m/>
    <m/>
    <n v="1"/>
    <s v=""/>
    <n v="1"/>
    <d v="1899-12-30T11:53:00"/>
    <s v="Wed"/>
    <x v="121"/>
    <d v="2023-05-03T00:00:00"/>
    <s v="22:00:07"/>
    <s v="Week-1"/>
    <d v="1899-12-30T22:00:00"/>
  </r>
  <r>
    <n v="9799"/>
    <x v="0"/>
    <m/>
    <s v="Closed"/>
    <x v="623"/>
    <s v="Wed, 03 May 2023 22:00:07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2:28:55 GMT"/>
    <s v="Thu, 01 Jan 1970 00:00:00 GMT"/>
    <s v="Thu, 01 Jan 1970 00:00:56 GMT"/>
    <s v="Thu, 01 Jan 1970 00:00:00 GMT"/>
    <s v="Thu, 01 Jan 1970 00:00:01 GMT"/>
    <s v="Thu, 01 Jan 1970 09:24:34 GMT"/>
    <m/>
    <m/>
    <m/>
    <m/>
    <n v="1"/>
    <s v=""/>
    <n v="1"/>
    <d v="1899-12-30T11:54:29"/>
    <s v="Wed"/>
    <x v="121"/>
    <d v="2023-05-03T00:00:00"/>
    <s v="22:00:07"/>
    <s v="Week-1"/>
    <d v="1899-12-30T22:00:00"/>
  </r>
  <r>
    <n v="9798"/>
    <x v="0"/>
    <m/>
    <s v="Closed"/>
    <x v="623"/>
    <s v="Wed, 03 May 2023 22:0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2:29:54 GMT"/>
    <s v="Thu, 01 Jan 1970 00:00:00 GMT"/>
    <s v="Thu, 01 Jan 1970 00:00:49 GMT"/>
    <s v="Thu, 01 Jan 1970 00:00:00 GMT"/>
    <s v="Thu, 01 Jan 1970 00:00:01 GMT"/>
    <s v="Thu, 01 Jan 1970 09:25:33 GMT"/>
    <m/>
    <m/>
    <m/>
    <m/>
    <n v="1"/>
    <s v=""/>
    <n v="1"/>
    <d v="1899-12-30T11:56:27"/>
    <s v="Wed"/>
    <x v="121"/>
    <d v="2023-05-03T00:00:00"/>
    <s v="22:00:07"/>
    <s v="Week-1"/>
    <d v="1899-12-30T22:00:00"/>
  </r>
  <r>
    <n v="9797"/>
    <x v="0"/>
    <m/>
    <s v="Closed"/>
    <x v="623"/>
    <s v="Wed, 03 May 2023 22:00:06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2:30:45 GMT"/>
    <s v="Thu, 01 Jan 1970 00:00:00 GMT"/>
    <s v="Thu, 01 Jan 1970 00:01:29 GMT"/>
    <s v="Thu, 01 Jan 1970 00:00:00 GMT"/>
    <s v="Thu, 01 Jan 1970 00:00:01 GMT"/>
    <s v="Thu, 01 Jan 1970 09:27:39 GMT"/>
    <m/>
    <m/>
    <m/>
    <m/>
    <n v="1"/>
    <s v=""/>
    <n v="1"/>
    <d v="1899-12-30T11:59:24"/>
    <s v="Wed"/>
    <x v="121"/>
    <d v="2023-05-03T00:00:00"/>
    <s v="22:00:06"/>
    <s v="Week-1"/>
    <d v="1899-12-30T22:00:00"/>
  </r>
  <r>
    <n v="9796"/>
    <x v="0"/>
    <m/>
    <s v="Closed"/>
    <x v="623"/>
    <s v="Wed, 03 May 2023 21:3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3:18:08 GMT"/>
    <s v="Thu, 01 Jan 1970 00:00:00 GMT"/>
    <s v="Thu, 01 Jan 1970 00:00:47 GMT"/>
    <s v="Thu, 01 Jan 1970 00:00:00 GMT"/>
    <s v="Thu, 01 Jan 1970 00:00:01 GMT"/>
    <s v="Thu, 01 Jan 1970 09:28:41 GMT"/>
    <m/>
    <m/>
    <m/>
    <m/>
    <n v="1"/>
    <s v=""/>
    <n v="1"/>
    <d v="1899-12-30T12:47:49"/>
    <s v="Wed"/>
    <x v="121"/>
    <d v="2023-05-03T00:00:00"/>
    <s v="21:30:07"/>
    <s v="Week-1"/>
    <d v="1899-12-30T21:00:00"/>
  </r>
  <r>
    <n v="9795"/>
    <x v="0"/>
    <m/>
    <s v="Closed"/>
    <x v="623"/>
    <s v="Wed, 03 May 2023 21:30:07 GMT"/>
    <s v="khyadav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3:20:43 GMT"/>
    <s v="Thu, 01 Jan 1970 00:00:00 GMT"/>
    <s v="Thu, 01 Jan 1970 00:01:45 GMT"/>
    <s v="Thu, 01 Jan 1970 00:00:00 GMT"/>
    <s v="Thu, 01 Jan 1970 00:00:01 GMT"/>
    <s v="Thu, 01 Jan 1970 09:06:29 GMT"/>
    <m/>
    <m/>
    <m/>
    <m/>
    <n v="1"/>
    <s v=""/>
    <n v="1"/>
    <d v="1899-12-30T12:29:12"/>
    <s v="Wed"/>
    <x v="121"/>
    <d v="2023-05-03T00:00:00"/>
    <s v="21:30:07"/>
    <s v="Week-1"/>
    <d v="1899-12-30T21:00:00"/>
  </r>
  <r>
    <n v="9794"/>
    <x v="0"/>
    <s v="TechM L2"/>
    <s v="Closed"/>
    <x v="624"/>
    <s v="Wed, 03 May 2023 21:30:07 GMT"/>
    <s v="vdarive"/>
    <x v="0"/>
    <x v="0"/>
    <s v="[]"/>
    <x v="0"/>
    <s v="Met"/>
    <s v="User"/>
    <n v="41"/>
    <s v="[]"/>
    <s v="Email"/>
    <s v="Legitimate email"/>
    <m/>
    <m/>
    <m/>
    <m/>
    <s v="[]"/>
    <s v="Thu, 01 Jan 1970 00:00:00 GMT"/>
    <s v="Thu, 01 Jan 1970 03:20:27 GMT"/>
    <s v="Thu, 01 Jan 1970 00:00:00 GMT"/>
    <s v="Thu, 01 Jan 1970 00:40:46 GMT"/>
    <s v="Thu, 01 Jan 1970 00:00:00 GMT"/>
    <s v="Thu, 01 Jan 1970 00:00:01 GMT"/>
    <s v="Thu, 01 Jan 1970 03:19:48 GMT"/>
    <m/>
    <m/>
    <m/>
    <m/>
    <n v="1"/>
    <s v=""/>
    <n v="1"/>
    <d v="1899-12-30T07:21:15"/>
    <s v="Wed"/>
    <x v="121"/>
    <d v="2023-05-03T00:00:00"/>
    <s v="21:30:07"/>
    <s v="Week-1"/>
    <d v="1899-12-30T21:00:00"/>
  </r>
  <r>
    <n v="9793"/>
    <x v="0"/>
    <m/>
    <s v="Closed"/>
    <x v="623"/>
    <s v="Wed, 03 May 2023 21:30:07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3:19:58 GMT"/>
    <s v="Thu, 01 Jan 1970 00:00:00 GMT"/>
    <s v="Thu, 01 Jan 1970 00:01:03 GMT"/>
    <s v="Thu, 01 Jan 1970 00:00:00 GMT"/>
    <s v="Thu, 01 Jan 1970 00:00:01 GMT"/>
    <s v="Thu, 01 Jan 1970 05:47:51 GMT"/>
    <m/>
    <m/>
    <m/>
    <m/>
    <n v="1"/>
    <s v=""/>
    <n v="1"/>
    <d v="1899-12-30T09:08:49"/>
    <s v="Wed"/>
    <x v="121"/>
    <d v="2023-05-03T00:00:00"/>
    <s v="21:30:07"/>
    <s v="Week-1"/>
    <d v="1899-12-30T21:00:00"/>
  </r>
  <r>
    <n v="9792"/>
    <x v="0"/>
    <m/>
    <s v="Closed"/>
    <x v="623"/>
    <s v="Wed, 03 May 2023 21:30:06 GMT"/>
    <s v="khyada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1:34 GMT"/>
    <s v="Thu, 01 Jan 1970 00:00:00 GMT"/>
    <s v="Thu, 01 Jan 1970 00:00:01 GMT"/>
    <s v="Thu, 01 Jan 1970 09:06:21 GMT"/>
    <m/>
    <m/>
    <m/>
    <m/>
    <n v="1"/>
    <s v=""/>
    <n v="1"/>
    <d v="1899-12-30T09:08:33"/>
    <s v="Wed"/>
    <x v="121"/>
    <d v="2023-05-03T00:00:00"/>
    <s v="21:30:06"/>
    <s v="Week-1"/>
    <d v="1899-12-30T21:00:00"/>
  </r>
  <r>
    <n v="9790"/>
    <x v="0"/>
    <m/>
    <s v="Closed"/>
    <x v="623"/>
    <s v="Wed, 03 May 2023 21:00:07 GMT"/>
    <s v="khyada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21:50 GMT"/>
    <s v="Thu, 01 Jan 1970 00:00:00 GMT"/>
    <s v="Thu, 01 Jan 1970 00:01:56 GMT"/>
    <s v="Thu, 01 Jan 1970 00:00:00 GMT"/>
    <s v="Thu, 01 Jan 1970 00:00:01 GMT"/>
    <s v="Thu, 01 Jan 1970 09:01:48 GMT"/>
    <m/>
    <m/>
    <m/>
    <m/>
    <n v="1"/>
    <s v=""/>
    <n v="1"/>
    <d v="1899-12-30T09:25:38"/>
    <s v="Wed"/>
    <x v="121"/>
    <d v="2023-05-03T00:00:00"/>
    <s v="21:00:07"/>
    <s v="Week-1"/>
    <d v="1899-12-30T21:00:00"/>
  </r>
  <r>
    <n v="9791"/>
    <x v="0"/>
    <m/>
    <s v="Closed"/>
    <x v="623"/>
    <s v="Wed, 03 May 2023 21:00:07 GMT"/>
    <s v="khyadav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21:05 GMT"/>
    <s v="Thu, 01 Jan 1970 00:00:00 GMT"/>
    <s v="Thu, 01 Jan 1970 00:02:47 GMT"/>
    <s v="Thu, 01 Jan 1970 00:00:00 GMT"/>
    <s v="Thu, 01 Jan 1970 00:00:01 GMT"/>
    <s v="Thu, 01 Jan 1970 09:06:04 GMT"/>
    <m/>
    <m/>
    <m/>
    <m/>
    <n v="1"/>
    <s v=""/>
    <n v="1"/>
    <d v="1899-12-30T09:30:09"/>
    <s v="Wed"/>
    <x v="121"/>
    <d v="2023-05-03T00:00:00"/>
    <s v="21:00:07"/>
    <s v="Week-1"/>
    <d v="1899-12-30T21:00:00"/>
  </r>
  <r>
    <n v="9789"/>
    <x v="0"/>
    <m/>
    <s v="Closed"/>
    <x v="623"/>
    <s v="Wed, 03 May 2023 21:00:07 GMT"/>
    <s v="khyadav"/>
    <x v="0"/>
    <x v="0"/>
    <s v="[]"/>
    <x v="0"/>
    <s v="Met"/>
    <s v="User"/>
    <n v="3"/>
    <s v="[]"/>
    <s v="Email"/>
    <m/>
    <m/>
    <m/>
    <m/>
    <m/>
    <s v="[]"/>
    <s v="Thu, 01 Jan 1970 00:00:00 GMT"/>
    <s v="Thu, 01 Jan 1970 00:21:36 GMT"/>
    <s v="Thu, 01 Jan 1970 00:00:00 GMT"/>
    <s v="Thu, 01 Jan 1970 00:02:35 GMT"/>
    <s v="Thu, 01 Jan 1970 00:00:00 GMT"/>
    <s v="Thu, 01 Jan 1970 00:00:01 GMT"/>
    <s v="Thu, 01 Jan 1970 08:58:15 GMT"/>
    <m/>
    <m/>
    <m/>
    <m/>
    <n v="1"/>
    <s v=""/>
    <n v="1"/>
    <d v="1899-12-30T09:22:51"/>
    <s v="Wed"/>
    <x v="121"/>
    <d v="2023-05-03T00:00:00"/>
    <s v="21:00:07"/>
    <s v="Week-1"/>
    <d v="1899-12-30T21:00:00"/>
  </r>
  <r>
    <n v="9788"/>
    <x v="0"/>
    <m/>
    <s v="Closed"/>
    <x v="623"/>
    <s v="Wed, 03 May 2023 21:00:07 GMT"/>
    <s v="khyadav"/>
    <x v="0"/>
    <x v="0"/>
    <s v="[]"/>
    <x v="0"/>
    <s v="Met"/>
    <s v="User"/>
    <n v="7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7:10 GMT"/>
    <s v="Thu, 01 Jan 1970 00:00:00 GMT"/>
    <s v="Thu, 01 Jan 1970 00:00:01 GMT"/>
    <s v="Thu, 01 Jan 1970 09:12:51 GMT"/>
    <m/>
    <m/>
    <m/>
    <m/>
    <n v="1"/>
    <s v=""/>
    <n v="1"/>
    <d v="1899-12-30T09:20:02"/>
    <s v="Wed"/>
    <x v="121"/>
    <d v="2023-05-03T00:00:00"/>
    <s v="21:00:07"/>
    <s v="Week-1"/>
    <d v="1899-12-30T21:00:00"/>
  </r>
  <r>
    <n v="9787"/>
    <x v="0"/>
    <m/>
    <s v="Closed"/>
    <x v="623"/>
    <s v="Wed, 03 May 2023 21:00:06 GMT"/>
    <s v="khyadav"/>
    <x v="0"/>
    <x v="0"/>
    <s v="[]"/>
    <x v="0"/>
    <s v="Met"/>
    <s v="User"/>
    <n v="8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8:08 GMT"/>
    <s v="Thu, 01 Jan 1970 00:00:00 GMT"/>
    <s v="Thu, 01 Jan 1970 00:00:01 GMT"/>
    <s v="Thu, 01 Jan 1970 09:04:53 GMT"/>
    <m/>
    <m/>
    <m/>
    <m/>
    <n v="1"/>
    <s v=""/>
    <n v="1"/>
    <d v="1899-12-30T09:13:04"/>
    <s v="Wed"/>
    <x v="121"/>
    <d v="2023-05-03T00:00:00"/>
    <s v="21:00:06"/>
    <s v="Week-1"/>
    <d v="1899-12-30T21:00:00"/>
  </r>
  <r>
    <n v="9786"/>
    <x v="3"/>
    <s v="Cristian Dragus"/>
    <s v="Closed"/>
    <x v="28"/>
    <s v="Wed, 03 May 2023 20:30:13 GMT"/>
    <s v="vdarive"/>
    <x v="1"/>
    <x v="2"/>
    <s v="ESC L1 SLA Breach"/>
    <x v="9"/>
    <s v="Met"/>
    <s v="Laptop/Desktop"/>
    <n v="24"/>
    <s v="[]"/>
    <s v="User Behaviour"/>
    <m/>
    <m/>
    <m/>
    <m/>
    <s v="User Policy Violation"/>
    <s v="[]"/>
    <s v="Thu, 01 Jan 1970 00:00:00 GMT"/>
    <s v="Thu, 01 Jan 1970 00:00:06 GMT"/>
    <s v="Thu, 01 Jan 1970 00:00:00 GMT"/>
    <s v="Thu, 01 Jan 1970 00:24:20 GMT"/>
    <s v="Thu, 01 Jan 1970 00:00:00 GMT"/>
    <s v="Thu, 01 Jan 1970 00:00:01 GMT"/>
    <s v="Thu, 01 Jan 1970 07:14:38 GMT"/>
    <m/>
    <m/>
    <m/>
    <m/>
    <n v="0"/>
    <n v="1"/>
    <n v="1"/>
    <d v="1899-12-30T07:38:44"/>
    <s v="Wed"/>
    <x v="121"/>
    <d v="2023-05-03T00:00:00"/>
    <s v="20:30:13"/>
    <s v="Week-1"/>
    <d v="1899-12-30T20:00:00"/>
  </r>
  <r>
    <n v="9785"/>
    <x v="0"/>
    <m/>
    <s v="Closed"/>
    <x v="623"/>
    <s v="Wed, 03 May 2023 20:30:11 GMT"/>
    <s v="khyadav"/>
    <x v="0"/>
    <x v="0"/>
    <s v="[]"/>
    <x v="0"/>
    <s v="Met"/>
    <s v="User"/>
    <n v="9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8:40 GMT"/>
    <s v="Thu, 01 Jan 1970 00:00:00 GMT"/>
    <s v="Thu, 01 Jan 1970 00:00:01 GMT"/>
    <s v="Thu, 01 Jan 1970 09:09:31 GMT"/>
    <m/>
    <m/>
    <m/>
    <m/>
    <n v="1"/>
    <s v=""/>
    <n v="1"/>
    <d v="1899-12-30T09:18:39"/>
    <s v="Wed"/>
    <x v="121"/>
    <d v="2023-05-03T00:00:00"/>
    <s v="20:30:11"/>
    <s v="Week-1"/>
    <d v="1899-12-30T20:00:00"/>
  </r>
  <r>
    <n v="9784"/>
    <x v="0"/>
    <m/>
    <s v="Closed"/>
    <x v="623"/>
    <s v="Wed, 03 May 2023 20:30:11 GMT"/>
    <s v="khyada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05 GMT"/>
    <s v="Thu, 01 Jan 1970 00:00:00 GMT"/>
    <s v="Thu, 01 Jan 1970 00:00:01 GMT"/>
    <s v="Thu, 01 Jan 1970 09:05:15 GMT"/>
    <m/>
    <m/>
    <m/>
    <m/>
    <n v="1"/>
    <s v=""/>
    <n v="1"/>
    <d v="1899-12-30T09:07:23"/>
    <s v="Wed"/>
    <x v="121"/>
    <d v="2023-05-03T00:00:00"/>
    <s v="20:30:11"/>
    <s v="Week-1"/>
    <d v="1899-12-30T20:00:00"/>
  </r>
  <r>
    <n v="9783"/>
    <x v="0"/>
    <m/>
    <s v="Closed"/>
    <x v="623"/>
    <s v="Wed, 03 May 2023 20:30:11 GMT"/>
    <s v="khyadav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3:28 GMT"/>
    <s v="Thu, 01 Jan 1970 00:00:00 GMT"/>
    <s v="Thu, 01 Jan 1970 00:00:01 GMT"/>
    <s v="Thu, 01 Jan 1970 09:16:14 GMT"/>
    <m/>
    <m/>
    <m/>
    <m/>
    <n v="1"/>
    <s v=""/>
    <n v="1"/>
    <d v="1899-12-30T09:19:22"/>
    <s v="Wed"/>
    <x v="121"/>
    <d v="2023-05-03T00:00:00"/>
    <s v="20:30:11"/>
    <s v="Week-1"/>
    <d v="1899-12-30T20:00:00"/>
  </r>
  <r>
    <n v="9782"/>
    <x v="0"/>
    <s v="TechM L2"/>
    <s v="Closed"/>
    <x v="623"/>
    <s v="Wed, 03 May 2023 20:30:11 GMT"/>
    <s v="khyada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7 GMT"/>
    <s v="Thu, 01 Jan 1970 00:00:00 GMT"/>
    <s v="Thu, 01 Jan 1970 00:00:01 GMT"/>
    <s v="Thu, 01 Jan 1970 09:06:54 GMT"/>
    <m/>
    <m/>
    <m/>
    <m/>
    <n v="1"/>
    <s v=""/>
    <n v="1"/>
    <d v="1899-12-30T09:08:01"/>
    <s v="Wed"/>
    <x v="121"/>
    <d v="2023-05-03T00:00:00"/>
    <s v="20:30:11"/>
    <s v="Week-1"/>
    <d v="1899-12-30T20:00:00"/>
  </r>
  <r>
    <n v="9781"/>
    <x v="0"/>
    <s v="TechM L2"/>
    <s v="Closed"/>
    <x v="623"/>
    <s v="Wed, 03 May 2023 20:30:11 GMT"/>
    <s v="khyadav"/>
    <x v="0"/>
    <x v="0"/>
    <s v="User Reported Email"/>
    <x v="0"/>
    <s v="Met"/>
    <s v="User"/>
    <n v="9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8:51 GMT"/>
    <s v="Thu, 01 Jan 1970 00:00:00 GMT"/>
    <s v="Thu, 01 Jan 1970 00:00:01 GMT"/>
    <s v="Thu, 01 Jan 1970 03:17:12 GMT"/>
    <m/>
    <m/>
    <m/>
    <m/>
    <n v="1"/>
    <s v=""/>
    <n v="1"/>
    <d v="1899-12-30T03:26:19"/>
    <s v="Wed"/>
    <x v="121"/>
    <d v="2023-05-03T00:00:00"/>
    <s v="20:30:11"/>
    <s v="Week-1"/>
    <d v="1899-12-30T20:00:00"/>
  </r>
  <r>
    <n v="9780"/>
    <x v="0"/>
    <s v="TechM L2"/>
    <s v="Closed"/>
    <x v="623"/>
    <s v="Wed, 03 May 2023 20:00:07 GMT"/>
    <s v="khyadav"/>
    <x v="0"/>
    <x v="0"/>
    <s v="User Reported Email"/>
    <x v="0"/>
    <s v="Met"/>
    <s v="User"/>
    <n v="17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17:25 GMT"/>
    <s v="Thu, 01 Jan 1970 00:00:00 GMT"/>
    <s v="Thu, 01 Jan 1970 00:00:01 GMT"/>
    <s v="Thu, 01 Jan 1970 03:10:35 GMT"/>
    <m/>
    <m/>
    <m/>
    <m/>
    <n v="1"/>
    <s v=""/>
    <n v="1"/>
    <d v="1899-12-30T03:27:42"/>
    <s v="Wed"/>
    <x v="121"/>
    <d v="2023-05-03T00:00:00"/>
    <s v="20:00:07"/>
    <s v="Week-1"/>
    <d v="1899-12-30T20:00:00"/>
  </r>
  <r>
    <n v="9779"/>
    <x v="0"/>
    <s v="TechM L2"/>
    <s v="Closed"/>
    <x v="623"/>
    <s v="Wed, 03 May 2023 20:00:07 GMT"/>
    <s v="khyadav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10:13 GMT"/>
    <s v="Thu, 01 Jan 1970 00:00:00 GMT"/>
    <s v="Thu, 01 Jan 1970 00:00:01 GMT"/>
    <s v="Thu, 01 Jan 1970 02:35:43 GMT"/>
    <m/>
    <m/>
    <m/>
    <m/>
    <n v="1"/>
    <s v=""/>
    <n v="1"/>
    <d v="1899-12-30T02:45:50"/>
    <s v="Wed"/>
    <x v="121"/>
    <d v="2023-05-03T00:00:00"/>
    <s v="20:00:07"/>
    <s v="Week-1"/>
    <d v="1899-12-30T20:00:00"/>
  </r>
  <r>
    <n v="9778"/>
    <x v="0"/>
    <s v="TechM L2"/>
    <s v="Closed"/>
    <x v="623"/>
    <s v="Wed, 03 May 2023 20:00:07 GMT"/>
    <s v="khyadav"/>
    <x v="0"/>
    <x v="0"/>
    <s v="User Reported Email"/>
    <x v="0"/>
    <s v="Met"/>
    <s v="User"/>
    <n v="12"/>
    <s v="[]"/>
    <s v="Email"/>
    <m/>
    <m/>
    <m/>
    <m/>
    <m/>
    <s v="[]"/>
    <s v="Thu, 01 Jan 1970 00:00:00 GMT"/>
    <s v="Thu, 01 Jan 1970 00:00:10 GMT"/>
    <s v="Thu, 01 Jan 1970 00:00:00 GMT"/>
    <s v="Thu, 01 Jan 1970 00:12:29 GMT"/>
    <s v="Thu, 01 Jan 1970 00:00:00 GMT"/>
    <s v="Thu, 01 Jan 1970 00:00:01 GMT"/>
    <s v="Thu, 01 Jan 1970 02:15:58 GMT"/>
    <m/>
    <m/>
    <m/>
    <m/>
    <n v="1"/>
    <s v=""/>
    <n v="1"/>
    <d v="1899-12-30T02:28:08"/>
    <s v="Wed"/>
    <x v="121"/>
    <d v="2023-05-03T00:00:00"/>
    <s v="20:00:07"/>
    <s v="Week-1"/>
    <d v="1899-12-30T20:00:00"/>
  </r>
  <r>
    <n v="9777"/>
    <x v="0"/>
    <s v="TechM L2"/>
    <s v="Closed"/>
    <x v="623"/>
    <s v="Wed, 03 May 2023 20:00:07 GMT"/>
    <s v="khyadav"/>
    <x v="0"/>
    <x v="0"/>
    <s v="User Reported Email"/>
    <x v="0"/>
    <s v="Met"/>
    <s v="User"/>
    <n v="1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3:53 GMT"/>
    <s v="Thu, 01 Jan 1970 00:00:00 GMT"/>
    <s v="Thu, 01 Jan 1970 00:00:01 GMT"/>
    <s v="Thu, 01 Jan 1970 01:59:59 GMT"/>
    <m/>
    <m/>
    <m/>
    <m/>
    <n v="1"/>
    <s v=""/>
    <n v="1"/>
    <d v="1899-12-30T02:14:07"/>
    <s v="Wed"/>
    <x v="121"/>
    <d v="2023-05-03T00:00:00"/>
    <s v="20:00:07"/>
    <s v="Week-1"/>
    <d v="1899-12-30T20:00:00"/>
  </r>
  <r>
    <n v="9776"/>
    <x v="0"/>
    <s v="Cristiano Lucian"/>
    <s v="Closed"/>
    <x v="623"/>
    <s v="Wed, 03 May 2023 20:00:07 GMT"/>
    <s v="khyadav"/>
    <x v="0"/>
    <x v="0"/>
    <s v="User Reported Email"/>
    <x v="0"/>
    <s v="Met"/>
    <s v="User"/>
    <n v="39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39:21 GMT"/>
    <s v="Thu, 01 Jan 1970 00:00:00 GMT"/>
    <s v="Thu, 01 Jan 1970 00:00:01 GMT"/>
    <s v="Thu, 01 Jan 1970 01:20:29 GMT"/>
    <m/>
    <m/>
    <m/>
    <m/>
    <n v="1"/>
    <s v=""/>
    <n v="1"/>
    <d v="1899-12-30T01:59:37"/>
    <s v="Wed"/>
    <x v="121"/>
    <d v="2023-05-03T00:00:00"/>
    <s v="20:00:07"/>
    <s v="Week-1"/>
    <d v="1899-12-30T20:00:00"/>
  </r>
  <r>
    <n v="9775"/>
    <x v="0"/>
    <s v="TechM L2"/>
    <s v="Closed"/>
    <x v="625"/>
    <s v="Wed, 03 May 2023 18:30:08 GMT"/>
    <s v="khyadav"/>
    <x v="2"/>
    <x v="2"/>
    <s v="User Reported Email, ACK L1 SLA Breach"/>
    <x v="0"/>
    <s v="Met"/>
    <s v="User"/>
    <n v="31"/>
    <s v="[]"/>
    <s v="Email"/>
    <s v="Spam"/>
    <m/>
    <m/>
    <m/>
    <m/>
    <s v="[]"/>
    <s v="Thu, 01 Jan 1970 00:00:00 GMT"/>
    <s v="Thu, 01 Jan 1970 00:00:13 GMT"/>
    <s v="Thu, 01 Jan 1970 00:00:00 GMT"/>
    <s v="Thu, 01 Jan 1970 00:31:02 GMT"/>
    <s v="Thu, 01 Jan 1970 00:00:00 GMT"/>
    <s v="Thu, 01 Jan 1970 00:00:01 GMT"/>
    <s v="Thu, 01 Jan 1970 02:06:44 GMT"/>
    <m/>
    <m/>
    <m/>
    <m/>
    <n v="1"/>
    <s v=""/>
    <n v="1"/>
    <d v="1899-12-30T02:37:57"/>
    <s v="Wed"/>
    <x v="121"/>
    <d v="2023-05-03T00:00:00"/>
    <s v="18:30:08"/>
    <s v="Week-1"/>
    <d v="1899-12-30T18:00:00"/>
  </r>
  <r>
    <n v="9774"/>
    <x v="3"/>
    <s v="Cristian Dragus"/>
    <s v="Closed"/>
    <x v="28"/>
    <s v="Wed, 03 May 2023 18:00:13 GMT"/>
    <s v="khyadav"/>
    <x v="1"/>
    <x v="1"/>
    <s v="ESC L1 SLA Breach"/>
    <x v="9"/>
    <s v="Met"/>
    <s v="Laptop/Desktop"/>
    <n v="117"/>
    <s v="[]"/>
    <s v="User Behaviour"/>
    <m/>
    <m/>
    <m/>
    <m/>
    <s v="User Policy Violation"/>
    <s v="[]"/>
    <s v="Thu, 01 Jan 1970 00:00:00 GMT"/>
    <s v="Thu, 01 Jan 1970 00:00:14 GMT"/>
    <s v="Thu, 01 Jan 1970 00:00:00 GMT"/>
    <s v="Thu, 01 Jan 1970 01:56:54 GMT"/>
    <s v="Thu, 01 Jan 1970 00:00:00 GMT"/>
    <s v="Thu, 01 Jan 1970 00:00:01 GMT"/>
    <s v="Thu, 01 Jan 1970 00:41:50 GMT"/>
    <m/>
    <m/>
    <m/>
    <m/>
    <n v="1"/>
    <s v=""/>
    <n v="1"/>
    <d v="1899-12-30T02:39:04"/>
    <s v="Wed"/>
    <x v="121"/>
    <d v="2023-05-03T00:00:00"/>
    <s v="18:00:13"/>
    <s v="Week-1"/>
    <d v="1899-12-30T18:00:00"/>
  </r>
  <r>
    <n v="9773"/>
    <x v="0"/>
    <s v="TechM L2"/>
    <s v="Closed"/>
    <x v="626"/>
    <s v="Wed, 03 May 2023 15:30:05 GMT"/>
    <s v="apaluri"/>
    <x v="2"/>
    <x v="2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10 GMT"/>
    <s v="Thu, 01 Jan 1970 00:00:00 GMT"/>
    <s v="Thu, 01 Jan 1970 00:39:21 GMT"/>
    <s v="Thu, 01 Jan 1970 00:00:00 GMT"/>
    <s v="Thu, 01 Jan 1970 00:00:01 GMT"/>
    <s v="Thu, 01 Jan 1970 00:12:17 GMT"/>
    <m/>
    <m/>
    <m/>
    <m/>
    <n v="1"/>
    <s v=""/>
    <n v="1"/>
    <d v="1899-12-30T00:51:27"/>
    <s v="Wed"/>
    <x v="121"/>
    <d v="2023-05-03T00:00:00"/>
    <s v="15:30:05"/>
    <s v="Week-1"/>
    <d v="1899-12-30T15:00:00"/>
  </r>
  <r>
    <n v="9772"/>
    <x v="0"/>
    <s v="TechM L2"/>
    <s v="Closed"/>
    <x v="627"/>
    <s v="Wed, 03 May 2023 15:00:08 GMT"/>
    <s v="mhyderi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18 GMT"/>
    <s v="Thu, 01 Jan 1970 00:00:00 GMT"/>
    <s v="Thu, 01 Jan 1970 00:56:32 GMT"/>
    <s v="Thu, 01 Jan 1970 00:00:00 GMT"/>
    <s v="Thu, 01 Jan 1970 00:00:01 GMT"/>
    <s v="Thu, 01 Jan 1970 00:00:01 GMT"/>
    <m/>
    <m/>
    <m/>
    <m/>
    <n v="1"/>
    <s v=""/>
    <n v="1"/>
    <d v="1899-12-30T00:57:19"/>
    <s v="Wed"/>
    <x v="121"/>
    <d v="2023-05-03T00:00:00"/>
    <s v="15:00:08"/>
    <s v="Week-1"/>
    <d v="1899-12-30T15:00:00"/>
  </r>
  <r>
    <n v="9771"/>
    <x v="0"/>
    <s v="TechM L2"/>
    <s v="Closed"/>
    <x v="303"/>
    <s v="Wed, 03 May 2023 13:50:13 GMT"/>
    <s v="apaluri"/>
    <x v="1"/>
    <x v="1"/>
    <s v="[]"/>
    <x v="38"/>
    <s v="Met"/>
    <s v="Laptop/Desktop"/>
    <n v="101"/>
    <s v="[]"/>
    <s v="Network"/>
    <m/>
    <m/>
    <m/>
    <s v="Suspicious Traffic"/>
    <m/>
    <s v="[]"/>
    <s v="Thu, 01 Jan 1970 00:00:00 GMT"/>
    <s v="Thu, 01 Jan 1970 00:00:28 GMT"/>
    <s v="Thu, 01 Jan 1970 00:00:00 GMT"/>
    <s v="Thu, 01 Jan 1970 01:40:59 GMT"/>
    <s v="Thu, 01 Jan 1970 00:00:00 GMT"/>
    <s v="Thu, 01 Jan 1970 00:00:01 GMT"/>
    <s v="Thu, 01 Jan 1970 00:13:48 GMT"/>
    <m/>
    <m/>
    <m/>
    <m/>
    <n v="1"/>
    <s v=""/>
    <n v="1"/>
    <d v="1899-12-30T01:55:16"/>
    <s v="Wed"/>
    <x v="121"/>
    <d v="2023-05-03T00:00:00"/>
    <s v="13:50:13"/>
    <s v="Week-1"/>
    <d v="1899-12-30T13:00:00"/>
  </r>
  <r>
    <n v="9770"/>
    <x v="1"/>
    <s v="TechM L2"/>
    <s v="Closed"/>
    <x v="628"/>
    <s v="Wed, 03 May 2023 13:30:23 GMT"/>
    <s v="psrikan"/>
    <x v="2"/>
    <x v="2"/>
    <s v="ESC L1 SLA Breach"/>
    <x v="10"/>
    <s v="Met"/>
    <s v="Server"/>
    <n v="13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12:44 GMT"/>
    <s v="Thu, 01 Jan 1970 00:00:00 GMT"/>
    <s v="Thu, 01 Jan 1970 00:00:01 GMT"/>
    <s v="Thu, 01 Jan 1970 00:22:11 GMT"/>
    <m/>
    <m/>
    <m/>
    <m/>
    <n v="1"/>
    <s v=""/>
    <n v="1"/>
    <d v="1899-12-30T02:35:19"/>
    <s v="Wed"/>
    <x v="121"/>
    <d v="2023-05-03T00:00:00"/>
    <s v="13:30:23"/>
    <s v="Week-1"/>
    <d v="1899-12-30T13:00:00"/>
  </r>
  <r>
    <n v="9769"/>
    <x v="0"/>
    <s v="TechM L2"/>
    <s v="Closed"/>
    <x v="181"/>
    <s v="Wed, 03 May 2023 13:10:22 GMT"/>
    <s v="apaluri"/>
    <x v="0"/>
    <x v="0"/>
    <s v="[]"/>
    <x v="11"/>
    <s v="Met"/>
    <s v="Server"/>
    <n v="5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7:47 GMT"/>
    <s v="Thu, 01 Jan 1970 00:00:00 GMT"/>
    <s v="Thu, 01 Jan 1970 00:00:01 GMT"/>
    <s v="Thu, 01 Jan 1970 00:00:01 GMT"/>
    <m/>
    <m/>
    <m/>
    <m/>
    <n v="1"/>
    <s v=""/>
    <n v="1"/>
    <d v="1899-12-30T00:58:08"/>
    <s v="Wed"/>
    <x v="121"/>
    <d v="2023-05-03T00:00:00"/>
    <s v="13:10:22"/>
    <s v="Week-1"/>
    <d v="1899-12-30T13:00:00"/>
  </r>
  <r>
    <n v="9768"/>
    <x v="1"/>
    <s v="TechM L2"/>
    <s v="Closed"/>
    <x v="454"/>
    <s v="Wed, 03 May 2023 13:10:20 GMT"/>
    <s v="mhyderi"/>
    <x v="2"/>
    <x v="2"/>
    <s v="ESC L1 SLA Breach"/>
    <x v="20"/>
    <s v="Met"/>
    <s v="Server"/>
    <n v="4"/>
    <s v="[]"/>
    <s v="Login"/>
    <m/>
    <m/>
    <s v="Suspicious Login"/>
    <m/>
    <m/>
    <s v="[]"/>
    <s v="Thu, 01 Jan 1970 00:00:00 GMT"/>
    <s v="Thu, 01 Jan 1970 00:00:12 GMT"/>
    <s v="Thu, 01 Jan 1970 00:00:00 GMT"/>
    <s v="Thu, 01 Jan 1970 00:03:48 GMT"/>
    <s v="Thu, 01 Jan 1970 00:00:00 GMT"/>
    <s v="Thu, 01 Jan 1970 00:00:01 GMT"/>
    <s v="Thu, 01 Jan 1970 00:42:52 GMT"/>
    <m/>
    <m/>
    <m/>
    <m/>
    <n v="1"/>
    <s v=""/>
    <n v="1"/>
    <d v="1899-12-30T00:47:04"/>
    <s v="Wed"/>
    <x v="121"/>
    <d v="2023-05-03T00:00:00"/>
    <s v="13:10:20"/>
    <s v="Week-1"/>
    <d v="1899-12-30T13:00:00"/>
  </r>
  <r>
    <n v="9767"/>
    <x v="1"/>
    <s v="TechM L2"/>
    <s v="Closed"/>
    <x v="56"/>
    <s v="Wed, 03 May 2023 12:50:19 GMT"/>
    <s v="mhyderi"/>
    <x v="2"/>
    <x v="2"/>
    <s v="ESC L1 SLA Breach"/>
    <x v="20"/>
    <s v="Met"/>
    <s v="Laptop/Desktop"/>
    <n v="55"/>
    <s v="[]"/>
    <s v="Login"/>
    <m/>
    <m/>
    <s v="Suspicious Login"/>
    <m/>
    <m/>
    <s v="[]"/>
    <s v="Thu, 01 Jan 1970 00:00:00 GMT"/>
    <s v="Thu, 01 Jan 1970 00:00:14 GMT"/>
    <s v="Thu, 01 Jan 1970 00:00:00 GMT"/>
    <s v="Thu, 01 Jan 1970 00:55:01 GMT"/>
    <s v="Thu, 01 Jan 1970 00:00:00 GMT"/>
    <s v="Thu, 01 Jan 1970 00:00:01 GMT"/>
    <s v="Thu, 01 Jan 1970 00:07:06 GMT"/>
    <m/>
    <m/>
    <m/>
    <m/>
    <n v="1"/>
    <s v=""/>
    <n v="1"/>
    <d v="1899-12-30T01:02:20"/>
    <s v="Wed"/>
    <x v="121"/>
    <d v="2023-05-03T00:00:00"/>
    <s v="12:50:19"/>
    <s v="Week-1"/>
    <d v="1899-12-30T12:00:00"/>
  </r>
  <r>
    <n v="9766"/>
    <x v="0"/>
    <s v="Hassen Mezghani"/>
    <s v="Closed"/>
    <x v="181"/>
    <s v="Wed, 03 May 2023 09:50:12 GMT"/>
    <s v="apaluri"/>
    <x v="0"/>
    <x v="0"/>
    <s v="[]"/>
    <x v="11"/>
    <s v="Met"/>
    <s v="Server"/>
    <n v="49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48:52 GMT"/>
    <s v="Thu, 01 Jan 1970 00:00:00 GMT"/>
    <s v="Thu, 01 Jan 1970 00:00:01 GMT"/>
    <s v="Thu, 01 Jan 1970 00:00:01 GMT"/>
    <m/>
    <m/>
    <m/>
    <m/>
    <n v="1"/>
    <s v=""/>
    <n v="1"/>
    <d v="1899-12-30T00:49:17"/>
    <s v="Wed"/>
    <x v="121"/>
    <d v="2023-05-03T00:00:00"/>
    <s v="09:50:12"/>
    <s v="Week-1"/>
    <d v="1899-12-30T09:00:00"/>
  </r>
  <r>
    <n v="9765"/>
    <x v="0"/>
    <s v="TechM L2"/>
    <s v="Closed"/>
    <x v="146"/>
    <s v="Wed, 03 May 2023 09:30:05 GMT"/>
    <s v="psrikan"/>
    <x v="0"/>
    <x v="0"/>
    <s v="User Reported Email"/>
    <x v="0"/>
    <s v="Met"/>
    <s v="User"/>
    <n v="93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32:58 GMT"/>
    <s v="Thu, 01 Jan 1970 00:00:00 GMT"/>
    <s v="Thu, 01 Jan 1970 00:00:01 GMT"/>
    <s v="Thu, 01 Jan 1970 00:44:04 GMT"/>
    <m/>
    <m/>
    <m/>
    <m/>
    <n v="1"/>
    <s v=""/>
    <n v="1"/>
    <d v="1899-12-30T02:17:13"/>
    <s v="Wed"/>
    <x v="121"/>
    <d v="2023-05-03T00:00:00"/>
    <s v="09:30:05"/>
    <s v="Week-1"/>
    <d v="1899-12-30T09:00:00"/>
  </r>
  <r>
    <n v="9764"/>
    <x v="0"/>
    <s v="TechM L2"/>
    <s v="Closed"/>
    <x v="629"/>
    <s v="Wed, 03 May 2023 09:00:05 GMT"/>
    <s v="mhyderi"/>
    <x v="0"/>
    <x v="0"/>
    <s v="User Reported Email"/>
    <x v="0"/>
    <s v="Met"/>
    <s v="User"/>
    <n v="75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14:51 GMT"/>
    <s v="Thu, 01 Jan 1970 00:00:00 GMT"/>
    <s v="Thu, 01 Jan 1970 00:00:01 GMT"/>
    <s v="Thu, 01 Jan 1970 00:53:00 GMT"/>
    <m/>
    <m/>
    <m/>
    <m/>
    <n v="1"/>
    <s v=""/>
    <n v="1"/>
    <d v="1899-12-30T02:08:07"/>
    <s v="Wed"/>
    <x v="121"/>
    <d v="2023-05-03T00:00:00"/>
    <s v="09:00:05"/>
    <s v="Week-1"/>
    <d v="1899-12-30T09:00:00"/>
  </r>
  <r>
    <n v="9763"/>
    <x v="0"/>
    <s v="Cristiano Lucian"/>
    <s v="Closed"/>
    <x v="630"/>
    <s v="Wed, 03 May 2023 08:20:18 GMT"/>
    <s v="psrikan"/>
    <x v="2"/>
    <x v="1"/>
    <s v="[]"/>
    <x v="21"/>
    <s v="Met"/>
    <s v="Server"/>
    <n v="9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37:04 GMT"/>
    <s v="Thu, 01 Jan 1970 00:00:00 GMT"/>
    <s v="Thu, 01 Jan 1970 00:00:01 GMT"/>
    <s v="Thu, 01 Jan 1970 00:41:15 GMT"/>
    <m/>
    <m/>
    <m/>
    <m/>
    <n v="0"/>
    <n v="1"/>
    <n v="1"/>
    <d v="1899-12-30T02:18:24"/>
    <s v="Wed"/>
    <x v="121"/>
    <d v="2023-05-03T00:00:00"/>
    <s v="08:20:18"/>
    <s v="Week-1"/>
    <d v="1899-12-30T08:00:00"/>
  </r>
  <r>
    <n v="9762"/>
    <x v="3"/>
    <s v="TechM L2"/>
    <s v="Closed"/>
    <x v="16"/>
    <s v="Wed, 03 May 2023 07:50:17 GMT"/>
    <s v="mhyderi"/>
    <x v="1"/>
    <x v="1"/>
    <s v="ESC L1 SLA Breach"/>
    <x v="5"/>
    <s v="Met"/>
    <s v="Laptop/Desktop"/>
    <n v="7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0:24 GMT"/>
    <s v="Thu, 01 Jan 1970 00:00:00 GMT"/>
    <s v="Thu, 01 Jan 1970 00:00:01 GMT"/>
    <s v="Thu, 01 Jan 1970 00:45:54 GMT"/>
    <m/>
    <m/>
    <m/>
    <m/>
    <n v="1"/>
    <s v=""/>
    <n v="1"/>
    <d v="1899-12-30T01:56:03"/>
    <s v="Wed"/>
    <x v="121"/>
    <d v="2023-05-03T00:00:00"/>
    <s v="07:50:17"/>
    <s v="Week-1"/>
    <d v="1899-12-30T07:00:00"/>
  </r>
  <r>
    <n v="9761"/>
    <x v="0"/>
    <s v="Hassen Mezghani"/>
    <s v="Closed"/>
    <x v="181"/>
    <s v="Wed, 03 May 2023 07:20:16 GMT"/>
    <s v="apaluri"/>
    <x v="0"/>
    <x v="0"/>
    <s v="[]"/>
    <x v="11"/>
    <s v="Met"/>
    <s v="Server"/>
    <n v="5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8:41 GMT"/>
    <s v="Thu, 01 Jan 1970 00:00:00 GMT"/>
    <s v="Thu, 01 Jan 1970 00:00:01 GMT"/>
    <s v="Thu, 01 Jan 1970 01:15:44 GMT"/>
    <m/>
    <m/>
    <m/>
    <m/>
    <n v="1"/>
    <s v=""/>
    <n v="1"/>
    <d v="1899-12-30T02:14:55"/>
    <s v="Wed"/>
    <x v="121"/>
    <d v="2023-05-03T00:00:00"/>
    <s v="07:20:16"/>
    <s v="Week-1"/>
    <d v="1899-12-30T07:00:00"/>
  </r>
  <r>
    <n v="9760"/>
    <x v="3"/>
    <s v="TechM L2"/>
    <s v="Closed"/>
    <x v="14"/>
    <s v="Wed, 03 May 2023 07:10:16 GMT"/>
    <s v="vdarive"/>
    <x v="2"/>
    <x v="2"/>
    <s v="ESC L1 SLA Breach"/>
    <x v="3"/>
    <s v="Met"/>
    <s v="Laptop/Desktop"/>
    <n v="12"/>
    <s v="[]"/>
    <s v="User Behaviour"/>
    <m/>
    <m/>
    <m/>
    <m/>
    <s v="Mass Delete"/>
    <s v="[]"/>
    <s v="Thu, 01 Jan 1970 00:00:00 GMT"/>
    <s v="Thu, 01 Jan 1970 00:00:09 GMT"/>
    <s v="Thu, 01 Jan 1970 00:00:00 GMT"/>
    <s v="Thu, 01 Jan 1970 00:11:31 GMT"/>
    <s v="Thu, 01 Jan 1970 00:00:00 GMT"/>
    <s v="Thu, 01 Jan 1970 00:00:01 GMT"/>
    <s v="Thu, 01 Jan 1970 01:28:11 GMT"/>
    <m/>
    <m/>
    <m/>
    <m/>
    <n v="1"/>
    <s v=""/>
    <n v="1"/>
    <d v="1899-12-30T01:40:20"/>
    <s v="Wed"/>
    <x v="121"/>
    <d v="2023-05-03T00:00:00"/>
    <s v="07:10:16"/>
    <s v="Week-1"/>
    <d v="1899-12-30T07:00:00"/>
  </r>
  <r>
    <n v="9759"/>
    <x v="0"/>
    <s v="Cristian Dragus"/>
    <s v="Closed"/>
    <x v="164"/>
    <s v="Wed, 03 May 2023 06:30:04 GMT"/>
    <s v="vdarive"/>
    <x v="0"/>
    <x v="0"/>
    <s v="User Reported Email"/>
    <x v="0"/>
    <s v="Met"/>
    <s v="User"/>
    <n v="19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18:59 GMT"/>
    <s v="Thu, 01 Jan 1970 00:00:00 GMT"/>
    <s v="Thu, 01 Jan 1970 00:00:01 GMT"/>
    <s v="Thu, 01 Jan 1970 00:23:08 GMT"/>
    <m/>
    <m/>
    <m/>
    <m/>
    <n v="1"/>
    <s v=""/>
    <n v="1"/>
    <d v="1899-12-30T00:42:17"/>
    <s v="Wed"/>
    <x v="121"/>
    <d v="2023-05-03T00:00:00"/>
    <s v="06:30:04"/>
    <s v="Week-1"/>
    <d v="1899-12-30T06:00:00"/>
  </r>
  <r>
    <n v="9758"/>
    <x v="0"/>
    <s v="Cristian Dragus"/>
    <s v="Closed"/>
    <x v="631"/>
    <s v="Wed, 03 May 2023 05:30:05 GMT"/>
    <s v="vdarive"/>
    <x v="2"/>
    <x v="2"/>
    <s v="User Reported Email"/>
    <x v="0"/>
    <s v="Met"/>
    <s v="User"/>
    <n v="67"/>
    <s v="[]"/>
    <s v="Email"/>
    <s v="Spam"/>
    <m/>
    <m/>
    <m/>
    <m/>
    <s v="[]"/>
    <s v="Thu, 01 Jan 1970 00:00:00 GMT"/>
    <s v="Thu, 01 Jan 1970 00:00:05 GMT"/>
    <s v="Thu, 01 Jan 1970 00:00:00 GMT"/>
    <s v="Thu, 01 Jan 1970 01:06:37 GMT"/>
    <s v="Thu, 01 Jan 1970 00:00:00 GMT"/>
    <s v="Thu, 01 Jan 1970 00:00:01 GMT"/>
    <s v="Thu, 01 Jan 1970 00:00:01 GMT"/>
    <m/>
    <m/>
    <m/>
    <m/>
    <n v="1"/>
    <s v=""/>
    <n v="1"/>
    <d v="1899-12-30T01:07:06"/>
    <s v="Wed"/>
    <x v="121"/>
    <d v="2023-05-03T00:00:00"/>
    <s v="05:30:05"/>
    <s v="Week-1"/>
    <d v="1899-12-30T05:00:00"/>
  </r>
  <r>
    <n v="10031"/>
    <x v="0"/>
    <m/>
    <s v="Closed"/>
    <x v="623"/>
    <s v="Thu, 04 May 2023 23:40:05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54 GMT"/>
    <s v="Thu, 01 Jan 1970 00:00:00 GMT"/>
    <s v="Thu, 01 Jan 1970 00:00:01 GMT"/>
    <s v="Thu, 01 Jan 1970 00:00:01 GMT"/>
    <m/>
    <m/>
    <m/>
    <m/>
    <n v="1"/>
    <s v=""/>
    <n v="1"/>
    <d v="1899-12-30T00:01:09"/>
    <s v="Thu"/>
    <x v="122"/>
    <d v="2023-05-04T00:00:00"/>
    <s v="23:40:05"/>
    <s v="Week-1"/>
    <d v="1899-12-30T23:00:00"/>
  </r>
  <r>
    <n v="10030"/>
    <x v="0"/>
    <m/>
    <s v="Closed"/>
    <x v="623"/>
    <s v="Thu, 04 May 2023 23:4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1:06 GMT"/>
    <s v="Thu, 01 Jan 1970 00:00:00 GMT"/>
    <s v="Thu, 01 Jan 1970 00:00:05 GMT"/>
    <s v="Thu, 01 Jan 1970 00:00:00 GMT"/>
    <s v="Thu, 01 Jan 1970 00:00:01 GMT"/>
    <s v="Thu, 01 Jan 1970 00:00:01 GMT"/>
    <m/>
    <m/>
    <m/>
    <m/>
    <n v="1"/>
    <s v=""/>
    <n v="1"/>
    <d v="1899-12-30T00:01:07"/>
    <s v="Thu"/>
    <x v="122"/>
    <d v="2023-05-04T00:00:00"/>
    <s v="23:40:05"/>
    <s v="Week-1"/>
    <d v="1899-12-30T23:00:00"/>
  </r>
  <r>
    <n v="10029"/>
    <x v="0"/>
    <s v="TechM L2"/>
    <s v="Closed"/>
    <x v="632"/>
    <s v="Thu, 04 May 2023 23:30:05 GMT"/>
    <s v="karun"/>
    <x v="2"/>
    <x v="2"/>
    <s v="[]"/>
    <x v="0"/>
    <s v="Met"/>
    <s v="User"/>
    <n v="28"/>
    <s v="[]"/>
    <s v="Email"/>
    <s v="Spam"/>
    <m/>
    <m/>
    <m/>
    <m/>
    <s v="[]"/>
    <s v="Thu, 01 Jan 1970 00:00:00 GMT"/>
    <s v="Thu, 01 Jan 1970 00:00:09 GMT"/>
    <s v="Thu, 01 Jan 1970 00:00:00 GMT"/>
    <s v="Thu, 01 Jan 1970 00:27:43 GMT"/>
    <s v="Thu, 01 Jan 1970 00:00:00 GMT"/>
    <s v="Thu, 01 Jan 1970 00:00:01 GMT"/>
    <s v="Thu, 01 Jan 1970 04:01:57 GMT"/>
    <m/>
    <m/>
    <m/>
    <m/>
    <n v="1"/>
    <s v=""/>
    <n v="1"/>
    <d v="1899-12-30T04:30:06"/>
    <s v="Thu"/>
    <x v="122"/>
    <d v="2023-05-04T00:00:00"/>
    <s v="23:30:05"/>
    <s v="Week-1"/>
    <d v="1899-12-30T23:00:00"/>
  </r>
  <r>
    <n v="10028"/>
    <x v="0"/>
    <s v="TechM L2"/>
    <s v="Closed"/>
    <x v="626"/>
    <s v="Thu, 04 May 2023 22:10:05 GMT"/>
    <s v="karun"/>
    <x v="2"/>
    <x v="2"/>
    <s v="User Reported Email"/>
    <x v="0"/>
    <s v="Met"/>
    <s v="User"/>
    <n v="32"/>
    <s v="[]"/>
    <s v="Email"/>
    <s v="Spam"/>
    <m/>
    <m/>
    <m/>
    <m/>
    <s v="[]"/>
    <s v="Thu, 01 Jan 1970 00:00:00 GMT"/>
    <s v="Thu, 01 Jan 1970 00:00:07 GMT"/>
    <s v="Thu, 01 Jan 1970 00:00:00 GMT"/>
    <s v="Thu, 01 Jan 1970 00:31:30 GMT"/>
    <s v="Thu, 01 Jan 1970 00:00:00 GMT"/>
    <s v="Thu, 01 Jan 1970 00:00:01 GMT"/>
    <s v="Thu, 01 Jan 1970 04:39:17 GMT"/>
    <m/>
    <m/>
    <m/>
    <m/>
    <n v="1"/>
    <s v=""/>
    <n v="1"/>
    <d v="1899-12-30T05:11:24"/>
    <s v="Thu"/>
    <x v="122"/>
    <d v="2023-05-04T00:00:00"/>
    <s v="22:10:05"/>
    <s v="Week-1"/>
    <d v="1899-12-30T22:00:00"/>
  </r>
  <r>
    <n v="10027"/>
    <x v="0"/>
    <s v="TechM L2"/>
    <s v="Closed"/>
    <x v="404"/>
    <s v="Thu, 04 May 2023 21:50:15 GMT"/>
    <s v="karun"/>
    <x v="1"/>
    <x v="1"/>
    <s v="[]"/>
    <x v="19"/>
    <s v="Met"/>
    <s v="Network Device"/>
    <n v="3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9:26 GMT"/>
    <s v="Thu, 01 Jan 1970 00:00:00 GMT"/>
    <s v="Thu, 01 Jan 1970 00:00:01 GMT"/>
    <s v="Thu, 01 Jan 1970 04:15:34 GMT"/>
    <m/>
    <m/>
    <m/>
    <m/>
    <n v="1"/>
    <s v=""/>
    <n v="1"/>
    <d v="1899-12-30T04:54:45"/>
    <s v="Thu"/>
    <x v="122"/>
    <d v="2023-05-04T00:00:00"/>
    <s v="21:50:15"/>
    <s v="Week-1"/>
    <d v="1899-12-30T21:00:00"/>
  </r>
  <r>
    <n v="10026"/>
    <x v="0"/>
    <s v="TechM L2"/>
    <s v="Closed"/>
    <x v="404"/>
    <s v="Thu, 04 May 2023 21:00:17 GMT"/>
    <s v="karun"/>
    <x v="1"/>
    <x v="1"/>
    <s v="[]"/>
    <x v="19"/>
    <s v="Met"/>
    <s v="Network Device"/>
    <n v="73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12:37 GMT"/>
    <s v="Thu, 01 Jan 1970 00:00:00 GMT"/>
    <s v="Thu, 01 Jan 1970 00:00:01 GMT"/>
    <s v="Thu, 01 Jan 1970 03:42:50 GMT"/>
    <m/>
    <m/>
    <m/>
    <m/>
    <n v="1"/>
    <s v=""/>
    <n v="1"/>
    <d v="1899-12-30T04:56:02"/>
    <s v="Thu"/>
    <x v="122"/>
    <d v="2023-05-04T00:00:00"/>
    <s v="21:00:17"/>
    <s v="Week-1"/>
    <d v="1899-12-30T21:00:00"/>
  </r>
  <r>
    <n v="10025"/>
    <x v="0"/>
    <m/>
    <s v="Closed"/>
    <x v="623"/>
    <s v="Thu, 04 May 2023 19:5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08 GMT"/>
    <s v="Thu, 01 Jan 1970 00:00:00 GMT"/>
    <s v="Thu, 01 Jan 1970 00:00:01 GMT"/>
    <s v="Thu, 01 Jan 1970 01:00:12 GMT"/>
    <m/>
    <m/>
    <m/>
    <m/>
    <n v="1"/>
    <s v=""/>
    <n v="1"/>
    <d v="1899-12-30T01:00:22"/>
    <s v="Thu"/>
    <x v="122"/>
    <d v="2023-05-04T00:00:00"/>
    <s v="19:50:05"/>
    <s v="Week-1"/>
    <d v="1899-12-30T19:00:00"/>
  </r>
  <r>
    <n v="10024"/>
    <x v="0"/>
    <m/>
    <s v="Closed"/>
    <x v="623"/>
    <s v="Thu, 04 May 2023 19:5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09 GMT"/>
    <s v="Thu, 01 Jan 1970 00:00:00 GMT"/>
    <s v="Thu, 01 Jan 1970 00:00:01 GMT"/>
    <s v="Thu, 01 Jan 1970 00:59:24 GMT"/>
    <m/>
    <m/>
    <m/>
    <m/>
    <n v="1"/>
    <s v=""/>
    <n v="1"/>
    <d v="1899-12-30T00:59:35"/>
    <s v="Thu"/>
    <x v="122"/>
    <d v="2023-05-04T00:00:00"/>
    <s v="19:50:05"/>
    <s v="Week-1"/>
    <d v="1899-12-30T19:00:00"/>
  </r>
  <r>
    <n v="10022"/>
    <x v="0"/>
    <m/>
    <s v="Closed"/>
    <x v="623"/>
    <s v="Thu, 04 May 2023 19:40:05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1:26 GMT"/>
    <s v="Thu, 01 Jan 1970 00:00:00 GMT"/>
    <s v="Thu, 01 Jan 1970 00:00:01 GMT"/>
    <s v="Thu, 01 Jan 1970 01:16:51 GMT"/>
    <m/>
    <m/>
    <m/>
    <m/>
    <n v="1"/>
    <s v=""/>
    <n v="1"/>
    <d v="1899-12-30T01:18:02"/>
    <s v="Thu"/>
    <x v="122"/>
    <d v="2023-05-04T00:00:00"/>
    <s v="19:40:05"/>
    <s v="Week-1"/>
    <d v="1899-12-30T19:00:00"/>
  </r>
  <r>
    <n v="10023"/>
    <x v="0"/>
    <m/>
    <s v="Closed"/>
    <x v="623"/>
    <s v="Thu, 04 May 2023 19:4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0:17 GMT"/>
    <s v="Thu, 01 Jan 1970 00:00:00 GMT"/>
    <s v="Thu, 01 Jan 1970 00:00:01 GMT"/>
    <s v="Thu, 01 Jan 1970 01:15:48 GMT"/>
    <m/>
    <m/>
    <m/>
    <m/>
    <n v="1"/>
    <s v=""/>
    <n v="1"/>
    <d v="1899-12-30T01:16:00"/>
    <s v="Thu"/>
    <x v="122"/>
    <d v="2023-05-04T00:00:00"/>
    <s v="19:40:05"/>
    <s v="Week-1"/>
    <d v="1899-12-30T19:00:00"/>
  </r>
  <r>
    <n v="10021"/>
    <x v="3"/>
    <s v="TechM L2"/>
    <s v="Closed"/>
    <x v="29"/>
    <s v="Thu, 04 May 2023 19:30:12 GMT"/>
    <s v="khyadav"/>
    <x v="2"/>
    <x v="2"/>
    <s v="ESC L1 SLA Breach"/>
    <x v="24"/>
    <s v="Met"/>
    <s v="Laptop/Desktop"/>
    <n v="46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45:34 GMT"/>
    <s v="Thu, 01 Jan 1970 00:00:00 GMT"/>
    <s v="Thu, 01 Jan 1970 00:00:01 GMT"/>
    <s v="Thu, 01 Jan 1970 01:46:06 GMT"/>
    <m/>
    <m/>
    <m/>
    <m/>
    <n v="1"/>
    <s v=""/>
    <n v="1"/>
    <d v="1899-12-30T02:32:18"/>
    <s v="Thu"/>
    <x v="122"/>
    <d v="2023-05-04T00:00:00"/>
    <s v="19:30:12"/>
    <s v="Week-1"/>
    <d v="1899-12-30T19:00:00"/>
  </r>
  <r>
    <n v="10020"/>
    <x v="0"/>
    <s v="TechM L2"/>
    <s v="Closed"/>
    <x v="404"/>
    <s v="Thu, 04 May 2023 18:30:15 GMT"/>
    <s v="khyadav"/>
    <x v="1"/>
    <x v="1"/>
    <s v="[]"/>
    <x v="19"/>
    <s v="Met"/>
    <s v="Network Device"/>
    <n v="8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7:57 GMT"/>
    <s v="Thu, 01 Jan 1970 00:00:00 GMT"/>
    <s v="Thu, 01 Jan 1970 00:00:01 GMT"/>
    <s v="Thu, 01 Jan 1970 04:52:51 GMT"/>
    <m/>
    <m/>
    <m/>
    <m/>
    <n v="1"/>
    <s v=""/>
    <n v="1"/>
    <d v="1899-12-30T05:01:04"/>
    <s v="Thu"/>
    <x v="122"/>
    <d v="2023-05-04T00:00:00"/>
    <s v="18:30:15"/>
    <s v="Week-1"/>
    <d v="1899-12-30T18:00:00"/>
  </r>
  <r>
    <n v="10019"/>
    <x v="0"/>
    <s v="TechM L2"/>
    <s v="Closed"/>
    <x v="404"/>
    <s v="Thu, 04 May 2023 18:00:13 GMT"/>
    <s v="khyadav"/>
    <x v="1"/>
    <x v="1"/>
    <s v="[]"/>
    <x v="19"/>
    <s v="Met"/>
    <s v="Network Device"/>
    <n v="3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6:14 GMT"/>
    <s v="Thu, 01 Jan 1970 00:00:00 GMT"/>
    <s v="Thu, 01 Jan 1970 00:00:01 GMT"/>
    <s v="Thu, 01 Jan 1970 03:58:57 GMT"/>
    <m/>
    <m/>
    <m/>
    <m/>
    <n v="1"/>
    <s v=""/>
    <n v="1"/>
    <d v="1899-12-30T04:35:07"/>
    <s v="Thu"/>
    <x v="122"/>
    <d v="2023-05-04T00:00:00"/>
    <s v="18:00:13"/>
    <s v="Week-1"/>
    <d v="1899-12-30T18:00:00"/>
  </r>
  <r>
    <n v="10018"/>
    <x v="0"/>
    <s v="TechM L2"/>
    <s v="Closed"/>
    <x v="404"/>
    <s v="Thu, 04 May 2023 16:20:15 GMT"/>
    <s v="khyadav"/>
    <x v="1"/>
    <x v="1"/>
    <s v="[]"/>
    <x v="19"/>
    <s v="Met"/>
    <s v="Network Device"/>
    <n v="6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2:20 GMT"/>
    <s v="Thu, 01 Jan 1970 00:00:00 GMT"/>
    <s v="Thu, 01 Jan 1970 00:00:01 GMT"/>
    <s v="Thu, 01 Jan 1970 01:15:36 GMT"/>
    <m/>
    <m/>
    <m/>
    <m/>
    <n v="1"/>
    <s v=""/>
    <n v="1"/>
    <d v="1899-12-30T02:17:45"/>
    <s v="Thu"/>
    <x v="122"/>
    <d v="2023-05-04T00:00:00"/>
    <s v="16:20:15"/>
    <s v="Week-1"/>
    <d v="1899-12-30T16:00:00"/>
  </r>
  <r>
    <n v="10017"/>
    <x v="0"/>
    <m/>
    <s v="Closed"/>
    <x v="623"/>
    <s v="Thu, 04 May 2023 16:20:04 GMT"/>
    <s v="psrikan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3:49 GMT"/>
    <s v="Thu, 01 Jan 1970 00:00:00 GMT"/>
    <s v="Thu, 01 Jan 1970 00:00:01 GMT"/>
    <s v="Thu, 01 Jan 1970 00:00:01 GMT"/>
    <m/>
    <m/>
    <m/>
    <m/>
    <n v="1"/>
    <s v=""/>
    <n v="1"/>
    <d v="1899-12-30T00:04:11"/>
    <s v="Thu"/>
    <x v="122"/>
    <d v="2023-05-04T00:00:00"/>
    <s v="16:20:04"/>
    <s v="Week-1"/>
    <d v="1899-12-30T16:00:00"/>
  </r>
  <r>
    <n v="10016"/>
    <x v="0"/>
    <s v="TechM L2"/>
    <s v="Closed"/>
    <x v="404"/>
    <s v="Thu, 04 May 2023 16:00:14 GMT"/>
    <s v="khyadav"/>
    <x v="1"/>
    <x v="1"/>
    <s v="[]"/>
    <x v="19"/>
    <s v="Met"/>
    <s v="Network Device"/>
    <n v="7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0:18 GMT"/>
    <s v="Thu, 01 Jan 1970 00:00:00 GMT"/>
    <s v="Thu, 01 Jan 1970 00:00:01 GMT"/>
    <s v="Thu, 01 Jan 1970 00:16:50 GMT"/>
    <m/>
    <m/>
    <m/>
    <m/>
    <n v="1"/>
    <s v=""/>
    <n v="1"/>
    <d v="1899-12-30T01:26:57"/>
    <s v="Thu"/>
    <x v="122"/>
    <d v="2023-05-04T00:00:00"/>
    <s v="16:00:14"/>
    <s v="Week-1"/>
    <d v="1899-12-30T16:00:00"/>
  </r>
  <r>
    <n v="10015"/>
    <x v="0"/>
    <m/>
    <s v="Closed"/>
    <x v="623"/>
    <s v="Thu, 04 May 2023 16:00:05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0:33 GMT"/>
    <s v="Thu, 01 Jan 1970 00:00:00 GMT"/>
    <s v="Thu, 01 Jan 1970 00:00:01 GMT"/>
    <s v="Thu, 01 Jan 1970 00:00:01 GMT"/>
    <m/>
    <m/>
    <m/>
    <m/>
    <n v="1"/>
    <s v=""/>
    <n v="1"/>
    <d v="1899-12-30T00:01:06"/>
    <s v="Thu"/>
    <x v="122"/>
    <d v="2023-05-04T00:00:00"/>
    <s v="16:00:05"/>
    <s v="Week-1"/>
    <d v="1899-12-30T16:00:00"/>
  </r>
  <r>
    <n v="10014"/>
    <x v="0"/>
    <m/>
    <s v="Closed"/>
    <x v="623"/>
    <s v="Thu, 04 May 2023 15:40:05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19 GMT"/>
    <s v="Thu, 01 Jan 1970 00:00:00 GMT"/>
    <s v="Thu, 01 Jan 1970 00:00:01 GMT"/>
    <s v="Thu, 01 Jan 1970 00:00:01 GMT"/>
    <m/>
    <m/>
    <m/>
    <m/>
    <n v="1"/>
    <s v=""/>
    <n v="1"/>
    <d v="1899-12-30T00:00:12"/>
    <s v="Thu"/>
    <x v="122"/>
    <d v="2023-05-04T00:00:00"/>
    <s v="15:40:05"/>
    <s v="Week-1"/>
    <d v="1899-12-30T15:00:00"/>
  </r>
  <r>
    <n v="10013"/>
    <x v="0"/>
    <m/>
    <s v="Closed"/>
    <x v="623"/>
    <s v="Thu, 04 May 2023 15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19 GMT"/>
    <s v="Thu, 01 Jan 1970 00:00:00 GMT"/>
    <s v="Thu, 01 Jan 1970 00:00:01 GMT"/>
    <s v="Thu, 01 Jan 1970 00:00:01 GMT"/>
    <m/>
    <m/>
    <m/>
    <m/>
    <n v="1"/>
    <s v=""/>
    <n v="1"/>
    <d v="1899-12-30T00:00:09"/>
    <s v="Thu"/>
    <x v="122"/>
    <d v="2023-05-04T00:00:00"/>
    <s v="15:30:07"/>
    <s v="Week-1"/>
    <d v="1899-12-30T15:00:00"/>
  </r>
  <r>
    <n v="10012"/>
    <x v="0"/>
    <m/>
    <s v="Closed"/>
    <x v="623"/>
    <s v="Thu, 04 May 2023 15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00:19 GMT"/>
    <s v="Thu, 01 Jan 1970 00:00:00 GMT"/>
    <s v="Thu, 01 Jan 1970 00:00:01 GMT"/>
    <s v="Thu, 01 Jan 1970 00:00:01 GMT"/>
    <m/>
    <m/>
    <m/>
    <m/>
    <n v="1"/>
    <s v=""/>
    <n v="1"/>
    <d v="1899-12-30T00:00:14"/>
    <s v="Thu"/>
    <x v="122"/>
    <d v="2023-05-04T00:00:00"/>
    <s v="15:30:07"/>
    <s v="Week-1"/>
    <d v="1899-12-30T15:00:00"/>
  </r>
  <r>
    <n v="10010"/>
    <x v="0"/>
    <m/>
    <s v="Closed"/>
    <x v="623"/>
    <s v="Thu, 04 May 2023 15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26 GMT"/>
    <s v="Thu, 01 Jan 1970 00:00:00 GMT"/>
    <s v="Thu, 01 Jan 1970 00:00:01 GMT"/>
    <s v="Thu, 01 Jan 1970 00:00:01 GMT"/>
    <m/>
    <m/>
    <m/>
    <m/>
    <n v="1"/>
    <s v=""/>
    <n v="1"/>
    <d v="1899-12-30T00:00:11"/>
    <s v="Thu"/>
    <x v="122"/>
    <d v="2023-05-04T00:00:00"/>
    <s v="15:30:07"/>
    <s v="Week-1"/>
    <d v="1899-12-30T15:00:00"/>
  </r>
  <r>
    <n v="10011"/>
    <x v="0"/>
    <m/>
    <s v="Closed"/>
    <x v="623"/>
    <s v="Thu, 04 May 2023 15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17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5:30:07"/>
    <s v="Week-1"/>
    <d v="1899-12-30T15:00:00"/>
  </r>
  <r>
    <n v="10009"/>
    <x v="0"/>
    <s v="TechM L2"/>
    <s v="Closed"/>
    <x v="404"/>
    <s v="Thu, 04 May 2023 15:20:22 GMT"/>
    <s v="mhyderi"/>
    <x v="1"/>
    <x v="1"/>
    <s v="[]"/>
    <x v="19"/>
    <s v="Met"/>
    <s v="Network Device"/>
    <n v="5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9:07 GMT"/>
    <s v="Thu, 01 Jan 1970 00:00:00 GMT"/>
    <s v="Thu, 01 Jan 1970 00:00:01 GMT"/>
    <s v="Thu, 01 Jan 1970 00:45:01 GMT"/>
    <m/>
    <m/>
    <m/>
    <m/>
    <n v="1"/>
    <s v=""/>
    <n v="1"/>
    <d v="1899-12-30T01:44:10"/>
    <s v="Thu"/>
    <x v="122"/>
    <d v="2023-05-04T00:00:00"/>
    <s v="15:20:22"/>
    <s v="Week-1"/>
    <d v="1899-12-30T15:00:00"/>
  </r>
  <r>
    <n v="10008"/>
    <x v="0"/>
    <s v="TechM L2"/>
    <s v="Closed"/>
    <x v="633"/>
    <s v="Thu, 04 May 2023 15:20:17 GMT"/>
    <s v="mhyderi"/>
    <x v="0"/>
    <x v="0"/>
    <s v="User Reported Email"/>
    <x v="0"/>
    <s v="Met"/>
    <s v="User"/>
    <n v="79"/>
    <s v="[]"/>
    <s v="Email"/>
    <s v="Unsolicited email"/>
    <m/>
    <m/>
    <m/>
    <m/>
    <s v="[]"/>
    <s v="Thu, 01 Jan 1970 00:00:00 GMT"/>
    <s v="Thu, 01 Jan 1970 00:00:11 GMT"/>
    <s v="Thu, 01 Jan 1970 00:00:00 GMT"/>
    <s v="Thu, 01 Jan 1970 01:19:07 GMT"/>
    <s v="Thu, 01 Jan 1970 00:00:00 GMT"/>
    <s v="Thu, 01 Jan 1970 00:00:01 GMT"/>
    <s v="Thu, 01 Jan 1970 23:16:03 GMT"/>
    <m/>
    <m/>
    <m/>
    <m/>
    <n v="1"/>
    <s v=""/>
    <n v="1"/>
    <d v="1899-12-31T00:35:14"/>
    <s v="Thu"/>
    <x v="122"/>
    <d v="2023-05-04T00:00:00"/>
    <s v="15:20:17"/>
    <s v="Week-1"/>
    <d v="1899-12-30T15:00:00"/>
  </r>
  <r>
    <n v="10007"/>
    <x v="1"/>
    <s v="TechM L2"/>
    <s v="Closed"/>
    <x v="634"/>
    <s v="Thu, 04 May 2023 15:20:16 GMT"/>
    <s v="khyadav"/>
    <x v="1"/>
    <x v="1"/>
    <s v="User Reported Email, ESC L1 SLA Breach"/>
    <x v="0"/>
    <s v="Met"/>
    <s v="User"/>
    <n v="0"/>
    <s v="[]"/>
    <s v="Email"/>
    <s v="Phishing"/>
    <m/>
    <m/>
    <m/>
    <m/>
    <s v="[]"/>
    <s v="Thu, 01 Jan 1970 00:00:00 GMT"/>
    <s v="Thu, 01 Jan 1970 00:00:08 GMT"/>
    <s v="Thu, 01 Jan 1970 00:00:00 GMT"/>
    <s v="Thu, 01 Jan 1970 00:00:09 GMT"/>
    <s v="Thu, 01 Jan 1970 00:00:00 GMT"/>
    <s v="Thu, 01 Jan 1970 00:00:01 GMT"/>
    <s v="Thu, 01 Jan 1970 09:07:01 GMT"/>
    <m/>
    <m/>
    <m/>
    <m/>
    <n v="1"/>
    <s v=""/>
    <n v="1"/>
    <d v="1899-12-30T09:07:09"/>
    <s v="Thu"/>
    <x v="122"/>
    <d v="2023-05-04T00:00:00"/>
    <s v="15:20:16"/>
    <s v="Week-1"/>
    <d v="1899-12-30T15:00:00"/>
  </r>
  <r>
    <n v="10006"/>
    <x v="0"/>
    <m/>
    <s v="Closed"/>
    <x v="623"/>
    <s v="Thu, 04 May 2023 15:2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15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20:10"/>
    <s v="Week-1"/>
    <d v="1899-12-30T15:00:00"/>
  </r>
  <r>
    <n v="10005"/>
    <x v="1"/>
    <s v="TechM L2"/>
    <s v="Closed"/>
    <x v="634"/>
    <s v="Thu, 04 May 2023 15:20:10 GMT"/>
    <s v="khyadav"/>
    <x v="1"/>
    <x v="1"/>
    <s v="User Reported Email, ESC L1 SLA Breach"/>
    <x v="0"/>
    <s v="Met"/>
    <s v="User"/>
    <n v="139"/>
    <s v="[]"/>
    <s v="Email"/>
    <s v="Phishing"/>
    <m/>
    <m/>
    <m/>
    <m/>
    <s v="[]"/>
    <s v="Thu, 01 Jan 1970 00:00:00 GMT"/>
    <s v="Thu, 01 Jan 1970 00:00:10 GMT"/>
    <s v="Thu, 01 Jan 1970 00:00:00 GMT"/>
    <s v="Thu, 01 Jan 1970 02:18:33 GMT"/>
    <s v="Thu, 01 Jan 1970 00:00:00 GMT"/>
    <s v="Thu, 01 Jan 1970 00:00:01 GMT"/>
    <s v="Thu, 01 Jan 1970 06:47:44 GMT"/>
    <m/>
    <m/>
    <m/>
    <m/>
    <n v="1"/>
    <s v=""/>
    <n v="1"/>
    <d v="1899-12-30T09:06:54"/>
    <s v="Thu"/>
    <x v="122"/>
    <d v="2023-05-04T00:00:00"/>
    <s v="15:20:10"/>
    <s v="Week-1"/>
    <d v="1899-12-30T15:00:00"/>
  </r>
  <r>
    <n v="10004"/>
    <x v="0"/>
    <m/>
    <s v="Closed"/>
    <x v="623"/>
    <s v="Thu, 04 May 2023 15:2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2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20:10"/>
    <s v="Week-1"/>
    <d v="1899-12-30T15:00:00"/>
  </r>
  <r>
    <n v="10003"/>
    <x v="0"/>
    <m/>
    <s v="Closed"/>
    <x v="623"/>
    <s v="Thu, 04 May 2023 15:2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19 GMT"/>
    <s v="Thu, 01 Jan 1970 00:00:00 GMT"/>
    <s v="Thu, 01 Jan 1970 00:00:01 GMT"/>
    <s v="Thu, 01 Jan 1970 00:00:01 GMT"/>
    <m/>
    <m/>
    <m/>
    <m/>
    <n v="1"/>
    <s v=""/>
    <n v="1"/>
    <d v="1899-12-30T00:00:10"/>
    <s v="Thu"/>
    <x v="122"/>
    <d v="2023-05-04T00:00:00"/>
    <s v="15:20:10"/>
    <s v="Week-1"/>
    <d v="1899-12-30T15:00:00"/>
  </r>
  <r>
    <n v="10002"/>
    <x v="0"/>
    <s v="TechM L2"/>
    <s v="Closed"/>
    <x v="635"/>
    <s v="Thu, 04 May 2023 15:20:10 GMT"/>
    <s v="gsriniv"/>
    <x v="0"/>
    <x v="0"/>
    <s v="User Reported Email"/>
    <x v="0"/>
    <s v="Met"/>
    <s v="User"/>
    <n v="4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41:39 GMT"/>
    <s v="Thu, 01 Jan 1970 00:00:00 GMT"/>
    <s v="Thu, 01 Jan 1970 00:00:01 GMT"/>
    <s v="Thu, 01 Jan 1970 23:01:11 GMT"/>
    <m/>
    <m/>
    <m/>
    <m/>
    <n v="1"/>
    <s v=""/>
    <n v="1"/>
    <d v="1899-12-30T23:43:17"/>
    <s v="Thu"/>
    <x v="122"/>
    <d v="2023-05-04T00:00:00"/>
    <s v="15:20:10"/>
    <s v="Week-1"/>
    <d v="1899-12-30T15:00:00"/>
  </r>
  <r>
    <n v="10001"/>
    <x v="0"/>
    <m/>
    <s v="Closed"/>
    <x v="623"/>
    <s v="Thu, 04 May 2023 15:20:10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37 GMT"/>
    <s v="Thu, 01 Jan 1970 00:00:00 GMT"/>
    <s v="Thu, 01 Jan 1970 00:00:01 GMT"/>
    <s v="Thu, 01 Jan 1970 00:00:01 GMT"/>
    <m/>
    <m/>
    <m/>
    <m/>
    <n v="1"/>
    <s v=""/>
    <n v="1"/>
    <d v="1899-12-30T00:01:09"/>
    <s v="Thu"/>
    <x v="122"/>
    <d v="2023-05-04T00:00:00"/>
    <s v="15:20:10"/>
    <s v="Week-1"/>
    <d v="1899-12-30T15:00:00"/>
  </r>
  <r>
    <n v="10000"/>
    <x v="0"/>
    <m/>
    <s v="Closed"/>
    <x v="623"/>
    <s v="Thu, 04 May 2023 15:20:09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34 GMT"/>
    <s v="Thu, 01 Jan 1970 00:00:00 GMT"/>
    <s v="Thu, 01 Jan 1970 00:00:01 GMT"/>
    <s v="Thu, 01 Jan 1970 00:00:01 GMT"/>
    <m/>
    <m/>
    <m/>
    <m/>
    <n v="1"/>
    <s v=""/>
    <n v="1"/>
    <d v="1899-12-30T00:01:09"/>
    <s v="Thu"/>
    <x v="122"/>
    <d v="2023-05-04T00:00:00"/>
    <s v="15:20:09"/>
    <s v="Week-1"/>
    <d v="1899-12-30T15:00:00"/>
  </r>
  <r>
    <n v="9999"/>
    <x v="0"/>
    <m/>
    <s v="Closed"/>
    <x v="623"/>
    <s v="Thu, 04 May 2023 15:2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5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5:20:09"/>
    <s v="Week-1"/>
    <d v="1899-12-30T15:00:00"/>
  </r>
  <r>
    <n v="9998"/>
    <x v="0"/>
    <m/>
    <s v="Closed"/>
    <x v="623"/>
    <s v="Thu, 04 May 2023 15:10:18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7 GMT"/>
    <s v="Thu, 01 Jan 1970 00:00:00 GMT"/>
    <s v="Thu, 01 Jan 1970 00:00:01 GMT"/>
    <s v="Thu, 01 Jan 1970 00:00:01 GMT"/>
    <m/>
    <m/>
    <m/>
    <m/>
    <n v="1"/>
    <s v=""/>
    <n v="1"/>
    <d v="1899-12-30T00:01:11"/>
    <s v="Thu"/>
    <x v="122"/>
    <d v="2023-05-04T00:00:00"/>
    <s v="15:10:18"/>
    <s v="Week-1"/>
    <d v="1899-12-30T15:00:00"/>
  </r>
  <r>
    <n v="9997"/>
    <x v="0"/>
    <m/>
    <s v="Closed"/>
    <x v="623"/>
    <s v="Thu, 04 May 2023 15:10:17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6 GMT"/>
    <s v="Thu, 01 Jan 1970 00:00:00 GMT"/>
    <s v="Thu, 01 Jan 1970 00:00:01 GMT"/>
    <s v="Thu, 01 Jan 1970 00:00:01 GMT"/>
    <m/>
    <m/>
    <m/>
    <m/>
    <n v="1"/>
    <s v=""/>
    <n v="1"/>
    <d v="1899-12-30T00:01:07"/>
    <s v="Thu"/>
    <x v="122"/>
    <d v="2023-05-04T00:00:00"/>
    <s v="15:10:17"/>
    <s v="Week-1"/>
    <d v="1899-12-30T15:00:00"/>
  </r>
  <r>
    <n v="9996"/>
    <x v="0"/>
    <m/>
    <s v="Closed"/>
    <x v="623"/>
    <s v="Thu, 04 May 2023 15:1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7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10:10"/>
    <s v="Week-1"/>
    <d v="1899-12-30T15:00:00"/>
  </r>
  <r>
    <n v="9995"/>
    <x v="0"/>
    <m/>
    <s v="Closed"/>
    <x v="623"/>
    <s v="Thu, 04 May 2023 15:10:10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3 GMT"/>
    <s v="Thu, 01 Jan 1970 00:00:00 GMT"/>
    <s v="Thu, 01 Jan 1970 00:00:01 GMT"/>
    <s v="Thu, 01 Jan 1970 00:00:01 GMT"/>
    <m/>
    <m/>
    <m/>
    <m/>
    <n v="1"/>
    <s v=""/>
    <n v="1"/>
    <d v="1899-12-30T00:01:10"/>
    <s v="Thu"/>
    <x v="122"/>
    <d v="2023-05-04T00:00:00"/>
    <s v="15:10:10"/>
    <s v="Week-1"/>
    <d v="1899-12-30T15:00:00"/>
  </r>
  <r>
    <n v="9994"/>
    <x v="0"/>
    <m/>
    <s v="Closed"/>
    <x v="623"/>
    <s v="Thu, 04 May 2023 15:1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5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10:10"/>
    <s v="Week-1"/>
    <d v="1899-12-30T15:00:00"/>
  </r>
  <r>
    <n v="9993"/>
    <x v="0"/>
    <m/>
    <s v="Closed"/>
    <x v="623"/>
    <s v="Thu, 04 May 2023 15:10:10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7 GMT"/>
    <s v="Thu, 01 Jan 1970 00:00:00 GMT"/>
    <s v="Thu, 01 Jan 1970 00:00:01 GMT"/>
    <s v="Thu, 01 Jan 1970 00:00:01 GMT"/>
    <m/>
    <m/>
    <m/>
    <m/>
    <n v="1"/>
    <s v=""/>
    <n v="1"/>
    <d v="1899-12-30T00:01:10"/>
    <s v="Thu"/>
    <x v="122"/>
    <d v="2023-05-04T00:00:00"/>
    <s v="15:10:10"/>
    <s v="Week-1"/>
    <d v="1899-12-30T15:00:00"/>
  </r>
  <r>
    <n v="9992"/>
    <x v="0"/>
    <m/>
    <s v="Closed"/>
    <x v="623"/>
    <s v="Thu, 04 May 2023 15:1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9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10:10"/>
    <s v="Week-1"/>
    <d v="1899-12-30T15:00:00"/>
  </r>
  <r>
    <n v="9991"/>
    <x v="0"/>
    <m/>
    <s v="Closed"/>
    <x v="623"/>
    <s v="Thu, 04 May 2023 15:1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9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10:10"/>
    <s v="Week-1"/>
    <d v="1899-12-30T15:00:00"/>
  </r>
  <r>
    <n v="9990"/>
    <x v="0"/>
    <m/>
    <s v="Closed"/>
    <x v="623"/>
    <s v="Thu, 04 May 2023 15:1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5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5:10:09"/>
    <s v="Week-1"/>
    <d v="1899-12-30T15:00:00"/>
  </r>
  <r>
    <n v="9989"/>
    <x v="0"/>
    <m/>
    <s v="Closed"/>
    <x v="623"/>
    <s v="Thu, 04 May 2023 15:1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3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5:10:09"/>
    <s v="Week-1"/>
    <d v="1899-12-30T15:00:00"/>
  </r>
  <r>
    <n v="9988"/>
    <x v="0"/>
    <m/>
    <s v="Closed"/>
    <x v="623"/>
    <s v="Thu, 04 May 2023 15:00:16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3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00:16"/>
    <s v="Week-1"/>
    <d v="1899-12-30T15:00:00"/>
  </r>
  <r>
    <n v="9987"/>
    <x v="0"/>
    <m/>
    <s v="Closed"/>
    <x v="623"/>
    <s v="Thu, 04 May 2023 15:00:16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9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00:16"/>
    <s v="Week-1"/>
    <d v="1899-12-30T15:00:00"/>
  </r>
  <r>
    <n v="9986"/>
    <x v="0"/>
    <m/>
    <s v="Closed"/>
    <x v="623"/>
    <s v="Thu, 04 May 2023 15:0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2 GMT"/>
    <s v="Thu, 01 Jan 1970 00:00:00 GMT"/>
    <s v="Thu, 01 Jan 1970 00:00:01 GMT"/>
    <s v="Thu, 01 Jan 1970 00:00:01 GMT"/>
    <m/>
    <m/>
    <m/>
    <m/>
    <n v="1"/>
    <s v=""/>
    <n v="1"/>
    <d v="1899-12-30T00:00:08"/>
    <s v="Thu"/>
    <x v="122"/>
    <d v="2023-05-04T00:00:00"/>
    <s v="15:00:10"/>
    <s v="Week-1"/>
    <d v="1899-12-30T15:00:00"/>
  </r>
  <r>
    <n v="9984"/>
    <x v="0"/>
    <m/>
    <s v="Closed"/>
    <x v="623"/>
    <s v="Thu, 04 May 2023 15:00:10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2 GMT"/>
    <s v="Thu, 01 Jan 1970 00:00:00 GMT"/>
    <s v="Thu, 01 Jan 1970 00:00:01 GMT"/>
    <s v="Thu, 01 Jan 1970 00:00:01 GMT"/>
    <m/>
    <m/>
    <m/>
    <m/>
    <n v="1"/>
    <s v=""/>
    <n v="1"/>
    <d v="1899-12-30T00:01:08"/>
    <s v="Thu"/>
    <x v="122"/>
    <d v="2023-05-04T00:00:00"/>
    <s v="15:00:10"/>
    <s v="Week-1"/>
    <d v="1899-12-30T15:00:00"/>
  </r>
  <r>
    <n v="9985"/>
    <x v="0"/>
    <m/>
    <s v="Closed"/>
    <x v="623"/>
    <s v="Thu, 04 May 2023 15:0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0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5:00:10"/>
    <s v="Week-1"/>
    <d v="1899-12-30T15:00:00"/>
  </r>
  <r>
    <n v="9983"/>
    <x v="0"/>
    <m/>
    <s v="Closed"/>
    <x v="623"/>
    <s v="Thu, 04 May 2023 15:0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33 GMT"/>
    <s v="Thu, 01 Jan 1970 00:00:00 GMT"/>
    <s v="Thu, 01 Jan 1970 00:00:17 GMT"/>
    <s v="Thu, 01 Jan 1970 00:00:00 GMT"/>
    <s v="Thu, 01 Jan 1970 00:00:01 GMT"/>
    <s v="Thu, 01 Jan 1970 00:00:01 GMT"/>
    <m/>
    <m/>
    <m/>
    <m/>
    <n v="1"/>
    <s v=""/>
    <n v="1"/>
    <d v="1899-12-30T00:00:34"/>
    <s v="Thu"/>
    <x v="122"/>
    <d v="2023-05-04T00:00:00"/>
    <s v="15:00:10"/>
    <s v="Week-1"/>
    <d v="1899-12-30T15:00:00"/>
  </r>
  <r>
    <n v="9982"/>
    <x v="0"/>
    <m/>
    <s v="Closed"/>
    <x v="623"/>
    <s v="Thu, 04 May 2023 15:00:10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56 GMT"/>
    <s v="Thu, 01 Jan 1970 00:00:00 GMT"/>
    <s v="Thu, 01 Jan 1970 00:00:01 GMT"/>
    <s v="Thu, 01 Jan 1970 00:00:01 GMT"/>
    <m/>
    <m/>
    <m/>
    <m/>
    <n v="1"/>
    <s v=""/>
    <n v="1"/>
    <d v="1899-12-30T00:01:08"/>
    <s v="Thu"/>
    <x v="122"/>
    <d v="2023-05-04T00:00:00"/>
    <s v="15:00:10"/>
    <s v="Week-1"/>
    <d v="1899-12-30T15:00:00"/>
  </r>
  <r>
    <n v="9981"/>
    <x v="0"/>
    <m/>
    <s v="Closed"/>
    <x v="623"/>
    <s v="Thu, 04 May 2023 15:0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0:05 GMT"/>
    <s v="Thu, 01 Jan 1970 00:00:00 GMT"/>
    <s v="Thu, 01 Jan 1970 00:00:01 GMT"/>
    <s v="Thu, 01 Jan 1970 00:00:01 GMT"/>
    <m/>
    <m/>
    <m/>
    <m/>
    <n v="1"/>
    <s v=""/>
    <n v="1"/>
    <d v="1899-12-30T00:00:06"/>
    <s v="Thu"/>
    <x v="122"/>
    <d v="2023-05-04T00:00:00"/>
    <s v="15:00:10"/>
    <s v="Week-1"/>
    <d v="1899-12-30T15:00:00"/>
  </r>
  <r>
    <n v="9980"/>
    <x v="0"/>
    <s v="TechM L2"/>
    <s v="Closed"/>
    <x v="636"/>
    <s v="Thu, 04 May 2023 15:00:09 GMT"/>
    <s v="apaluri"/>
    <x v="1"/>
    <x v="1"/>
    <s v="User Reported Email"/>
    <x v="0"/>
    <s v="Met"/>
    <s v="User"/>
    <n v="8"/>
    <s v="[]"/>
    <s v="Email"/>
    <s v="Scam"/>
    <m/>
    <m/>
    <m/>
    <m/>
    <s v="[]"/>
    <s v="Thu, 01 Jan 1970 00:00:00 GMT"/>
    <s v="Thu, 01 Jan 1970 00:00:11 GMT"/>
    <s v="Thu, 01 Jan 1970 00:00:00 GMT"/>
    <s v="Thu, 01 Jan 1970 00:07:59 GMT"/>
    <s v="Thu, 01 Jan 1970 00:00:00 GMT"/>
    <s v="Thu, 01 Jan 1970 00:00:01 GMT"/>
    <s v="Thu, 01 Jan 1970 00:50:56 GMT"/>
    <m/>
    <m/>
    <m/>
    <m/>
    <n v="1"/>
    <s v=""/>
    <n v="1"/>
    <d v="1899-12-30T00:59:07"/>
    <s v="Thu"/>
    <x v="122"/>
    <d v="2023-05-04T00:00:00"/>
    <s v="15:00:09"/>
    <s v="Week-1"/>
    <d v="1899-12-30T15:00:00"/>
  </r>
  <r>
    <n v="9979"/>
    <x v="0"/>
    <m/>
    <s v="Closed"/>
    <x v="623"/>
    <s v="Thu, 04 May 2023 15:0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8 GMT"/>
    <s v="Thu, 01 Jan 1970 00:00:00 GMT"/>
    <s v="Thu, 01 Jan 1970 00:00:03 GMT"/>
    <s v="Thu, 01 Jan 1970 00:00:00 GMT"/>
    <s v="Thu, 01 Jan 1970 00:00:01 GMT"/>
    <s v="Thu, 01 Jan 1970 00:00:01 GMT"/>
    <m/>
    <m/>
    <m/>
    <m/>
    <n v="1"/>
    <s v=""/>
    <n v="1"/>
    <d v="1899-12-30T00:00:19"/>
    <s v="Thu"/>
    <x v="122"/>
    <d v="2023-05-04T00:00:00"/>
    <s v="15:00:09"/>
    <s v="Week-1"/>
    <d v="1899-12-30T15:00:00"/>
  </r>
  <r>
    <n v="9978"/>
    <x v="0"/>
    <m/>
    <s v="Closed"/>
    <x v="623"/>
    <s v="Thu, 04 May 2023 14:50:1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20 GMT"/>
    <s v="Thu, 01 Jan 1970 00:00:00 GMT"/>
    <s v="Thu, 01 Jan 1970 00:00:01 GMT"/>
    <s v="Thu, 01 Jan 1970 00:00:01 GMT"/>
    <m/>
    <m/>
    <m/>
    <m/>
    <n v="1"/>
    <s v=""/>
    <n v="1"/>
    <d v="1899-12-30T00:00:12"/>
    <s v="Thu"/>
    <x v="122"/>
    <d v="2023-05-04T00:00:00"/>
    <s v="14:50:17"/>
    <s v="Week-1"/>
    <d v="1899-12-30T14:00:00"/>
  </r>
  <r>
    <n v="9977"/>
    <x v="0"/>
    <m/>
    <s v="Closed"/>
    <x v="623"/>
    <s v="Thu, 04 May 2023 14:50:16 GMT"/>
    <s v="mhyderi"/>
    <x v="0"/>
    <x v="0"/>
    <s v="[]"/>
    <x v="0"/>
    <s v="Met"/>
    <s v="User"/>
    <n v="26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5:33 GMT"/>
    <s v="Thu, 01 Jan 1970 00:00:00 GMT"/>
    <s v="Thu, 01 Jan 1970 00:00:01 GMT"/>
    <s v="Thu, 01 Jan 1970 00:00:01 GMT"/>
    <m/>
    <m/>
    <m/>
    <m/>
    <n v="1"/>
    <s v=""/>
    <n v="1"/>
    <d v="1899-12-30T00:26:08"/>
    <s v="Thu"/>
    <x v="122"/>
    <d v="2023-05-04T00:00:00"/>
    <s v="14:50:16"/>
    <s v="Week-1"/>
    <d v="1899-12-30T14:00:00"/>
  </r>
  <r>
    <n v="9976"/>
    <x v="0"/>
    <m/>
    <s v="Closed"/>
    <x v="623"/>
    <s v="Thu, 04 May 2023 14:50:10 GMT"/>
    <s v="mhyderi"/>
    <x v="0"/>
    <x v="0"/>
    <s v="[]"/>
    <x v="0"/>
    <s v="Met"/>
    <s v="User"/>
    <n v="26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6:14 GMT"/>
    <s v="Thu, 01 Jan 1970 00:00:00 GMT"/>
    <s v="Thu, 01 Jan 1970 00:00:01 GMT"/>
    <s v="Thu, 01 Jan 1970 00:00:01 GMT"/>
    <m/>
    <m/>
    <m/>
    <m/>
    <n v="1"/>
    <s v=""/>
    <n v="1"/>
    <d v="1899-12-30T00:26:06"/>
    <s v="Thu"/>
    <x v="122"/>
    <d v="2023-05-04T00:00:00"/>
    <s v="14:50:10"/>
    <s v="Week-1"/>
    <d v="1899-12-30T14:00:00"/>
  </r>
  <r>
    <n v="9975"/>
    <x v="0"/>
    <m/>
    <s v="Closed"/>
    <x v="623"/>
    <s v="Thu, 04 May 2023 14:50:10 GMT"/>
    <s v="mhyderi"/>
    <x v="0"/>
    <x v="0"/>
    <s v="[]"/>
    <x v="0"/>
    <s v="Met"/>
    <s v="User"/>
    <n v="27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6:59 GMT"/>
    <s v="Thu, 01 Jan 1970 00:00:00 GMT"/>
    <s v="Thu, 01 Jan 1970 00:00:01 GMT"/>
    <s v="Thu, 01 Jan 1970 00:00:01 GMT"/>
    <m/>
    <m/>
    <m/>
    <m/>
    <n v="1"/>
    <s v=""/>
    <n v="1"/>
    <d v="1899-12-30T00:27:08"/>
    <s v="Thu"/>
    <x v="122"/>
    <d v="2023-05-04T00:00:00"/>
    <s v="14:50:10"/>
    <s v="Week-1"/>
    <d v="1899-12-30T14:00:00"/>
  </r>
  <r>
    <n v="9974"/>
    <x v="0"/>
    <m/>
    <s v="Closed"/>
    <x v="623"/>
    <s v="Thu, 04 May 2023 14:50:10 GMT"/>
    <s v="mhyderi"/>
    <x v="0"/>
    <x v="0"/>
    <s v="[]"/>
    <x v="0"/>
    <s v="Met"/>
    <s v="User"/>
    <n v="28"/>
    <s v="[]"/>
    <s v="Email"/>
    <s v="Legitimate email"/>
    <m/>
    <m/>
    <m/>
    <m/>
    <s v="[]"/>
    <s v="Thu, 01 Jan 1970 00:00:00 GMT"/>
    <s v="Thu, 01 Jan 1970 00:00:38 GMT"/>
    <s v="Thu, 01 Jan 1970 00:00:00 GMT"/>
    <s v="Thu, 01 Jan 1970 00:27:54 GMT"/>
    <s v="Thu, 01 Jan 1970 00:00:00 GMT"/>
    <s v="Thu, 01 Jan 1970 00:00:01 GMT"/>
    <s v="Thu, 01 Jan 1970 00:00:01 GMT"/>
    <m/>
    <m/>
    <m/>
    <m/>
    <n v="1"/>
    <s v=""/>
    <n v="1"/>
    <d v="1899-12-30T00:28:39"/>
    <s v="Thu"/>
    <x v="122"/>
    <d v="2023-05-04T00:00:00"/>
    <s v="14:50:10"/>
    <s v="Week-1"/>
    <d v="1899-12-30T14:00:00"/>
  </r>
  <r>
    <n v="9973"/>
    <x v="0"/>
    <m/>
    <s v="Closed"/>
    <x v="623"/>
    <s v="Thu, 04 May 2023 14:50:10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50 GMT"/>
    <s v="Thu, 01 Jan 1970 00:00:00 GMT"/>
    <s v="Thu, 01 Jan 1970 00:00:07 GMT"/>
    <s v="Thu, 01 Jan 1970 00:00:00 GMT"/>
    <s v="Thu, 01 Jan 1970 00:00:01 GMT"/>
    <s v="Thu, 01 Jan 1970 00:00:01 GMT"/>
    <m/>
    <m/>
    <m/>
    <m/>
    <n v="1"/>
    <s v=""/>
    <n v="1"/>
    <d v="1899-12-30T00:00:51"/>
    <s v="Thu"/>
    <x v="122"/>
    <d v="2023-05-04T00:00:00"/>
    <s v="14:50:10"/>
    <s v="Week-1"/>
    <d v="1899-12-30T14:00:00"/>
  </r>
  <r>
    <n v="9972"/>
    <x v="0"/>
    <m/>
    <s v="Closed"/>
    <x v="623"/>
    <s v="Thu, 04 May 2023 14:50:09 GMT"/>
    <s v="mhyderi"/>
    <x v="0"/>
    <x v="0"/>
    <s v="[]"/>
    <x v="0"/>
    <s v="Met"/>
    <s v="User"/>
    <n v="31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30:44 GMT"/>
    <s v="Thu, 01 Jan 1970 00:00:00 GMT"/>
    <s v="Thu, 01 Jan 1970 00:00:01 GMT"/>
    <s v="Thu, 01 Jan 1970 00:00:01 GMT"/>
    <m/>
    <m/>
    <m/>
    <m/>
    <n v="1"/>
    <s v=""/>
    <n v="1"/>
    <d v="1899-12-30T00:31:06"/>
    <s v="Thu"/>
    <x v="122"/>
    <d v="2023-05-04T00:00:00"/>
    <s v="14:50:09"/>
    <s v="Week-1"/>
    <d v="1899-12-30T14:00:00"/>
  </r>
  <r>
    <n v="9971"/>
    <x v="0"/>
    <m/>
    <s v="Closed"/>
    <x v="623"/>
    <s v="Thu, 04 May 2023 14:50:09 GMT"/>
    <s v="mhyderi"/>
    <x v="0"/>
    <x v="0"/>
    <s v="[]"/>
    <x v="0"/>
    <s v="Met"/>
    <s v="User"/>
    <n v="3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1:34 GMT"/>
    <s v="Thu, 01 Jan 1970 00:00:00 GMT"/>
    <s v="Thu, 01 Jan 1970 00:00:01 GMT"/>
    <s v="Thu, 01 Jan 1970 00:00:01 GMT"/>
    <m/>
    <m/>
    <m/>
    <m/>
    <n v="1"/>
    <s v=""/>
    <n v="1"/>
    <d v="1899-12-30T00:32:08"/>
    <s v="Thu"/>
    <x v="122"/>
    <d v="2023-05-04T00:00:00"/>
    <s v="14:50:09"/>
    <s v="Week-1"/>
    <d v="1899-12-30T14:00:00"/>
  </r>
  <r>
    <n v="9970"/>
    <x v="0"/>
    <m/>
    <s v="Closed"/>
    <x v="623"/>
    <s v="Thu, 04 May 2023 14:50:09 GMT"/>
    <s v="mhyderi"/>
    <x v="0"/>
    <x v="0"/>
    <s v="[]"/>
    <x v="0"/>
    <s v="Met"/>
    <s v="User"/>
    <n v="32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32:29 GMT"/>
    <s v="Thu, 01 Jan 1970 00:00:00 GMT"/>
    <s v="Thu, 01 Jan 1970 00:00:01 GMT"/>
    <s v="Thu, 01 Jan 1970 00:00:01 GMT"/>
    <m/>
    <m/>
    <m/>
    <m/>
    <n v="1"/>
    <s v=""/>
    <n v="1"/>
    <d v="1899-12-30T00:32:12"/>
    <s v="Thu"/>
    <x v="122"/>
    <d v="2023-05-04T00:00:00"/>
    <s v="14:50:09"/>
    <s v="Week-1"/>
    <d v="1899-12-30T14:00:00"/>
  </r>
  <r>
    <n v="9969"/>
    <x v="0"/>
    <m/>
    <s v="Closed"/>
    <x v="623"/>
    <s v="Thu, 04 May 2023 14:5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00:23 GMT"/>
    <s v="Thu, 01 Jan 1970 00:00:00 GMT"/>
    <s v="Thu, 01 Jan 1970 00:00:01 GMT"/>
    <s v="Thu, 01 Jan 1970 00:00:01 GMT"/>
    <m/>
    <m/>
    <m/>
    <m/>
    <n v="1"/>
    <s v=""/>
    <n v="1"/>
    <d v="1899-12-30T00:00:14"/>
    <s v="Thu"/>
    <x v="122"/>
    <d v="2023-05-04T00:00:00"/>
    <s v="14:50:09"/>
    <s v="Week-1"/>
    <d v="1899-12-30T14:00:00"/>
  </r>
  <r>
    <n v="9968"/>
    <x v="0"/>
    <m/>
    <s v="Closed"/>
    <x v="623"/>
    <s v="Thu, 04 May 2023 14:40:16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2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4:40:16"/>
    <s v="Week-1"/>
    <d v="1899-12-30T14:00:00"/>
  </r>
  <r>
    <n v="9967"/>
    <x v="0"/>
    <m/>
    <s v="Closed"/>
    <x v="623"/>
    <s v="Thu, 04 May 2023 14:40:16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1:09 GMT"/>
    <s v="Thu, 01 Jan 1970 00:00:00 GMT"/>
    <s v="Thu, 01 Jan 1970 00:00:01 GMT"/>
    <s v="Thu, 01 Jan 1970 00:00:01 GMT"/>
    <m/>
    <m/>
    <m/>
    <m/>
    <n v="1"/>
    <s v=""/>
    <n v="1"/>
    <d v="1899-12-30T00:01:07"/>
    <s v="Thu"/>
    <x v="122"/>
    <d v="2023-05-04T00:00:00"/>
    <s v="14:40:16"/>
    <s v="Week-1"/>
    <d v="1899-12-30T14:00:00"/>
  </r>
  <r>
    <n v="9966"/>
    <x v="0"/>
    <m/>
    <s v="Closed"/>
    <x v="623"/>
    <s v="Thu, 04 May 2023 14:40:09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59 GMT"/>
    <s v="Thu, 01 Jan 1970 00:00:00 GMT"/>
    <s v="Thu, 01 Jan 1970 00:00:01 GMT"/>
    <s v="Thu, 01 Jan 1970 00:00:01 GMT"/>
    <m/>
    <m/>
    <m/>
    <m/>
    <n v="1"/>
    <s v=""/>
    <n v="1"/>
    <d v="1899-12-30T00:02:09"/>
    <s v="Thu"/>
    <x v="122"/>
    <d v="2023-05-04T00:00:00"/>
    <s v="14:40:09"/>
    <s v="Week-1"/>
    <d v="1899-12-30T14:00:00"/>
  </r>
  <r>
    <n v="9965"/>
    <x v="0"/>
    <m/>
    <s v="Closed"/>
    <x v="623"/>
    <s v="Thu, 04 May 2023 14:40:09 GMT"/>
    <s v="mhyderi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54 GMT"/>
    <s v="Thu, 01 Jan 1970 00:00:00 GMT"/>
    <s v="Thu, 01 Jan 1970 00:00:01 GMT"/>
    <s v="Thu, 01 Jan 1970 00:00:01 GMT"/>
    <m/>
    <m/>
    <m/>
    <m/>
    <n v="1"/>
    <s v=""/>
    <n v="1"/>
    <d v="1899-12-30T00:03:09"/>
    <s v="Thu"/>
    <x v="122"/>
    <d v="2023-05-04T00:00:00"/>
    <s v="14:40:09"/>
    <s v="Week-1"/>
    <d v="1899-12-30T14:00:00"/>
  </r>
  <r>
    <n v="9964"/>
    <x v="0"/>
    <m/>
    <s v="Closed"/>
    <x v="623"/>
    <s v="Thu, 04 May 2023 14:40:09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3:54 GMT"/>
    <s v="Thu, 01 Jan 1970 00:00:00 GMT"/>
    <s v="Thu, 01 Jan 1970 00:00:01 GMT"/>
    <s v="Thu, 01 Jan 1970 00:00:01 GMT"/>
    <m/>
    <m/>
    <m/>
    <m/>
    <n v="1"/>
    <s v=""/>
    <n v="1"/>
    <d v="1899-12-30T00:04:10"/>
    <s v="Thu"/>
    <x v="122"/>
    <d v="2023-05-04T00:00:00"/>
    <s v="14:40:09"/>
    <s v="Week-1"/>
    <d v="1899-12-30T14:00:00"/>
  </r>
  <r>
    <n v="9963"/>
    <x v="0"/>
    <m/>
    <s v="Closed"/>
    <x v="623"/>
    <s v="Thu, 04 May 2023 14:40:09 GMT"/>
    <s v="mhyderi"/>
    <x v="0"/>
    <x v="0"/>
    <s v="[]"/>
    <x v="0"/>
    <s v="Met"/>
    <s v="User"/>
    <n v="5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4:59 GMT"/>
    <s v="Thu, 01 Jan 1970 00:00:00 GMT"/>
    <s v="Thu, 01 Jan 1970 00:00:01 GMT"/>
    <s v="Thu, 01 Jan 1970 00:00:01 GMT"/>
    <m/>
    <m/>
    <m/>
    <m/>
    <n v="1"/>
    <s v=""/>
    <n v="1"/>
    <d v="1899-12-30T00:05:09"/>
    <s v="Thu"/>
    <x v="122"/>
    <d v="2023-05-04T00:00:00"/>
    <s v="14:40:09"/>
    <s v="Week-1"/>
    <d v="1899-12-30T14:00:00"/>
  </r>
  <r>
    <n v="9962"/>
    <x v="0"/>
    <m/>
    <s v="Closed"/>
    <x v="623"/>
    <s v="Thu, 04 May 2023 14:40:09 GMT"/>
    <s v="mhyderi"/>
    <x v="0"/>
    <x v="0"/>
    <s v="[]"/>
    <x v="0"/>
    <s v="Met"/>
    <s v="User"/>
    <n v="6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5:49 GMT"/>
    <s v="Thu, 01 Jan 1970 00:00:00 GMT"/>
    <s v="Thu, 01 Jan 1970 00:00:01 GMT"/>
    <s v="Thu, 01 Jan 1970 00:00:01 GMT"/>
    <m/>
    <m/>
    <m/>
    <m/>
    <n v="1"/>
    <s v=""/>
    <n v="1"/>
    <d v="1899-12-30T00:06:09"/>
    <s v="Thu"/>
    <x v="122"/>
    <d v="2023-05-04T00:00:00"/>
    <s v="14:40:09"/>
    <s v="Week-1"/>
    <d v="1899-12-30T14:00:00"/>
  </r>
  <r>
    <n v="9961"/>
    <x v="0"/>
    <m/>
    <s v="Closed"/>
    <x v="623"/>
    <s v="Thu, 04 May 2023 14:40:09 GMT"/>
    <s v="mhyderi"/>
    <x v="0"/>
    <x v="0"/>
    <s v="[]"/>
    <x v="0"/>
    <s v="Met"/>
    <s v="User"/>
    <n v="7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6:37 GMT"/>
    <s v="Thu, 01 Jan 1970 00:00:00 GMT"/>
    <s v="Thu, 01 Jan 1970 00:00:01 GMT"/>
    <s v="Thu, 01 Jan 1970 00:00:01 GMT"/>
    <m/>
    <m/>
    <m/>
    <m/>
    <n v="1"/>
    <s v=""/>
    <n v="1"/>
    <d v="1899-12-30T00:07:09"/>
    <s v="Thu"/>
    <x v="122"/>
    <d v="2023-05-04T00:00:00"/>
    <s v="14:40:09"/>
    <s v="Week-1"/>
    <d v="1899-12-30T14:00:00"/>
  </r>
  <r>
    <n v="9960"/>
    <x v="0"/>
    <m/>
    <s v="Closed"/>
    <x v="623"/>
    <s v="Thu, 04 May 2023 14:40:09 GMT"/>
    <s v="mhyderi"/>
    <x v="0"/>
    <x v="0"/>
    <s v="[]"/>
    <x v="0"/>
    <s v="Met"/>
    <s v="User"/>
    <n v="8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7:32 GMT"/>
    <s v="Thu, 01 Jan 1970 00:00:00 GMT"/>
    <s v="Thu, 01 Jan 1970 00:00:01 GMT"/>
    <s v="Thu, 01 Jan 1970 00:00:01 GMT"/>
    <m/>
    <m/>
    <m/>
    <m/>
    <n v="1"/>
    <s v=""/>
    <n v="1"/>
    <d v="1899-12-30T00:08:08"/>
    <s v="Thu"/>
    <x v="122"/>
    <d v="2023-05-04T00:00:00"/>
    <s v="14:40:09"/>
    <s v="Week-1"/>
    <d v="1899-12-30T14:00:00"/>
  </r>
  <r>
    <n v="9959"/>
    <x v="0"/>
    <m/>
    <s v="Closed"/>
    <x v="623"/>
    <s v="Thu, 04 May 2023 14:40:09 GMT"/>
    <s v="mhyderi"/>
    <x v="0"/>
    <x v="0"/>
    <s v="[]"/>
    <x v="0"/>
    <s v="Met"/>
    <s v="User"/>
    <n v="9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8:50 GMT"/>
    <s v="Thu, 01 Jan 1970 00:00:00 GMT"/>
    <s v="Thu, 01 Jan 1970 00:00:01 GMT"/>
    <s v="Thu, 01 Jan 1970 00:00:01 GMT"/>
    <m/>
    <m/>
    <m/>
    <m/>
    <n v="1"/>
    <s v=""/>
    <n v="1"/>
    <d v="1899-12-30T00:09:13"/>
    <s v="Thu"/>
    <x v="122"/>
    <d v="2023-05-04T00:00:00"/>
    <s v="14:40:09"/>
    <s v="Week-1"/>
    <d v="1899-12-30T14:00:00"/>
  </r>
  <r>
    <n v="9958"/>
    <x v="0"/>
    <m/>
    <s v="Closed"/>
    <x v="623"/>
    <s v="Thu, 04 May 2023 14:30:16 GMT"/>
    <s v="mhyderi"/>
    <x v="0"/>
    <x v="0"/>
    <s v="[]"/>
    <x v="0"/>
    <s v="Met"/>
    <s v="User"/>
    <n v="7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7:24 GMT"/>
    <s v="Thu, 01 Jan 1970 00:00:00 GMT"/>
    <s v="Thu, 01 Jan 1970 00:00:01 GMT"/>
    <s v="Thu, 01 Jan 1970 00:00:01 GMT"/>
    <m/>
    <m/>
    <m/>
    <m/>
    <n v="1"/>
    <s v=""/>
    <n v="1"/>
    <d v="1899-12-30T00:07:15"/>
    <s v="Thu"/>
    <x v="122"/>
    <d v="2023-05-04T00:00:00"/>
    <s v="14:30:16"/>
    <s v="Week-1"/>
    <d v="1899-12-30T14:00:00"/>
  </r>
  <r>
    <n v="9957"/>
    <x v="0"/>
    <m/>
    <s v="Closed"/>
    <x v="623"/>
    <s v="Thu, 04 May 2023 14:30:16 GMT"/>
    <s v="mhyderi"/>
    <x v="0"/>
    <x v="0"/>
    <s v="[]"/>
    <x v="0"/>
    <s v="Met"/>
    <s v="User"/>
    <n v="6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6:10 GMT"/>
    <s v="Thu, 01 Jan 1970 00:00:00 GMT"/>
    <s v="Thu, 01 Jan 1970 00:00:01 GMT"/>
    <s v="Thu, 01 Jan 1970 00:00:01 GMT"/>
    <m/>
    <m/>
    <m/>
    <m/>
    <n v="1"/>
    <s v=""/>
    <n v="1"/>
    <d v="1899-12-30T00:06:09"/>
    <s v="Thu"/>
    <x v="122"/>
    <d v="2023-05-04T00:00:00"/>
    <s v="14:30:16"/>
    <s v="Week-1"/>
    <d v="1899-12-30T14:00:00"/>
  </r>
  <r>
    <n v="9956"/>
    <x v="0"/>
    <m/>
    <s v="Closed"/>
    <x v="623"/>
    <s v="Thu, 04 May 2023 14:30:10 GMT"/>
    <s v="mhyderi"/>
    <x v="0"/>
    <x v="0"/>
    <s v="[]"/>
    <x v="0"/>
    <s v="Met"/>
    <s v="User"/>
    <n v="5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04:53 GMT"/>
    <s v="Thu, 01 Jan 1970 00:00:00 GMT"/>
    <s v="Thu, 01 Jan 1970 00:00:01 GMT"/>
    <s v="Thu, 01 Jan 1970 00:00:01 GMT"/>
    <m/>
    <m/>
    <m/>
    <m/>
    <n v="1"/>
    <s v=""/>
    <n v="1"/>
    <d v="1899-12-30T00:05:16"/>
    <s v="Thu"/>
    <x v="122"/>
    <d v="2023-05-04T00:00:00"/>
    <s v="14:30:10"/>
    <s v="Week-1"/>
    <d v="1899-12-30T14:00:00"/>
  </r>
  <r>
    <n v="9955"/>
    <x v="0"/>
    <m/>
    <s v="Closed"/>
    <x v="623"/>
    <s v="Thu, 04 May 2023 14:30:09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2:04 GMT"/>
    <s v="Thu, 01 Jan 1970 00:00:00 GMT"/>
    <s v="Thu, 01 Jan 1970 00:00:01 GMT"/>
    <s v="Thu, 01 Jan 1970 00:00:01 GMT"/>
    <m/>
    <m/>
    <m/>
    <m/>
    <n v="1"/>
    <s v=""/>
    <n v="1"/>
    <d v="1899-12-30T00:02:07"/>
    <s v="Thu"/>
    <x v="122"/>
    <d v="2023-05-04T00:00:00"/>
    <s v="14:30:09"/>
    <s v="Week-1"/>
    <d v="1899-12-30T14:00:00"/>
  </r>
  <r>
    <n v="9954"/>
    <x v="0"/>
    <m/>
    <s v="Closed"/>
    <x v="623"/>
    <s v="Thu, 04 May 2023 14:3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20 GMT"/>
    <s v="Thu, 01 Jan 1970 00:00:00 GMT"/>
    <s v="Thu, 01 Jan 1970 00:00:01 GMT"/>
    <s v="Thu, 01 Jan 1970 00:00:01 GMT"/>
    <m/>
    <m/>
    <m/>
    <m/>
    <n v="1"/>
    <s v=""/>
    <n v="1"/>
    <d v="1899-12-30T00:00:10"/>
    <s v="Thu"/>
    <x v="122"/>
    <d v="2023-05-04T00:00:00"/>
    <s v="14:30:09"/>
    <s v="Week-1"/>
    <d v="1899-12-30T14:00:00"/>
  </r>
  <r>
    <n v="9953"/>
    <x v="0"/>
    <m/>
    <s v="Closed"/>
    <x v="623"/>
    <s v="Thu, 04 May 2023 14:3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21 GMT"/>
    <s v="Thu, 01 Jan 1970 00:00:00 GMT"/>
    <s v="Thu, 01 Jan 1970 00:00:06 GMT"/>
    <s v="Thu, 01 Jan 1970 00:00:00 GMT"/>
    <s v="Thu, 01 Jan 1970 00:00:01 GMT"/>
    <s v="Thu, 01 Jan 1970 00:00:01 GMT"/>
    <m/>
    <m/>
    <m/>
    <m/>
    <n v="1"/>
    <s v=""/>
    <n v="1"/>
    <d v="1899-12-30T00:00:22"/>
    <s v="Thu"/>
    <x v="122"/>
    <d v="2023-05-04T00:00:00"/>
    <s v="14:30:09"/>
    <s v="Week-1"/>
    <d v="1899-12-30T14:00:00"/>
  </r>
  <r>
    <n v="9952"/>
    <x v="0"/>
    <m/>
    <s v="Closed"/>
    <x v="623"/>
    <s v="Thu, 04 May 2023 14:3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27 GMT"/>
    <s v="Thu, 01 Jan 1970 00:00:00 GMT"/>
    <s v="Thu, 01 Jan 1970 00:00:01 GMT"/>
    <s v="Thu, 01 Jan 1970 00:00:01 GMT"/>
    <m/>
    <m/>
    <m/>
    <m/>
    <n v="1"/>
    <s v=""/>
    <n v="1"/>
    <d v="1899-12-30T00:00:11"/>
    <s v="Thu"/>
    <x v="122"/>
    <d v="2023-05-04T00:00:00"/>
    <s v="14:30:09"/>
    <s v="Week-1"/>
    <d v="1899-12-30T14:00:00"/>
  </r>
  <r>
    <n v="9951"/>
    <x v="0"/>
    <m/>
    <s v="Closed"/>
    <x v="623"/>
    <s v="Thu, 04 May 2023 14:3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22 GMT"/>
    <s v="Thu, 01 Jan 1970 00:00:00 GMT"/>
    <s v="Thu, 01 Jan 1970 00:00:01 GMT"/>
    <s v="Thu, 01 Jan 1970 00:00:01 GMT"/>
    <m/>
    <m/>
    <m/>
    <m/>
    <n v="1"/>
    <s v=""/>
    <n v="1"/>
    <d v="1899-12-30T00:00:07"/>
    <s v="Thu"/>
    <x v="122"/>
    <d v="2023-05-04T00:00:00"/>
    <s v="14:30:09"/>
    <s v="Week-1"/>
    <d v="1899-12-30T14:00:00"/>
  </r>
  <r>
    <n v="9950"/>
    <x v="0"/>
    <m/>
    <s v="Closed"/>
    <x v="623"/>
    <s v="Thu, 04 May 2023 14:30:09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43 GMT"/>
    <s v="Thu, 01 Jan 1970 00:00:00 GMT"/>
    <s v="Thu, 01 Jan 1970 00:00:06 GMT"/>
    <s v="Thu, 01 Jan 1970 00:00:00 GMT"/>
    <s v="Thu, 01 Jan 1970 00:00:01 GMT"/>
    <s v="Thu, 01 Jan 1970 00:00:01 GMT"/>
    <m/>
    <m/>
    <m/>
    <m/>
    <n v="1"/>
    <s v=""/>
    <n v="1"/>
    <d v="1899-12-30T00:00:44"/>
    <s v="Thu"/>
    <x v="122"/>
    <d v="2023-05-04T00:00:00"/>
    <s v="14:30:09"/>
    <s v="Week-1"/>
    <d v="1899-12-30T14:00:00"/>
  </r>
  <r>
    <n v="9949"/>
    <x v="0"/>
    <s v="TechM L2"/>
    <s v="Closed"/>
    <x v="637"/>
    <s v="Thu, 04 May 2023 14:30:09 GMT"/>
    <s v="apaluri"/>
    <x v="1"/>
    <x v="1"/>
    <s v="User Reported Email"/>
    <x v="0"/>
    <s v="Met"/>
    <s v="User"/>
    <n v="11"/>
    <s v="[]"/>
    <s v="Email"/>
    <s v="Scam"/>
    <m/>
    <m/>
    <m/>
    <m/>
    <s v="[]"/>
    <s v="Thu, 01 Jan 1970 00:00:00 GMT"/>
    <s v="Thu, 01 Jan 1970 00:00:12 GMT"/>
    <s v="Thu, 01 Jan 1970 00:00:00 GMT"/>
    <s v="Thu, 01 Jan 1970 00:11:11 GMT"/>
    <s v="Thu, 01 Jan 1970 00:00:00 GMT"/>
    <s v="Thu, 01 Jan 1970 00:00:01 GMT"/>
    <s v="Thu, 01 Jan 1970 00:54:07 GMT"/>
    <m/>
    <m/>
    <m/>
    <m/>
    <n v="1"/>
    <s v=""/>
    <n v="1"/>
    <d v="1899-12-30T01:05:19"/>
    <s v="Thu"/>
    <x v="122"/>
    <d v="2023-05-04T00:00:00"/>
    <s v="14:30:09"/>
    <s v="Week-1"/>
    <d v="1899-12-30T14:00:00"/>
  </r>
  <r>
    <n v="9947"/>
    <x v="0"/>
    <m/>
    <s v="Closed"/>
    <x v="623"/>
    <s v="Thu, 04 May 2023 14:20:11 GMT"/>
    <s v="mhyderi"/>
    <x v="0"/>
    <x v="0"/>
    <s v="[]"/>
    <x v="0"/>
    <s v="Met"/>
    <s v="User"/>
    <n v="8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08:26 GMT"/>
    <s v="Thu, 01 Jan 1970 00:00:00 GMT"/>
    <s v="Thu, 01 Jan 1970 00:00:01 GMT"/>
    <s v="Thu, 01 Jan 1970 00:00:01 GMT"/>
    <m/>
    <m/>
    <m/>
    <m/>
    <n v="1"/>
    <s v=""/>
    <n v="1"/>
    <d v="1899-12-30T00:08:16"/>
    <s v="Thu"/>
    <x v="122"/>
    <d v="2023-05-04T00:00:00"/>
    <s v="14:20:11"/>
    <s v="Week-1"/>
    <d v="1899-12-30T14:00:00"/>
  </r>
  <r>
    <n v="9948"/>
    <x v="0"/>
    <m/>
    <s v="Closed"/>
    <x v="623"/>
    <s v="Thu, 04 May 2023 14:20:11 GMT"/>
    <s v="mhyderi"/>
    <x v="0"/>
    <x v="0"/>
    <s v="[]"/>
    <x v="0"/>
    <s v="Met"/>
    <s v="User"/>
    <n v="6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6:01 GMT"/>
    <s v="Thu, 01 Jan 1970 00:00:00 GMT"/>
    <s v="Thu, 01 Jan 1970 00:00:01 GMT"/>
    <s v="Thu, 01 Jan 1970 00:00:01 GMT"/>
    <m/>
    <m/>
    <m/>
    <m/>
    <n v="1"/>
    <s v=""/>
    <n v="1"/>
    <d v="1899-12-30T00:06:10"/>
    <s v="Thu"/>
    <x v="122"/>
    <d v="2023-05-04T00:00:00"/>
    <s v="14:20:11"/>
    <s v="Week-1"/>
    <d v="1899-12-30T14:00:00"/>
  </r>
  <r>
    <n v="9946"/>
    <x v="0"/>
    <m/>
    <s v="Closed"/>
    <x v="623"/>
    <s v="Thu, 04 May 2023 14:20:11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1 GMT"/>
    <s v="Thu, 01 Jan 1970 00:00:00 GMT"/>
    <s v="Thu, 01 Jan 1970 00:00:01 GMT"/>
    <s v="Thu, 01 Jan 1970 00:04:32 GMT"/>
    <m/>
    <m/>
    <m/>
    <m/>
    <n v="1"/>
    <s v=""/>
    <n v="1"/>
    <d v="1899-12-30T00:05:42"/>
    <s v="Thu"/>
    <x v="122"/>
    <d v="2023-05-04T00:00:00"/>
    <s v="14:20:11"/>
    <s v="Week-1"/>
    <d v="1899-12-30T14:00:00"/>
  </r>
  <r>
    <n v="9945"/>
    <x v="0"/>
    <m/>
    <s v="Closed"/>
    <x v="623"/>
    <s v="Thu, 04 May 2023 14:20:11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4:20 GMT"/>
    <s v="Thu, 01 Jan 1970 00:00:00 GMT"/>
    <s v="Thu, 01 Jan 1970 00:00:01 GMT"/>
    <s v="Thu, 01 Jan 1970 00:00:01 GMT"/>
    <m/>
    <m/>
    <m/>
    <m/>
    <n v="1"/>
    <s v=""/>
    <n v="1"/>
    <d v="1899-12-30T00:04:09"/>
    <s v="Thu"/>
    <x v="122"/>
    <d v="2023-05-04T00:00:00"/>
    <s v="14:20:11"/>
    <s v="Week-1"/>
    <d v="1899-12-30T14:00:00"/>
  </r>
  <r>
    <n v="9944"/>
    <x v="0"/>
    <m/>
    <s v="Closed"/>
    <x v="623"/>
    <s v="Thu, 04 May 2023 14:20:11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4:12 GMT"/>
    <s v="Thu, 01 Jan 1970 00:00:00 GMT"/>
    <s v="Thu, 01 Jan 1970 00:00:01 GMT"/>
    <s v="Thu, 01 Jan 1970 00:00:01 GMT"/>
    <m/>
    <m/>
    <m/>
    <m/>
    <n v="1"/>
    <s v=""/>
    <n v="1"/>
    <d v="1899-12-30T00:04:07"/>
    <s v="Thu"/>
    <x v="122"/>
    <d v="2023-05-04T00:00:00"/>
    <s v="14:20:11"/>
    <s v="Week-1"/>
    <d v="1899-12-30T14:00:00"/>
  </r>
  <r>
    <n v="9943"/>
    <x v="0"/>
    <m/>
    <s v="Closed"/>
    <x v="623"/>
    <s v="Thu, 04 May 2023 14:19:4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4:10 GMT"/>
    <s v="Thu, 01 Jan 1970 00:00:00 GMT"/>
    <s v="Thu, 01 Jan 1970 00:00:01 GMT"/>
    <s v="Thu, 01 Jan 1970 00:00:01 GMT"/>
    <m/>
    <m/>
    <m/>
    <m/>
    <n v="1"/>
    <s v=""/>
    <n v="1"/>
    <d v="1899-12-30T00:04:10"/>
    <s v="Thu"/>
    <x v="122"/>
    <d v="2023-05-04T00:00:00"/>
    <s v="14:19:47"/>
    <s v="Week-1"/>
    <d v="1899-12-30T14:00:00"/>
  </r>
  <r>
    <n v="9942"/>
    <x v="0"/>
    <m/>
    <s v="Closed"/>
    <x v="623"/>
    <s v="Thu, 04 May 2023 14:19:4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4:14 GMT"/>
    <s v="Thu, 01 Jan 1970 00:00:00 GMT"/>
    <s v="Thu, 01 Jan 1970 00:00:01 GMT"/>
    <s v="Thu, 01 Jan 1970 00:00:01 GMT"/>
    <m/>
    <m/>
    <m/>
    <m/>
    <n v="1"/>
    <s v=""/>
    <n v="1"/>
    <d v="1899-12-30T00:04:09"/>
    <s v="Thu"/>
    <x v="122"/>
    <d v="2023-05-04T00:00:00"/>
    <s v="14:19:47"/>
    <s v="Week-1"/>
    <d v="1899-12-30T14:00:00"/>
  </r>
  <r>
    <n v="9941"/>
    <x v="0"/>
    <m/>
    <s v="Closed"/>
    <x v="623"/>
    <s v="Thu, 04 May 2023 14:19:4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4:09 GMT"/>
    <s v="Thu, 01 Jan 1970 00:00:00 GMT"/>
    <s v="Thu, 01 Jan 1970 00:00:01 GMT"/>
    <s v="Thu, 01 Jan 1970 00:00:01 GMT"/>
    <m/>
    <m/>
    <m/>
    <m/>
    <n v="1"/>
    <s v=""/>
    <n v="1"/>
    <d v="1899-12-30T00:04:11"/>
    <s v="Thu"/>
    <x v="122"/>
    <d v="2023-05-04T00:00:00"/>
    <s v="14:19:47"/>
    <s v="Week-1"/>
    <d v="1899-12-30T14:00:00"/>
  </r>
  <r>
    <n v="9940"/>
    <x v="0"/>
    <m/>
    <s v="Closed"/>
    <x v="623"/>
    <s v="Thu, 04 May 2023 14:19:4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4:00 GMT"/>
    <s v="Thu, 01 Jan 1970 00:00:00 GMT"/>
    <s v="Thu, 01 Jan 1970 00:00:01 GMT"/>
    <s v="Thu, 01 Jan 1970 00:00:01 GMT"/>
    <m/>
    <m/>
    <m/>
    <m/>
    <n v="1"/>
    <s v=""/>
    <n v="1"/>
    <d v="1899-12-30T00:04:07"/>
    <s v="Thu"/>
    <x v="122"/>
    <d v="2023-05-04T00:00:00"/>
    <s v="14:19:47"/>
    <s v="Week-1"/>
    <d v="1899-12-30T14:00:00"/>
  </r>
  <r>
    <n v="9939"/>
    <x v="0"/>
    <m/>
    <s v="Closed"/>
    <x v="623"/>
    <s v="Thu, 04 May 2023 14:19:4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3:58 GMT"/>
    <s v="Thu, 01 Jan 1970 00:00:00 GMT"/>
    <s v="Thu, 01 Jan 1970 00:00:01 GMT"/>
    <s v="Thu, 01 Jan 1970 00:00:01 GMT"/>
    <m/>
    <m/>
    <m/>
    <m/>
    <n v="1"/>
    <s v=""/>
    <n v="1"/>
    <d v="1899-12-30T00:04:12"/>
    <s v="Thu"/>
    <x v="122"/>
    <d v="2023-05-04T00:00:00"/>
    <s v="14:19:47"/>
    <s v="Week-1"/>
    <d v="1899-12-30T14:00:00"/>
  </r>
  <r>
    <n v="9938"/>
    <x v="0"/>
    <m/>
    <s v="Closed"/>
    <x v="623"/>
    <s v="Thu, 04 May 2023 14:00:08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1 GMT"/>
    <s v="Thu, 01 Jan 1970 00:00:00 GMT"/>
    <s v="Thu, 01 Jan 1970 00:00:01 GMT"/>
    <s v="Thu, 01 Jan 1970 00:00:01 GMT"/>
    <m/>
    <m/>
    <m/>
    <m/>
    <n v="1"/>
    <s v=""/>
    <n v="1"/>
    <d v="1899-12-30T00:01:08"/>
    <s v="Thu"/>
    <x v="122"/>
    <d v="2023-05-04T00:00:00"/>
    <s v="14:00:08"/>
    <s v="Week-1"/>
    <d v="1899-12-30T14:00:00"/>
  </r>
  <r>
    <n v="9936"/>
    <x v="0"/>
    <m/>
    <s v="Closed"/>
    <x v="623"/>
    <s v="Thu, 04 May 2023 14:00:08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1:23 GMT"/>
    <s v="Thu, 01 Jan 1970 00:00:00 GMT"/>
    <s v="Thu, 01 Jan 1970 00:00:01 GMT"/>
    <s v="Thu, 01 Jan 1970 00:00:01 GMT"/>
    <m/>
    <m/>
    <m/>
    <m/>
    <n v="1"/>
    <s v=""/>
    <n v="1"/>
    <d v="1899-12-30T00:01:13"/>
    <s v="Thu"/>
    <x v="122"/>
    <d v="2023-05-04T00:00:00"/>
    <s v="14:00:08"/>
    <s v="Week-1"/>
    <d v="1899-12-30T14:00:00"/>
  </r>
  <r>
    <n v="9937"/>
    <x v="0"/>
    <m/>
    <s v="Closed"/>
    <x v="623"/>
    <s v="Thu, 04 May 2023 14:00:08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2:15 GMT"/>
    <s v="Thu, 01 Jan 1970 00:00:00 GMT"/>
    <s v="Thu, 01 Jan 1970 00:00:01 GMT"/>
    <s v="Thu, 01 Jan 1970 00:00:01 GMT"/>
    <m/>
    <m/>
    <m/>
    <m/>
    <n v="1"/>
    <s v=""/>
    <n v="1"/>
    <d v="1899-12-30T00:02:10"/>
    <s v="Thu"/>
    <x v="122"/>
    <d v="2023-05-04T00:00:00"/>
    <s v="14:00:08"/>
    <s v="Week-1"/>
    <d v="1899-12-30T14:00:00"/>
  </r>
  <r>
    <n v="9935"/>
    <x v="0"/>
    <m/>
    <s v="Closed"/>
    <x v="623"/>
    <s v="Thu, 04 May 2023 14:00:08 GMT"/>
    <s v="mhyderi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3:02 GMT"/>
    <s v="Thu, 01 Jan 1970 00:00:00 GMT"/>
    <s v="Thu, 01 Jan 1970 00:00:01 GMT"/>
    <s v="Thu, 01 Jan 1970 00:00:01 GMT"/>
    <m/>
    <m/>
    <m/>
    <m/>
    <n v="1"/>
    <s v=""/>
    <n v="1"/>
    <d v="1899-12-30T00:03:08"/>
    <s v="Thu"/>
    <x v="122"/>
    <d v="2023-05-04T00:00:00"/>
    <s v="14:00:08"/>
    <s v="Week-1"/>
    <d v="1899-12-30T14:00:00"/>
  </r>
  <r>
    <n v="9934"/>
    <x v="0"/>
    <m/>
    <s v="Closed"/>
    <x v="623"/>
    <s v="Thu, 04 May 2023 14:00:0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3:50 GMT"/>
    <s v="Thu, 01 Jan 1970 00:00:00 GMT"/>
    <s v="Thu, 01 Jan 1970 00:00:01 GMT"/>
    <s v="Thu, 01 Jan 1970 00:00:01 GMT"/>
    <m/>
    <m/>
    <m/>
    <m/>
    <n v="1"/>
    <s v=""/>
    <n v="1"/>
    <d v="1899-12-30T00:04:15"/>
    <s v="Thu"/>
    <x v="122"/>
    <d v="2023-05-04T00:00:00"/>
    <s v="14:00:07"/>
    <s v="Week-1"/>
    <d v="1899-12-30T14:00:00"/>
  </r>
  <r>
    <n v="9933"/>
    <x v="0"/>
    <m/>
    <s v="Closed"/>
    <x v="623"/>
    <s v="Thu, 04 May 2023 13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26 GMT"/>
    <s v="Thu, 01 Jan 1970 00:00:00 GMT"/>
    <s v="Thu, 01 Jan 1970 00:00:01 GMT"/>
    <s v="Thu, 01 Jan 1970 00:00:01 GMT"/>
    <m/>
    <m/>
    <m/>
    <m/>
    <n v="1"/>
    <s v=""/>
    <n v="1"/>
    <d v="1899-12-30T00:00:09"/>
    <s v="Thu"/>
    <x v="122"/>
    <d v="2023-05-04T00:00:00"/>
    <s v="13:30:07"/>
    <s v="Week-1"/>
    <d v="1899-12-30T13:00:00"/>
  </r>
  <r>
    <n v="9932"/>
    <x v="0"/>
    <m/>
    <s v="Closed"/>
    <x v="623"/>
    <s v="Thu, 04 May 2023 13:30:07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14 GMT"/>
    <s v="Thu, 01 Jan 1970 00:00:00 GMT"/>
    <s v="Thu, 01 Jan 1970 00:00:01 GMT"/>
    <s v="Thu, 01 Jan 1970 00:00:01 GMT"/>
    <m/>
    <m/>
    <m/>
    <m/>
    <n v="1"/>
    <s v=""/>
    <n v="1"/>
    <d v="1899-12-30T00:01:08"/>
    <s v="Thu"/>
    <x v="122"/>
    <d v="2023-05-04T00:00:00"/>
    <s v="13:30:07"/>
    <s v="Week-1"/>
    <d v="1899-12-30T13:00:00"/>
  </r>
  <r>
    <n v="9931"/>
    <x v="0"/>
    <m/>
    <s v="Closed"/>
    <x v="623"/>
    <s v="Thu, 04 May 2023 13:30:07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2:03 GMT"/>
    <s v="Thu, 01 Jan 1970 00:00:00 GMT"/>
    <s v="Thu, 01 Jan 1970 00:00:01 GMT"/>
    <s v="Thu, 01 Jan 1970 00:00:01 GMT"/>
    <m/>
    <m/>
    <m/>
    <m/>
    <n v="1"/>
    <s v=""/>
    <n v="1"/>
    <d v="1899-12-30T00:02:10"/>
    <s v="Thu"/>
    <x v="122"/>
    <d v="2023-05-04T00:00:00"/>
    <s v="13:30:07"/>
    <s v="Week-1"/>
    <d v="1899-12-30T13:00:00"/>
  </r>
  <r>
    <n v="9930"/>
    <x v="0"/>
    <m/>
    <s v="Closed"/>
    <x v="623"/>
    <s v="Thu, 04 May 2023 13:30:07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1:10 GMT"/>
    <s v="Thu, 01 Jan 1970 00:00:00 GMT"/>
    <s v="Thu, 01 Jan 1970 00:00:05 GMT"/>
    <s v="Thu, 01 Jan 1970 00:00:00 GMT"/>
    <s v="Thu, 01 Jan 1970 00:00:01 GMT"/>
    <s v="Thu, 01 Jan 1970 00:00:01 GMT"/>
    <m/>
    <m/>
    <m/>
    <m/>
    <n v="1"/>
    <s v=""/>
    <n v="1"/>
    <d v="1899-12-30T00:01:11"/>
    <s v="Thu"/>
    <x v="122"/>
    <d v="2023-05-04T00:00:00"/>
    <s v="13:30:07"/>
    <s v="Week-1"/>
    <d v="1899-12-30T13:00:00"/>
  </r>
  <r>
    <n v="9929"/>
    <x v="0"/>
    <m/>
    <s v="Closed"/>
    <x v="623"/>
    <s v="Thu, 04 May 2023 13:30:0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4:29 GMT"/>
    <s v="Thu, 01 Jan 1970 00:00:00 GMT"/>
    <s v="Thu, 01 Jan 1970 00:00:01 GMT"/>
    <s v="Thu, 01 Jan 1970 00:00:01 GMT"/>
    <m/>
    <m/>
    <m/>
    <m/>
    <n v="1"/>
    <s v=""/>
    <n v="1"/>
    <d v="1899-12-30T00:04:08"/>
    <s v="Thu"/>
    <x v="122"/>
    <d v="2023-05-04T00:00:00"/>
    <s v="13:30:07"/>
    <s v="Week-1"/>
    <d v="1899-12-30T13:00:00"/>
  </r>
  <r>
    <n v="9928"/>
    <x v="0"/>
    <m/>
    <s v="Closed"/>
    <x v="623"/>
    <s v="Thu, 04 May 2023 13:00:22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1:42 GMT"/>
    <s v="Thu, 01 Jan 1970 00:00:00 GMT"/>
    <s v="Thu, 01 Jan 1970 00:00:01 GMT"/>
    <s v="Thu, 01 Jan 1970 00:00:01 GMT"/>
    <m/>
    <m/>
    <m/>
    <m/>
    <n v="1"/>
    <s v=""/>
    <n v="1"/>
    <d v="1899-12-30T00:02:15"/>
    <s v="Thu"/>
    <x v="122"/>
    <d v="2023-05-04T00:00:00"/>
    <s v="13:00:22"/>
    <s v="Week-1"/>
    <d v="1899-12-30T13:00:00"/>
  </r>
  <r>
    <n v="9927"/>
    <x v="0"/>
    <m/>
    <s v="Closed"/>
    <x v="623"/>
    <s v="Thu, 04 May 2023 13:00:22 GMT"/>
    <s v="mhyderi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48 GMT"/>
    <s v="Thu, 01 Jan 1970 00:00:00 GMT"/>
    <s v="Thu, 01 Jan 1970 00:00:01 GMT"/>
    <s v="Thu, 01 Jan 1970 00:01:45 GMT"/>
    <m/>
    <m/>
    <m/>
    <m/>
    <n v="1"/>
    <s v=""/>
    <n v="1"/>
    <d v="1899-12-30T00:02:51"/>
    <s v="Thu"/>
    <x v="122"/>
    <d v="2023-05-04T00:00:00"/>
    <s v="13:00:22"/>
    <s v="Week-1"/>
    <d v="1899-12-30T13:00:00"/>
  </r>
  <r>
    <n v="9926"/>
    <x v="0"/>
    <m/>
    <s v="Closed"/>
    <x v="623"/>
    <s v="Thu, 04 May 2023 13:00:22 GMT"/>
    <s v="mhyderi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28 GMT"/>
    <s v="Thu, 01 Jan 1970 00:00:00 GMT"/>
    <s v="Thu, 01 Jan 1970 00:00:01 GMT"/>
    <s v="Thu, 01 Jan 1970 00:06:06 GMT"/>
    <m/>
    <m/>
    <m/>
    <m/>
    <n v="1"/>
    <s v=""/>
    <n v="1"/>
    <d v="1899-12-30T00:06:15"/>
    <s v="Thu"/>
    <x v="122"/>
    <d v="2023-05-04T00:00:00"/>
    <s v="13:00:22"/>
    <s v="Week-1"/>
    <d v="1899-12-30T13:00:00"/>
  </r>
  <r>
    <n v="9925"/>
    <x v="0"/>
    <m/>
    <s v="Closed"/>
    <x v="623"/>
    <s v="Thu, 04 May 2023 13:00:22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0:21 GMT"/>
    <s v="Thu, 01 Jan 1970 00:00:00 GMT"/>
    <s v="Thu, 01 Jan 1970 00:00:01 GMT"/>
    <s v="Thu, 01 Jan 1970 00:06:04 GMT"/>
    <m/>
    <m/>
    <m/>
    <m/>
    <n v="1"/>
    <s v=""/>
    <n v="1"/>
    <d v="1899-12-30T00:06:09"/>
    <s v="Thu"/>
    <x v="122"/>
    <d v="2023-05-04T00:00:00"/>
    <s v="13:00:22"/>
    <s v="Week-1"/>
    <d v="1899-12-30T13:00:00"/>
  </r>
  <r>
    <n v="9924"/>
    <x v="0"/>
    <m/>
    <s v="Closed"/>
    <x v="623"/>
    <s v="Thu, 04 May 2023 13:00:22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32 GMT"/>
    <s v="Thu, 01 Jan 1970 00:00:00 GMT"/>
    <s v="Thu, 01 Jan 1970 00:00:01 GMT"/>
    <s v="Thu, 01 Jan 1970 00:05:47 GMT"/>
    <m/>
    <m/>
    <m/>
    <m/>
    <n v="1"/>
    <s v=""/>
    <n v="1"/>
    <d v="1899-12-30T00:06:58"/>
    <s v="Thu"/>
    <x v="122"/>
    <d v="2023-05-04T00:00:00"/>
    <s v="13:00:22"/>
    <s v="Week-1"/>
    <d v="1899-12-30T13:00:00"/>
  </r>
  <r>
    <n v="9923"/>
    <x v="0"/>
    <m/>
    <s v="Closed"/>
    <x v="623"/>
    <s v="Thu, 04 May 2023 12:30:07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40 GMT"/>
    <s v="Thu, 01 Jan 1970 00:00:00 GMT"/>
    <s v="Thu, 01 Jan 1970 00:00:01 GMT"/>
    <s v="Thu, 01 Jan 1970 00:03:50 GMT"/>
    <m/>
    <m/>
    <m/>
    <m/>
    <n v="1"/>
    <s v=""/>
    <n v="1"/>
    <d v="1899-12-30T00:04:58"/>
    <s v="Thu"/>
    <x v="122"/>
    <d v="2023-05-04T00:00:00"/>
    <s v="12:30:07"/>
    <s v="Week-1"/>
    <d v="1899-12-30T12:00:00"/>
  </r>
  <r>
    <n v="9922"/>
    <x v="0"/>
    <m/>
    <s v="Closed"/>
    <x v="623"/>
    <s v="Thu, 04 May 2023 12:30:07 GMT"/>
    <s v="mhyderi"/>
    <x v="0"/>
    <x v="0"/>
    <s v="[]"/>
    <x v="0"/>
    <s v="Met"/>
    <s v="User"/>
    <n v="4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4:01 GMT"/>
    <s v="Thu, 01 Jan 1970 00:00:00 GMT"/>
    <s v="Thu, 01 Jan 1970 00:00:01 GMT"/>
    <s v="Thu, 01 Jan 1970 00:00:01 GMT"/>
    <m/>
    <m/>
    <m/>
    <m/>
    <n v="1"/>
    <s v=""/>
    <n v="1"/>
    <d v="1899-12-30T00:04:08"/>
    <s v="Thu"/>
    <x v="122"/>
    <d v="2023-05-04T00:00:00"/>
    <s v="12:30:07"/>
    <s v="Week-1"/>
    <d v="1899-12-30T12:00:00"/>
  </r>
  <r>
    <n v="9921"/>
    <x v="0"/>
    <m/>
    <s v="Closed"/>
    <x v="623"/>
    <s v="Thu, 04 May 2023 12:30:07 GMT"/>
    <s v="mhyderi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2:57 GMT"/>
    <s v="Thu, 01 Jan 1970 00:00:00 GMT"/>
    <s v="Thu, 01 Jan 1970 00:00:01 GMT"/>
    <s v="Thu, 01 Jan 1970 00:00:01 GMT"/>
    <m/>
    <m/>
    <m/>
    <m/>
    <n v="1"/>
    <s v=""/>
    <n v="1"/>
    <d v="1899-12-30T00:03:08"/>
    <s v="Thu"/>
    <x v="122"/>
    <d v="2023-05-04T00:00:00"/>
    <s v="12:30:07"/>
    <s v="Week-1"/>
    <d v="1899-12-30T12:00:00"/>
  </r>
  <r>
    <n v="9920"/>
    <x v="0"/>
    <m/>
    <s v="Closed"/>
    <x v="623"/>
    <s v="Thu, 04 May 2023 12:30:07 GMT"/>
    <s v="mhyderi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51 GMT"/>
    <s v="Thu, 01 Jan 1970 00:00:00 GMT"/>
    <s v="Thu, 01 Jan 1970 00:00:01 GMT"/>
    <s v="Thu, 01 Jan 1970 00:00:01 GMT"/>
    <m/>
    <m/>
    <m/>
    <m/>
    <n v="1"/>
    <s v=""/>
    <n v="1"/>
    <d v="1899-12-30T00:03:09"/>
    <s v="Thu"/>
    <x v="122"/>
    <d v="2023-05-04T00:00:00"/>
    <s v="12:30:07"/>
    <s v="Week-1"/>
    <d v="1899-12-30T12:00:00"/>
  </r>
  <r>
    <n v="9919"/>
    <x v="0"/>
    <m/>
    <s v="Closed"/>
    <x v="623"/>
    <s v="Thu, 04 May 2023 12:30:07 GMT"/>
    <s v="mhyderi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44 GMT"/>
    <s v="Thu, 01 Jan 1970 00:00:00 GMT"/>
    <s v="Thu, 01 Jan 1970 00:00:01 GMT"/>
    <s v="Thu, 01 Jan 1970 00:00:01 GMT"/>
    <m/>
    <m/>
    <m/>
    <m/>
    <n v="1"/>
    <s v=""/>
    <n v="1"/>
    <d v="1899-12-30T00:03:09"/>
    <s v="Thu"/>
    <x v="122"/>
    <d v="2023-05-04T00:00:00"/>
    <s v="12:30:07"/>
    <s v="Week-1"/>
    <d v="1899-12-30T12:00:00"/>
  </r>
  <r>
    <n v="9918"/>
    <x v="0"/>
    <m/>
    <s v="Closed"/>
    <x v="623"/>
    <s v="Thu, 04 May 2023 12:00:11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25 GMT"/>
    <s v="Thu, 01 Jan 1970 00:00:00 GMT"/>
    <s v="Thu, 01 Jan 1970 00:00:01 GMT"/>
    <s v="Thu, 01 Jan 1970 00:08:27 GMT"/>
    <m/>
    <m/>
    <m/>
    <m/>
    <n v="1"/>
    <s v=""/>
    <n v="1"/>
    <d v="1899-12-30T00:08:38"/>
    <s v="Thu"/>
    <x v="122"/>
    <d v="2023-05-04T00:00:00"/>
    <s v="12:00:11"/>
    <s v="Week-1"/>
    <d v="1899-12-30T12:00:00"/>
  </r>
  <r>
    <n v="9917"/>
    <x v="0"/>
    <m/>
    <s v="Closed"/>
    <x v="623"/>
    <s v="Thu, 04 May 2023 12:00:11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33 GMT"/>
    <s v="Thu, 01 Jan 1970 00:00:00 GMT"/>
    <s v="Thu, 01 Jan 1970 00:00:01 GMT"/>
    <s v="Thu, 01 Jan 1970 00:07:17 GMT"/>
    <m/>
    <m/>
    <m/>
    <m/>
    <n v="1"/>
    <s v=""/>
    <n v="1"/>
    <d v="1899-12-30T00:08:28"/>
    <s v="Thu"/>
    <x v="122"/>
    <d v="2023-05-04T00:00:00"/>
    <s v="12:00:11"/>
    <s v="Week-1"/>
    <d v="1899-12-30T12:00:00"/>
  </r>
  <r>
    <n v="9916"/>
    <x v="0"/>
    <m/>
    <s v="Closed"/>
    <x v="623"/>
    <s v="Thu, 04 May 2023 12:00:11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25 GMT"/>
    <s v="Thu, 01 Jan 1970 00:00:00 GMT"/>
    <s v="Thu, 01 Jan 1970 00:00:01 GMT"/>
    <s v="Thu, 01 Jan 1970 00:06:01 GMT"/>
    <m/>
    <m/>
    <m/>
    <m/>
    <n v="1"/>
    <s v=""/>
    <n v="1"/>
    <d v="1899-12-30T00:06:08"/>
    <s v="Thu"/>
    <x v="122"/>
    <d v="2023-05-04T00:00:00"/>
    <s v="12:00:11"/>
    <s v="Week-1"/>
    <d v="1899-12-30T12:00:00"/>
  </r>
  <r>
    <n v="9915"/>
    <x v="0"/>
    <m/>
    <s v="Closed"/>
    <x v="623"/>
    <s v="Thu, 04 May 2023 12:00:11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28 GMT"/>
    <s v="Thu, 01 Jan 1970 00:00:00 GMT"/>
    <s v="Thu, 01 Jan 1970 00:00:01 GMT"/>
    <s v="Thu, 01 Jan 1970 00:04:32 GMT"/>
    <m/>
    <m/>
    <m/>
    <m/>
    <n v="1"/>
    <s v=""/>
    <n v="1"/>
    <d v="1899-12-30T00:04:40"/>
    <s v="Thu"/>
    <x v="122"/>
    <d v="2023-05-04T00:00:00"/>
    <s v="12:00:11"/>
    <s v="Week-1"/>
    <d v="1899-12-30T12:00:00"/>
  </r>
  <r>
    <n v="9914"/>
    <x v="0"/>
    <m/>
    <s v="Closed"/>
    <x v="623"/>
    <s v="Thu, 04 May 2023 12:00:11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4 GMT"/>
    <s v="Thu, 01 Jan 1970 00:00:00 GMT"/>
    <s v="Thu, 01 Jan 1970 00:00:01 GMT"/>
    <s v="Thu, 01 Jan 1970 00:00:46 GMT"/>
    <m/>
    <m/>
    <m/>
    <m/>
    <n v="1"/>
    <s v=""/>
    <n v="1"/>
    <d v="1899-12-30T00:01:56"/>
    <s v="Thu"/>
    <x v="122"/>
    <d v="2023-05-04T00:00:00"/>
    <s v="12:00:11"/>
    <s v="Week-1"/>
    <d v="1899-12-30T12:00:00"/>
  </r>
  <r>
    <n v="9913"/>
    <x v="3"/>
    <s v="TechM L2"/>
    <s v="Closed"/>
    <x v="28"/>
    <s v="Thu, 04 May 2023 11:50:12 GMT"/>
    <s v="apaluri"/>
    <x v="1"/>
    <x v="1"/>
    <s v="ESC L1 SLA Breach"/>
    <x v="9"/>
    <s v="Met"/>
    <s v="Laptop/Desktop"/>
    <n v="2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9:11 GMT"/>
    <s v="Thu, 01 Jan 1970 00:00:00 GMT"/>
    <s v="Thu, 01 Jan 1970 00:00:01 GMT"/>
    <s v="Thu, 01 Jan 1970 01:23:18 GMT"/>
    <m/>
    <m/>
    <m/>
    <m/>
    <n v="1"/>
    <s v=""/>
    <n v="1"/>
    <d v="1899-12-30T01:52:25"/>
    <s v="Thu"/>
    <x v="122"/>
    <d v="2023-05-04T00:00:00"/>
    <s v="11:50:12"/>
    <s v="Week-1"/>
    <d v="1899-12-30T11:00:00"/>
  </r>
  <r>
    <n v="9912"/>
    <x v="0"/>
    <m/>
    <s v="Closed"/>
    <x v="623"/>
    <s v="Thu, 04 May 2023 11:30:11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38 GMT"/>
    <s v="Thu, 01 Jan 1970 00:00:00 GMT"/>
    <s v="Thu, 01 Jan 1970 00:00:01 GMT"/>
    <s v="Thu, 01 Jan 1970 00:00:01 GMT"/>
    <m/>
    <m/>
    <m/>
    <m/>
    <n v="1"/>
    <s v=""/>
    <n v="1"/>
    <d v="1899-12-30T00:01:09"/>
    <s v="Thu"/>
    <x v="122"/>
    <d v="2023-05-04T00:00:00"/>
    <s v="11:30:11"/>
    <s v="Week-1"/>
    <d v="1899-12-30T11:00:00"/>
  </r>
  <r>
    <n v="9911"/>
    <x v="0"/>
    <m/>
    <s v="Closed"/>
    <x v="623"/>
    <s v="Thu, 04 May 2023 11:30:11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0:54 GMT"/>
    <s v="Thu, 01 Jan 1970 00:00:00 GMT"/>
    <s v="Thu, 01 Jan 1970 00:00:01 GMT"/>
    <s v="Thu, 01 Jan 1970 00:00:01 GMT"/>
    <m/>
    <m/>
    <m/>
    <m/>
    <n v="1"/>
    <s v=""/>
    <n v="1"/>
    <d v="1899-12-30T00:01:15"/>
    <s v="Thu"/>
    <x v="122"/>
    <d v="2023-05-04T00:00:00"/>
    <s v="11:30:11"/>
    <s v="Week-1"/>
    <d v="1899-12-30T11:00:00"/>
  </r>
  <r>
    <n v="9910"/>
    <x v="0"/>
    <m/>
    <s v="Closed"/>
    <x v="623"/>
    <s v="Thu, 04 May 2023 11:30:11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42 GMT"/>
    <s v="Thu, 01 Jan 1970 00:00:00 GMT"/>
    <s v="Thu, 01 Jan 1970 00:00:01 GMT"/>
    <s v="Thu, 01 Jan 1970 00:00:01 GMT"/>
    <m/>
    <m/>
    <m/>
    <m/>
    <n v="1"/>
    <s v=""/>
    <n v="1"/>
    <d v="1899-12-30T00:01:09"/>
    <s v="Thu"/>
    <x v="122"/>
    <d v="2023-05-04T00:00:00"/>
    <s v="11:30:11"/>
    <s v="Week-1"/>
    <d v="1899-12-30T11:00:00"/>
  </r>
  <r>
    <n v="9909"/>
    <x v="0"/>
    <m/>
    <s v="Closed"/>
    <x v="623"/>
    <s v="Thu, 04 May 2023 11:30:11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45 GMT"/>
    <s v="Thu, 01 Jan 1970 00:00:00 GMT"/>
    <s v="Thu, 01 Jan 1970 00:00:01 GMT"/>
    <s v="Thu, 01 Jan 1970 00:00:01 GMT"/>
    <m/>
    <m/>
    <m/>
    <m/>
    <n v="1"/>
    <s v=""/>
    <n v="1"/>
    <d v="1899-12-30T00:01:12"/>
    <s v="Thu"/>
    <x v="122"/>
    <d v="2023-05-04T00:00:00"/>
    <s v="11:30:11"/>
    <s v="Week-1"/>
    <d v="1899-12-30T11:00:00"/>
  </r>
  <r>
    <n v="9908"/>
    <x v="0"/>
    <m/>
    <s v="Closed"/>
    <x v="623"/>
    <s v="Thu, 04 May 2023 11:30:11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1 GMT"/>
    <s v="Thu, 01 Jan 1970 00:00:00 GMT"/>
    <s v="Thu, 01 Jan 1970 00:00:01 GMT"/>
    <s v="Thu, 01 Jan 1970 00:00:01 GMT"/>
    <m/>
    <m/>
    <m/>
    <m/>
    <n v="1"/>
    <s v=""/>
    <n v="1"/>
    <d v="1899-12-30T00:01:08"/>
    <s v="Thu"/>
    <x v="122"/>
    <d v="2023-05-04T00:00:00"/>
    <s v="11:30:11"/>
    <s v="Week-1"/>
    <d v="1899-12-30T11:00:00"/>
  </r>
  <r>
    <n v="9907"/>
    <x v="0"/>
    <m/>
    <s v="Closed"/>
    <x v="623"/>
    <s v="Thu, 04 May 2023 11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2:05 GMT"/>
    <s v="Thu, 01 Jan 1970 00:00:00 GMT"/>
    <s v="Thu, 01 Jan 1970 00:00:01 GMT"/>
    <s v="Thu, 01 Jan 1970 00:09:18 GMT"/>
    <m/>
    <m/>
    <m/>
    <m/>
    <n v="1"/>
    <s v=""/>
    <n v="1"/>
    <d v="1899-12-30T00:11:29"/>
    <s v="Thu"/>
    <x v="122"/>
    <d v="2023-05-04T00:00:00"/>
    <s v="11:00:07"/>
    <s v="Week-1"/>
    <d v="1899-12-30T11:00:00"/>
  </r>
  <r>
    <n v="9905"/>
    <x v="0"/>
    <m/>
    <s v="Closed"/>
    <x v="623"/>
    <s v="Thu, 04 May 2023 11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1:34 GMT"/>
    <s v="Thu, 01 Jan 1970 00:00:00 GMT"/>
    <s v="Thu, 01 Jan 1970 00:00:01 GMT"/>
    <s v="Thu, 01 Jan 1970 00:11:05 GMT"/>
    <m/>
    <m/>
    <m/>
    <m/>
    <n v="1"/>
    <s v=""/>
    <n v="1"/>
    <d v="1899-12-30T00:13:16"/>
    <s v="Thu"/>
    <x v="122"/>
    <d v="2023-05-04T00:00:00"/>
    <s v="11:00:07"/>
    <s v="Week-1"/>
    <d v="1899-12-30T11:00:00"/>
  </r>
  <r>
    <n v="9906"/>
    <x v="0"/>
    <m/>
    <s v="Closed"/>
    <x v="623"/>
    <s v="Thu, 04 May 2023 11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1:48 GMT"/>
    <s v="Thu, 01 Jan 1970 00:00:00 GMT"/>
    <s v="Thu, 01 Jan 1970 00:00:01 GMT"/>
    <s v="Thu, 01 Jan 1970 00:16:36 GMT"/>
    <m/>
    <m/>
    <m/>
    <m/>
    <n v="1"/>
    <s v=""/>
    <n v="1"/>
    <d v="1899-12-30T00:18:46"/>
    <s v="Thu"/>
    <x v="122"/>
    <d v="2023-05-04T00:00:00"/>
    <s v="11:00:07"/>
    <s v="Week-1"/>
    <d v="1899-12-30T11:00:00"/>
  </r>
  <r>
    <n v="9904"/>
    <x v="0"/>
    <m/>
    <s v="Closed"/>
    <x v="623"/>
    <s v="Thu, 04 May 2023 11:00:07 GMT"/>
    <s v="psrikan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3:16 GMT"/>
    <s v="Thu, 01 Jan 1970 00:00:00 GMT"/>
    <s v="Thu, 01 Jan 1970 00:00:01 GMT"/>
    <s v="Thu, 01 Jan 1970 00:00:02 GMT"/>
    <m/>
    <m/>
    <m/>
    <m/>
    <n v="1"/>
    <s v=""/>
    <n v="1"/>
    <d v="1899-12-30T00:03:08"/>
    <s v="Thu"/>
    <x v="122"/>
    <d v="2023-05-04T00:00:00"/>
    <s v="11:00:07"/>
    <s v="Week-1"/>
    <d v="1899-12-30T11:00:00"/>
  </r>
  <r>
    <n v="9903"/>
    <x v="0"/>
    <m/>
    <s v="Closed"/>
    <x v="623"/>
    <s v="Thu, 04 May 2023 11:00:07 GMT"/>
    <s v="psrikan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2:57 GMT"/>
    <s v="Thu, 01 Jan 1970 00:00:00 GMT"/>
    <s v="Thu, 01 Jan 1970 00:00:01 GMT"/>
    <s v="Thu, 01 Jan 1970 00:12:32 GMT"/>
    <m/>
    <m/>
    <m/>
    <m/>
    <n v="1"/>
    <s v=""/>
    <n v="1"/>
    <d v="1899-12-30T00:15:39"/>
    <s v="Thu"/>
    <x v="122"/>
    <d v="2023-05-04T00:00:00"/>
    <s v="11:00:07"/>
    <s v="Week-1"/>
    <d v="1899-12-30T11:00:00"/>
  </r>
  <r>
    <n v="9902"/>
    <x v="0"/>
    <m/>
    <s v="Closed"/>
    <x v="623"/>
    <s v="Thu, 04 May 2023 10:30:07 GMT"/>
    <s v="psrikan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2:39 GMT"/>
    <s v="Thu, 01 Jan 1970 00:00:00 GMT"/>
    <s v="Thu, 01 Jan 1970 00:00:01 GMT"/>
    <s v="Thu, 01 Jan 1970 00:49:31 GMT"/>
    <m/>
    <m/>
    <m/>
    <m/>
    <n v="1"/>
    <s v=""/>
    <n v="1"/>
    <d v="1899-12-30T00:52:36"/>
    <s v="Thu"/>
    <x v="122"/>
    <d v="2023-05-04T00:00:00"/>
    <s v="10:30:07"/>
    <s v="Week-1"/>
    <d v="1899-12-30T10:00:00"/>
  </r>
  <r>
    <n v="9901"/>
    <x v="0"/>
    <m/>
    <s v="Closed"/>
    <x v="623"/>
    <s v="Thu, 04 May 2023 10:3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2:28 GMT"/>
    <s v="Thu, 01 Jan 1970 00:00:00 GMT"/>
    <s v="Thu, 01 Jan 1970 00:00:01 GMT"/>
    <s v="Thu, 01 Jan 1970 00:52:22 GMT"/>
    <m/>
    <m/>
    <m/>
    <m/>
    <n v="1"/>
    <s v=""/>
    <n v="1"/>
    <d v="1899-12-30T00:54:32"/>
    <s v="Thu"/>
    <x v="122"/>
    <d v="2023-05-04T00:00:00"/>
    <s v="10:30:07"/>
    <s v="Week-1"/>
    <d v="1899-12-30T10:00:00"/>
  </r>
  <r>
    <n v="9900"/>
    <x v="0"/>
    <m/>
    <s v="Closed"/>
    <x v="623"/>
    <s v="Thu, 04 May 2023 10:30:07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31 GMT"/>
    <s v="Thu, 01 Jan 1970 00:00:00 GMT"/>
    <s v="Thu, 01 Jan 1970 00:00:01 GMT"/>
    <s v="Thu, 01 Jan 1970 00:55:17 GMT"/>
    <m/>
    <m/>
    <m/>
    <m/>
    <n v="1"/>
    <s v=""/>
    <n v="1"/>
    <d v="1899-12-30T00:57:24"/>
    <s v="Thu"/>
    <x v="122"/>
    <d v="2023-05-04T00:00:00"/>
    <s v="10:30:07"/>
    <s v="Week-1"/>
    <d v="1899-12-30T10:00:00"/>
  </r>
  <r>
    <n v="9899"/>
    <x v="0"/>
    <m/>
    <s v="Closed"/>
    <x v="623"/>
    <s v="Thu, 04 May 2023 10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1:17 GMT"/>
    <s v="Thu, 01 Jan 1970 00:00:00 GMT"/>
    <s v="Thu, 01 Jan 1970 00:00:01 GMT"/>
    <s v="Thu, 01 Jan 1970 01:06:38 GMT"/>
    <m/>
    <m/>
    <m/>
    <m/>
    <n v="1"/>
    <s v=""/>
    <n v="1"/>
    <d v="1899-12-30T01:07:44"/>
    <s v="Thu"/>
    <x v="122"/>
    <d v="2023-05-04T00:00:00"/>
    <s v="10:30:07"/>
    <s v="Week-1"/>
    <d v="1899-12-30T10:00:00"/>
  </r>
  <r>
    <n v="9898"/>
    <x v="0"/>
    <m/>
    <s v="Closed"/>
    <x v="623"/>
    <s v="Thu, 04 May 2023 10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05 GMT"/>
    <s v="Thu, 01 Jan 1970 00:00:00 GMT"/>
    <s v="Thu, 01 Jan 1970 00:00:01 GMT"/>
    <s v="Thu, 01 Jan 1970 01:07:45 GMT"/>
    <m/>
    <m/>
    <m/>
    <m/>
    <n v="1"/>
    <s v=""/>
    <n v="1"/>
    <d v="1899-12-30T01:08:52"/>
    <s v="Thu"/>
    <x v="122"/>
    <d v="2023-05-04T00:00:00"/>
    <s v="10:30:07"/>
    <s v="Week-1"/>
    <d v="1899-12-30T10:00:00"/>
  </r>
  <r>
    <n v="9897"/>
    <x v="3"/>
    <s v="Cristian Dragus"/>
    <s v="Closed"/>
    <x v="29"/>
    <s v="Thu, 04 May 2023 10:20:12 GMT"/>
    <s v="apaluri"/>
    <x v="1"/>
    <x v="2"/>
    <s v="MSSP Process Improvement Requested, ESC L1 SLA Breach"/>
    <x v="24"/>
    <s v="Met"/>
    <s v="Laptop/Desktop"/>
    <n v="58"/>
    <s v="[]"/>
    <s v="Network"/>
    <m/>
    <m/>
    <m/>
    <s v="Suspicious Traffic"/>
    <m/>
    <s v="Discussed"/>
    <s v="Thu, 01 Jan 1970 00:00:00 GMT"/>
    <s v="Thu, 01 Jan 1970 00:00:08 GMT"/>
    <s v="Thu, 01 Jan 1970 00:00:00 GMT"/>
    <s v="Thu, 01 Jan 1970 00:58:24 GMT"/>
    <s v="Thu, 01 Jan 1970 00:00:00 GMT"/>
    <s v="Thu, 01 Jan 1970 00:00:01 GMT"/>
    <s v="Thu, 01 Jan 1970 00:18:52 GMT"/>
    <m/>
    <m/>
    <m/>
    <m/>
    <n v="0"/>
    <n v="1"/>
    <n v="1"/>
    <d v="1899-12-30T01:17:00"/>
    <s v="Thu"/>
    <x v="122"/>
    <d v="2023-05-04T00:00:00"/>
    <s v="10:20:12"/>
    <s v="Week-1"/>
    <d v="1899-12-30T10:00:00"/>
  </r>
  <r>
    <n v="9896"/>
    <x v="0"/>
    <m/>
    <s v="Closed"/>
    <x v="623"/>
    <s v="Thu, 04 May 2023 10:00:07 GMT"/>
    <s v="psrikan"/>
    <x v="0"/>
    <x v="0"/>
    <s v="[]"/>
    <x v="0"/>
    <s v="Met"/>
    <s v="User"/>
    <n v="103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43:18 GMT"/>
    <s v="Thu, 01 Jan 1970 00:00:00 GMT"/>
    <s v="Thu, 01 Jan 1970 00:00:01 GMT"/>
    <s v="Thu, 01 Jan 1970 00:00:01 GMT"/>
    <m/>
    <m/>
    <m/>
    <m/>
    <n v="1"/>
    <s v=""/>
    <n v="1"/>
    <d v="1899-12-30T01:43:07"/>
    <s v="Thu"/>
    <x v="122"/>
    <d v="2023-05-04T00:00:00"/>
    <s v="10:00:07"/>
    <s v="Week-1"/>
    <d v="1899-12-30T10:00:00"/>
  </r>
  <r>
    <n v="9895"/>
    <x v="0"/>
    <m/>
    <s v="Closed"/>
    <x v="623"/>
    <s v="Thu, 04 May 2023 10:00:07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35 GMT"/>
    <s v="Thu, 01 Jan 1970 00:00:00 GMT"/>
    <s v="Thu, 01 Jan 1970 00:00:01 GMT"/>
    <s v="Thu, 01 Jan 1970 01:44:07 GMT"/>
    <m/>
    <m/>
    <m/>
    <m/>
    <n v="1"/>
    <s v=""/>
    <n v="1"/>
    <d v="1899-12-30T01:46:14"/>
    <s v="Thu"/>
    <x v="122"/>
    <d v="2023-05-04T00:00:00"/>
    <s v="10:00:07"/>
    <s v="Week-1"/>
    <d v="1899-12-30T10:00:00"/>
  </r>
  <r>
    <n v="9894"/>
    <x v="0"/>
    <m/>
    <s v="Closed"/>
    <x v="623"/>
    <s v="Thu, 04 May 2023 10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2:07 GMT"/>
    <s v="Thu, 01 Jan 1970 00:00:00 GMT"/>
    <s v="Thu, 01 Jan 1970 00:00:01 GMT"/>
    <s v="Thu, 01 Jan 1970 01:45:07 GMT"/>
    <m/>
    <m/>
    <m/>
    <m/>
    <n v="1"/>
    <s v=""/>
    <n v="1"/>
    <d v="1899-12-30T01:47:14"/>
    <s v="Thu"/>
    <x v="122"/>
    <d v="2023-05-04T00:00:00"/>
    <s v="10:00:07"/>
    <s v="Week-1"/>
    <d v="1899-12-30T10:00:00"/>
  </r>
  <r>
    <n v="9893"/>
    <x v="0"/>
    <m/>
    <s v="Closed"/>
    <x v="623"/>
    <s v="Thu, 04 May 2023 10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55 GMT"/>
    <s v="Thu, 01 Jan 1970 00:00:00 GMT"/>
    <s v="Thu, 01 Jan 1970 00:00:01 GMT"/>
    <s v="Thu, 01 Jan 1970 01:58:09 GMT"/>
    <m/>
    <m/>
    <m/>
    <m/>
    <n v="1"/>
    <s v=""/>
    <n v="1"/>
    <d v="1899-12-30T02:00:17"/>
    <s v="Thu"/>
    <x v="122"/>
    <d v="2023-05-04T00:00:00"/>
    <s v="10:00:07"/>
    <s v="Week-1"/>
    <d v="1899-12-30T10:00:00"/>
  </r>
  <r>
    <n v="9892"/>
    <x v="0"/>
    <m/>
    <s v="Closed"/>
    <x v="623"/>
    <s v="Thu, 04 May 2023 10:00:07 GMT"/>
    <s v="apaluri"/>
    <x v="0"/>
    <x v="0"/>
    <s v="[]"/>
    <x v="0"/>
    <s v="Met"/>
    <s v="User"/>
    <n v="1"/>
    <s v="[]"/>
    <s v="Email"/>
    <m/>
    <m/>
    <m/>
    <m/>
    <m/>
    <s v="[]"/>
    <s v="Thu, 01 Jan 1970 00:00:00 GMT"/>
    <s v="Thu, 01 Jan 1970 00:00:14 GMT"/>
    <s v="Thu, 01 Jan 1970 00:00:00 GMT"/>
    <s v="Thu, 01 Jan 1970 00:00:33 GMT"/>
    <s v="Thu, 01 Jan 1970 00:00:00 GMT"/>
    <s v="Thu, 01 Jan 1970 00:00:01 GMT"/>
    <s v="Thu, 01 Jan 1970 02:09:08 GMT"/>
    <m/>
    <m/>
    <m/>
    <m/>
    <n v="1"/>
    <s v=""/>
    <n v="1"/>
    <d v="1899-12-30T02:10:22"/>
    <s v="Thu"/>
    <x v="122"/>
    <d v="2023-05-04T00:00:00"/>
    <s v="10:00:07"/>
    <s v="Week-1"/>
    <d v="1899-12-30T10:00:00"/>
  </r>
  <r>
    <n v="9891"/>
    <x v="0"/>
    <m/>
    <s v="Closed"/>
    <x v="623"/>
    <s v="Thu, 04 May 2023 09:30:07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45 GMT"/>
    <s v="Thu, 01 Jan 1970 00:00:00 GMT"/>
    <s v="Thu, 01 Jan 1970 00:00:01 GMT"/>
    <s v="Thu, 01 Jan 1970 02:31:57 GMT"/>
    <m/>
    <m/>
    <m/>
    <m/>
    <n v="1"/>
    <s v=""/>
    <n v="1"/>
    <d v="1899-12-30T02:33:05"/>
    <s v="Thu"/>
    <x v="122"/>
    <d v="2023-05-04T00:00:00"/>
    <s v="09:30:07"/>
    <s v="Week-1"/>
    <d v="1899-12-30T09:00:00"/>
  </r>
  <r>
    <n v="9890"/>
    <x v="0"/>
    <m/>
    <s v="Closed"/>
    <x v="623"/>
    <s v="Thu, 04 May 2023 09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58 GMT"/>
    <s v="Thu, 01 Jan 1970 00:00:00 GMT"/>
    <s v="Thu, 01 Jan 1970 00:00:01 GMT"/>
    <s v="Thu, 01 Jan 1970 02:32:33 GMT"/>
    <m/>
    <m/>
    <m/>
    <m/>
    <n v="1"/>
    <s v=""/>
    <n v="1"/>
    <d v="1899-12-30T02:33:40"/>
    <s v="Thu"/>
    <x v="122"/>
    <d v="2023-05-04T00:00:00"/>
    <s v="09:30:07"/>
    <s v="Week-1"/>
    <d v="1899-12-30T09:00:00"/>
  </r>
  <r>
    <n v="9889"/>
    <x v="0"/>
    <m/>
    <s v="Closed"/>
    <x v="623"/>
    <s v="Thu, 04 May 2023 09:30:07 GMT"/>
    <s v="psrikan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3:58 GMT"/>
    <s v="Thu, 01 Jan 1970 00:00:00 GMT"/>
    <s v="Thu, 01 Jan 1970 00:00:01 GMT"/>
    <s v="Thu, 01 Jan 1970 02:34:13 GMT"/>
    <m/>
    <m/>
    <m/>
    <m/>
    <n v="1"/>
    <s v=""/>
    <n v="1"/>
    <d v="1899-12-30T02:38:19"/>
    <s v="Thu"/>
    <x v="122"/>
    <d v="2023-05-04T00:00:00"/>
    <s v="09:30:07"/>
    <s v="Week-1"/>
    <d v="1899-12-30T09:00:00"/>
  </r>
  <r>
    <n v="9888"/>
    <x v="0"/>
    <m/>
    <s v="Closed"/>
    <x v="623"/>
    <s v="Thu, 04 May 2023 09:30:07 GMT"/>
    <s v="psrikan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0 GMT"/>
    <s v="Thu, 01 Jan 1970 00:00:00 GMT"/>
    <s v="Thu, 01 Jan 1970 00:00:01 GMT"/>
    <s v="Thu, 01 Jan 1970 02:09:12 GMT"/>
    <m/>
    <m/>
    <m/>
    <m/>
    <n v="1"/>
    <s v=""/>
    <n v="1"/>
    <d v="1899-12-30T02:09:18"/>
    <s v="Thu"/>
    <x v="122"/>
    <d v="2023-05-04T00:00:00"/>
    <s v="09:30:07"/>
    <s v="Week-1"/>
    <d v="1899-12-30T09:00:00"/>
  </r>
  <r>
    <n v="9887"/>
    <x v="0"/>
    <m/>
    <s v="Closed"/>
    <x v="623"/>
    <s v="Thu, 04 May 2023 09:30:07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1 GMT"/>
    <s v="Thu, 01 Jan 1970 00:00:00 GMT"/>
    <s v="Thu, 01 Jan 1970 00:00:01 GMT"/>
    <s v="Thu, 01 Jan 1970 02:08:00 GMT"/>
    <m/>
    <m/>
    <m/>
    <m/>
    <n v="1"/>
    <s v=""/>
    <n v="1"/>
    <d v="1899-12-30T02:09:10"/>
    <s v="Thu"/>
    <x v="122"/>
    <d v="2023-05-04T00:00:00"/>
    <s v="09:30:07"/>
    <s v="Week-1"/>
    <d v="1899-12-30T09:00:00"/>
  </r>
  <r>
    <n v="9886"/>
    <x v="0"/>
    <m/>
    <s v="Closed"/>
    <x v="623"/>
    <s v="Thu, 04 May 2023 09:0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42 GMT"/>
    <s v="Thu, 01 Jan 1970 00:00:00 GMT"/>
    <s v="Thu, 01 Jan 1970 00:00:01 GMT"/>
    <s v="Thu, 01 Jan 1970 02:28:14 GMT"/>
    <m/>
    <m/>
    <m/>
    <m/>
    <n v="1"/>
    <s v=""/>
    <n v="1"/>
    <d v="1899-12-30T02:29:24"/>
    <s v="Thu"/>
    <x v="122"/>
    <d v="2023-05-04T00:00:00"/>
    <s v="09:00:10"/>
    <s v="Week-1"/>
    <d v="1899-12-30T09:00:00"/>
  </r>
  <r>
    <n v="9885"/>
    <x v="0"/>
    <m/>
    <s v="Closed"/>
    <x v="623"/>
    <s v="Thu, 04 May 2023 09:0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3 GMT"/>
    <s v="Thu, 01 Jan 1970 00:00:00 GMT"/>
    <s v="Thu, 01 Jan 1970 00:00:01 GMT"/>
    <s v="Thu, 01 Jan 1970 02:27:06 GMT"/>
    <m/>
    <m/>
    <m/>
    <m/>
    <n v="1"/>
    <s v=""/>
    <n v="1"/>
    <d v="1899-12-30T02:28:13"/>
    <s v="Thu"/>
    <x v="122"/>
    <d v="2023-05-04T00:00:00"/>
    <s v="09:00:10"/>
    <s v="Week-1"/>
    <d v="1899-12-30T09:00:00"/>
  </r>
  <r>
    <n v="9884"/>
    <x v="0"/>
    <m/>
    <s v="Closed"/>
    <x v="623"/>
    <s v="Thu, 04 May 2023 09:0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4 GMT"/>
    <s v="Thu, 01 Jan 1970 00:00:00 GMT"/>
    <s v="Thu, 01 Jan 1970 00:00:01 GMT"/>
    <s v="Thu, 01 Jan 1970 02:25:58 GMT"/>
    <m/>
    <m/>
    <m/>
    <m/>
    <n v="1"/>
    <s v=""/>
    <n v="1"/>
    <d v="1899-12-30T02:27:04"/>
    <s v="Thu"/>
    <x v="122"/>
    <d v="2023-05-04T00:00:00"/>
    <s v="09:00:10"/>
    <s v="Week-1"/>
    <d v="1899-12-30T09:00:00"/>
  </r>
  <r>
    <n v="9883"/>
    <x v="0"/>
    <m/>
    <s v="Closed"/>
    <x v="623"/>
    <s v="Thu, 04 May 2023 09:0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7 GMT"/>
    <s v="Thu, 01 Jan 1970 00:00:00 GMT"/>
    <s v="Thu, 01 Jan 1970 00:00:40 GMT"/>
    <s v="Thu, 01 Jan 1970 00:00:00 GMT"/>
    <s v="Thu, 01 Jan 1970 00:00:01 GMT"/>
    <s v="Thu, 01 Jan 1970 02:25:21 GMT"/>
    <m/>
    <m/>
    <m/>
    <m/>
    <n v="1"/>
    <s v=""/>
    <n v="1"/>
    <d v="1899-12-30T02:26:38"/>
    <s v="Thu"/>
    <x v="122"/>
    <d v="2023-05-04T00:00:00"/>
    <s v="09:00:10"/>
    <s v="Week-1"/>
    <d v="1899-12-30T09:00:00"/>
  </r>
  <r>
    <n v="9882"/>
    <x v="0"/>
    <m/>
    <s v="Closed"/>
    <x v="623"/>
    <s v="Thu, 04 May 2023 09:00:10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22 GMT"/>
    <s v="Thu, 01 Jan 1970 00:00:00 GMT"/>
    <s v="Thu, 01 Jan 1970 00:00:54 GMT"/>
    <s v="Thu, 01 Jan 1970 00:00:00 GMT"/>
    <s v="Thu, 01 Jan 1970 00:00:01 GMT"/>
    <s v="Thu, 01 Jan 1970 03:00:25 GMT"/>
    <m/>
    <m/>
    <m/>
    <m/>
    <n v="1"/>
    <s v=""/>
    <n v="1"/>
    <d v="1899-12-30T03:01:47"/>
    <s v="Thu"/>
    <x v="122"/>
    <d v="2023-05-04T00:00:00"/>
    <s v="09:00:10"/>
    <s v="Week-1"/>
    <d v="1899-12-30T09:00:00"/>
  </r>
  <r>
    <n v="9881"/>
    <x v="0"/>
    <m/>
    <s v="Closed"/>
    <x v="623"/>
    <s v="Thu, 04 May 2023 08:30:07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1:59 GMT"/>
    <s v="Thu, 01 Jan 1970 00:00:00 GMT"/>
    <s v="Thu, 01 Jan 1970 00:00:01 GMT"/>
    <s v="Thu, 01 Jan 1970 03:42:07 GMT"/>
    <m/>
    <m/>
    <m/>
    <m/>
    <n v="1"/>
    <s v=""/>
    <n v="1"/>
    <d v="1899-12-30T03:44:16"/>
    <s v="Thu"/>
    <x v="122"/>
    <d v="2023-05-04T00:00:00"/>
    <s v="08:30:07"/>
    <s v="Week-1"/>
    <d v="1899-12-30T08:00:00"/>
  </r>
  <r>
    <n v="9880"/>
    <x v="0"/>
    <m/>
    <s v="Closed"/>
    <x v="623"/>
    <s v="Thu, 04 May 2023 08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9 GMT"/>
    <s v="Thu, 01 Jan 1970 00:00:00 GMT"/>
    <s v="Thu, 01 Jan 1970 00:00:01 GMT"/>
    <s v="Thu, 01 Jan 1970 03:45:35 GMT"/>
    <m/>
    <m/>
    <m/>
    <m/>
    <n v="1"/>
    <s v=""/>
    <n v="1"/>
    <d v="1899-12-30T03:46:44"/>
    <s v="Thu"/>
    <x v="122"/>
    <d v="2023-05-04T00:00:00"/>
    <s v="08:30:07"/>
    <s v="Week-1"/>
    <d v="1899-12-30T08:00:00"/>
  </r>
  <r>
    <n v="9879"/>
    <x v="0"/>
    <m/>
    <s v="Closed"/>
    <x v="623"/>
    <s v="Thu, 04 May 2023 08:30:07 GMT"/>
    <s v="psrikan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3:21 GMT"/>
    <s v="Thu, 01 Jan 1970 00:00:00 GMT"/>
    <s v="Thu, 01 Jan 1970 00:00:01 GMT"/>
    <s v="Thu, 01 Jan 1970 03:46:21 GMT"/>
    <m/>
    <m/>
    <m/>
    <m/>
    <n v="1"/>
    <s v=""/>
    <n v="1"/>
    <d v="1899-12-30T03:49:29"/>
    <s v="Thu"/>
    <x v="122"/>
    <d v="2023-05-04T00:00:00"/>
    <s v="08:30:07"/>
    <s v="Week-1"/>
    <d v="1899-12-30T08:00:00"/>
  </r>
  <r>
    <n v="9878"/>
    <x v="0"/>
    <m/>
    <s v="Closed"/>
    <x v="623"/>
    <s v="Thu, 04 May 2023 08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16 GMT"/>
    <s v="Thu, 01 Jan 1970 00:00:00 GMT"/>
    <s v="Thu, 01 Jan 1970 00:00:01 GMT"/>
    <s v="Thu, 01 Jan 1970 03:49:19 GMT"/>
    <m/>
    <m/>
    <m/>
    <m/>
    <n v="1"/>
    <s v=""/>
    <n v="1"/>
    <d v="1899-12-30T03:50:27"/>
    <s v="Thu"/>
    <x v="122"/>
    <d v="2023-05-04T00:00:00"/>
    <s v="08:30:07"/>
    <s v="Week-1"/>
    <d v="1899-12-30T08:00:00"/>
  </r>
  <r>
    <n v="9877"/>
    <x v="0"/>
    <m/>
    <s v="Closed"/>
    <x v="623"/>
    <s v="Thu, 04 May 2023 08:30:07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42 GMT"/>
    <s v="Thu, 01 Jan 1970 00:00:00 GMT"/>
    <s v="Thu, 01 Jan 1970 00:00:01 GMT"/>
    <s v="Thu, 01 Jan 1970 03:50:12 GMT"/>
    <m/>
    <m/>
    <m/>
    <m/>
    <n v="1"/>
    <s v=""/>
    <n v="1"/>
    <d v="1899-12-30T03:51:22"/>
    <s v="Thu"/>
    <x v="122"/>
    <d v="2023-05-04T00:00:00"/>
    <s v="08:30:07"/>
    <s v="Week-1"/>
    <d v="1899-12-30T08:00:00"/>
  </r>
  <r>
    <n v="9876"/>
    <x v="1"/>
    <s v="Theodoros Vakalopoulos"/>
    <s v="Closed"/>
    <x v="638"/>
    <s v="Thu, 04 May 2023 08:10:21 GMT"/>
    <s v="apaluri"/>
    <x v="1"/>
    <x v="0"/>
    <s v="ESC L1 SLA Breach"/>
    <x v="53"/>
    <s v="Met"/>
    <s v="Server"/>
    <n v="86"/>
    <s v="[]"/>
    <s v="Login"/>
    <m/>
    <m/>
    <s v="Suspicious Login"/>
    <m/>
    <m/>
    <s v="[]"/>
    <s v="Thu, 01 Jan 1970 00:00:00 GMT"/>
    <s v="Thu, 01 Jan 1970 00:00:14 GMT"/>
    <s v="Thu, 01 Jan 1970 00:00:00 GMT"/>
    <s v="Thu, 01 Jan 1970 01:26:21 GMT"/>
    <s v="Thu, 01 Jan 1970 00:00:00 GMT"/>
    <s v="Thu, 01 Jan 1970 00:00:01 GMT"/>
    <s v="Thu, 01 Jan 1970 00:00:01 GMT"/>
    <m/>
    <m/>
    <m/>
    <m/>
    <n v="0"/>
    <n v="1"/>
    <n v="1"/>
    <d v="1899-12-30T01:26:15"/>
    <s v="Thu"/>
    <x v="122"/>
    <d v="2023-05-04T00:00:00"/>
    <s v="08:10:21"/>
    <s v="Week-1"/>
    <d v="1899-12-30T08:00:00"/>
  </r>
  <r>
    <n v="9875"/>
    <x v="0"/>
    <m/>
    <s v="Closed"/>
    <x v="623"/>
    <s v="Thu, 04 May 2023 08:00:06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0 GMT"/>
    <s v="Thu, 01 Jan 1970 00:00:00 GMT"/>
    <s v="Thu, 01 Jan 1970 00:00:01 GMT"/>
    <s v="Thu, 01 Jan 1970 04:22:23 GMT"/>
    <m/>
    <m/>
    <m/>
    <m/>
    <n v="1"/>
    <s v=""/>
    <n v="1"/>
    <d v="1899-12-30T04:23:30"/>
    <s v="Thu"/>
    <x v="122"/>
    <d v="2023-05-04T00:00:00"/>
    <s v="08:00:06"/>
    <s v="Week-1"/>
    <d v="1899-12-30T08:00:00"/>
  </r>
  <r>
    <n v="9874"/>
    <x v="0"/>
    <m/>
    <s v="Closed"/>
    <x v="623"/>
    <s v="Thu, 04 May 2023 08:00:06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3 GMT"/>
    <s v="Thu, 01 Jan 1970 00:00:00 GMT"/>
    <s v="Thu, 01 Jan 1970 00:00:01 GMT"/>
    <s v="Thu, 01 Jan 1970 04:24:28 GMT"/>
    <m/>
    <m/>
    <m/>
    <m/>
    <n v="1"/>
    <s v=""/>
    <n v="1"/>
    <d v="1899-12-30T04:25:37"/>
    <s v="Thu"/>
    <x v="122"/>
    <d v="2023-05-04T00:00:00"/>
    <s v="08:00:06"/>
    <s v="Week-1"/>
    <d v="1899-12-30T08:00:00"/>
  </r>
  <r>
    <n v="9873"/>
    <x v="0"/>
    <m/>
    <s v="Closed"/>
    <x v="623"/>
    <s v="Thu, 04 May 2023 08:00:06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6 GMT"/>
    <s v="Thu, 01 Jan 1970 00:00:00 GMT"/>
    <s v="Thu, 01 Jan 1970 00:00:01 GMT"/>
    <s v="Thu, 01 Jan 1970 04:25:43 GMT"/>
    <m/>
    <m/>
    <m/>
    <m/>
    <n v="1"/>
    <s v=""/>
    <n v="1"/>
    <d v="1899-12-30T04:26:52"/>
    <s v="Thu"/>
    <x v="122"/>
    <d v="2023-05-04T00:00:00"/>
    <s v="08:00:06"/>
    <s v="Week-1"/>
    <d v="1899-12-30T08:00:00"/>
  </r>
  <r>
    <n v="9872"/>
    <x v="0"/>
    <m/>
    <s v="Closed"/>
    <x v="623"/>
    <s v="Thu, 04 May 2023 08:00:06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1:07 GMT"/>
    <s v="Thu, 01 Jan 1970 00:00:00 GMT"/>
    <s v="Thu, 01 Jan 1970 00:00:01 GMT"/>
    <s v="Thu, 01 Jan 1970 04:30:23 GMT"/>
    <m/>
    <m/>
    <m/>
    <m/>
    <n v="1"/>
    <s v=""/>
    <n v="1"/>
    <d v="1899-12-30T04:31:33"/>
    <s v="Thu"/>
    <x v="122"/>
    <d v="2023-05-04T00:00:00"/>
    <s v="08:00:06"/>
    <s v="Week-1"/>
    <d v="1899-12-30T08:00:00"/>
  </r>
  <r>
    <n v="9871"/>
    <x v="0"/>
    <m/>
    <s v="Closed"/>
    <x v="623"/>
    <s v="Thu, 04 May 2023 08:00:06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16 GMT"/>
    <s v="Thu, 01 Jan 1970 00:00:00 GMT"/>
    <s v="Thu, 01 Jan 1970 00:00:01 GMT"/>
    <s v="Thu, 01 Jan 1970 04:39:24 GMT"/>
    <m/>
    <m/>
    <m/>
    <m/>
    <n v="1"/>
    <s v=""/>
    <n v="1"/>
    <d v="1899-12-30T04:40:31"/>
    <s v="Thu"/>
    <x v="122"/>
    <d v="2023-05-04T00:00:00"/>
    <s v="08:00:06"/>
    <s v="Week-1"/>
    <d v="1899-12-30T08:00:00"/>
  </r>
  <r>
    <n v="9870"/>
    <x v="0"/>
    <m/>
    <s v="Closed"/>
    <x v="623"/>
    <s v="Thu, 04 May 2023 07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7 GMT"/>
    <s v="Thu, 01 Jan 1970 00:00:00 GMT"/>
    <s v="Thu, 01 Jan 1970 00:00:01 GMT"/>
    <s v="Thu, 01 Jan 1970 05:02:56 GMT"/>
    <m/>
    <m/>
    <m/>
    <m/>
    <n v="1"/>
    <s v=""/>
    <n v="1"/>
    <d v="1899-12-30T05:04:03"/>
    <s v="Thu"/>
    <x v="122"/>
    <d v="2023-05-04T00:00:00"/>
    <s v="07:30:07"/>
    <s v="Week-1"/>
    <d v="1899-12-30T07:00:00"/>
  </r>
  <r>
    <n v="9869"/>
    <x v="0"/>
    <m/>
    <s v="Closed"/>
    <x v="623"/>
    <s v="Thu, 04 May 2023 07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9 GMT"/>
    <s v="Thu, 01 Jan 1970 00:00:00 GMT"/>
    <s v="Thu, 01 Jan 1970 00:00:01 GMT"/>
    <s v="Thu, 01 Jan 1970 05:09:16 GMT"/>
    <m/>
    <m/>
    <m/>
    <m/>
    <n v="1"/>
    <s v=""/>
    <n v="1"/>
    <d v="1899-12-30T05:10:25"/>
    <s v="Thu"/>
    <x v="122"/>
    <d v="2023-05-04T00:00:00"/>
    <s v="07:30:07"/>
    <s v="Week-1"/>
    <d v="1899-12-30T07:00:00"/>
  </r>
  <r>
    <n v="9868"/>
    <x v="0"/>
    <m/>
    <s v="Closed"/>
    <x v="623"/>
    <s v="Thu, 04 May 2023 07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1:11 GMT"/>
    <s v="Thu, 01 Jan 1970 00:00:00 GMT"/>
    <s v="Thu, 01 Jan 1970 00:00:01 GMT"/>
    <s v="Thu, 01 Jan 1970 05:11:05 GMT"/>
    <m/>
    <m/>
    <m/>
    <m/>
    <n v="1"/>
    <s v=""/>
    <n v="1"/>
    <d v="1899-12-30T05:12:16"/>
    <s v="Thu"/>
    <x v="122"/>
    <d v="2023-05-04T00:00:00"/>
    <s v="07:30:07"/>
    <s v="Week-1"/>
    <d v="1899-12-30T07:00:00"/>
  </r>
  <r>
    <n v="9867"/>
    <x v="0"/>
    <m/>
    <s v="Closed"/>
    <x v="623"/>
    <s v="Thu, 04 May 2023 07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6 GMT"/>
    <s v="Thu, 01 Jan 1970 00:00:00 GMT"/>
    <s v="Thu, 01 Jan 1970 00:00:01 GMT"/>
    <s v="Thu, 01 Jan 1970 05:13:08 GMT"/>
    <m/>
    <m/>
    <m/>
    <m/>
    <n v="1"/>
    <s v=""/>
    <n v="1"/>
    <d v="1899-12-30T05:14:17"/>
    <s v="Thu"/>
    <x v="122"/>
    <d v="2023-05-04T00:00:00"/>
    <s v="07:30:07"/>
    <s v="Week-1"/>
    <d v="1899-12-30T07:00:00"/>
  </r>
  <r>
    <n v="9866"/>
    <x v="0"/>
    <m/>
    <s v="Closed"/>
    <x v="623"/>
    <s v="Thu, 04 May 2023 07:3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51 GMT"/>
    <s v="Thu, 01 Jan 1970 00:00:00 GMT"/>
    <s v="Thu, 01 Jan 1970 00:00:01 GMT"/>
    <s v="Thu, 01 Jan 1970 05:16:48 GMT"/>
    <m/>
    <m/>
    <m/>
    <m/>
    <n v="1"/>
    <s v=""/>
    <n v="1"/>
    <d v="1899-12-30T05:17:58"/>
    <s v="Thu"/>
    <x v="122"/>
    <d v="2023-05-04T00:00:00"/>
    <s v="07:30:07"/>
    <s v="Week-1"/>
    <d v="1899-12-30T07:00:00"/>
  </r>
  <r>
    <n v="9865"/>
    <x v="0"/>
    <m/>
    <s v="Closed"/>
    <x v="623"/>
    <s v="Thu, 04 May 2023 07:0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1:08 GMT"/>
    <s v="Thu, 01 Jan 1970 00:00:00 GMT"/>
    <s v="Thu, 01 Jan 1970 00:00:01 GMT"/>
    <s v="Thu, 01 Jan 1970 05:33:17 GMT"/>
    <m/>
    <m/>
    <m/>
    <m/>
    <n v="1"/>
    <s v=""/>
    <n v="1"/>
    <d v="1899-12-30T05:34:26"/>
    <s v="Thu"/>
    <x v="122"/>
    <d v="2023-05-04T00:00:00"/>
    <s v="07:00:07"/>
    <s v="Week-1"/>
    <d v="1899-12-30T07:00:00"/>
  </r>
  <r>
    <n v="9863"/>
    <x v="0"/>
    <m/>
    <s v="Closed"/>
    <x v="623"/>
    <s v="Thu, 04 May 2023 07:0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54 GMT"/>
    <s v="Thu, 01 Jan 1970 00:00:00 GMT"/>
    <s v="Thu, 01 Jan 1970 00:00:01 GMT"/>
    <s v="Thu, 01 Jan 1970 05:35:11 GMT"/>
    <m/>
    <m/>
    <m/>
    <m/>
    <n v="1"/>
    <s v=""/>
    <n v="1"/>
    <d v="1899-12-30T05:36:19"/>
    <s v="Thu"/>
    <x v="122"/>
    <d v="2023-05-04T00:00:00"/>
    <s v="07:00:07"/>
    <s v="Week-1"/>
    <d v="1899-12-30T07:00:00"/>
  </r>
  <r>
    <n v="9864"/>
    <x v="0"/>
    <m/>
    <s v="Closed"/>
    <x v="623"/>
    <s v="Thu, 04 May 2023 07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40 GMT"/>
    <s v="Thu, 01 Jan 1970 00:00:00 GMT"/>
    <s v="Thu, 01 Jan 1970 00:00:01 GMT"/>
    <s v="Thu, 01 Jan 1970 05:36:57 GMT"/>
    <m/>
    <m/>
    <m/>
    <m/>
    <n v="1"/>
    <s v=""/>
    <n v="1"/>
    <d v="1899-12-30T05:39:04"/>
    <s v="Thu"/>
    <x v="122"/>
    <d v="2023-05-04T00:00:00"/>
    <s v="07:00:07"/>
    <s v="Week-1"/>
    <d v="1899-12-30T07:00:00"/>
  </r>
  <r>
    <n v="9862"/>
    <x v="0"/>
    <m/>
    <s v="Closed"/>
    <x v="623"/>
    <s v="Thu, 04 May 2023 07:00:07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26 GMT"/>
    <s v="Thu, 01 Jan 1970 00:00:00 GMT"/>
    <s v="Thu, 01 Jan 1970 00:00:01 GMT"/>
    <s v="Thu, 01 Jan 1970 05:26:56 GMT"/>
    <m/>
    <m/>
    <m/>
    <m/>
    <n v="1"/>
    <s v=""/>
    <n v="1"/>
    <d v="1899-12-30T05:29:04"/>
    <s v="Thu"/>
    <x v="122"/>
    <d v="2023-05-04T00:00:00"/>
    <s v="07:00:07"/>
    <s v="Week-1"/>
    <d v="1899-12-30T07:00:00"/>
  </r>
  <r>
    <n v="9861"/>
    <x v="0"/>
    <m/>
    <s v="Closed"/>
    <x v="623"/>
    <s v="Thu, 04 May 2023 07:00:06 GMT"/>
    <s v="psrikan"/>
    <x v="0"/>
    <x v="0"/>
    <s v="User Reported Email"/>
    <x v="0"/>
    <s v="Met"/>
    <s v="User"/>
    <n v="16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16:08 GMT"/>
    <s v="Thu, 01 Jan 1970 00:00:00 GMT"/>
    <s v="Thu, 01 Jan 1970 00:00:01 GMT"/>
    <s v="Thu, 01 Jan 1970 05:26:20 GMT"/>
    <m/>
    <m/>
    <m/>
    <m/>
    <n v="1"/>
    <s v=""/>
    <n v="1"/>
    <d v="1899-12-30T05:42:29"/>
    <s v="Thu"/>
    <x v="122"/>
    <d v="2023-05-04T00:00:00"/>
    <s v="07:00:06"/>
    <s v="Week-1"/>
    <d v="1899-12-30T07:00:00"/>
  </r>
  <r>
    <n v="9860"/>
    <x v="0"/>
    <m/>
    <s v="Closed"/>
    <x v="623"/>
    <s v="Thu, 04 May 2023 06:30:07 GMT"/>
    <s v="khyadav"/>
    <x v="0"/>
    <x v="0"/>
    <s v="User Reported Email"/>
    <x v="0"/>
    <s v="Met"/>
    <s v="User"/>
    <n v="109"/>
    <s v="[]"/>
    <s v="Email"/>
    <s v="Legitimate email"/>
    <m/>
    <m/>
    <m/>
    <m/>
    <s v="[]"/>
    <s v="Thu, 01 Jan 1970 00:00:00 GMT"/>
    <s v="Thu, 01 Jan 1970 00:00:10 GMT"/>
    <s v="Thu, 01 Jan 1970 00:00:00 GMT"/>
    <s v="Thu, 01 Jan 1970 01:49:18 GMT"/>
    <s v="Thu, 01 Jan 1970 00:00:00 GMT"/>
    <s v="Thu, 01 Jan 1970 00:00:01 GMT"/>
    <s v="Thu, 01 Jan 1970 01:58:10 GMT"/>
    <m/>
    <m/>
    <m/>
    <m/>
    <n v="1"/>
    <s v=""/>
    <n v="1"/>
    <d v="1899-12-30T03:47:20"/>
    <s v="Thu"/>
    <x v="122"/>
    <d v="2023-05-04T00:00:00"/>
    <s v="06:30:07"/>
    <s v="Week-1"/>
    <d v="1899-12-30T06:00:00"/>
  </r>
  <r>
    <n v="9859"/>
    <x v="0"/>
    <m/>
    <s v="Closed"/>
    <x v="623"/>
    <s v="Thu, 04 May 2023 06:30:07 GMT"/>
    <s v="vdarive"/>
    <x v="0"/>
    <x v="0"/>
    <s v="User Reported Email"/>
    <x v="0"/>
    <s v="Met"/>
    <s v="User"/>
    <n v="4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41:30 GMT"/>
    <s v="Thu, 01 Jan 1970 00:00:00 GMT"/>
    <s v="Thu, 01 Jan 1970 00:00:01 GMT"/>
    <s v="Thu, 01 Jan 1970 00:16:24 GMT"/>
    <m/>
    <m/>
    <m/>
    <m/>
    <n v="1"/>
    <s v=""/>
    <n v="1"/>
    <d v="1899-12-30T00:58:31"/>
    <s v="Thu"/>
    <x v="122"/>
    <d v="2023-05-04T00:00:00"/>
    <s v="06:30:07"/>
    <s v="Week-1"/>
    <d v="1899-12-30T06:00:00"/>
  </r>
  <r>
    <n v="9858"/>
    <x v="0"/>
    <m/>
    <s v="Closed"/>
    <x v="623"/>
    <s v="Thu, 04 May 2023 06:30:07 GMT"/>
    <s v="vdarive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3:05 GMT"/>
    <s v="Thu, 01 Jan 1970 00:00:00 GMT"/>
    <s v="Thu, 01 Jan 1970 00:00:01 GMT"/>
    <s v="Thu, 01 Jan 1970 01:07:00 GMT"/>
    <m/>
    <m/>
    <m/>
    <m/>
    <n v="1"/>
    <s v=""/>
    <n v="1"/>
    <d v="1899-12-30T01:10:10"/>
    <s v="Thu"/>
    <x v="122"/>
    <d v="2023-05-04T00:00:00"/>
    <s v="06:30:07"/>
    <s v="Week-1"/>
    <d v="1899-12-30T06:00:00"/>
  </r>
  <r>
    <n v="9857"/>
    <x v="0"/>
    <m/>
    <s v="Closed"/>
    <x v="623"/>
    <s v="Thu, 04 May 2023 06:30:06 GMT"/>
    <s v="vdarive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2:21 GMT"/>
    <s v="Thu, 01 Jan 1970 00:00:00 GMT"/>
    <s v="Thu, 01 Jan 1970 00:00:01 GMT"/>
    <s v="Thu, 01 Jan 1970 01:13:56 GMT"/>
    <m/>
    <m/>
    <m/>
    <m/>
    <n v="1"/>
    <s v=""/>
    <n v="1"/>
    <d v="1899-12-30T01:16:05"/>
    <s v="Thu"/>
    <x v="122"/>
    <d v="2023-05-04T00:00:00"/>
    <s v="06:30:06"/>
    <s v="Week-1"/>
    <d v="1899-12-30T06:00:00"/>
  </r>
  <r>
    <n v="9856"/>
    <x v="0"/>
    <m/>
    <s v="Closed"/>
    <x v="623"/>
    <s v="Thu, 04 May 2023 06:30:06 GMT"/>
    <s v="vdarive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2:55 GMT"/>
    <s v="Thu, 01 Jan 1970 00:00:00 GMT"/>
    <s v="Thu, 01 Jan 1970 00:00:01 GMT"/>
    <s v="Thu, 01 Jan 1970 01:18:33 GMT"/>
    <m/>
    <m/>
    <m/>
    <m/>
    <n v="1"/>
    <s v=""/>
    <n v="1"/>
    <d v="1899-12-30T01:21:43"/>
    <s v="Thu"/>
    <x v="122"/>
    <d v="2023-05-04T00:00:00"/>
    <s v="06:30:06"/>
    <s v="Week-1"/>
    <d v="1899-12-30T06:00:00"/>
  </r>
  <r>
    <n v="9854"/>
    <x v="0"/>
    <m/>
    <s v="Closed"/>
    <x v="623"/>
    <s v="Thu, 04 May 2023 06:00:08 GMT"/>
    <s v="vdarive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3:09 GMT"/>
    <s v="Thu, 01 Jan 1970 00:00:00 GMT"/>
    <s v="Thu, 01 Jan 1970 00:00:01 GMT"/>
    <s v="Thu, 01 Jan 1970 01:46:14 GMT"/>
    <m/>
    <m/>
    <m/>
    <m/>
    <n v="1"/>
    <s v=""/>
    <n v="1"/>
    <d v="1899-12-30T01:49:23"/>
    <s v="Thu"/>
    <x v="122"/>
    <d v="2023-05-04T00:00:00"/>
    <s v="06:00:08"/>
    <s v="Week-1"/>
    <d v="1899-12-30T06:00:00"/>
  </r>
  <r>
    <n v="9855"/>
    <x v="0"/>
    <m/>
    <s v="Closed"/>
    <x v="623"/>
    <s v="Thu, 04 May 2023 06:00:08 GMT"/>
    <s v="vdarive"/>
    <x v="0"/>
    <x v="0"/>
    <s v="[]"/>
    <x v="0"/>
    <s v="Met"/>
    <s v="User"/>
    <n v="6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6:03 GMT"/>
    <s v="Thu, 01 Jan 1970 00:00:00 GMT"/>
    <s v="Thu, 01 Jan 1970 00:00:01 GMT"/>
    <s v="Thu, 01 Jan 1970 01:59:38 GMT"/>
    <m/>
    <m/>
    <m/>
    <m/>
    <n v="1"/>
    <s v=""/>
    <n v="1"/>
    <d v="1899-12-30T02:05:44"/>
    <s v="Thu"/>
    <x v="122"/>
    <d v="2023-05-04T00:00:00"/>
    <s v="06:00:08"/>
    <s v="Week-1"/>
    <d v="1899-12-30T06:00:00"/>
  </r>
  <r>
    <n v="9853"/>
    <x v="0"/>
    <m/>
    <s v="Closed"/>
    <x v="623"/>
    <s v="Thu, 04 May 2023 06:00:08 GMT"/>
    <s v="vdarive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17 GMT"/>
    <s v="Thu, 01 Jan 1970 00:00:00 GMT"/>
    <s v="Thu, 01 Jan 1970 00:00:01 GMT"/>
    <s v="Thu, 01 Jan 1970 02:06:30 GMT"/>
    <m/>
    <m/>
    <m/>
    <m/>
    <n v="1"/>
    <s v=""/>
    <n v="1"/>
    <d v="1899-12-30T02:07:37"/>
    <s v="Thu"/>
    <x v="122"/>
    <d v="2023-05-04T00:00:00"/>
    <s v="06:00:08"/>
    <s v="Week-1"/>
    <d v="1899-12-30T06:00:00"/>
  </r>
  <r>
    <n v="9852"/>
    <x v="0"/>
    <m/>
    <s v="Closed"/>
    <x v="623"/>
    <s v="Thu, 04 May 2023 06:00:08 GMT"/>
    <s v="vdarive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1:10 GMT"/>
    <s v="Thu, 01 Jan 1970 00:00:00 GMT"/>
    <s v="Thu, 01 Jan 1970 00:00:01 GMT"/>
    <s v="Thu, 01 Jan 1970 02:11:11 GMT"/>
    <m/>
    <m/>
    <m/>
    <m/>
    <n v="1"/>
    <s v=""/>
    <n v="1"/>
    <d v="1899-12-30T02:12:21"/>
    <s v="Thu"/>
    <x v="122"/>
    <d v="2023-05-04T00:00:00"/>
    <s v="06:00:08"/>
    <s v="Week-1"/>
    <d v="1899-12-30T06:00:00"/>
  </r>
  <r>
    <n v="9851"/>
    <x v="0"/>
    <m/>
    <s v="Closed"/>
    <x v="623"/>
    <s v="Thu, 04 May 2023 06:00:08 GMT"/>
    <s v="vdarive"/>
    <x v="0"/>
    <x v="0"/>
    <s v="User Reported Email"/>
    <x v="0"/>
    <s v="Met"/>
    <s v="User"/>
    <n v="2"/>
    <s v="[]"/>
    <s v="Email"/>
    <m/>
    <m/>
    <m/>
    <m/>
    <m/>
    <s v="[]"/>
    <s v="Thu, 01 Jan 1970 00:00:00 GMT"/>
    <s v="Thu, 01 Jan 1970 00:00:06 GMT"/>
    <s v="Thu, 01 Jan 1970 00:00:00 GMT"/>
    <s v="Thu, 01 Jan 1970 00:01:41 GMT"/>
    <s v="Thu, 01 Jan 1970 00:00:00 GMT"/>
    <s v="Thu, 01 Jan 1970 00:00:01 GMT"/>
    <s v="Thu, 01 Jan 1970 02:13:11 GMT"/>
    <m/>
    <m/>
    <m/>
    <m/>
    <n v="1"/>
    <s v=""/>
    <n v="1"/>
    <d v="1899-12-30T02:15:17"/>
    <s v="Thu"/>
    <x v="122"/>
    <d v="2023-05-04T00:00:00"/>
    <s v="06:00:08"/>
    <s v="Week-1"/>
    <d v="1899-12-30T06:00:00"/>
  </r>
  <r>
    <n v="9850"/>
    <x v="0"/>
    <m/>
    <s v="Closed"/>
    <x v="623"/>
    <s v="Thu, 04 May 2023 05:30:05 GMT"/>
    <s v="vdarive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1:43 GMT"/>
    <s v="Thu, 01 Jan 1970 00:00:00 GMT"/>
    <s v="Thu, 01 Jan 1970 00:00:01 GMT"/>
    <s v="Thu, 01 Jan 1970 02:47:57 GMT"/>
    <m/>
    <m/>
    <m/>
    <m/>
    <n v="1"/>
    <s v=""/>
    <n v="1"/>
    <d v="1899-12-30T02:50:06"/>
    <s v="Thu"/>
    <x v="122"/>
    <d v="2023-05-04T00:00:00"/>
    <s v="05:30:05"/>
    <s v="Week-1"/>
    <d v="1899-12-30T05:00:00"/>
  </r>
  <r>
    <n v="9849"/>
    <x v="0"/>
    <m/>
    <s v="Closed"/>
    <x v="623"/>
    <s v="Thu, 04 May 2023 05:00:07 GMT"/>
    <s v="vdarive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1:35 GMT"/>
    <s v="Thu, 01 Jan 1970 00:00:00 GMT"/>
    <s v="Thu, 01 Jan 1970 00:00:01 GMT"/>
    <s v="Thu, 01 Jan 1970 03:01:31 GMT"/>
    <m/>
    <m/>
    <m/>
    <m/>
    <n v="1"/>
    <s v=""/>
    <n v="1"/>
    <d v="1899-12-30T03:03:38"/>
    <s v="Thu"/>
    <x v="122"/>
    <d v="2023-05-04T00:00:00"/>
    <s v="05:00:07"/>
    <s v="Week-1"/>
    <d v="1899-12-30T05:00:00"/>
  </r>
  <r>
    <n v="9848"/>
    <x v="0"/>
    <m/>
    <s v="Closed"/>
    <x v="623"/>
    <s v="Thu, 04 May 2023 05:00:07 GMT"/>
    <s v="vdarive"/>
    <x v="0"/>
    <x v="0"/>
    <s v="User Reported Email"/>
    <x v="0"/>
    <s v="Met"/>
    <s v="User"/>
    <n v="1"/>
    <s v="[]"/>
    <s v="Email"/>
    <m/>
    <m/>
    <m/>
    <m/>
    <m/>
    <s v="[]"/>
    <s v="Thu, 01 Jan 1970 00:00:00 GMT"/>
    <s v="Thu, 01 Jan 1970 00:00:11 GMT"/>
    <s v="Thu, 01 Jan 1970 00:00:00 GMT"/>
    <s v="Thu, 01 Jan 1970 00:01:08 GMT"/>
    <s v="Thu, 01 Jan 1970 00:00:00 GMT"/>
    <s v="Thu, 01 Jan 1970 00:00:01 GMT"/>
    <s v="Thu, 01 Jan 1970 03:04:25 GMT"/>
    <m/>
    <m/>
    <m/>
    <m/>
    <n v="1"/>
    <s v=""/>
    <n v="1"/>
    <d v="1899-12-30T03:05:36"/>
    <s v="Thu"/>
    <x v="122"/>
    <d v="2023-05-04T00:00:00"/>
    <s v="05:00:07"/>
    <s v="Week-1"/>
    <d v="1899-12-30T05:00:00"/>
  </r>
  <r>
    <n v="9847"/>
    <x v="0"/>
    <m/>
    <s v="Closed"/>
    <x v="623"/>
    <s v="Thu, 04 May 2023 05:00:07 GMT"/>
    <s v="vdarive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39 GMT"/>
    <s v="Thu, 01 Jan 1970 00:00:00 GMT"/>
    <s v="Thu, 01 Jan 1970 00:00:12 GMT"/>
    <s v="Thu, 01 Jan 1970 00:00:00 GMT"/>
    <s v="Thu, 01 Jan 1970 00:00:01 GMT"/>
    <s v="Thu, 01 Jan 1970 05:53:26 GMT"/>
    <m/>
    <m/>
    <m/>
    <m/>
    <n v="1"/>
    <s v=""/>
    <n v="1"/>
    <d v="1899-12-30T05:54:05"/>
    <s v="Thu"/>
    <x v="122"/>
    <d v="2023-05-04T00:00:00"/>
    <s v="05:00:07"/>
    <s v="Week-1"/>
    <d v="1899-12-30T05:00:00"/>
  </r>
  <r>
    <n v="9846"/>
    <x v="0"/>
    <m/>
    <s v="Closed"/>
    <x v="623"/>
    <s v="Thu, 04 May 2023 05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1:02 GMT"/>
    <s v="Thu, 01 Jan 1970 00:00:00 GMT"/>
    <s v="Thu, 01 Jan 1970 00:00:48 GMT"/>
    <s v="Thu, 01 Jan 1970 00:00:00 GMT"/>
    <s v="Thu, 01 Jan 1970 00:00:01 GMT"/>
    <s v="Thu, 01 Jan 1970 05:54:11 GMT"/>
    <m/>
    <m/>
    <m/>
    <m/>
    <n v="1"/>
    <s v=""/>
    <n v="1"/>
    <d v="1899-12-30T05:56:13"/>
    <s v="Thu"/>
    <x v="122"/>
    <d v="2023-05-04T00:00:00"/>
    <s v="05:00:07"/>
    <s v="Week-1"/>
    <d v="1899-12-30T05:00:00"/>
  </r>
  <r>
    <n v="9845"/>
    <x v="0"/>
    <m/>
    <s v="Closed"/>
    <x v="623"/>
    <s v="Thu, 04 May 2023 05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6 GMT"/>
    <s v="Thu, 01 Jan 1970 00:00:00 GMT"/>
    <s v="Thu, 01 Jan 1970 00:00:01 GMT"/>
    <s v="Thu, 01 Jan 1970 05:56:35 GMT"/>
    <m/>
    <m/>
    <m/>
    <m/>
    <n v="1"/>
    <s v=""/>
    <n v="1"/>
    <d v="1899-12-30T05:57:45"/>
    <s v="Thu"/>
    <x v="122"/>
    <d v="2023-05-04T00:00:00"/>
    <s v="05:00:07"/>
    <s v="Week-1"/>
    <d v="1899-12-30T05:00:00"/>
  </r>
  <r>
    <n v="9844"/>
    <x v="0"/>
    <m/>
    <s v="Closed"/>
    <x v="623"/>
    <s v="Thu, 04 May 2023 04:30:04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47 GMT"/>
    <s v="Thu, 01 Jan 1970 00:00:00 GMT"/>
    <s v="Thu, 01 Jan 1970 00:00:35 GMT"/>
    <s v="Thu, 01 Jan 1970 00:00:00 GMT"/>
    <s v="Thu, 01 Jan 1970 00:00:01 GMT"/>
    <s v="Thu, 01 Jan 1970 06:25:36 GMT"/>
    <m/>
    <m/>
    <m/>
    <m/>
    <n v="1"/>
    <s v=""/>
    <n v="1"/>
    <d v="1899-12-30T06:27:23"/>
    <s v="Thu"/>
    <x v="122"/>
    <d v="2023-05-04T00:00:00"/>
    <s v="04:30:04"/>
    <s v="Week-1"/>
    <d v="1899-12-30T04:00:00"/>
  </r>
  <r>
    <n v="9843"/>
    <x v="0"/>
    <s v="TechM L2"/>
    <s v="Closed"/>
    <x v="164"/>
    <s v="Thu, 04 May 2023 04:00:04 GMT"/>
    <s v="mhyderi"/>
    <x v="0"/>
    <x v="0"/>
    <s v="User Reported Email"/>
    <x v="0"/>
    <s v="Met"/>
    <s v="User"/>
    <n v="16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16:27 GMT"/>
    <s v="Thu, 01 Jan 1970 00:00:00 GMT"/>
    <s v="Thu, 01 Jan 1970 00:00:01 GMT"/>
    <s v="Thu, 01 Jan 1970 04:45:39 GMT"/>
    <m/>
    <m/>
    <m/>
    <m/>
    <n v="1"/>
    <s v=""/>
    <n v="1"/>
    <d v="1899-12-30T05:01:50"/>
    <s v="Thu"/>
    <x v="122"/>
    <d v="2023-05-04T00:00:00"/>
    <s v="04:00:04"/>
    <s v="Week-1"/>
    <d v="1899-12-30T04:00:00"/>
  </r>
  <r>
    <n v="9842"/>
    <x v="0"/>
    <m/>
    <s v="Closed"/>
    <x v="623"/>
    <s v="Thu, 04 May 2023 02:30:05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7 GMT"/>
    <s v="Thu, 01 Jan 1970 00:00:00 GMT"/>
    <s v="Thu, 01 Jan 1970 00:00:01 GMT"/>
    <s v="Thu, 01 Jan 1970 08:41:18 GMT"/>
    <m/>
    <m/>
    <m/>
    <m/>
    <n v="1"/>
    <s v=""/>
    <n v="1"/>
    <d v="1899-12-30T08:42:25"/>
    <s v="Thu"/>
    <x v="122"/>
    <d v="2023-05-04T00:00:00"/>
    <s v="02:30:05"/>
    <s v="Week-1"/>
    <d v="1899-12-30T02:00:00"/>
  </r>
  <r>
    <n v="9841"/>
    <x v="0"/>
    <m/>
    <s v="Closed"/>
    <x v="623"/>
    <s v="Thu, 04 May 2023 02:00:07 GMT"/>
    <s v="vdarive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10 GMT"/>
    <s v="Thu, 01 Jan 1970 00:00:00 GMT"/>
    <s v="Thu, 01 Jan 1970 00:00:01 GMT"/>
    <s v="Thu, 01 Jan 1970 09:12:48 GMT"/>
    <m/>
    <m/>
    <m/>
    <m/>
    <n v="1"/>
    <s v=""/>
    <n v="1"/>
    <d v="1899-12-30T09:12:54"/>
    <s v="Thu"/>
    <x v="122"/>
    <d v="2023-05-04T00:00:00"/>
    <s v="02:00:07"/>
    <s v="Week-1"/>
    <d v="1899-12-30T02:00:00"/>
  </r>
  <r>
    <n v="9839"/>
    <x v="0"/>
    <m/>
    <s v="Closed"/>
    <x v="623"/>
    <s v="Thu, 04 May 2023 02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34 GMT"/>
    <s v="Thu, 01 Jan 1970 00:00:00 GMT"/>
    <s v="Thu, 01 Jan 1970 00:00:01 GMT"/>
    <s v="Thu, 01 Jan 1970 09:13:34 GMT"/>
    <m/>
    <m/>
    <m/>
    <m/>
    <n v="1"/>
    <s v=""/>
    <n v="1"/>
    <d v="1899-12-30T09:14:44"/>
    <s v="Thu"/>
    <x v="122"/>
    <d v="2023-05-04T00:00:00"/>
    <s v="02:00:07"/>
    <s v="Week-1"/>
    <d v="1899-12-30T02:00:00"/>
  </r>
  <r>
    <n v="9840"/>
    <x v="0"/>
    <m/>
    <s v="Closed"/>
    <x v="623"/>
    <s v="Thu, 04 May 2023 02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8 GMT"/>
    <s v="Thu, 01 Jan 1970 00:00:00 GMT"/>
    <s v="Thu, 01 Jan 1970 00:00:01 GMT"/>
    <s v="Thu, 01 Jan 1970 09:14:47 GMT"/>
    <m/>
    <m/>
    <m/>
    <m/>
    <n v="1"/>
    <s v=""/>
    <n v="1"/>
    <d v="1899-12-30T09:15:54"/>
    <s v="Thu"/>
    <x v="122"/>
    <d v="2023-05-04T00:00:00"/>
    <s v="02:00:07"/>
    <s v="Week-1"/>
    <d v="1899-12-30T02:00:00"/>
  </r>
  <r>
    <n v="9838"/>
    <x v="0"/>
    <m/>
    <s v="Closed"/>
    <x v="623"/>
    <s v="Thu, 04 May 2023 02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2 GMT"/>
    <s v="Thu, 01 Jan 1970 00:00:00 GMT"/>
    <s v="Thu, 01 Jan 1970 00:00:01 GMT"/>
    <s v="Thu, 01 Jan 1970 09:16:09 GMT"/>
    <m/>
    <m/>
    <m/>
    <m/>
    <n v="1"/>
    <s v=""/>
    <n v="1"/>
    <d v="1899-12-30T09:17:16"/>
    <s v="Thu"/>
    <x v="122"/>
    <d v="2023-05-04T00:00:00"/>
    <s v="02:00:07"/>
    <s v="Week-1"/>
    <d v="1899-12-30T02:00:00"/>
  </r>
  <r>
    <n v="9837"/>
    <x v="0"/>
    <m/>
    <s v="Closed"/>
    <x v="623"/>
    <s v="Thu, 04 May 2023 02:00:06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6 GMT"/>
    <s v="Thu, 01 Jan 1970 00:00:00 GMT"/>
    <s v="Thu, 01 Jan 1970 00:00:35 GMT"/>
    <s v="Thu, 01 Jan 1970 00:00:00 GMT"/>
    <s v="Thu, 01 Jan 1970 00:00:01 GMT"/>
    <s v="Thu, 01 Jan 1970 09:17:38 GMT"/>
    <m/>
    <m/>
    <m/>
    <m/>
    <n v="1"/>
    <s v=""/>
    <n v="1"/>
    <d v="1899-12-30T09:18:54"/>
    <s v="Thu"/>
    <x v="122"/>
    <d v="2023-05-04T00:00:00"/>
    <s v="02:00:06"/>
    <s v="Week-1"/>
    <d v="1899-12-30T02:00:00"/>
  </r>
  <r>
    <n v="9836"/>
    <x v="0"/>
    <m/>
    <s v="Closed"/>
    <x v="623"/>
    <s v="Thu, 04 May 2023 01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40 GMT"/>
    <s v="Thu, 01 Jan 1970 00:00:00 GMT"/>
    <s v="Thu, 01 Jan 1970 00:00:01 GMT"/>
    <s v="Thu, 01 Jan 1970 09:49:32 GMT"/>
    <m/>
    <m/>
    <m/>
    <m/>
    <n v="1"/>
    <s v=""/>
    <n v="1"/>
    <d v="1899-12-30T09:50:40"/>
    <s v="Thu"/>
    <x v="122"/>
    <d v="2023-05-04T00:00:00"/>
    <s v="01:30:07"/>
    <s v="Week-1"/>
    <d v="1899-12-30T01:00:00"/>
  </r>
  <r>
    <n v="9835"/>
    <x v="0"/>
    <m/>
    <s v="Closed"/>
    <x v="623"/>
    <s v="Thu, 04 May 2023 01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45 GMT"/>
    <s v="Thu, 01 Jan 1970 00:00:00 GMT"/>
    <s v="Thu, 01 Jan 1970 00:00:01 GMT"/>
    <s v="Thu, 01 Jan 1970 09:51:23 GMT"/>
    <m/>
    <m/>
    <m/>
    <m/>
    <n v="1"/>
    <s v=""/>
    <n v="1"/>
    <d v="1899-12-30T09:52:33"/>
    <s v="Thu"/>
    <x v="122"/>
    <d v="2023-05-04T00:00:00"/>
    <s v="01:30:07"/>
    <s v="Week-1"/>
    <d v="1899-12-30T01:00:00"/>
  </r>
  <r>
    <n v="9834"/>
    <x v="0"/>
    <m/>
    <s v="Closed"/>
    <x v="623"/>
    <s v="Thu, 04 May 2023 01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4 GMT"/>
    <s v="Thu, 01 Jan 1970 00:00:00 GMT"/>
    <s v="Thu, 01 Jan 1970 00:00:01 GMT"/>
    <s v="Thu, 01 Jan 1970 09:53:05 GMT"/>
    <m/>
    <m/>
    <m/>
    <m/>
    <n v="1"/>
    <s v=""/>
    <n v="1"/>
    <d v="1899-12-30T09:54:11"/>
    <s v="Thu"/>
    <x v="122"/>
    <d v="2023-05-04T00:00:00"/>
    <s v="01:30:07"/>
    <s v="Week-1"/>
    <d v="1899-12-30T01:00:00"/>
  </r>
  <r>
    <n v="9833"/>
    <x v="0"/>
    <m/>
    <s v="Closed"/>
    <x v="623"/>
    <s v="Thu, 04 May 2023 01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36 GMT"/>
    <s v="Thu, 01 Jan 1970 00:00:00 GMT"/>
    <s v="Thu, 01 Jan 1970 00:00:01 GMT"/>
    <s v="Thu, 01 Jan 1970 09:54:30 GMT"/>
    <m/>
    <m/>
    <m/>
    <m/>
    <n v="1"/>
    <s v=""/>
    <n v="1"/>
    <d v="1899-12-30T09:55:36"/>
    <s v="Thu"/>
    <x v="122"/>
    <d v="2023-05-04T00:00:00"/>
    <s v="01:30:07"/>
    <s v="Week-1"/>
    <d v="1899-12-30T01:00:00"/>
  </r>
  <r>
    <n v="9832"/>
    <x v="0"/>
    <m/>
    <s v="Closed"/>
    <x v="623"/>
    <s v="Thu, 04 May 2023 01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47 GMT"/>
    <s v="Thu, 01 Jan 1970 00:00:00 GMT"/>
    <s v="Thu, 01 Jan 1970 00:00:01 GMT"/>
    <s v="Thu, 01 Jan 1970 09:58:20 GMT"/>
    <m/>
    <m/>
    <m/>
    <m/>
    <n v="1"/>
    <s v=""/>
    <n v="1"/>
    <d v="1899-12-30T09:59:26"/>
    <s v="Thu"/>
    <x v="122"/>
    <d v="2023-05-04T00:00:00"/>
    <s v="01:30:07"/>
    <s v="Week-1"/>
    <d v="1899-12-30T01:00:00"/>
  </r>
  <r>
    <n v="9831"/>
    <x v="0"/>
    <m/>
    <s v="Closed"/>
    <x v="623"/>
    <s v="Thu, 04 May 2023 01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5 GMT"/>
    <s v="Thu, 01 Jan 1970 00:00:00 GMT"/>
    <s v="Thu, 01 Jan 1970 00:00:01 GMT"/>
    <s v="Thu, 01 Jan 1970 10:25:52 GMT"/>
    <m/>
    <m/>
    <m/>
    <m/>
    <n v="1"/>
    <s v=""/>
    <n v="1"/>
    <d v="1899-12-30T10:26:59"/>
    <s v="Thu"/>
    <x v="122"/>
    <d v="2023-05-04T00:00:00"/>
    <s v="01:00:07"/>
    <s v="Week-1"/>
    <d v="1899-12-30T01:00:00"/>
  </r>
  <r>
    <n v="9830"/>
    <x v="0"/>
    <m/>
    <s v="Closed"/>
    <x v="623"/>
    <s v="Thu, 04 May 2023 01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1 GMT"/>
    <s v="Thu, 01 Jan 1970 00:00:00 GMT"/>
    <s v="Thu, 01 Jan 1970 00:00:01 GMT"/>
    <s v="Thu, 01 Jan 1970 10:27:18 GMT"/>
    <m/>
    <m/>
    <m/>
    <m/>
    <n v="1"/>
    <s v=""/>
    <n v="1"/>
    <d v="1899-12-30T10:28:25"/>
    <s v="Thu"/>
    <x v="122"/>
    <d v="2023-05-04T00:00:00"/>
    <s v="01:00:07"/>
    <s v="Week-1"/>
    <d v="1899-12-30T01:00:00"/>
  </r>
  <r>
    <n v="9829"/>
    <x v="0"/>
    <m/>
    <s v="Closed"/>
    <x v="623"/>
    <s v="Thu, 04 May 2023 01:00:07 GMT"/>
    <s v="vdarive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30 GMT"/>
    <s v="Thu, 01 Jan 1970 00:00:00 GMT"/>
    <s v="Thu, 01 Jan 1970 00:00:01 GMT"/>
    <s v="Thu, 01 Jan 1970 10:28:31 GMT"/>
    <m/>
    <m/>
    <m/>
    <m/>
    <n v="1"/>
    <s v=""/>
    <n v="1"/>
    <d v="1899-12-30T10:28:39"/>
    <s v="Thu"/>
    <x v="122"/>
    <d v="2023-05-04T00:00:00"/>
    <s v="01:00:07"/>
    <s v="Week-1"/>
    <d v="1899-12-30T01:00:00"/>
  </r>
  <r>
    <n v="9828"/>
    <x v="0"/>
    <m/>
    <s v="Closed"/>
    <x v="623"/>
    <s v="Thu, 04 May 2023 01:00:07 GMT"/>
    <s v="vdarive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30 GMT"/>
    <s v="Thu, 01 Jan 1970 00:00:00 GMT"/>
    <s v="Thu, 01 Jan 1970 00:00:01 GMT"/>
    <s v="Thu, 01 Jan 1970 10:29:42 GMT"/>
    <m/>
    <m/>
    <m/>
    <m/>
    <n v="1"/>
    <s v=""/>
    <n v="1"/>
    <d v="1899-12-30T10:29:53"/>
    <s v="Thu"/>
    <x v="122"/>
    <d v="2023-05-04T00:00:00"/>
    <s v="01:00:07"/>
    <s v="Week-1"/>
    <d v="1899-12-30T01:00:00"/>
  </r>
  <r>
    <n v="9827"/>
    <x v="0"/>
    <m/>
    <s v="Closed"/>
    <x v="623"/>
    <s v="Thu, 04 May 2023 01:0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2 GMT"/>
    <s v="Thu, 01 Jan 1970 00:00:00 GMT"/>
    <s v="Thu, 01 Jan 1970 00:00:01 GMT"/>
    <s v="Thu, 01 Jan 1970 10:31:25 GMT"/>
    <m/>
    <m/>
    <m/>
    <m/>
    <n v="1"/>
    <s v=""/>
    <n v="1"/>
    <d v="1899-12-30T10:32:32"/>
    <s v="Thu"/>
    <x v="122"/>
    <d v="2023-05-04T00:00:00"/>
    <s v="01:00:07"/>
    <s v="Week-1"/>
    <d v="1899-12-30T01:00:00"/>
  </r>
  <r>
    <n v="9826"/>
    <x v="0"/>
    <m/>
    <s v="Closed"/>
    <x v="623"/>
    <s v="Thu, 04 May 2023 00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40 GMT"/>
    <s v="Thu, 01 Jan 1970 00:00:00 GMT"/>
    <s v="Thu, 01 Jan 1970 00:00:01 GMT"/>
    <s v="Thu, 01 Jan 1970 10:47:44 GMT"/>
    <m/>
    <m/>
    <m/>
    <m/>
    <n v="1"/>
    <s v=""/>
    <n v="1"/>
    <d v="1899-12-30T10:48:55"/>
    <s v="Thu"/>
    <x v="122"/>
    <d v="2023-05-04T00:00:00"/>
    <s v="00:30:07"/>
    <s v="Week-1"/>
    <d v="1899-12-30T00:00:00"/>
  </r>
  <r>
    <n v="9825"/>
    <x v="0"/>
    <m/>
    <s v="Closed"/>
    <x v="623"/>
    <s v="Thu, 04 May 2023 00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9 GMT"/>
    <s v="Thu, 01 Jan 1970 00:00:00 GMT"/>
    <s v="Thu, 01 Jan 1970 00:00:01 GMT"/>
    <s v="Thu, 01 Jan 1970 10:47:21 GMT"/>
    <m/>
    <m/>
    <m/>
    <m/>
    <n v="1"/>
    <s v=""/>
    <n v="1"/>
    <d v="1899-12-30T10:48:30"/>
    <s v="Thu"/>
    <x v="122"/>
    <d v="2023-05-04T00:00:00"/>
    <s v="00:30:07"/>
    <s v="Week-1"/>
    <d v="1899-12-30T00:00:00"/>
  </r>
  <r>
    <n v="9824"/>
    <x v="0"/>
    <m/>
    <s v="Closed"/>
    <x v="623"/>
    <s v="Thu, 04 May 2023 00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5 GMT"/>
    <s v="Thu, 01 Jan 1970 00:00:00 GMT"/>
    <s v="Thu, 01 Jan 1970 00:00:01 GMT"/>
    <s v="Thu, 01 Jan 1970 10:47:35 GMT"/>
    <m/>
    <m/>
    <m/>
    <m/>
    <n v="1"/>
    <s v=""/>
    <n v="1"/>
    <d v="1899-12-30T10:48:44"/>
    <s v="Thu"/>
    <x v="122"/>
    <d v="2023-05-04T00:00:00"/>
    <s v="00:30:07"/>
    <s v="Week-1"/>
    <d v="1899-12-30T00:00:00"/>
  </r>
  <r>
    <n v="9823"/>
    <x v="0"/>
    <m/>
    <s v="Closed"/>
    <x v="623"/>
    <s v="Thu, 04 May 2023 00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33 GMT"/>
    <s v="Thu, 01 Jan 1970 00:00:00 GMT"/>
    <s v="Thu, 01 Jan 1970 00:00:01 GMT"/>
    <s v="Thu, 01 Jan 1970 10:47:07 GMT"/>
    <m/>
    <m/>
    <m/>
    <m/>
    <n v="1"/>
    <s v=""/>
    <n v="1"/>
    <d v="1899-12-30T10:48:16"/>
    <s v="Thu"/>
    <x v="122"/>
    <d v="2023-05-04T00:00:00"/>
    <s v="00:30:07"/>
    <s v="Week-1"/>
    <d v="1899-12-30T00:00:00"/>
  </r>
  <r>
    <n v="9822"/>
    <x v="0"/>
    <m/>
    <s v="Closed"/>
    <x v="623"/>
    <s v="Thu, 04 May 2023 00:30:07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42 GMT"/>
    <s v="Thu, 01 Jan 1970 00:00:00 GMT"/>
    <s v="Thu, 01 Jan 1970 00:00:34 GMT"/>
    <s v="Thu, 01 Jan 1970 00:00:00 GMT"/>
    <s v="Thu, 01 Jan 1970 00:00:01 GMT"/>
    <s v="Thu, 01 Jan 1970 10:44:15 GMT"/>
    <m/>
    <m/>
    <m/>
    <m/>
    <n v="1"/>
    <s v=""/>
    <n v="1"/>
    <d v="1899-12-30T10:45:57"/>
    <s v="Thu"/>
    <x v="122"/>
    <d v="2023-05-04T00:00:00"/>
    <s v="00:30:07"/>
    <s v="Week-1"/>
    <d v="1899-12-30T00:00:00"/>
  </r>
  <r>
    <n v="9821"/>
    <x v="0"/>
    <m/>
    <s v="Closed"/>
    <x v="623"/>
    <s v="Thu, 04 May 2023 00:00:08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1 GMT"/>
    <s v="Thu, 01 Jan 1970 00:00:00 GMT"/>
    <s v="Thu, 01 Jan 1970 00:00:01 GMT"/>
    <s v="Thu, 01 Jan 1970 10:39:32 GMT"/>
    <m/>
    <m/>
    <m/>
    <m/>
    <n v="1"/>
    <s v=""/>
    <n v="1"/>
    <d v="1899-12-30T10:40:39"/>
    <s v="Thu"/>
    <x v="122"/>
    <d v="2023-05-04T00:00:00"/>
    <s v="00:00:08"/>
    <s v="Week-1"/>
    <d v="1899-12-30T00:00:00"/>
  </r>
  <r>
    <n v="9820"/>
    <x v="0"/>
    <m/>
    <s v="Closed"/>
    <x v="623"/>
    <s v="Thu, 04 May 2023 00:00:08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36 GMT"/>
    <s v="Thu, 01 Jan 1970 00:00:00 GMT"/>
    <s v="Thu, 01 Jan 1970 00:00:01 GMT"/>
    <s v="Thu, 01 Jan 1970 10:39:38 GMT"/>
    <m/>
    <m/>
    <m/>
    <m/>
    <n v="1"/>
    <s v=""/>
    <n v="1"/>
    <d v="1899-12-30T10:40:46"/>
    <s v="Thu"/>
    <x v="122"/>
    <d v="2023-05-04T00:00:00"/>
    <s v="00:00:08"/>
    <s v="Week-1"/>
    <d v="1899-12-30T00:00:00"/>
  </r>
  <r>
    <n v="9819"/>
    <x v="0"/>
    <m/>
    <s v="Closed"/>
    <x v="623"/>
    <s v="Thu, 04 May 2023 00:00:08 GMT"/>
    <s v="vdarive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2 GMT"/>
    <s v="Thu, 01 Jan 1970 00:00:00 GMT"/>
    <s v="Thu, 01 Jan 1970 00:00:01 GMT"/>
    <s v="Thu, 01 Jan 1970 10:28:20 GMT"/>
    <m/>
    <m/>
    <m/>
    <m/>
    <n v="1"/>
    <s v=""/>
    <n v="1"/>
    <d v="1899-12-30T10:29:29"/>
    <s v="Thu"/>
    <x v="122"/>
    <d v="2023-05-04T00:00:00"/>
    <s v="00:00:08"/>
    <s v="Week-1"/>
    <d v="1899-12-30T00:00:00"/>
  </r>
  <r>
    <n v="9818"/>
    <x v="0"/>
    <m/>
    <s v="Closed"/>
    <x v="623"/>
    <s v="Thu, 04 May 2023 00:00:07 GMT"/>
    <s v="khyadav"/>
    <x v="0"/>
    <x v="0"/>
    <s v="[]"/>
    <x v="0"/>
    <s v="Met"/>
    <s v="User"/>
    <n v="127"/>
    <s v="[]"/>
    <s v="Email"/>
    <s v="Legitimate email"/>
    <m/>
    <m/>
    <m/>
    <m/>
    <s v="[]"/>
    <s v="Thu, 01 Jan 1970 00:00:00 GMT"/>
    <s v="Thu, 01 Jan 1970 00:00:08 GMT"/>
    <s v="Thu, 01 Jan 1970 00:00:00 GMT"/>
    <s v="Thu, 01 Jan 1970 02:07:28 GMT"/>
    <s v="Thu, 01 Jan 1970 00:00:00 GMT"/>
    <s v="Thu, 01 Jan 1970 00:00:01 GMT"/>
    <s v="Thu, 01 Jan 1970 09:42:42 GMT"/>
    <m/>
    <m/>
    <m/>
    <m/>
    <n v="1"/>
    <s v=""/>
    <n v="1"/>
    <d v="1899-12-30T11:49:50"/>
    <s v="Thu"/>
    <x v="122"/>
    <d v="2023-05-04T00:00:00"/>
    <s v="00:00:07"/>
    <s v="Week-1"/>
    <d v="1899-12-30T00:00:00"/>
  </r>
  <r>
    <n v="9817"/>
    <x v="0"/>
    <m/>
    <s v="Closed"/>
    <x v="623"/>
    <s v="Thu, 04 May 2023 00:00:07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24 GMT"/>
    <s v="Thu, 01 Jan 1970 00:00:00 GMT"/>
    <s v="Thu, 01 Jan 1970 00:00:01 GMT"/>
    <s v="Thu, 01 Jan 1970 09:41:30 GMT"/>
    <m/>
    <m/>
    <m/>
    <m/>
    <n v="1"/>
    <s v=""/>
    <n v="1"/>
    <d v="1899-12-30T09:42:38"/>
    <s v="Thu"/>
    <x v="122"/>
    <d v="2023-05-04T00:00:00"/>
    <s v="00:00:07"/>
    <s v="Week-1"/>
    <d v="1899-12-30T00:00:00"/>
  </r>
  <r>
    <n v="10071"/>
    <x v="4"/>
    <s v="Cristian Dragus"/>
    <s v="Closed"/>
    <x v="614"/>
    <s v="Fri, 05 May 2023 23:10:23 GMT"/>
    <s v="karun"/>
    <x v="2"/>
    <x v="2"/>
    <s v="ACK L1 SLA Breach"/>
    <x v="52"/>
    <s v="Met"/>
    <s v="Network Device"/>
    <n v="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5:43 GMT"/>
    <s v="Thu, 01 Jan 1970 00:00:00 GMT"/>
    <s v="Thu, 01 Jan 1970 00:00:01 GMT"/>
    <s v="Thu, 01 Jan 1970 02:45:43 GMT"/>
    <m/>
    <m/>
    <m/>
    <m/>
    <n v="1"/>
    <s v=""/>
    <n v="1"/>
    <d v="1899-12-30T03:11:50"/>
    <s v="Fri"/>
    <x v="123"/>
    <d v="2023-05-05T00:00:00"/>
    <s v="23:10:23"/>
    <s v="Week-1"/>
    <d v="1899-12-30T23:00:00"/>
  </r>
  <r>
    <n v="10070"/>
    <x v="4"/>
    <s v="Cristian Dragus"/>
    <s v="Closed"/>
    <x v="639"/>
    <s v="Fri, 05 May 2023 23:10:21 GMT"/>
    <s v="karun"/>
    <x v="2"/>
    <x v="2"/>
    <s v="ACK L1 SLA Breach"/>
    <x v="52"/>
    <s v="Met"/>
    <s v="Network Device"/>
    <n v="14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4:13 GMT"/>
    <s v="Thu, 01 Jan 1970 00:00:00 GMT"/>
    <s v="Thu, 01 Jan 1970 00:00:01 GMT"/>
    <s v="Thu, 01 Jan 1970 02:26:18 GMT"/>
    <m/>
    <m/>
    <m/>
    <m/>
    <n v="1"/>
    <s v=""/>
    <n v="1"/>
    <d v="1899-12-30T02:40:31"/>
    <s v="Fri"/>
    <x v="123"/>
    <d v="2023-05-05T00:00:00"/>
    <s v="23:10:21"/>
    <s v="Week-1"/>
    <d v="1899-12-30T23:00:00"/>
  </r>
  <r>
    <n v="10069"/>
    <x v="4"/>
    <s v="Cristian Dragus"/>
    <s v="Closed"/>
    <x v="614"/>
    <s v="Fri, 05 May 2023 23:10:19 GMT"/>
    <s v="karun"/>
    <x v="2"/>
    <x v="2"/>
    <s v="ACK L1 SLA Breach"/>
    <x v="52"/>
    <s v="Met"/>
    <s v="Server"/>
    <n v="1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3:58 GMT"/>
    <s v="Thu, 01 Jan 1970 00:00:00 GMT"/>
    <s v="Thu, 01 Jan 1970 00:00:01 GMT"/>
    <s v="Thu, 01 Jan 1970 01:43:25 GMT"/>
    <m/>
    <m/>
    <m/>
    <m/>
    <n v="1"/>
    <s v=""/>
    <n v="1"/>
    <d v="1899-12-30T01:57:32"/>
    <s v="Fri"/>
    <x v="123"/>
    <d v="2023-05-05T00:00:00"/>
    <s v="23:10:19"/>
    <s v="Week-1"/>
    <d v="1899-12-30T23:00:00"/>
  </r>
  <r>
    <n v="10068"/>
    <x v="4"/>
    <s v="Cristian Dragus"/>
    <s v="Closed"/>
    <x v="614"/>
    <s v="Fri, 05 May 2023 23:10:17 GMT"/>
    <s v="karun"/>
    <x v="2"/>
    <x v="2"/>
    <s v="ACK L1 SLA Breach"/>
    <x v="52"/>
    <s v="Met"/>
    <s v="Network Device"/>
    <n v="4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7:16 GMT"/>
    <s v="Thu, 01 Jan 1970 00:00:00 GMT"/>
    <s v="Thu, 01 Jan 1970 00:00:01 GMT"/>
    <s v="Thu, 01 Jan 1970 00:47:07 GMT"/>
    <m/>
    <m/>
    <m/>
    <m/>
    <n v="1"/>
    <s v=""/>
    <n v="1"/>
    <d v="1899-12-30T01:34:15"/>
    <s v="Fri"/>
    <x v="123"/>
    <d v="2023-05-05T00:00:00"/>
    <s v="23:10:17"/>
    <s v="Week-1"/>
    <d v="1899-12-30T23:00:00"/>
  </r>
  <r>
    <n v="10067"/>
    <x v="4"/>
    <s v="Cristian Dragus"/>
    <s v="Closed"/>
    <x v="614"/>
    <s v="Fri, 05 May 2023 23:10:16 GMT"/>
    <s v="khyadav"/>
    <x v="2"/>
    <x v="2"/>
    <s v="ACK L1 SLA Breach"/>
    <x v="52"/>
    <s v="Met"/>
    <s v="Server"/>
    <n v="2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2:40 GMT"/>
    <s v="Thu, 01 Jan 1970 00:00:00 GMT"/>
    <s v="Thu, 01 Jan 1970 00:00:01 GMT"/>
    <s v="Thu, 01 Jan 1970 00:13:39 GMT"/>
    <m/>
    <m/>
    <m/>
    <m/>
    <n v="1"/>
    <s v=""/>
    <n v="1"/>
    <d v="1899-12-30T00:36:46"/>
    <s v="Fri"/>
    <x v="123"/>
    <d v="2023-05-05T00:00:00"/>
    <s v="23:10:16"/>
    <s v="Week-1"/>
    <d v="1899-12-30T23:00:00"/>
  </r>
  <r>
    <n v="10066"/>
    <x v="0"/>
    <m/>
    <s v="Closed"/>
    <x v="623"/>
    <s v="Fri, 05 May 2023 23:10:08 GMT"/>
    <s v="khyadav"/>
    <x v="0"/>
    <x v="0"/>
    <s v="[]"/>
    <x v="0"/>
    <s v="Met"/>
    <s v="User"/>
    <n v="1"/>
    <s v="[]"/>
    <s v="Email"/>
    <m/>
    <m/>
    <m/>
    <m/>
    <m/>
    <s v="[]"/>
    <s v="Thu, 01 Jan 1970 00:00:00 GMT"/>
    <s v="Thu, 01 Jan 1970 00:00:08 GMT"/>
    <s v="Thu, 01 Jan 1970 00:00:00 GMT"/>
    <s v="Thu, 01 Jan 1970 00:00:33 GMT"/>
    <s v="Thu, 01 Jan 1970 00:00:00 GMT"/>
    <s v="Thu, 01 Jan 1970 00:00:01 GMT"/>
    <s v="Thu, 01 Jan 1970 00:00:01 GMT"/>
    <m/>
    <m/>
    <m/>
    <m/>
    <n v="1"/>
    <s v=""/>
    <n v="1"/>
    <d v="1899-12-30T00:01:09"/>
    <s v="Fri"/>
    <x v="123"/>
    <d v="2023-05-05T00:00:00"/>
    <s v="23:10:08"/>
    <s v="Week-1"/>
    <d v="1899-12-30T23:00:00"/>
  </r>
  <r>
    <n v="10065"/>
    <x v="0"/>
    <m/>
    <s v="Closed"/>
    <x v="623"/>
    <s v="Fri, 05 May 2023 23:10:08 GMT"/>
    <s v="khyadav"/>
    <x v="0"/>
    <x v="0"/>
    <s v="[]"/>
    <x v="0"/>
    <s v="Met"/>
    <s v="User"/>
    <n v="2"/>
    <s v="[]"/>
    <s v="Email"/>
    <m/>
    <m/>
    <m/>
    <m/>
    <m/>
    <s v="[]"/>
    <s v="Thu, 01 Jan 1970 00:00:00 GMT"/>
    <s v="Thu, 01 Jan 1970 00:00:07 GMT"/>
    <s v="Thu, 01 Jan 1970 00:00:00 GMT"/>
    <s v="Thu, 01 Jan 1970 00:02:06 GMT"/>
    <s v="Thu, 01 Jan 1970 00:00:00 GMT"/>
    <s v="Thu, 01 Jan 1970 00:00:01 GMT"/>
    <s v="Thu, 01 Jan 1970 00:00:01 GMT"/>
    <m/>
    <m/>
    <m/>
    <m/>
    <n v="1"/>
    <s v=""/>
    <n v="1"/>
    <d v="1899-12-30T00:02:08"/>
    <s v="Fri"/>
    <x v="123"/>
    <d v="2023-05-05T00:00:00"/>
    <s v="23:10:08"/>
    <s v="Week-1"/>
    <d v="1899-12-30T23:00:00"/>
  </r>
  <r>
    <n v="10064"/>
    <x v="0"/>
    <s v="Theodoros Vakalopoulos"/>
    <s v="Closed"/>
    <x v="640"/>
    <s v="Fri, 05 May 2023 21:00:17 GMT"/>
    <s v="khyadav"/>
    <x v="2"/>
    <x v="2"/>
    <s v="[]"/>
    <x v="21"/>
    <s v="Met"/>
    <s v="Server"/>
    <n v="3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0:33 GMT"/>
    <s v="Thu, 01 Jan 1970 00:00:00 GMT"/>
    <s v="Thu, 01 Jan 1970 00:00:01 GMT"/>
    <s v="Thu, 01 Jan 1970 00:35:03 GMT"/>
    <m/>
    <m/>
    <m/>
    <m/>
    <n v="1"/>
    <s v=""/>
    <n v="1"/>
    <d v="1899-12-30T01:06:14"/>
    <s v="Fri"/>
    <x v="123"/>
    <d v="2023-05-05T00:00:00"/>
    <s v="21:00:17"/>
    <s v="Week-1"/>
    <d v="1899-12-30T21:00:00"/>
  </r>
  <r>
    <n v="10063"/>
    <x v="0"/>
    <s v="TechM L2"/>
    <s v="Closed"/>
    <x v="641"/>
    <s v="Fri, 05 May 2023 20:00:09 GMT"/>
    <s v="khyadav"/>
    <x v="1"/>
    <x v="1"/>
    <s v="User Reported Email"/>
    <x v="0"/>
    <s v="Met"/>
    <s v="User"/>
    <n v="13"/>
    <s v="[]"/>
    <s v="Email"/>
    <s v="Scam"/>
    <m/>
    <m/>
    <m/>
    <m/>
    <s v="[]"/>
    <s v="Thu, 01 Jan 1970 00:00:00 GMT"/>
    <s v="Thu, 01 Jan 1970 00:00:08 GMT"/>
    <s v="Thu, 01 Jan 1970 00:00:00 GMT"/>
    <s v="Thu, 01 Jan 1970 00:12:51 GMT"/>
    <s v="Thu, 01 Jan 1970 00:00:00 GMT"/>
    <s v="Thu, 01 Jan 1970 00:00:01 GMT"/>
    <s v="Thu, 01 Jan 1970 00:58:34 GMT"/>
    <m/>
    <m/>
    <m/>
    <m/>
    <n v="1"/>
    <s v=""/>
    <n v="1"/>
    <d v="1899-12-30T01:11:42"/>
    <s v="Fri"/>
    <x v="123"/>
    <d v="2023-05-05T00:00:00"/>
    <s v="20:00:09"/>
    <s v="Week-1"/>
    <d v="1899-12-30T20:00:00"/>
  </r>
  <r>
    <n v="10062"/>
    <x v="0"/>
    <s v="TechM L2"/>
    <s v="Closed"/>
    <x v="642"/>
    <s v="Fri, 05 May 2023 18:50:09 GMT"/>
    <s v="khyadav"/>
    <x v="2"/>
    <x v="2"/>
    <s v="User Reported Email"/>
    <x v="0"/>
    <s v="Met"/>
    <s v="User"/>
    <n v="32"/>
    <s v="[]"/>
    <s v="Email"/>
    <s v="Spam"/>
    <m/>
    <m/>
    <m/>
    <m/>
    <s v="[]"/>
    <s v="Thu, 01 Jan 1970 00:00:00 GMT"/>
    <s v="Thu, 01 Jan 1970 00:00:09 GMT"/>
    <s v="Thu, 01 Jan 1970 00:00:00 GMT"/>
    <s v="Thu, 01 Jan 1970 00:31:46 GMT"/>
    <s v="Thu, 01 Jan 1970 00:00:00 GMT"/>
    <s v="Thu, 01 Jan 1970 00:00:01 GMT"/>
    <s v="Thu, 01 Jan 1970 00:39:33 GMT"/>
    <m/>
    <m/>
    <m/>
    <m/>
    <n v="1"/>
    <s v=""/>
    <n v="1"/>
    <d v="1899-12-30T01:11:42"/>
    <s v="Fri"/>
    <x v="123"/>
    <d v="2023-05-05T00:00:00"/>
    <s v="18:50:09"/>
    <s v="Week-1"/>
    <d v="1899-12-30T18:00:00"/>
  </r>
  <r>
    <n v="10061"/>
    <x v="0"/>
    <m/>
    <s v="Closed"/>
    <x v="623"/>
    <s v="Fri, 05 May 2023 16:10:05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0:49 GMT"/>
    <s v="Thu, 01 Jan 1970 00:00:00 GMT"/>
    <s v="Thu, 01 Jan 1970 00:00:01 GMT"/>
    <s v="Thu, 01 Jan 1970 00:00:01 GMT"/>
    <m/>
    <m/>
    <m/>
    <m/>
    <n v="1"/>
    <s v=""/>
    <n v="1"/>
    <d v="1899-12-30T00:01:12"/>
    <s v="Fri"/>
    <x v="123"/>
    <d v="2023-05-05T00:00:00"/>
    <s v="16:10:05"/>
    <s v="Week-1"/>
    <d v="1899-12-30T16:00:00"/>
  </r>
  <r>
    <n v="10060"/>
    <x v="0"/>
    <m/>
    <s v="Closed"/>
    <x v="623"/>
    <s v="Fri, 05 May 2023 16:10:05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2:10 GMT"/>
    <s v="Thu, 01 Jan 1970 00:00:00 GMT"/>
    <s v="Thu, 01 Jan 1970 00:00:01 GMT"/>
    <s v="Thu, 01 Jan 1970 00:00:01 GMT"/>
    <m/>
    <m/>
    <m/>
    <m/>
    <n v="1"/>
    <s v=""/>
    <n v="1"/>
    <d v="1899-12-30T00:02:12"/>
    <s v="Fri"/>
    <x v="123"/>
    <d v="2023-05-05T00:00:00"/>
    <s v="16:10:05"/>
    <s v="Week-1"/>
    <d v="1899-12-30T16:00:00"/>
  </r>
  <r>
    <n v="10059"/>
    <x v="1"/>
    <s v="Hassen Mezghani"/>
    <s v="Closed"/>
    <x v="141"/>
    <s v="Fri, 05 May 2023 15:30:05 GMT"/>
    <s v="gsriniv"/>
    <x v="1"/>
    <x v="2"/>
    <s v="ESC L1 SLA Breach"/>
    <x v="24"/>
    <s v="Met"/>
    <s v="Server"/>
    <n v="73"/>
    <s v="[]"/>
    <s v="Network"/>
    <m/>
    <m/>
    <m/>
    <s v="Suspicious Traffic"/>
    <m/>
    <s v="[]"/>
    <s v="Thu, 01 Jan 1970 00:00:00 GMT"/>
    <s v="Thu, 01 Jan 1970 00:08:16 GMT"/>
    <s v="Thu, 01 Jan 1970 00:00:00 GMT"/>
    <s v="Thu, 01 Jan 1970 01:12:44 GMT"/>
    <s v="Thu, 01 Jan 1970 00:00:00 GMT"/>
    <s v="Thu, 01 Jan 1970 00:00:01 GMT"/>
    <s v="Thu, 01 Jan 1970 00:00:01 GMT"/>
    <m/>
    <m/>
    <m/>
    <m/>
    <n v="0"/>
    <n v="1"/>
    <n v="1"/>
    <d v="1899-12-30T01:21:17"/>
    <s v="Fri"/>
    <x v="123"/>
    <d v="2023-05-05T00:00:00"/>
    <s v="15:30:05"/>
    <s v="Week-1"/>
    <d v="1899-12-30T15:00:00"/>
  </r>
  <r>
    <n v="10058"/>
    <x v="0"/>
    <s v="TechM L2"/>
    <s v="Closed"/>
    <x v="643"/>
    <s v="Fri, 05 May 2023 14:30:08 GMT"/>
    <s v="apaluri"/>
    <x v="2"/>
    <x v="2"/>
    <s v="User Reported Email"/>
    <x v="0"/>
    <s v="Met"/>
    <s v="User"/>
    <n v="10"/>
    <s v="[]"/>
    <s v="Email"/>
    <s v="Spam"/>
    <m/>
    <m/>
    <m/>
    <m/>
    <s v="[]"/>
    <s v="Thu, 01 Jan 1970 00:00:00 GMT"/>
    <s v="Thu, 01 Jan 1970 00:04:06 GMT"/>
    <s v="Thu, 01 Jan 1970 00:00:00 GMT"/>
    <s v="Thu, 01 Jan 1970 00:10:00 GMT"/>
    <s v="Thu, 01 Jan 1970 00:00:00 GMT"/>
    <s v="Thu, 01 Jan 1970 00:00:01 GMT"/>
    <s v="Thu, 01 Jan 1970 01:32:09 GMT"/>
    <m/>
    <m/>
    <m/>
    <m/>
    <n v="1"/>
    <s v=""/>
    <n v="1"/>
    <d v="1899-12-30T01:46:15"/>
    <s v="Fri"/>
    <x v="123"/>
    <d v="2023-05-05T00:00:00"/>
    <s v="14:30:08"/>
    <s v="Week-1"/>
    <d v="1899-12-30T14:00:00"/>
  </r>
  <r>
    <n v="10057"/>
    <x v="0"/>
    <m/>
    <s v="Closed"/>
    <x v="623"/>
    <s v="Fri, 05 May 2023 13:50:05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32 GMT"/>
    <s v="Thu, 01 Jan 1970 00:00:00 GMT"/>
    <s v="Thu, 01 Jan 1970 00:00:01 GMT"/>
    <s v="Thu, 01 Jan 1970 00:00:01 GMT"/>
    <m/>
    <m/>
    <m/>
    <m/>
    <n v="1"/>
    <s v=""/>
    <n v="1"/>
    <d v="1899-12-30T00:01:08"/>
    <s v="Fri"/>
    <x v="123"/>
    <d v="2023-05-05T00:00:00"/>
    <s v="13:50:05"/>
    <s v="Week-1"/>
    <d v="1899-12-30T13:00:00"/>
  </r>
  <r>
    <n v="10056"/>
    <x v="0"/>
    <m/>
    <s v="Closed"/>
    <x v="623"/>
    <s v="Fri, 05 May 2023 13:50:05 GMT"/>
    <s v="mhyderi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02:06 GMT"/>
    <s v="Thu, 01 Jan 1970 00:00:00 GMT"/>
    <s v="Thu, 01 Jan 1970 00:00:01 GMT"/>
    <s v="Thu, 01 Jan 1970 00:00:01 GMT"/>
    <m/>
    <m/>
    <m/>
    <m/>
    <n v="1"/>
    <s v=""/>
    <n v="1"/>
    <d v="1899-12-30T00:02:16"/>
    <s v="Fri"/>
    <x v="123"/>
    <d v="2023-05-05T00:00:00"/>
    <s v="13:50:05"/>
    <s v="Week-1"/>
    <d v="1899-12-30T13:00:00"/>
  </r>
  <r>
    <n v="10055"/>
    <x v="0"/>
    <s v="TechM L2"/>
    <s v="Closed"/>
    <x v="642"/>
    <s v="Fri, 05 May 2023 13:30:08 GMT"/>
    <s v="mhyderi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12 GMT"/>
    <s v="Thu, 01 Jan 1970 00:00:00 GMT"/>
    <s v="Thu, 01 Jan 1970 01:06:27 GMT"/>
    <s v="Thu, 01 Jan 1970 00:00:00 GMT"/>
    <s v="Thu, 01 Jan 1970 00:00:01 GMT"/>
    <s v="Thu, 01 Jan 1970 00:00:01 GMT"/>
    <m/>
    <m/>
    <m/>
    <m/>
    <n v="1"/>
    <s v=""/>
    <n v="1"/>
    <d v="1899-12-30T01:06:13"/>
    <s v="Fri"/>
    <x v="123"/>
    <d v="2023-05-05T00:00:00"/>
    <s v="13:30:08"/>
    <s v="Week-1"/>
    <d v="1899-12-30T13:00:00"/>
  </r>
  <r>
    <n v="10054"/>
    <x v="0"/>
    <s v="Hassen Mezghani"/>
    <s v="Closed"/>
    <x v="181"/>
    <s v="Fri, 05 May 2023 13:30:04 GMT"/>
    <s v="psrikan"/>
    <x v="0"/>
    <x v="0"/>
    <s v="[]"/>
    <x v="11"/>
    <s v="Met"/>
    <s v="Server"/>
    <n v="9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37:03 GMT"/>
    <s v="Thu, 01 Jan 1970 00:00:00 GMT"/>
    <s v="Thu, 01 Jan 1970 00:00:01 GMT"/>
    <s v="Thu, 01 Jan 1970 00:00:01 GMT"/>
    <m/>
    <m/>
    <m/>
    <m/>
    <n v="1"/>
    <s v=""/>
    <n v="1"/>
    <d v="1899-12-30T01:37:10"/>
    <s v="Fri"/>
    <x v="123"/>
    <d v="2023-05-05T00:00:00"/>
    <s v="13:30:04"/>
    <s v="Week-1"/>
    <d v="1899-12-30T13:00:00"/>
  </r>
  <r>
    <n v="10053"/>
    <x v="3"/>
    <s v="TechM L2"/>
    <s v="Closed"/>
    <x v="8"/>
    <s v="Fri, 05 May 2023 12:20:16 GMT"/>
    <s v="apaluri"/>
    <x v="1"/>
    <x v="2"/>
    <s v="ESC L1 SLA Breach"/>
    <x v="3"/>
    <s v="Met"/>
    <s v="Laptop/Desktop"/>
    <n v="50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49:50 GMT"/>
    <s v="Thu, 01 Jan 1970 00:00:00 GMT"/>
    <s v="Thu, 01 Jan 1970 00:00:01 GMT"/>
    <s v="Thu, 01 Jan 1970 00:50:56 GMT"/>
    <m/>
    <m/>
    <m/>
    <m/>
    <n v="0"/>
    <n v="1"/>
    <n v="1"/>
    <d v="1899-12-30T01:41:04"/>
    <s v="Fri"/>
    <x v="123"/>
    <d v="2023-05-05T00:00:00"/>
    <s v="12:20:16"/>
    <s v="Week-1"/>
    <d v="1899-12-30T12:00:00"/>
  </r>
  <r>
    <n v="10052"/>
    <x v="3"/>
    <s v="Cristian Dragus"/>
    <s v="Closed"/>
    <x v="29"/>
    <s v="Fri, 05 May 2023 10:40:14 GMT"/>
    <s v="apaluri"/>
    <x v="1"/>
    <x v="2"/>
    <s v="MSSP Process Improvement Requested, ESC L1 SLA Breach"/>
    <x v="24"/>
    <s v="Met"/>
    <s v="Laptop/Desktop"/>
    <n v="44"/>
    <s v="[]"/>
    <s v="Network"/>
    <m/>
    <m/>
    <m/>
    <s v="Suspicious Traffic"/>
    <m/>
    <s v="Discussed"/>
    <s v="Thu, 01 Jan 1970 00:00:00 GMT"/>
    <s v="Thu, 01 Jan 1970 00:00:13 GMT"/>
    <s v="Thu, 01 Jan 1970 00:00:00 GMT"/>
    <s v="Thu, 01 Jan 1970 00:43:33 GMT"/>
    <s v="Thu, 01 Jan 1970 00:00:00 GMT"/>
    <s v="Thu, 01 Jan 1970 00:00:01 GMT"/>
    <s v="Thu, 01 Jan 1970 00:00:01 GMT"/>
    <m/>
    <m/>
    <m/>
    <m/>
    <n v="0"/>
    <n v="1"/>
    <n v="1"/>
    <d v="1899-12-30T00:44:14"/>
    <s v="Fri"/>
    <x v="123"/>
    <d v="2023-05-05T00:00:00"/>
    <s v="10:40:14"/>
    <s v="Week-1"/>
    <d v="1899-12-30T10:00:00"/>
  </r>
  <r>
    <n v="10051"/>
    <x v="0"/>
    <s v="TechM L2"/>
    <s v="Closed"/>
    <x v="193"/>
    <s v="Fri, 05 May 2023 10:20:05 GMT"/>
    <s v="gsriniv"/>
    <x v="0"/>
    <x v="0"/>
    <s v="User Reported Email"/>
    <x v="0"/>
    <s v="Met"/>
    <s v="User"/>
    <n v="9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8:43 GMT"/>
    <s v="Thu, 01 Jan 1970 00:00:00 GMT"/>
    <s v="Thu, 01 Jan 1970 00:00:01 GMT"/>
    <s v="Thu, 01 Jan 1970 02:20:31 GMT"/>
    <m/>
    <m/>
    <m/>
    <m/>
    <n v="1"/>
    <s v=""/>
    <n v="1"/>
    <d v="1899-12-30T02:29:40"/>
    <s v="Fri"/>
    <x v="123"/>
    <d v="2023-05-05T00:00:00"/>
    <s v="10:20:05"/>
    <s v="Week-1"/>
    <d v="1899-12-30T10:00:00"/>
  </r>
  <r>
    <n v="10050"/>
    <x v="0"/>
    <s v="TechM L2"/>
    <s v="Closed"/>
    <x v="644"/>
    <s v="Fri, 05 May 2023 10:00:09 GMT"/>
    <s v="mhyderi"/>
    <x v="1"/>
    <x v="1"/>
    <s v="User Reported Email"/>
    <x v="0"/>
    <s v="Met"/>
    <s v="User"/>
    <n v="146"/>
    <s v="[]"/>
    <s v="Email"/>
    <s v="Phishing"/>
    <m/>
    <m/>
    <m/>
    <m/>
    <s v="[]"/>
    <s v="Thu, 01 Jan 1970 00:00:00 GMT"/>
    <s v="Thu, 01 Jan 1970 00:00:08 GMT"/>
    <s v="Thu, 01 Jan 1970 00:00:00 GMT"/>
    <s v="Thu, 01 Jan 1970 02:25:37 GMT"/>
    <s v="Thu, 01 Jan 1970 00:00:00 GMT"/>
    <s v="Thu, 01 Jan 1970 00:00:01 GMT"/>
    <s v="Thu, 01 Jan 1970 00:18:46 GMT"/>
    <m/>
    <m/>
    <m/>
    <m/>
    <n v="1"/>
    <s v=""/>
    <n v="1"/>
    <d v="1899-12-30T02:44:54"/>
    <s v="Fri"/>
    <x v="123"/>
    <d v="2023-05-05T00:00:00"/>
    <s v="10:00:09"/>
    <s v="Week-1"/>
    <d v="1899-12-30T10:00:00"/>
  </r>
  <r>
    <n v="10049"/>
    <x v="3"/>
    <s v="TechM L2"/>
    <s v="Closed"/>
    <x v="645"/>
    <s v="Fri, 05 May 2023 09:50:16 GMT"/>
    <s v="psrikan"/>
    <x v="0"/>
    <x v="0"/>
    <s v="ESC L1 SLA Breach"/>
    <x v="34"/>
    <s v="Met"/>
    <s v="Server"/>
    <n v="1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4:54 GMT"/>
    <s v="Thu, 01 Jan 1970 00:00:00 GMT"/>
    <s v="Thu, 01 Jan 1970 00:00:01 GMT"/>
    <s v="Thu, 01 Jan 1970 00:58:13 GMT"/>
    <m/>
    <m/>
    <m/>
    <m/>
    <n v="1"/>
    <s v=""/>
    <n v="1"/>
    <d v="1899-12-30T01:13:19"/>
    <s v="Fri"/>
    <x v="123"/>
    <d v="2023-05-05T00:00:00"/>
    <s v="09:50:16"/>
    <s v="Week-1"/>
    <d v="1899-12-30T09:00:00"/>
  </r>
  <r>
    <n v="10048"/>
    <x v="3"/>
    <s v="TechM L2"/>
    <s v="Closed"/>
    <x v="645"/>
    <s v="Fri, 05 May 2023 09:50:14 GMT"/>
    <s v="psrikan"/>
    <x v="0"/>
    <x v="0"/>
    <s v="ESC L1 SLA Breach"/>
    <x v="34"/>
    <s v="Met"/>
    <s v="Server"/>
    <n v="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4:13 GMT"/>
    <s v="Thu, 01 Jan 1970 00:00:00 GMT"/>
    <s v="Thu, 01 Jan 1970 00:00:01 GMT"/>
    <s v="Thu, 01 Jan 1970 00:52:42 GMT"/>
    <m/>
    <m/>
    <m/>
    <m/>
    <n v="1"/>
    <s v=""/>
    <n v="1"/>
    <d v="1899-12-30T00:56:50"/>
    <s v="Fri"/>
    <x v="123"/>
    <d v="2023-05-05T00:00:00"/>
    <s v="09:50:14"/>
    <s v="Week-1"/>
    <d v="1899-12-30T09:00:00"/>
  </r>
  <r>
    <n v="10047"/>
    <x v="3"/>
    <s v="Cristian Dragus"/>
    <s v="Closed"/>
    <x v="29"/>
    <s v="Fri, 05 May 2023 08:10:04 GMT"/>
    <s v="apaluri"/>
    <x v="1"/>
    <x v="2"/>
    <s v="MSSP Process Improvement Requested, ESC L1 SLA Breach"/>
    <x v="24"/>
    <s v="Met"/>
    <s v="Laptop/Desktop"/>
    <n v="48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47:30 GMT"/>
    <s v="Thu, 01 Jan 1970 00:00:00 GMT"/>
    <s v="Thu, 01 Jan 1970 00:00:01 GMT"/>
    <s v="Thu, 01 Jan 1970 01:28:06 GMT"/>
    <m/>
    <m/>
    <m/>
    <m/>
    <n v="0"/>
    <n v="1"/>
    <n v="1"/>
    <d v="1899-12-30T02:16:15"/>
    <s v="Fri"/>
    <x v="123"/>
    <d v="2023-05-05T00:00:00"/>
    <s v="08:10:04"/>
    <s v="Week-1"/>
    <d v="1899-12-30T08:00:00"/>
  </r>
  <r>
    <n v="10046"/>
    <x v="3"/>
    <s v="Cristian Dragus"/>
    <s v="Closed"/>
    <x v="29"/>
    <s v="Fri, 05 May 2023 07:50:12 GMT"/>
    <s v="apaluri"/>
    <x v="1"/>
    <x v="2"/>
    <s v="MSSP Process Improvement Requested, ACK L1 SLA Breach, ESC L1 SLA Breach"/>
    <x v="24"/>
    <s v="Met"/>
    <s v="Laptop/Desktop"/>
    <n v="48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0:47:38 GMT"/>
    <s v="Thu, 01 Jan 1970 00:00:00 GMT"/>
    <s v="Thu, 01 Jan 1970 00:00:01 GMT"/>
    <s v="Thu, 01 Jan 1970 00:27:55 GMT"/>
    <m/>
    <m/>
    <m/>
    <m/>
    <n v="0"/>
    <n v="1"/>
    <n v="1"/>
    <d v="1899-12-30T01:16:04"/>
    <s v="Fri"/>
    <x v="123"/>
    <d v="2023-05-05T00:00:00"/>
    <s v="07:50:12"/>
    <s v="Week-1"/>
    <d v="1899-12-30T07:00:00"/>
  </r>
  <r>
    <n v="10045"/>
    <x v="0"/>
    <s v="TechM L2"/>
    <s v="Closed"/>
    <x v="646"/>
    <s v="Fri, 05 May 2023 07:30:06 GMT"/>
    <s v="gsriniv"/>
    <x v="0"/>
    <x v="0"/>
    <s v="User Reported Email"/>
    <x v="0"/>
    <s v="Met"/>
    <s v="User"/>
    <n v="29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29:25 GMT"/>
    <s v="Thu, 01 Jan 1970 00:00:00 GMT"/>
    <s v="Thu, 01 Jan 1970 00:00:01 GMT"/>
    <s v="Thu, 01 Jan 1970 02:30:49 GMT"/>
    <m/>
    <m/>
    <m/>
    <m/>
    <n v="1"/>
    <s v=""/>
    <n v="1"/>
    <d v="1899-12-30T02:59:57"/>
    <s v="Fri"/>
    <x v="123"/>
    <d v="2023-05-05T00:00:00"/>
    <s v="07:30:06"/>
    <s v="Week-1"/>
    <d v="1899-12-30T07:00:00"/>
  </r>
  <r>
    <n v="10044"/>
    <x v="0"/>
    <s v="TechM L2"/>
    <s v="Closed"/>
    <x v="646"/>
    <s v="Fri, 05 May 2023 07:30:06 GMT"/>
    <s v="gsriniv"/>
    <x v="0"/>
    <x v="0"/>
    <s v="User Reported Email"/>
    <x v="0"/>
    <s v="Met"/>
    <s v="User"/>
    <n v="15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14:34 GMT"/>
    <s v="Thu, 01 Jan 1970 00:00:00 GMT"/>
    <s v="Thu, 01 Jan 1970 00:00:01 GMT"/>
    <s v="Thu, 01 Jan 1970 02:36:44 GMT"/>
    <m/>
    <m/>
    <m/>
    <m/>
    <n v="1"/>
    <s v=""/>
    <n v="1"/>
    <d v="1899-12-30T02:51:51"/>
    <s v="Fri"/>
    <x v="123"/>
    <d v="2023-05-05T00:00:00"/>
    <s v="07:30:06"/>
    <s v="Week-1"/>
    <d v="1899-12-30T07:00:00"/>
  </r>
  <r>
    <n v="10043"/>
    <x v="0"/>
    <s v="TechM L2"/>
    <s v="Closed"/>
    <x v="646"/>
    <s v="Fri, 05 May 2023 07:10:05 GMT"/>
    <s v="gsriniv"/>
    <x v="0"/>
    <x v="0"/>
    <s v="User Reported Email"/>
    <x v="0"/>
    <s v="Met"/>
    <s v="User"/>
    <n v="3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0:45 GMT"/>
    <s v="Thu, 01 Jan 1970 00:00:00 GMT"/>
    <s v="Thu, 01 Jan 1970 00:00:01 GMT"/>
    <s v="Thu, 01 Jan 1970 02:13:49 GMT"/>
    <m/>
    <m/>
    <m/>
    <m/>
    <n v="1"/>
    <s v=""/>
    <n v="1"/>
    <d v="1899-12-30T02:44:58"/>
    <s v="Fri"/>
    <x v="123"/>
    <d v="2023-05-05T00:00:00"/>
    <s v="07:10:05"/>
    <s v="Week-1"/>
    <d v="1899-12-30T07:00:00"/>
  </r>
  <r>
    <n v="10042"/>
    <x v="0"/>
    <m/>
    <s v="Closed"/>
    <x v="623"/>
    <s v="Fri, 05 May 2023 07:00:06 GMT"/>
    <s v="psrikan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21 GMT"/>
    <s v="Thu, 01 Jan 1970 00:00:00 GMT"/>
    <s v="Thu, 01 Jan 1970 00:00:18 GMT"/>
    <s v="Thu, 01 Jan 1970 00:00:00 GMT"/>
    <s v="Thu, 01 Jan 1970 00:00:01 GMT"/>
    <s v="Thu, 01 Jan 1970 02:33:04 GMT"/>
    <m/>
    <m/>
    <m/>
    <m/>
    <n v="1"/>
    <s v=""/>
    <n v="1"/>
    <d v="1899-12-30T02:33:25"/>
    <s v="Fri"/>
    <x v="123"/>
    <d v="2023-05-05T00:00:00"/>
    <s v="07:00:06"/>
    <s v="Week-1"/>
    <d v="1899-12-30T07:00:00"/>
  </r>
  <r>
    <n v="10041"/>
    <x v="0"/>
    <m/>
    <s v="Closed"/>
    <x v="623"/>
    <s v="Fri, 05 May 2023 07:00:06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5 GMT"/>
    <s v="Thu, 01 Jan 1970 00:00:00 GMT"/>
    <s v="Thu, 01 Jan 1970 00:01:00 GMT"/>
    <s v="Thu, 01 Jan 1970 00:00:00 GMT"/>
    <s v="Thu, 01 Jan 1970 00:00:01 GMT"/>
    <s v="Thu, 01 Jan 1970 02:35:40 GMT"/>
    <m/>
    <m/>
    <m/>
    <m/>
    <n v="1"/>
    <s v=""/>
    <n v="1"/>
    <d v="1899-12-30T02:36:55"/>
    <s v="Fri"/>
    <x v="123"/>
    <d v="2023-05-05T00:00:00"/>
    <s v="07:00:06"/>
    <s v="Week-1"/>
    <d v="1899-12-30T07:00:00"/>
  </r>
  <r>
    <n v="10039"/>
    <x v="0"/>
    <m/>
    <s v="Closed"/>
    <x v="623"/>
    <s v="Fri, 05 May 2023 06:50:05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0:49 GMT"/>
    <s v="Thu, 01 Jan 1970 00:00:00 GMT"/>
    <s v="Thu, 01 Jan 1970 00:00:01 GMT"/>
    <s v="Thu, 01 Jan 1970 02:45:20 GMT"/>
    <m/>
    <m/>
    <m/>
    <m/>
    <n v="1"/>
    <s v=""/>
    <n v="1"/>
    <d v="1899-12-30T02:46:32"/>
    <s v="Fri"/>
    <x v="123"/>
    <d v="2023-05-05T00:00:00"/>
    <s v="06:50:05"/>
    <s v="Week-1"/>
    <d v="1899-12-30T06:00:00"/>
  </r>
  <r>
    <n v="10040"/>
    <x v="0"/>
    <s v="TechM L2"/>
    <s v="Closed"/>
    <x v="647"/>
    <s v="Fri, 05 May 2023 06:50:05 GMT"/>
    <s v="mhyderi"/>
    <x v="1"/>
    <x v="1"/>
    <s v="User Reported Email"/>
    <x v="0"/>
    <s v="Met"/>
    <s v="User"/>
    <n v="42"/>
    <s v="[]"/>
    <s v="Email"/>
    <s v="Phishing"/>
    <m/>
    <m/>
    <m/>
    <m/>
    <s v="[]"/>
    <s v="Thu, 01 Jan 1970 00:00:00 GMT"/>
    <s v="Thu, 01 Jan 1970 00:00:09 GMT"/>
    <s v="Thu, 01 Jan 1970 00:00:00 GMT"/>
    <s v="Thu, 01 Jan 1970 00:42:11 GMT"/>
    <s v="Thu, 01 Jan 1970 00:00:00 GMT"/>
    <s v="Thu, 01 Jan 1970 00:00:01 GMT"/>
    <s v="Thu, 01 Jan 1970 02:28:06 GMT"/>
    <m/>
    <m/>
    <m/>
    <m/>
    <n v="1"/>
    <s v=""/>
    <n v="1"/>
    <d v="1899-12-30T03:10:15"/>
    <s v="Fri"/>
    <x v="123"/>
    <d v="2023-05-05T00:00:00"/>
    <s v="06:50:05"/>
    <s v="Week-1"/>
    <d v="1899-12-30T06:00:00"/>
  </r>
  <r>
    <n v="10038"/>
    <x v="0"/>
    <m/>
    <s v="Closed"/>
    <x v="623"/>
    <s v="Fri, 05 May 2023 06:40:05 GMT"/>
    <s v="karun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23 GMT"/>
    <s v="Thu, 01 Jan 1970 00:00:00 GMT"/>
    <s v="Thu, 01 Jan 1970 00:00:01 GMT"/>
    <s v="Thu, 01 Jan 1970 01:40:44 GMT"/>
    <m/>
    <m/>
    <m/>
    <m/>
    <n v="1"/>
    <s v=""/>
    <n v="1"/>
    <d v="1899-12-30T01:40:53"/>
    <s v="Fri"/>
    <x v="123"/>
    <d v="2023-05-05T00:00:00"/>
    <s v="06:40:05"/>
    <s v="Week-1"/>
    <d v="1899-12-30T06:00:00"/>
  </r>
  <r>
    <n v="10037"/>
    <x v="0"/>
    <m/>
    <s v="Closed"/>
    <x v="623"/>
    <s v="Fri, 05 May 2023 06:40:05 GMT"/>
    <s v="karun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3:37 GMT"/>
    <s v="Thu, 01 Jan 1970 00:00:00 GMT"/>
    <s v="Thu, 01 Jan 1970 00:00:01 GMT"/>
    <s v="Thu, 01 Jan 1970 01:33:06 GMT"/>
    <m/>
    <m/>
    <m/>
    <m/>
    <n v="1"/>
    <s v=""/>
    <n v="1"/>
    <d v="1899-12-30T01:37:14"/>
    <s v="Fri"/>
    <x v="123"/>
    <d v="2023-05-05T00:00:00"/>
    <s v="06:40:05"/>
    <s v="Week-1"/>
    <d v="1899-12-30T06:00:00"/>
  </r>
  <r>
    <n v="10036"/>
    <x v="0"/>
    <s v="TechM L2"/>
    <s v="Closed"/>
    <x v="648"/>
    <s v="Fri, 05 May 2023 06:30:04 GMT"/>
    <s v="karun"/>
    <x v="2"/>
    <x v="2"/>
    <s v="User Reported Email"/>
    <x v="0"/>
    <s v="Met"/>
    <s v="User"/>
    <n v="37"/>
    <s v="[]"/>
    <s v="Email"/>
    <s v="Spam"/>
    <m/>
    <m/>
    <m/>
    <m/>
    <s v="[]"/>
    <s v="Thu, 01 Jan 1970 00:00:00 GMT"/>
    <s v="Thu, 01 Jan 1970 00:00:06 GMT"/>
    <s v="Thu, 01 Jan 1970 00:00:00 GMT"/>
    <s v="Thu, 01 Jan 1970 00:36:50 GMT"/>
    <s v="Thu, 01 Jan 1970 00:00:00 GMT"/>
    <s v="Thu, 01 Jan 1970 00:00:01 GMT"/>
    <s v="Thu, 01 Jan 1970 01:32:38 GMT"/>
    <m/>
    <m/>
    <m/>
    <m/>
    <n v="1"/>
    <s v=""/>
    <n v="1"/>
    <d v="1899-12-30T02:09:44"/>
    <s v="Fri"/>
    <x v="123"/>
    <d v="2023-05-05T00:00:00"/>
    <s v="06:30:04"/>
    <s v="Week-1"/>
    <d v="1899-12-30T06:00:00"/>
  </r>
  <r>
    <n v="10035"/>
    <x v="0"/>
    <s v="TechM L2"/>
    <s v="Closed"/>
    <x v="404"/>
    <s v="Fri, 05 May 2023 06:20:11 GMT"/>
    <s v="karun"/>
    <x v="1"/>
    <x v="1"/>
    <s v="ACK L1 SLA Breach"/>
    <x v="19"/>
    <s v="Met"/>
    <s v="Network Device"/>
    <n v="7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4:33 GMT"/>
    <s v="Thu, 01 Jan 1970 00:00:00 GMT"/>
    <s v="Thu, 01 Jan 1970 00:00:01 GMT"/>
    <s v="Thu, 01 Jan 1970 00:14:07 GMT"/>
    <m/>
    <m/>
    <m/>
    <m/>
    <n v="1"/>
    <s v=""/>
    <n v="1"/>
    <d v="1899-12-30T01:29:14"/>
    <s v="Fri"/>
    <x v="123"/>
    <d v="2023-05-05T00:00:00"/>
    <s v="06:20:11"/>
    <s v="Week-1"/>
    <d v="1899-12-30T06:00:00"/>
  </r>
  <r>
    <n v="10034"/>
    <x v="0"/>
    <s v="TechM L2"/>
    <s v="Closed"/>
    <x v="404"/>
    <s v="Fri, 05 May 2023 01:40:17 GMT"/>
    <s v="karun"/>
    <x v="1"/>
    <x v="1"/>
    <s v="[]"/>
    <x v="19"/>
    <s v="Met"/>
    <s v="Network Device"/>
    <n v="4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0:29 GMT"/>
    <s v="Thu, 01 Jan 1970 00:00:00 GMT"/>
    <s v="Thu, 01 Jan 1970 00:00:01 GMT"/>
    <s v="Thu, 01 Jan 1970 03:31:02 GMT"/>
    <m/>
    <m/>
    <m/>
    <m/>
    <n v="1"/>
    <s v=""/>
    <n v="1"/>
    <d v="1899-12-30T04:11:07"/>
    <s v="Fri"/>
    <x v="123"/>
    <d v="2023-05-05T00:00:00"/>
    <s v="01:40:17"/>
    <s v="Week-1"/>
    <d v="1899-12-30T01:00:00"/>
  </r>
  <r>
    <n v="10033"/>
    <x v="0"/>
    <s v="TechM L2"/>
    <s v="Closed"/>
    <x v="404"/>
    <s v="Fri, 05 May 2023 01:40:15 GMT"/>
    <s v="karun"/>
    <x v="1"/>
    <x v="1"/>
    <s v="[]"/>
    <x v="19"/>
    <s v="Met"/>
    <s v="Network Device"/>
    <n v="4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2:55 GMT"/>
    <s v="Thu, 01 Jan 1970 00:00:00 GMT"/>
    <s v="Thu, 01 Jan 1970 00:00:01 GMT"/>
    <s v="Thu, 01 Jan 1970 04:11:22 GMT"/>
    <m/>
    <m/>
    <m/>
    <m/>
    <n v="1"/>
    <s v=""/>
    <n v="1"/>
    <d v="1899-12-30T04:54:31"/>
    <s v="Fri"/>
    <x v="123"/>
    <d v="2023-05-05T00:00:00"/>
    <s v="01:40:15"/>
    <s v="Week-1"/>
    <d v="1899-12-30T01:00:00"/>
  </r>
  <r>
    <n v="10032"/>
    <x v="0"/>
    <s v="TechM L2"/>
    <s v="Closed"/>
    <x v="649"/>
    <s v="Fri, 05 May 2023 00:40:05 GMT"/>
    <s v="karun"/>
    <x v="1"/>
    <x v="1"/>
    <s v="User Reported Email"/>
    <x v="0"/>
    <s v="Met"/>
    <s v="User"/>
    <n v="49"/>
    <s v="[]"/>
    <s v="Email"/>
    <s v="Phishing"/>
    <m/>
    <m/>
    <m/>
    <m/>
    <s v="[]"/>
    <s v="Thu, 01 Jan 1970 00:00:00 GMT"/>
    <s v="Thu, 01 Jan 1970 00:00:15 GMT"/>
    <s v="Thu, 01 Jan 1970 00:00:00 GMT"/>
    <s v="Thu, 01 Jan 1970 00:48:54 GMT"/>
    <s v="Thu, 01 Jan 1970 00:00:00 GMT"/>
    <s v="Thu, 01 Jan 1970 00:00:01 GMT"/>
    <s v="Thu, 01 Jan 1970 08:42:48 GMT"/>
    <m/>
    <m/>
    <m/>
    <m/>
    <n v="1"/>
    <s v=""/>
    <n v="1"/>
    <d v="1899-12-30T09:32:03"/>
    <s v="Fri"/>
    <x v="123"/>
    <d v="2023-05-05T00:00:00"/>
    <s v="00:40:05"/>
    <s v="Week-1"/>
    <d v="1899-12-30T00:00:00"/>
  </r>
  <r>
    <n v="10076"/>
    <x v="0"/>
    <s v="TechM L2"/>
    <s v="Closed"/>
    <x v="404"/>
    <s v="Sat, 06 May 2023 19:40:03 GMT"/>
    <s v="khyadav"/>
    <x v="1"/>
    <x v="1"/>
    <s v="[]"/>
    <x v="19"/>
    <s v="Met"/>
    <s v="Network Device"/>
    <n v="18"/>
    <s v="[]"/>
    <s v="Network"/>
    <m/>
    <m/>
    <m/>
    <s v="Suspicious Traffic"/>
    <m/>
    <s v="[]"/>
    <s v="Thu, 01 Jan 1970 00:00:00 GMT"/>
    <s v="Thu, 01 Jan 1970 00:41:19 GMT"/>
    <s v="Thu, 01 Jan 1970 00:00:00 GMT"/>
    <s v="Thu, 01 Jan 1970 00:18:15 GMT"/>
    <s v="Thu, 01 Jan 1970 00:00:00 GMT"/>
    <s v="Thu, 01 Jan 1970 00:00:01 GMT"/>
    <s v="Thu, 01 Jan 1970 00:00:01 GMT"/>
    <m/>
    <m/>
    <m/>
    <m/>
    <n v="1"/>
    <s v=""/>
    <n v="1"/>
    <d v="1899-12-30T00:59:20"/>
    <s v="Sat"/>
    <x v="124"/>
    <d v="2023-05-06T00:00:00"/>
    <s v="19:40:03"/>
    <s v="Week-1"/>
    <d v="1899-12-30T19:00:00"/>
  </r>
  <r>
    <n v="10075"/>
    <x v="1"/>
    <s v="Hassen Mezghani"/>
    <s v="Closed"/>
    <x v="321"/>
    <s v="Sat, 06 May 2023 16:20:03 GMT"/>
    <s v="khyadav"/>
    <x v="1"/>
    <x v="0"/>
    <s v="[]"/>
    <x v="40"/>
    <s v="Met"/>
    <s v="Server"/>
    <n v="6"/>
    <s v="[]"/>
    <s v="Network"/>
    <m/>
    <m/>
    <m/>
    <s v="Suspicious Lack of Traffic"/>
    <m/>
    <s v="[]"/>
    <s v="Thu, 01 Jan 1970 00:00:00 GMT"/>
    <s v="Thu, 01 Jan 1970 00:00:08 GMT"/>
    <s v="Thu, 01 Jan 1970 00:00:00 GMT"/>
    <s v="Thu, 01 Jan 1970 00:06:22 GMT"/>
    <s v="Thu, 01 Jan 1970 00:00:00 GMT"/>
    <s v="Thu, 01 Jan 1970 00:00:01 GMT"/>
    <s v="Thu, 01 Jan 1970 00:13:40 GMT"/>
    <m/>
    <m/>
    <m/>
    <m/>
    <n v="0"/>
    <n v="1"/>
    <n v="1"/>
    <d v="1899-12-30T00:19:48"/>
    <s v="Sat"/>
    <x v="124"/>
    <d v="2023-05-06T00:00:00"/>
    <s v="16:20:03"/>
    <s v="Week-1"/>
    <d v="1899-12-30T16:00:00"/>
  </r>
  <r>
    <n v="10074"/>
    <x v="0"/>
    <m/>
    <s v="Closed"/>
    <x v="623"/>
    <s v="Sat, 06 May 2023 14:00:05 GMT"/>
    <s v="gsriniv"/>
    <x v="0"/>
    <x v="0"/>
    <s v="[]"/>
    <x v="0"/>
    <s v="Met"/>
    <s v="User"/>
    <n v="6"/>
    <s v="[]"/>
    <s v="Email"/>
    <s v="Legitimate email"/>
    <m/>
    <m/>
    <m/>
    <m/>
    <s v="[]"/>
    <s v="Thu, 01 Jan 1970 00:00:00 GMT"/>
    <s v="Thu, 01 Jan 1970 00:01:14 GMT"/>
    <s v="Thu, 01 Jan 1970 00:00:00 GMT"/>
    <s v="Thu, 01 Jan 1970 00:06:14 GMT"/>
    <s v="Thu, 01 Jan 1970 00:00:00 GMT"/>
    <s v="Thu, 01 Jan 1970 00:00:01 GMT"/>
    <s v="Thu, 01 Jan 1970 00:50:43 GMT"/>
    <m/>
    <m/>
    <m/>
    <m/>
    <n v="1"/>
    <s v=""/>
    <n v="1"/>
    <d v="1899-12-30T00:57:57"/>
    <s v="Sat"/>
    <x v="124"/>
    <d v="2023-05-06T00:00:00"/>
    <s v="14:00:05"/>
    <s v="Week-1"/>
    <d v="1899-12-30T14:00:00"/>
  </r>
  <r>
    <n v="10073"/>
    <x v="3"/>
    <s v="TechM L2"/>
    <s v="Closed"/>
    <x v="49"/>
    <s v="Sat, 06 May 2023 08:10:18 GMT"/>
    <s v="gsriniv"/>
    <x v="2"/>
    <x v="2"/>
    <s v="ESC L1 SLA Breach"/>
    <x v="3"/>
    <s v="Met"/>
    <s v="Laptop/Desktop"/>
    <n v="46"/>
    <s v="[]"/>
    <s v="User Behaviour"/>
    <m/>
    <m/>
    <m/>
    <m/>
    <s v="Mass Download"/>
    <s v="[]"/>
    <s v="Thu, 01 Jan 1970 00:00:00 GMT"/>
    <s v="Thu, 01 Jan 1970 00:00:07 GMT"/>
    <s v="Thu, 01 Jan 1970 00:00:00 GMT"/>
    <s v="Thu, 01 Jan 1970 00:45:34 GMT"/>
    <s v="Thu, 01 Jan 1970 00:00:00 GMT"/>
    <s v="Thu, 01 Jan 1970 00:00:01 GMT"/>
    <s v="Thu, 01 Jan 1970 02:16:58 GMT"/>
    <m/>
    <m/>
    <m/>
    <m/>
    <n v="1"/>
    <s v=""/>
    <n v="1"/>
    <d v="1899-12-30T03:03:05"/>
    <s v="Sat"/>
    <x v="124"/>
    <d v="2023-05-06T00:00:00"/>
    <s v="08:10:18"/>
    <s v="Week-1"/>
    <d v="1899-12-30T08:00:00"/>
  </r>
  <r>
    <n v="10072"/>
    <x v="4"/>
    <s v="TechM L2"/>
    <s v="Closed"/>
    <x v="650"/>
    <s v="Sat, 06 May 2023 05:10:14 GMT"/>
    <s v="karun"/>
    <x v="1"/>
    <x v="1"/>
    <s v="[]"/>
    <x v="54"/>
    <s v="Met"/>
    <s v="Laptop/Desktop"/>
    <n v="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11 GMT"/>
    <s v="Thu, 01 Jan 1970 00:00:00 GMT"/>
    <s v="Thu, 01 Jan 1970 00:00:01 GMT"/>
    <s v="Thu, 01 Jan 1970 03:58:47 GMT"/>
    <m/>
    <m/>
    <m/>
    <m/>
    <n v="1"/>
    <s v=""/>
    <n v="1"/>
    <d v="1899-12-30T04:00:56"/>
    <s v="Sat"/>
    <x v="124"/>
    <d v="2023-05-06T00:00:00"/>
    <s v="05:10:14"/>
    <s v="Week-1"/>
    <d v="1899-12-30T05:00:00"/>
  </r>
  <r>
    <n v="10089"/>
    <x v="0"/>
    <s v="TechM L2"/>
    <s v="Closed"/>
    <x v="404"/>
    <s v="Sun, 07 May 2023 23:40:03 GMT"/>
    <s v="vtupura"/>
    <x v="1"/>
    <x v="1"/>
    <s v="ACK L1 SLA Breach"/>
    <x v="19"/>
    <s v="Met"/>
    <s v="Server"/>
    <n v="7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3:36 GMT"/>
    <s v="Thu, 01 Jan 1970 00:00:00 GMT"/>
    <s v="Thu, 01 Jan 1970 00:00:01 GMT"/>
    <s v="Thu, 01 Jan 1970 08:37:49 GMT"/>
    <m/>
    <m/>
    <m/>
    <m/>
    <n v="1"/>
    <s v=""/>
    <n v="1"/>
    <d v="1899-12-30T09:51:55"/>
    <s v="Sun"/>
    <x v="125"/>
    <d v="2023-05-07T00:00:00"/>
    <s v="23:40:03"/>
    <s v="Week-1"/>
    <d v="1899-12-30T23:00:00"/>
  </r>
  <r>
    <n v="10088"/>
    <x v="0"/>
    <s v="TechM L2"/>
    <s v="Closed"/>
    <x v="640"/>
    <s v="Sun, 07 May 2023 22:10:03 GMT"/>
    <s v="vtupura"/>
    <x v="2"/>
    <x v="2"/>
    <s v="[]"/>
    <x v="21"/>
    <s v="Met"/>
    <s v="Server"/>
    <n v="8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4:54 GMT"/>
    <s v="Thu, 01 Jan 1970 00:00:00 GMT"/>
    <s v="Thu, 01 Jan 1970 00:00:01 GMT"/>
    <s v="Thu, 01 Jan 1970 08:00:06 GMT"/>
    <m/>
    <m/>
    <m/>
    <m/>
    <n v="1"/>
    <s v=""/>
    <n v="1"/>
    <d v="1899-12-30T09:25:12"/>
    <s v="Sun"/>
    <x v="125"/>
    <d v="2023-05-07T00:00:00"/>
    <s v="22:10:03"/>
    <s v="Week-1"/>
    <d v="1899-12-30T22:00:00"/>
  </r>
  <r>
    <n v="10087"/>
    <x v="3"/>
    <s v="TechM L2"/>
    <s v="Closed"/>
    <x v="651"/>
    <s v="Sun, 07 May 2023 21:00:08 GMT"/>
    <s v="vtupura"/>
    <x v="0"/>
    <x v="0"/>
    <s v="ESC L1 SLA Breach"/>
    <x v="34"/>
    <s v="Met"/>
    <s v="Server"/>
    <n v="2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9:11 GMT"/>
    <s v="Thu, 01 Jan 1970 00:00:00 GMT"/>
    <s v="Thu, 01 Jan 1970 00:00:01 GMT"/>
    <s v="Thu, 01 Jan 1970 08:27:22 GMT"/>
    <m/>
    <m/>
    <m/>
    <m/>
    <n v="1"/>
    <s v=""/>
    <n v="1"/>
    <d v="1899-12-30T08:56:30"/>
    <s v="Sun"/>
    <x v="125"/>
    <d v="2023-05-07T00:00:00"/>
    <s v="21:00:08"/>
    <s v="Week-1"/>
    <d v="1899-12-30T21:00:00"/>
  </r>
  <r>
    <n v="10086"/>
    <x v="3"/>
    <s v="TechM L2"/>
    <s v="Closed"/>
    <x v="651"/>
    <s v="Sun, 07 May 2023 21:00:06 GMT"/>
    <s v="vtupura"/>
    <x v="0"/>
    <x v="0"/>
    <s v="ESC L1 SLA Breach"/>
    <x v="34"/>
    <s v="Met"/>
    <s v="Server"/>
    <n v="5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3:48 GMT"/>
    <s v="Thu, 01 Jan 1970 00:00:00 GMT"/>
    <s v="Thu, 01 Jan 1970 00:00:01 GMT"/>
    <s v="Thu, 01 Jan 1970 07:26:30 GMT"/>
    <m/>
    <m/>
    <m/>
    <m/>
    <n v="1"/>
    <s v=""/>
    <n v="1"/>
    <d v="1899-12-30T08:20:36"/>
    <s v="Sun"/>
    <x v="125"/>
    <d v="2023-05-07T00:00:00"/>
    <s v="21:00:06"/>
    <s v="Week-1"/>
    <d v="1899-12-30T21:00:00"/>
  </r>
  <r>
    <n v="10085"/>
    <x v="3"/>
    <s v="TechM L2"/>
    <s v="Closed"/>
    <x v="652"/>
    <s v="Sun, 07 May 2023 21:00:05 GMT"/>
    <s v="vtupura"/>
    <x v="0"/>
    <x v="0"/>
    <s v="ESC L1 SLA Breach"/>
    <x v="34"/>
    <s v="Met"/>
    <s v="Server"/>
    <n v="4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4:48 GMT"/>
    <s v="Thu, 01 Jan 1970 00:00:00 GMT"/>
    <s v="Thu, 01 Jan 1970 00:00:01 GMT"/>
    <s v="Thu, 01 Jan 1970 06:40:17 GMT"/>
    <m/>
    <m/>
    <m/>
    <m/>
    <n v="1"/>
    <s v=""/>
    <n v="1"/>
    <d v="1899-12-30T07:25:22"/>
    <s v="Sun"/>
    <x v="125"/>
    <d v="2023-05-07T00:00:00"/>
    <s v="21:00:05"/>
    <s v="Week-1"/>
    <d v="1899-12-30T21:00:00"/>
  </r>
  <r>
    <n v="10084"/>
    <x v="3"/>
    <s v="TechM L2"/>
    <s v="Closed"/>
    <x v="652"/>
    <s v="Sun, 07 May 2023 21:00:03 GMT"/>
    <s v="vtupura"/>
    <x v="0"/>
    <x v="0"/>
    <s v="ESC L1 SLA Breach"/>
    <x v="34"/>
    <s v="Met"/>
    <s v="Server"/>
    <n v="13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11:53 GMT"/>
    <s v="Thu, 01 Jan 1970 00:00:00 GMT"/>
    <s v="Thu, 01 Jan 1970 00:00:01 GMT"/>
    <s v="Thu, 01 Jan 1970 04:28:31 GMT"/>
    <m/>
    <m/>
    <m/>
    <m/>
    <n v="1"/>
    <s v=""/>
    <n v="1"/>
    <d v="1899-12-30T06:40:37"/>
    <s v="Sun"/>
    <x v="125"/>
    <d v="2023-05-07T00:00:00"/>
    <s v="21:00:03"/>
    <s v="Week-1"/>
    <d v="1899-12-30T21:00:00"/>
  </r>
  <r>
    <n v="10083"/>
    <x v="1"/>
    <s v="TechM L2"/>
    <s v="Closed"/>
    <x v="21"/>
    <s v="Sun, 07 May 2023 20:40:04 GMT"/>
    <s v="vdarive"/>
    <x v="2"/>
    <x v="2"/>
    <s v="ESC L1 SLA Breach"/>
    <x v="1"/>
    <s v="Met"/>
    <s v="Laptop/Desktop"/>
    <n v="14"/>
    <s v="[]"/>
    <s v="Endpoint"/>
    <m/>
    <s v="Malware"/>
    <m/>
    <m/>
    <m/>
    <s v="[]"/>
    <s v="Thu, 01 Jan 1970 00:00:00 GMT"/>
    <s v="Thu, 01 Jan 1970 00:00:10 GMT"/>
    <s v="Thu, 01 Jan 1970 00:00:00 GMT"/>
    <s v="Thu, 01 Jan 1970 00:13:37 GMT"/>
    <s v="Thu, 01 Jan 1970 00:00:00 GMT"/>
    <s v="Thu, 01 Jan 1970 00:00:01 GMT"/>
    <s v="Thu, 01 Jan 1970 00:48:32 GMT"/>
    <m/>
    <m/>
    <m/>
    <m/>
    <n v="1"/>
    <s v=""/>
    <n v="1"/>
    <d v="1899-12-30T01:02:42"/>
    <s v="Sun"/>
    <x v="125"/>
    <d v="2023-05-07T00:00:00"/>
    <s v="20:40:04"/>
    <s v="Week-1"/>
    <d v="1899-12-30T20:00:00"/>
  </r>
  <r>
    <n v="10082"/>
    <x v="1"/>
    <s v="TechM L2"/>
    <s v="Closed"/>
    <x v="21"/>
    <s v="Sun, 07 May 2023 20:40:03 GMT"/>
    <s v="vdarive"/>
    <x v="2"/>
    <x v="2"/>
    <s v="ESC L1 SLA Breach"/>
    <x v="1"/>
    <s v="Met"/>
    <s v="Laptop/Desktop"/>
    <n v="48"/>
    <s v="[]"/>
    <s v="Endpoint"/>
    <m/>
    <s v="Malware"/>
    <m/>
    <m/>
    <m/>
    <s v="[]"/>
    <s v="Thu, 01 Jan 1970 00:00:00 GMT"/>
    <s v="Thu, 01 Jan 1970 00:00:05 GMT"/>
    <s v="Thu, 01 Jan 1970 00:00:00 GMT"/>
    <s v="Thu, 01 Jan 1970 00:47:55 GMT"/>
    <s v="Thu, 01 Jan 1970 00:00:00 GMT"/>
    <s v="Thu, 01 Jan 1970 00:00:01 GMT"/>
    <s v="Thu, 01 Jan 1970 00:00:01 GMT"/>
    <m/>
    <m/>
    <m/>
    <m/>
    <n v="1"/>
    <s v=""/>
    <n v="1"/>
    <d v="1899-12-30T00:48:06"/>
    <s v="Sun"/>
    <x v="125"/>
    <d v="2023-05-07T00:00:00"/>
    <s v="20:40:03"/>
    <s v="Week-1"/>
    <d v="1899-12-30T20:00:00"/>
  </r>
  <r>
    <n v="10081"/>
    <x v="0"/>
    <s v="TechM L2"/>
    <s v="Closed"/>
    <x v="404"/>
    <s v="Sun, 07 May 2023 19:30:03 GMT"/>
    <s v="vtupura"/>
    <x v="1"/>
    <x v="2"/>
    <s v="[]"/>
    <x v="19"/>
    <s v="Met"/>
    <s v="Server"/>
    <n v="9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34:51 GMT"/>
    <s v="Thu, 01 Jan 1970 00:00:00 GMT"/>
    <s v="Thu, 01 Jan 1970 00:00:01 GMT"/>
    <s v="Thu, 01 Jan 1970 12:11:48 GMT"/>
    <m/>
    <m/>
    <m/>
    <m/>
    <n v="0"/>
    <n v="1"/>
    <n v="1"/>
    <d v="1899-12-30T13:46:55"/>
    <s v="Sun"/>
    <x v="125"/>
    <d v="2023-05-07T00:00:00"/>
    <s v="19:30:03"/>
    <s v="Week-1"/>
    <d v="1899-12-30T19:00:00"/>
  </r>
  <r>
    <n v="10080"/>
    <x v="0"/>
    <s v="TechM L2"/>
    <s v="Closed"/>
    <x v="404"/>
    <s v="Sun, 07 May 2023 18:10:03 GMT"/>
    <s v="vdarive"/>
    <x v="1"/>
    <x v="2"/>
    <s v="[]"/>
    <x v="19"/>
    <s v="Met"/>
    <s v="Server"/>
    <n v="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22 GMT"/>
    <s v="Thu, 01 Jan 1970 00:00:00 GMT"/>
    <s v="Thu, 01 Jan 1970 00:00:01 GMT"/>
    <s v="Thu, 01 Jan 1970 02:56:41 GMT"/>
    <m/>
    <m/>
    <m/>
    <m/>
    <n v="0"/>
    <n v="1"/>
    <n v="1"/>
    <d v="1899-12-30T02:58:50"/>
    <s v="Sun"/>
    <x v="125"/>
    <d v="2023-05-07T00:00:00"/>
    <s v="18:10:03"/>
    <s v="Week-1"/>
    <d v="1899-12-30T18:00:00"/>
  </r>
  <r>
    <n v="10079"/>
    <x v="1"/>
    <s v="TechM L2"/>
    <s v="Closed"/>
    <x v="21"/>
    <s v="Sun, 07 May 2023 17:40:05 GMT"/>
    <s v="vdarive"/>
    <x v="2"/>
    <x v="2"/>
    <s v="ESC L1 SLA Breach"/>
    <x v="1"/>
    <s v="Met"/>
    <s v="Laptop/Desktop"/>
    <n v="57"/>
    <s v="[]"/>
    <s v="Endpoint"/>
    <m/>
    <s v="Malware"/>
    <m/>
    <m/>
    <m/>
    <s v="[]"/>
    <s v="Thu, 01 Jan 1970 00:00:00 GMT"/>
    <s v="Thu, 01 Jan 1970 00:00:06 GMT"/>
    <s v="Thu, 01 Jan 1970 00:00:00 GMT"/>
    <s v="Thu, 01 Jan 1970 00:56:43 GMT"/>
    <s v="Thu, 01 Jan 1970 00:00:00 GMT"/>
    <s v="Thu, 01 Jan 1970 00:00:01 GMT"/>
    <s v="Thu, 01 Jan 1970 00:00:01 GMT"/>
    <m/>
    <m/>
    <m/>
    <m/>
    <n v="1"/>
    <s v=""/>
    <n v="1"/>
    <d v="1899-12-30T00:57:07"/>
    <s v="Sun"/>
    <x v="125"/>
    <d v="2023-05-07T00:00:00"/>
    <s v="17:40:05"/>
    <s v="Week-1"/>
    <d v="1899-12-30T17:00:00"/>
  </r>
  <r>
    <n v="10078"/>
    <x v="0"/>
    <m/>
    <s v="Closed"/>
    <x v="623"/>
    <s v="Sun, 07 May 2023 10:10:07 GMT"/>
    <s v="gsriniv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2:57 GMT"/>
    <s v="Thu, 01 Jan 1970 00:00:00 GMT"/>
    <s v="Thu, 01 Jan 1970 00:00:01 GMT"/>
    <s v="Thu, 01 Jan 1970 02:43:46 GMT"/>
    <m/>
    <m/>
    <m/>
    <m/>
    <n v="1"/>
    <s v=""/>
    <n v="1"/>
    <d v="1899-12-30T02:46:55"/>
    <s v="Sun"/>
    <x v="125"/>
    <d v="2023-05-07T00:00:00"/>
    <s v="10:10:07"/>
    <s v="Week-1"/>
    <d v="1899-12-30T10:00:00"/>
  </r>
  <r>
    <n v="10077"/>
    <x v="3"/>
    <s v="TechM L2"/>
    <s v="Closed"/>
    <x v="29"/>
    <s v="Sun, 07 May 2023 09:40:03 GMT"/>
    <s v="gsriniv"/>
    <x v="2"/>
    <x v="2"/>
    <s v="ACK L1 SLA Breach, ESC L1 SLA Breach"/>
    <x v="24"/>
    <s v="Met"/>
    <s v="Other"/>
    <n v="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3:44 GMT"/>
    <s v="Thu, 01 Jan 1970 00:00:00 GMT"/>
    <s v="Thu, 01 Jan 1970 00:00:01 GMT"/>
    <s v="Thu, 01 Jan 1970 02:43:08 GMT"/>
    <m/>
    <m/>
    <m/>
    <m/>
    <n v="1"/>
    <s v=""/>
    <n v="1"/>
    <d v="1899-12-30T02:47:14"/>
    <s v="Sun"/>
    <x v="125"/>
    <d v="2023-05-07T00:00:00"/>
    <s v="09:40:03"/>
    <s v="Week-1"/>
    <d v="1899-12-30T09:00:00"/>
  </r>
  <r>
    <n v="10120"/>
    <x v="0"/>
    <s v="TechM L2"/>
    <s v="Closed"/>
    <x v="393"/>
    <s v="Mon, 08 May 2023 22:20:05 GMT"/>
    <s v="vdarive"/>
    <x v="0"/>
    <x v="0"/>
    <s v="User Reported Email"/>
    <x v="0"/>
    <s v="Met"/>
    <s v="User"/>
    <n v="6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5:48 GMT"/>
    <s v="Thu, 01 Jan 1970 00:00:00 GMT"/>
    <s v="Thu, 01 Jan 1970 00:00:01 GMT"/>
    <s v="Thu, 01 Jan 1970 00:00:01 GMT"/>
    <m/>
    <m/>
    <m/>
    <m/>
    <n v="1"/>
    <s v=""/>
    <n v="1"/>
    <d v="1899-12-30T00:06:09"/>
    <s v="Mon"/>
    <x v="126"/>
    <d v="2023-05-08T00:00:00"/>
    <s v="22:20:05"/>
    <s v="Week-2"/>
    <d v="1899-12-30T22:00:00"/>
  </r>
  <r>
    <n v="10119"/>
    <x v="0"/>
    <s v="TechM L2"/>
    <s v="Closed"/>
    <x v="393"/>
    <s v="Mon, 08 May 2023 21:30:05 GMT"/>
    <s v="vdarive"/>
    <x v="0"/>
    <x v="0"/>
    <s v="User Reported Email"/>
    <x v="0"/>
    <s v="Met"/>
    <s v="User"/>
    <n v="6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6:19 GMT"/>
    <s v="Thu, 01 Jan 1970 00:00:00 GMT"/>
    <s v="Thu, 01 Jan 1970 00:00:01 GMT"/>
    <s v="Thu, 01 Jan 1970 00:37:52 GMT"/>
    <m/>
    <m/>
    <m/>
    <m/>
    <n v="1"/>
    <s v=""/>
    <n v="1"/>
    <d v="1899-12-30T00:44:02"/>
    <s v="Mon"/>
    <x v="126"/>
    <d v="2023-05-08T00:00:00"/>
    <s v="21:30:05"/>
    <s v="Week-2"/>
    <d v="1899-12-30T21:00:00"/>
  </r>
  <r>
    <n v="10118"/>
    <x v="0"/>
    <s v="TechM L2"/>
    <s v="Closed"/>
    <x v="393"/>
    <s v="Mon, 08 May 2023 20:30:09 GMT"/>
    <s v="vdarive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4:04 GMT"/>
    <s v="Thu, 01 Jan 1970 00:00:00 GMT"/>
    <s v="Thu, 01 Jan 1970 00:00:01 GMT"/>
    <s v="Thu, 01 Jan 1970 01:32:56 GMT"/>
    <m/>
    <m/>
    <m/>
    <m/>
    <n v="1"/>
    <s v=""/>
    <n v="1"/>
    <d v="1899-12-30T01:37:07"/>
    <s v="Mon"/>
    <x v="126"/>
    <d v="2023-05-08T00:00:00"/>
    <s v="20:30:09"/>
    <s v="Week-2"/>
    <d v="1899-12-30T20:00:00"/>
  </r>
  <r>
    <n v="10117"/>
    <x v="0"/>
    <s v="TechM L2"/>
    <s v="Closed"/>
    <x v="393"/>
    <s v="Mon, 08 May 2023 19:50:06 GMT"/>
    <s v="vdarive"/>
    <x v="0"/>
    <x v="0"/>
    <s v="[]"/>
    <x v="0"/>
    <s v="Met"/>
    <s v="User"/>
    <n v="16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15:34 GMT"/>
    <s v="Thu, 01 Jan 1970 00:00:00 GMT"/>
    <s v="Thu, 01 Jan 1970 00:00:01 GMT"/>
    <s v="Thu, 01 Jan 1970 02:07:56 GMT"/>
    <m/>
    <m/>
    <m/>
    <m/>
    <n v="1"/>
    <s v=""/>
    <n v="1"/>
    <d v="1899-12-30T02:24:07"/>
    <s v="Mon"/>
    <x v="126"/>
    <d v="2023-05-08T00:00:00"/>
    <s v="19:50:06"/>
    <s v="Week-2"/>
    <d v="1899-12-30T19:00:00"/>
  </r>
  <r>
    <n v="10116"/>
    <x v="0"/>
    <s v="TechM L2"/>
    <s v="Closed"/>
    <x v="653"/>
    <s v="Mon, 08 May 2023 19:50:05 GMT"/>
    <s v="vtupura"/>
    <x v="0"/>
    <x v="0"/>
    <s v="User Reported Email"/>
    <x v="0"/>
    <s v="Met"/>
    <s v="User"/>
    <n v="145"/>
    <s v="[]"/>
    <s v="Email"/>
    <s v="Legitimate email"/>
    <m/>
    <m/>
    <m/>
    <m/>
    <s v="[]"/>
    <s v="Thu, 01 Jan 1970 00:00:00 GMT"/>
    <s v="Thu, 01 Jan 1970 00:00:10 GMT"/>
    <s v="Thu, 01 Jan 1970 00:00:00 GMT"/>
    <s v="Thu, 01 Jan 1970 02:24:57 GMT"/>
    <s v="Thu, 01 Jan 1970 00:00:00 GMT"/>
    <s v="Thu, 01 Jan 1970 00:00:01 GMT"/>
    <s v="Thu, 01 Jan 1970 05:29:19 GMT"/>
    <m/>
    <m/>
    <m/>
    <m/>
    <n v="1"/>
    <s v=""/>
    <n v="1"/>
    <d v="1899-12-30T07:54:29"/>
    <s v="Mon"/>
    <x v="126"/>
    <d v="2023-05-08T00:00:00"/>
    <s v="19:50:05"/>
    <s v="Week-2"/>
    <d v="1899-12-30T19:00:00"/>
  </r>
  <r>
    <n v="10115"/>
    <x v="3"/>
    <s v="TechM L2"/>
    <s v="Closed"/>
    <x v="71"/>
    <s v="Mon, 08 May 2023 16:50:15 GMT"/>
    <s v="vdarive"/>
    <x v="1"/>
    <x v="1"/>
    <s v="ESC L1 SLA Breach"/>
    <x v="25"/>
    <s v="Met"/>
    <s v="Other"/>
    <n v="59"/>
    <s v="[]"/>
    <s v="Network"/>
    <m/>
    <m/>
    <m/>
    <s v="Network Data Exfiltration"/>
    <m/>
    <s v="[]"/>
    <s v="Thu, 01 Jan 1970 00:00:00 GMT"/>
    <s v="Thu, 01 Jan 1970 00:00:10 GMT"/>
    <s v="Thu, 01 Jan 1970 00:00:00 GMT"/>
    <s v="Thu, 01 Jan 1970 00:59:25 GMT"/>
    <s v="Thu, 01 Jan 1970 00:00:00 GMT"/>
    <s v="Thu, 01 Jan 1970 00:00:01 GMT"/>
    <s v="Thu, 01 Jan 1970 00:45:41 GMT"/>
    <m/>
    <m/>
    <m/>
    <m/>
    <n v="1"/>
    <s v=""/>
    <n v="1"/>
    <d v="1899-12-30T01:44:51"/>
    <s v="Mon"/>
    <x v="126"/>
    <d v="2023-05-08T00:00:00"/>
    <s v="16:50:15"/>
    <s v="Week-2"/>
    <d v="1899-12-30T16:00:00"/>
  </r>
  <r>
    <n v="10114"/>
    <x v="0"/>
    <s v="TechM L2"/>
    <s v="Closed"/>
    <x v="654"/>
    <s v="Mon, 08 May 2023 14:40:05 GMT"/>
    <s v="mhyderi"/>
    <x v="0"/>
    <x v="0"/>
    <s v="User Reported Email"/>
    <x v="0"/>
    <s v="Met"/>
    <s v="User"/>
    <n v="62"/>
    <s v="[]"/>
    <s v="Email"/>
    <s v="Legitimate email"/>
    <m/>
    <m/>
    <m/>
    <m/>
    <s v="[]"/>
    <s v="Thu, 01 Jan 1970 00:00:00 GMT"/>
    <s v="Thu, 01 Jan 1970 00:00:28 GMT"/>
    <s v="Thu, 01 Jan 1970 00:00:00 GMT"/>
    <s v="Thu, 01 Jan 1970 01:01:58 GMT"/>
    <s v="Thu, 01 Jan 1970 00:00:00 GMT"/>
    <s v="Thu, 01 Jan 1970 00:00:01 GMT"/>
    <s v="Thu, 01 Jan 1970 00:09:09 GMT"/>
    <m/>
    <m/>
    <m/>
    <m/>
    <n v="1"/>
    <s v=""/>
    <n v="1"/>
    <d v="1899-12-30T01:11:37"/>
    <s v="Mon"/>
    <x v="126"/>
    <d v="2023-05-08T00:00:00"/>
    <s v="14:40:05"/>
    <s v="Week-2"/>
    <d v="1899-12-30T14:00:00"/>
  </r>
  <r>
    <n v="10113"/>
    <x v="0"/>
    <s v="Cristian Dragus"/>
    <s v="Closed"/>
    <x v="393"/>
    <s v="Mon, 08 May 2023 13:20:05 GMT"/>
    <s v="mhyderi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1:42 GMT"/>
    <s v="Thu, 01 Jan 1970 00:00:00 GMT"/>
    <s v="Thu, 01 Jan 1970 00:26:44 GMT"/>
    <s v="Thu, 01 Jan 1970 00:00:00 GMT"/>
    <s v="Thu, 01 Jan 1970 00:00:01 GMT"/>
    <s v="Thu, 01 Jan 1970 00:40:18 GMT"/>
    <m/>
    <m/>
    <m/>
    <m/>
    <n v="1"/>
    <s v=""/>
    <n v="1"/>
    <d v="1899-12-30T01:09:00"/>
    <s v="Mon"/>
    <x v="126"/>
    <d v="2023-05-08T00:00:00"/>
    <s v="13:20:05"/>
    <s v="Week-2"/>
    <d v="1899-12-30T13:00:00"/>
  </r>
  <r>
    <n v="10112"/>
    <x v="3"/>
    <s v="Cristian Dragus"/>
    <s v="Closed"/>
    <x v="29"/>
    <s v="Mon, 08 May 2023 13:00:20 GMT"/>
    <s v="karun"/>
    <x v="2"/>
    <x v="2"/>
    <s v="ESC L1 SLA Breach"/>
    <x v="24"/>
    <s v="Met"/>
    <s v="Laptop/Desktop"/>
    <n v="0"/>
    <s v="[]"/>
    <s v="Network"/>
    <m/>
    <m/>
    <m/>
    <s v="Suspicious Traffic"/>
    <m/>
    <s v="[]"/>
    <s v="Thu, 01 Jan 1970 00:00:00 GMT"/>
    <s v="Thu, 01 Jan 1970 00:00:38 GMT"/>
    <s v="Thu, 01 Jan 1970 00:00:00 GMT"/>
    <s v="Thu, 01 Jan 1970 00:00:23 GMT"/>
    <s v="Thu, 01 Jan 1970 00:00:00 GMT"/>
    <s v="Thu, 01 Jan 1970 00:00:01 GMT"/>
    <s v="Thu, 01 Jan 1970 02:37:25 GMT"/>
    <m/>
    <m/>
    <m/>
    <m/>
    <n v="1"/>
    <s v=""/>
    <n v="1"/>
    <d v="1899-12-30T02:38:03"/>
    <s v="Mon"/>
    <x v="126"/>
    <d v="2023-05-08T00:00:00"/>
    <s v="13:00:20"/>
    <s v="Week-2"/>
    <d v="1899-12-30T13:00:00"/>
  </r>
  <r>
    <n v="10111"/>
    <x v="0"/>
    <s v="Cristian Dragus"/>
    <s v="Closed"/>
    <x v="393"/>
    <s v="Mon, 08 May 2023 13:00:05 GMT"/>
    <s v="mhyderi"/>
    <x v="0"/>
    <x v="0"/>
    <s v="User Reported Email"/>
    <x v="0"/>
    <s v="Met"/>
    <s v="User"/>
    <n v="16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16:15 GMT"/>
    <s v="Thu, 01 Jan 1970 00:00:00 GMT"/>
    <s v="Thu, 01 Jan 1970 00:00:01 GMT"/>
    <s v="Thu, 01 Jan 1970 00:09:19 GMT"/>
    <m/>
    <m/>
    <m/>
    <m/>
    <n v="1"/>
    <s v=""/>
    <n v="1"/>
    <d v="1899-12-30T00:25:27"/>
    <s v="Mon"/>
    <x v="126"/>
    <d v="2023-05-08T00:00:00"/>
    <s v="13:00:05"/>
    <s v="Week-2"/>
    <d v="1899-12-30T13:00:00"/>
  </r>
  <r>
    <n v="10110"/>
    <x v="0"/>
    <s v="Cristian Dragus"/>
    <s v="Closed"/>
    <x v="393"/>
    <s v="Mon, 08 May 2023 12:50:05 GMT"/>
    <s v="mhyderi"/>
    <x v="0"/>
    <x v="0"/>
    <s v="User Reported Email"/>
    <x v="0"/>
    <s v="Met"/>
    <s v="User"/>
    <n v="19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8:55 GMT"/>
    <s v="Thu, 01 Jan 1970 00:00:00 GMT"/>
    <s v="Thu, 01 Jan 1970 00:00:01 GMT"/>
    <s v="Thu, 01 Jan 1970 00:00:01 GMT"/>
    <m/>
    <m/>
    <m/>
    <m/>
    <n v="1"/>
    <s v=""/>
    <n v="1"/>
    <d v="1899-12-30T00:19:11"/>
    <s v="Mon"/>
    <x v="126"/>
    <d v="2023-05-08T00:00:00"/>
    <s v="12:50:05"/>
    <s v="Week-2"/>
    <d v="1899-12-30T12:00:00"/>
  </r>
  <r>
    <n v="10109"/>
    <x v="3"/>
    <s v="Cristian Dragus"/>
    <s v="Closed"/>
    <x v="29"/>
    <s v="Mon, 08 May 2023 12:40:14 GMT"/>
    <s v="karun"/>
    <x v="2"/>
    <x v="2"/>
    <s v="ESC L1 SLA Breach"/>
    <x v="24"/>
    <s v="Met"/>
    <s v="Laptop/Desktop"/>
    <n v="34"/>
    <s v="[]"/>
    <s v="Network"/>
    <m/>
    <m/>
    <m/>
    <s v="Suspicious Traffic"/>
    <m/>
    <s v="[]"/>
    <s v="Thu, 01 Jan 1970 00:00:00 GMT"/>
    <s v="Thu, 01 Jan 1970 00:05:18 GMT"/>
    <s v="Thu, 01 Jan 1970 00:00:00 GMT"/>
    <s v="Thu, 01 Jan 1970 00:34:22 GMT"/>
    <s v="Thu, 01 Jan 1970 00:00:00 GMT"/>
    <s v="Thu, 01 Jan 1970 00:00:01 GMT"/>
    <s v="Thu, 01 Jan 1970 01:44:27 GMT"/>
    <m/>
    <m/>
    <m/>
    <m/>
    <n v="1"/>
    <s v=""/>
    <n v="1"/>
    <d v="1899-12-30T02:23:45"/>
    <s v="Mon"/>
    <x v="126"/>
    <d v="2023-05-08T00:00:00"/>
    <s v="12:40:14"/>
    <s v="Week-2"/>
    <d v="1899-12-30T12:00:00"/>
  </r>
  <r>
    <n v="10108"/>
    <x v="0"/>
    <s v="TechM L2"/>
    <s v="Closed"/>
    <x v="655"/>
    <s v="Mon, 08 May 2023 12:30:06 GMT"/>
    <s v="gsriniv"/>
    <x v="0"/>
    <x v="0"/>
    <s v="User Reported Email"/>
    <x v="0"/>
    <s v="Met"/>
    <s v="User"/>
    <n v="49"/>
    <s v="[]"/>
    <s v="Email"/>
    <s v="Legitimate email"/>
    <m/>
    <m/>
    <m/>
    <m/>
    <s v="[]"/>
    <s v="Thu, 01 Jan 1970 00:00:00 GMT"/>
    <s v="Thu, 01 Jan 1970 00:00:28 GMT"/>
    <s v="Thu, 01 Jan 1970 00:00:00 GMT"/>
    <s v="Thu, 01 Jan 1970 00:48:34 GMT"/>
    <s v="Thu, 01 Jan 1970 00:00:00 GMT"/>
    <s v="Thu, 01 Jan 1970 00:00:01 GMT"/>
    <s v="Thu, 01 Jan 1970 02:18:04 GMT"/>
    <m/>
    <m/>
    <m/>
    <m/>
    <n v="1"/>
    <s v=""/>
    <n v="1"/>
    <d v="1899-12-30T03:07:32"/>
    <s v="Mon"/>
    <x v="126"/>
    <d v="2023-05-08T00:00:00"/>
    <s v="12:30:06"/>
    <s v="Week-2"/>
    <d v="1899-12-30T12:00:00"/>
  </r>
  <r>
    <n v="10107"/>
    <x v="0"/>
    <s v="Cristian Dragus"/>
    <s v="Closed"/>
    <x v="393"/>
    <s v="Mon, 08 May 2023 12:20:08 GMT"/>
    <s v="mhyderi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7:32 GMT"/>
    <s v="Thu, 01 Jan 1970 00:00:00 GMT"/>
    <s v="Thu, 01 Jan 1970 00:00:01 GMT"/>
    <s v="Thu, 01 Jan 1970 00:03:11 GMT"/>
    <m/>
    <m/>
    <m/>
    <m/>
    <n v="1"/>
    <s v=""/>
    <n v="1"/>
    <d v="1899-12-30T00:11:18"/>
    <s v="Mon"/>
    <x v="126"/>
    <d v="2023-05-08T00:00:00"/>
    <s v="12:20:08"/>
    <s v="Week-2"/>
    <d v="1899-12-30T12:00:00"/>
  </r>
  <r>
    <n v="10106"/>
    <x v="0"/>
    <s v="TechM L2"/>
    <s v="Closed"/>
    <x v="623"/>
    <s v="Mon, 08 May 2023 12:20:08 GMT"/>
    <s v="psrikan"/>
    <x v="0"/>
    <x v="0"/>
    <s v="User Reported Email"/>
    <x v="0"/>
    <s v="Met"/>
    <s v="User"/>
    <n v="1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3:08 GMT"/>
    <s v="Thu, 01 Jan 1970 00:00:00 GMT"/>
    <s v="Thu, 01 Jan 1970 00:00:01 GMT"/>
    <s v="Thu, 01 Jan 1970 02:08:56 GMT"/>
    <m/>
    <m/>
    <m/>
    <m/>
    <n v="1"/>
    <s v=""/>
    <n v="1"/>
    <d v="1899-12-30T02:22:06"/>
    <s v="Mon"/>
    <x v="126"/>
    <d v="2023-05-08T00:00:00"/>
    <s v="12:20:08"/>
    <s v="Week-2"/>
    <d v="1899-12-30T12:00:00"/>
  </r>
  <r>
    <n v="10105"/>
    <x v="1"/>
    <s v="Cristiano Lucian"/>
    <s v="Closed"/>
    <x v="2"/>
    <s v="Mon, 08 May 2023 11:50:15 GMT"/>
    <s v="karun"/>
    <x v="1"/>
    <x v="1"/>
    <s v="ESC L1 SLA Breach"/>
    <x v="17"/>
    <s v="Met"/>
    <s v="Laptop/Desktop"/>
    <n v="70"/>
    <s v="[]"/>
    <s v="Endpoint"/>
    <m/>
    <s v="Malware"/>
    <m/>
    <m/>
    <m/>
    <s v="[]"/>
    <s v="Thu, 01 Jan 1970 00:00:00 GMT"/>
    <s v="Thu, 01 Jan 1970 00:00:14 GMT"/>
    <s v="Thu, 01 Jan 1970 00:00:00 GMT"/>
    <s v="Thu, 01 Jan 1970 01:10:26 GMT"/>
    <s v="Thu, 01 Jan 1970 00:00:00 GMT"/>
    <s v="Thu, 01 Jan 1970 00:00:01 GMT"/>
    <s v="Thu, 01 Jan 1970 00:00:01 GMT"/>
    <m/>
    <m/>
    <m/>
    <m/>
    <n v="1"/>
    <s v=""/>
    <n v="1"/>
    <d v="1899-12-30T01:10:15"/>
    <s v="Mon"/>
    <x v="126"/>
    <d v="2023-05-08T00:00:00"/>
    <s v="11:50:15"/>
    <s v="Week-2"/>
    <d v="1899-12-30T11:00:00"/>
  </r>
  <r>
    <n v="10104"/>
    <x v="0"/>
    <s v="TechM L2"/>
    <s v="Closed"/>
    <x v="623"/>
    <s v="Mon, 08 May 2023 11:40:06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9 GMT"/>
    <s v="Thu, 01 Jan 1970 00:00:00 GMT"/>
    <s v="Thu, 01 Jan 1970 00:00:01 GMT"/>
    <s v="Thu, 01 Jan 1970 00:00:51 GMT"/>
    <m/>
    <m/>
    <m/>
    <m/>
    <n v="1"/>
    <s v=""/>
    <n v="1"/>
    <d v="1899-12-30T00:02:00"/>
    <s v="Mon"/>
    <x v="126"/>
    <d v="2023-05-08T00:00:00"/>
    <s v="11:40:06"/>
    <s v="Week-2"/>
    <d v="1899-12-30T11:00:00"/>
  </r>
  <r>
    <n v="10103"/>
    <x v="0"/>
    <s v="TechM L2"/>
    <s v="Closed"/>
    <x v="623"/>
    <s v="Mon, 08 May 2023 11:40:06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48 GMT"/>
    <s v="Thu, 01 Jan 1970 00:00:00 GMT"/>
    <s v="Thu, 01 Jan 1970 00:00:01 GMT"/>
    <s v="Thu, 01 Jan 1970 00:02:12 GMT"/>
    <m/>
    <m/>
    <m/>
    <m/>
    <n v="1"/>
    <s v=""/>
    <n v="1"/>
    <d v="1899-12-30T00:03:21"/>
    <s v="Mon"/>
    <x v="126"/>
    <d v="2023-05-08T00:00:00"/>
    <s v="11:40:06"/>
    <s v="Week-2"/>
    <d v="1899-12-30T11:00:00"/>
  </r>
  <r>
    <n v="10102"/>
    <x v="0"/>
    <s v="TechM L2"/>
    <s v="Closed"/>
    <x v="656"/>
    <s v="Mon, 08 May 2023 11:40:05 GMT"/>
    <s v="karun"/>
    <x v="0"/>
    <x v="0"/>
    <s v="User Reported Email"/>
    <x v="0"/>
    <s v="Met"/>
    <s v="User"/>
    <n v="30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30:04 GMT"/>
    <s v="Thu, 01 Jan 1970 00:00:00 GMT"/>
    <s v="Thu, 01 Jan 1970 00:00:01 GMT"/>
    <s v="Thu, 01 Jan 1970 02:29:58 GMT"/>
    <m/>
    <m/>
    <m/>
    <m/>
    <n v="1"/>
    <s v=""/>
    <n v="1"/>
    <d v="1899-12-30T03:00:04"/>
    <s v="Mon"/>
    <x v="126"/>
    <d v="2023-05-08T00:00:00"/>
    <s v="11:40:05"/>
    <s v="Week-2"/>
    <d v="1899-12-30T11:00:00"/>
  </r>
  <r>
    <n v="10101"/>
    <x v="0"/>
    <s v="TechM L2"/>
    <s v="Closed"/>
    <x v="623"/>
    <s v="Mon, 08 May 2023 11:20:05 GMT"/>
    <s v="mhyderi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53 GMT"/>
    <s v="Thu, 01 Jan 1970 00:00:00 GMT"/>
    <s v="Thu, 01 Jan 1970 00:00:01 GMT"/>
    <s v="Thu, 01 Jan 1970 00:00:01 GMT"/>
    <m/>
    <m/>
    <m/>
    <m/>
    <n v="1"/>
    <s v=""/>
    <n v="1"/>
    <d v="1899-12-30T00:01:07"/>
    <s v="Mon"/>
    <x v="126"/>
    <d v="2023-05-08T00:00:00"/>
    <s v="11:20:05"/>
    <s v="Week-2"/>
    <d v="1899-12-30T11:00:00"/>
  </r>
  <r>
    <n v="10100"/>
    <x v="0"/>
    <s v="TechM L2"/>
    <s v="Closed"/>
    <x v="623"/>
    <s v="Mon, 08 May 2023 11:20:05 GMT"/>
    <s v="mhyderi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00:13 GMT"/>
    <s v="Thu, 01 Jan 1970 00:00:00 GMT"/>
    <s v="Thu, 01 Jan 1970 00:00:01 GMT"/>
    <s v="Thu, 01 Jan 1970 00:01:56 GMT"/>
    <m/>
    <m/>
    <m/>
    <m/>
    <n v="1"/>
    <s v=""/>
    <n v="1"/>
    <d v="1899-12-30T00:02:09"/>
    <s v="Mon"/>
    <x v="126"/>
    <d v="2023-05-08T00:00:00"/>
    <s v="11:20:05"/>
    <s v="Week-2"/>
    <d v="1899-12-30T11:00:00"/>
  </r>
  <r>
    <n v="10099"/>
    <x v="0"/>
    <s v="Cristian Dragus"/>
    <s v="Closed"/>
    <x v="393"/>
    <s v="Mon, 08 May 2023 11:10:05 GMT"/>
    <s v="mhyderi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17 GMT"/>
    <s v="Thu, 01 Jan 1970 00:00:00 GMT"/>
    <s v="Thu, 01 Jan 1970 00:10:09 GMT"/>
    <s v="Thu, 01 Jan 1970 00:00:00 GMT"/>
    <s v="Thu, 01 Jan 1970 00:00:01 GMT"/>
    <s v="Thu, 01 Jan 1970 01:06:34 GMT"/>
    <m/>
    <m/>
    <m/>
    <m/>
    <n v="1"/>
    <s v=""/>
    <n v="1"/>
    <d v="1899-12-30T01:16:51"/>
    <s v="Mon"/>
    <x v="126"/>
    <d v="2023-05-08T00:00:00"/>
    <s v="11:10:05"/>
    <s v="Week-2"/>
    <d v="1899-12-30T11:00:00"/>
  </r>
  <r>
    <n v="10098"/>
    <x v="0"/>
    <s v="Cristian Dragus"/>
    <s v="Closed"/>
    <x v="393"/>
    <s v="Mon, 08 May 2023 10:40:05 GMT"/>
    <s v="mhyderi"/>
    <x v="0"/>
    <x v="0"/>
    <s v="User Reported Email"/>
    <x v="0"/>
    <s v="Met"/>
    <s v="User"/>
    <n v="49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49:08 GMT"/>
    <s v="Thu, 01 Jan 1970 00:00:00 GMT"/>
    <s v="Thu, 01 Jan 1970 00:00:01 GMT"/>
    <s v="Thu, 01 Jan 1970 00:05:27 GMT"/>
    <m/>
    <m/>
    <m/>
    <m/>
    <n v="1"/>
    <s v=""/>
    <n v="1"/>
    <d v="1899-12-30T00:54:37"/>
    <s v="Mon"/>
    <x v="126"/>
    <d v="2023-05-08T00:00:00"/>
    <s v="10:40:05"/>
    <s v="Week-2"/>
    <d v="1899-12-30T10:00:00"/>
  </r>
  <r>
    <n v="10097"/>
    <x v="4"/>
    <s v="TechM L2"/>
    <s v="Closed"/>
    <x v="657"/>
    <s v="Mon, 08 May 2023 10:10:26 GMT"/>
    <s v="karun"/>
    <x v="2"/>
    <x v="2"/>
    <s v="[]"/>
    <x v="54"/>
    <s v="Met"/>
    <s v="Laptop/Desktop"/>
    <n v="53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0:53:24 GMT"/>
    <s v="Thu, 01 Jan 1970 00:00:00 GMT"/>
    <s v="Thu, 01 Jan 1970 00:00:01 GMT"/>
    <s v="Thu, 01 Jan 1970 00:17:06 GMT"/>
    <m/>
    <m/>
    <m/>
    <m/>
    <n v="1"/>
    <s v=""/>
    <n v="1"/>
    <d v="1899-12-30T01:10:23"/>
    <s v="Mon"/>
    <x v="126"/>
    <d v="2023-05-08T00:00:00"/>
    <s v="10:10:26"/>
    <s v="Week-2"/>
    <d v="1899-12-30T10:00:00"/>
  </r>
  <r>
    <n v="10096"/>
    <x v="0"/>
    <s v="Cristiano Lucian"/>
    <s v="Closed"/>
    <x v="135"/>
    <s v="Mon, 08 May 2023 09:20:26 GMT"/>
    <s v="gsriniv"/>
    <x v="2"/>
    <x v="0"/>
    <s v="[]"/>
    <x v="21"/>
    <s v="Met"/>
    <s v="Server"/>
    <n v="32"/>
    <s v="[]"/>
    <s v="Network"/>
    <m/>
    <m/>
    <m/>
    <s v="Suspicious Traffic"/>
    <m/>
    <s v="[]"/>
    <s v="Thu, 01 Jan 1970 00:00:00 GMT"/>
    <s v="Thu, 01 Jan 1970 00:00:31 GMT"/>
    <s v="Thu, 01 Jan 1970 00:00:00 GMT"/>
    <s v="Thu, 01 Jan 1970 00:31:32 GMT"/>
    <s v="Thu, 01 Jan 1970 00:00:00 GMT"/>
    <s v="Thu, 01 Jan 1970 00:00:01 GMT"/>
    <s v="Thu, 01 Jan 1970 02:41:25 GMT"/>
    <m/>
    <m/>
    <m/>
    <m/>
    <n v="0"/>
    <n v="1"/>
    <n v="1"/>
    <d v="1899-12-30T03:13:56"/>
    <s v="Mon"/>
    <x v="126"/>
    <d v="2023-05-08T00:00:00"/>
    <s v="09:20:26"/>
    <s v="Week-2"/>
    <d v="1899-12-30T09:00:00"/>
  </r>
  <r>
    <n v="10095"/>
    <x v="0"/>
    <s v="TechM L2"/>
    <s v="Closed"/>
    <x v="658"/>
    <s v="Mon, 08 May 2023 09:00:05 GMT"/>
    <s v="gsriniv"/>
    <x v="0"/>
    <x v="0"/>
    <s v="User Reported Email"/>
    <x v="0"/>
    <s v="Met"/>
    <s v="User"/>
    <n v="4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43:06 GMT"/>
    <s v="Thu, 01 Jan 1970 00:00:00 GMT"/>
    <s v="Thu, 01 Jan 1970 00:00:01 GMT"/>
    <s v="Thu, 01 Jan 1970 01:33:40 GMT"/>
    <m/>
    <m/>
    <m/>
    <m/>
    <n v="1"/>
    <s v=""/>
    <n v="1"/>
    <d v="1899-12-30T02:16:50"/>
    <s v="Mon"/>
    <x v="126"/>
    <d v="2023-05-08T00:00:00"/>
    <s v="09:00:05"/>
    <s v="Week-2"/>
    <d v="1899-12-30T09:00:00"/>
  </r>
  <r>
    <n v="10094"/>
    <x v="0"/>
    <s v="TechM L2"/>
    <s v="Closed"/>
    <x v="659"/>
    <s v="Mon, 08 May 2023 06:50:05 GMT"/>
    <s v="karun"/>
    <x v="2"/>
    <x v="2"/>
    <s v="User Reported Email"/>
    <x v="0"/>
    <s v="Met"/>
    <s v="User"/>
    <n v="76"/>
    <s v="[]"/>
    <s v="Email"/>
    <s v="Spam"/>
    <m/>
    <m/>
    <m/>
    <m/>
    <s v="[]"/>
    <s v="Thu, 01 Jan 1970 00:00:00 GMT"/>
    <s v="Thu, 01 Jan 1970 00:00:07 GMT"/>
    <s v="Thu, 01 Jan 1970 00:00:00 GMT"/>
    <s v="Thu, 01 Jan 1970 01:16:18 GMT"/>
    <s v="Thu, 01 Jan 1970 00:00:00 GMT"/>
    <s v="Thu, 01 Jan 1970 00:00:01 GMT"/>
    <s v="Thu, 01 Jan 1970 01:54:06 GMT"/>
    <m/>
    <m/>
    <m/>
    <m/>
    <n v="1"/>
    <s v=""/>
    <n v="1"/>
    <d v="1899-12-30T03:10:13"/>
    <s v="Mon"/>
    <x v="126"/>
    <d v="2023-05-08T00:00:00"/>
    <s v="06:50:05"/>
    <s v="Week-2"/>
    <d v="1899-12-30T06:00:00"/>
  </r>
  <r>
    <n v="10093"/>
    <x v="0"/>
    <s v="Cristian Dragus"/>
    <s v="Closed"/>
    <x v="626"/>
    <s v="Mon, 08 May 2023 06:50:05 GMT"/>
    <s v="mhyderi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07 GMT"/>
    <s v="Thu, 01 Jan 1970 00:00:00 GMT"/>
    <s v="Thu, 01 Jan 1970 00:55:30 GMT"/>
    <s v="Thu, 01 Jan 1970 00:00:00 GMT"/>
    <s v="Thu, 01 Jan 1970 00:00:01 GMT"/>
    <s v="Thu, 01 Jan 1970 01:48:22 GMT"/>
    <m/>
    <m/>
    <m/>
    <m/>
    <n v="1"/>
    <s v=""/>
    <n v="1"/>
    <d v="1899-12-30T02:44:29"/>
    <s v="Mon"/>
    <x v="126"/>
    <d v="2023-05-08T00:00:00"/>
    <s v="06:50:05"/>
    <s v="Week-2"/>
    <d v="1899-12-30T06:00:00"/>
  </r>
  <r>
    <n v="10092"/>
    <x v="0"/>
    <m/>
    <s v="Closed"/>
    <x v="623"/>
    <s v="Mon, 08 May 2023 05:10:07 GMT"/>
    <s v="vtupura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04:44 GMT"/>
    <s v="Thu, 01 Jan 1970 00:00:00 GMT"/>
    <s v="Thu, 01 Jan 1970 00:00:01 GMT"/>
    <s v="Thu, 01 Jan 1970 00:54:50 GMT"/>
    <m/>
    <m/>
    <m/>
    <m/>
    <n v="1"/>
    <s v=""/>
    <n v="1"/>
    <d v="1899-12-30T00:59:55"/>
    <s v="Mon"/>
    <x v="126"/>
    <d v="2023-05-08T00:00:00"/>
    <s v="05:10:07"/>
    <s v="Week-2"/>
    <d v="1899-12-30T05:00:00"/>
  </r>
  <r>
    <n v="10091"/>
    <x v="0"/>
    <m/>
    <s v="Closed"/>
    <x v="623"/>
    <s v="Mon, 08 May 2023 05:10:07 GMT"/>
    <s v="vtupura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4:59 GMT"/>
    <s v="Thu, 01 Jan 1970 00:00:00 GMT"/>
    <s v="Thu, 01 Jan 1970 00:00:01 GMT"/>
    <s v="Thu, 01 Jan 1970 00:49:09 GMT"/>
    <m/>
    <m/>
    <m/>
    <m/>
    <n v="1"/>
    <s v=""/>
    <n v="1"/>
    <d v="1899-12-30T00:54:16"/>
    <s v="Mon"/>
    <x v="126"/>
    <d v="2023-05-08T00:00:00"/>
    <s v="05:10:07"/>
    <s v="Week-2"/>
    <d v="1899-12-30T05:00:00"/>
  </r>
  <r>
    <n v="10090"/>
    <x v="0"/>
    <m/>
    <s v="Closed"/>
    <x v="623"/>
    <s v="Mon, 08 May 2023 00:30:05 GMT"/>
    <s v="vtupura"/>
    <x v="0"/>
    <x v="0"/>
    <s v="User Reported Email"/>
    <x v="0"/>
    <s v="Met"/>
    <s v="User"/>
    <n v="15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15:08 GMT"/>
    <s v="Thu, 01 Jan 1970 00:00:00 GMT"/>
    <s v="Thu, 01 Jan 1970 00:00:01 GMT"/>
    <s v="Thu, 01 Jan 1970 01:43:32 GMT"/>
    <m/>
    <m/>
    <m/>
    <m/>
    <n v="1"/>
    <s v=""/>
    <n v="1"/>
    <d v="1899-12-30T01:58:39"/>
    <s v="Mon"/>
    <x v="126"/>
    <d v="2023-05-08T00:00:00"/>
    <s v="00:30:05"/>
    <s v="Week-2"/>
    <d v="1899-12-30T00:00:00"/>
  </r>
  <r>
    <n v="10134"/>
    <x v="0"/>
    <s v="TechM L2"/>
    <s v="Closed"/>
    <x v="146"/>
    <s v="Tue, 09 May 2023 22:00:05 GMT"/>
    <s v="vtupura"/>
    <x v="0"/>
    <x v="0"/>
    <s v="User Reported Email, ACK L1 SLA Breach"/>
    <x v="0"/>
    <s v="Met"/>
    <s v="User"/>
    <n v="5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50:32 GMT"/>
    <s v="Thu, 01 Jan 1970 00:00:00 GMT"/>
    <s v="Thu, 01 Jan 1970 00:00:01 GMT"/>
    <s v="Thu, 01 Jan 1970 02:42:19 GMT"/>
    <m/>
    <m/>
    <m/>
    <m/>
    <n v="1"/>
    <s v=""/>
    <n v="1"/>
    <d v="1899-12-30T03:33:29"/>
    <s v="Tue"/>
    <x v="127"/>
    <d v="2023-05-09T00:00:00"/>
    <s v="22:00:05"/>
    <s v="Week-2"/>
    <d v="1899-12-30T22:00:00"/>
  </r>
  <r>
    <n v="10133"/>
    <x v="0"/>
    <s v="TechM L2"/>
    <s v="Closed"/>
    <x v="393"/>
    <s v="Tue, 09 May 2023 11:20:05 GMT"/>
    <s v="psrikan"/>
    <x v="0"/>
    <x v="0"/>
    <s v="User Reported Email"/>
    <x v="0"/>
    <s v="Met"/>
    <s v="User"/>
    <n v="66"/>
    <s v="[]"/>
    <s v="Email"/>
    <s v="Legitimate email"/>
    <m/>
    <m/>
    <m/>
    <m/>
    <s v="[]"/>
    <s v="Thu, 01 Jan 1970 00:00:00 GMT"/>
    <s v="Thu, 01 Jan 1970 00:00:16 GMT"/>
    <s v="Thu, 01 Jan 1970 00:00:00 GMT"/>
    <s v="Thu, 01 Jan 1970 01:05:34 GMT"/>
    <s v="Thu, 01 Jan 1970 00:00:00 GMT"/>
    <s v="Thu, 01 Jan 1970 00:00:01 GMT"/>
    <s v="Thu, 01 Jan 1970 02:23:57 GMT"/>
    <m/>
    <m/>
    <m/>
    <m/>
    <n v="1"/>
    <s v=""/>
    <n v="1"/>
    <d v="1899-12-30T03:30:13"/>
    <s v="Tue"/>
    <x v="127"/>
    <d v="2023-05-09T00:00:00"/>
    <s v="11:20:05"/>
    <s v="Week-2"/>
    <d v="1899-12-30T11:00:00"/>
  </r>
  <r>
    <n v="10132"/>
    <x v="3"/>
    <s v="Cristian Dragus"/>
    <s v="Closed"/>
    <x v="380"/>
    <s v="Tue, 09 May 2023 11:10:27 GMT"/>
    <s v="apaluri"/>
    <x v="1"/>
    <x v="1"/>
    <s v="ESC L1 SLA Breach"/>
    <x v="3"/>
    <s v="Met"/>
    <s v="Laptop/Desktop"/>
    <n v="8"/>
    <s v="[]"/>
    <s v="Login"/>
    <m/>
    <m/>
    <s v="Suspicious Login"/>
    <m/>
    <m/>
    <s v="[]"/>
    <s v="Thu, 01 Jan 1970 00:00:00 GMT"/>
    <s v="Thu, 01 Jan 1970 00:00:13 GMT"/>
    <s v="Thu, 01 Jan 1970 00:00:00 GMT"/>
    <s v="Thu, 01 Jan 1970 00:08:11 GMT"/>
    <s v="Thu, 01 Jan 1970 00:00:00 GMT"/>
    <s v="Thu, 01 Jan 1970 00:00:01 GMT"/>
    <s v="Thu, 01 Jan 1970 01:46:36 GMT"/>
    <m/>
    <m/>
    <m/>
    <m/>
    <n v="1"/>
    <s v=""/>
    <n v="1"/>
    <d v="1899-12-30T01:54:49"/>
    <s v="Tue"/>
    <x v="127"/>
    <d v="2023-05-09T00:00:00"/>
    <s v="11:10:27"/>
    <s v="Week-2"/>
    <d v="1899-12-30T11:00:00"/>
  </r>
  <r>
    <n v="10131"/>
    <x v="0"/>
    <s v="TechM L2"/>
    <s v="Closed"/>
    <x v="193"/>
    <s v="Tue, 09 May 2023 11:10:05 GMT"/>
    <s v="gsriniv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3:36 GMT"/>
    <s v="Thu, 01 Jan 1970 00:00:00 GMT"/>
    <s v="Thu, 01 Jan 1970 00:00:01 GMT"/>
    <s v="Thu, 01 Jan 1970 00:44:11 GMT"/>
    <m/>
    <m/>
    <m/>
    <m/>
    <n v="1"/>
    <s v=""/>
    <n v="1"/>
    <d v="1899-12-30T00:48:23"/>
    <s v="Tue"/>
    <x v="127"/>
    <d v="2023-05-09T00:00:00"/>
    <s v="11:10:05"/>
    <s v="Week-2"/>
    <d v="1899-12-30T11:00:00"/>
  </r>
  <r>
    <n v="10130"/>
    <x v="1"/>
    <s v="TechM L2"/>
    <s v="Closed"/>
    <x v="660"/>
    <s v="Tue, 09 May 2023 10:50:30 GMT"/>
    <s v="mhyderi"/>
    <x v="1"/>
    <x v="1"/>
    <s v="ESC L1 SLA Breach"/>
    <x v="1"/>
    <s v="Met"/>
    <s v="Laptop/Desktop"/>
    <n v="84"/>
    <s v="[]"/>
    <s v="Endpoint"/>
    <m/>
    <s v="Malware"/>
    <m/>
    <m/>
    <m/>
    <s v="[]"/>
    <s v="Thu, 01 Jan 1970 00:00:00 GMT"/>
    <s v="Thu, 01 Jan 1970 00:01:13 GMT"/>
    <s v="Thu, 01 Jan 1970 00:00:00 GMT"/>
    <s v="Thu, 01 Jan 1970 01:24:28 GMT"/>
    <s v="Thu, 01 Jan 1970 00:00:00 GMT"/>
    <s v="Thu, 01 Jan 1970 00:00:01 GMT"/>
    <s v="Thu, 01 Jan 1970 00:00:01 GMT"/>
    <m/>
    <m/>
    <m/>
    <m/>
    <n v="1"/>
    <s v=""/>
    <n v="1"/>
    <d v="1899-12-30T01:25:14"/>
    <s v="Tue"/>
    <x v="127"/>
    <d v="2023-05-09T00:00:00"/>
    <s v="10:50:30"/>
    <s v="Week-2"/>
    <d v="1899-12-30T10:00:00"/>
  </r>
  <r>
    <n v="10129"/>
    <x v="1"/>
    <s v="Cristian Dragus"/>
    <s v="Closed"/>
    <x v="661"/>
    <s v="Tue, 09 May 2023 10:50:28 GMT"/>
    <s v="apaluri"/>
    <x v="1"/>
    <x v="1"/>
    <s v="ESC L1 SLA Breach"/>
    <x v="35"/>
    <s v="Met"/>
    <s v="Laptop/Desktop"/>
    <n v="37"/>
    <s v="[]"/>
    <s v="Login"/>
    <m/>
    <m/>
    <s v="Suspicious Login"/>
    <m/>
    <m/>
    <s v="[]"/>
    <s v="Thu, 01 Jan 1970 00:00:00 GMT"/>
    <s v="Thu, 01 Jan 1970 00:03:13 GMT"/>
    <s v="Thu, 01 Jan 1970 00:00:00 GMT"/>
    <s v="Thu, 01 Jan 1970 00:36:59 GMT"/>
    <s v="Thu, 01 Jan 1970 00:00:00 GMT"/>
    <s v="Thu, 01 Jan 1970 00:00:01 GMT"/>
    <s v="Thu, 01 Jan 1970 00:00:01 GMT"/>
    <m/>
    <m/>
    <m/>
    <m/>
    <n v="1"/>
    <s v=""/>
    <n v="1"/>
    <d v="1899-12-30T00:40:14"/>
    <s v="Tue"/>
    <x v="127"/>
    <d v="2023-05-09T00:00:00"/>
    <s v="10:50:28"/>
    <s v="Week-2"/>
    <d v="1899-12-30T10:00:00"/>
  </r>
  <r>
    <n v="10128"/>
    <x v="0"/>
    <s v="TechM L2"/>
    <s v="Closed"/>
    <x v="151"/>
    <s v="Tue, 09 May 2023 10:00:14 GMT"/>
    <s v="psrikan"/>
    <x v="2"/>
    <x v="2"/>
    <s v="[]"/>
    <x v="21"/>
    <s v="Met"/>
    <s v="Server"/>
    <n v="1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3:06 GMT"/>
    <s v="Thu, 01 Jan 1970 00:00:00 GMT"/>
    <s v="Thu, 01 Jan 1970 00:00:01 GMT"/>
    <s v="Thu, 01 Jan 1970 00:38:00 GMT"/>
    <m/>
    <m/>
    <m/>
    <m/>
    <n v="1"/>
    <s v=""/>
    <n v="1"/>
    <d v="1899-12-30T00:51:11"/>
    <s v="Tue"/>
    <x v="127"/>
    <d v="2023-05-09T00:00:00"/>
    <s v="10:00:14"/>
    <s v="Week-2"/>
    <d v="1899-12-30T10:00:00"/>
  </r>
  <r>
    <n v="10127"/>
    <x v="3"/>
    <s v="Hassen Mezghani"/>
    <s v="Closed"/>
    <x v="29"/>
    <s v="Tue, 09 May 2023 08:40:03 GMT"/>
    <s v="apaluri"/>
    <x v="1"/>
    <x v="0"/>
    <s v="ESC L1 SLA Breach"/>
    <x v="24"/>
    <s v="Met"/>
    <s v="Laptop/Desktop"/>
    <n v="10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39:48 GMT"/>
    <s v="Thu, 01 Jan 1970 00:00:00 GMT"/>
    <s v="Thu, 01 Jan 1970 00:00:01 GMT"/>
    <s v="Thu, 01 Jan 1970 00:13:44 GMT"/>
    <m/>
    <m/>
    <m/>
    <m/>
    <n v="0"/>
    <n v="1"/>
    <n v="1"/>
    <d v="1899-12-30T01:53:54"/>
    <s v="Tue"/>
    <x v="127"/>
    <d v="2023-05-09T00:00:00"/>
    <s v="08:40:03"/>
    <s v="Week-2"/>
    <d v="1899-12-30T08:00:00"/>
  </r>
  <r>
    <n v="10126"/>
    <x v="0"/>
    <s v="Cristian Dragus"/>
    <s v="Closed"/>
    <x v="393"/>
    <s v="Tue, 09 May 2023 07:40:06 GMT"/>
    <s v="vtupura"/>
    <x v="0"/>
    <x v="0"/>
    <s v="User Reported Email"/>
    <x v="0"/>
    <s v="Met"/>
    <s v="User"/>
    <n v="25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4:46 GMT"/>
    <s v="Thu, 01 Jan 1970 00:00:00 GMT"/>
    <s v="Thu, 01 Jan 1970 00:00:01 GMT"/>
    <s v="Thu, 01 Jan 1970 00:00:01 GMT"/>
    <m/>
    <m/>
    <m/>
    <m/>
    <n v="1"/>
    <s v=""/>
    <n v="1"/>
    <d v="1899-12-30T00:25:10"/>
    <s v="Tue"/>
    <x v="127"/>
    <d v="2023-05-09T00:00:00"/>
    <s v="07:40:06"/>
    <s v="Week-2"/>
    <d v="1899-12-30T07:00:00"/>
  </r>
  <r>
    <n v="10125"/>
    <x v="0"/>
    <s v="TechM L2"/>
    <s v="Closed"/>
    <x v="662"/>
    <s v="Tue, 09 May 2023 07:10:05 GMT"/>
    <s v="gsriniv"/>
    <x v="2"/>
    <x v="2"/>
    <s v="User Reported Email"/>
    <x v="0"/>
    <s v="Met"/>
    <s v="User"/>
    <n v="51"/>
    <s v="[]"/>
    <s v="Email"/>
    <s v="Spam"/>
    <m/>
    <m/>
    <m/>
    <m/>
    <s v="[]"/>
    <s v="Thu, 01 Jan 1970 00:00:00 GMT"/>
    <s v="Thu, 01 Jan 1970 00:00:11 GMT"/>
    <s v="Thu, 01 Jan 1970 00:00:00 GMT"/>
    <s v="Thu, 01 Jan 1970 00:51:04 GMT"/>
    <s v="Thu, 01 Jan 1970 00:00:00 GMT"/>
    <s v="Thu, 01 Jan 1970 00:00:01 GMT"/>
    <s v="Thu, 01 Jan 1970 05:59:54 GMT"/>
    <m/>
    <m/>
    <m/>
    <m/>
    <n v="1"/>
    <s v=""/>
    <n v="1"/>
    <d v="1899-12-30T06:51:05"/>
    <s v="Tue"/>
    <x v="127"/>
    <d v="2023-05-09T00:00:00"/>
    <s v="07:10:05"/>
    <s v="Week-2"/>
    <d v="1899-12-30T07:00:00"/>
  </r>
  <r>
    <n v="10124"/>
    <x v="0"/>
    <s v="TechM L2"/>
    <s v="Closed"/>
    <x v="663"/>
    <s v="Tue, 09 May 2023 06:10:14 GMT"/>
    <s v="mhyderi"/>
    <x v="1"/>
    <x v="2"/>
    <s v="[]"/>
    <x v="19"/>
    <s v="Met"/>
    <s v="Network Device"/>
    <n v="4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5:13 GMT"/>
    <s v="Thu, 01 Jan 1970 00:00:00 GMT"/>
    <s v="Thu, 01 Jan 1970 00:00:01 GMT"/>
    <s v="Thu, 01 Jan 1970 02:44:52 GMT"/>
    <m/>
    <m/>
    <m/>
    <m/>
    <n v="0"/>
    <n v="1"/>
    <n v="1"/>
    <d v="1899-12-30T03:29:58"/>
    <s v="Tue"/>
    <x v="127"/>
    <d v="2023-05-09T00:00:00"/>
    <s v="06:10:14"/>
    <s v="Week-2"/>
    <d v="1899-12-30T06:00:00"/>
  </r>
  <r>
    <n v="10123"/>
    <x v="0"/>
    <s v="Theodoros Vakalopoulos"/>
    <s v="Closed"/>
    <x v="663"/>
    <s v="Tue, 09 May 2023 06:10:12 GMT"/>
    <s v="vtupura"/>
    <x v="1"/>
    <x v="2"/>
    <s v="[]"/>
    <x v="19"/>
    <s v="Met"/>
    <s v="Network Device"/>
    <n v="14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25:00 GMT"/>
    <s v="Thu, 01 Jan 1970 00:00:00 GMT"/>
    <s v="Thu, 01 Jan 1970 00:00:01 GMT"/>
    <s v="Thu, 01 Jan 1970 00:53:32 GMT"/>
    <m/>
    <m/>
    <m/>
    <m/>
    <n v="0"/>
    <n v="1"/>
    <n v="1"/>
    <d v="1899-12-30T03:18:39"/>
    <s v="Tue"/>
    <x v="127"/>
    <d v="2023-05-09T00:00:00"/>
    <s v="06:10:12"/>
    <s v="Week-2"/>
    <d v="1899-12-30T06:00:00"/>
  </r>
  <r>
    <n v="10122"/>
    <x v="0"/>
    <s v="TechM L2"/>
    <s v="Closed"/>
    <x v="146"/>
    <s v="Tue, 09 May 2023 01:50:04 GMT"/>
    <s v="vtupura"/>
    <x v="0"/>
    <x v="0"/>
    <s v="User Reported Email"/>
    <x v="0"/>
    <s v="Met"/>
    <s v="User"/>
    <n v="90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30:16 GMT"/>
    <s v="Thu, 01 Jan 1970 00:00:00 GMT"/>
    <s v="Thu, 01 Jan 1970 00:00:01 GMT"/>
    <s v="Thu, 01 Jan 1970 03:13:13 GMT"/>
    <m/>
    <m/>
    <m/>
    <m/>
    <n v="1"/>
    <s v=""/>
    <n v="1"/>
    <d v="1899-12-30T04:43:22"/>
    <s v="Tue"/>
    <x v="127"/>
    <d v="2023-05-09T00:00:00"/>
    <s v="01:50:04"/>
    <s v="Week-2"/>
    <d v="1899-12-30T01:00:00"/>
  </r>
  <r>
    <n v="10121"/>
    <x v="0"/>
    <s v="TechM L2"/>
    <s v="Closed"/>
    <x v="393"/>
    <s v="Tue, 09 May 2023 01:40:11 GMT"/>
    <s v="vtupura"/>
    <x v="0"/>
    <x v="0"/>
    <s v="User Reported Email"/>
    <x v="0"/>
    <s v="Met"/>
    <s v="User"/>
    <n v="79"/>
    <s v="[]"/>
    <s v="Email"/>
    <s v="Legitimate email"/>
    <m/>
    <m/>
    <m/>
    <m/>
    <s v="[]"/>
    <s v="Thu, 01 Jan 1970 00:00:00 GMT"/>
    <s v="Thu, 01 Jan 1970 00:00:11 GMT"/>
    <s v="Thu, 01 Jan 1970 00:00:00 GMT"/>
    <s v="Thu, 01 Jan 1970 01:18:32 GMT"/>
    <s v="Thu, 01 Jan 1970 00:00:00 GMT"/>
    <s v="Thu, 01 Jan 1970 00:00:01 GMT"/>
    <s v="Thu, 01 Jan 1970 02:03:38 GMT"/>
    <m/>
    <m/>
    <m/>
    <m/>
    <n v="1"/>
    <s v=""/>
    <n v="1"/>
    <d v="1899-12-30T03:22:49"/>
    <s v="Tue"/>
    <x v="127"/>
    <d v="2023-05-09T00:00:00"/>
    <s v="01:40:11"/>
    <s v="Week-2"/>
    <d v="1899-12-30T01:00:00"/>
  </r>
  <r>
    <n v="10168"/>
    <x v="3"/>
    <s v="TechM L2"/>
    <s v="Closed"/>
    <x v="574"/>
    <s v="Wed, 10 May 2023 22:10:03 GMT"/>
    <s v="vtupura"/>
    <x v="1"/>
    <x v="0"/>
    <s v="ESC L1 SLA Breach"/>
    <x v="28"/>
    <s v="Met"/>
    <s v="Network Device"/>
    <n v="3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2:01 GMT"/>
    <s v="Thu, 01 Jan 1970 00:00:00 GMT"/>
    <s v="Thu, 01 Jan 1970 00:00:01 GMT"/>
    <s v="Thu, 01 Jan 1970 04:28:02 GMT"/>
    <m/>
    <m/>
    <m/>
    <m/>
    <n v="0"/>
    <n v="1"/>
    <n v="1"/>
    <d v="1899-12-30T05:00:10"/>
    <s v="Wed"/>
    <x v="128"/>
    <d v="2023-05-10T00:00:00"/>
    <s v="22:10:03"/>
    <s v="Week-2"/>
    <d v="1899-12-30T22:00:00"/>
  </r>
  <r>
    <n v="10167"/>
    <x v="3"/>
    <s v="TechM L2"/>
    <s v="Closed"/>
    <x v="574"/>
    <s v="Wed, 10 May 2023 21:30:03 GMT"/>
    <s v="vtupura"/>
    <x v="1"/>
    <x v="1"/>
    <s v="ESC L1 SLA Breach"/>
    <x v="28"/>
    <s v="Met"/>
    <s v="Network Device"/>
    <n v="10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42:24 GMT"/>
    <s v="Thu, 01 Jan 1970 00:00:00 GMT"/>
    <s v="Thu, 01 Jan 1970 00:00:01 GMT"/>
    <s v="Thu, 01 Jan 1970 03:22:52 GMT"/>
    <m/>
    <m/>
    <m/>
    <m/>
    <n v="1"/>
    <s v=""/>
    <n v="1"/>
    <d v="1899-12-30T05:05:01"/>
    <s v="Wed"/>
    <x v="128"/>
    <d v="2023-05-10T00:00:00"/>
    <s v="21:30:03"/>
    <s v="Week-2"/>
    <d v="1899-12-30T21:00:00"/>
  </r>
  <r>
    <n v="10166"/>
    <x v="1"/>
    <s v="TechM L2"/>
    <s v="Closed"/>
    <x v="66"/>
    <s v="Wed, 10 May 2023 21:10:03 GMT"/>
    <s v="vdarive"/>
    <x v="1"/>
    <x v="1"/>
    <s v="ESC L1 SLA Breach"/>
    <x v="23"/>
    <s v="Met"/>
    <s v="Laptop/Desktop"/>
    <n v="104"/>
    <s v="[]"/>
    <s v="Network"/>
    <m/>
    <s v="Endpoint Policy Violation"/>
    <m/>
    <s v="Suspicious Traffic"/>
    <m/>
    <s v="[]"/>
    <s v="Thu, 01 Jan 1970 00:00:00 GMT"/>
    <s v="Thu, 01 Jan 1970 00:00:10 GMT"/>
    <s v="Thu, 01 Jan 1970 00:00:00 GMT"/>
    <s v="Thu, 01 Jan 1970 01:43:57 GMT"/>
    <s v="Thu, 01 Jan 1970 00:00:00 GMT"/>
    <s v="Thu, 01 Jan 1970 00:00:01 GMT"/>
    <s v="Thu, 01 Jan 1970 01:12:19 GMT"/>
    <m/>
    <m/>
    <m/>
    <m/>
    <n v="1"/>
    <s v=""/>
    <n v="1"/>
    <d v="1899-12-30T02:56:29"/>
    <s v="Wed"/>
    <x v="128"/>
    <d v="2023-05-10T00:00:00"/>
    <s v="21:10:03"/>
    <s v="Week-2"/>
    <d v="1899-12-30T21:00:00"/>
  </r>
  <r>
    <n v="10165"/>
    <x v="0"/>
    <s v="TechM L2"/>
    <s v="Closed"/>
    <x v="664"/>
    <s v="Wed, 10 May 2023 20:20:04 GMT"/>
    <s v="vdarive"/>
    <x v="2"/>
    <x v="2"/>
    <s v="User Reported Email"/>
    <x v="0"/>
    <s v="Met"/>
    <s v="User"/>
    <n v="33"/>
    <s v="[]"/>
    <s v="Email"/>
    <s v="Phishing"/>
    <m/>
    <m/>
    <m/>
    <m/>
    <s v="[]"/>
    <s v="Thu, 01 Jan 1970 00:00:00 GMT"/>
    <s v="Thu, 01 Jan 1970 00:00:09 GMT"/>
    <s v="Thu, 01 Jan 1970 00:00:00 GMT"/>
    <s v="Thu, 01 Jan 1970 00:33:01 GMT"/>
    <s v="Thu, 01 Jan 1970 00:00:00 GMT"/>
    <s v="Thu, 01 Jan 1970 00:00:01 GMT"/>
    <s v="Thu, 01 Jan 1970 00:00:01 GMT"/>
    <m/>
    <m/>
    <m/>
    <m/>
    <n v="1"/>
    <s v=""/>
    <n v="1"/>
    <d v="1899-12-30T00:33:10"/>
    <s v="Wed"/>
    <x v="128"/>
    <d v="2023-05-10T00:00:00"/>
    <s v="20:20:04"/>
    <s v="Week-2"/>
    <d v="1899-12-30T20:00:00"/>
  </r>
  <r>
    <n v="10164"/>
    <x v="0"/>
    <s v="Theodoros Vakalopoulos"/>
    <s v="Closed"/>
    <x v="663"/>
    <s v="Wed, 10 May 2023 15:50:03 GMT"/>
    <s v="vdarive"/>
    <x v="1"/>
    <x v="2"/>
    <s v="[]"/>
    <x v="19"/>
    <s v="Met"/>
    <s v="Network Device"/>
    <n v="17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17:09 GMT"/>
    <s v="Thu, 01 Jan 1970 00:00:00 GMT"/>
    <s v="Thu, 01 Jan 1970 00:00:01 GMT"/>
    <s v="Thu, 01 Jan 1970 03:48:18 GMT"/>
    <m/>
    <m/>
    <m/>
    <m/>
    <n v="0"/>
    <n v="1"/>
    <n v="1"/>
    <d v="1899-12-30T04:05:33"/>
    <s v="Wed"/>
    <x v="128"/>
    <d v="2023-05-10T00:00:00"/>
    <s v="15:50:03"/>
    <s v="Week-2"/>
    <d v="1899-12-30T15:00:00"/>
  </r>
  <r>
    <n v="10163"/>
    <x v="1"/>
    <s v="Cristian Dragus"/>
    <s v="Closed"/>
    <x v="91"/>
    <s v="Wed, 10 May 2023 15:40:05 GMT"/>
    <s v="vdarive"/>
    <x v="0"/>
    <x v="0"/>
    <s v="ESC L1 SLA Breach"/>
    <x v="1"/>
    <s v="Met"/>
    <s v="Server"/>
    <n v="111"/>
    <s v="[]"/>
    <s v="Endpoint"/>
    <m/>
    <s v="Malware"/>
    <m/>
    <m/>
    <m/>
    <s v="[]"/>
    <s v="Thu, 01 Jan 1970 00:00:00 GMT"/>
    <s v="Thu, 01 Jan 1970 00:00:18 GMT"/>
    <s v="Thu, 01 Jan 1970 00:00:00 GMT"/>
    <s v="Thu, 01 Jan 1970 01:51:23 GMT"/>
    <s v="Thu, 01 Jan 1970 00:00:00 GMT"/>
    <s v="Thu, 01 Jan 1970 00:00:01 GMT"/>
    <s v="Thu, 01 Jan 1970 00:57:27 GMT"/>
    <m/>
    <m/>
    <m/>
    <m/>
    <n v="1"/>
    <s v=""/>
    <n v="1"/>
    <d v="1899-12-30T02:48:45"/>
    <s v="Wed"/>
    <x v="128"/>
    <d v="2023-05-10T00:00:00"/>
    <s v="15:40:05"/>
    <s v="Week-2"/>
    <d v="1899-12-30T15:00:00"/>
  </r>
  <r>
    <n v="10162"/>
    <x v="0"/>
    <s v="Theodoros Vakalopoulos"/>
    <s v="Closed"/>
    <x v="663"/>
    <s v="Wed, 10 May 2023 15:40:03 GMT"/>
    <s v="gsriniv"/>
    <x v="1"/>
    <x v="2"/>
    <s v="[]"/>
    <x v="19"/>
    <s v="Met"/>
    <s v="Network Device"/>
    <n v="3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2:49 GMT"/>
    <s v="Thu, 01 Jan 1970 00:00:00 GMT"/>
    <s v="Thu, 01 Jan 1970 00:00:01 GMT"/>
    <s v="Thu, 01 Jan 1970 00:36:27 GMT"/>
    <m/>
    <m/>
    <m/>
    <m/>
    <n v="0"/>
    <n v="1"/>
    <n v="1"/>
    <d v="1899-12-30T01:09:34"/>
    <s v="Wed"/>
    <x v="128"/>
    <d v="2023-05-10T00:00:00"/>
    <s v="15:40:03"/>
    <s v="Week-2"/>
    <d v="1899-12-30T15:00:00"/>
  </r>
  <r>
    <n v="10161"/>
    <x v="0"/>
    <s v="Theodoros Vakalopoulos"/>
    <s v="Closed"/>
    <x v="663"/>
    <s v="Wed, 10 May 2023 15:30:05 GMT"/>
    <s v="mhyderi"/>
    <x v="1"/>
    <x v="2"/>
    <s v="[]"/>
    <x v="19"/>
    <s v="Met"/>
    <s v="Network Device"/>
    <n v="5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3:21 GMT"/>
    <s v="Thu, 01 Jan 1970 00:00:00 GMT"/>
    <s v="Thu, 01 Jan 1970 00:00:01 GMT"/>
    <s v="Thu, 01 Jan 1970 00:15:40 GMT"/>
    <m/>
    <m/>
    <m/>
    <m/>
    <n v="0"/>
    <n v="1"/>
    <n v="1"/>
    <d v="1899-12-30T01:08:47"/>
    <s v="Wed"/>
    <x v="128"/>
    <d v="2023-05-10T00:00:00"/>
    <s v="15:30:05"/>
    <s v="Week-2"/>
    <d v="1899-12-30T15:00:00"/>
  </r>
  <r>
    <n v="10160"/>
    <x v="1"/>
    <s v="Cristian Dragus"/>
    <s v="Closed"/>
    <x v="91"/>
    <s v="Wed, 10 May 2023 15:30:03 GMT"/>
    <s v="apaluri"/>
    <x v="0"/>
    <x v="0"/>
    <s v="ESC L1 SLA Breach"/>
    <x v="1"/>
    <s v="Met"/>
    <s v="Server"/>
    <n v="58"/>
    <s v="[]"/>
    <s v="Endpoint"/>
    <m/>
    <s v="Malware"/>
    <m/>
    <m/>
    <m/>
    <s v="[]"/>
    <s v="Thu, 01 Jan 1970 00:00:00 GMT"/>
    <s v="Thu, 01 Jan 1970 00:00:34 GMT"/>
    <s v="Thu, 01 Jan 1970 00:00:00 GMT"/>
    <s v="Thu, 01 Jan 1970 00:58:21 GMT"/>
    <s v="Thu, 01 Jan 1970 00:00:00 GMT"/>
    <s v="Thu, 01 Jan 1970 00:00:01 GMT"/>
    <s v="Thu, 01 Jan 1970 00:00:01 GMT"/>
    <m/>
    <m/>
    <m/>
    <m/>
    <n v="1"/>
    <s v=""/>
    <n v="1"/>
    <d v="1899-12-30T00:58:35"/>
    <s v="Wed"/>
    <x v="128"/>
    <d v="2023-05-10T00:00:00"/>
    <s v="15:30:03"/>
    <s v="Week-2"/>
    <d v="1899-12-30T15:00:00"/>
  </r>
  <r>
    <n v="10159"/>
    <x v="4"/>
    <s v="TechM L2"/>
    <s v="Closed"/>
    <x v="665"/>
    <s v="Wed, 10 May 2023 15:10:03 GMT"/>
    <s v="khyadav"/>
    <x v="2"/>
    <x v="2"/>
    <s v="[]"/>
    <x v="55"/>
    <s v="Met"/>
    <s v="Other"/>
    <n v="43"/>
    <s v="[]"/>
    <s v="Network"/>
    <m/>
    <m/>
    <m/>
    <s v="Suspicious Traffic"/>
    <m/>
    <s v="[]"/>
    <s v="Thu, 01 Jan 1970 00:00:00 GMT"/>
    <s v="Thu, 01 Jan 1970 00:04:49 GMT"/>
    <s v="Thu, 01 Jan 1970 00:00:00 GMT"/>
    <s v="Thu, 01 Jan 1970 00:42:31 GMT"/>
    <s v="Thu, 01 Jan 1970 00:00:00 GMT"/>
    <s v="Thu, 01 Jan 1970 00:00:01 GMT"/>
    <s v="Thu, 01 Jan 1970 00:47:54 GMT"/>
    <m/>
    <m/>
    <m/>
    <m/>
    <n v="1"/>
    <s v=""/>
    <n v="1"/>
    <d v="1899-12-30T01:35:43"/>
    <s v="Wed"/>
    <x v="128"/>
    <d v="2023-05-10T00:00:00"/>
    <s v="15:10:03"/>
    <s v="Week-2"/>
    <d v="1899-12-30T15:00:00"/>
  </r>
  <r>
    <n v="10158"/>
    <x v="3"/>
    <s v="TechM L2"/>
    <s v="Closed"/>
    <x v="610"/>
    <s v="Wed, 10 May 2023 15:00:14 GMT"/>
    <s v="vtupura"/>
    <x v="1"/>
    <x v="0"/>
    <s v="ESC L1 SLA Breach"/>
    <x v="28"/>
    <s v="Met"/>
    <s v="Network Device"/>
    <n v="8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27:19 GMT"/>
    <s v="Thu, 01 Jan 1970 00:00:00 GMT"/>
    <s v="Thu, 01 Jan 1970 00:00:01 GMT"/>
    <s v="Thu, 01 Jan 1970 12:07:25 GMT"/>
    <m/>
    <m/>
    <m/>
    <m/>
    <n v="0"/>
    <n v="1"/>
    <n v="1"/>
    <d v="1899-12-30T13:34:36"/>
    <s v="Wed"/>
    <x v="128"/>
    <d v="2023-05-10T00:00:00"/>
    <s v="15:00:14"/>
    <s v="Week-2"/>
    <d v="1899-12-30T15:00:00"/>
  </r>
  <r>
    <n v="10157"/>
    <x v="0"/>
    <s v="TechM L2"/>
    <s v="Closed"/>
    <x v="666"/>
    <s v="Wed, 10 May 2023 14:30:05 GMT"/>
    <s v="psrikan"/>
    <x v="0"/>
    <x v="0"/>
    <s v="User Reported Email"/>
    <x v="0"/>
    <s v="Met"/>
    <s v="User"/>
    <n v="135"/>
    <s v="[]"/>
    <s v="Email"/>
    <s v="Unsolicited email"/>
    <m/>
    <m/>
    <m/>
    <m/>
    <s v="[]"/>
    <s v="Thu, 01 Jan 1970 00:00:00 GMT"/>
    <s v="Thu, 01 Jan 1970 00:06:02 GMT"/>
    <s v="Thu, 01 Jan 1970 00:00:00 GMT"/>
    <s v="Thu, 01 Jan 1970 02:14:35 GMT"/>
    <s v="Thu, 01 Jan 1970 00:00:00 GMT"/>
    <s v="Thu, 01 Jan 1970 00:00:01 GMT"/>
    <s v="Thu, 01 Jan 1970 00:00:01 GMT"/>
    <m/>
    <m/>
    <m/>
    <m/>
    <n v="1"/>
    <s v=""/>
    <n v="1"/>
    <d v="1899-12-30T02:21:03"/>
    <s v="Wed"/>
    <x v="128"/>
    <d v="2023-05-10T00:00:00"/>
    <s v="14:30:05"/>
    <s v="Week-2"/>
    <d v="1899-12-30T14:00:00"/>
  </r>
  <r>
    <n v="10156"/>
    <x v="0"/>
    <s v="Theodoros Vakalopoulos"/>
    <s v="Closed"/>
    <x v="663"/>
    <s v="Wed, 10 May 2023 14:20:16 GMT"/>
    <s v="mhyderi"/>
    <x v="1"/>
    <x v="2"/>
    <s v="[]"/>
    <x v="19"/>
    <s v="Met"/>
    <s v="Network Device"/>
    <n v="4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2:59 GMT"/>
    <s v="Thu, 01 Jan 1970 00:00:00 GMT"/>
    <s v="Thu, 01 Jan 1970 00:00:01 GMT"/>
    <s v="Thu, 01 Jan 1970 00:35:02 GMT"/>
    <m/>
    <m/>
    <m/>
    <m/>
    <n v="0"/>
    <n v="1"/>
    <n v="1"/>
    <d v="1899-12-30T01:18:09"/>
    <s v="Wed"/>
    <x v="128"/>
    <d v="2023-05-10T00:00:00"/>
    <s v="14:20:16"/>
    <s v="Week-2"/>
    <d v="1899-12-30T14:00:00"/>
  </r>
  <r>
    <n v="10155"/>
    <x v="0"/>
    <s v="Theodoros Vakalopoulos"/>
    <s v="Closed"/>
    <x v="663"/>
    <s v="Wed, 10 May 2023 14:20:14 GMT"/>
    <s v="mhyderi"/>
    <x v="1"/>
    <x v="2"/>
    <s v="User Reported Email"/>
    <x v="19"/>
    <s v="Met"/>
    <s v="Network Device"/>
    <n v="3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5:42 GMT"/>
    <s v="Thu, 01 Jan 1970 00:00:00 GMT"/>
    <s v="Thu, 01 Jan 1970 00:00:01 GMT"/>
    <s v="Thu, 01 Jan 1970 00:00:01 GMT"/>
    <m/>
    <m/>
    <m/>
    <m/>
    <n v="0"/>
    <n v="1"/>
    <n v="1"/>
    <d v="1899-12-30T00:36:11"/>
    <s v="Wed"/>
    <x v="128"/>
    <d v="2023-05-10T00:00:00"/>
    <s v="14:20:14"/>
    <s v="Week-2"/>
    <d v="1899-12-30T14:00:00"/>
  </r>
  <r>
    <n v="10154"/>
    <x v="3"/>
    <s v="TechM L2"/>
    <s v="Closed"/>
    <x v="16"/>
    <s v="Wed, 10 May 2023 13:40:05 GMT"/>
    <s v="gsriniv"/>
    <x v="0"/>
    <x v="0"/>
    <s v="ESC L1 SLA Breach"/>
    <x v="5"/>
    <s v="Met"/>
    <s v="Laptop/Desktop"/>
    <n v="124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2:04:20 GMT"/>
    <s v="Thu, 01 Jan 1970 00:00:00 GMT"/>
    <s v="Thu, 01 Jan 1970 00:00:01 GMT"/>
    <s v="Thu, 01 Jan 1970 01:08:33 GMT"/>
    <m/>
    <m/>
    <m/>
    <m/>
    <n v="1"/>
    <s v=""/>
    <n v="1"/>
    <d v="1899-12-30T03:12:51"/>
    <s v="Wed"/>
    <x v="128"/>
    <d v="2023-05-10T00:00:00"/>
    <s v="13:40:05"/>
    <s v="Week-2"/>
    <d v="1899-12-30T13:00:00"/>
  </r>
  <r>
    <n v="10153"/>
    <x v="3"/>
    <s v="TechM L2"/>
    <s v="Closed"/>
    <x v="29"/>
    <s v="Wed, 10 May 2023 13:40:04 GMT"/>
    <s v="apaluri"/>
    <x v="2"/>
    <x v="2"/>
    <s v="ESC L1 SLA Breach"/>
    <x v="24"/>
    <s v="Met"/>
    <s v="Laptop/Desktop"/>
    <n v="89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1:29:29 GMT"/>
    <s v="Thu, 01 Jan 1970 00:00:00 GMT"/>
    <s v="Thu, 01 Jan 1970 00:00:01 GMT"/>
    <s v="Thu, 01 Jan 1970 00:01:11 GMT"/>
    <m/>
    <m/>
    <m/>
    <m/>
    <n v="1"/>
    <s v=""/>
    <n v="1"/>
    <d v="1899-12-30T01:30:23"/>
    <s v="Wed"/>
    <x v="128"/>
    <d v="2023-05-10T00:00:00"/>
    <s v="13:40:04"/>
    <s v="Week-2"/>
    <d v="1899-12-30T13:00:00"/>
  </r>
  <r>
    <n v="10152"/>
    <x v="3"/>
    <s v="TechM L2"/>
    <s v="Closed"/>
    <x v="16"/>
    <s v="Wed, 10 May 2023 13:30:03 GMT"/>
    <s v="khyadav"/>
    <x v="0"/>
    <x v="0"/>
    <s v="ESC L1 SLA Breach"/>
    <x v="5"/>
    <s v="Met"/>
    <s v="Laptop/Desktop"/>
    <n v="114"/>
    <s v="[]"/>
    <s v="Network"/>
    <m/>
    <m/>
    <m/>
    <s v="Suspicious Traffic"/>
    <m/>
    <s v="[]"/>
    <s v="Thu, 01 Jan 1970 00:00:00 GMT"/>
    <s v="Thu, 01 Jan 1970 00:05:45 GMT"/>
    <s v="Thu, 01 Jan 1970 00:00:00 GMT"/>
    <s v="Thu, 01 Jan 1970 01:54:03 GMT"/>
    <s v="Thu, 01 Jan 1970 00:00:00 GMT"/>
    <s v="Thu, 01 Jan 1970 00:00:01 GMT"/>
    <s v="Thu, 01 Jan 1970 00:00:01 GMT"/>
    <m/>
    <m/>
    <m/>
    <m/>
    <n v="1"/>
    <s v=""/>
    <n v="1"/>
    <d v="1899-12-30T01:59:46"/>
    <s v="Wed"/>
    <x v="128"/>
    <d v="2023-05-10T00:00:00"/>
    <s v="13:30:03"/>
    <s v="Week-2"/>
    <d v="1899-12-30T13:00:00"/>
  </r>
  <r>
    <n v="10151"/>
    <x v="0"/>
    <s v="TechM L2"/>
    <s v="Closed"/>
    <x v="667"/>
    <s v="Wed, 10 May 2023 10:50:06 GMT"/>
    <s v="apaluri"/>
    <x v="0"/>
    <x v="0"/>
    <s v="User Reported Email"/>
    <x v="0"/>
    <s v="Met"/>
    <s v="User"/>
    <n v="55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55:03 GMT"/>
    <s v="Thu, 01 Jan 1970 00:00:00 GMT"/>
    <s v="Thu, 01 Jan 1970 00:00:01 GMT"/>
    <s v="Thu, 01 Jan 1970 00:00:01 GMT"/>
    <m/>
    <m/>
    <m/>
    <m/>
    <n v="1"/>
    <s v=""/>
    <n v="1"/>
    <d v="1899-12-30T00:55:13"/>
    <s v="Wed"/>
    <x v="128"/>
    <d v="2023-05-10T00:00:00"/>
    <s v="10:50:06"/>
    <s v="Week-2"/>
    <d v="1899-12-30T10:00:00"/>
  </r>
  <r>
    <n v="10150"/>
    <x v="3"/>
    <s v="TechM L2"/>
    <s v="Closed"/>
    <x v="49"/>
    <s v="Wed, 10 May 2023 09:30:17 GMT"/>
    <s v="khyadav"/>
    <x v="2"/>
    <x v="2"/>
    <s v="ESC L1 SLA Breach"/>
    <x v="3"/>
    <s v="Met"/>
    <s v="Laptop/Desktop"/>
    <n v="81"/>
    <s v="[]"/>
    <s v="User Behaviour"/>
    <m/>
    <m/>
    <m/>
    <m/>
    <s v="Mass Download"/>
    <s v="[]"/>
    <s v="Thu, 01 Jan 1970 00:00:00 GMT"/>
    <s v="Thu, 01 Jan 1970 00:00:25 GMT"/>
    <s v="Thu, 01 Jan 1970 00:00:00 GMT"/>
    <s v="Thu, 01 Jan 1970 01:20:51 GMT"/>
    <s v="Thu, 01 Jan 1970 00:00:00 GMT"/>
    <s v="Thu, 01 Jan 1970 00:00:01 GMT"/>
    <s v="Thu, 01 Jan 1970 00:10:38 GMT"/>
    <m/>
    <m/>
    <m/>
    <m/>
    <n v="1"/>
    <s v=""/>
    <n v="1"/>
    <d v="1899-12-30T01:32:03"/>
    <s v="Wed"/>
    <x v="128"/>
    <d v="2023-05-10T00:00:00"/>
    <s v="09:30:17"/>
    <s v="Week-2"/>
    <d v="1899-12-30T09:00:00"/>
  </r>
  <r>
    <n v="10149"/>
    <x v="3"/>
    <s v="TechM L2"/>
    <s v="Closed"/>
    <x v="29"/>
    <s v="Wed, 10 May 2023 09:10:18 GMT"/>
    <s v="gsriniv"/>
    <x v="2"/>
    <x v="2"/>
    <s v="ESC L1 SLA Breach"/>
    <x v="10"/>
    <s v="Met"/>
    <s v="Laptop/Desktop"/>
    <n v="6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05:45 GMT"/>
    <s v="Thu, 01 Jan 1970 00:00:00 GMT"/>
    <s v="Thu, 01 Jan 1970 00:00:01 GMT"/>
    <s v="Thu, 01 Jan 1970 02:22:54 GMT"/>
    <m/>
    <m/>
    <m/>
    <m/>
    <n v="1"/>
    <s v=""/>
    <n v="1"/>
    <d v="1899-12-30T02:29:12"/>
    <s v="Wed"/>
    <x v="128"/>
    <d v="2023-05-10T00:00:00"/>
    <s v="09:10:18"/>
    <s v="Week-2"/>
    <d v="1899-12-30T09:00:00"/>
  </r>
  <r>
    <n v="10148"/>
    <x v="0"/>
    <s v="TechM L2"/>
    <s v="Closed"/>
    <x v="664"/>
    <s v="Wed, 10 May 2023 08:40:04 GMT"/>
    <s v="mhyderi"/>
    <x v="2"/>
    <x v="2"/>
    <s v="User Reported Email"/>
    <x v="0"/>
    <s v="Met"/>
    <s v="User"/>
    <n v="34"/>
    <s v="[]"/>
    <s v="Email"/>
    <s v="Phishing"/>
    <m/>
    <m/>
    <m/>
    <m/>
    <s v="[]"/>
    <s v="Thu, 01 Jan 1970 00:00:00 GMT"/>
    <s v="Thu, 01 Jan 1970 00:00:13 GMT"/>
    <s v="Thu, 01 Jan 1970 00:00:00 GMT"/>
    <s v="Thu, 01 Jan 1970 00:34:08 GMT"/>
    <s v="Thu, 01 Jan 1970 00:00:00 GMT"/>
    <s v="Thu, 01 Jan 1970 00:00:01 GMT"/>
    <s v="Thu, 01 Jan 1970 01:47:17 GMT"/>
    <m/>
    <m/>
    <m/>
    <m/>
    <n v="1"/>
    <s v=""/>
    <n v="1"/>
    <d v="1899-12-30T02:21:30"/>
    <s v="Wed"/>
    <x v="128"/>
    <d v="2023-05-10T00:00:00"/>
    <s v="08:40:04"/>
    <s v="Week-2"/>
    <d v="1899-12-30T08:00:00"/>
  </r>
  <r>
    <n v="10147"/>
    <x v="3"/>
    <s v="TechM L2"/>
    <s v="Closed"/>
    <x v="29"/>
    <s v="Wed, 10 May 2023 08:00:18 GMT"/>
    <s v="gsriniv"/>
    <x v="0"/>
    <x v="0"/>
    <s v="ESC L1 SLA Breach"/>
    <x v="10"/>
    <s v="Met"/>
    <s v="Laptop/Desktop"/>
    <n v="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4:36 GMT"/>
    <s v="Thu, 01 Jan 1970 00:00:00 GMT"/>
    <s v="Thu, 01 Jan 1970 00:00:01 GMT"/>
    <s v="Thu, 01 Jan 1970 01:44:17 GMT"/>
    <m/>
    <m/>
    <m/>
    <m/>
    <n v="1"/>
    <s v=""/>
    <n v="1"/>
    <d v="1899-12-30T01:49:24"/>
    <s v="Wed"/>
    <x v="128"/>
    <d v="2023-05-10T00:00:00"/>
    <s v="08:00:18"/>
    <s v="Week-2"/>
    <d v="1899-12-30T08:00:00"/>
  </r>
  <r>
    <n v="10146"/>
    <x v="0"/>
    <s v="TechM L2"/>
    <s v="Closed"/>
    <x v="668"/>
    <s v="Wed, 10 May 2023 08:00:05 GMT"/>
    <s v="apaluri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32:42 GMT"/>
    <s v="Thu, 01 Jan 1970 00:00:00 GMT"/>
    <s v="Thu, 01 Jan 1970 00:00:01 GMT"/>
    <s v="Thu, 01 Jan 1970 02:02:07 GMT"/>
    <m/>
    <m/>
    <m/>
    <m/>
    <n v="1"/>
    <s v=""/>
    <n v="1"/>
    <d v="1899-12-30T02:35:15"/>
    <s v="Wed"/>
    <x v="128"/>
    <d v="2023-05-10T00:00:00"/>
    <s v="08:00:05"/>
    <s v="Week-2"/>
    <d v="1899-12-30T08:00:00"/>
  </r>
  <r>
    <n v="10145"/>
    <x v="0"/>
    <s v="TechM L2"/>
    <s v="Closed"/>
    <x v="664"/>
    <s v="Wed, 10 May 2023 08:00:05 GMT"/>
    <s v="mhyderi"/>
    <x v="2"/>
    <x v="2"/>
    <s v="User Reported Email"/>
    <x v="0"/>
    <s v="Met"/>
    <s v="User"/>
    <n v="75"/>
    <s v="[]"/>
    <s v="Email"/>
    <s v="Phishing"/>
    <m/>
    <m/>
    <m/>
    <m/>
    <s v="[]"/>
    <s v="Thu, 01 Jan 1970 00:00:00 GMT"/>
    <s v="Thu, 01 Jan 1970 00:00:08 GMT"/>
    <s v="Thu, 01 Jan 1970 00:00:00 GMT"/>
    <s v="Thu, 01 Jan 1970 01:15:28 GMT"/>
    <s v="Thu, 01 Jan 1970 00:00:00 GMT"/>
    <s v="Thu, 01 Jan 1970 00:00:01 GMT"/>
    <s v="Thu, 01 Jan 1970 01:16:08 GMT"/>
    <m/>
    <m/>
    <m/>
    <m/>
    <n v="1"/>
    <s v=""/>
    <n v="1"/>
    <d v="1899-12-30T02:31:16"/>
    <s v="Wed"/>
    <x v="128"/>
    <d v="2023-05-10T00:00:00"/>
    <s v="08:00:05"/>
    <s v="Week-2"/>
    <d v="1899-12-30T08:00:00"/>
  </r>
  <r>
    <n v="10144"/>
    <x v="0"/>
    <s v="TechM L2"/>
    <s v="Closed"/>
    <x v="393"/>
    <s v="Wed, 10 May 2023 07:50:07 GMT"/>
    <s v="vtupura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6:36 GMT"/>
    <s v="Thu, 01 Jan 1970 00:00:00 GMT"/>
    <s v="Thu, 01 Jan 1970 00:00:01 GMT"/>
    <s v="Thu, 01 Jan 1970 00:49:42 GMT"/>
    <m/>
    <m/>
    <m/>
    <m/>
    <n v="1"/>
    <s v=""/>
    <n v="1"/>
    <d v="1899-12-30T00:56:54"/>
    <s v="Wed"/>
    <x v="128"/>
    <d v="2023-05-10T00:00:00"/>
    <s v="07:50:07"/>
    <s v="Week-2"/>
    <d v="1899-12-30T07:00:00"/>
  </r>
  <r>
    <n v="10143"/>
    <x v="0"/>
    <s v="TechM L2"/>
    <s v="Closed"/>
    <x v="669"/>
    <s v="Wed, 10 May 2023 07:40:07 GMT"/>
    <s v="khyadav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0:05 GMT"/>
    <s v="Thu, 01 Jan 1970 00:00:00 GMT"/>
    <s v="Thu, 01 Jan 1970 00:51:46 GMT"/>
    <s v="Thu, 01 Jan 1970 00:00:00 GMT"/>
    <s v="Thu, 01 Jan 1970 00:00:01 GMT"/>
    <s v="Thu, 01 Jan 1970 00:48:16 GMT"/>
    <m/>
    <m/>
    <m/>
    <m/>
    <n v="1"/>
    <s v=""/>
    <n v="1"/>
    <d v="1899-12-30T01:40:21"/>
    <s v="Wed"/>
    <x v="128"/>
    <d v="2023-05-10T00:00:00"/>
    <s v="07:40:07"/>
    <s v="Week-2"/>
    <d v="1899-12-30T07:00:00"/>
  </r>
  <r>
    <n v="10142"/>
    <x v="0"/>
    <s v="TechM L2"/>
    <s v="Closed"/>
    <x v="667"/>
    <s v="Wed, 10 May 2023 07:40:07 GMT"/>
    <s v="apaluri"/>
    <x v="0"/>
    <x v="0"/>
    <s v="User Reported Email"/>
    <x v="0"/>
    <s v="Met"/>
    <s v="User"/>
    <n v="54"/>
    <s v="[]"/>
    <s v="Email"/>
    <s v="Legitimate email"/>
    <m/>
    <m/>
    <m/>
    <m/>
    <s v="[]"/>
    <s v="Thu, 01 Jan 1970 00:00:00 GMT"/>
    <s v="Thu, 01 Jan 1970 00:00:18 GMT"/>
    <s v="Thu, 01 Jan 1970 00:00:00 GMT"/>
    <s v="Thu, 01 Jan 1970 00:53:52 GMT"/>
    <s v="Thu, 01 Jan 1970 00:00:00 GMT"/>
    <s v="Thu, 01 Jan 1970 00:00:01 GMT"/>
    <s v="Thu, 01 Jan 1970 01:03:16 GMT"/>
    <m/>
    <m/>
    <m/>
    <m/>
    <n v="1"/>
    <s v=""/>
    <n v="1"/>
    <d v="1899-12-30T01:57:34"/>
    <s v="Wed"/>
    <x v="128"/>
    <d v="2023-05-10T00:00:00"/>
    <s v="07:40:07"/>
    <s v="Week-2"/>
    <d v="1899-12-30T07:00:00"/>
  </r>
  <r>
    <n v="10141"/>
    <x v="0"/>
    <s v="TechM L2"/>
    <s v="Closed"/>
    <x v="670"/>
    <s v="Wed, 10 May 2023 07:10:05 GMT"/>
    <s v="mhyderi"/>
    <x v="2"/>
    <x v="2"/>
    <s v="User Reported Email"/>
    <x v="0"/>
    <s v="Met"/>
    <s v="User"/>
    <n v="25"/>
    <s v="[]"/>
    <s v="Email"/>
    <s v="Spam"/>
    <m/>
    <m/>
    <m/>
    <m/>
    <s v="[]"/>
    <s v="Thu, 01 Jan 1970 00:00:00 GMT"/>
    <s v="Thu, 01 Jan 1970 00:00:16 GMT"/>
    <s v="Thu, 01 Jan 1970 00:00:00 GMT"/>
    <s v="Thu, 01 Jan 1970 00:25:26 GMT"/>
    <s v="Thu, 01 Jan 1970 00:00:00 GMT"/>
    <s v="Thu, 01 Jan 1970 00:00:01 GMT"/>
    <s v="Thu, 01 Jan 1970 01:34:24 GMT"/>
    <m/>
    <m/>
    <m/>
    <m/>
    <n v="1"/>
    <s v=""/>
    <n v="1"/>
    <d v="1899-12-30T01:59:40"/>
    <s v="Wed"/>
    <x v="128"/>
    <d v="2023-05-10T00:00:00"/>
    <s v="07:10:05"/>
    <s v="Week-2"/>
    <d v="1899-12-30T07:00:00"/>
  </r>
  <r>
    <n v="10140"/>
    <x v="3"/>
    <s v="TechM L2"/>
    <s v="Closed"/>
    <x v="392"/>
    <s v="Wed, 10 May 2023 06:40:34 GMT"/>
    <s v="vtupura"/>
    <x v="2"/>
    <x v="2"/>
    <s v="ESC L1 SLA Breach"/>
    <x v="10"/>
    <s v="Met"/>
    <s v="Server"/>
    <n v="6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0:04 GMT"/>
    <s v="Thu, 01 Jan 1970 00:00:00 GMT"/>
    <s v="Thu, 01 Jan 1970 00:00:01 GMT"/>
    <s v="Thu, 01 Jan 1970 00:32:36 GMT"/>
    <m/>
    <m/>
    <m/>
    <m/>
    <n v="1"/>
    <s v=""/>
    <n v="1"/>
    <d v="1899-12-30T01:32:42"/>
    <s v="Wed"/>
    <x v="128"/>
    <d v="2023-05-10T00:00:00"/>
    <s v="06:40:34"/>
    <s v="Week-2"/>
    <d v="1899-12-30T06:00:00"/>
  </r>
  <r>
    <n v="10139"/>
    <x v="0"/>
    <s v="TechM L2"/>
    <s v="Closed"/>
    <x v="393"/>
    <s v="Wed, 10 May 2023 06:40:05 GMT"/>
    <s v="vtupura"/>
    <x v="0"/>
    <x v="0"/>
    <s v="User Reported Email"/>
    <x v="0"/>
    <s v="Met"/>
    <s v="User"/>
    <n v="35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35:23 GMT"/>
    <s v="Thu, 01 Jan 1970 00:00:00 GMT"/>
    <s v="Thu, 01 Jan 1970 00:00:01 GMT"/>
    <s v="Thu, 01 Jan 1970 01:33:44 GMT"/>
    <m/>
    <m/>
    <m/>
    <m/>
    <n v="1"/>
    <s v=""/>
    <n v="1"/>
    <d v="1899-12-30T02:08:50"/>
    <s v="Wed"/>
    <x v="128"/>
    <d v="2023-05-10T00:00:00"/>
    <s v="06:40:05"/>
    <s v="Week-2"/>
    <d v="1899-12-30T06:00:00"/>
  </r>
  <r>
    <n v="10138"/>
    <x v="0"/>
    <s v="TechM L2"/>
    <s v="Closed"/>
    <x v="671"/>
    <s v="Wed, 10 May 2023 05:50:04 GMT"/>
    <s v="khyadav"/>
    <x v="1"/>
    <x v="1"/>
    <s v="User Reported Email"/>
    <x v="0"/>
    <s v="Met"/>
    <s v="User"/>
    <n v="32"/>
    <s v="[]"/>
    <s v="Email"/>
    <s v="Scam"/>
    <m/>
    <m/>
    <m/>
    <m/>
    <s v="[]"/>
    <s v="Thu, 01 Jan 1970 00:00:00 GMT"/>
    <s v="Thu, 01 Jan 1970 00:00:07 GMT"/>
    <s v="Thu, 01 Jan 1970 00:00:00 GMT"/>
    <s v="Thu, 01 Jan 1970 00:31:46 GMT"/>
    <s v="Thu, 01 Jan 1970 00:00:00 GMT"/>
    <s v="Thu, 01 Jan 1970 00:00:01 GMT"/>
    <s v="Thu, 01 Jan 1970 06:22:18 GMT"/>
    <m/>
    <m/>
    <m/>
    <m/>
    <n v="1"/>
    <s v=""/>
    <n v="1"/>
    <d v="1899-12-30T06:54:25"/>
    <s v="Wed"/>
    <x v="128"/>
    <d v="2023-05-10T00:00:00"/>
    <s v="05:50:04"/>
    <s v="Week-2"/>
    <d v="1899-12-30T05:00:00"/>
  </r>
  <r>
    <n v="10137"/>
    <x v="1"/>
    <s v="Theodoros Vakalopoulos"/>
    <s v="Closed"/>
    <x v="56"/>
    <s v="Wed, 10 May 2023 04:30:13 GMT"/>
    <s v="vtupura"/>
    <x v="2"/>
    <x v="2"/>
    <s v="ESC L1 SLA Breach"/>
    <x v="20"/>
    <s v="Met"/>
    <s v="Server"/>
    <n v="108"/>
    <s v="[]"/>
    <s v="Login"/>
    <m/>
    <m/>
    <s v="Suspicious Login"/>
    <m/>
    <m/>
    <s v="[]"/>
    <s v="Thu, 01 Jan 1970 00:00:00 GMT"/>
    <s v="Thu, 01 Jan 1970 00:00:06 GMT"/>
    <s v="Thu, 01 Jan 1970 00:00:00 GMT"/>
    <s v="Thu, 01 Jan 1970 01:47:52 GMT"/>
    <s v="Thu, 01 Jan 1970 00:00:00 GMT"/>
    <s v="Thu, 01 Jan 1970 00:00:01 GMT"/>
    <s v="Thu, 01 Jan 1970 00:15:23 GMT"/>
    <m/>
    <m/>
    <m/>
    <m/>
    <n v="1"/>
    <s v=""/>
    <n v="1"/>
    <d v="1899-12-30T02:03:29"/>
    <s v="Wed"/>
    <x v="128"/>
    <d v="2023-05-10T00:00:00"/>
    <s v="04:30:13"/>
    <s v="Week-2"/>
    <d v="1899-12-30T04:00:00"/>
  </r>
  <r>
    <n v="10136"/>
    <x v="0"/>
    <s v="TechM L2"/>
    <s v="Closed"/>
    <x v="655"/>
    <s v="Wed, 10 May 2023 04:10:06 GMT"/>
    <s v="vtupura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37:44 GMT"/>
    <s v="Thu, 01 Jan 1970 00:00:00 GMT"/>
    <s v="Thu, 01 Jan 1970 00:00:01 GMT"/>
    <s v="Thu, 01 Jan 1970 02:22:44 GMT"/>
    <m/>
    <m/>
    <m/>
    <m/>
    <n v="1"/>
    <s v=""/>
    <n v="1"/>
    <d v="1899-12-30T03:00:50"/>
    <s v="Wed"/>
    <x v="128"/>
    <d v="2023-05-10T00:00:00"/>
    <s v="04:10:06"/>
    <s v="Week-2"/>
    <d v="1899-12-30T04:00:00"/>
  </r>
  <r>
    <n v="10135"/>
    <x v="1"/>
    <s v="TechM L2"/>
    <s v="Closed"/>
    <x v="2"/>
    <s v="Wed, 10 May 2023 03:30:13 GMT"/>
    <s v="vtupura"/>
    <x v="1"/>
    <x v="1"/>
    <s v="ESC L1 SLA Breach"/>
    <x v="17"/>
    <s v="Met"/>
    <s v="Laptop/Desktop"/>
    <n v="73"/>
    <s v="[]"/>
    <s v="Endpoint"/>
    <m/>
    <s v="PUA"/>
    <m/>
    <m/>
    <m/>
    <s v="[]"/>
    <s v="Thu, 01 Jan 1970 00:00:00 GMT"/>
    <s v="Thu, 01 Jan 1970 00:00:06 GMT"/>
    <s v="Thu, 01 Jan 1970 00:00:00 GMT"/>
    <s v="Thu, 01 Jan 1970 01:13:13 GMT"/>
    <s v="Thu, 01 Jan 1970 00:00:00 GMT"/>
    <s v="Thu, 01 Jan 1970 00:00:01 GMT"/>
    <s v="Thu, 01 Jan 1970 00:00:01 GMT"/>
    <m/>
    <m/>
    <m/>
    <m/>
    <n v="1"/>
    <s v=""/>
    <n v="1"/>
    <d v="1899-12-30T01:13:07"/>
    <s v="Wed"/>
    <x v="128"/>
    <d v="2023-05-10T00:00:00"/>
    <s v="03:30:13"/>
    <s v="Week-2"/>
    <d v="1899-12-30T03:00:00"/>
  </r>
  <r>
    <n v="10186"/>
    <x v="0"/>
    <s v="Theodoros Vakalopoulos"/>
    <s v="Closed"/>
    <x v="663"/>
    <s v="Thu, 11 May 2023 20:00:03 GMT"/>
    <s v="karun"/>
    <x v="1"/>
    <x v="2"/>
    <s v="[]"/>
    <x v="19"/>
    <s v="Met"/>
    <s v="Network Device"/>
    <n v="27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7:23 GMT"/>
    <s v="Thu, 01 Jan 1970 00:00:00 GMT"/>
    <s v="Thu, 01 Jan 1970 00:00:01 GMT"/>
    <s v="Thu, 01 Jan 1970 00:45:51 GMT"/>
    <m/>
    <m/>
    <m/>
    <m/>
    <n v="0"/>
    <n v="1"/>
    <n v="1"/>
    <d v="1899-12-30T01:13:04"/>
    <s v="Thu"/>
    <x v="129"/>
    <d v="2023-05-11T00:00:00"/>
    <s v="20:00:03"/>
    <s v="Week-2"/>
    <d v="1899-12-30T20:00:00"/>
  </r>
  <r>
    <n v="10185"/>
    <x v="0"/>
    <s v="Theodoros Vakalopoulos"/>
    <s v="Closed"/>
    <x v="663"/>
    <s v="Thu, 11 May 2023 19:50:03 GMT"/>
    <s v="karun"/>
    <x v="1"/>
    <x v="2"/>
    <s v="[]"/>
    <x v="19"/>
    <s v="Met"/>
    <s v="Network Device"/>
    <n v="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3:24 GMT"/>
    <s v="Thu, 01 Jan 1970 00:00:00 GMT"/>
    <s v="Thu, 01 Jan 1970 00:00:01 GMT"/>
    <s v="Thu, 01 Jan 1970 00:44:09 GMT"/>
    <m/>
    <m/>
    <m/>
    <m/>
    <n v="0"/>
    <n v="1"/>
    <n v="1"/>
    <d v="1899-12-30T00:47:14"/>
    <s v="Thu"/>
    <x v="129"/>
    <d v="2023-05-11T00:00:00"/>
    <s v="19:50:03"/>
    <s v="Week-2"/>
    <d v="1899-12-30T19:00:00"/>
  </r>
  <r>
    <n v="10184"/>
    <x v="0"/>
    <s v="TechM L2"/>
    <s v="Closed"/>
    <x v="672"/>
    <s v="Thu, 11 May 2023 16:00:08 GMT"/>
    <s v="gsriniv"/>
    <x v="2"/>
    <x v="2"/>
    <s v="User Reported Email"/>
    <x v="0"/>
    <s v="Met"/>
    <s v="User"/>
    <n v="16"/>
    <s v="[]"/>
    <s v="Email"/>
    <s v="Spam"/>
    <m/>
    <m/>
    <m/>
    <m/>
    <s v="[]"/>
    <s v="Thu, 01 Jan 1970 00:00:00 GMT"/>
    <s v="Thu, 01 Jan 1970 00:01:22 GMT"/>
    <s v="Thu, 01 Jan 1970 00:00:00 GMT"/>
    <s v="Thu, 01 Jan 1970 00:16:16 GMT"/>
    <s v="Thu, 01 Jan 1970 00:00:00 GMT"/>
    <s v="Thu, 01 Jan 1970 00:00:01 GMT"/>
    <s v="Thu, 01 Jan 1970 00:34:48 GMT"/>
    <m/>
    <m/>
    <m/>
    <m/>
    <n v="1"/>
    <s v=""/>
    <n v="1"/>
    <d v="1899-12-30T00:52:10"/>
    <s v="Thu"/>
    <x v="129"/>
    <d v="2023-05-11T00:00:00"/>
    <s v="16:00:08"/>
    <s v="Week-2"/>
    <d v="1899-12-30T16:00:00"/>
  </r>
  <r>
    <n v="10183"/>
    <x v="0"/>
    <s v="TechM L2"/>
    <s v="Closed"/>
    <x v="673"/>
    <s v="Thu, 11 May 2023 16:00:08 GMT"/>
    <s v="mhyderi"/>
    <x v="1"/>
    <x v="1"/>
    <s v="User Reported Email"/>
    <x v="0"/>
    <s v="Met"/>
    <s v="User"/>
    <n v="32"/>
    <s v="[]"/>
    <s v="Email"/>
    <s v="Scam"/>
    <m/>
    <m/>
    <m/>
    <m/>
    <s v="[]"/>
    <s v="Thu, 01 Jan 1970 00:00:00 GMT"/>
    <s v="Thu, 01 Jan 1970 00:00:55 GMT"/>
    <s v="Thu, 01 Jan 1970 00:00:00 GMT"/>
    <s v="Thu, 01 Jan 1970 00:31:45 GMT"/>
    <s v="Thu, 01 Jan 1970 00:00:00 GMT"/>
    <s v="Thu, 01 Jan 1970 00:00:01 GMT"/>
    <s v="Thu, 01 Jan 1970 00:00:01 GMT"/>
    <m/>
    <m/>
    <m/>
    <m/>
    <n v="1"/>
    <s v=""/>
    <n v="1"/>
    <d v="1899-12-30T00:32:56"/>
    <s v="Thu"/>
    <x v="129"/>
    <d v="2023-05-11T00:00:00"/>
    <s v="16:00:08"/>
    <s v="Week-2"/>
    <d v="1899-12-30T16:00:00"/>
  </r>
  <r>
    <n v="10182"/>
    <x v="0"/>
    <s v="TechM L2"/>
    <s v="Closed"/>
    <x v="674"/>
    <s v="Thu, 11 May 2023 15:00:06 GMT"/>
    <s v="khyadav"/>
    <x v="1"/>
    <x v="1"/>
    <s v="User Reported Email"/>
    <x v="0"/>
    <s v="Met"/>
    <s v="User"/>
    <n v="68"/>
    <s v="[]"/>
    <s v="Email"/>
    <s v="Scam"/>
    <m/>
    <m/>
    <m/>
    <m/>
    <s v="[]"/>
    <s v="Thu, 01 Jan 1970 00:00:00 GMT"/>
    <s v="Thu, 01 Jan 1970 00:00:14 GMT"/>
    <s v="Thu, 01 Jan 1970 00:00:00 GMT"/>
    <s v="Thu, 01 Jan 1970 01:08:26 GMT"/>
    <s v="Thu, 01 Jan 1970 00:00:00 GMT"/>
    <s v="Thu, 01 Jan 1970 00:00:01 GMT"/>
    <s v="Thu, 01 Jan 1970 00:01:52 GMT"/>
    <m/>
    <m/>
    <m/>
    <m/>
    <n v="1"/>
    <s v=""/>
    <n v="1"/>
    <d v="1899-12-30T01:10:06"/>
    <s v="Thu"/>
    <x v="129"/>
    <d v="2023-05-11T00:00:00"/>
    <s v="15:00:06"/>
    <s v="Week-2"/>
    <d v="1899-12-30T15:00:00"/>
  </r>
  <r>
    <n v="10181"/>
    <x v="0"/>
    <s v="TechM L2"/>
    <s v="Closed"/>
    <x v="648"/>
    <s v="Thu, 11 May 2023 13:20:04 GMT"/>
    <s v="mhyderi"/>
    <x v="2"/>
    <x v="2"/>
    <s v="User Reported Email"/>
    <x v="0"/>
    <s v="Met"/>
    <s v="User"/>
    <n v="38"/>
    <s v="[]"/>
    <s v="Email"/>
    <s v="Spam"/>
    <m/>
    <m/>
    <m/>
    <m/>
    <s v="[]"/>
    <s v="Thu, 01 Jan 1970 00:00:00 GMT"/>
    <s v="Thu, 01 Jan 1970 00:00:09 GMT"/>
    <s v="Thu, 01 Jan 1970 00:00:00 GMT"/>
    <s v="Thu, 01 Jan 1970 00:38:26 GMT"/>
    <s v="Thu, 01 Jan 1970 00:00:00 GMT"/>
    <s v="Thu, 01 Jan 1970 00:00:01 GMT"/>
    <s v="Thu, 01 Jan 1970 00:13:29 GMT"/>
    <m/>
    <m/>
    <m/>
    <m/>
    <n v="1"/>
    <s v=""/>
    <n v="1"/>
    <d v="1899-12-30T00:51:38"/>
    <s v="Thu"/>
    <x v="129"/>
    <d v="2023-05-11T00:00:00"/>
    <s v="13:20:04"/>
    <s v="Week-2"/>
    <d v="1899-12-30T13:00:00"/>
  </r>
  <r>
    <n v="10180"/>
    <x v="4"/>
    <s v="Theodoros Vakalopoulos"/>
    <s v="Closed"/>
    <x v="675"/>
    <s v="Thu, 11 May 2023 09:50:03 GMT"/>
    <s v="gsriniv"/>
    <x v="1"/>
    <x v="2"/>
    <s v="[]"/>
    <x v="56"/>
    <s v="Met"/>
    <s v="Other"/>
    <n v="94"/>
    <s v="[]"/>
    <s v="Login"/>
    <m/>
    <m/>
    <s v="Suspicious Login"/>
    <m/>
    <m/>
    <s v="[]"/>
    <s v="Thu, 01 Jan 1970 00:00:00 GMT"/>
    <s v="Thu, 01 Jan 1970 00:00:07 GMT"/>
    <s v="Thu, 01 Jan 1970 00:00:00 GMT"/>
    <s v="Thu, 01 Jan 1970 01:33:57 GMT"/>
    <s v="Thu, 01 Jan 1970 00:00:00 GMT"/>
    <s v="Thu, 01 Jan 1970 00:00:01 GMT"/>
    <s v="Thu, 01 Jan 1970 04:10:46 GMT"/>
    <m/>
    <m/>
    <m/>
    <m/>
    <n v="0"/>
    <n v="1"/>
    <n v="1"/>
    <d v="1899-12-30T05:44:53"/>
    <s v="Thu"/>
    <x v="129"/>
    <d v="2023-05-11T00:00:00"/>
    <s v="09:50:03"/>
    <s v="Week-2"/>
    <d v="1899-12-30T09:00:00"/>
  </r>
  <r>
    <n v="10179"/>
    <x v="3"/>
    <s v="TechM L2"/>
    <s v="Closed"/>
    <x v="438"/>
    <s v="Thu, 11 May 2023 09:40:06 GMT"/>
    <s v="psrikan"/>
    <x v="0"/>
    <x v="0"/>
    <s v="ESC L1 SLA Breach"/>
    <x v="34"/>
    <s v="Met"/>
    <s v="Server"/>
    <n v="7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6:44 GMT"/>
    <s v="Thu, 01 Jan 1970 00:00:00 GMT"/>
    <s v="Thu, 01 Jan 1970 00:00:01 GMT"/>
    <s v="Thu, 01 Jan 1970 01:11:14 GMT"/>
    <m/>
    <m/>
    <m/>
    <m/>
    <n v="1"/>
    <s v=""/>
    <n v="1"/>
    <d v="1899-12-30T01:18:27"/>
    <s v="Thu"/>
    <x v="129"/>
    <d v="2023-05-11T00:00:00"/>
    <s v="09:40:06"/>
    <s v="Week-2"/>
    <d v="1899-12-30T09:00:00"/>
  </r>
  <r>
    <n v="10178"/>
    <x v="3"/>
    <s v="TechM L2"/>
    <s v="Closed"/>
    <x v="438"/>
    <s v="Thu, 11 May 2023 09:40:04 GMT"/>
    <s v="psrikan"/>
    <x v="0"/>
    <x v="0"/>
    <s v="ESC L1 SLA Breach"/>
    <x v="34"/>
    <s v="Met"/>
    <s v="Server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2:01 GMT"/>
    <s v="Thu, 01 Jan 1970 00:00:00 GMT"/>
    <s v="Thu, 01 Jan 1970 00:00:01 GMT"/>
    <s v="Thu, 01 Jan 1970 01:06:01 GMT"/>
    <m/>
    <m/>
    <m/>
    <m/>
    <n v="1"/>
    <s v=""/>
    <n v="1"/>
    <d v="1899-12-30T01:18:08"/>
    <s v="Thu"/>
    <x v="129"/>
    <d v="2023-05-11T00:00:00"/>
    <s v="09:40:04"/>
    <s v="Week-2"/>
    <d v="1899-12-30T09:00:00"/>
  </r>
  <r>
    <n v="10177"/>
    <x v="0"/>
    <s v="Theodoros Vakalopoulos"/>
    <s v="Closed"/>
    <x v="676"/>
    <s v="Thu, 11 May 2023 09:30:03 GMT"/>
    <s v="mhyderi"/>
    <x v="1"/>
    <x v="2"/>
    <s v="[]"/>
    <x v="19"/>
    <s v="Met"/>
    <s v="Network Device"/>
    <n v="135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2:15:06 GMT"/>
    <s v="Thu, 01 Jan 1970 00:00:00 GMT"/>
    <s v="Thu, 01 Jan 1970 00:00:01 GMT"/>
    <s v="Thu, 01 Jan 1970 00:17:39 GMT"/>
    <m/>
    <m/>
    <m/>
    <m/>
    <n v="0"/>
    <n v="1"/>
    <n v="1"/>
    <d v="1899-12-30T02:32:53"/>
    <s v="Thu"/>
    <x v="129"/>
    <d v="2023-05-11T00:00:00"/>
    <s v="09:30:03"/>
    <s v="Week-2"/>
    <d v="1899-12-30T09:00:00"/>
  </r>
  <r>
    <n v="10176"/>
    <x v="3"/>
    <s v="TechM L2"/>
    <s v="Closed"/>
    <x v="29"/>
    <s v="Thu, 11 May 2023 09:10:06 GMT"/>
    <s v="khyadav"/>
    <x v="2"/>
    <x v="2"/>
    <s v="ESC L1 SLA Breach"/>
    <x v="24"/>
    <s v="Met"/>
    <s v="Laptop/Desktop"/>
    <n v="65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1:05:13 GMT"/>
    <s v="Thu, 01 Jan 1970 00:00:00 GMT"/>
    <s v="Thu, 01 Jan 1970 00:00:01 GMT"/>
    <s v="Thu, 01 Jan 1970 01:49:22 GMT"/>
    <m/>
    <m/>
    <m/>
    <m/>
    <n v="1"/>
    <s v=""/>
    <n v="1"/>
    <d v="1899-12-30T02:54:43"/>
    <s v="Thu"/>
    <x v="129"/>
    <d v="2023-05-11T00:00:00"/>
    <s v="09:10:06"/>
    <s v="Week-2"/>
    <d v="1899-12-30T09:00:00"/>
  </r>
  <r>
    <n v="10175"/>
    <x v="0"/>
    <s v="TechM L2"/>
    <s v="Closed"/>
    <x v="146"/>
    <s v="Thu, 11 May 2023 08:40:05 GMT"/>
    <s v="psrikan"/>
    <x v="0"/>
    <x v="0"/>
    <s v="User Reported Email"/>
    <x v="0"/>
    <s v="Met"/>
    <s v="User"/>
    <n v="54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53:55 GMT"/>
    <s v="Thu, 01 Jan 1970 00:00:00 GMT"/>
    <s v="Thu, 01 Jan 1970 00:00:01 GMT"/>
    <s v="Thu, 01 Jan 1970 01:10:05 GMT"/>
    <m/>
    <m/>
    <m/>
    <m/>
    <n v="1"/>
    <s v=""/>
    <n v="1"/>
    <d v="1899-12-30T02:04:17"/>
    <s v="Thu"/>
    <x v="129"/>
    <d v="2023-05-11T00:00:00"/>
    <s v="08:40:05"/>
    <s v="Week-2"/>
    <d v="1899-12-30T08:00:00"/>
  </r>
  <r>
    <n v="10174"/>
    <x v="3"/>
    <s v="TechM L2"/>
    <s v="Closed"/>
    <x v="29"/>
    <s v="Thu, 11 May 2023 06:50:07 GMT"/>
    <s v="vtupura"/>
    <x v="2"/>
    <x v="2"/>
    <s v="ESC L1 SLA Breach"/>
    <x v="10"/>
    <s v="Met"/>
    <s v="Network Device"/>
    <n v="11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52:47 GMT"/>
    <s v="Thu, 01 Jan 1970 00:00:00 GMT"/>
    <s v="Thu, 01 Jan 1970 00:00:01 GMT"/>
    <s v="Thu, 01 Jan 1970 01:00:42 GMT"/>
    <m/>
    <m/>
    <m/>
    <m/>
    <n v="1"/>
    <s v=""/>
    <n v="1"/>
    <d v="1899-12-30T02:53:48"/>
    <s v="Thu"/>
    <x v="129"/>
    <d v="2023-05-11T00:00:00"/>
    <s v="06:50:07"/>
    <s v="Week-2"/>
    <d v="1899-12-30T06:00:00"/>
  </r>
  <r>
    <n v="10173"/>
    <x v="3"/>
    <s v="TechM L2"/>
    <s v="Closed"/>
    <x v="29"/>
    <s v="Thu, 11 May 2023 06:50:06 GMT"/>
    <s v="gsriniv"/>
    <x v="2"/>
    <x v="2"/>
    <s v="ESC L1 SLA Breach"/>
    <x v="10"/>
    <s v="Met"/>
    <s v="Network Device"/>
    <n v="6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2:35 GMT"/>
    <s v="Thu, 01 Jan 1970 00:00:00 GMT"/>
    <s v="Thu, 01 Jan 1970 00:00:01 GMT"/>
    <s v="Thu, 01 Jan 1970 04:56:24 GMT"/>
    <m/>
    <m/>
    <m/>
    <m/>
    <n v="1"/>
    <s v=""/>
    <n v="1"/>
    <d v="1899-12-30T05:59:31"/>
    <s v="Thu"/>
    <x v="129"/>
    <d v="2023-05-11T00:00:00"/>
    <s v="06:50:06"/>
    <s v="Week-2"/>
    <d v="1899-12-30T06:00:00"/>
  </r>
  <r>
    <n v="10172"/>
    <x v="0"/>
    <s v="Theodoros Vakalopoulos"/>
    <s v="Closed"/>
    <x v="663"/>
    <s v="Thu, 11 May 2023 05:30:03 GMT"/>
    <s v="mhyderi"/>
    <x v="1"/>
    <x v="2"/>
    <s v="[]"/>
    <x v="19"/>
    <s v="Met"/>
    <s v="Network Device"/>
    <n v="5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2:45 GMT"/>
    <s v="Thu, 01 Jan 1970 00:00:00 GMT"/>
    <s v="Thu, 01 Jan 1970 00:00:01 GMT"/>
    <s v="Thu, 01 Jan 1970 03:19:12 GMT"/>
    <m/>
    <m/>
    <m/>
    <m/>
    <n v="0"/>
    <n v="1"/>
    <n v="1"/>
    <d v="1899-12-30T04:12:19"/>
    <s v="Thu"/>
    <x v="129"/>
    <d v="2023-05-11T00:00:00"/>
    <s v="05:30:03"/>
    <s v="Week-2"/>
    <d v="1899-12-30T05:00:00"/>
  </r>
  <r>
    <n v="10171"/>
    <x v="0"/>
    <s v="TechM L2"/>
    <s v="Closed"/>
    <x v="393"/>
    <s v="Thu, 11 May 2023 05:10:08 GMT"/>
    <s v="vtupura"/>
    <x v="0"/>
    <x v="0"/>
    <s v="User Reported Email"/>
    <x v="0"/>
    <s v="Met"/>
    <s v="User"/>
    <n v="76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15:45 GMT"/>
    <s v="Thu, 01 Jan 1970 00:00:00 GMT"/>
    <s v="Thu, 01 Jan 1970 00:00:01 GMT"/>
    <s v="Thu, 01 Jan 1970 01:18:15 GMT"/>
    <m/>
    <m/>
    <m/>
    <m/>
    <n v="1"/>
    <s v=""/>
    <n v="1"/>
    <d v="1899-12-30T02:34:23"/>
    <s v="Thu"/>
    <x v="129"/>
    <d v="2023-05-11T00:00:00"/>
    <s v="05:10:08"/>
    <s v="Week-2"/>
    <d v="1899-12-30T05:00:00"/>
  </r>
  <r>
    <n v="10170"/>
    <x v="4"/>
    <s v="TechM L2"/>
    <s v="Closed"/>
    <x v="677"/>
    <s v="Thu, 11 May 2023 05:10:03 GMT"/>
    <s v="khyadav"/>
    <x v="2"/>
    <x v="2"/>
    <s v="[]"/>
    <x v="55"/>
    <s v="Met"/>
    <s v="Other"/>
    <n v="6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3:37 GMT"/>
    <s v="Thu, 01 Jan 1970 00:00:00 GMT"/>
    <s v="Thu, 01 Jan 1970 00:00:01 GMT"/>
    <s v="Thu, 01 Jan 1970 03:34:46 GMT"/>
    <m/>
    <m/>
    <m/>
    <m/>
    <n v="1"/>
    <s v=""/>
    <n v="1"/>
    <d v="1899-12-30T04:38:53"/>
    <s v="Thu"/>
    <x v="129"/>
    <d v="2023-05-11T00:00:00"/>
    <s v="05:10:03"/>
    <s v="Week-2"/>
    <d v="1899-12-30T05:00:00"/>
  </r>
  <r>
    <n v="10169"/>
    <x v="0"/>
    <s v="TechM L2"/>
    <s v="Closed"/>
    <x v="608"/>
    <s v="Thu, 11 May 2023 03:10:03 GMT"/>
    <s v="vtupura"/>
    <x v="0"/>
    <x v="0"/>
    <s v="[]"/>
    <x v="21"/>
    <s v="Met"/>
    <s v="Laptop/Desktop"/>
    <n v="9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30:36 GMT"/>
    <s v="Thu, 01 Jan 1970 00:00:00 GMT"/>
    <s v="Thu, 01 Jan 1970 00:00:01 GMT"/>
    <s v="Thu, 01 Jan 1970 01:51:06 GMT"/>
    <m/>
    <m/>
    <m/>
    <m/>
    <n v="1"/>
    <s v=""/>
    <n v="1"/>
    <d v="1899-12-30T03:22:13"/>
    <s v="Thu"/>
    <x v="129"/>
    <d v="2023-05-11T00:00:00"/>
    <s v="03:10:03"/>
    <s v="Week-2"/>
    <d v="1899-12-30T03:00:00"/>
  </r>
  <r>
    <n v="10204"/>
    <x v="1"/>
    <s v="Cristian Dragus"/>
    <s v="Closed"/>
    <x v="91"/>
    <s v="Fri, 12 May 2023 21:00:05 GMT"/>
    <s v="karun"/>
    <x v="1"/>
    <x v="1"/>
    <s v="ESC L1 SLA Breach"/>
    <x v="1"/>
    <s v="Met"/>
    <s v="Laptop/Desktop"/>
    <n v="3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6:34 GMT"/>
    <s v="Thu, 01 Jan 1970 00:00:00 GMT"/>
    <s v="Thu, 01 Jan 1970 00:00:01 GMT"/>
    <s v="Thu, 01 Jan 1970 00:06:09 GMT"/>
    <m/>
    <m/>
    <m/>
    <m/>
    <n v="1"/>
    <s v=""/>
    <n v="1"/>
    <d v="1899-12-30T00:43:17"/>
    <s v="Fri"/>
    <x v="130"/>
    <d v="2023-05-12T00:00:00"/>
    <s v="21:00:05"/>
    <s v="Week-2"/>
    <d v="1899-12-30T21:00:00"/>
  </r>
  <r>
    <n v="10203"/>
    <x v="1"/>
    <s v="Cristian Dragus"/>
    <s v="Closed"/>
    <x v="21"/>
    <s v="Fri, 12 May 2023 18:10:05 GMT"/>
    <s v="karun"/>
    <x v="1"/>
    <x v="1"/>
    <s v="ACK L1 SLA Breach, ESC L1 SLA Breach"/>
    <x v="1"/>
    <s v="Met"/>
    <s v="Laptop/Desktop"/>
    <n v="65"/>
    <s v="[]"/>
    <s v="Endpoint"/>
    <m/>
    <s v="Malware"/>
    <m/>
    <m/>
    <m/>
    <s v="[]"/>
    <s v="Thu, 01 Jan 1970 00:00:00 GMT"/>
    <s v="Thu, 01 Jan 1970 00:00:08 GMT"/>
    <s v="Thu, 01 Jan 1970 00:00:00 GMT"/>
    <s v="Thu, 01 Jan 1970 01:04:53 GMT"/>
    <s v="Thu, 01 Jan 1970 00:00:00 GMT"/>
    <s v="Thu, 01 Jan 1970 00:00:01 GMT"/>
    <s v="Thu, 01 Jan 1970 00:00:01 GMT"/>
    <m/>
    <m/>
    <m/>
    <m/>
    <n v="1"/>
    <s v=""/>
    <n v="1"/>
    <d v="1899-12-30T01:05:09"/>
    <s v="Fri"/>
    <x v="130"/>
    <d v="2023-05-12T00:00:00"/>
    <s v="18:10:05"/>
    <s v="Week-2"/>
    <d v="1899-12-30T18:00:00"/>
  </r>
  <r>
    <n v="10202"/>
    <x v="3"/>
    <s v="TechM L2"/>
    <s v="Closed"/>
    <x v="16"/>
    <s v="Fri, 12 May 2023 17:50:05 GMT"/>
    <s v="karun"/>
    <x v="1"/>
    <x v="1"/>
    <s v="ACK L1 SLA Breach, ESC L1 SLA Breach"/>
    <x v="5"/>
    <s v="Met"/>
    <s v="Laptop/Desktop"/>
    <n v="4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8:19 GMT"/>
    <s v="Thu, 01 Jan 1970 00:00:00 GMT"/>
    <s v="Thu, 01 Jan 1970 00:00:01 GMT"/>
    <s v="Thu, 01 Jan 1970 01:08:59 GMT"/>
    <m/>
    <m/>
    <m/>
    <m/>
    <n v="1"/>
    <s v=""/>
    <n v="1"/>
    <d v="1899-12-30T01:57:05"/>
    <s v="Fri"/>
    <x v="130"/>
    <d v="2023-05-12T00:00:00"/>
    <s v="17:50:05"/>
    <s v="Week-2"/>
    <d v="1899-12-30T17:00:00"/>
  </r>
  <r>
    <n v="10201"/>
    <x v="0"/>
    <s v="TechM L2"/>
    <s v="Closed"/>
    <x v="678"/>
    <s v="Fri, 12 May 2023 17:00:05 GMT"/>
    <s v="khyada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37 GMT"/>
    <s v="Thu, 01 Jan 1970 00:00:00 GMT"/>
    <s v="Thu, 01 Jan 1970 00:01:12 GMT"/>
    <s v="Thu, 01 Jan 1970 00:00:00 GMT"/>
    <s v="Thu, 01 Jan 1970 00:00:01 GMT"/>
    <s v="Thu, 01 Jan 1970 10:03:59 GMT"/>
    <m/>
    <m/>
    <m/>
    <m/>
    <n v="1"/>
    <s v=""/>
    <n v="1"/>
    <d v="1899-12-30T10:05:36"/>
    <s v="Fri"/>
    <x v="130"/>
    <d v="2023-05-12T00:00:00"/>
    <s v="17:00:05"/>
    <s v="Week-2"/>
    <d v="1899-12-30T17:00:00"/>
  </r>
  <r>
    <n v="10200"/>
    <x v="3"/>
    <s v="TechM L2"/>
    <s v="Closed"/>
    <x v="29"/>
    <s v="Fri, 12 May 2023 15:40:11 GMT"/>
    <s v="khyadav"/>
    <x v="0"/>
    <x v="0"/>
    <s v="ESC L1 SLA Breach"/>
    <x v="10"/>
    <s v="Met"/>
    <s v="Laptop/Desktop"/>
    <n v="16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16:20 GMT"/>
    <s v="Thu, 01 Jan 1970 00:00:00 GMT"/>
    <s v="Thu, 01 Jan 1970 00:00:01 GMT"/>
    <s v="Thu, 01 Jan 1970 00:17:17 GMT"/>
    <m/>
    <m/>
    <m/>
    <m/>
    <n v="1"/>
    <s v=""/>
    <n v="1"/>
    <d v="1899-12-30T00:33:29"/>
    <s v="Fri"/>
    <x v="130"/>
    <d v="2023-05-12T00:00:00"/>
    <s v="15:40:11"/>
    <s v="Week-2"/>
    <d v="1899-12-30T15:00:00"/>
  </r>
  <r>
    <n v="10199"/>
    <x v="3"/>
    <s v="Mangesh Fasale"/>
    <s v="Closed"/>
    <x v="29"/>
    <s v="Fri, 12 May 2023 14:40:05 GMT"/>
    <s v="apaluri"/>
    <x v="1"/>
    <x v="1"/>
    <s v="ESC L1 SLA Breach"/>
    <x v="10"/>
    <s v="Met"/>
    <s v="Laptop/Desktop"/>
    <n v="10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46:19 GMT"/>
    <s v="Thu, 01 Jan 1970 00:00:00 GMT"/>
    <s v="Thu, 01 Jan 1970 00:00:01 GMT"/>
    <s v="Thu, 01 Jan 1970 00:00:01 GMT"/>
    <m/>
    <m/>
    <m/>
    <m/>
    <n v="1"/>
    <s v=""/>
    <n v="1"/>
    <d v="1899-12-30T01:46:11"/>
    <s v="Fri"/>
    <x v="130"/>
    <d v="2023-05-12T00:00:00"/>
    <s v="14:40:05"/>
    <s v="Week-2"/>
    <d v="1899-12-30T14:00:00"/>
  </r>
  <r>
    <n v="10198"/>
    <x v="0"/>
    <s v="TechM L2"/>
    <s v="Closed"/>
    <x v="679"/>
    <s v="Fri, 12 May 2023 13:00:07 GMT"/>
    <s v="khyadav"/>
    <x v="0"/>
    <x v="0"/>
    <s v="User Reported Email"/>
    <x v="0"/>
    <s v="Met"/>
    <s v="User"/>
    <n v="40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0:18 GMT"/>
    <s v="Thu, 01 Jan 1970 00:00:00 GMT"/>
    <s v="Thu, 01 Jan 1970 00:00:01 GMT"/>
    <s v="Thu, 01 Jan 1970 00:23:43 GMT"/>
    <m/>
    <m/>
    <m/>
    <m/>
    <n v="1"/>
    <s v=""/>
    <n v="1"/>
    <d v="1899-12-30T01:03:55"/>
    <s v="Fri"/>
    <x v="130"/>
    <d v="2023-05-12T00:00:00"/>
    <s v="13:00:07"/>
    <s v="Week-2"/>
    <d v="1899-12-30T13:00:00"/>
  </r>
  <r>
    <n v="10197"/>
    <x v="3"/>
    <s v="TechM L2"/>
    <s v="Closed"/>
    <x v="438"/>
    <s v="Fri, 12 May 2023 12:00:09 GMT"/>
    <s v="psrikan"/>
    <x v="2"/>
    <x v="2"/>
    <s v="ESC L1 SLA Breach"/>
    <x v="34"/>
    <s v="Met"/>
    <s v="Server"/>
    <n v="2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4:12 GMT"/>
    <s v="Thu, 01 Jan 1970 00:00:00 GMT"/>
    <s v="Thu, 01 Jan 1970 00:00:01 GMT"/>
    <s v="Thu, 01 Jan 1970 00:44:37 GMT"/>
    <m/>
    <m/>
    <m/>
    <m/>
    <n v="1"/>
    <s v=""/>
    <n v="1"/>
    <d v="1899-12-30T01:08:46"/>
    <s v="Fri"/>
    <x v="130"/>
    <d v="2023-05-12T00:00:00"/>
    <s v="12:00:09"/>
    <s v="Week-2"/>
    <d v="1899-12-30T12:00:00"/>
  </r>
  <r>
    <n v="10196"/>
    <x v="3"/>
    <s v="TechM L2"/>
    <s v="Closed"/>
    <x v="438"/>
    <s v="Fri, 12 May 2023 12:00:07 GMT"/>
    <s v="psrikan"/>
    <x v="2"/>
    <x v="2"/>
    <s v="ESC L1 SLA Breach"/>
    <x v="34"/>
    <s v="Met"/>
    <s v="Server"/>
    <n v="1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0:01:07 GMT"/>
    <s v="Thu, 01 Jan 1970 00:00:00 GMT"/>
    <s v="Thu, 01 Jan 1970 00:00:01 GMT"/>
    <s v="Thu, 01 Jan 1970 01:09:31 GMT"/>
    <m/>
    <m/>
    <m/>
    <m/>
    <n v="1"/>
    <s v=""/>
    <n v="1"/>
    <d v="1899-12-30T01:10:48"/>
    <s v="Fri"/>
    <x v="130"/>
    <d v="2023-05-12T00:00:00"/>
    <s v="12:00:07"/>
    <s v="Week-2"/>
    <d v="1899-12-30T12:00:00"/>
  </r>
  <r>
    <n v="10195"/>
    <x v="0"/>
    <s v="TechM L2"/>
    <s v="Closed"/>
    <x v="596"/>
    <s v="Fri, 12 May 2023 10:30:05 GMT"/>
    <s v="gsriniv"/>
    <x v="2"/>
    <x v="2"/>
    <s v="User Reported Email"/>
    <x v="0"/>
    <s v="Met"/>
    <s v="User"/>
    <n v="11"/>
    <s v="[]"/>
    <s v="Email"/>
    <s v="Spam"/>
    <m/>
    <m/>
    <m/>
    <m/>
    <s v="[]"/>
    <s v="Thu, 01 Jan 1970 00:00:00 GMT"/>
    <s v="Thu, 01 Jan 1970 00:00:23 GMT"/>
    <s v="Thu, 01 Jan 1970 00:00:00 GMT"/>
    <s v="Thu, 01 Jan 1970 00:10:52 GMT"/>
    <s v="Thu, 01 Jan 1970 00:00:00 GMT"/>
    <s v="Thu, 01 Jan 1970 00:00:01 GMT"/>
    <s v="Thu, 01 Jan 1970 01:29:09 GMT"/>
    <m/>
    <m/>
    <m/>
    <m/>
    <n v="1"/>
    <s v=""/>
    <n v="1"/>
    <d v="1899-12-30T01:40:32"/>
    <s v="Fri"/>
    <x v="130"/>
    <d v="2023-05-12T00:00:00"/>
    <s v="10:30:05"/>
    <s v="Week-2"/>
    <d v="1899-12-30T10:00:00"/>
  </r>
  <r>
    <n v="10194"/>
    <x v="3"/>
    <s v="TechM L2"/>
    <s v="Closed"/>
    <x v="29"/>
    <s v="Fri, 12 May 2023 10:00:04 GMT"/>
    <s v="apaluri"/>
    <x v="2"/>
    <x v="2"/>
    <s v="ESC L1 SLA Breach"/>
    <x v="24"/>
    <s v="Met"/>
    <s v="Laptop/Desktop"/>
    <n v="5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6:33 GMT"/>
    <s v="Thu, 01 Jan 1970 00:00:00 GMT"/>
    <s v="Thu, 01 Jan 1970 00:00:01 GMT"/>
    <s v="Thu, 01 Jan 1970 00:52:02 GMT"/>
    <m/>
    <m/>
    <m/>
    <m/>
    <n v="1"/>
    <s v=""/>
    <n v="1"/>
    <d v="1899-12-30T01:49:09"/>
    <s v="Fri"/>
    <x v="130"/>
    <d v="2023-05-12T00:00:00"/>
    <s v="10:00:04"/>
    <s v="Week-2"/>
    <d v="1899-12-30T10:00:00"/>
  </r>
  <r>
    <n v="10193"/>
    <x v="3"/>
    <s v="TechM L2"/>
    <s v="Closed"/>
    <x v="29"/>
    <s v="Fri, 12 May 2023 09:20:05 GMT"/>
    <s v="apaluri"/>
    <x v="2"/>
    <x v="2"/>
    <s v="ESC L1 SLA Breach"/>
    <x v="24"/>
    <s v="Met"/>
    <s v="Laptop/Desktop"/>
    <n v="8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3:55 GMT"/>
    <s v="Thu, 01 Jan 1970 00:00:00 GMT"/>
    <s v="Thu, 01 Jan 1970 00:00:01 GMT"/>
    <s v="Thu, 01 Jan 1970 00:00:01 GMT"/>
    <m/>
    <m/>
    <m/>
    <m/>
    <n v="1"/>
    <s v=""/>
    <n v="1"/>
    <d v="1899-12-30T01:24:10"/>
    <s v="Fri"/>
    <x v="130"/>
    <d v="2023-05-12T00:00:00"/>
    <s v="09:20:05"/>
    <s v="Week-2"/>
    <d v="1899-12-30T09:00:00"/>
  </r>
  <r>
    <n v="10192"/>
    <x v="0"/>
    <s v="TechM L2"/>
    <s v="Closed"/>
    <x v="393"/>
    <s v="Fri, 12 May 2023 07:50:08 GMT"/>
    <s v="vtupura"/>
    <x v="0"/>
    <x v="0"/>
    <s v="User Reported Email"/>
    <x v="0"/>
    <s v="Met"/>
    <s v="User"/>
    <n v="25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4:45 GMT"/>
    <s v="Thu, 01 Jan 1970 00:00:00 GMT"/>
    <s v="Thu, 01 Jan 1970 00:00:01 GMT"/>
    <s v="Thu, 01 Jan 1970 00:00:01 GMT"/>
    <m/>
    <m/>
    <m/>
    <m/>
    <n v="1"/>
    <s v=""/>
    <n v="1"/>
    <d v="1899-12-30T00:25:07"/>
    <s v="Fri"/>
    <x v="130"/>
    <d v="2023-05-12T00:00:00"/>
    <s v="07:50:08"/>
    <s v="Week-2"/>
    <d v="1899-12-30T07:00:00"/>
  </r>
  <r>
    <n v="10191"/>
    <x v="0"/>
    <s v="Theodoros Vakalopoulos"/>
    <s v="Closed"/>
    <x v="663"/>
    <s v="Fri, 12 May 2023 06:40:03 GMT"/>
    <s v="mhyderi"/>
    <x v="1"/>
    <x v="2"/>
    <s v="[]"/>
    <x v="19"/>
    <s v="Met"/>
    <s v="Network Device"/>
    <n v="5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0:31 GMT"/>
    <s v="Thu, 01 Jan 1970 00:00:00 GMT"/>
    <s v="Thu, 01 Jan 1970 00:00:01 GMT"/>
    <s v="Thu, 01 Jan 1970 02:47:13 GMT"/>
    <m/>
    <m/>
    <m/>
    <m/>
    <n v="0"/>
    <n v="1"/>
    <n v="1"/>
    <d v="1899-12-30T03:38:21"/>
    <s v="Fri"/>
    <x v="130"/>
    <d v="2023-05-12T00:00:00"/>
    <s v="06:40:03"/>
    <s v="Week-2"/>
    <d v="1899-12-30T06:00:00"/>
  </r>
  <r>
    <n v="10190"/>
    <x v="0"/>
    <s v="Cristian Dragus"/>
    <s v="Closed"/>
    <x v="680"/>
    <s v="Fri, 12 May 2023 05:50:11 GMT"/>
    <s v="gsriniv"/>
    <x v="2"/>
    <x v="2"/>
    <s v="User Reported Email, ACK L1 SLA Breach"/>
    <x v="0"/>
    <s v="Met"/>
    <s v="User"/>
    <n v="2"/>
    <s v="[]"/>
    <s v="Email"/>
    <s v="Spam"/>
    <m/>
    <m/>
    <m/>
    <m/>
    <s v="[]"/>
    <s v="Thu, 01 Jan 1970 00:00:00 GMT"/>
    <s v="Thu, 01 Jan 1970 00:00:06 GMT"/>
    <s v="Thu, 01 Jan 1970 00:00:00 GMT"/>
    <s v="Thu, 01 Jan 1970 00:02:21 GMT"/>
    <s v="Thu, 01 Jan 1970 00:00:00 GMT"/>
    <s v="Thu, 01 Jan 1970 00:00:01 GMT"/>
    <s v="Thu, 01 Jan 1970 03:52:52 GMT"/>
    <m/>
    <m/>
    <m/>
    <m/>
    <n v="1"/>
    <s v=""/>
    <n v="1"/>
    <d v="1899-12-30T03:54:58"/>
    <s v="Fri"/>
    <x v="130"/>
    <d v="2023-05-12T00:00:00"/>
    <s v="05:50:11"/>
    <s v="Week-2"/>
    <d v="1899-12-30T05:00:00"/>
  </r>
  <r>
    <n v="10189"/>
    <x v="0"/>
    <s v="Cristian Dragus"/>
    <s v="Closed"/>
    <x v="681"/>
    <s v="Fri, 12 May 2023 05:50:11 GMT"/>
    <s v="khyadav"/>
    <x v="2"/>
    <x v="2"/>
    <s v="User Reported Email, ACK L1 SLA Breach"/>
    <x v="0"/>
    <s v="Met"/>
    <s v="User"/>
    <n v="102"/>
    <s v="[]"/>
    <s v="Email"/>
    <s v="Spam"/>
    <m/>
    <m/>
    <m/>
    <m/>
    <s v="[]"/>
    <s v="Thu, 01 Jan 1970 00:00:00 GMT"/>
    <s v="Thu, 01 Jan 1970 00:00:07 GMT"/>
    <s v="Thu, 01 Jan 1970 00:00:00 GMT"/>
    <s v="Thu, 01 Jan 1970 01:42:10 GMT"/>
    <s v="Thu, 01 Jan 1970 00:00:00 GMT"/>
    <s v="Thu, 01 Jan 1970 00:00:01 GMT"/>
    <s v="Thu, 01 Jan 1970 02:58:41 GMT"/>
    <m/>
    <m/>
    <m/>
    <m/>
    <n v="1"/>
    <s v=""/>
    <n v="1"/>
    <d v="1899-12-30T04:40:48"/>
    <s v="Fri"/>
    <x v="130"/>
    <d v="2023-05-12T00:00:00"/>
    <s v="05:50:11"/>
    <s v="Week-2"/>
    <d v="1899-12-30T05:00:00"/>
  </r>
  <r>
    <n v="10188"/>
    <x v="0"/>
    <s v="TechM L2"/>
    <s v="Closed"/>
    <x v="682"/>
    <s v="Fri, 12 May 2023 01:50:11 GMT"/>
    <s v="vtupura"/>
    <x v="1"/>
    <x v="1"/>
    <s v="User Reported Email, ACK L1 SLA Breach"/>
    <x v="0"/>
    <s v="Met"/>
    <s v="User"/>
    <n v="101"/>
    <s v="[]"/>
    <s v="Email"/>
    <s v="Phishing"/>
    <m/>
    <m/>
    <m/>
    <m/>
    <s v="[]"/>
    <s v="Thu, 01 Jan 1970 00:00:00 GMT"/>
    <s v="Thu, 01 Jan 1970 00:00:07 GMT"/>
    <s v="Thu, 01 Jan 1970 00:00:00 GMT"/>
    <s v="Thu, 01 Jan 1970 01:41:05 GMT"/>
    <s v="Thu, 01 Jan 1970 00:00:00 GMT"/>
    <s v="Thu, 01 Jan 1970 00:00:01 GMT"/>
    <s v="Thu, 01 Jan 1970 03:34:35 GMT"/>
    <m/>
    <m/>
    <m/>
    <m/>
    <n v="1"/>
    <s v=""/>
    <n v="1"/>
    <d v="1899-12-30T05:15:42"/>
    <s v="Fri"/>
    <x v="130"/>
    <d v="2023-05-12T00:00:00"/>
    <s v="01:50:11"/>
    <s v="Week-2"/>
    <d v="1899-12-30T01:00:00"/>
  </r>
  <r>
    <n v="10187"/>
    <x v="0"/>
    <s v="TechM L2"/>
    <s v="Closed"/>
    <x v="683"/>
    <s v="Fri, 12 May 2023 01:20:05 GMT"/>
    <s v="vtupura"/>
    <x v="0"/>
    <x v="0"/>
    <s v="User Reported Email"/>
    <x v="0"/>
    <s v="Met"/>
    <s v="User"/>
    <n v="117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56:51 GMT"/>
    <s v="Thu, 01 Jan 1970 00:00:00 GMT"/>
    <s v="Thu, 01 Jan 1970 00:00:01 GMT"/>
    <s v="Thu, 01 Jan 1970 02:06:57 GMT"/>
    <m/>
    <m/>
    <m/>
    <m/>
    <n v="1"/>
    <s v=""/>
    <n v="1"/>
    <d v="1899-12-30T04:04:05"/>
    <s v="Fri"/>
    <x v="130"/>
    <d v="2023-05-12T00:00:00"/>
    <s v="01:20:05"/>
    <s v="Week-2"/>
    <d v="1899-12-30T01:00:00"/>
  </r>
  <r>
    <n v="10208"/>
    <x v="1"/>
    <s v="Theodoros Vakalopoulos"/>
    <s v="Closed"/>
    <x v="83"/>
    <s v="Sat, 13 May 2023 20:50:08 GMT"/>
    <s v="karun"/>
    <x v="1"/>
    <x v="0"/>
    <s v="MSSP Process Improvement Requested, ACK L1 SLA Breach, ESC L1 SLA Breach"/>
    <x v="29"/>
    <s v="Met"/>
    <s v="Network Device"/>
    <n v="31"/>
    <s v="[]"/>
    <s v="Network"/>
    <m/>
    <m/>
    <m/>
    <s v="(D)DoS"/>
    <m/>
    <s v="Discussed"/>
    <s v="Thu, 01 Jan 1970 00:00:00 GMT"/>
    <s v="Thu, 01 Jan 1970 00:00:09 GMT"/>
    <s v="Thu, 01 Jan 1970 00:00:00 GMT"/>
    <s v="Thu, 01 Jan 1970 00:31:09 GMT"/>
    <s v="Thu, 01 Jan 1970 00:00:00 GMT"/>
    <s v="Thu, 01 Jan 1970 00:00:01 GMT"/>
    <s v="Thu, 01 Jan 1970 00:00:01 GMT"/>
    <m/>
    <m/>
    <m/>
    <m/>
    <n v="0"/>
    <n v="1"/>
    <n v="1"/>
    <d v="1899-12-30T00:31:10"/>
    <s v="Sat"/>
    <x v="131"/>
    <d v="2023-05-13T00:00:00"/>
    <s v="20:50:08"/>
    <s v="Week-2"/>
    <d v="1899-12-30T20:00:00"/>
  </r>
  <r>
    <n v="10207"/>
    <x v="0"/>
    <s v="TechM L2"/>
    <s v="Closed"/>
    <x v="684"/>
    <s v="Sat, 13 May 2023 14:40:07 GMT"/>
    <s v="vdarive"/>
    <x v="2"/>
    <x v="2"/>
    <s v="ACK L1 SLA Breach"/>
    <x v="21"/>
    <s v="Met"/>
    <s v="Server"/>
    <n v="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02 GMT"/>
    <s v="Thu, 01 Jan 1970 00:00:00 GMT"/>
    <s v="Thu, 01 Jan 1970 00:00:01 GMT"/>
    <s v="Thu, 01 Jan 1970 01:36:17 GMT"/>
    <m/>
    <m/>
    <m/>
    <m/>
    <n v="1"/>
    <s v=""/>
    <n v="1"/>
    <d v="1899-12-30T01:42:24"/>
    <s v="Sat"/>
    <x v="131"/>
    <d v="2023-05-13T00:00:00"/>
    <s v="14:40:07"/>
    <s v="Week-2"/>
    <d v="1899-12-30T14:00:00"/>
  </r>
  <r>
    <n v="10206"/>
    <x v="0"/>
    <s v="TechM L2"/>
    <s v="Closed"/>
    <x v="685"/>
    <s v="Sat, 13 May 2023 14:40:05 GMT"/>
    <s v="vdarive"/>
    <x v="1"/>
    <x v="1"/>
    <s v="User Reported Email, ACK L1 SLA Breach"/>
    <x v="0"/>
    <s v="Met"/>
    <s v="User"/>
    <n v="15"/>
    <s v="[]"/>
    <s v="Email"/>
    <s v="Scam"/>
    <m/>
    <m/>
    <m/>
    <m/>
    <s v="[]"/>
    <s v="Thu, 01 Jan 1970 00:00:00 GMT"/>
    <s v="Thu, 01 Jan 1970 00:00:12 GMT"/>
    <s v="Thu, 01 Jan 1970 00:00:00 GMT"/>
    <s v="Thu, 01 Jan 1970 00:15:24 GMT"/>
    <s v="Thu, 01 Jan 1970 00:00:00 GMT"/>
    <s v="Thu, 01 Jan 1970 00:00:01 GMT"/>
    <s v="Thu, 01 Jan 1970 00:47:08 GMT"/>
    <m/>
    <m/>
    <m/>
    <m/>
    <n v="1"/>
    <s v=""/>
    <n v="1"/>
    <d v="1899-12-30T01:02:20"/>
    <s v="Sat"/>
    <x v="131"/>
    <d v="2023-05-13T00:00:00"/>
    <s v="14:40:05"/>
    <s v="Week-2"/>
    <d v="1899-12-30T14:00:00"/>
  </r>
  <r>
    <n v="10205"/>
    <x v="0"/>
    <s v="TechM L2"/>
    <s v="Closed"/>
    <x v="686"/>
    <s v="Sat, 13 May 2023 07:50:05 GMT"/>
    <s v="khyadav"/>
    <x v="1"/>
    <x v="0"/>
    <s v="User Reported Email"/>
    <x v="0"/>
    <s v="Met"/>
    <s v="User"/>
    <n v="45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44:58 GMT"/>
    <s v="Thu, 01 Jan 1970 00:00:00 GMT"/>
    <s v="Thu, 01 Jan 1970 00:00:01 GMT"/>
    <s v="Thu, 01 Jan 1970 00:12:31 GMT"/>
    <m/>
    <m/>
    <m/>
    <m/>
    <n v="0"/>
    <n v="1"/>
    <n v="1"/>
    <d v="1899-12-30T00:57:39"/>
    <s v="Sat"/>
    <x v="131"/>
    <d v="2023-05-13T00:00:00"/>
    <s v="07:50:05"/>
    <s v="Week-2"/>
    <d v="1899-12-30T07:00:00"/>
  </r>
  <r>
    <n v="10209"/>
    <x v="3"/>
    <s v="Theodoros Vakalopoulos"/>
    <s v="Closed"/>
    <x v="77"/>
    <s v="Sun, 14 May 2023 20:30:12 GMT"/>
    <s v="karun"/>
    <x v="1"/>
    <x v="1"/>
    <s v="ESC L1 SLA Breach"/>
    <x v="27"/>
    <s v="Met"/>
    <s v="Server"/>
    <n v="62"/>
    <s v="[]"/>
    <s v="Network"/>
    <m/>
    <m/>
    <m/>
    <s v="(D)DoS"/>
    <m/>
    <s v="[]"/>
    <s v="Thu, 01 Jan 1970 00:00:00 GMT"/>
    <s v="Thu, 01 Jan 1970 00:00:06 GMT"/>
    <s v="Thu, 01 Jan 1970 00:00:00 GMT"/>
    <s v="Thu, 01 Jan 1970 01:01:32 GMT"/>
    <s v="Thu, 01 Jan 1970 00:00:00 GMT"/>
    <s v="Thu, 01 Jan 1970 00:00:01 GMT"/>
    <s v="Thu, 01 Jan 1970 00:00:01 GMT"/>
    <m/>
    <m/>
    <m/>
    <m/>
    <n v="1"/>
    <s v=""/>
    <n v="1"/>
    <d v="1899-12-30T01:02:07"/>
    <s v="Sun"/>
    <x v="132"/>
    <d v="2023-05-14T00:00:00"/>
    <s v="20:30:12"/>
    <s v="Week-2"/>
    <d v="1899-12-30T20:00:00"/>
  </r>
  <r>
    <n v="10240"/>
    <x v="3"/>
    <s v="TechM L2"/>
    <s v="Closed"/>
    <x v="65"/>
    <s v="Mon, 15 May 2023 22:20:04 GMT"/>
    <s v="vtupura"/>
    <x v="1"/>
    <x v="1"/>
    <s v="ACK L1 SLA Breach, ESC L1 SLA Breach"/>
    <x v="22"/>
    <s v="Met"/>
    <s v="Server"/>
    <n v="172"/>
    <s v="[]"/>
    <s v="Endpoint"/>
    <m/>
    <s v="Malware"/>
    <m/>
    <m/>
    <m/>
    <s v="[]"/>
    <s v="Thu, 01 Jan 1970 00:00:00 GMT"/>
    <s v="Thu, 01 Jan 1970 00:00:29 GMT"/>
    <s v="Thu, 01 Jan 1970 00:00:00 GMT"/>
    <s v="Thu, 01 Jan 1970 02:52:40 GMT"/>
    <s v="Thu, 01 Jan 1970 00:00:00 GMT"/>
    <s v="Thu, 01 Jan 1970 00:00:01 GMT"/>
    <s v="Thu, 01 Jan 1970 08:28:25 GMT"/>
    <m/>
    <m/>
    <m/>
    <m/>
    <n v="1"/>
    <s v=""/>
    <n v="1"/>
    <d v="1899-12-30T11:20:54"/>
    <s v="Mon"/>
    <x v="133"/>
    <d v="2023-05-15T00:00:00"/>
    <s v="22:20:04"/>
    <s v="Week-3"/>
    <d v="1899-12-30T22:00:00"/>
  </r>
  <r>
    <n v="10239"/>
    <x v="3"/>
    <s v="TechM L2"/>
    <s v="Closed"/>
    <x v="687"/>
    <s v="Mon, 15 May 2023 21:40:05 GMT"/>
    <s v="vtupura"/>
    <x v="1"/>
    <x v="2"/>
    <s v="ESC L1 SLA Breach"/>
    <x v="34"/>
    <s v="Met"/>
    <s v="Server"/>
    <n v="5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7:43 GMT"/>
    <s v="Thu, 01 Jan 1970 00:00:00 GMT"/>
    <s v="Thu, 01 Jan 1970 00:00:01 GMT"/>
    <s v="Thu, 01 Jan 1970 06:03:39 GMT"/>
    <m/>
    <m/>
    <m/>
    <m/>
    <n v="0"/>
    <n v="1"/>
    <n v="1"/>
    <d v="1899-12-30T07:01:46"/>
    <s v="Mon"/>
    <x v="133"/>
    <d v="2023-05-15T00:00:00"/>
    <s v="21:40:05"/>
    <s v="Week-3"/>
    <d v="1899-12-30T21:00:00"/>
  </r>
  <r>
    <n v="10238"/>
    <x v="3"/>
    <s v="TechM L2"/>
    <s v="Closed"/>
    <x v="688"/>
    <s v="Mon, 15 May 2023 21:40:04 GMT"/>
    <s v="vtupura"/>
    <x v="1"/>
    <x v="2"/>
    <s v="ESC L1 SLA Breach"/>
    <x v="34"/>
    <s v="Met"/>
    <s v="Server"/>
    <n v="15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2:30:40 GMT"/>
    <s v="Thu, 01 Jan 1970 00:00:00 GMT"/>
    <s v="Thu, 01 Jan 1970 00:00:01 GMT"/>
    <s v="Thu, 01 Jan 1970 03:14:56 GMT"/>
    <m/>
    <m/>
    <m/>
    <m/>
    <n v="0"/>
    <n v="1"/>
    <n v="1"/>
    <d v="1899-12-30T05:46:07"/>
    <s v="Mon"/>
    <x v="133"/>
    <d v="2023-05-15T00:00:00"/>
    <s v="21:40:04"/>
    <s v="Week-3"/>
    <d v="1899-12-30T21:00:00"/>
  </r>
  <r>
    <n v="10237"/>
    <x v="3"/>
    <s v="Cristian Dragus"/>
    <s v="Closed"/>
    <x v="28"/>
    <s v="Mon, 15 May 2023 21:10:05 GMT"/>
    <s v="karun"/>
    <x v="1"/>
    <x v="1"/>
    <s v="ESC L1 SLA Breach"/>
    <x v="9"/>
    <s v="Met"/>
    <s v="Laptop/Desktop"/>
    <n v="54"/>
    <s v="[]"/>
    <s v="User Behaviour"/>
    <m/>
    <m/>
    <m/>
    <m/>
    <s v="User Policy Violation"/>
    <s v="[]"/>
    <s v="Thu, 01 Jan 1970 00:00:00 GMT"/>
    <s v="Thu, 01 Jan 1970 00:00:07 GMT"/>
    <s v="Thu, 01 Jan 1970 00:00:00 GMT"/>
    <s v="Thu, 01 Jan 1970 00:53:45 GMT"/>
    <s v="Thu, 01 Jan 1970 00:00:00 GMT"/>
    <s v="Thu, 01 Jan 1970 00:00:01 GMT"/>
    <s v="Thu, 01 Jan 1970 00:00:01 GMT"/>
    <m/>
    <m/>
    <m/>
    <m/>
    <n v="1"/>
    <s v=""/>
    <n v="1"/>
    <d v="1899-12-30T00:54:08"/>
    <s v="Mon"/>
    <x v="133"/>
    <d v="2023-05-15T00:00:00"/>
    <s v="21:10:05"/>
    <s v="Week-3"/>
    <d v="1899-12-30T21:00:00"/>
  </r>
  <r>
    <n v="10236"/>
    <x v="0"/>
    <s v="TechM L2"/>
    <s v="Closed"/>
    <x v="689"/>
    <s v="Mon, 15 May 2023 21:10:04 GMT"/>
    <s v="karun"/>
    <x v="1"/>
    <x v="0"/>
    <s v="[]"/>
    <x v="38"/>
    <s v="Met"/>
    <s v="Other"/>
    <n v="5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4:22 GMT"/>
    <s v="Thu, 01 Jan 1970 00:00:00 GMT"/>
    <s v="Thu, 01 Jan 1970 00:00:01 GMT"/>
    <s v="Thu, 01 Jan 1970 01:32:11 GMT"/>
    <m/>
    <m/>
    <m/>
    <m/>
    <n v="0"/>
    <n v="1"/>
    <n v="1"/>
    <d v="1899-12-30T02:26:18"/>
    <s v="Mon"/>
    <x v="133"/>
    <d v="2023-05-15T00:00:00"/>
    <s v="21:10:04"/>
    <s v="Week-3"/>
    <d v="1899-12-30T21:00:00"/>
  </r>
  <r>
    <n v="10235"/>
    <x v="0"/>
    <s v="TechM L2"/>
    <s v="Closed"/>
    <x v="690"/>
    <s v="Mon, 15 May 2023 18:20:04 GMT"/>
    <s v="karun"/>
    <x v="1"/>
    <x v="1"/>
    <s v="User Reported Email, ACK L1 SLA Breach"/>
    <x v="0"/>
    <s v="Met"/>
    <s v="User"/>
    <n v="70"/>
    <s v="[]"/>
    <s v="Email"/>
    <s v="Scam"/>
    <m/>
    <m/>
    <m/>
    <m/>
    <s v="[]"/>
    <s v="Thu, 01 Jan 1970 00:00:00 GMT"/>
    <s v="Thu, 01 Jan 1970 00:00:06 GMT"/>
    <s v="Thu, 01 Jan 1970 00:00:00 GMT"/>
    <s v="Thu, 01 Jan 1970 01:10:30 GMT"/>
    <s v="Thu, 01 Jan 1970 00:00:00 GMT"/>
    <s v="Thu, 01 Jan 1970 00:00:01 GMT"/>
    <s v="Thu, 01 Jan 1970 00:27:13 GMT"/>
    <m/>
    <m/>
    <m/>
    <m/>
    <n v="1"/>
    <s v=""/>
    <n v="1"/>
    <d v="1899-12-30T01:37:19"/>
    <s v="Mon"/>
    <x v="133"/>
    <d v="2023-05-15T00:00:00"/>
    <s v="18:20:04"/>
    <s v="Week-3"/>
    <d v="1899-12-30T18:00:00"/>
  </r>
  <r>
    <n v="10234"/>
    <x v="0"/>
    <s v="TechM L2"/>
    <s v="Closed"/>
    <x v="146"/>
    <s v="Mon, 15 May 2023 17:40:04 GMT"/>
    <s v="karun"/>
    <x v="0"/>
    <x v="0"/>
    <s v="User Reported Email"/>
    <x v="0"/>
    <s v="Met"/>
    <s v="User"/>
    <n v="71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11:27 GMT"/>
    <s v="Thu, 01 Jan 1970 00:00:00 GMT"/>
    <s v="Thu, 01 Jan 1970 00:00:01 GMT"/>
    <s v="Thu, 01 Jan 1970 00:23:03 GMT"/>
    <m/>
    <m/>
    <m/>
    <m/>
    <n v="1"/>
    <s v=""/>
    <n v="1"/>
    <d v="1899-12-30T01:34:11"/>
    <s v="Mon"/>
    <x v="133"/>
    <d v="2023-05-15T00:00:00"/>
    <s v="17:40:04"/>
    <s v="Week-3"/>
    <d v="1899-12-30T17:00:00"/>
  </r>
  <r>
    <n v="10233"/>
    <x v="0"/>
    <s v="TechM L2"/>
    <s v="Closed"/>
    <x v="691"/>
    <s v="Mon, 15 May 2023 16:40:05 GMT"/>
    <s v="karun"/>
    <x v="1"/>
    <x v="1"/>
    <s v="MSSP Process Improvement Requested, User Reported Email"/>
    <x v="0"/>
    <s v="Met"/>
    <s v="User"/>
    <n v="60"/>
    <s v="[]"/>
    <s v="Email"/>
    <s v="Phishing"/>
    <m/>
    <m/>
    <m/>
    <m/>
    <s v="Discussed"/>
    <s v="Thu, 01 Jan 1970 00:00:00 GMT"/>
    <s v="Thu, 01 Jan 1970 00:00:10 GMT"/>
    <s v="Thu, 01 Jan 1970 00:00:00 GMT"/>
    <s v="Thu, 01 Jan 1970 01:00:01 GMT"/>
    <s v="Thu, 01 Jan 1970 00:00:00 GMT"/>
    <s v="Thu, 01 Jan 1970 00:00:01 GMT"/>
    <s v="Thu, 01 Jan 1970 07:00:57 GMT"/>
    <m/>
    <m/>
    <m/>
    <m/>
    <n v="1"/>
    <s v=""/>
    <n v="1"/>
    <d v="1899-12-30T08:01:07"/>
    <s v="Mon"/>
    <x v="133"/>
    <d v="2023-05-15T00:00:00"/>
    <s v="16:40:05"/>
    <s v="Week-3"/>
    <d v="1899-12-30T16:00:00"/>
  </r>
  <r>
    <n v="10232"/>
    <x v="3"/>
    <s v="TechM L2"/>
    <s v="Closed"/>
    <x v="76"/>
    <s v="Mon, 15 May 2023 15:10:23 GMT"/>
    <s v="vdarive"/>
    <x v="1"/>
    <x v="0"/>
    <s v="ESC L1 SLA Breach"/>
    <x v="3"/>
    <s v="Met"/>
    <s v="Other"/>
    <n v="73"/>
    <s v="[]"/>
    <s v="User Behaviour"/>
    <m/>
    <m/>
    <m/>
    <m/>
    <s v="User Policy Violation"/>
    <s v="[]"/>
    <s v="Thu, 01 Jan 1970 00:00:00 GMT"/>
    <s v="Thu, 01 Jan 1970 00:00:12 GMT"/>
    <s v="Thu, 01 Jan 1970 00:00:00 GMT"/>
    <s v="Thu, 01 Jan 1970 01:13:26 GMT"/>
    <s v="Thu, 01 Jan 1970 00:00:00 GMT"/>
    <s v="Thu, 01 Jan 1970 00:00:01 GMT"/>
    <s v="Thu, 01 Jan 1970 00:55:55 GMT"/>
    <m/>
    <m/>
    <m/>
    <m/>
    <n v="0"/>
    <n v="1"/>
    <n v="1"/>
    <d v="1899-12-30T02:09:07"/>
    <s v="Mon"/>
    <x v="133"/>
    <d v="2023-05-15T00:00:00"/>
    <s v="15:10:23"/>
    <s v="Week-3"/>
    <d v="1899-12-30T15:00:00"/>
  </r>
  <r>
    <n v="10231"/>
    <x v="1"/>
    <s v="TechM L2"/>
    <s v="Closed"/>
    <x v="2"/>
    <s v="Mon, 15 May 2023 14:10:22 GMT"/>
    <s v="mhyderi"/>
    <x v="1"/>
    <x v="1"/>
    <s v="ESC L1 SLA Breach"/>
    <x v="17"/>
    <s v="Met"/>
    <s v="Laptop/Desktop"/>
    <n v="43"/>
    <s v="[]"/>
    <s v="Endpoint"/>
    <m/>
    <s v="PUA"/>
    <m/>
    <m/>
    <m/>
    <s v="[]"/>
    <s v="Thu, 01 Jan 1970 00:00:00 GMT"/>
    <s v="Thu, 01 Jan 1970 00:00:11 GMT"/>
    <s v="Thu, 01 Jan 1970 00:00:00 GMT"/>
    <s v="Thu, 01 Jan 1970 00:42:59 GMT"/>
    <s v="Thu, 01 Jan 1970 00:00:00 GMT"/>
    <s v="Thu, 01 Jan 1970 00:00:01 GMT"/>
    <s v="Thu, 01 Jan 1970 22:21:10 GMT"/>
    <m/>
    <m/>
    <m/>
    <m/>
    <n v="1"/>
    <s v=""/>
    <n v="1"/>
    <d v="1899-12-30T23:04:21"/>
    <s v="Mon"/>
    <x v="133"/>
    <d v="2023-05-15T00:00:00"/>
    <s v="14:10:22"/>
    <s v="Week-3"/>
    <d v="1899-12-30T14:00:00"/>
  </r>
  <r>
    <n v="10230"/>
    <x v="0"/>
    <s v="TechM L2"/>
    <s v="Closed"/>
    <x v="692"/>
    <s v="Mon, 15 May 2023 14:00:14 GMT"/>
    <s v="gsriniv"/>
    <x v="1"/>
    <x v="1"/>
    <s v="MSSP Process Improvement Requested"/>
    <x v="0"/>
    <s v="Met"/>
    <s v="User"/>
    <n v="27"/>
    <s v="[]"/>
    <s v="Email"/>
    <s v="Phishing"/>
    <m/>
    <m/>
    <m/>
    <m/>
    <s v="Discussed"/>
    <s v="Thu, 01 Jan 1970 00:00:00 GMT"/>
    <s v="Thu, 01 Jan 1970 00:00:06 GMT"/>
    <s v="Thu, 01 Jan 1970 00:00:00 GMT"/>
    <s v="Thu, 01 Jan 1970 00:27:00 GMT"/>
    <s v="Thu, 01 Jan 1970 00:00:00 GMT"/>
    <s v="Thu, 01 Jan 1970 00:00:01 GMT"/>
    <s v="Thu, 01 Jan 1970 02:47:33 GMT"/>
    <m/>
    <m/>
    <m/>
    <m/>
    <n v="1"/>
    <s v=""/>
    <n v="1"/>
    <d v="1899-12-30T03:14:39"/>
    <s v="Mon"/>
    <x v="133"/>
    <d v="2023-05-15T00:00:00"/>
    <s v="14:00:14"/>
    <s v="Week-3"/>
    <d v="1899-12-30T14:00:00"/>
  </r>
  <r>
    <n v="10229"/>
    <x v="0"/>
    <s v="TechM L2"/>
    <s v="Closed"/>
    <x v="693"/>
    <s v="Mon, 15 May 2023 13:20:07 GMT"/>
    <s v="psrikan"/>
    <x v="2"/>
    <x v="2"/>
    <s v="[]"/>
    <x v="0"/>
    <s v="Met"/>
    <s v="User"/>
    <n v="109"/>
    <s v="[]"/>
    <s v="Email"/>
    <s v="Spam"/>
    <m/>
    <m/>
    <m/>
    <m/>
    <s v="[]"/>
    <s v="Thu, 01 Jan 1970 00:00:00 GMT"/>
    <s v="Thu, 01 Jan 1970 00:00:40 GMT"/>
    <s v="Thu, 01 Jan 1970 00:00:00 GMT"/>
    <s v="Thu, 01 Jan 1970 01:49:19 GMT"/>
    <s v="Thu, 01 Jan 1970 00:00:00 GMT"/>
    <s v="Thu, 01 Jan 1970 00:00:01 GMT"/>
    <s v="Thu, 01 Jan 1970 01:22:53 GMT"/>
    <m/>
    <m/>
    <m/>
    <m/>
    <n v="1"/>
    <s v=""/>
    <n v="1"/>
    <d v="1899-12-30T03:12:33"/>
    <s v="Mon"/>
    <x v="133"/>
    <d v="2023-05-15T00:00:00"/>
    <s v="13:20:07"/>
    <s v="Week-3"/>
    <d v="1899-12-30T13:00:00"/>
  </r>
  <r>
    <n v="10228"/>
    <x v="0"/>
    <s v="TechM L2"/>
    <s v="Closed"/>
    <x v="694"/>
    <s v="Mon, 15 May 2023 13:00:05 GMT"/>
    <s v="vdarive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23 GMT"/>
    <s v="Thu, 01 Jan 1970 00:00:00 GMT"/>
    <s v="Thu, 01 Jan 1970 00:33:20 GMT"/>
    <s v="Thu, 01 Jan 1970 00:00:00 GMT"/>
    <s v="Thu, 01 Jan 1970 00:00:01 GMT"/>
    <s v="Thu, 01 Jan 1970 01:47:22 GMT"/>
    <m/>
    <m/>
    <m/>
    <m/>
    <n v="1"/>
    <s v=""/>
    <n v="1"/>
    <d v="1899-12-30T02:20:45"/>
    <s v="Mon"/>
    <x v="133"/>
    <d v="2023-05-15T00:00:00"/>
    <s v="13:00:05"/>
    <s v="Week-3"/>
    <d v="1899-12-30T13:00:00"/>
  </r>
  <r>
    <n v="10227"/>
    <x v="0"/>
    <s v="TechM L2"/>
    <s v="Closed"/>
    <x v="695"/>
    <s v="Mon, 15 May 2023 09:30:05 GMT"/>
    <s v="mhyderi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13 GMT"/>
    <s v="Thu, 01 Jan 1970 00:00:00 GMT"/>
    <s v="Thu, 01 Jan 1970 00:56:00 GMT"/>
    <s v="Thu, 01 Jan 1970 00:00:00 GMT"/>
    <s v="Thu, 01 Jan 1970 00:00:01 GMT"/>
    <s v="Thu, 01 Jan 1970 02:52:32 GMT"/>
    <m/>
    <m/>
    <m/>
    <m/>
    <n v="1"/>
    <s v=""/>
    <n v="1"/>
    <d v="1899-12-30T03:48:45"/>
    <s v="Mon"/>
    <x v="133"/>
    <d v="2023-05-15T00:00:00"/>
    <s v="09:30:05"/>
    <s v="Week-3"/>
    <d v="1899-12-30T09:00:00"/>
  </r>
  <r>
    <n v="10226"/>
    <x v="4"/>
    <s v="TechM L2"/>
    <s v="Closed"/>
    <x v="25"/>
    <s v="Mon, 15 May 2023 09:10:06 GMT"/>
    <s v="mhyderi"/>
    <x v="2"/>
    <x v="2"/>
    <s v="[]"/>
    <x v="7"/>
    <s v="Met"/>
    <s v="Network Device"/>
    <n v="109"/>
    <s v="[]"/>
    <s v="Network"/>
    <m/>
    <m/>
    <m/>
    <s v="Suspicious Traffic"/>
    <m/>
    <s v="[]"/>
    <s v="Thu, 01 Jan 1970 00:00:00 GMT"/>
    <s v="Thu, 01 Jan 1970 00:01:55 GMT"/>
    <s v="Thu, 01 Jan 1970 00:00:00 GMT"/>
    <s v="Thu, 01 Jan 1970 01:49:19 GMT"/>
    <s v="Thu, 01 Jan 1970 00:00:00 GMT"/>
    <s v="Thu, 01 Jan 1970 00:00:01 GMT"/>
    <s v="Thu, 01 Jan 1970 01:06:03 GMT"/>
    <m/>
    <m/>
    <m/>
    <m/>
    <n v="1"/>
    <s v=""/>
    <n v="1"/>
    <d v="1899-12-30T02:56:58"/>
    <s v="Mon"/>
    <x v="133"/>
    <d v="2023-05-15T00:00:00"/>
    <s v="09:10:06"/>
    <s v="Week-3"/>
    <d v="1899-12-30T09:00:00"/>
  </r>
  <r>
    <n v="10225"/>
    <x v="4"/>
    <s v="TechM L2"/>
    <s v="Closed"/>
    <x v="696"/>
    <s v="Mon, 15 May 2023 09:10:04 GMT"/>
    <s v="gsriniv"/>
    <x v="1"/>
    <x v="2"/>
    <s v="[]"/>
    <x v="57"/>
    <s v="Met"/>
    <s v="Other"/>
    <n v="1127"/>
    <s v="[]"/>
    <s v="Login"/>
    <m/>
    <m/>
    <s v="Privilege Escalation"/>
    <m/>
    <m/>
    <s v="[]"/>
    <s v="Thu, 01 Jan 1970 00:00:00 GMT"/>
    <s v="Thu, 01 Jan 1970 00:00:20 GMT"/>
    <s v="Thu, 01 Jan 1970 00:00:00 GMT"/>
    <s v="Thu, 01 Jan 1970 18:46:55 GMT"/>
    <s v="Thu, 01 Jan 1970 00:00:00 GMT"/>
    <s v="Thu, 01 Jan 1970 00:00:01 GMT"/>
    <s v="Thu, 01 Jan 1970 07:22:16 GMT"/>
    <m/>
    <m/>
    <m/>
    <m/>
    <n v="0"/>
    <n v="1"/>
    <n v="1"/>
    <d v="1899-12-31T02:09:36"/>
    <s v="Mon"/>
    <x v="133"/>
    <d v="2023-05-15T00:00:00"/>
    <s v="09:10:04"/>
    <s v="Week-3"/>
    <d v="1899-12-30T09:00:00"/>
  </r>
  <r>
    <n v="10224"/>
    <x v="4"/>
    <s v="Theodoros Vakalopoulos"/>
    <s v="Closed"/>
    <x v="675"/>
    <s v="Mon, 15 May 2023 08:50:03 GMT"/>
    <s v="gsriniv"/>
    <x v="1"/>
    <x v="2"/>
    <s v="[]"/>
    <x v="56"/>
    <s v="Met"/>
    <s v="Other"/>
    <n v="4"/>
    <s v="[]"/>
    <s v="Login"/>
    <m/>
    <m/>
    <s v="Suspicious Login"/>
    <m/>
    <m/>
    <s v="[]"/>
    <s v="Thu, 01 Jan 1970 00:00:00 GMT"/>
    <s v="Thu, 01 Jan 1970 00:00:31 GMT"/>
    <s v="Thu, 01 Jan 1970 00:00:00 GMT"/>
    <s v="Thu, 01 Jan 1970 00:04:07 GMT"/>
    <s v="Thu, 01 Jan 1970 00:00:00 GMT"/>
    <s v="Thu, 01 Jan 1970 00:00:01 GMT"/>
    <s v="Thu, 01 Jan 1970 04:05:54 GMT"/>
    <m/>
    <m/>
    <m/>
    <m/>
    <n v="0"/>
    <n v="1"/>
    <n v="1"/>
    <d v="1899-12-30T04:10:25"/>
    <s v="Mon"/>
    <x v="133"/>
    <d v="2023-05-15T00:00:00"/>
    <s v="08:50:03"/>
    <s v="Week-3"/>
    <d v="1899-12-30T08:00:00"/>
  </r>
  <r>
    <n v="10223"/>
    <x v="3"/>
    <s v="TechM L2"/>
    <s v="Closed"/>
    <x v="29"/>
    <s v="Mon, 15 May 2023 08:40:07 GMT"/>
    <s v="vdarive"/>
    <x v="0"/>
    <x v="0"/>
    <s v="ESC L1 SLA Breach"/>
    <x v="10"/>
    <s v="Met"/>
    <s v="Laptop/Desktop"/>
    <n v="5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8:51 GMT"/>
    <s v="Thu, 01 Jan 1970 00:00:00 GMT"/>
    <s v="Thu, 01 Jan 1970 00:00:01 GMT"/>
    <s v="Thu, 01 Jan 1970 00:15:38 GMT"/>
    <m/>
    <m/>
    <m/>
    <m/>
    <n v="1"/>
    <s v=""/>
    <n v="1"/>
    <d v="1899-12-30T01:14:44"/>
    <s v="Mon"/>
    <x v="133"/>
    <d v="2023-05-15T00:00:00"/>
    <s v="08:40:07"/>
    <s v="Week-3"/>
    <d v="1899-12-30T08:00:00"/>
  </r>
  <r>
    <n v="10222"/>
    <x v="2"/>
    <s v="TechM L2"/>
    <s v="Closed"/>
    <x v="40"/>
    <s v="Mon, 15 May 2023 08:40:05 GMT"/>
    <s v="gsriniv"/>
    <x v="2"/>
    <x v="2"/>
    <s v="[]"/>
    <x v="13"/>
    <s v="Met"/>
    <s v="Server"/>
    <n v="5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5:45 GMT"/>
    <s v="Thu, 01 Jan 1970 00:00:00 GMT"/>
    <s v="Thu, 01 Jan 1970 00:00:01 GMT"/>
    <s v="Thu, 01 Jan 1970 02:30:28 GMT"/>
    <m/>
    <m/>
    <m/>
    <m/>
    <n v="1"/>
    <s v=""/>
    <n v="1"/>
    <d v="1899-12-30T03:26:33"/>
    <s v="Mon"/>
    <x v="133"/>
    <d v="2023-05-15T00:00:00"/>
    <s v="08:40:05"/>
    <s v="Week-3"/>
    <d v="1899-12-30T08:00:00"/>
  </r>
  <r>
    <n v="10221"/>
    <x v="0"/>
    <s v="TechM L2"/>
    <s v="Closed"/>
    <x v="678"/>
    <s v="Mon, 15 May 2023 08:10:05 GMT"/>
    <s v="vdarive"/>
    <x v="0"/>
    <x v="0"/>
    <s v="User Reported Email"/>
    <x v="0"/>
    <s v="Met"/>
    <s v="User"/>
    <n v="9"/>
    <s v="[]"/>
    <s v="Email"/>
    <s v="Legitimate email"/>
    <m/>
    <m/>
    <m/>
    <m/>
    <s v="[]"/>
    <s v="Thu, 01 Jan 1970 00:00:00 GMT"/>
    <s v="Thu, 01 Jan 1970 00:00:22 GMT"/>
    <s v="Thu, 01 Jan 1970 00:00:00 GMT"/>
    <s v="Thu, 01 Jan 1970 00:09:00 GMT"/>
    <s v="Thu, 01 Jan 1970 00:00:00 GMT"/>
    <s v="Thu, 01 Jan 1970 00:00:01 GMT"/>
    <s v="Thu, 01 Jan 1970 03:22:13 GMT"/>
    <m/>
    <m/>
    <m/>
    <m/>
    <n v="1"/>
    <s v=""/>
    <n v="1"/>
    <d v="1899-12-30T03:31:35"/>
    <s v="Mon"/>
    <x v="133"/>
    <d v="2023-05-15T00:00:00"/>
    <s v="08:10:05"/>
    <s v="Week-3"/>
    <d v="1899-12-30T08:00:00"/>
  </r>
  <r>
    <n v="10220"/>
    <x v="0"/>
    <s v="TechM L2"/>
    <s v="Closed"/>
    <x v="697"/>
    <s v="Mon, 15 May 2023 08:00:16 GMT"/>
    <s v="vtupura"/>
    <x v="1"/>
    <x v="1"/>
    <s v="User Reported Email"/>
    <x v="0"/>
    <s v="Met"/>
    <s v="User"/>
    <n v="8"/>
    <s v="[]"/>
    <s v="Email"/>
    <s v="Scam"/>
    <m/>
    <m/>
    <m/>
    <m/>
    <s v="[]"/>
    <s v="Thu, 01 Jan 1970 00:00:00 GMT"/>
    <s v="Thu, 01 Jan 1970 00:00:07 GMT"/>
    <s v="Thu, 01 Jan 1970 00:00:00 GMT"/>
    <s v="Thu, 01 Jan 1970 00:08:14 GMT"/>
    <s v="Thu, 01 Jan 1970 00:00:00 GMT"/>
    <s v="Thu, 01 Jan 1970 00:00:01 GMT"/>
    <s v="Thu, 01 Jan 1970 01:25:30 GMT"/>
    <m/>
    <m/>
    <m/>
    <m/>
    <n v="1"/>
    <s v=""/>
    <n v="1"/>
    <d v="1899-12-30T01:33:37"/>
    <s v="Mon"/>
    <x v="133"/>
    <d v="2023-05-15T00:00:00"/>
    <s v="08:00:16"/>
    <s v="Week-3"/>
    <d v="1899-12-30T08:00:00"/>
  </r>
  <r>
    <n v="10219"/>
    <x v="0"/>
    <s v="TechM L2"/>
    <s v="Closed"/>
    <x v="697"/>
    <s v="Mon, 15 May 2023 08:00:16 GMT"/>
    <s v="vtupura"/>
    <x v="1"/>
    <x v="1"/>
    <s v="User Reported Email"/>
    <x v="0"/>
    <s v="Met"/>
    <s v="User"/>
    <n v="15"/>
    <s v="[]"/>
    <s v="Email"/>
    <s v="Scam"/>
    <m/>
    <m/>
    <m/>
    <m/>
    <s v="[]"/>
    <s v="Thu, 01 Jan 1970 00:00:00 GMT"/>
    <s v="Thu, 01 Jan 1970 00:00:31 GMT"/>
    <s v="Thu, 01 Jan 1970 00:00:00 GMT"/>
    <s v="Thu, 01 Jan 1970 00:14:58 GMT"/>
    <s v="Thu, 01 Jan 1970 00:00:00 GMT"/>
    <s v="Thu, 01 Jan 1970 00:00:01 GMT"/>
    <s v="Thu, 01 Jan 1970 01:09:35 GMT"/>
    <m/>
    <m/>
    <m/>
    <m/>
    <n v="1"/>
    <s v=""/>
    <n v="1"/>
    <d v="1899-12-30T01:25:06"/>
    <s v="Mon"/>
    <x v="133"/>
    <d v="2023-05-15T00:00:00"/>
    <s v="08:00:16"/>
    <s v="Week-3"/>
    <d v="1899-12-30T08:00:00"/>
  </r>
  <r>
    <n v="10218"/>
    <x v="0"/>
    <s v="Mangesh Fasale"/>
    <s v="Closed"/>
    <x v="698"/>
    <s v="Mon, 15 May 2023 08:00:16 GMT"/>
    <s v="psrikan"/>
    <x v="1"/>
    <x v="1"/>
    <s v="User Reported Email"/>
    <x v="0"/>
    <s v="Met"/>
    <s v="User"/>
    <n v="46"/>
    <s v="[]"/>
    <s v="Email"/>
    <s v="Scam"/>
    <m/>
    <m/>
    <m/>
    <m/>
    <s v="[]"/>
    <s v="Thu, 01 Jan 1970 00:00:00 GMT"/>
    <s v="Thu, 01 Jan 1970 00:00:06 GMT"/>
    <s v="Thu, 01 Jan 1970 00:00:00 GMT"/>
    <s v="Thu, 01 Jan 1970 00:45:37 GMT"/>
    <s v="Thu, 01 Jan 1970 00:00:00 GMT"/>
    <s v="Thu, 01 Jan 1970 00:00:01 GMT"/>
    <s v="Thu, 01 Jan 1970 03:19:12 GMT"/>
    <m/>
    <m/>
    <m/>
    <m/>
    <n v="1"/>
    <s v=""/>
    <n v="1"/>
    <d v="1899-12-30T04:05:18"/>
    <s v="Mon"/>
    <x v="133"/>
    <d v="2023-05-15T00:00:00"/>
    <s v="08:00:16"/>
    <s v="Week-3"/>
    <d v="1899-12-30T08:00:00"/>
  </r>
  <r>
    <n v="10217"/>
    <x v="0"/>
    <s v="TechM L2"/>
    <s v="Closed"/>
    <x v="699"/>
    <s v="Mon, 15 May 2023 08:00:16 GMT"/>
    <s v="psrikan"/>
    <x v="1"/>
    <x v="1"/>
    <s v="User Reported Email"/>
    <x v="0"/>
    <s v="Met"/>
    <s v="User"/>
    <n v="36"/>
    <s v="[]"/>
    <s v="Email"/>
    <s v="Scam"/>
    <m/>
    <m/>
    <m/>
    <m/>
    <s v="[]"/>
    <s v="Thu, 01 Jan 1970 00:00:00 GMT"/>
    <s v="Thu, 01 Jan 1970 00:00:09 GMT"/>
    <s v="Thu, 01 Jan 1970 00:00:00 GMT"/>
    <s v="Thu, 01 Jan 1970 00:35:33 GMT"/>
    <s v="Thu, 01 Jan 1970 00:00:00 GMT"/>
    <s v="Thu, 01 Jan 1970 00:00:01 GMT"/>
    <s v="Thu, 01 Jan 1970 02:12:15 GMT"/>
    <m/>
    <m/>
    <m/>
    <m/>
    <n v="1"/>
    <s v=""/>
    <n v="1"/>
    <d v="1899-12-30T02:48:24"/>
    <s v="Mon"/>
    <x v="133"/>
    <d v="2023-05-15T00:00:00"/>
    <s v="08:00:16"/>
    <s v="Week-3"/>
    <d v="1899-12-30T08:00:00"/>
  </r>
  <r>
    <n v="10216"/>
    <x v="3"/>
    <s v="Cristian Dragus"/>
    <s v="Closed"/>
    <x v="28"/>
    <s v="Mon, 15 May 2023 07:50:04 GMT"/>
    <s v="mhyderi"/>
    <x v="1"/>
    <x v="1"/>
    <s v="ESC L1 SLA Breach"/>
    <x v="9"/>
    <s v="Met"/>
    <s v="Laptop/Desktop"/>
    <n v="13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11:29 GMT"/>
    <s v="Thu, 01 Jan 1970 00:00:00 GMT"/>
    <s v="Thu, 01 Jan 1970 00:00:01 GMT"/>
    <s v="Thu, 01 Jan 1970 00:15:12 GMT"/>
    <m/>
    <m/>
    <m/>
    <m/>
    <n v="1"/>
    <s v=""/>
    <n v="1"/>
    <d v="1899-12-30T02:26:18"/>
    <s v="Mon"/>
    <x v="133"/>
    <d v="2023-05-15T00:00:00"/>
    <s v="07:50:04"/>
    <s v="Week-3"/>
    <d v="1899-12-30T07:00:00"/>
  </r>
  <r>
    <n v="10215"/>
    <x v="0"/>
    <s v="TechM L2"/>
    <s v="Closed"/>
    <x v="678"/>
    <s v="Mon, 15 May 2023 07:40:05 GMT"/>
    <s v="vdarive"/>
    <x v="0"/>
    <x v="0"/>
    <s v="User Reported Email"/>
    <x v="0"/>
    <s v="Met"/>
    <s v="User"/>
    <n v="3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2:54 GMT"/>
    <s v="Thu, 01 Jan 1970 00:00:00 GMT"/>
    <s v="Thu, 01 Jan 1970 00:00:01 GMT"/>
    <s v="Fri, 02 Jan 1970 07:56:54 GMT"/>
    <m/>
    <m/>
    <m/>
    <m/>
    <n v="1"/>
    <s v=""/>
    <n v="1"/>
    <d v="1899-12-30T08:00:01"/>
    <s v="Mon"/>
    <x v="133"/>
    <d v="2023-05-15T00:00:00"/>
    <s v="07:40:05"/>
    <s v="Week-3"/>
    <d v="1899-12-30T07:00:00"/>
  </r>
  <r>
    <n v="10214"/>
    <x v="0"/>
    <s v="TechM L2"/>
    <s v="Closed"/>
    <x v="697"/>
    <s v="Mon, 15 May 2023 07:40:05 GMT"/>
    <s v="vtupura"/>
    <x v="1"/>
    <x v="1"/>
    <s v="User Reported Email"/>
    <x v="0"/>
    <s v="Met"/>
    <s v="User"/>
    <n v="14"/>
    <s v="[]"/>
    <s v="Email"/>
    <s v="Scam"/>
    <m/>
    <m/>
    <m/>
    <m/>
    <s v="[]"/>
    <s v="Thu, 01 Jan 1970 00:00:00 GMT"/>
    <s v="Thu, 01 Jan 1970 00:00:48 GMT"/>
    <s v="Thu, 01 Jan 1970 00:00:00 GMT"/>
    <s v="Thu, 01 Jan 1970 00:13:34 GMT"/>
    <s v="Thu, 01 Jan 1970 00:00:00 GMT"/>
    <s v="Thu, 01 Jan 1970 00:00:01 GMT"/>
    <s v="Thu, 01 Jan 1970 01:06:42 GMT"/>
    <m/>
    <m/>
    <m/>
    <m/>
    <n v="1"/>
    <s v=""/>
    <n v="1"/>
    <d v="1899-12-30T01:21:30"/>
    <s v="Mon"/>
    <x v="133"/>
    <d v="2023-05-15T00:00:00"/>
    <s v="07:40:05"/>
    <s v="Week-3"/>
    <d v="1899-12-30T07:00:00"/>
  </r>
  <r>
    <n v="10213"/>
    <x v="0"/>
    <s v="TechM L2"/>
    <s v="Closed"/>
    <x v="697"/>
    <s v="Mon, 15 May 2023 06:50:07 GMT"/>
    <s v="vtupura"/>
    <x v="1"/>
    <x v="1"/>
    <s v="User Reported Email"/>
    <x v="0"/>
    <s v="Met"/>
    <s v="User"/>
    <n v="15"/>
    <s v="[]"/>
    <s v="Email"/>
    <s v="Scam"/>
    <m/>
    <m/>
    <m/>
    <m/>
    <s v="[]"/>
    <s v="Thu, 01 Jan 1970 00:00:00 GMT"/>
    <s v="Thu, 01 Jan 1970 00:00:06 GMT"/>
    <s v="Thu, 01 Jan 1970 00:00:00 GMT"/>
    <s v="Thu, 01 Jan 1970 00:14:52 GMT"/>
    <s v="Thu, 01 Jan 1970 00:00:00 GMT"/>
    <s v="Thu, 01 Jan 1970 00:00:01 GMT"/>
    <s v="Thu, 01 Jan 1970 01:42:25 GMT"/>
    <m/>
    <m/>
    <m/>
    <m/>
    <n v="1"/>
    <s v=""/>
    <n v="1"/>
    <d v="1899-12-30T01:57:31"/>
    <s v="Mon"/>
    <x v="133"/>
    <d v="2023-05-15T00:00:00"/>
    <s v="06:50:07"/>
    <s v="Week-3"/>
    <d v="1899-12-30T06:00:00"/>
  </r>
  <r>
    <n v="10212"/>
    <x v="0"/>
    <s v="TechM L2"/>
    <s v="Closed"/>
    <x v="697"/>
    <s v="Mon, 15 May 2023 06:10:04 GMT"/>
    <s v="vtupura"/>
    <x v="1"/>
    <x v="1"/>
    <s v="User Reported Email"/>
    <x v="0"/>
    <s v="Met"/>
    <s v="User"/>
    <n v="49"/>
    <s v="[]"/>
    <s v="Email"/>
    <s v="Scam"/>
    <m/>
    <m/>
    <m/>
    <m/>
    <s v="[]"/>
    <s v="Thu, 01 Jan 1970 00:00:00 GMT"/>
    <s v="Thu, 01 Jan 1970 00:00:07 GMT"/>
    <s v="Thu, 01 Jan 1970 00:00:00 GMT"/>
    <s v="Thu, 01 Jan 1970 00:49:18 GMT"/>
    <s v="Thu, 01 Jan 1970 00:00:00 GMT"/>
    <s v="Thu, 01 Jan 1970 00:00:01 GMT"/>
    <s v="Thu, 01 Jan 1970 01:32:25 GMT"/>
    <m/>
    <m/>
    <m/>
    <m/>
    <n v="1"/>
    <s v=""/>
    <n v="1"/>
    <d v="1899-12-30T02:21:32"/>
    <s v="Mon"/>
    <x v="133"/>
    <d v="2023-05-15T00:00:00"/>
    <s v="06:10:04"/>
    <s v="Week-3"/>
    <d v="1899-12-30T06:00:00"/>
  </r>
  <r>
    <n v="10211"/>
    <x v="0"/>
    <s v="TechM L2"/>
    <s v="Closed"/>
    <x v="697"/>
    <s v="Mon, 15 May 2023 05:40:05 GMT"/>
    <s v="vtupura"/>
    <x v="1"/>
    <x v="1"/>
    <s v="User Reported Email"/>
    <x v="0"/>
    <s v="Met"/>
    <s v="User"/>
    <n v="120"/>
    <s v="[]"/>
    <s v="Email"/>
    <s v="Scam"/>
    <m/>
    <m/>
    <m/>
    <m/>
    <s v="[]"/>
    <s v="Thu, 01 Jan 1970 00:00:00 GMT"/>
    <s v="Thu, 01 Jan 1970 00:00:03 GMT"/>
    <s v="Thu, 01 Jan 1970 00:00:00 GMT"/>
    <s v="Thu, 01 Jan 1970 01:59:34 GMT"/>
    <s v="Thu, 01 Jan 1970 00:00:00 GMT"/>
    <s v="Thu, 01 Jan 1970 00:00:01 GMT"/>
    <s v="Thu, 01 Jan 1970 00:00:57 GMT"/>
    <m/>
    <m/>
    <m/>
    <m/>
    <n v="1"/>
    <s v=""/>
    <n v="1"/>
    <d v="1899-12-30T02:01:00"/>
    <s v="Mon"/>
    <x v="133"/>
    <d v="2023-05-15T00:00:00"/>
    <s v="05:40:05"/>
    <s v="Week-3"/>
    <d v="1899-12-30T05:00:00"/>
  </r>
  <r>
    <n v="10210"/>
    <x v="0"/>
    <s v="TechM L2"/>
    <s v="Closed"/>
    <x v="600"/>
    <s v="Mon, 15 May 2023 01:20:03 GMT"/>
    <s v="vtupura"/>
    <x v="2"/>
    <x v="2"/>
    <s v="[]"/>
    <x v="21"/>
    <s v="Met"/>
    <s v="Laptop/Desktop"/>
    <n v="139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2:19:07 GMT"/>
    <s v="Thu, 01 Jan 1970 00:00:00 GMT"/>
    <s v="Thu, 01 Jan 1970 00:00:01 GMT"/>
    <s v="Thu, 01 Jan 1970 00:00:01 GMT"/>
    <m/>
    <m/>
    <m/>
    <m/>
    <n v="1"/>
    <s v=""/>
    <n v="1"/>
    <d v="1899-12-30T02:19:06"/>
    <s v="Mon"/>
    <x v="133"/>
    <d v="2023-05-15T00:00:00"/>
    <s v="01:20:03"/>
    <s v="Week-3"/>
    <d v="1899-12-30T01:00:00"/>
  </r>
  <r>
    <n v="10262"/>
    <x v="1"/>
    <s v="Theodoros Vakalopoulos"/>
    <s v="Closed"/>
    <x v="83"/>
    <s v="Tue, 16 May 2023 15:50:03 GMT"/>
    <s v="psrikan"/>
    <x v="0"/>
    <x v="0"/>
    <s v="ESC L1 SLA Breach"/>
    <x v="29"/>
    <s v="Met"/>
    <s v="Network Device"/>
    <n v="42"/>
    <s v="[]"/>
    <s v="Network"/>
    <m/>
    <m/>
    <m/>
    <s v="(D)DoS"/>
    <m/>
    <s v="[]"/>
    <s v="Thu, 01 Jan 1970 00:00:00 GMT"/>
    <s v="Thu, 01 Jan 1970 00:00:09 GMT"/>
    <s v="Thu, 01 Jan 1970 00:00:00 GMT"/>
    <s v="Thu, 01 Jan 1970 00:41:51 GMT"/>
    <s v="Thu, 01 Jan 1970 00:00:00 GMT"/>
    <s v="Thu, 01 Jan 1970 00:00:01 GMT"/>
    <s v="Thu, 01 Jan 1970 00:00:01 GMT"/>
    <m/>
    <m/>
    <m/>
    <m/>
    <n v="1"/>
    <s v=""/>
    <n v="1"/>
    <d v="1899-12-30T00:42:10"/>
    <s v="Tue"/>
    <x v="134"/>
    <d v="2023-05-16T00:00:00"/>
    <s v="15:50:03"/>
    <s v="Week-3"/>
    <d v="1899-12-30T15:00:00"/>
  </r>
  <r>
    <n v="10261"/>
    <x v="0"/>
    <s v="TechM L2"/>
    <s v="Closed"/>
    <x v="700"/>
    <s v="Tue, 16 May 2023 15:30:05 GMT"/>
    <s v="vdarive"/>
    <x v="0"/>
    <x v="0"/>
    <s v="User Reported Email"/>
    <x v="0"/>
    <s v="Met"/>
    <s v="User"/>
    <n v="55"/>
    <s v="[]"/>
    <s v="Email"/>
    <s v="Legitimate email"/>
    <m/>
    <m/>
    <m/>
    <m/>
    <s v="[]"/>
    <s v="Thu, 01 Jan 1970 00:00:00 GMT"/>
    <s v="Thu, 01 Jan 1970 00:19:41 GMT"/>
    <s v="Thu, 01 Jan 1970 00:00:00 GMT"/>
    <s v="Thu, 01 Jan 1970 00:55:16 GMT"/>
    <s v="Thu, 01 Jan 1970 00:00:00 GMT"/>
    <s v="Thu, 01 Jan 1970 00:00:01 GMT"/>
    <s v="Thu, 01 Jan 1970 00:00:01 GMT"/>
    <m/>
    <m/>
    <m/>
    <m/>
    <n v="1"/>
    <s v=""/>
    <n v="1"/>
    <d v="1899-12-30T01:14:42"/>
    <s v="Tue"/>
    <x v="134"/>
    <d v="2023-05-16T00:00:00"/>
    <s v="15:30:05"/>
    <s v="Week-3"/>
    <d v="1899-12-30T15:00:00"/>
  </r>
  <r>
    <n v="10260"/>
    <x v="3"/>
    <s v="TechM L2"/>
    <s v="Closed"/>
    <x v="6"/>
    <s v="Tue, 16 May 2023 14:50:03 GMT"/>
    <s v="psrikan"/>
    <x v="1"/>
    <x v="1"/>
    <s v="[]"/>
    <x v="3"/>
    <s v="Met"/>
    <s v="User"/>
    <n v="7"/>
    <s v="[]"/>
    <s v="Email"/>
    <s v="Phishing"/>
    <m/>
    <m/>
    <m/>
    <m/>
    <s v="[]"/>
    <s v="Thu, 01 Jan 1970 00:00:00 GMT"/>
    <s v="Thu, 01 Jan 1970 00:00:09 GMT"/>
    <s v="Thu, 01 Jan 1970 00:00:00 GMT"/>
    <s v="Thu, 01 Jan 1970 00:07:19 GMT"/>
    <s v="Thu, 01 Jan 1970 00:00:00 GMT"/>
    <s v="Thu, 01 Jan 1970 00:00:01 GMT"/>
    <s v="Thu, 01 Jan 1970 00:00:01 GMT"/>
    <m/>
    <m/>
    <m/>
    <m/>
    <n v="1"/>
    <s v=""/>
    <n v="1"/>
    <d v="1899-12-30T00:07:10"/>
    <s v="Tue"/>
    <x v="134"/>
    <d v="2023-05-16T00:00:00"/>
    <s v="14:50:03"/>
    <s v="Week-3"/>
    <d v="1899-12-30T14:00:00"/>
  </r>
  <r>
    <n v="10259"/>
    <x v="0"/>
    <s v="TechM L2"/>
    <s v="Closed"/>
    <x v="701"/>
    <s v="Tue, 16 May 2023 14:10:07 GMT"/>
    <s v="gsriniv"/>
    <x v="0"/>
    <x v="0"/>
    <s v="User Reported Email"/>
    <x v="0"/>
    <s v="Met"/>
    <s v="User"/>
    <n v="39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38:34 GMT"/>
    <s v="Thu, 01 Jan 1970 00:00:00 GMT"/>
    <s v="Thu, 01 Jan 1970 00:00:01 GMT"/>
    <s v="Thu, 01 Jan 1970 01:45:50 GMT"/>
    <m/>
    <m/>
    <m/>
    <m/>
    <n v="1"/>
    <s v=""/>
    <n v="1"/>
    <d v="1899-12-30T02:24:56"/>
    <s v="Tue"/>
    <x v="134"/>
    <d v="2023-05-16T00:00:00"/>
    <s v="14:10:07"/>
    <s v="Week-3"/>
    <d v="1899-12-30T14:00:00"/>
  </r>
  <r>
    <n v="10258"/>
    <x v="1"/>
    <s v="TechM L2"/>
    <s v="Closed"/>
    <x v="21"/>
    <s v="Tue, 16 May 2023 13:40:04 GMT"/>
    <s v="mhyderi"/>
    <x v="1"/>
    <x v="2"/>
    <s v="ESC L1 SLA Breach"/>
    <x v="1"/>
    <s v="Met"/>
    <s v="Laptop/Desktop"/>
    <n v="117"/>
    <s v="[]"/>
    <s v="Endpoint"/>
    <m/>
    <s v="Malware"/>
    <m/>
    <m/>
    <m/>
    <s v="[]"/>
    <s v="Thu, 01 Jan 1970 00:00:00 GMT"/>
    <s v="Thu, 01 Jan 1970 00:00:48 GMT"/>
    <s v="Thu, 01 Jan 1970 00:00:00 GMT"/>
    <s v="Thu, 01 Jan 1970 01:57:03 GMT"/>
    <s v="Thu, 01 Jan 1970 00:00:00 GMT"/>
    <s v="Thu, 01 Jan 1970 00:00:01 GMT"/>
    <s v="Thu, 01 Jan 1970 00:25:58 GMT"/>
    <m/>
    <m/>
    <m/>
    <m/>
    <n v="0"/>
    <n v="1"/>
    <n v="1"/>
    <d v="1899-12-30T02:23:46"/>
    <s v="Tue"/>
    <x v="134"/>
    <d v="2023-05-16T00:00:00"/>
    <s v="13:40:04"/>
    <s v="Week-3"/>
    <d v="1899-12-30T13:00:00"/>
  </r>
  <r>
    <n v="10257"/>
    <x v="0"/>
    <s v="TechM L2"/>
    <s v="Closed"/>
    <x v="151"/>
    <s v="Tue, 16 May 2023 12:20:03 GMT"/>
    <s v="psrikan"/>
    <x v="2"/>
    <x v="2"/>
    <s v="[]"/>
    <x v="21"/>
    <s v="Met"/>
    <s v="Server"/>
    <n v="56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55:49 GMT"/>
    <s v="Thu, 01 Jan 1970 00:00:00 GMT"/>
    <s v="Thu, 01 Jan 1970 00:00:01 GMT"/>
    <s v="Thu, 01 Jan 1970 02:34:11 GMT"/>
    <m/>
    <m/>
    <m/>
    <m/>
    <n v="1"/>
    <s v=""/>
    <n v="1"/>
    <d v="1899-12-30T03:30:23"/>
    <s v="Tue"/>
    <x v="134"/>
    <d v="2023-05-16T00:00:00"/>
    <s v="12:20:03"/>
    <s v="Week-3"/>
    <d v="1899-12-30T12:00:00"/>
  </r>
  <r>
    <n v="10256"/>
    <x v="0"/>
    <s v="TechM L2"/>
    <s v="Closed"/>
    <x v="663"/>
    <s v="Tue, 16 May 2023 11:30:15 GMT"/>
    <s v="gsriniv"/>
    <x v="2"/>
    <x v="2"/>
    <s v="[]"/>
    <x v="19"/>
    <s v="Met"/>
    <s v="Network Device"/>
    <n v="1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4:56 GMT"/>
    <s v="Thu, 01 Jan 1970 00:00:00 GMT"/>
    <s v="Thu, 01 Jan 1970 00:00:01 GMT"/>
    <s v="Thu, 01 Jan 1970 03:34:47 GMT"/>
    <m/>
    <m/>
    <m/>
    <m/>
    <n v="1"/>
    <s v=""/>
    <n v="1"/>
    <d v="1899-12-30T03:50:00"/>
    <s v="Tue"/>
    <x v="134"/>
    <d v="2023-05-16T00:00:00"/>
    <s v="11:30:15"/>
    <s v="Week-3"/>
    <d v="1899-12-30T11:00:00"/>
  </r>
  <r>
    <n v="10255"/>
    <x v="3"/>
    <s v="TechM L2"/>
    <s v="Closed"/>
    <x v="6"/>
    <s v="Tue, 16 May 2023 11:30:14 GMT"/>
    <s v="vdarive"/>
    <x v="1"/>
    <x v="1"/>
    <s v="ESC L1 SLA Breach"/>
    <x v="3"/>
    <s v="Met"/>
    <s v="Laptop/Desktop"/>
    <n v="9"/>
    <s v="[]"/>
    <s v="Email"/>
    <s v="Phishing"/>
    <m/>
    <m/>
    <m/>
    <m/>
    <s v="[]"/>
    <s v="Thu, 01 Jan 1970 00:00:00 GMT"/>
    <s v="Thu, 01 Jan 1970 00:00:13 GMT"/>
    <s v="Thu, 01 Jan 1970 00:00:00 GMT"/>
    <s v="Thu, 01 Jan 1970 00:09:23 GMT"/>
    <s v="Thu, 01 Jan 1970 00:00:00 GMT"/>
    <s v="Thu, 01 Jan 1970 00:00:01 GMT"/>
    <s v="Thu, 01 Jan 1970 04:31:45 GMT"/>
    <m/>
    <m/>
    <m/>
    <m/>
    <n v="1"/>
    <s v=""/>
    <n v="1"/>
    <d v="1899-12-30T04:40:58"/>
    <s v="Tue"/>
    <x v="134"/>
    <d v="2023-05-16T00:00:00"/>
    <s v="11:30:14"/>
    <s v="Week-3"/>
    <d v="1899-12-30T11:00:00"/>
  </r>
  <r>
    <n v="10254"/>
    <x v="0"/>
    <s v="TechM L2"/>
    <s v="Closed"/>
    <x v="702"/>
    <s v="Tue, 16 May 2023 11:10:05 GMT"/>
    <s v="karun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08 GMT"/>
    <s v="Thu, 01 Jan 1970 00:00:00 GMT"/>
    <s v="Thu, 01 Jan 1970 01:05:53 GMT"/>
    <s v="Thu, 01 Jan 1970 00:00:00 GMT"/>
    <s v="Thu, 01 Jan 1970 00:00:01 GMT"/>
    <s v="Thu, 01 Jan 1970 06:00:08 GMT"/>
    <m/>
    <m/>
    <m/>
    <m/>
    <n v="1"/>
    <s v=""/>
    <n v="1"/>
    <d v="1899-12-30T07:06:16"/>
    <s v="Tue"/>
    <x v="134"/>
    <d v="2023-05-16T00:00:00"/>
    <s v="11:10:05"/>
    <s v="Week-3"/>
    <d v="1899-12-30T11:00:00"/>
  </r>
  <r>
    <n v="10253"/>
    <x v="0"/>
    <s v="TechM L2"/>
    <s v="Closed"/>
    <x v="381"/>
    <s v="Tue, 16 May 2023 11:00:13 GMT"/>
    <s v="mhyderi"/>
    <x v="1"/>
    <x v="1"/>
    <s v="[]"/>
    <x v="21"/>
    <s v="Met"/>
    <s v="Network Device"/>
    <n v="15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37:24 GMT"/>
    <s v="Thu, 01 Jan 1970 00:00:00 GMT"/>
    <s v="Thu, 01 Jan 1970 00:00:01 GMT"/>
    <s v="Thu, 01 Jan 1970 00:34:30 GMT"/>
    <m/>
    <m/>
    <m/>
    <m/>
    <n v="1"/>
    <s v=""/>
    <n v="1"/>
    <d v="1899-12-30T03:11:36"/>
    <s v="Tue"/>
    <x v="134"/>
    <d v="2023-05-16T00:00:00"/>
    <s v="11:00:13"/>
    <s v="Week-3"/>
    <d v="1899-12-30T11:00:00"/>
  </r>
  <r>
    <n v="10252"/>
    <x v="3"/>
    <s v="TechM L2"/>
    <s v="Closed"/>
    <x v="6"/>
    <s v="Tue, 16 May 2023 10:30:14 GMT"/>
    <s v="vdarive"/>
    <x v="1"/>
    <x v="1"/>
    <s v="ESC L1 SLA Breach"/>
    <x v="3"/>
    <s v="Met"/>
    <s v="Laptop/Desktop"/>
    <n v="7"/>
    <s v="[]"/>
    <s v="Email"/>
    <s v="Phishing"/>
    <m/>
    <m/>
    <m/>
    <m/>
    <s v="[]"/>
    <s v="Thu, 01 Jan 1970 00:00:00 GMT"/>
    <s v="Thu, 01 Jan 1970 00:00:07 GMT"/>
    <s v="Thu, 01 Jan 1970 00:00:00 GMT"/>
    <s v="Thu, 01 Jan 1970 00:06:42 GMT"/>
    <s v="Thu, 01 Jan 1970 00:00:00 GMT"/>
    <s v="Thu, 01 Jan 1970 00:00:01 GMT"/>
    <s v="Thu, 01 Jan 1970 05:37:02 GMT"/>
    <m/>
    <m/>
    <m/>
    <m/>
    <n v="1"/>
    <s v=""/>
    <n v="1"/>
    <d v="1899-12-30T05:44:09"/>
    <s v="Tue"/>
    <x v="134"/>
    <d v="2023-05-16T00:00:00"/>
    <s v="10:30:14"/>
    <s v="Week-3"/>
    <d v="1899-12-30T10:00:00"/>
  </r>
  <r>
    <n v="10251"/>
    <x v="3"/>
    <s v="TechM L2"/>
    <s v="Closed"/>
    <x v="29"/>
    <s v="Tue, 16 May 2023 10:00:14 GMT"/>
    <s v="psrikan"/>
    <x v="0"/>
    <x v="0"/>
    <s v="ESC L1 SLA Breach"/>
    <x v="10"/>
    <s v="Met"/>
    <s v="Laptop/Desktop"/>
    <n v="2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9:46 GMT"/>
    <s v="Thu, 01 Jan 1970 00:00:00 GMT"/>
    <s v="Thu, 01 Jan 1970 00:00:01 GMT"/>
    <s v="Thu, 01 Jan 1970 00:23:08 GMT"/>
    <m/>
    <m/>
    <m/>
    <m/>
    <n v="1"/>
    <s v=""/>
    <n v="1"/>
    <d v="1899-12-30T00:43:21"/>
    <s v="Tue"/>
    <x v="134"/>
    <d v="2023-05-16T00:00:00"/>
    <s v="10:00:14"/>
    <s v="Week-3"/>
    <d v="1899-12-30T10:00:00"/>
  </r>
  <r>
    <n v="10250"/>
    <x v="0"/>
    <s v="TechM L2"/>
    <s v="Closed"/>
    <x v="469"/>
    <s v="Tue, 16 May 2023 07:40:05 GMT"/>
    <s v="psrikan"/>
    <x v="0"/>
    <x v="0"/>
    <s v="User Reported Email, ACK L1 SLA Breach"/>
    <x v="0"/>
    <s v="Met"/>
    <s v="User"/>
    <n v="40"/>
    <s v="[]"/>
    <s v="Email"/>
    <s v="Legitimate email"/>
    <m/>
    <m/>
    <m/>
    <m/>
    <s v="[]"/>
    <s v="Thu, 01 Jan 1970 00:00:00 GMT"/>
    <s v="Thu, 01 Jan 1970 00:00:30 GMT"/>
    <s v="Thu, 01 Jan 1970 00:00:00 GMT"/>
    <s v="Thu, 01 Jan 1970 00:40:26 GMT"/>
    <s v="Thu, 01 Jan 1970 00:00:00 GMT"/>
    <s v="Thu, 01 Jan 1970 00:00:01 GMT"/>
    <s v="Thu, 01 Jan 1970 01:22:02 GMT"/>
    <m/>
    <m/>
    <m/>
    <m/>
    <n v="1"/>
    <s v=""/>
    <n v="1"/>
    <d v="1899-12-30T02:02:32"/>
    <s v="Tue"/>
    <x v="134"/>
    <d v="2023-05-16T00:00:00"/>
    <s v="07:40:05"/>
    <s v="Week-3"/>
    <d v="1899-12-30T07:00:00"/>
  </r>
  <r>
    <n v="10248"/>
    <x v="0"/>
    <s v="TechM L2"/>
    <s v="Closed"/>
    <x v="703"/>
    <s v="Tue, 16 May 2023 06:50:12 GMT"/>
    <s v="gsriniv"/>
    <x v="1"/>
    <x v="1"/>
    <s v="User Reported Email"/>
    <x v="0"/>
    <s v="Met"/>
    <s v="User"/>
    <n v="11"/>
    <s v="[]"/>
    <s v="Email"/>
    <s v="Phishing"/>
    <m/>
    <m/>
    <m/>
    <m/>
    <s v="[]"/>
    <s v="Thu, 01 Jan 1970 00:00:00 GMT"/>
    <s v="Thu, 01 Jan 1970 00:00:05 GMT"/>
    <s v="Thu, 01 Jan 1970 00:00:00 GMT"/>
    <s v="Thu, 01 Jan 1970 00:11:20 GMT"/>
    <s v="Thu, 01 Jan 1970 00:00:00 GMT"/>
    <s v="Thu, 01 Jan 1970 00:00:01 GMT"/>
    <s v="Thu, 01 Jan 1970 09:46:54 GMT"/>
    <m/>
    <m/>
    <m/>
    <m/>
    <n v="1"/>
    <s v=""/>
    <n v="1"/>
    <d v="1899-12-30T09:57:59"/>
    <s v="Tue"/>
    <x v="134"/>
    <d v="2023-05-16T00:00:00"/>
    <s v="06:50:12"/>
    <s v="Week-3"/>
    <d v="1899-12-30T06:00:00"/>
  </r>
  <r>
    <n v="10249"/>
    <x v="0"/>
    <s v="TechM L2"/>
    <s v="Closed"/>
    <x v="704"/>
    <s v="Tue, 16 May 2023 06:50:12 GMT"/>
    <s v="psrikan"/>
    <x v="1"/>
    <x v="1"/>
    <s v="User Reported Email"/>
    <x v="0"/>
    <s v="Met"/>
    <s v="User"/>
    <n v="220"/>
    <s v="[]"/>
    <s v="Email"/>
    <s v="Phishing"/>
    <m/>
    <m/>
    <m/>
    <m/>
    <s v="[]"/>
    <s v="Thu, 01 Jan 1970 00:00:00 GMT"/>
    <s v="Thu, 01 Jan 1970 00:00:10 GMT"/>
    <s v="Thu, 01 Jan 1970 00:00:00 GMT"/>
    <s v="Thu, 01 Jan 1970 03:40:18 GMT"/>
    <s v="Thu, 01 Jan 1970 00:00:00 GMT"/>
    <s v="Thu, 01 Jan 1970 00:00:01 GMT"/>
    <s v="Thu, 01 Jan 1970 04:19:41 GMT"/>
    <m/>
    <m/>
    <m/>
    <m/>
    <n v="1"/>
    <s v=""/>
    <n v="1"/>
    <d v="1899-12-30T07:59:51"/>
    <s v="Tue"/>
    <x v="134"/>
    <d v="2023-05-16T00:00:00"/>
    <s v="06:50:12"/>
    <s v="Week-3"/>
    <d v="1899-12-30T06:00:00"/>
  </r>
  <r>
    <n v="10247"/>
    <x v="3"/>
    <s v="TechM L2"/>
    <s v="Closed"/>
    <x v="16"/>
    <s v="Tue, 16 May 2023 06:20:04 GMT"/>
    <s v="mhyderi"/>
    <x v="1"/>
    <x v="1"/>
    <s v="ESC L1 SLA Breach"/>
    <x v="5"/>
    <s v="Met"/>
    <s v="Laptop/Desktop"/>
    <n v="8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5:15 GMT"/>
    <s v="Thu, 01 Jan 1970 00:00:00 GMT"/>
    <s v="Thu, 01 Jan 1970 00:00:01 GMT"/>
    <s v="Thu, 01 Jan 1970 02:31:08 GMT"/>
    <m/>
    <m/>
    <m/>
    <m/>
    <n v="1"/>
    <s v=""/>
    <n v="1"/>
    <d v="1899-12-30T03:56:14"/>
    <s v="Tue"/>
    <x v="134"/>
    <d v="2023-05-16T00:00:00"/>
    <s v="06:20:04"/>
    <s v="Week-3"/>
    <d v="1899-12-30T06:00:00"/>
  </r>
  <r>
    <n v="10246"/>
    <x v="0"/>
    <s v="TechM L2"/>
    <s v="Closed"/>
    <x v="663"/>
    <s v="Tue, 16 May 2023 06:10:07 GMT"/>
    <s v="mhyderi"/>
    <x v="2"/>
    <x v="2"/>
    <s v="[]"/>
    <x v="19"/>
    <s v="Met"/>
    <s v="Network Device"/>
    <n v="7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5:51 GMT"/>
    <s v="Thu, 01 Jan 1970 00:00:00 GMT"/>
    <s v="Thu, 01 Jan 1970 00:00:01 GMT"/>
    <s v="Thu, 01 Jan 1970 04:05:52 GMT"/>
    <m/>
    <m/>
    <m/>
    <m/>
    <n v="1"/>
    <s v=""/>
    <n v="1"/>
    <d v="1899-12-30T05:21:58"/>
    <s v="Tue"/>
    <x v="134"/>
    <d v="2023-05-16T00:00:00"/>
    <s v="06:10:07"/>
    <s v="Week-3"/>
    <d v="1899-12-30T06:00:00"/>
  </r>
  <r>
    <n v="10245"/>
    <x v="0"/>
    <s v="TechM L2"/>
    <s v="Closed"/>
    <x v="663"/>
    <s v="Tue, 16 May 2023 06:10:05 GMT"/>
    <s v="gsriniv"/>
    <x v="2"/>
    <x v="2"/>
    <s v="[]"/>
    <x v="19"/>
    <s v="Met"/>
    <s v="Network Device"/>
    <n v="15"/>
    <s v="[]"/>
    <s v="Network"/>
    <m/>
    <m/>
    <m/>
    <s v="Suspicious Traffic"/>
    <m/>
    <s v="[]"/>
    <s v="Thu, 01 Jan 1970 00:00:00 GMT"/>
    <s v="Thu, 01 Jan 1970 00:00:23 GMT"/>
    <s v="Thu, 01 Jan 1970 00:00:00 GMT"/>
    <s v="Thu, 01 Jan 1970 00:15:26 GMT"/>
    <s v="Thu, 01 Jan 1970 00:00:00 GMT"/>
    <s v="Thu, 01 Jan 1970 00:00:01 GMT"/>
    <s v="Thu, 01 Jan 1970 08:53:42 GMT"/>
    <m/>
    <m/>
    <m/>
    <m/>
    <n v="1"/>
    <s v=""/>
    <n v="1"/>
    <d v="1899-12-30T09:09:05"/>
    <s v="Tue"/>
    <x v="134"/>
    <d v="2023-05-16T00:00:00"/>
    <s v="06:10:05"/>
    <s v="Week-3"/>
    <d v="1899-12-30T06:00:00"/>
  </r>
  <r>
    <n v="10244"/>
    <x v="1"/>
    <s v="TechM L2"/>
    <s v="Closed"/>
    <x v="517"/>
    <s v="Tue, 16 May 2023 06:00:06 GMT"/>
    <s v="vtupura"/>
    <x v="1"/>
    <x v="2"/>
    <s v="ESC L1 SLA Breach"/>
    <x v="1"/>
    <s v="Met"/>
    <s v="Server"/>
    <n v="142"/>
    <s v="[]"/>
    <s v="Endpoint"/>
    <m/>
    <s v="Malware"/>
    <m/>
    <m/>
    <m/>
    <s v="[]"/>
    <s v="Thu, 01 Jan 1970 00:00:00 GMT"/>
    <s v="Thu, 01 Jan 1970 00:00:07 GMT"/>
    <s v="Thu, 01 Jan 1970 00:00:00 GMT"/>
    <s v="Thu, 01 Jan 1970 02:22:13 GMT"/>
    <s v="Thu, 01 Jan 1970 00:00:00 GMT"/>
    <s v="Thu, 01 Jan 1970 00:00:01 GMT"/>
    <s v="Thu, 01 Jan 1970 00:00:01 GMT"/>
    <m/>
    <m/>
    <m/>
    <m/>
    <n v="0"/>
    <n v="1"/>
    <n v="1"/>
    <d v="1899-12-30T02:22:08"/>
    <s v="Tue"/>
    <x v="134"/>
    <d v="2023-05-16T00:00:00"/>
    <s v="06:00:06"/>
    <s v="Week-3"/>
    <d v="1899-12-30T06:00:00"/>
  </r>
  <r>
    <n v="10243"/>
    <x v="0"/>
    <s v="TechM L2"/>
    <s v="Closed"/>
    <x v="705"/>
    <s v="Tue, 16 May 2023 04:50:06 GMT"/>
    <s v="vdarive"/>
    <x v="1"/>
    <x v="1"/>
    <s v="User Reported Email"/>
    <x v="0"/>
    <s v="Met"/>
    <s v="User"/>
    <n v="16"/>
    <s v="[]"/>
    <s v="Email"/>
    <s v="Scam"/>
    <m/>
    <m/>
    <m/>
    <m/>
    <s v="[]"/>
    <s v="Thu, 01 Jan 1970 00:00:00 GMT"/>
    <s v="Thu, 01 Jan 1970 00:00:07 GMT"/>
    <s v="Thu, 01 Jan 1970 00:00:00 GMT"/>
    <s v="Thu, 01 Jan 1970 00:15:41 GMT"/>
    <s v="Thu, 01 Jan 1970 00:00:00 GMT"/>
    <s v="Thu, 01 Jan 1970 00:00:01 GMT"/>
    <s v="Thu, 01 Jan 1970 08:08:45 GMT"/>
    <m/>
    <m/>
    <m/>
    <m/>
    <n v="1"/>
    <s v=""/>
    <n v="1"/>
    <d v="1899-12-30T08:24:52"/>
    <s v="Tue"/>
    <x v="134"/>
    <d v="2023-05-16T00:00:00"/>
    <s v="04:50:06"/>
    <s v="Week-3"/>
    <d v="1899-12-30T04:00:00"/>
  </r>
  <r>
    <n v="10242"/>
    <x v="0"/>
    <s v="TechM L2"/>
    <s v="Closed"/>
    <x v="706"/>
    <s v="Tue, 16 May 2023 03:40:10 GMT"/>
    <s v="vdarive"/>
    <x v="1"/>
    <x v="1"/>
    <s v="User Reported Email"/>
    <x v="0"/>
    <s v="Met"/>
    <s v="User"/>
    <n v="6"/>
    <s v="[]"/>
    <s v="Email"/>
    <s v="Phishing"/>
    <m/>
    <m/>
    <m/>
    <m/>
    <s v="[]"/>
    <s v="Thu, 01 Jan 1970 00:00:00 GMT"/>
    <s v="Thu, 01 Jan 1970 00:00:06 GMT"/>
    <s v="Thu, 01 Jan 1970 00:00:00 GMT"/>
    <s v="Thu, 01 Jan 1970 00:06:22 GMT"/>
    <s v="Thu, 01 Jan 1970 00:00:00 GMT"/>
    <s v="Thu, 01 Jan 1970 00:00:01 GMT"/>
    <s v="Thu, 01 Jan 1970 11:20:07 GMT"/>
    <m/>
    <m/>
    <m/>
    <m/>
    <n v="1"/>
    <s v=""/>
    <n v="1"/>
    <d v="1899-12-30T11:26:13"/>
    <s v="Tue"/>
    <x v="134"/>
    <d v="2023-05-16T00:00:00"/>
    <s v="03:40:10"/>
    <s v="Week-3"/>
    <d v="1899-12-30T03:00:00"/>
  </r>
  <r>
    <n v="10241"/>
    <x v="0"/>
    <s v="TechM L2"/>
    <s v="Closed"/>
    <x v="706"/>
    <s v="Tue, 16 May 2023 02:00:08 GMT"/>
    <s v="vdarive"/>
    <x v="1"/>
    <x v="1"/>
    <s v="User Reported Email"/>
    <x v="0"/>
    <s v="Met"/>
    <s v="User"/>
    <n v="79"/>
    <s v="[]"/>
    <s v="Email"/>
    <s v="Phishing"/>
    <m/>
    <m/>
    <m/>
    <m/>
    <s v="[]"/>
    <s v="Thu, 01 Jan 1970 00:00:00 GMT"/>
    <s v="Thu, 01 Jan 1970 00:00:06 GMT"/>
    <s v="Thu, 01 Jan 1970 00:00:00 GMT"/>
    <s v="Thu, 01 Jan 1970 01:18:38 GMT"/>
    <s v="Thu, 01 Jan 1970 00:00:00 GMT"/>
    <s v="Thu, 01 Jan 1970 00:00:01 GMT"/>
    <s v="Thu, 01 Jan 1970 11:44:47 GMT"/>
    <m/>
    <m/>
    <m/>
    <m/>
    <n v="1"/>
    <s v=""/>
    <n v="1"/>
    <d v="1899-12-30T13:03:53"/>
    <s v="Tue"/>
    <x v="134"/>
    <d v="2023-05-16T00:00:00"/>
    <s v="02:00:08"/>
    <s v="Week-3"/>
    <d v="1899-12-30T02:00:00"/>
  </r>
  <r>
    <n v="10291"/>
    <x v="0"/>
    <s v="TechM L2"/>
    <s v="Closed"/>
    <x v="707"/>
    <s v="Wed, 17 May 2023 21:30:03 GMT"/>
    <s v="khyadav"/>
    <x v="2"/>
    <x v="0"/>
    <s v="[]"/>
    <x v="21"/>
    <s v="Met"/>
    <s v="Server"/>
    <n v="33"/>
    <s v="[]"/>
    <s v="Network"/>
    <m/>
    <m/>
    <m/>
    <s v="(D)DoS"/>
    <m/>
    <s v="[]"/>
    <s v="Thu, 01 Jan 1970 00:00:00 GMT"/>
    <s v="Thu, 01 Jan 1970 00:00:11 GMT"/>
    <s v="Thu, 01 Jan 1970 00:00:00 GMT"/>
    <s v="Thu, 01 Jan 1970 00:32:41 GMT"/>
    <s v="Thu, 01 Jan 1970 00:00:00 GMT"/>
    <s v="Thu, 01 Jan 1970 00:00:01 GMT"/>
    <s v="Thu, 01 Jan 1970 04:01:56 GMT"/>
    <m/>
    <m/>
    <m/>
    <m/>
    <n v="0"/>
    <n v="1"/>
    <n v="1"/>
    <d v="1899-12-30T04:35:07"/>
    <s v="Wed"/>
    <x v="135"/>
    <d v="2023-05-17T00:00:00"/>
    <s v="21:30:03"/>
    <s v="Week-3"/>
    <d v="1899-12-30T21:00:00"/>
  </r>
  <r>
    <n v="10290"/>
    <x v="0"/>
    <s v="TechM L2"/>
    <s v="Closed"/>
    <x v="708"/>
    <s v="Wed, 17 May 2023 19:10:05 GMT"/>
    <s v="khyadav"/>
    <x v="0"/>
    <x v="0"/>
    <s v="User Reported Email"/>
    <x v="0"/>
    <s v="Met"/>
    <s v="User"/>
    <n v="6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06:13 GMT"/>
    <s v="Thu, 01 Jan 1970 00:00:00 GMT"/>
    <s v="Thu, 01 Jan 1970 00:00:01 GMT"/>
    <s v="Thu, 01 Jan 1970 08:15:03 GMT"/>
    <m/>
    <m/>
    <m/>
    <m/>
    <n v="1"/>
    <s v=""/>
    <n v="1"/>
    <d v="1899-12-30T08:21:12"/>
    <s v="Wed"/>
    <x v="135"/>
    <d v="2023-05-17T00:00:00"/>
    <s v="19:10:05"/>
    <s v="Week-3"/>
    <d v="1899-12-30T19:00:00"/>
  </r>
  <r>
    <n v="10289"/>
    <x v="0"/>
    <s v="TechM L2"/>
    <s v="Closed"/>
    <x v="709"/>
    <s v="Wed, 17 May 2023 18:30:09 GMT"/>
    <s v="khyadav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09 GMT"/>
    <s v="Thu, 01 Jan 1970 00:00:00 GMT"/>
    <s v="Thu, 01 Jan 1970 00:06:03 GMT"/>
    <s v="Thu, 01 Jan 1970 00:00:00 GMT"/>
    <s v="Thu, 01 Jan 1970 00:00:01 GMT"/>
    <s v="Thu, 01 Jan 1970 10:04:12 GMT"/>
    <m/>
    <m/>
    <m/>
    <m/>
    <n v="1"/>
    <s v=""/>
    <n v="1"/>
    <d v="1899-12-30T10:10:21"/>
    <s v="Wed"/>
    <x v="135"/>
    <d v="2023-05-17T00:00:00"/>
    <s v="18:30:09"/>
    <s v="Week-3"/>
    <d v="1899-12-30T18:00:00"/>
  </r>
  <r>
    <n v="10288"/>
    <x v="3"/>
    <s v="TechM L2"/>
    <s v="Closed"/>
    <x v="610"/>
    <s v="Wed, 17 May 2023 17:30:03 GMT"/>
    <s v="gsriniv"/>
    <x v="1"/>
    <x v="1"/>
    <s v="ESC L1 SLA Breach"/>
    <x v="28"/>
    <s v="Met"/>
    <s v="Network Device"/>
    <n v="1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7:15 GMT"/>
    <s v="Thu, 01 Jan 1970 00:00:00 GMT"/>
    <s v="Thu, 01 Jan 1970 00:00:01 GMT"/>
    <s v="Thu, 01 Jan 1970 06:57:38 GMT"/>
    <m/>
    <m/>
    <m/>
    <m/>
    <n v="1"/>
    <s v=""/>
    <n v="1"/>
    <d v="1899-12-30T07:14:48"/>
    <s v="Wed"/>
    <x v="135"/>
    <d v="2023-05-17T00:00:00"/>
    <s v="17:30:03"/>
    <s v="Week-3"/>
    <d v="1899-12-30T17:00:00"/>
  </r>
  <r>
    <n v="10287"/>
    <x v="2"/>
    <s v="TechM L2"/>
    <s v="Closed"/>
    <x v="3"/>
    <s v="Wed, 17 May 2023 17:20:05 GMT"/>
    <s v="gsriniv"/>
    <x v="0"/>
    <x v="0"/>
    <s v="[]"/>
    <x v="2"/>
    <s v="Met"/>
    <s v="Server"/>
    <n v="1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4:25 GMT"/>
    <s v="Thu, 01 Jan 1970 00:00:00 GMT"/>
    <s v="Thu, 01 Jan 1970 00:00:01 GMT"/>
    <s v="Thu, 01 Jan 1970 06:42:04 GMT"/>
    <m/>
    <m/>
    <m/>
    <m/>
    <n v="1"/>
    <s v=""/>
    <n v="1"/>
    <d v="1899-12-30T06:56:13"/>
    <s v="Wed"/>
    <x v="135"/>
    <d v="2023-05-17T00:00:00"/>
    <s v="17:20:05"/>
    <s v="Week-3"/>
    <d v="1899-12-30T17:00:00"/>
  </r>
  <r>
    <n v="10286"/>
    <x v="0"/>
    <s v="TechM L2"/>
    <s v="Closed"/>
    <x v="710"/>
    <s v="Wed, 17 May 2023 17:10:05 GMT"/>
    <s v="khyadav"/>
    <x v="1"/>
    <x v="1"/>
    <s v="User Reported Email, ACK L1 SLA Breach"/>
    <x v="0"/>
    <s v="Met"/>
    <s v="User"/>
    <n v="0"/>
    <s v="[]"/>
    <s v="Email"/>
    <s v="Scam"/>
    <m/>
    <m/>
    <m/>
    <m/>
    <s v="[]"/>
    <s v="Thu, 01 Jan 1970 00:00:00 GMT"/>
    <s v="Thu, 01 Jan 1970 00:00:10 GMT"/>
    <s v="Thu, 01 Jan 1970 00:00:00 GMT"/>
    <s v="Thu, 01 Jan 1970 00:00:11 GMT"/>
    <s v="Thu, 01 Jan 1970 00:00:00 GMT"/>
    <s v="Thu, 01 Jan 1970 00:00:01 GMT"/>
    <s v="Thu, 01 Jan 1970 13:42:22 GMT"/>
    <m/>
    <m/>
    <m/>
    <m/>
    <n v="1"/>
    <s v=""/>
    <n v="1"/>
    <d v="1899-12-30T13:42:32"/>
    <s v="Wed"/>
    <x v="135"/>
    <d v="2023-05-17T00:00:00"/>
    <s v="17:10:05"/>
    <s v="Week-3"/>
    <d v="1899-12-30T17:00:00"/>
  </r>
  <r>
    <n v="10285"/>
    <x v="3"/>
    <s v="TechM L2"/>
    <s v="Closed"/>
    <x v="638"/>
    <s v="Wed, 17 May 2023 17:00:04 GMT"/>
    <s v="gsriniv"/>
    <x v="2"/>
    <x v="2"/>
    <s v="ACK L1 SLA Breach, ESC L1 SLA Breach"/>
    <x v="53"/>
    <s v="Met"/>
    <s v="Laptop/Desktop"/>
    <n v="10"/>
    <s v="[]"/>
    <s v="Login"/>
    <m/>
    <m/>
    <s v="Suspicious Login"/>
    <m/>
    <m/>
    <s v="[]"/>
    <s v="Thu, 01 Jan 1970 00:00:00 GMT"/>
    <s v="Thu, 01 Jan 1970 00:00:06 GMT"/>
    <s v="Thu, 01 Jan 1970 00:00:00 GMT"/>
    <s v="Thu, 01 Jan 1970 00:09:50 GMT"/>
    <s v="Thu, 01 Jan 1970 00:00:00 GMT"/>
    <s v="Thu, 01 Jan 1970 00:00:01 GMT"/>
    <s v="Thu, 01 Jan 1970 05:57:21 GMT"/>
    <m/>
    <m/>
    <m/>
    <m/>
    <n v="1"/>
    <s v=""/>
    <n v="1"/>
    <d v="1899-12-30T06:07:27"/>
    <s v="Wed"/>
    <x v="135"/>
    <d v="2023-05-17T00:00:00"/>
    <s v="17:00:04"/>
    <s v="Week-3"/>
    <d v="1899-12-30T17:00:00"/>
  </r>
  <r>
    <n v="10284"/>
    <x v="3"/>
    <s v="TechM L2"/>
    <s v="Closed"/>
    <x v="711"/>
    <s v="Wed, 17 May 2023 16:30:03 GMT"/>
    <s v="gsriniv"/>
    <x v="1"/>
    <x v="1"/>
    <s v="ESC L1 SLA Breach"/>
    <x v="28"/>
    <s v="Met"/>
    <s v="Network Device"/>
    <n v="25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5:26 GMT"/>
    <s v="Thu, 01 Jan 1970 00:00:00 GMT"/>
    <s v="Thu, 01 Jan 1970 00:00:01 GMT"/>
    <s v="Thu, 01 Jan 1970 05:27:39 GMT"/>
    <m/>
    <m/>
    <m/>
    <m/>
    <n v="1"/>
    <s v=""/>
    <n v="1"/>
    <d v="1899-12-30T05:52:50"/>
    <s v="Wed"/>
    <x v="135"/>
    <d v="2023-05-17T00:00:00"/>
    <s v="16:30:03"/>
    <s v="Week-3"/>
    <d v="1899-12-30T16:00:00"/>
  </r>
  <r>
    <n v="10283"/>
    <x v="3"/>
    <s v="TechM L2"/>
    <s v="Closed"/>
    <x v="711"/>
    <s v="Wed, 17 May 2023 16:20:05 GMT"/>
    <s v="gsriniv"/>
    <x v="1"/>
    <x v="1"/>
    <s v="ESC L1 SLA Breach"/>
    <x v="28"/>
    <s v="Met"/>
    <s v="Network Device"/>
    <n v="3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9:40 GMT"/>
    <s v="Thu, 01 Jan 1970 00:00:00 GMT"/>
    <s v="Thu, 01 Jan 1970 00:00:01 GMT"/>
    <s v="Thu, 01 Jan 1970 05:36:06 GMT"/>
    <m/>
    <m/>
    <m/>
    <m/>
    <n v="1"/>
    <s v=""/>
    <n v="1"/>
    <d v="1899-12-30T06:06:15"/>
    <s v="Wed"/>
    <x v="135"/>
    <d v="2023-05-17T00:00:00"/>
    <s v="16:20:05"/>
    <s v="Week-3"/>
    <d v="1899-12-30T16:00:00"/>
  </r>
  <r>
    <n v="10282"/>
    <x v="3"/>
    <s v="TechM L2"/>
    <s v="Closed"/>
    <x v="28"/>
    <s v="Wed, 17 May 2023 15:40:02 GMT"/>
    <s v="gsriniv"/>
    <x v="1"/>
    <x v="1"/>
    <s v="ESC L1 SLA Breach"/>
    <x v="9"/>
    <s v="Met"/>
    <s v="Laptop/Desktop"/>
    <n v="14"/>
    <s v="[]"/>
    <s v="Network"/>
    <m/>
    <m/>
    <m/>
    <s v="Suspicious Traffic"/>
    <m/>
    <s v="[]"/>
    <s v="Thu, 01 Jan 1970 00:00:00 GMT"/>
    <s v="Thu, 01 Jan 1970 00:29:38 GMT"/>
    <s v="Thu, 01 Jan 1970 00:00:00 GMT"/>
    <s v="Thu, 01 Jan 1970 00:13:45 GMT"/>
    <s v="Thu, 01 Jan 1970 00:00:00 GMT"/>
    <s v="Thu, 01 Jan 1970 00:00:01 GMT"/>
    <s v="Thu, 01 Jan 1970 04:47:39 GMT"/>
    <m/>
    <m/>
    <m/>
    <m/>
    <n v="1"/>
    <s v=""/>
    <n v="1"/>
    <d v="1899-12-30T05:31:17"/>
    <s v="Wed"/>
    <x v="135"/>
    <d v="2023-05-17T00:00:00"/>
    <s v="15:40:02"/>
    <s v="Week-3"/>
    <d v="1899-12-30T15:00:00"/>
  </r>
  <r>
    <n v="10281"/>
    <x v="3"/>
    <s v="TechM L2"/>
    <s v="Closed"/>
    <x v="49"/>
    <s v="Wed, 17 May 2023 15:10:14 GMT"/>
    <s v="gsriniv"/>
    <x v="2"/>
    <x v="2"/>
    <s v="ESC L1 SLA Breach"/>
    <x v="3"/>
    <s v="Met"/>
    <s v="Laptop/Desktop"/>
    <n v="18"/>
    <s v="[]"/>
    <s v="User Behaviour"/>
    <m/>
    <m/>
    <m/>
    <m/>
    <s v="Mass Download"/>
    <s v="[]"/>
    <s v="Thu, 01 Jan 1970 00:00:00 GMT"/>
    <s v="Thu, 01 Jan 1970 00:00:13 GMT"/>
    <s v="Thu, 01 Jan 1970 00:00:00 GMT"/>
    <s v="Thu, 01 Jan 1970 00:18:27 GMT"/>
    <s v="Thu, 01 Jan 1970 00:00:00 GMT"/>
    <s v="Thu, 01 Jan 1970 00:00:01 GMT"/>
    <s v="Thu, 01 Jan 1970 04:12:20 GMT"/>
    <m/>
    <m/>
    <m/>
    <m/>
    <n v="1"/>
    <s v=""/>
    <n v="1"/>
    <d v="1899-12-30T04:30:33"/>
    <s v="Wed"/>
    <x v="135"/>
    <d v="2023-05-17T00:00:00"/>
    <s v="15:10:14"/>
    <s v="Week-3"/>
    <d v="1899-12-30T15:00:00"/>
  </r>
  <r>
    <n v="10280"/>
    <x v="0"/>
    <s v="TechM L2"/>
    <s v="Closed"/>
    <x v="712"/>
    <s v="Wed, 17 May 2023 14:50:04 GMT"/>
    <s v="psrikan"/>
    <x v="1"/>
    <x v="2"/>
    <s v="[]"/>
    <x v="21"/>
    <s v="Met"/>
    <s v="Server"/>
    <n v="7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17:20 GMT"/>
    <s v="Thu, 01 Jan 1970 00:00:00 GMT"/>
    <s v="Thu, 01 Jan 1970 00:00:01 GMT"/>
    <s v="Thu, 01 Jan 1970 00:00:01 GMT"/>
    <m/>
    <m/>
    <m/>
    <m/>
    <n v="0"/>
    <n v="1"/>
    <n v="1"/>
    <d v="1899-12-30T01:17:11"/>
    <s v="Wed"/>
    <x v="135"/>
    <d v="2023-05-17T00:00:00"/>
    <s v="14:50:04"/>
    <s v="Week-3"/>
    <d v="1899-12-30T14:00:00"/>
  </r>
  <r>
    <n v="10279"/>
    <x v="0"/>
    <s v="TechM L2"/>
    <s v="Closed"/>
    <x v="713"/>
    <s v="Wed, 17 May 2023 14:40:06 GMT"/>
    <s v="vdarive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36 GMT"/>
    <s v="Thu, 01 Jan 1970 00:00:00 GMT"/>
    <s v="Thu, 01 Jan 1970 01:06:05 GMT"/>
    <s v="Thu, 01 Jan 1970 00:00:00 GMT"/>
    <s v="Thu, 01 Jan 1970 00:00:01 GMT"/>
    <s v="Thu, 01 Jan 1970 00:48:07 GMT"/>
    <m/>
    <m/>
    <m/>
    <m/>
    <n v="1"/>
    <s v=""/>
    <n v="1"/>
    <d v="1899-12-30T01:54:43"/>
    <s v="Wed"/>
    <x v="135"/>
    <d v="2023-05-17T00:00:00"/>
    <s v="14:40:06"/>
    <s v="Week-3"/>
    <d v="1899-12-30T14:00:00"/>
  </r>
  <r>
    <n v="10278"/>
    <x v="3"/>
    <s v="TechM L2"/>
    <s v="Closed"/>
    <x v="16"/>
    <s v="Wed, 17 May 2023 14:40:03 GMT"/>
    <s v="mhyderi"/>
    <x v="1"/>
    <x v="1"/>
    <s v="ESC L1 SLA Breach"/>
    <x v="5"/>
    <s v="Met"/>
    <s v="Laptop/Desktop"/>
    <n v="8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8:30 GMT"/>
    <s v="Thu, 01 Jan 1970 00:00:00 GMT"/>
    <s v="Thu, 01 Jan 1970 00:00:01 GMT"/>
    <s v="Thu, 01 Jan 1970 00:17:45 GMT"/>
    <m/>
    <m/>
    <m/>
    <m/>
    <n v="1"/>
    <s v=""/>
    <n v="1"/>
    <d v="1899-12-30T01:45:53"/>
    <s v="Wed"/>
    <x v="135"/>
    <d v="2023-05-17T00:00:00"/>
    <s v="14:40:03"/>
    <s v="Week-3"/>
    <d v="1899-12-30T14:00:00"/>
  </r>
  <r>
    <n v="10277"/>
    <x v="3"/>
    <s v="TechM L2"/>
    <s v="Closed"/>
    <x v="8"/>
    <s v="Wed, 17 May 2023 14:30:04 GMT"/>
    <s v="karun"/>
    <x v="1"/>
    <x v="1"/>
    <s v="ESC L1 SLA Breach"/>
    <x v="3"/>
    <s v="Met"/>
    <s v="Network Device"/>
    <n v="36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36:27 GMT"/>
    <s v="Thu, 01 Jan 1970 00:00:00 GMT"/>
    <s v="Thu, 01 Jan 1970 00:00:01 GMT"/>
    <s v="Thu, 01 Jan 1970 00:28:06 GMT"/>
    <m/>
    <m/>
    <m/>
    <m/>
    <n v="1"/>
    <s v=""/>
    <n v="1"/>
    <d v="1899-12-30T01:04:16"/>
    <s v="Wed"/>
    <x v="135"/>
    <d v="2023-05-17T00:00:00"/>
    <s v="14:30:04"/>
    <s v="Week-3"/>
    <d v="1899-12-30T14:00:00"/>
  </r>
  <r>
    <n v="10276"/>
    <x v="3"/>
    <s v="Cristian Dragus"/>
    <s v="Closed"/>
    <x v="16"/>
    <s v="Wed, 17 May 2023 12:50:04 GMT"/>
    <s v="mhyderi"/>
    <x v="1"/>
    <x v="1"/>
    <s v="MSSP Process Improvement Requested, ESC L1 SLA Breach"/>
    <x v="5"/>
    <s v="Met"/>
    <s v="Laptop/Desktop"/>
    <n v="87"/>
    <s v="[]"/>
    <s v="Network"/>
    <m/>
    <m/>
    <m/>
    <s v="Suspicious Traffic"/>
    <m/>
    <s v="Discussed"/>
    <s v="Thu, 01 Jan 1970 00:00:00 GMT"/>
    <s v="Thu, 01 Jan 1970 00:00:10 GMT"/>
    <s v="Thu, 01 Jan 1970 00:00:00 GMT"/>
    <s v="Thu, 01 Jan 1970 01:27:10 GMT"/>
    <s v="Thu, 01 Jan 1970 00:00:00 GMT"/>
    <s v="Thu, 01 Jan 1970 00:00:01 GMT"/>
    <s v="Thu, 01 Jan 1970 00:12:15 GMT"/>
    <m/>
    <m/>
    <m/>
    <m/>
    <n v="1"/>
    <s v=""/>
    <n v="1"/>
    <d v="1899-12-30T01:39:25"/>
    <s v="Wed"/>
    <x v="135"/>
    <d v="2023-05-17T00:00:00"/>
    <s v="12:50:04"/>
    <s v="Week-3"/>
    <d v="1899-12-30T12:00:00"/>
  </r>
  <r>
    <n v="10275"/>
    <x v="0"/>
    <s v="TechM L2"/>
    <s v="Closed"/>
    <x v="714"/>
    <s v="Wed, 17 May 2023 12:20:05 GMT"/>
    <s v="vdarive"/>
    <x v="2"/>
    <x v="2"/>
    <s v="User Reported Email"/>
    <x v="0"/>
    <s v="Met"/>
    <s v="User"/>
    <n v="3"/>
    <s v="[]"/>
    <s v="Email"/>
    <s v="Spam"/>
    <m/>
    <m/>
    <m/>
    <m/>
    <s v="[]"/>
    <s v="Thu, 01 Jan 1970 00:00:00 GMT"/>
    <s v="Thu, 01 Jan 1970 00:00:13 GMT"/>
    <s v="Thu, 01 Jan 1970 00:00:00 GMT"/>
    <s v="Thu, 01 Jan 1970 00:03:10 GMT"/>
    <s v="Thu, 01 Jan 1970 00:00:00 GMT"/>
    <s v="Thu, 01 Jan 1970 00:00:01 GMT"/>
    <s v="Thu, 01 Jan 1970 00:24:59 GMT"/>
    <m/>
    <m/>
    <m/>
    <m/>
    <n v="1"/>
    <s v=""/>
    <n v="1"/>
    <d v="1899-12-30T00:28:12"/>
    <s v="Wed"/>
    <x v="135"/>
    <d v="2023-05-17T00:00:00"/>
    <s v="12:20:05"/>
    <s v="Week-3"/>
    <d v="1899-12-30T12:00:00"/>
  </r>
  <r>
    <n v="10274"/>
    <x v="0"/>
    <s v="TechM L2"/>
    <s v="Closed"/>
    <x v="715"/>
    <s v="Wed, 17 May 2023 11:40:04 GMT"/>
    <s v="karun"/>
    <x v="1"/>
    <x v="1"/>
    <s v="[]"/>
    <x v="21"/>
    <s v="Met"/>
    <s v="Laptop/Desktop"/>
    <n v="62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02:08 GMT"/>
    <s v="Thu, 01 Jan 1970 00:00:00 GMT"/>
    <s v="Thu, 01 Jan 1970 00:00:01 GMT"/>
    <s v="Thu, 01 Jan 1970 00:02:18 GMT"/>
    <m/>
    <m/>
    <m/>
    <m/>
    <n v="1"/>
    <s v=""/>
    <n v="1"/>
    <d v="1899-12-30T01:04:31"/>
    <s v="Wed"/>
    <x v="135"/>
    <d v="2023-05-17T00:00:00"/>
    <s v="11:40:04"/>
    <s v="Week-3"/>
    <d v="1899-12-30T11:00:00"/>
  </r>
  <r>
    <n v="10273"/>
    <x v="0"/>
    <s v="TechM L2"/>
    <s v="Closed"/>
    <x v="716"/>
    <s v="Wed, 17 May 2023 11:20:05 GMT"/>
    <s v="mhyderi"/>
    <x v="2"/>
    <x v="2"/>
    <s v="User Reported Email"/>
    <x v="0"/>
    <s v="Met"/>
    <s v="User"/>
    <n v="35"/>
    <s v="[]"/>
    <s v="Email"/>
    <s v="Spam"/>
    <m/>
    <m/>
    <m/>
    <m/>
    <s v="[]"/>
    <s v="Thu, 01 Jan 1970 00:00:00 GMT"/>
    <s v="Thu, 01 Jan 1970 00:00:10 GMT"/>
    <s v="Thu, 01 Jan 1970 00:00:00 GMT"/>
    <s v="Thu, 01 Jan 1970 00:35:20 GMT"/>
    <s v="Thu, 01 Jan 1970 00:00:00 GMT"/>
    <s v="Thu, 01 Jan 1970 00:00:01 GMT"/>
    <s v="Thu, 01 Jan 1970 01:04:57 GMT"/>
    <m/>
    <m/>
    <m/>
    <m/>
    <n v="1"/>
    <s v=""/>
    <n v="1"/>
    <d v="1899-12-30T01:40:07"/>
    <s v="Wed"/>
    <x v="135"/>
    <d v="2023-05-17T00:00:00"/>
    <s v="11:20:05"/>
    <s v="Week-3"/>
    <d v="1899-12-30T11:00:00"/>
  </r>
  <r>
    <n v="10272"/>
    <x v="0"/>
    <s v="TechM L2"/>
    <s v="Closed"/>
    <x v="717"/>
    <s v="Wed, 17 May 2023 10:20:08 GMT"/>
    <s v="vdarive"/>
    <x v="2"/>
    <x v="2"/>
    <s v="User Reported Email"/>
    <x v="0"/>
    <s v="Met"/>
    <s v="User"/>
    <n v="55"/>
    <s v="[]"/>
    <s v="Email"/>
    <s v="Spam"/>
    <m/>
    <m/>
    <m/>
    <m/>
    <s v="[]"/>
    <s v="Thu, 01 Jan 1970 00:00:00 GMT"/>
    <s v="Thu, 01 Jan 1970 00:00:11 GMT"/>
    <s v="Thu, 01 Jan 1970 00:00:00 GMT"/>
    <s v="Thu, 01 Jan 1970 00:54:43 GMT"/>
    <s v="Thu, 01 Jan 1970 00:00:00 GMT"/>
    <s v="Thu, 01 Jan 1970 00:00:01 GMT"/>
    <s v="Thu, 01 Jan 1970 01:30:41 GMT"/>
    <m/>
    <m/>
    <m/>
    <m/>
    <n v="1"/>
    <s v=""/>
    <n v="1"/>
    <d v="1899-12-30T02:25:52"/>
    <s v="Wed"/>
    <x v="135"/>
    <d v="2023-05-17T00:00:00"/>
    <s v="10:20:08"/>
    <s v="Week-3"/>
    <d v="1899-12-30T10:00:00"/>
  </r>
  <r>
    <n v="10271"/>
    <x v="3"/>
    <s v="TechM L2"/>
    <s v="Closed"/>
    <x v="29"/>
    <s v="Wed, 17 May 2023 10:00:03 GMT"/>
    <s v="psrikan"/>
    <x v="2"/>
    <x v="2"/>
    <s v="ESC L1 SLA Breach"/>
    <x v="24"/>
    <s v="Met"/>
    <s v="Network Device"/>
    <n v="10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3:33 GMT"/>
    <s v="Thu, 01 Jan 1970 00:00:00 GMT"/>
    <s v="Thu, 01 Jan 1970 00:00:01 GMT"/>
    <s v="Thu, 01 Jan 1970 00:14:50 GMT"/>
    <m/>
    <m/>
    <m/>
    <m/>
    <n v="1"/>
    <s v=""/>
    <n v="1"/>
    <d v="1899-12-30T01:58:56"/>
    <s v="Wed"/>
    <x v="135"/>
    <d v="2023-05-17T00:00:00"/>
    <s v="10:00:03"/>
    <s v="Week-3"/>
    <d v="1899-12-30T10:00:00"/>
  </r>
  <r>
    <n v="10270"/>
    <x v="0"/>
    <s v="TechM L2"/>
    <s v="Closed"/>
    <x v="718"/>
    <s v="Wed, 17 May 2023 09:50:07 GMT"/>
    <s v="mhyderi"/>
    <x v="2"/>
    <x v="2"/>
    <s v="User Reported Email"/>
    <x v="0"/>
    <s v="Met"/>
    <s v="User"/>
    <n v="73"/>
    <s v="[]"/>
    <s v="Email"/>
    <s v="Spam"/>
    <m/>
    <m/>
    <m/>
    <m/>
    <s v="[]"/>
    <s v="Thu, 01 Jan 1970 00:00:00 GMT"/>
    <s v="Thu, 01 Jan 1970 00:00:08 GMT"/>
    <s v="Thu, 01 Jan 1970 00:00:00 GMT"/>
    <s v="Thu, 01 Jan 1970 01:13:18 GMT"/>
    <s v="Thu, 01 Jan 1970 00:00:00 GMT"/>
    <s v="Thu, 01 Jan 1970 00:00:01 GMT"/>
    <s v="Thu, 01 Jan 1970 00:21:12 GMT"/>
    <m/>
    <m/>
    <m/>
    <m/>
    <n v="1"/>
    <s v=""/>
    <n v="1"/>
    <d v="1899-12-30T01:34:20"/>
    <s v="Wed"/>
    <x v="135"/>
    <d v="2023-05-17T00:00:00"/>
    <s v="09:50:07"/>
    <s v="Week-3"/>
    <d v="1899-12-30T09:00:00"/>
  </r>
  <r>
    <n v="10269"/>
    <x v="0"/>
    <s v="TechM L2"/>
    <s v="Closed"/>
    <x v="719"/>
    <s v="Wed, 17 May 2023 09:40:05 GMT"/>
    <s v="karun"/>
    <x v="2"/>
    <x v="2"/>
    <s v="User Reported Email"/>
    <x v="0"/>
    <s v="Met"/>
    <s v="User"/>
    <n v="3"/>
    <s v="[]"/>
    <s v="Email"/>
    <s v="Spam"/>
    <m/>
    <m/>
    <m/>
    <m/>
    <s v="[]"/>
    <s v="Thu, 01 Jan 1970 00:00:00 GMT"/>
    <s v="Thu, 01 Jan 1970 00:00:08 GMT"/>
    <s v="Thu, 01 Jan 1970 00:00:00 GMT"/>
    <s v="Thu, 01 Jan 1970 00:03:26 GMT"/>
    <s v="Thu, 01 Jan 1970 00:00:00 GMT"/>
    <s v="Thu, 01 Jan 1970 00:00:01 GMT"/>
    <s v="Thu, 01 Jan 1970 01:28:19 GMT"/>
    <m/>
    <m/>
    <m/>
    <m/>
    <n v="1"/>
    <s v=""/>
    <n v="1"/>
    <d v="1899-12-30T01:31:27"/>
    <s v="Wed"/>
    <x v="135"/>
    <d v="2023-05-17T00:00:00"/>
    <s v="09:40:05"/>
    <s v="Week-3"/>
    <d v="1899-12-30T09:00:00"/>
  </r>
  <r>
    <n v="10268"/>
    <x v="0"/>
    <s v="TechM L2"/>
    <s v="Closed"/>
    <x v="720"/>
    <s v="Wed, 17 May 2023 09:30:05 GMT"/>
    <s v="karun"/>
    <x v="2"/>
    <x v="2"/>
    <s v="User Reported Email"/>
    <x v="0"/>
    <s v="Met"/>
    <s v="User"/>
    <n v="99"/>
    <s v="[]"/>
    <s v="Email"/>
    <s v="Spam"/>
    <m/>
    <m/>
    <m/>
    <m/>
    <s v="[]"/>
    <s v="Thu, 01 Jan 1970 00:00:00 GMT"/>
    <s v="Thu, 01 Jan 1970 00:00:07 GMT"/>
    <s v="Thu, 01 Jan 1970 00:00:00 GMT"/>
    <s v="Thu, 01 Jan 1970 01:38:49 GMT"/>
    <s v="Thu, 01 Jan 1970 00:00:00 GMT"/>
    <s v="Thu, 01 Jan 1970 00:00:01 GMT"/>
    <s v="Thu, 01 Jan 1970 00:00:02 GMT"/>
    <m/>
    <m/>
    <m/>
    <m/>
    <n v="1"/>
    <s v=""/>
    <n v="1"/>
    <d v="1899-12-30T01:39:09"/>
    <s v="Wed"/>
    <x v="135"/>
    <d v="2023-05-17T00:00:00"/>
    <s v="09:30:05"/>
    <s v="Week-3"/>
    <d v="1899-12-30T09:00:00"/>
  </r>
  <r>
    <n v="10267"/>
    <x v="0"/>
    <s v="TechM L2"/>
    <s v="Closed"/>
    <x v="721"/>
    <s v="Wed, 17 May 2023 08:00:23 GMT"/>
    <s v="mhyderi"/>
    <x v="2"/>
    <x v="2"/>
    <s v="User Reported Email, ACK L1 SLA Breach"/>
    <x v="0"/>
    <s v="Met"/>
    <s v="User"/>
    <n v="54"/>
    <s v="[]"/>
    <s v="Email"/>
    <s v="Spam"/>
    <m/>
    <m/>
    <m/>
    <m/>
    <s v="[]"/>
    <s v="Thu, 01 Jan 1970 00:00:00 GMT"/>
    <s v="Thu, 01 Jan 1970 00:00:08 GMT"/>
    <s v="Thu, 01 Jan 1970 00:00:00 GMT"/>
    <s v="Thu, 01 Jan 1970 00:54:09 GMT"/>
    <s v="Thu, 01 Jan 1970 00:00:00 GMT"/>
    <s v="Thu, 01 Jan 1970 00:00:01 GMT"/>
    <s v="Thu, 01 Jan 1970 01:05:54 GMT"/>
    <m/>
    <m/>
    <m/>
    <m/>
    <n v="1"/>
    <s v=""/>
    <n v="1"/>
    <d v="1899-12-30T02:00:02"/>
    <s v="Wed"/>
    <x v="135"/>
    <d v="2023-05-17T00:00:00"/>
    <s v="08:00:23"/>
    <s v="Week-3"/>
    <d v="1899-12-30T08:00:00"/>
  </r>
  <r>
    <n v="10266"/>
    <x v="0"/>
    <s v="TechM L2"/>
    <s v="Closed"/>
    <x v="722"/>
    <s v="Wed, 17 May 2023 08:00:23 GMT"/>
    <s v="vdarive"/>
    <x v="0"/>
    <x v="0"/>
    <s v="User Reported Email"/>
    <x v="0"/>
    <s v="Met"/>
    <s v="User"/>
    <n v="85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24:58 GMT"/>
    <s v="Thu, 01 Jan 1970 00:00:00 GMT"/>
    <s v="Thu, 01 Jan 1970 00:00:01 GMT"/>
    <s v="Thu, 01 Jan 1970 02:07:39 GMT"/>
    <m/>
    <m/>
    <m/>
    <m/>
    <n v="1"/>
    <s v=""/>
    <n v="1"/>
    <d v="1899-12-30T03:32:47"/>
    <s v="Wed"/>
    <x v="135"/>
    <d v="2023-05-17T00:00:00"/>
    <s v="08:00:23"/>
    <s v="Week-3"/>
    <d v="1899-12-30T08:00:00"/>
  </r>
  <r>
    <n v="10265"/>
    <x v="3"/>
    <s v="TechM L2"/>
    <s v="Closed"/>
    <x v="199"/>
    <s v="Wed, 17 May 2023 07:30:04 GMT"/>
    <s v="khyadav"/>
    <x v="1"/>
    <x v="1"/>
    <s v="ESC L1 SLA Breach"/>
    <x v="28"/>
    <s v="Met"/>
    <s v="Other"/>
    <n v="2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7:29 GMT"/>
    <s v="Thu, 01 Jan 1970 00:00:00 GMT"/>
    <s v="Thu, 01 Jan 1970 00:00:01 GMT"/>
    <s v="Thu, 01 Jan 1970 00:25:49 GMT"/>
    <m/>
    <m/>
    <m/>
    <m/>
    <n v="1"/>
    <s v=""/>
    <n v="1"/>
    <d v="1899-12-30T00:52:56"/>
    <s v="Wed"/>
    <x v="135"/>
    <d v="2023-05-17T00:00:00"/>
    <s v="07:30:04"/>
    <s v="Week-3"/>
    <d v="1899-12-30T07:00:00"/>
  </r>
  <r>
    <n v="10264"/>
    <x v="3"/>
    <s v="TechM L2"/>
    <s v="Closed"/>
    <x v="29"/>
    <s v="Wed, 17 May 2023 06:10:04 GMT"/>
    <s v="khyadav"/>
    <x v="0"/>
    <x v="0"/>
    <s v="[]"/>
    <x v="10"/>
    <s v="Met"/>
    <s v="Laptop/Desktop"/>
    <n v="24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3:42 GMT"/>
    <s v="Thu, 01 Jan 1970 00:00:00 GMT"/>
    <s v="Thu, 01 Jan 1970 00:00:01 GMT"/>
    <s v="Thu, 01 Jan 1970 00:00:02 GMT"/>
    <m/>
    <m/>
    <m/>
    <m/>
    <n v="1"/>
    <s v=""/>
    <n v="1"/>
    <d v="1899-12-30T00:24:15"/>
    <s v="Wed"/>
    <x v="135"/>
    <d v="2023-05-17T00:00:00"/>
    <s v="06:10:04"/>
    <s v="Week-3"/>
    <d v="1899-12-30T06:00:00"/>
  </r>
  <r>
    <n v="10263"/>
    <x v="3"/>
    <s v="Mangesh Fasale"/>
    <s v="Closed"/>
    <x v="278"/>
    <s v="Wed, 17 May 2023 04:50:03 GMT"/>
    <s v="khyadav"/>
    <x v="1"/>
    <x v="1"/>
    <s v="ESC L1 SLA Breach"/>
    <x v="37"/>
    <s v="Met"/>
    <s v="Laptop/Desktop"/>
    <n v="41"/>
    <s v="[]"/>
    <s v="Login"/>
    <m/>
    <m/>
    <s v="Suspicious Login"/>
    <m/>
    <m/>
    <s v="[]"/>
    <s v="Thu, 01 Jan 1970 00:00:00 GMT"/>
    <s v="Thu, 01 Jan 1970 00:00:08 GMT"/>
    <s v="Thu, 01 Jan 1970 00:00:00 GMT"/>
    <s v="Thu, 01 Jan 1970 00:41:16 GMT"/>
    <s v="Thu, 01 Jan 1970 00:00:00 GMT"/>
    <s v="Thu, 01 Jan 1970 00:00:01 GMT"/>
    <s v="Thu, 01 Jan 1970 00:22:51 GMT"/>
    <m/>
    <m/>
    <m/>
    <m/>
    <n v="1"/>
    <s v=""/>
    <n v="1"/>
    <d v="1899-12-30T01:03:59"/>
    <s v="Wed"/>
    <x v="135"/>
    <d v="2023-05-17T00:00:00"/>
    <s v="04:50:03"/>
    <s v="Week-3"/>
    <d v="1899-12-30T04:00:00"/>
  </r>
  <r>
    <n v="10298"/>
    <x v="0"/>
    <s v="TechM L2"/>
    <s v="Closed"/>
    <x v="723"/>
    <s v="Thu, 18 May 2023 16:40:04 GMT"/>
    <s v="gsriniv"/>
    <x v="2"/>
    <x v="2"/>
    <s v="User Reported Email"/>
    <x v="0"/>
    <s v="Met"/>
    <s v="User"/>
    <n v="1"/>
    <s v="[]"/>
    <s v="Email"/>
    <s v="Spam"/>
    <m/>
    <m/>
    <m/>
    <m/>
    <s v="[]"/>
    <s v="Thu, 01 Jan 1970 00:00:00 GMT"/>
    <s v="Thu, 01 Jan 1970 00:00:32 GMT"/>
    <s v="Thu, 01 Jan 1970 00:00:00 GMT"/>
    <s v="Thu, 01 Jan 1970 00:01:07 GMT"/>
    <s v="Thu, 01 Jan 1970 00:00:00 GMT"/>
    <s v="Thu, 01 Jan 1970 00:00:01 GMT"/>
    <s v="Thu, 01 Jan 1970 02:26:21 GMT"/>
    <m/>
    <m/>
    <m/>
    <m/>
    <n v="1"/>
    <s v=""/>
    <n v="1"/>
    <d v="1899-12-30T02:27:53"/>
    <s v="Thu"/>
    <x v="136"/>
    <d v="2023-05-18T00:00:00"/>
    <s v="16:40:04"/>
    <s v="Week-3"/>
    <d v="1899-12-30T16:00:00"/>
  </r>
  <r>
    <n v="10297"/>
    <x v="0"/>
    <s v="TechM L2"/>
    <s v="Closed"/>
    <x v="662"/>
    <s v="Thu, 18 May 2023 13:40:05 GMT"/>
    <s v="mhyderi"/>
    <x v="2"/>
    <x v="2"/>
    <s v="User Reported Email"/>
    <x v="0"/>
    <s v="Met"/>
    <s v="User"/>
    <n v="69"/>
    <s v="[]"/>
    <s v="Email"/>
    <s v="Spam"/>
    <m/>
    <m/>
    <m/>
    <m/>
    <s v="[]"/>
    <s v="Thu, 01 Jan 1970 00:00:00 GMT"/>
    <s v="Thu, 01 Jan 1970 00:00:07 GMT"/>
    <s v="Thu, 01 Jan 1970 00:00:00 GMT"/>
    <s v="Thu, 01 Jan 1970 01:08:59 GMT"/>
    <s v="Thu, 01 Jan 1970 00:00:00 GMT"/>
    <s v="Thu, 01 Jan 1970 00:00:01 GMT"/>
    <s v="Thu, 01 Jan 1970 00:02:24 GMT"/>
    <m/>
    <m/>
    <m/>
    <m/>
    <n v="1"/>
    <s v=""/>
    <n v="1"/>
    <d v="1899-12-30T01:11:31"/>
    <s v="Thu"/>
    <x v="136"/>
    <d v="2023-05-18T00:00:00"/>
    <s v="13:40:05"/>
    <s v="Week-3"/>
    <d v="1899-12-30T13:00:00"/>
  </r>
  <r>
    <n v="10296"/>
    <x v="0"/>
    <s v="TechM L2"/>
    <s v="Closed"/>
    <x v="724"/>
    <s v="Thu, 18 May 2023 13:30:05 GMT"/>
    <s v="karun"/>
    <x v="0"/>
    <x v="0"/>
    <s v="User Reported Email"/>
    <x v="0"/>
    <s v="Met"/>
    <s v="User"/>
    <n v="47"/>
    <s v="[]"/>
    <s v="Email"/>
    <s v="Unsolicited email"/>
    <m/>
    <m/>
    <m/>
    <m/>
    <s v="[]"/>
    <s v="Thu, 01 Jan 1970 00:00:00 GMT"/>
    <s v="Thu, 01 Jan 1970 00:00:09 GMT"/>
    <s v="Thu, 01 Jan 1970 00:00:00 GMT"/>
    <s v="Thu, 01 Jan 1970 00:47:23 GMT"/>
    <s v="Thu, 01 Jan 1970 00:00:00 GMT"/>
    <s v="Thu, 01 Jan 1970 00:00:01 GMT"/>
    <s v="Thu, 01 Jan 1970 00:49:34 GMT"/>
    <m/>
    <m/>
    <m/>
    <m/>
    <n v="1"/>
    <s v=""/>
    <n v="1"/>
    <d v="1899-12-30T01:36:43"/>
    <s v="Thu"/>
    <x v="136"/>
    <d v="2023-05-18T00:00:00"/>
    <s v="13:30:05"/>
    <s v="Week-3"/>
    <d v="1899-12-30T13:00:00"/>
  </r>
  <r>
    <n v="10295"/>
    <x v="0"/>
    <s v="TechM L2"/>
    <s v="Closed"/>
    <x v="725"/>
    <s v="Thu, 18 May 2023 13:00:05 GMT"/>
    <s v="mhyderi"/>
    <x v="2"/>
    <x v="2"/>
    <s v="User Reported Email"/>
    <x v="0"/>
    <s v="Met"/>
    <s v="User"/>
    <n v="24"/>
    <s v="[]"/>
    <s v="Email"/>
    <s v="Spam"/>
    <m/>
    <m/>
    <m/>
    <m/>
    <s v="[]"/>
    <s v="Thu, 01 Jan 1970 00:00:00 GMT"/>
    <s v="Thu, 01 Jan 1970 00:00:09 GMT"/>
    <s v="Thu, 01 Jan 1970 00:00:00 GMT"/>
    <s v="Thu, 01 Jan 1970 00:24:24 GMT"/>
    <s v="Thu, 01 Jan 1970 00:00:00 GMT"/>
    <s v="Thu, 01 Jan 1970 00:00:01 GMT"/>
    <s v="Thu, 01 Jan 1970 00:07:41 GMT"/>
    <m/>
    <m/>
    <m/>
    <m/>
    <n v="1"/>
    <s v=""/>
    <n v="1"/>
    <d v="1899-12-30T00:31:50"/>
    <s v="Thu"/>
    <x v="136"/>
    <d v="2023-05-18T00:00:00"/>
    <s v="13:00:05"/>
    <s v="Week-3"/>
    <d v="1899-12-30T13:00:00"/>
  </r>
  <r>
    <n v="10294"/>
    <x v="3"/>
    <s v="Mangesh Fasale"/>
    <s v="Closed"/>
    <x v="278"/>
    <s v="Thu, 18 May 2023 09:20:02 GMT"/>
    <s v="karun"/>
    <x v="1"/>
    <x v="1"/>
    <s v="ESC L1 SLA Breach"/>
    <x v="37"/>
    <s v="Met"/>
    <s v="Laptop/Desktop"/>
    <n v="45"/>
    <s v="[]"/>
    <s v="Login"/>
    <m/>
    <m/>
    <s v="Suspicious Login"/>
    <m/>
    <m/>
    <s v="[]"/>
    <s v="Thu, 01 Jan 1970 00:00:00 GMT"/>
    <s v="Thu, 01 Jan 1970 00:00:10 GMT"/>
    <s v="Thu, 01 Jan 1970 00:00:00 GMT"/>
    <s v="Thu, 01 Jan 1970 00:45:21 GMT"/>
    <s v="Thu, 01 Jan 1970 00:00:00 GMT"/>
    <s v="Thu, 01 Jan 1970 00:00:01 GMT"/>
    <s v="Thu, 01 Jan 1970 00:27:31 GMT"/>
    <m/>
    <m/>
    <m/>
    <m/>
    <n v="1"/>
    <s v=""/>
    <n v="1"/>
    <d v="1899-12-30T01:12:41"/>
    <s v="Thu"/>
    <x v="136"/>
    <d v="2023-05-18T00:00:00"/>
    <s v="09:20:02"/>
    <s v="Week-3"/>
    <d v="1899-12-30T09:00:00"/>
  </r>
  <r>
    <n v="10293"/>
    <x v="0"/>
    <s v="TechM L2"/>
    <s v="Closed"/>
    <x v="726"/>
    <s v="Thu, 18 May 2023 08:00:06 GMT"/>
    <s v="khyadav"/>
    <x v="2"/>
    <x v="2"/>
    <s v="User Reported Email"/>
    <x v="0"/>
    <s v="Met"/>
    <s v="User"/>
    <n v="66"/>
    <s v="[]"/>
    <s v="Email"/>
    <s v="Spam"/>
    <m/>
    <m/>
    <m/>
    <m/>
    <s v="[]"/>
    <s v="Thu, 01 Jan 1970 00:00:00 GMT"/>
    <s v="Thu, 01 Jan 1970 00:00:10 GMT"/>
    <s v="Thu, 01 Jan 1970 00:00:00 GMT"/>
    <s v="Thu, 01 Jan 1970 01:06:21 GMT"/>
    <s v="Thu, 01 Jan 1970 00:00:00 GMT"/>
    <s v="Thu, 01 Jan 1970 00:00:01 GMT"/>
    <s v="Thu, 01 Jan 1970 00:00:01 GMT"/>
    <m/>
    <m/>
    <m/>
    <m/>
    <n v="1"/>
    <s v=""/>
    <n v="1"/>
    <d v="1899-12-30T01:06:11"/>
    <s v="Thu"/>
    <x v="136"/>
    <d v="2023-05-18T00:00:00"/>
    <s v="08:00:06"/>
    <s v="Week-3"/>
    <d v="1899-12-30T08:00:00"/>
  </r>
  <r>
    <n v="10292"/>
    <x v="0"/>
    <s v="TechM L2"/>
    <s v="Closed"/>
    <x v="727"/>
    <s v="Thu, 18 May 2023 01:20:08 GMT"/>
    <s v="khyadav"/>
    <x v="1"/>
    <x v="1"/>
    <s v="User Reported Email, ACK L1 SLA Breach"/>
    <x v="0"/>
    <s v="Met"/>
    <s v="User"/>
    <n v="5"/>
    <s v="[]"/>
    <s v="Email"/>
    <s v="Scam"/>
    <m/>
    <m/>
    <m/>
    <m/>
    <s v="[]"/>
    <s v="Thu, 01 Jan 1970 00:00:00 GMT"/>
    <s v="Thu, 01 Jan 1970 00:00:08 GMT"/>
    <s v="Thu, 01 Jan 1970 00:00:00 GMT"/>
    <s v="Thu, 01 Jan 1970 00:04:54 GMT"/>
    <s v="Thu, 01 Jan 1970 00:00:00 GMT"/>
    <s v="Thu, 01 Jan 1970 00:00:01 GMT"/>
    <s v="Thu, 01 Jan 1970 02:15:20 GMT"/>
    <m/>
    <m/>
    <m/>
    <m/>
    <n v="1"/>
    <s v=""/>
    <n v="1"/>
    <d v="1899-12-30T02:20:28"/>
    <s v="Thu"/>
    <x v="136"/>
    <d v="2023-05-18T00:00:00"/>
    <s v="01:20:08"/>
    <s v="Week-3"/>
    <d v="1899-12-30T01:00:00"/>
  </r>
  <r>
    <n v="10312"/>
    <x v="0"/>
    <s v="TechM L2"/>
    <s v="Closed"/>
    <x v="151"/>
    <s v="Fri, 19 May 2023 23:00:05 GMT"/>
    <s v="khyadav"/>
    <x v="2"/>
    <x v="2"/>
    <s v="[]"/>
    <x v="21"/>
    <s v="Met"/>
    <s v="Network Device"/>
    <n v="1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2:41 GMT"/>
    <s v="Thu, 01 Jan 1970 00:00:00 GMT"/>
    <s v="Thu, 01 Jan 1970 00:00:01 GMT"/>
    <s v="Thu, 01 Jan 1970 03:12:49 GMT"/>
    <m/>
    <m/>
    <m/>
    <m/>
    <n v="1"/>
    <s v=""/>
    <n v="1"/>
    <d v="1899-12-30T03:25:55"/>
    <s v="Fri"/>
    <x v="137"/>
    <d v="2023-05-19T00:00:00"/>
    <s v="23:00:05"/>
    <s v="Week-3"/>
    <d v="1899-12-30T23:00:00"/>
  </r>
  <r>
    <n v="10311"/>
    <x v="0"/>
    <s v="TechM L2"/>
    <s v="Closed"/>
    <x v="728"/>
    <s v="Fri, 19 May 2023 22:20:07 GMT"/>
    <s v="vtupura"/>
    <x v="1"/>
    <x v="1"/>
    <s v="User Reported Email"/>
    <x v="0"/>
    <s v="Met"/>
    <s v="User"/>
    <n v="73"/>
    <s v="[]"/>
    <s v="Email"/>
    <s v="Scam"/>
    <m/>
    <m/>
    <m/>
    <m/>
    <s v="[]"/>
    <s v="Thu, 01 Jan 1970 00:00:00 GMT"/>
    <s v="Thu, 01 Jan 1970 00:00:07 GMT"/>
    <s v="Thu, 01 Jan 1970 00:00:00 GMT"/>
    <s v="Thu, 01 Jan 1970 01:12:38 GMT"/>
    <s v="Thu, 01 Jan 1970 00:00:00 GMT"/>
    <s v="Thu, 01 Jan 1970 00:00:01 GMT"/>
    <s v="Thu, 01 Jan 1970 00:00:01 GMT"/>
    <m/>
    <m/>
    <m/>
    <m/>
    <n v="1"/>
    <s v=""/>
    <n v="1"/>
    <d v="1899-12-30T01:13:08"/>
    <s v="Fri"/>
    <x v="137"/>
    <d v="2023-05-19T00:00:00"/>
    <s v="22:20:07"/>
    <s v="Week-3"/>
    <d v="1899-12-30T22:00:00"/>
  </r>
  <r>
    <n v="10310"/>
    <x v="3"/>
    <s v="TechM L2"/>
    <s v="Pending"/>
    <x v="209"/>
    <s v="Fri, 19 May 2023 20:00:03 GMT"/>
    <s v="vtupura"/>
    <x v="1"/>
    <x v="3"/>
    <s v="[]"/>
    <x v="10"/>
    <s v="Met"/>
    <m/>
    <n v="9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9:07 GMT"/>
    <s v="Thu, 01 Jan 1970 00:00:00 GMT"/>
    <s v="Thu, 01 Jan 1970 00:00:01 GMT"/>
    <s v="Thu, 01 Jan 1970 00:00:01 GMT"/>
    <m/>
    <m/>
    <m/>
    <m/>
    <s v=""/>
    <s v=""/>
    <n v="1"/>
    <d v="1899-12-30T01:39:09"/>
    <s v="Fri"/>
    <x v="137"/>
    <d v="2023-05-19T00:00:00"/>
    <s v="20:00:03"/>
    <s v="Week-3"/>
    <d v="1899-12-30T20:00:00"/>
  </r>
  <r>
    <n v="10309"/>
    <x v="1"/>
    <s v="TechM L2"/>
    <s v="Pending"/>
    <x v="29"/>
    <s v="Fri, 19 May 2023 16:20:04 GMT"/>
    <s v="vtupura"/>
    <x v="2"/>
    <x v="3"/>
    <s v="[]"/>
    <x v="24"/>
    <s v="Met"/>
    <m/>
    <n v="8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4:44 GMT"/>
    <s v="Thu, 01 Jan 1970 00:00:00 GMT"/>
    <s v="Thu, 01 Jan 1970 00:00:01 GMT"/>
    <s v="Thu, 01 Jan 1970 00:36:25 GMT"/>
    <m/>
    <m/>
    <m/>
    <m/>
    <s v=""/>
    <s v=""/>
    <n v="1"/>
    <d v="1899-12-30T02:01:34"/>
    <s v="Fri"/>
    <x v="137"/>
    <d v="2023-05-19T00:00:00"/>
    <s v="16:20:04"/>
    <s v="Week-3"/>
    <d v="1899-12-30T16:00:00"/>
  </r>
  <r>
    <n v="10308"/>
    <x v="3"/>
    <s v="Mangesh Fasale"/>
    <s v="Closed"/>
    <x v="29"/>
    <s v="Fri, 19 May 2023 14:40:04 GMT"/>
    <s v="vtupura"/>
    <x v="1"/>
    <x v="1"/>
    <s v="ESC L1 SLA Breach"/>
    <x v="10"/>
    <s v="Met"/>
    <s v="Server"/>
    <n v="7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0:17 GMT"/>
    <s v="Thu, 01 Jan 1970 00:00:00 GMT"/>
    <s v="Thu, 01 Jan 1970 00:00:01 GMT"/>
    <s v="Thu, 01 Jan 1970 03:54:18 GMT"/>
    <m/>
    <m/>
    <m/>
    <m/>
    <n v="1"/>
    <s v=""/>
    <n v="1"/>
    <d v="1899-12-30T05:04:23"/>
    <s v="Fri"/>
    <x v="137"/>
    <d v="2023-05-19T00:00:00"/>
    <s v="14:40:04"/>
    <s v="Week-3"/>
    <d v="1899-12-30T14:00:00"/>
  </r>
  <r>
    <n v="10307"/>
    <x v="3"/>
    <s v="TechM L2"/>
    <s v="Closed"/>
    <x v="438"/>
    <s v="Fri, 19 May 2023 12:10:18 GMT"/>
    <s v="psrikan"/>
    <x v="2"/>
    <x v="2"/>
    <s v="[]"/>
    <x v="34"/>
    <s v="Met"/>
    <s v="Server"/>
    <n v="11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0:37 GMT"/>
    <s v="Thu, 01 Jan 1970 00:00:00 GMT"/>
    <s v="Thu, 01 Jan 1970 00:00:01 GMT"/>
    <s v="Thu, 01 Jan 1970 00:00:01 GMT"/>
    <m/>
    <m/>
    <m/>
    <m/>
    <n v="1"/>
    <s v=""/>
    <n v="1"/>
    <d v="1899-12-30T00:11:14"/>
    <s v="Fri"/>
    <x v="137"/>
    <d v="2023-05-19T00:00:00"/>
    <s v="12:10:18"/>
    <s v="Week-3"/>
    <d v="1899-12-30T12:00:00"/>
  </r>
  <r>
    <n v="10306"/>
    <x v="3"/>
    <s v="TechM L2"/>
    <s v="Closed"/>
    <x v="438"/>
    <s v="Fri, 19 May 2023 12:10:16 GMT"/>
    <s v="psrikan"/>
    <x v="2"/>
    <x v="0"/>
    <s v="[]"/>
    <x v="34"/>
    <s v="Met"/>
    <s v="Server"/>
    <n v="7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06:40 GMT"/>
    <s v="Thu, 01 Jan 1970 00:00:00 GMT"/>
    <s v="Thu, 01 Jan 1970 00:00:01 GMT"/>
    <s v="Thu, 01 Jan 1970 00:00:01 GMT"/>
    <m/>
    <m/>
    <m/>
    <m/>
    <n v="0"/>
    <n v="1"/>
    <n v="1"/>
    <d v="1899-12-30T00:07:13"/>
    <s v="Fri"/>
    <x v="137"/>
    <d v="2023-05-19T00:00:00"/>
    <s v="12:10:16"/>
    <s v="Week-3"/>
    <d v="1899-12-30T12:00:00"/>
  </r>
  <r>
    <n v="10305"/>
    <x v="0"/>
    <s v="TechM L2"/>
    <s v="Closed"/>
    <x v="729"/>
    <s v="Fri, 19 May 2023 11:40:08 GMT"/>
    <s v="karun"/>
    <x v="2"/>
    <x v="2"/>
    <s v="User Reported Email"/>
    <x v="0"/>
    <s v="Met"/>
    <s v="User"/>
    <n v="7"/>
    <s v="[]"/>
    <s v="Email"/>
    <s v="Spam"/>
    <m/>
    <m/>
    <m/>
    <m/>
    <s v="[]"/>
    <s v="Thu, 01 Jan 1970 00:00:00 GMT"/>
    <s v="Thu, 01 Jan 1970 00:00:10 GMT"/>
    <s v="Thu, 01 Jan 1970 00:00:00 GMT"/>
    <s v="Thu, 01 Jan 1970 00:07:07 GMT"/>
    <s v="Thu, 01 Jan 1970 00:00:00 GMT"/>
    <s v="Thu, 01 Jan 1970 00:00:01 GMT"/>
    <s v="Thu, 01 Jan 1970 00:26:28 GMT"/>
    <m/>
    <m/>
    <m/>
    <m/>
    <n v="1"/>
    <s v=""/>
    <n v="1"/>
    <d v="1899-12-30T00:33:38"/>
    <s v="Fri"/>
    <x v="137"/>
    <d v="2023-05-19T00:00:00"/>
    <s v="11:40:08"/>
    <s v="Week-3"/>
    <d v="1899-12-30T11:00:00"/>
  </r>
  <r>
    <n v="10304"/>
    <x v="3"/>
    <s v="TechM L2"/>
    <s v="Closed"/>
    <x v="645"/>
    <s v="Fri, 19 May 2023 10:00:14 GMT"/>
    <s v="psrikan"/>
    <x v="2"/>
    <x v="2"/>
    <s v="ESC L1 SLA Breach"/>
    <x v="34"/>
    <s v="Met"/>
    <s v="Server"/>
    <n v="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09:17 GMT"/>
    <s v="Thu, 01 Jan 1970 00:00:00 GMT"/>
    <s v="Thu, 01 Jan 1970 00:00:01 GMT"/>
    <s v="Thu, 01 Jan 1970 02:48:24 GMT"/>
    <m/>
    <m/>
    <m/>
    <m/>
    <n v="1"/>
    <s v=""/>
    <n v="1"/>
    <d v="1899-12-30T02:57:35"/>
    <s v="Fri"/>
    <x v="137"/>
    <d v="2023-05-19T00:00:00"/>
    <s v="10:00:14"/>
    <s v="Week-3"/>
    <d v="1899-12-30T10:00:00"/>
  </r>
  <r>
    <n v="10303"/>
    <x v="3"/>
    <s v="TechM L2"/>
    <s v="Closed"/>
    <x v="645"/>
    <s v="Fri, 19 May 2023 10:00:12 GMT"/>
    <s v="psrikan"/>
    <x v="2"/>
    <x v="2"/>
    <s v="ESC L1 SLA Breach"/>
    <x v="34"/>
    <s v="Met"/>
    <s v="Server"/>
    <n v="13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10:07 GMT"/>
    <s v="Thu, 01 Jan 1970 00:00:00 GMT"/>
    <s v="Thu, 01 Jan 1970 00:00:01 GMT"/>
    <s v="Thu, 01 Jan 1970 00:38:49 GMT"/>
    <m/>
    <m/>
    <m/>
    <m/>
    <n v="1"/>
    <s v=""/>
    <n v="1"/>
    <d v="1899-12-30T02:48:58"/>
    <s v="Fri"/>
    <x v="137"/>
    <d v="2023-05-19T00:00:00"/>
    <s v="10:00:12"/>
    <s v="Week-3"/>
    <d v="1899-12-30T10:00:00"/>
  </r>
  <r>
    <n v="10302"/>
    <x v="0"/>
    <s v="TechM L2"/>
    <s v="Closed"/>
    <x v="381"/>
    <s v="Fri, 19 May 2023 08:30:06 GMT"/>
    <s v="mhyderi"/>
    <x v="1"/>
    <x v="2"/>
    <s v="[]"/>
    <x v="21"/>
    <s v="Met"/>
    <s v="Network Device"/>
    <n v="13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14:22 GMT"/>
    <s v="Thu, 01 Jan 1970 00:00:00 GMT"/>
    <s v="Thu, 01 Jan 1970 00:00:01 GMT"/>
    <s v="Thu, 01 Jan 1970 01:27:28 GMT"/>
    <m/>
    <m/>
    <m/>
    <m/>
    <n v="0"/>
    <n v="1"/>
    <n v="1"/>
    <d v="1899-12-30T03:41:36"/>
    <s v="Fri"/>
    <x v="137"/>
    <d v="2023-05-19T00:00:00"/>
    <s v="08:30:06"/>
    <s v="Week-3"/>
    <d v="1899-12-30T08:00:00"/>
  </r>
  <r>
    <n v="10301"/>
    <x v="4"/>
    <s v="TechM L2"/>
    <s v="Closed"/>
    <x v="25"/>
    <s v="Fri, 19 May 2023 07:30:05 GMT"/>
    <s v="khyadav"/>
    <x v="2"/>
    <x v="2"/>
    <s v="[]"/>
    <x v="7"/>
    <s v="Met"/>
    <s v="Network Device"/>
    <n v="4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2:28 GMT"/>
    <s v="Thu, 01 Jan 1970 00:00:00 GMT"/>
    <s v="Thu, 01 Jan 1970 00:00:01 GMT"/>
    <s v="Thu, 01 Jan 1970 00:17:59 GMT"/>
    <m/>
    <m/>
    <m/>
    <m/>
    <n v="1"/>
    <s v=""/>
    <n v="1"/>
    <d v="1899-12-30T01:00:09"/>
    <s v="Fri"/>
    <x v="137"/>
    <d v="2023-05-19T00:00:00"/>
    <s v="07:30:05"/>
    <s v="Week-3"/>
    <d v="1899-12-30T07:00:00"/>
  </r>
  <r>
    <n v="10300"/>
    <x v="0"/>
    <s v="TechM L2"/>
    <s v="Closed"/>
    <x v="730"/>
    <s v="Fri, 19 May 2023 07:00:06 GMT"/>
    <s v="khyadav"/>
    <x v="0"/>
    <x v="0"/>
    <s v="User Reported Email"/>
    <x v="0"/>
    <s v="Met"/>
    <s v="User"/>
    <n v="35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5:28 GMT"/>
    <s v="Thu, 01 Jan 1970 00:00:00 GMT"/>
    <s v="Thu, 01 Jan 1970 00:00:01 GMT"/>
    <s v="Thu, 01 Jan 1970 00:00:01 GMT"/>
    <m/>
    <m/>
    <m/>
    <m/>
    <n v="1"/>
    <s v=""/>
    <n v="1"/>
    <d v="1899-12-30T00:35:08"/>
    <s v="Fri"/>
    <x v="137"/>
    <d v="2023-05-19T00:00:00"/>
    <s v="07:00:06"/>
    <s v="Week-3"/>
    <d v="1899-12-30T07:00:00"/>
  </r>
  <r>
    <n v="10299"/>
    <x v="0"/>
    <s v="TechM L2"/>
    <s v="Closed"/>
    <x v="731"/>
    <s v="Fri, 19 May 2023 00:00:09 GMT"/>
    <s v="khyadav"/>
    <x v="1"/>
    <x v="1"/>
    <s v="User Reported Email, ACK L1 SLA Breach"/>
    <x v="0"/>
    <s v="Met"/>
    <s v="User"/>
    <n v="199"/>
    <s v="[]"/>
    <s v="Email"/>
    <s v="Phishing"/>
    <m/>
    <m/>
    <m/>
    <m/>
    <s v="[]"/>
    <s v="Thu, 01 Jan 1970 00:00:00 GMT"/>
    <s v="Thu, 01 Jan 1970 00:00:08 GMT"/>
    <s v="Thu, 01 Jan 1970 00:00:00 GMT"/>
    <s v="Thu, 01 Jan 1970 03:18:45 GMT"/>
    <s v="Thu, 01 Jan 1970 00:00:00 GMT"/>
    <s v="Thu, 01 Jan 1970 00:00:01 GMT"/>
    <s v="Thu, 01 Jan 1970 04:36:17 GMT"/>
    <m/>
    <m/>
    <m/>
    <m/>
    <n v="1"/>
    <s v=""/>
    <n v="1"/>
    <d v="1899-12-30T07:55:25"/>
    <s v="Fri"/>
    <x v="137"/>
    <d v="2023-05-19T00:00:00"/>
    <s v="00:00:09"/>
    <s v="Week-3"/>
    <d v="1899-12-30T00:00:00"/>
  </r>
  <r>
    <n v="10317"/>
    <x v="1"/>
    <s v="Hassen Mezghani"/>
    <s v="Closed"/>
    <x v="321"/>
    <s v="Sat, 20 May 2023 14:20:02 GMT"/>
    <s v="vdarive"/>
    <x v="2"/>
    <x v="2"/>
    <s v="ESC L1 SLA Breach"/>
    <x v="40"/>
    <s v="Met"/>
    <s v="Server"/>
    <n v="18"/>
    <s v="[]"/>
    <s v="Network"/>
    <m/>
    <m/>
    <m/>
    <s v="Suspicious Lack of Traffic"/>
    <m/>
    <s v="[]"/>
    <s v="Thu, 01 Jan 1970 00:00:00 GMT"/>
    <s v="Thu, 01 Jan 1970 00:00:06 GMT"/>
    <s v="Thu, 01 Jan 1970 00:00:00 GMT"/>
    <s v="Thu, 01 Jan 1970 00:17:46 GMT"/>
    <s v="Thu, 01 Jan 1970 00:00:00 GMT"/>
    <s v="Thu, 01 Jan 1970 00:00:01 GMT"/>
    <s v="Thu, 01 Jan 1970 00:23:44 GMT"/>
    <m/>
    <m/>
    <m/>
    <m/>
    <n v="1"/>
    <s v=""/>
    <n v="1"/>
    <d v="1899-12-30T00:41:50"/>
    <s v="Sat"/>
    <x v="138"/>
    <d v="2023-05-20T00:00:00"/>
    <s v="14:20:02"/>
    <s v="Week-3"/>
    <d v="1899-12-30T14:00:00"/>
  </r>
  <r>
    <n v="10316"/>
    <x v="1"/>
    <s v="Cristian Dragus"/>
    <s v="Closed"/>
    <x v="66"/>
    <s v="Sat, 20 May 2023 12:30:02 GMT"/>
    <s v="vdarive"/>
    <x v="1"/>
    <x v="1"/>
    <s v="ESC L1 SLA Breach"/>
    <x v="23"/>
    <s v="Met"/>
    <s v="Laptop/Desktop"/>
    <n v="5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1:50 GMT"/>
    <s v="Thu, 01 Jan 1970 00:00:00 GMT"/>
    <s v="Thu, 01 Jan 1970 00:00:01 GMT"/>
    <s v="Thu, 01 Jan 1970 01:19:17 GMT"/>
    <m/>
    <m/>
    <m/>
    <m/>
    <n v="1"/>
    <s v=""/>
    <n v="1"/>
    <d v="1899-12-30T02:11:22"/>
    <s v="Sat"/>
    <x v="138"/>
    <d v="2023-05-20T00:00:00"/>
    <s v="12:30:02"/>
    <s v="Week-3"/>
    <d v="1899-12-30T12:00:00"/>
  </r>
  <r>
    <n v="10315"/>
    <x v="3"/>
    <s v="TechM L2"/>
    <s v="Closed"/>
    <x v="82"/>
    <s v="Sat, 20 May 2023 10:30:02 GMT"/>
    <s v="vdarive"/>
    <x v="1"/>
    <x v="1"/>
    <s v="ESC L1 SLA Breach"/>
    <x v="28"/>
    <s v="Met"/>
    <s v="Server"/>
    <n v="19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19:01 GMT"/>
    <s v="Thu, 01 Jan 1970 00:00:00 GMT"/>
    <s v="Thu, 01 Jan 1970 00:00:01 GMT"/>
    <s v="Thu, 01 Jan 1970 04:48:38 GMT"/>
    <m/>
    <m/>
    <m/>
    <m/>
    <n v="1"/>
    <s v=""/>
    <n v="1"/>
    <d v="1899-12-30T05:07:56"/>
    <s v="Sat"/>
    <x v="138"/>
    <d v="2023-05-20T00:00:00"/>
    <s v="10:30:02"/>
    <s v="Week-3"/>
    <d v="1899-12-30T10:00:00"/>
  </r>
  <r>
    <n v="10314"/>
    <x v="3"/>
    <s v="Cristian Dragus"/>
    <s v="Closed"/>
    <x v="28"/>
    <s v="Sat, 20 May 2023 01:10:13 GMT"/>
    <s v="khyadav"/>
    <x v="1"/>
    <x v="1"/>
    <s v="ESC L1 SLA Breach"/>
    <x v="9"/>
    <s v="Met"/>
    <s v="Laptop/Desktop"/>
    <n v="5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4:26 GMT"/>
    <s v="Thu, 01 Jan 1970 00:00:00 GMT"/>
    <s v="Thu, 01 Jan 1970 00:00:01 GMT"/>
    <s v="Thu, 01 Jan 1970 03:14:21 GMT"/>
    <m/>
    <m/>
    <m/>
    <m/>
    <n v="1"/>
    <s v=""/>
    <n v="1"/>
    <d v="1899-12-30T04:08:32"/>
    <s v="Sat"/>
    <x v="138"/>
    <d v="2023-05-20T00:00:00"/>
    <s v="01:10:13"/>
    <s v="Week-3"/>
    <d v="1899-12-30T01:00:00"/>
  </r>
  <r>
    <n v="10313"/>
    <x v="0"/>
    <s v="TechM L2"/>
    <s v="Closed"/>
    <x v="535"/>
    <s v="Sat, 20 May 2023 00:10:20 GMT"/>
    <s v="khyadav"/>
    <x v="0"/>
    <x v="0"/>
    <s v="[]"/>
    <x v="21"/>
    <s v="Met"/>
    <s v="Laptop/Desktop"/>
    <n v="32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31:54 GMT"/>
    <s v="Thu, 01 Jan 1970 00:00:00 GMT"/>
    <s v="Thu, 01 Jan 1970 00:00:01 GMT"/>
    <s v="Thu, 01 Jan 1970 02:27:14 GMT"/>
    <m/>
    <m/>
    <m/>
    <m/>
    <n v="1"/>
    <s v=""/>
    <n v="1"/>
    <d v="1899-12-30T02:59:29"/>
    <s v="Sat"/>
    <x v="138"/>
    <d v="2023-05-20T00:00:00"/>
    <s v="00:10:20"/>
    <s v="Week-3"/>
    <d v="1899-12-30T00:00:00"/>
  </r>
  <r>
    <n v="10319"/>
    <x v="0"/>
    <s v="TechM L2"/>
    <s v="Closed"/>
    <x v="732"/>
    <s v="Sun, 21 May 2023 21:20:07 GMT"/>
    <s v="vtupura"/>
    <x v="2"/>
    <x v="2"/>
    <s v="User Reported Email"/>
    <x v="0"/>
    <s v="Met"/>
    <s v="User"/>
    <n v="99"/>
    <s v="[]"/>
    <s v="Email"/>
    <s v="Spam"/>
    <m/>
    <m/>
    <m/>
    <m/>
    <s v="[]"/>
    <s v="Thu, 01 Jan 1970 00:00:00 GMT"/>
    <s v="Thu, 01 Jan 1970 00:00:09 GMT"/>
    <s v="Thu, 01 Jan 1970 00:00:00 GMT"/>
    <s v="Thu, 01 Jan 1970 01:39:06 GMT"/>
    <s v="Thu, 01 Jan 1970 00:00:00 GMT"/>
    <s v="Thu, 01 Jan 1970 00:00:01 GMT"/>
    <s v="Thu, 01 Jan 1970 00:00:01 GMT"/>
    <m/>
    <m/>
    <m/>
    <m/>
    <n v="1"/>
    <s v=""/>
    <n v="1"/>
    <d v="1899-12-30T01:39:10"/>
    <s v="Sun"/>
    <x v="139"/>
    <d v="2023-05-21T00:00:00"/>
    <s v="21:20:07"/>
    <s v="Week-3"/>
    <d v="1899-12-30T21:00:00"/>
  </r>
  <r>
    <n v="10318"/>
    <x v="3"/>
    <s v="TechM L2"/>
    <s v="Closed"/>
    <x v="199"/>
    <s v="Sun, 21 May 2023 01:50:02 GMT"/>
    <s v="khyadav"/>
    <x v="1"/>
    <x v="1"/>
    <s v="ESC L1 SLA Breach"/>
    <x v="28"/>
    <s v="Met"/>
    <s v="Other"/>
    <n v="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0:26 GMT"/>
    <s v="Thu, 01 Jan 1970 00:00:00 GMT"/>
    <s v="Thu, 01 Jan 1970 00:00:01 GMT"/>
    <s v="Thu, 01 Jan 1970 01:13:11 GMT"/>
    <m/>
    <m/>
    <m/>
    <m/>
    <n v="1"/>
    <s v=""/>
    <n v="1"/>
    <d v="1899-12-30T01:13:19"/>
    <s v="Sun"/>
    <x v="139"/>
    <d v="2023-05-21T00:00:00"/>
    <s v="01:50:02"/>
    <s v="Week-3"/>
    <d v="1899-12-30T01:00:00"/>
  </r>
  <r>
    <n v="10351"/>
    <x v="0"/>
    <s v="TechM L2"/>
    <s v="Closed"/>
    <x v="733"/>
    <s v="Mon, 22 May 2023 23:30:05 GMT"/>
    <s v="vdarive"/>
    <x v="1"/>
    <x v="1"/>
    <s v="User Reported Email"/>
    <x v="0"/>
    <s v="Met"/>
    <s v="User"/>
    <n v="30"/>
    <s v="[]"/>
    <s v="Email"/>
    <s v="Phishing"/>
    <m/>
    <m/>
    <m/>
    <m/>
    <s v="[]"/>
    <s v="Thu, 01 Jan 1970 00:00:00 GMT"/>
    <s v="Thu, 01 Jan 1970 00:00:06 GMT"/>
    <s v="Thu, 01 Jan 1970 00:00:00 GMT"/>
    <s v="Thu, 01 Jan 1970 00:30:13 GMT"/>
    <s v="Thu, 01 Jan 1970 00:00:00 GMT"/>
    <s v="Thu, 01 Jan 1970 00:00:01 GMT"/>
    <s v="Thu, 01 Jan 1970 14:30:19 GMT"/>
    <m/>
    <m/>
    <m/>
    <m/>
    <n v="1"/>
    <s v=""/>
    <n v="1"/>
    <d v="1899-12-30T15:00:25"/>
    <s v="Mon"/>
    <x v="140"/>
    <d v="2023-05-22T00:00:00"/>
    <s v="23:30:05"/>
    <s v="Week-4"/>
    <d v="1899-12-30T23:00:00"/>
  </r>
  <r>
    <n v="10350"/>
    <x v="0"/>
    <s v="TechM L2"/>
    <s v="Closed"/>
    <x v="734"/>
    <s v="Mon, 22 May 2023 18:40:05 GMT"/>
    <s v="vdarive"/>
    <x v="1"/>
    <x v="1"/>
    <s v="User Reported Email"/>
    <x v="0"/>
    <s v="Met"/>
    <s v="User"/>
    <n v="81"/>
    <s v="[]"/>
    <s v="Email"/>
    <s v="Phishing"/>
    <m/>
    <m/>
    <m/>
    <m/>
    <s v="[]"/>
    <s v="Thu, 01 Jan 1970 00:00:00 GMT"/>
    <s v="Thu, 01 Jan 1970 00:00:10 GMT"/>
    <s v="Thu, 01 Jan 1970 00:00:00 GMT"/>
    <s v="Thu, 01 Jan 1970 01:20:56 GMT"/>
    <s v="Thu, 01 Jan 1970 00:00:00 GMT"/>
    <s v="Thu, 01 Jan 1970 00:00:01 GMT"/>
    <s v="Fri, 02 Jan 1970 07:52:01 GMT"/>
    <m/>
    <m/>
    <m/>
    <m/>
    <n v="1"/>
    <s v=""/>
    <n v="1"/>
    <d v="1899-12-30T09:13:11"/>
    <s v="Mon"/>
    <x v="140"/>
    <d v="2023-05-22T00:00:00"/>
    <s v="18:40:05"/>
    <s v="Week-4"/>
    <d v="1899-12-30T18:00:00"/>
  </r>
  <r>
    <n v="10349"/>
    <x v="0"/>
    <s v="TechM L2"/>
    <s v="Closed"/>
    <x v="735"/>
    <s v="Mon, 22 May 2023 17:50:11 GMT"/>
    <s v="apaluri"/>
    <x v="1"/>
    <x v="1"/>
    <s v="User Reported Email"/>
    <x v="0"/>
    <s v="Met"/>
    <s v="User"/>
    <n v="3"/>
    <s v="[]"/>
    <s v="Email"/>
    <s v="Phishing"/>
    <m/>
    <m/>
    <m/>
    <m/>
    <s v="[]"/>
    <s v="Thu, 01 Jan 1970 00:00:00 GMT"/>
    <s v="Thu, 01 Jan 1970 00:00:08 GMT"/>
    <s v="Thu, 01 Jan 1970 00:00:00 GMT"/>
    <s v="Thu, 01 Jan 1970 00:02:57 GMT"/>
    <s v="Thu, 01 Jan 1970 00:00:00 GMT"/>
    <s v="Thu, 01 Jan 1970 00:00:01 GMT"/>
    <s v="Thu, 01 Jan 1970 06:23:31 GMT"/>
    <m/>
    <m/>
    <m/>
    <m/>
    <n v="1"/>
    <s v=""/>
    <n v="1"/>
    <d v="1899-12-30T06:26:39"/>
    <s v="Mon"/>
    <x v="140"/>
    <d v="2023-05-22T00:00:00"/>
    <s v="17:50:11"/>
    <s v="Week-4"/>
    <d v="1899-12-30T17:00:00"/>
  </r>
  <r>
    <n v="10348"/>
    <x v="0"/>
    <s v="TechM L2"/>
    <s v="Closed"/>
    <x v="736"/>
    <s v="Mon, 22 May 2023 17:40:05 GMT"/>
    <s v="apaluri"/>
    <x v="1"/>
    <x v="2"/>
    <s v="User Reported Email"/>
    <x v="0"/>
    <s v="Met"/>
    <s v="User"/>
    <n v="19"/>
    <s v="[]"/>
    <s v="Email"/>
    <s v="Scam"/>
    <m/>
    <m/>
    <m/>
    <m/>
    <s v="[]"/>
    <s v="Thu, 01 Jan 1970 00:00:00 GMT"/>
    <s v="Thu, 01 Jan 1970 00:00:08 GMT"/>
    <s v="Thu, 01 Jan 1970 00:00:00 GMT"/>
    <s v="Thu, 01 Jan 1970 00:19:08 GMT"/>
    <s v="Thu, 01 Jan 1970 00:00:00 GMT"/>
    <s v="Thu, 01 Jan 1970 00:00:01 GMT"/>
    <s v="Thu, 01 Jan 1970 03:11:39 GMT"/>
    <m/>
    <m/>
    <m/>
    <m/>
    <n v="0"/>
    <n v="1"/>
    <n v="1"/>
    <d v="1899-12-30T03:30:47"/>
    <s v="Mon"/>
    <x v="140"/>
    <d v="2023-05-22T00:00:00"/>
    <s v="17:40:05"/>
    <s v="Week-4"/>
    <d v="1899-12-30T17:00:00"/>
  </r>
  <r>
    <n v="10347"/>
    <x v="3"/>
    <s v="TechM L2"/>
    <s v="Closed"/>
    <x v="16"/>
    <s v="Mon, 22 May 2023 17:30:05 GMT"/>
    <s v="apaluri"/>
    <x v="1"/>
    <x v="1"/>
    <s v="ESC L1 SLA Breach"/>
    <x v="5"/>
    <s v="Met"/>
    <s v="Laptop/Desktop"/>
    <n v="95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34:34 GMT"/>
    <s v="Thu, 01 Jan 1970 00:00:00 GMT"/>
    <s v="Thu, 01 Jan 1970 00:00:01 GMT"/>
    <s v="Thu, 01 Jan 1970 00:05:07 GMT"/>
    <m/>
    <m/>
    <m/>
    <m/>
    <n v="1"/>
    <s v=""/>
    <n v="1"/>
    <d v="1899-12-30T01:40:18"/>
    <s v="Mon"/>
    <x v="140"/>
    <d v="2023-05-22T00:00:00"/>
    <s v="17:30:05"/>
    <s v="Week-4"/>
    <d v="1899-12-30T17:00:00"/>
  </r>
  <r>
    <n v="10346"/>
    <x v="0"/>
    <s v="TechM L2"/>
    <s v="Closed"/>
    <x v="737"/>
    <s v="Mon, 22 May 2023 17:30:05 GMT"/>
    <s v="apaluri"/>
    <x v="1"/>
    <x v="2"/>
    <s v="User Reported Email"/>
    <x v="0"/>
    <s v="Met"/>
    <s v="User"/>
    <n v="36"/>
    <s v="[]"/>
    <s v="Email"/>
    <s v="Scam"/>
    <m/>
    <m/>
    <m/>
    <m/>
    <s v="[]"/>
    <s v="Thu, 01 Jan 1970 00:00:00 GMT"/>
    <s v="Thu, 01 Jan 1970 00:00:09 GMT"/>
    <s v="Thu, 01 Jan 1970 00:00:00 GMT"/>
    <s v="Thu, 01 Jan 1970 00:36:17 GMT"/>
    <s v="Thu, 01 Jan 1970 00:00:00 GMT"/>
    <s v="Thu, 01 Jan 1970 00:00:01 GMT"/>
    <s v="Thu, 01 Jan 1970 02:07:52 GMT"/>
    <m/>
    <m/>
    <m/>
    <m/>
    <n v="0"/>
    <n v="1"/>
    <n v="1"/>
    <d v="1899-12-30T02:44:01"/>
    <s v="Mon"/>
    <x v="140"/>
    <d v="2023-05-22T00:00:00"/>
    <s v="17:30:05"/>
    <s v="Week-4"/>
    <d v="1899-12-30T17:00:00"/>
  </r>
  <r>
    <n v="10345"/>
    <x v="3"/>
    <s v="TechM L2"/>
    <s v="Closed"/>
    <x v="29"/>
    <s v="Mon, 22 May 2023 15:40:03 GMT"/>
    <s v="gsriniv"/>
    <x v="0"/>
    <x v="0"/>
    <s v="ESC L1 SLA Breach"/>
    <x v="10"/>
    <s v="Met"/>
    <s v="Laptop/Desktop"/>
    <n v="6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3:22 GMT"/>
    <s v="Thu, 01 Jan 1970 00:00:00 GMT"/>
    <s v="Thu, 01 Jan 1970 00:00:01 GMT"/>
    <s v="Thu, 01 Jan 1970 00:13:48 GMT"/>
    <m/>
    <m/>
    <m/>
    <m/>
    <n v="1"/>
    <s v=""/>
    <n v="1"/>
    <d v="1899-12-30T01:16:55"/>
    <s v="Mon"/>
    <x v="140"/>
    <d v="2023-05-22T00:00:00"/>
    <s v="15:40:03"/>
    <s v="Week-4"/>
    <d v="1899-12-30T15:00:00"/>
  </r>
  <r>
    <n v="10344"/>
    <x v="0"/>
    <s v="TechM L2"/>
    <s v="Closed"/>
    <x v="738"/>
    <s v="Mon, 22 May 2023 14:40:17 GMT"/>
    <s v="karun"/>
    <x v="1"/>
    <x v="1"/>
    <s v="User Reported Email"/>
    <x v="0"/>
    <s v="Met"/>
    <s v="User"/>
    <n v="42"/>
    <s v="[]"/>
    <s v="Email"/>
    <s v="Phishing"/>
    <m/>
    <m/>
    <m/>
    <m/>
    <s v="[]"/>
    <s v="Thu, 01 Jan 1970 00:00:00 GMT"/>
    <s v="Thu, 01 Jan 1970 00:00:08 GMT"/>
    <s v="Thu, 01 Jan 1970 00:00:00 GMT"/>
    <s v="Thu, 01 Jan 1970 00:42:24 GMT"/>
    <s v="Thu, 01 Jan 1970 00:00:00 GMT"/>
    <s v="Thu, 01 Jan 1970 00:00:01 GMT"/>
    <s v="Thu, 01 Jan 1970 01:46:53 GMT"/>
    <m/>
    <m/>
    <m/>
    <m/>
    <n v="1"/>
    <s v=""/>
    <n v="1"/>
    <d v="1899-12-30T02:29:01"/>
    <s v="Mon"/>
    <x v="140"/>
    <d v="2023-05-22T00:00:00"/>
    <s v="14:40:17"/>
    <s v="Week-4"/>
    <d v="1899-12-30T14:00:00"/>
  </r>
  <r>
    <n v="10343"/>
    <x v="0"/>
    <s v="TechM L2"/>
    <s v="Closed"/>
    <x v="739"/>
    <s v="Mon, 22 May 2023 14:40:17 GMT"/>
    <s v="karun"/>
    <x v="1"/>
    <x v="1"/>
    <s v="User Reported Email"/>
    <x v="0"/>
    <s v="Met"/>
    <s v="User"/>
    <n v="45"/>
    <s v="[]"/>
    <s v="Email"/>
    <s v="Phishing"/>
    <m/>
    <m/>
    <m/>
    <m/>
    <s v="[]"/>
    <s v="Thu, 01 Jan 1970 00:00:00 GMT"/>
    <s v="Thu, 01 Jan 1970 00:00:09 GMT"/>
    <s v="Thu, 01 Jan 1970 00:00:00 GMT"/>
    <s v="Thu, 01 Jan 1970 00:45:24 GMT"/>
    <s v="Thu, 01 Jan 1970 00:00:00 GMT"/>
    <s v="Thu, 01 Jan 1970 00:00:01 GMT"/>
    <s v="Thu, 01 Jan 1970 00:44:29 GMT"/>
    <m/>
    <m/>
    <m/>
    <m/>
    <n v="1"/>
    <s v=""/>
    <n v="1"/>
    <d v="1899-12-30T01:29:38"/>
    <s v="Mon"/>
    <x v="140"/>
    <d v="2023-05-22T00:00:00"/>
    <s v="14:40:17"/>
    <s v="Week-4"/>
    <d v="1899-12-30T14:00:00"/>
  </r>
  <r>
    <n v="10342"/>
    <x v="3"/>
    <s v="TechM L2"/>
    <s v="Closed"/>
    <x v="29"/>
    <s v="Mon, 22 May 2023 14:30:04 GMT"/>
    <s v="mhyderi"/>
    <x v="2"/>
    <x v="2"/>
    <s v="ESC L1 SLA Breach"/>
    <x v="24"/>
    <s v="Met"/>
    <s v="Network Device"/>
    <n v="4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6:59 GMT"/>
    <s v="Thu, 01 Jan 1970 00:00:00 GMT"/>
    <s v="Thu, 01 Jan 1970 00:00:01 GMT"/>
    <s v="Thu, 01 Jan 1970 00:45:04 GMT"/>
    <m/>
    <m/>
    <m/>
    <m/>
    <n v="1"/>
    <s v=""/>
    <n v="1"/>
    <d v="1899-12-30T01:32:13"/>
    <s v="Mon"/>
    <x v="140"/>
    <d v="2023-05-22T00:00:00"/>
    <s v="14:30:04"/>
    <s v="Week-4"/>
    <d v="1899-12-30T14:00:00"/>
  </r>
  <r>
    <n v="10341"/>
    <x v="1"/>
    <s v="TechM L2"/>
    <s v="Closed"/>
    <x v="21"/>
    <s v="Mon, 22 May 2023 14:30:03 GMT"/>
    <s v="psrikan"/>
    <x v="2"/>
    <x v="2"/>
    <s v="ESC L1 SLA Breach"/>
    <x v="1"/>
    <s v="Met"/>
    <s v="Laptop/Desktop"/>
    <n v="61"/>
    <s v="[]"/>
    <s v="Endpoint"/>
    <m/>
    <s v="Malware"/>
    <m/>
    <m/>
    <m/>
    <s v="[]"/>
    <s v="Thu, 01 Jan 1970 00:00:00 GMT"/>
    <s v="Thu, 01 Jan 1970 00:01:50 GMT"/>
    <s v="Thu, 01 Jan 1970 00:00:00 GMT"/>
    <s v="Thu, 01 Jan 1970 01:00:46 GMT"/>
    <s v="Thu, 01 Jan 1970 00:00:00 GMT"/>
    <s v="Thu, 01 Jan 1970 00:00:01 GMT"/>
    <s v="Thu, 01 Jan 1970 00:00:18 GMT"/>
    <m/>
    <m/>
    <m/>
    <m/>
    <n v="1"/>
    <s v=""/>
    <n v="1"/>
    <d v="1899-12-30T01:03:08"/>
    <s v="Mon"/>
    <x v="140"/>
    <d v="2023-05-22T00:00:00"/>
    <s v="14:30:03"/>
    <s v="Week-4"/>
    <d v="1899-12-30T14:00:00"/>
  </r>
  <r>
    <n v="10340"/>
    <x v="3"/>
    <s v="TechM L2"/>
    <s v="Closed"/>
    <x v="29"/>
    <s v="Mon, 22 May 2023 13:10:20 GMT"/>
    <s v="gsriniv"/>
    <x v="0"/>
    <x v="0"/>
    <s v="ESC L1 SLA Breach"/>
    <x v="10"/>
    <s v="Met"/>
    <s v="Laptop/Desktop"/>
    <n v="84"/>
    <s v="[]"/>
    <s v="Network"/>
    <m/>
    <m/>
    <m/>
    <s v="Suspicious Traffic"/>
    <m/>
    <s v="[]"/>
    <s v="Thu, 01 Jan 1970 00:00:00 GMT"/>
    <s v="Thu, 01 Jan 1970 00:00:23 GMT"/>
    <s v="Thu, 01 Jan 1970 00:00:00 GMT"/>
    <s v="Thu, 01 Jan 1970 01:23:50 GMT"/>
    <s v="Thu, 01 Jan 1970 00:00:00 GMT"/>
    <s v="Thu, 01 Jan 1970 00:00:01 GMT"/>
    <s v="Thu, 01 Jan 1970 01:19:28 GMT"/>
    <m/>
    <m/>
    <m/>
    <m/>
    <n v="1"/>
    <s v=""/>
    <n v="1"/>
    <d v="1899-12-30T02:43:51"/>
    <s v="Mon"/>
    <x v="140"/>
    <d v="2023-05-22T00:00:00"/>
    <s v="13:10:20"/>
    <s v="Week-4"/>
    <d v="1899-12-30T13:00:00"/>
  </r>
  <r>
    <n v="10339"/>
    <x v="0"/>
    <s v="TechM L2"/>
    <s v="Closed"/>
    <x v="740"/>
    <s v="Mon, 22 May 2023 12:50:11 GMT"/>
    <s v="karun"/>
    <x v="1"/>
    <x v="1"/>
    <s v="User Reported Email"/>
    <x v="0"/>
    <s v="Met"/>
    <s v="User"/>
    <n v="82"/>
    <s v="[]"/>
    <s v="Email"/>
    <s v="Phishing"/>
    <m/>
    <m/>
    <m/>
    <m/>
    <s v="[]"/>
    <s v="Thu, 01 Jan 1970 00:00:00 GMT"/>
    <s v="Thu, 01 Jan 1970 00:00:26 GMT"/>
    <s v="Thu, 01 Jan 1970 00:00:00 GMT"/>
    <s v="Thu, 01 Jan 1970 01:21:52 GMT"/>
    <s v="Thu, 01 Jan 1970 00:00:00 GMT"/>
    <s v="Thu, 01 Jan 1970 00:00:01 GMT"/>
    <s v="Thu, 01 Jan 1970 00:43:17 GMT"/>
    <m/>
    <m/>
    <m/>
    <m/>
    <n v="1"/>
    <s v=""/>
    <n v="1"/>
    <d v="1899-12-30T02:05:43"/>
    <s v="Mon"/>
    <x v="140"/>
    <d v="2023-05-22T00:00:00"/>
    <s v="12:50:11"/>
    <s v="Week-4"/>
    <d v="1899-12-30T12:00:00"/>
  </r>
  <r>
    <n v="10338"/>
    <x v="0"/>
    <s v="TechM L2"/>
    <s v="Closed"/>
    <x v="741"/>
    <s v="Mon, 22 May 2023 12:30:05 GMT"/>
    <s v="mhyderi"/>
    <x v="2"/>
    <x v="2"/>
    <s v="User Reported Email"/>
    <x v="0"/>
    <s v="Met"/>
    <s v="User"/>
    <n v="153"/>
    <s v="[]"/>
    <s v="Email"/>
    <s v="Spam"/>
    <m/>
    <m/>
    <m/>
    <m/>
    <s v="[]"/>
    <s v="Thu, 01 Jan 1970 00:00:00 GMT"/>
    <s v="Thu, 01 Jan 1970 00:00:09 GMT"/>
    <s v="Thu, 01 Jan 1970 00:00:00 GMT"/>
    <s v="Thu, 01 Jan 1970 02:33:04 GMT"/>
    <s v="Thu, 01 Jan 1970 00:00:00 GMT"/>
    <s v="Thu, 01 Jan 1970 00:00:01 GMT"/>
    <s v="Thu, 01 Jan 1970 00:11:32 GMT"/>
    <m/>
    <m/>
    <m/>
    <m/>
    <n v="1"/>
    <s v=""/>
    <n v="1"/>
    <d v="1899-12-30T02:44:41"/>
    <s v="Mon"/>
    <x v="140"/>
    <d v="2023-05-22T00:00:00"/>
    <s v="12:30:05"/>
    <s v="Week-4"/>
    <d v="1899-12-30T12:00:00"/>
  </r>
  <r>
    <n v="10337"/>
    <x v="3"/>
    <s v="TechM L2"/>
    <s v="Closed"/>
    <x v="29"/>
    <s v="Mon, 22 May 2023 12:20:16 GMT"/>
    <s v="psrikan"/>
    <x v="0"/>
    <x v="0"/>
    <s v="ESC L1 SLA Breach"/>
    <x v="10"/>
    <s v="Met"/>
    <s v="Server"/>
    <n v="168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2:48:12 GMT"/>
    <s v="Thu, 01 Jan 1970 00:00:00 GMT"/>
    <s v="Thu, 01 Jan 1970 00:00:01 GMT"/>
    <s v="Thu, 01 Jan 1970 00:20:12 GMT"/>
    <m/>
    <m/>
    <m/>
    <m/>
    <n v="1"/>
    <s v=""/>
    <n v="1"/>
    <d v="1899-12-30T03:08:25"/>
    <s v="Mon"/>
    <x v="140"/>
    <d v="2023-05-22T00:00:00"/>
    <s v="12:20:16"/>
    <s v="Week-4"/>
    <d v="1899-12-30T12:00:00"/>
  </r>
  <r>
    <n v="10336"/>
    <x v="0"/>
    <s v="TechM L2"/>
    <s v="Closed"/>
    <x v="742"/>
    <s v="Mon, 22 May 2023 11:20:05 GMT"/>
    <s v="gsriniv"/>
    <x v="0"/>
    <x v="0"/>
    <s v="User Reported Email"/>
    <x v="0"/>
    <s v="Met"/>
    <s v="User"/>
    <n v="48"/>
    <s v="[]"/>
    <s v="Email"/>
    <s v="Unsolicited email"/>
    <m/>
    <m/>
    <m/>
    <m/>
    <s v="[]"/>
    <s v="Thu, 01 Jan 1970 00:00:00 GMT"/>
    <s v="Thu, 01 Jan 1970 00:00:13 GMT"/>
    <s v="Thu, 01 Jan 1970 00:00:00 GMT"/>
    <s v="Thu, 01 Jan 1970 00:48:17 GMT"/>
    <s v="Thu, 01 Jan 1970 00:00:00 GMT"/>
    <s v="Thu, 01 Jan 1970 00:00:01 GMT"/>
    <s v="Thu, 01 Jan 1970 01:24:00 GMT"/>
    <m/>
    <m/>
    <m/>
    <m/>
    <n v="1"/>
    <s v=""/>
    <n v="1"/>
    <d v="1899-12-30T02:12:13"/>
    <s v="Mon"/>
    <x v="140"/>
    <d v="2023-05-22T00:00:00"/>
    <s v="11:20:05"/>
    <s v="Week-4"/>
    <d v="1899-12-30T11:00:00"/>
  </r>
  <r>
    <n v="10335"/>
    <x v="0"/>
    <s v="TechM L2"/>
    <s v="Closed"/>
    <x v="623"/>
    <s v="Mon, 22 May 2023 11:20:05 GMT"/>
    <s v="psrikan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18 GMT"/>
    <s v="Thu, 01 Jan 1970 00:00:00 GMT"/>
    <s v="Thu, 01 Jan 1970 00:03:52 GMT"/>
    <s v="Thu, 01 Jan 1970 00:00:00 GMT"/>
    <s v="Thu, 01 Jan 1970 00:00:01 GMT"/>
    <s v="Thu, 01 Jan 1970 01:11:25 GMT"/>
    <m/>
    <m/>
    <m/>
    <m/>
    <n v="1"/>
    <s v=""/>
    <n v="1"/>
    <d v="1899-12-30T01:15:43"/>
    <s v="Mon"/>
    <x v="140"/>
    <d v="2023-05-22T00:00:00"/>
    <s v="11:20:05"/>
    <s v="Week-4"/>
    <d v="1899-12-30T11:00:00"/>
  </r>
  <r>
    <n v="10334"/>
    <x v="3"/>
    <s v="TechM L2"/>
    <s v="Closed"/>
    <x v="6"/>
    <s v="Mon, 22 May 2023 10:30:03 GMT"/>
    <s v="karun"/>
    <x v="1"/>
    <x v="1"/>
    <s v="ESC L1 SLA Breach"/>
    <x v="3"/>
    <s v="Met"/>
    <s v="Laptop/Desktop"/>
    <n v="3"/>
    <s v="[]"/>
    <s v="Email"/>
    <s v="Phishing"/>
    <m/>
    <m/>
    <m/>
    <m/>
    <s v="[]"/>
    <s v="Thu, 01 Jan 1970 00:00:00 GMT"/>
    <s v="Thu, 01 Jan 1970 00:00:09 GMT"/>
    <s v="Thu, 01 Jan 1970 00:00:00 GMT"/>
    <s v="Thu, 01 Jan 1970 00:02:34 GMT"/>
    <s v="Thu, 01 Jan 1970 00:00:00 GMT"/>
    <s v="Thu, 01 Jan 1970 00:00:01 GMT"/>
    <s v="Thu, 01 Jan 1970 01:58:34 GMT"/>
    <m/>
    <m/>
    <m/>
    <m/>
    <n v="1"/>
    <s v=""/>
    <n v="1"/>
    <d v="1899-12-30T02:01:43"/>
    <s v="Mon"/>
    <x v="140"/>
    <d v="2023-05-22T00:00:00"/>
    <s v="10:30:03"/>
    <s v="Week-4"/>
    <d v="1899-12-30T10:00:00"/>
  </r>
  <r>
    <n v="10333"/>
    <x v="0"/>
    <s v="TechM L2"/>
    <s v="Closed"/>
    <x v="726"/>
    <s v="Mon, 22 May 2023 09:50:06 GMT"/>
    <s v="mhyderi"/>
    <x v="2"/>
    <x v="2"/>
    <s v="User Reported Email"/>
    <x v="0"/>
    <s v="Met"/>
    <s v="User"/>
    <n v="101"/>
    <s v="[]"/>
    <s v="Email"/>
    <s v="Spam"/>
    <m/>
    <m/>
    <m/>
    <m/>
    <s v="[]"/>
    <s v="Thu, 01 Jan 1970 00:00:00 GMT"/>
    <s v="Thu, 01 Jan 1970 00:05:43 GMT"/>
    <s v="Thu, 01 Jan 1970 00:00:00 GMT"/>
    <s v="Thu, 01 Jan 1970 01:41:12 GMT"/>
    <s v="Thu, 01 Jan 1970 00:00:00 GMT"/>
    <s v="Thu, 01 Jan 1970 00:00:01 GMT"/>
    <s v="Thu, 01 Jan 1970 00:00:01 GMT"/>
    <m/>
    <m/>
    <m/>
    <m/>
    <n v="1"/>
    <s v=""/>
    <n v="1"/>
    <d v="1899-12-30T01:46:44"/>
    <s v="Mon"/>
    <x v="140"/>
    <d v="2023-05-22T00:00:00"/>
    <s v="09:50:06"/>
    <s v="Week-4"/>
    <d v="1899-12-30T09:00:00"/>
  </r>
  <r>
    <n v="10332"/>
    <x v="1"/>
    <s v="Cristian Dragus"/>
    <s v="Closed"/>
    <x v="743"/>
    <s v="Mon, 22 May 2023 08:50:05 GMT"/>
    <s v="karun"/>
    <x v="1"/>
    <x v="1"/>
    <s v="MSSP Process Improvement Requested, ESC L1 SLA Breach, User Reported Email"/>
    <x v="0"/>
    <s v="Met"/>
    <s v="User"/>
    <n v="101"/>
    <s v="[]"/>
    <s v="Email"/>
    <s v="Phishing"/>
    <m/>
    <m/>
    <m/>
    <m/>
    <s v="Discussed"/>
    <s v="Thu, 01 Jan 1970 00:00:00 GMT"/>
    <s v="Thu, 01 Jan 1970 00:00:09 GMT"/>
    <s v="Thu, 01 Jan 1970 00:00:00 GMT"/>
    <s v="Thu, 01 Jan 1970 01:40:47 GMT"/>
    <s v="Thu, 01 Jan 1970 00:00:00 GMT"/>
    <s v="Thu, 01 Jan 1970 00:00:01 GMT"/>
    <s v="Thu, 01 Jan 1970 00:58:05 GMT"/>
    <m/>
    <m/>
    <m/>
    <m/>
    <n v="1"/>
    <s v=""/>
    <n v="1"/>
    <d v="1899-12-30T02:39:14"/>
    <s v="Mon"/>
    <x v="140"/>
    <d v="2023-05-22T00:00:00"/>
    <s v="08:50:05"/>
    <s v="Week-4"/>
    <d v="1899-12-30T08:00:00"/>
  </r>
  <r>
    <n v="10331"/>
    <x v="0"/>
    <s v="TechM L2"/>
    <s v="Closed"/>
    <x v="744"/>
    <s v="Mon, 22 May 2023 08:00:07 GMT"/>
    <s v="vdarive"/>
    <x v="1"/>
    <x v="1"/>
    <s v="User Reported Email"/>
    <x v="0"/>
    <s v="Met"/>
    <s v="User"/>
    <n v="9"/>
    <s v="[]"/>
    <s v="Email"/>
    <s v="Phishing"/>
    <m/>
    <m/>
    <m/>
    <m/>
    <s v="[]"/>
    <s v="Thu, 01 Jan 1970 00:00:00 GMT"/>
    <s v="Thu, 01 Jan 1970 00:00:15 GMT"/>
    <s v="Thu, 01 Jan 1970 00:00:00 GMT"/>
    <s v="Thu, 01 Jan 1970 00:08:33 GMT"/>
    <s v="Thu, 01 Jan 1970 00:00:00 GMT"/>
    <s v="Thu, 01 Jan 1970 00:00:01 GMT"/>
    <s v="Thu, 01 Jan 1970 00:38:41 GMT"/>
    <m/>
    <m/>
    <m/>
    <m/>
    <n v="1"/>
    <s v=""/>
    <n v="1"/>
    <d v="1899-12-30T00:47:56"/>
    <s v="Mon"/>
    <x v="140"/>
    <d v="2023-05-22T00:00:00"/>
    <s v="08:00:07"/>
    <s v="Week-4"/>
    <d v="1899-12-30T08:00:00"/>
  </r>
  <r>
    <n v="10330"/>
    <x v="0"/>
    <s v="TechM L2"/>
    <s v="Closed"/>
    <x v="744"/>
    <s v="Mon, 22 May 2023 07:40:05 GMT"/>
    <s v="vdarive"/>
    <x v="1"/>
    <x v="1"/>
    <s v="User Reported Email"/>
    <x v="0"/>
    <s v="Met"/>
    <s v="User"/>
    <n v="3"/>
    <s v="[]"/>
    <s v="Email"/>
    <s v="Phishing"/>
    <m/>
    <m/>
    <m/>
    <m/>
    <s v="[]"/>
    <s v="Thu, 01 Jan 1970 00:00:00 GMT"/>
    <s v="Thu, 01 Jan 1970 00:00:08 GMT"/>
    <s v="Thu, 01 Jan 1970 00:00:00 GMT"/>
    <s v="Thu, 01 Jan 1970 00:03:02 GMT"/>
    <s v="Thu, 01 Jan 1970 00:00:00 GMT"/>
    <s v="Thu, 01 Jan 1970 00:00:01 GMT"/>
    <s v="Thu, 01 Jan 1970 01:03:09 GMT"/>
    <m/>
    <m/>
    <m/>
    <m/>
    <n v="1"/>
    <s v=""/>
    <n v="1"/>
    <d v="1899-12-30T01:06:17"/>
    <s v="Mon"/>
    <x v="140"/>
    <d v="2023-05-22T00:00:00"/>
    <s v="07:40:05"/>
    <s v="Week-4"/>
    <d v="1899-12-30T07:00:00"/>
  </r>
  <r>
    <n v="10329"/>
    <x v="0"/>
    <s v="TechM L2"/>
    <s v="Closed"/>
    <x v="745"/>
    <s v="Mon, 22 May 2023 07:20:05 GMT"/>
    <s v="psrikan"/>
    <x v="0"/>
    <x v="0"/>
    <s v="User Reported Email"/>
    <x v="0"/>
    <s v="Met"/>
    <s v="User"/>
    <n v="166"/>
    <s v="[]"/>
    <s v="Email"/>
    <s v="Legitimate email"/>
    <m/>
    <m/>
    <m/>
    <m/>
    <s v="[]"/>
    <s v="Thu, 01 Jan 1970 00:00:00 GMT"/>
    <s v="Thu, 01 Jan 1970 00:00:10 GMT"/>
    <s v="Thu, 01 Jan 1970 00:00:00 GMT"/>
    <s v="Thu, 01 Jan 1970 02:46:17 GMT"/>
    <s v="Thu, 01 Jan 1970 00:00:00 GMT"/>
    <s v="Thu, 01 Jan 1970 00:00:01 GMT"/>
    <s v="Thu, 01 Jan 1970 02:28:05 GMT"/>
    <m/>
    <m/>
    <m/>
    <m/>
    <n v="1"/>
    <s v=""/>
    <n v="1"/>
    <d v="1899-12-30T05:14:15"/>
    <s v="Mon"/>
    <x v="140"/>
    <d v="2023-05-22T00:00:00"/>
    <s v="07:20:05"/>
    <s v="Week-4"/>
    <d v="1899-12-30T07:00:00"/>
  </r>
  <r>
    <n v="10328"/>
    <x v="1"/>
    <s v="TechM L2"/>
    <s v="Closed"/>
    <x v="56"/>
    <s v="Mon, 22 May 2023 07:10:03 GMT"/>
    <s v="karun"/>
    <x v="2"/>
    <x v="2"/>
    <s v="ESC L1 SLA Breach"/>
    <x v="20"/>
    <s v="Met"/>
    <s v="Server"/>
    <n v="124"/>
    <s v="[]"/>
    <s v="Login"/>
    <m/>
    <m/>
    <s v="Suspicious Login"/>
    <m/>
    <m/>
    <s v="[]"/>
    <s v="Thu, 01 Jan 1970 00:00:00 GMT"/>
    <s v="Thu, 01 Jan 1970 00:00:09 GMT"/>
    <s v="Thu, 01 Jan 1970 00:00:00 GMT"/>
    <s v="Thu, 01 Jan 1970 02:03:30 GMT"/>
    <s v="Thu, 01 Jan 1970 00:00:00 GMT"/>
    <s v="Thu, 01 Jan 1970 00:00:01 GMT"/>
    <s v="Thu, 01 Jan 1970 00:35:15 GMT"/>
    <m/>
    <m/>
    <m/>
    <m/>
    <n v="1"/>
    <s v=""/>
    <n v="1"/>
    <d v="1899-12-30T02:39:24"/>
    <s v="Mon"/>
    <x v="140"/>
    <d v="2023-05-22T00:00:00"/>
    <s v="07:10:03"/>
    <s v="Week-4"/>
    <d v="1899-12-30T07:00:00"/>
  </r>
  <r>
    <n v="10327"/>
    <x v="3"/>
    <s v="TechM L2"/>
    <s v="Closed"/>
    <x v="29"/>
    <s v="Mon, 22 May 2023 06:50:06 GMT"/>
    <s v="mhyderi"/>
    <x v="1"/>
    <x v="2"/>
    <s v="ESC L1 SLA Breach"/>
    <x v="24"/>
    <s v="Met"/>
    <s v="Network Device"/>
    <n v="8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25:14 GMT"/>
    <s v="Thu, 01 Jan 1970 00:00:00 GMT"/>
    <s v="Thu, 01 Jan 1970 00:00:01 GMT"/>
    <s v="Thu, 01 Jan 1970 02:02:30 GMT"/>
    <m/>
    <m/>
    <m/>
    <m/>
    <n v="0"/>
    <n v="1"/>
    <n v="1"/>
    <d v="1899-12-30T03:27:40"/>
    <s v="Mon"/>
    <x v="140"/>
    <d v="2023-05-22T00:00:00"/>
    <s v="06:50:06"/>
    <s v="Week-4"/>
    <d v="1899-12-30T06:00:00"/>
  </r>
  <r>
    <n v="10326"/>
    <x v="3"/>
    <s v="TechM L2"/>
    <s v="Closed"/>
    <x v="29"/>
    <s v="Mon, 22 May 2023 06:40:04 GMT"/>
    <s v="apaluri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0:44 GMT"/>
    <s v="Thu, 01 Jan 1970 00:00:00 GMT"/>
    <s v="Thu, 01 Jan 1970 00:32:24 GMT"/>
    <s v="Thu, 01 Jan 1970 00:00:00 GMT"/>
    <s v="Thu, 01 Jan 1970 00:00:01 GMT"/>
    <s v="Thu, 01 Jan 1970 02:17:53 GMT"/>
    <m/>
    <m/>
    <m/>
    <m/>
    <n v="1"/>
    <s v=""/>
    <n v="1"/>
    <d v="1899-12-30T02:50:37"/>
    <s v="Mon"/>
    <x v="140"/>
    <d v="2023-05-22T00:00:00"/>
    <s v="06:40:04"/>
    <s v="Week-4"/>
    <d v="1899-12-30T06:00:00"/>
  </r>
  <r>
    <n v="10325"/>
    <x v="0"/>
    <s v="TechM L2"/>
    <s v="Closed"/>
    <x v="695"/>
    <s v="Mon, 22 May 2023 06:30:05 GMT"/>
    <s v="gsriniv"/>
    <x v="2"/>
    <x v="2"/>
    <s v="User Reported Email"/>
    <x v="0"/>
    <s v="Met"/>
    <s v="User"/>
    <n v="81"/>
    <s v="[]"/>
    <s v="Email"/>
    <s v="Spam"/>
    <m/>
    <m/>
    <m/>
    <m/>
    <s v="[]"/>
    <s v="Thu, 01 Jan 1970 00:00:00 GMT"/>
    <s v="Thu, 01 Jan 1970 00:00:08 GMT"/>
    <s v="Thu, 01 Jan 1970 00:00:00 GMT"/>
    <s v="Thu, 01 Jan 1970 01:20:48 GMT"/>
    <s v="Thu, 01 Jan 1970 00:00:00 GMT"/>
    <s v="Thu, 01 Jan 1970 00:00:01 GMT"/>
    <s v="Thu, 01 Jan 1970 03:14:41 GMT"/>
    <m/>
    <m/>
    <m/>
    <m/>
    <n v="1"/>
    <s v=""/>
    <n v="1"/>
    <d v="1899-12-30T04:35:49"/>
    <s v="Mon"/>
    <x v="140"/>
    <d v="2023-05-22T00:00:00"/>
    <s v="06:30:05"/>
    <s v="Week-4"/>
    <d v="1899-12-30T06:00:00"/>
  </r>
  <r>
    <n v="10324"/>
    <x v="0"/>
    <s v="TechM L2"/>
    <s v="Closed"/>
    <x v="744"/>
    <s v="Mon, 22 May 2023 06:30:05 GMT"/>
    <s v="vdarive"/>
    <x v="1"/>
    <x v="1"/>
    <s v="User Reported Email"/>
    <x v="0"/>
    <s v="Met"/>
    <s v="User"/>
    <n v="3"/>
    <s v="[]"/>
    <s v="Email"/>
    <s v="Phishing"/>
    <m/>
    <m/>
    <m/>
    <m/>
    <s v="[]"/>
    <s v="Thu, 01 Jan 1970 00:00:00 GMT"/>
    <s v="Thu, 01 Jan 1970 00:00:06 GMT"/>
    <s v="Thu, 01 Jan 1970 00:00:00 GMT"/>
    <s v="Thu, 01 Jan 1970 00:03:10 GMT"/>
    <s v="Thu, 01 Jan 1970 00:00:00 GMT"/>
    <s v="Thu, 01 Jan 1970 00:00:01 GMT"/>
    <s v="Thu, 01 Jan 1970 02:18:01 GMT"/>
    <m/>
    <m/>
    <m/>
    <m/>
    <n v="1"/>
    <s v=""/>
    <n v="1"/>
    <d v="1899-12-30T02:21:07"/>
    <s v="Mon"/>
    <x v="140"/>
    <d v="2023-05-22T00:00:00"/>
    <s v="06:30:05"/>
    <s v="Week-4"/>
    <d v="1899-12-30T06:00:00"/>
  </r>
  <r>
    <n v="10323"/>
    <x v="0"/>
    <s v="TechM L2"/>
    <s v="Closed"/>
    <x v="744"/>
    <s v="Mon, 22 May 2023 06:10:05 GMT"/>
    <s v="vdarive"/>
    <x v="1"/>
    <x v="1"/>
    <s v="User Reported Email"/>
    <x v="0"/>
    <s v="Met"/>
    <s v="User"/>
    <n v="103"/>
    <s v="[]"/>
    <s v="Email"/>
    <s v="Phishing"/>
    <m/>
    <m/>
    <m/>
    <m/>
    <s v="[]"/>
    <s v="Thu, 01 Jan 1970 00:00:00 GMT"/>
    <s v="Thu, 01 Jan 1970 00:00:06 GMT"/>
    <s v="Thu, 01 Jan 1970 00:00:00 GMT"/>
    <s v="Thu, 01 Jan 1970 01:43:21 GMT"/>
    <s v="Thu, 01 Jan 1970 00:00:00 GMT"/>
    <s v="Thu, 01 Jan 1970 00:00:01 GMT"/>
    <s v="Thu, 01 Jan 1970 00:39:43 GMT"/>
    <m/>
    <m/>
    <m/>
    <m/>
    <n v="1"/>
    <s v=""/>
    <n v="1"/>
    <d v="1899-12-30T02:22:49"/>
    <s v="Mon"/>
    <x v="140"/>
    <d v="2023-05-22T00:00:00"/>
    <s v="06:10:05"/>
    <s v="Week-4"/>
    <d v="1899-12-30T06:00:00"/>
  </r>
  <r>
    <n v="10322"/>
    <x v="0"/>
    <s v="TechM L2"/>
    <s v="Closed"/>
    <x v="746"/>
    <s v="Mon, 22 May 2023 05:50:05 GMT"/>
    <s v="vdarive"/>
    <x v="0"/>
    <x v="0"/>
    <s v="User Reported Email"/>
    <x v="0"/>
    <s v="Met"/>
    <s v="User"/>
    <n v="10"/>
    <s v="[]"/>
    <s v="Email"/>
    <s v="Unsolicited email"/>
    <m/>
    <m/>
    <m/>
    <m/>
    <s v="[]"/>
    <s v="Thu, 01 Jan 1970 00:00:00 GMT"/>
    <s v="Thu, 01 Jan 1970 00:00:05 GMT"/>
    <s v="Thu, 01 Jan 1970 00:00:00 GMT"/>
    <s v="Thu, 01 Jan 1970 00:09:47 GMT"/>
    <s v="Thu, 01 Jan 1970 00:00:00 GMT"/>
    <s v="Thu, 01 Jan 1970 00:00:01 GMT"/>
    <s v="Thu, 01 Jan 1970 00:27:55 GMT"/>
    <m/>
    <m/>
    <m/>
    <m/>
    <n v="1"/>
    <s v=""/>
    <n v="1"/>
    <d v="1899-12-30T00:38:00"/>
    <s v="Mon"/>
    <x v="140"/>
    <d v="2023-05-22T00:00:00"/>
    <s v="05:50:05"/>
    <s v="Week-4"/>
    <d v="1899-12-30T05:00:00"/>
  </r>
  <r>
    <n v="10321"/>
    <x v="0"/>
    <s v="TechM L2"/>
    <s v="Closed"/>
    <x v="747"/>
    <s v="Mon, 22 May 2023 05:40:05 GMT"/>
    <s v="vdarive"/>
    <x v="0"/>
    <x v="0"/>
    <s v="User Reported Email"/>
    <x v="0"/>
    <s v="Met"/>
    <s v="User"/>
    <n v="16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15:48 GMT"/>
    <s v="Thu, 01 Jan 1970 00:00:00 GMT"/>
    <s v="Thu, 01 Jan 1970 00:00:01 GMT"/>
    <s v="Thu, 01 Jan 1970 00:26:08 GMT"/>
    <m/>
    <m/>
    <m/>
    <m/>
    <n v="1"/>
    <s v=""/>
    <n v="1"/>
    <d v="1899-12-30T00:42:16"/>
    <s v="Mon"/>
    <x v="140"/>
    <d v="2023-05-22T00:00:00"/>
    <s v="05:40:05"/>
    <s v="Week-4"/>
    <d v="1899-12-30T05:00:00"/>
  </r>
  <r>
    <n v="10320"/>
    <x v="0"/>
    <s v="TechM L2"/>
    <s v="Closed"/>
    <x v="684"/>
    <s v="Mon, 22 May 2023 00:40:03 GMT"/>
    <s v="vdarive"/>
    <x v="2"/>
    <x v="2"/>
    <s v="ACK L1 SLA Breach"/>
    <x v="21"/>
    <s v="Met"/>
    <s v="Server"/>
    <n v="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5:34 GMT"/>
    <s v="Thu, 01 Jan 1970 00:00:00 GMT"/>
    <s v="Thu, 01 Jan 1970 00:00:01 GMT"/>
    <s v="Thu, 01 Jan 1970 03:15:10 GMT"/>
    <m/>
    <m/>
    <m/>
    <m/>
    <n v="1"/>
    <s v=""/>
    <n v="1"/>
    <d v="1899-12-30T03:21:16"/>
    <s v="Mon"/>
    <x v="140"/>
    <d v="2023-05-22T00:00:00"/>
    <s v="00:40:03"/>
    <s v="Week-4"/>
    <d v="1899-12-30T00:00:00"/>
  </r>
  <r>
    <n v="10387"/>
    <x v="1"/>
    <s v="Cristian Dragus"/>
    <s v="Closed"/>
    <x v="748"/>
    <s v="Tue, 23 May 2023 23:10:03 GMT"/>
    <s v="mhyderi"/>
    <x v="0"/>
    <x v="0"/>
    <s v="[]"/>
    <x v="1"/>
    <s v="Met"/>
    <s v="Server"/>
    <n v="30"/>
    <s v="[]"/>
    <s v="Endpoint"/>
    <m/>
    <s v="Malware"/>
    <m/>
    <m/>
    <m/>
    <s v="[]"/>
    <s v="Thu, 01 Jan 1970 00:00:00 GMT"/>
    <s v="Thu, 01 Jan 1970 00:00:12 GMT"/>
    <s v="Thu, 01 Jan 1970 00:00:00 GMT"/>
    <s v="Thu, 01 Jan 1970 00:29:38 GMT"/>
    <s v="Thu, 01 Jan 1970 00:00:00 GMT"/>
    <s v="Thu, 01 Jan 1970 00:00:01 GMT"/>
    <s v="Thu, 01 Jan 1970 00:00:01 GMT"/>
    <m/>
    <m/>
    <m/>
    <m/>
    <n v="1"/>
    <s v=""/>
    <n v="1"/>
    <d v="1899-12-30T00:30:13"/>
    <s v="Tue"/>
    <x v="141"/>
    <d v="2023-05-23T00:00:00"/>
    <s v="23:10:03"/>
    <s v="Week-4"/>
    <d v="1899-12-30T23:00:00"/>
  </r>
  <r>
    <n v="10386"/>
    <x v="3"/>
    <s v="TechM L2"/>
    <s v="Closed"/>
    <x v="29"/>
    <s v="Tue, 23 May 2023 21:10:03 GMT"/>
    <s v="mhyderi"/>
    <x v="0"/>
    <x v="0"/>
    <s v="ESC L1 SLA Breach"/>
    <x v="10"/>
    <s v="Met"/>
    <s v="Network Device"/>
    <n v="14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14:08 GMT"/>
    <s v="Thu, 01 Jan 1970 00:00:00 GMT"/>
    <s v="Thu, 01 Jan 1970 00:00:01 GMT"/>
    <s v="Thu, 01 Jan 1970 00:25:22 GMT"/>
    <m/>
    <m/>
    <m/>
    <m/>
    <n v="1"/>
    <s v=""/>
    <n v="1"/>
    <d v="1899-12-30T00:39:40"/>
    <s v="Tue"/>
    <x v="141"/>
    <d v="2023-05-23T00:00:00"/>
    <s v="21:10:03"/>
    <s v="Week-4"/>
    <d v="1899-12-30T21:00:00"/>
  </r>
  <r>
    <n v="10385"/>
    <x v="3"/>
    <s v="TechM L2"/>
    <s v="Closed"/>
    <x v="29"/>
    <s v="Tue, 23 May 2023 18:50:03 GMT"/>
    <s v="mhyderi"/>
    <x v="0"/>
    <x v="0"/>
    <s v="ESC L1 SLA Breach"/>
    <x v="10"/>
    <s v="Met"/>
    <s v="Network Device"/>
    <n v="3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1:17 GMT"/>
    <s v="Thu, 01 Jan 1970 00:00:00 GMT"/>
    <s v="Thu, 01 Jan 1970 00:00:01 GMT"/>
    <s v="Thu, 01 Jan 1970 01:25:22 GMT"/>
    <m/>
    <m/>
    <m/>
    <m/>
    <n v="1"/>
    <s v=""/>
    <n v="1"/>
    <d v="1899-12-30T01:56:29"/>
    <s v="Tue"/>
    <x v="141"/>
    <d v="2023-05-23T00:00:00"/>
    <s v="18:50:03"/>
    <s v="Week-4"/>
    <d v="1899-12-30T18:00:00"/>
  </r>
  <r>
    <n v="10384"/>
    <x v="3"/>
    <s v="TechM L2"/>
    <s v="Closed"/>
    <x v="29"/>
    <s v="Tue, 23 May 2023 18:00:03 GMT"/>
    <s v="mhyderi"/>
    <x v="0"/>
    <x v="0"/>
    <s v="ESC L1 SLA Breach"/>
    <x v="10"/>
    <s v="Met"/>
    <s v="Network Device"/>
    <n v="1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5:32 GMT"/>
    <s v="Thu, 01 Jan 1970 00:00:00 GMT"/>
    <s v="Thu, 01 Jan 1970 00:00:01 GMT"/>
    <s v="Thu, 01 Jan 1970 02:04:11 GMT"/>
    <m/>
    <m/>
    <m/>
    <m/>
    <n v="1"/>
    <s v=""/>
    <n v="1"/>
    <d v="1899-12-30T02:20:18"/>
    <s v="Tue"/>
    <x v="141"/>
    <d v="2023-05-23T00:00:00"/>
    <s v="18:00:03"/>
    <s v="Week-4"/>
    <d v="1899-12-30T18:00:00"/>
  </r>
  <r>
    <n v="10383"/>
    <x v="3"/>
    <s v="TechM L2"/>
    <s v="Closed"/>
    <x v="29"/>
    <s v="Tue, 23 May 2023 17:30:03 GMT"/>
    <s v="mhyderi"/>
    <x v="0"/>
    <x v="0"/>
    <s v="ESC L1 SLA Breach"/>
    <x v="10"/>
    <s v="Met"/>
    <s v="Network Device"/>
    <n v="3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4:03 GMT"/>
    <s v="Thu, 01 Jan 1970 00:00:00 GMT"/>
    <s v="Thu, 01 Jan 1970 00:00:01 GMT"/>
    <s v="Thu, 01 Jan 1970 01:56:15 GMT"/>
    <m/>
    <m/>
    <m/>
    <m/>
    <n v="1"/>
    <s v=""/>
    <n v="1"/>
    <d v="1899-12-30T02:30:20"/>
    <s v="Tue"/>
    <x v="141"/>
    <d v="2023-05-23T00:00:00"/>
    <s v="17:30:03"/>
    <s v="Week-4"/>
    <d v="1899-12-30T17:00:00"/>
  </r>
  <r>
    <n v="10382"/>
    <x v="1"/>
    <s v="Cristian Dragus"/>
    <s v="Closed"/>
    <x v="517"/>
    <s v="Tue, 23 May 2023 17:10:04 GMT"/>
    <s v="mhyderi"/>
    <x v="0"/>
    <x v="0"/>
    <s v="ESC L1 SLA Breach"/>
    <x v="1"/>
    <s v="Met"/>
    <s v="Server"/>
    <n v="7"/>
    <s v="[]"/>
    <s v="Endpoint"/>
    <m/>
    <s v="Malware"/>
    <m/>
    <m/>
    <m/>
    <s v="[]"/>
    <s v="Thu, 01 Jan 1970 00:00:00 GMT"/>
    <s v="Thu, 01 Jan 1970 00:00:06 GMT"/>
    <s v="Thu, 01 Jan 1970 00:00:00 GMT"/>
    <s v="Thu, 01 Jan 1970 00:07:16 GMT"/>
    <s v="Thu, 01 Jan 1970 00:00:00 GMT"/>
    <s v="Thu, 01 Jan 1970 00:00:01 GMT"/>
    <s v="Thu, 01 Jan 1970 01:32:50 GMT"/>
    <m/>
    <m/>
    <m/>
    <m/>
    <n v="1"/>
    <s v=""/>
    <n v="1"/>
    <d v="1899-12-30T01:39:56"/>
    <s v="Tue"/>
    <x v="141"/>
    <d v="2023-05-23T00:00:00"/>
    <s v="17:10:04"/>
    <s v="Week-4"/>
    <d v="1899-12-30T17:00:00"/>
  </r>
  <r>
    <n v="10381"/>
    <x v="1"/>
    <s v="Cristian Dragus"/>
    <s v="Closed"/>
    <x v="517"/>
    <s v="Tue, 23 May 2023 17:10:03 GMT"/>
    <s v="mhyderi"/>
    <x v="0"/>
    <x v="0"/>
    <s v="ESC L1 SLA Breach"/>
    <x v="1"/>
    <s v="Met"/>
    <s v="Server"/>
    <n v="70"/>
    <s v="[]"/>
    <s v="Endpoint"/>
    <m/>
    <s v="Malware"/>
    <m/>
    <m/>
    <m/>
    <s v="[]"/>
    <s v="Thu, 01 Jan 1970 00:00:00 GMT"/>
    <s v="Thu, 01 Jan 1970 00:00:07 GMT"/>
    <s v="Thu, 01 Jan 1970 00:00:00 GMT"/>
    <s v="Thu, 01 Jan 1970 01:09:43 GMT"/>
    <s v="Thu, 01 Jan 1970 00:00:00 GMT"/>
    <s v="Thu, 01 Jan 1970 00:00:01 GMT"/>
    <s v="Thu, 01 Jan 1970 00:23:47 GMT"/>
    <m/>
    <m/>
    <m/>
    <m/>
    <n v="1"/>
    <s v=""/>
    <n v="1"/>
    <d v="1899-12-30T01:33:54"/>
    <s v="Tue"/>
    <x v="141"/>
    <d v="2023-05-23T00:00:00"/>
    <s v="17:10:03"/>
    <s v="Week-4"/>
    <d v="1899-12-30T17:00:00"/>
  </r>
  <r>
    <n v="10380"/>
    <x v="3"/>
    <s v="TechM L2"/>
    <s v="Closed"/>
    <x v="6"/>
    <s v="Tue, 23 May 2023 16:10:04 GMT"/>
    <s v="psrikan"/>
    <x v="1"/>
    <x v="1"/>
    <s v="ESC L1 SLA Breach"/>
    <x v="3"/>
    <s v="Met"/>
    <s v="Laptop/Desktop"/>
    <n v="16"/>
    <s v="[]"/>
    <s v="Email"/>
    <s v="Phishing"/>
    <m/>
    <m/>
    <m/>
    <m/>
    <s v="[]"/>
    <s v="Thu, 01 Jan 1970 00:00:00 GMT"/>
    <s v="Thu, 01 Jan 1970 00:00:07 GMT"/>
    <s v="Thu, 01 Jan 1970 00:00:00 GMT"/>
    <s v="Thu, 01 Jan 1970 00:15:53 GMT"/>
    <s v="Thu, 01 Jan 1970 00:00:00 GMT"/>
    <s v="Thu, 01 Jan 1970 00:00:01 GMT"/>
    <s v="Thu, 01 Jan 1970 00:33:43 GMT"/>
    <m/>
    <m/>
    <m/>
    <m/>
    <n v="1"/>
    <s v=""/>
    <n v="1"/>
    <d v="1899-12-30T00:49:50"/>
    <s v="Tue"/>
    <x v="141"/>
    <d v="2023-05-23T00:00:00"/>
    <s v="16:10:04"/>
    <s v="Week-4"/>
    <d v="1899-12-30T16:00:00"/>
  </r>
  <r>
    <n v="10379"/>
    <x v="4"/>
    <s v="TechM L2"/>
    <s v="Closed"/>
    <x v="677"/>
    <s v="Tue, 23 May 2023 16:10:03 GMT"/>
    <s v="mhyderi"/>
    <x v="2"/>
    <x v="2"/>
    <s v="[]"/>
    <x v="55"/>
    <s v="Met"/>
    <s v="Network Device"/>
    <n v="3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8:34 GMT"/>
    <s v="Thu, 01 Jan 1970 00:00:00 GMT"/>
    <s v="Thu, 01 Jan 1970 00:00:01 GMT"/>
    <s v="Thu, 01 Jan 1970 02:37:43 GMT"/>
    <m/>
    <m/>
    <m/>
    <m/>
    <n v="1"/>
    <s v=""/>
    <n v="1"/>
    <d v="1899-12-30T03:16:50"/>
    <s v="Tue"/>
    <x v="141"/>
    <d v="2023-05-23T00:00:00"/>
    <s v="16:10:03"/>
    <s v="Week-4"/>
    <d v="1899-12-30T16:00:00"/>
  </r>
  <r>
    <n v="10378"/>
    <x v="0"/>
    <s v="TechM L2"/>
    <s v="Closed"/>
    <x v="749"/>
    <s v="Tue, 23 May 2023 16:00:06 GMT"/>
    <s v="karun"/>
    <x v="1"/>
    <x v="1"/>
    <s v="User Reported Email"/>
    <x v="0"/>
    <s v="Met"/>
    <s v="User"/>
    <n v="0"/>
    <s v="[]"/>
    <s v="Email"/>
    <s v="Scam"/>
    <m/>
    <m/>
    <m/>
    <m/>
    <s v="[]"/>
    <s v="Thu, 01 Jan 1970 00:00:00 GMT"/>
    <s v="Thu, 01 Jan 1970 00:00:09 GMT"/>
    <s v="Thu, 01 Jan 1970 00:00:00 GMT"/>
    <s v="Thu, 01 Jan 1970 00:00:12 GMT"/>
    <s v="Thu, 01 Jan 1970 00:00:00 GMT"/>
    <s v="Thu, 01 Jan 1970 00:00:01 GMT"/>
    <s v="Thu, 01 Jan 1970 01:54:29 GMT"/>
    <m/>
    <m/>
    <m/>
    <m/>
    <n v="1"/>
    <s v=""/>
    <n v="1"/>
    <d v="1899-12-30T01:54:38"/>
    <s v="Tue"/>
    <x v="141"/>
    <d v="2023-05-23T00:00:00"/>
    <s v="16:00:06"/>
    <s v="Week-4"/>
    <d v="1899-12-30T16:00:00"/>
  </r>
  <r>
    <n v="10377"/>
    <x v="3"/>
    <s v="TechM L2"/>
    <s v="Closed"/>
    <x v="29"/>
    <s v="Tue, 23 May 2023 15:30:03 GMT"/>
    <s v="apaluri"/>
    <x v="0"/>
    <x v="0"/>
    <s v="ESC L1 SLA Breach"/>
    <x v="10"/>
    <s v="Met"/>
    <s v="Laptop/Desktop"/>
    <n v="1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3:55 GMT"/>
    <s v="Thu, 01 Jan 1970 00:00:00 GMT"/>
    <s v="Thu, 01 Jan 1970 00:00:01 GMT"/>
    <s v="Thu, 01 Jan 1970 01:18:42 GMT"/>
    <m/>
    <m/>
    <m/>
    <m/>
    <n v="1"/>
    <s v=""/>
    <n v="1"/>
    <d v="1899-12-30T01:32:50"/>
    <s v="Tue"/>
    <x v="141"/>
    <d v="2023-05-23T00:00:00"/>
    <s v="15:30:03"/>
    <s v="Week-4"/>
    <d v="1899-12-30T15:00:00"/>
  </r>
  <r>
    <n v="10376"/>
    <x v="0"/>
    <s v="TechM L2"/>
    <s v="Closed"/>
    <x v="750"/>
    <s v="Tue, 23 May 2023 15:20:05 GMT"/>
    <s v="psrikan"/>
    <x v="0"/>
    <x v="0"/>
    <s v="User Reported Email"/>
    <x v="0"/>
    <s v="Met"/>
    <s v="User"/>
    <n v="63"/>
    <s v="[]"/>
    <s v="Email"/>
    <s v="Unsolicited email"/>
    <m/>
    <m/>
    <m/>
    <m/>
    <s v="[]"/>
    <s v="Thu, 01 Jan 1970 00:00:00 GMT"/>
    <s v="Thu, 01 Jan 1970 00:00:20 GMT"/>
    <s v="Thu, 01 Jan 1970 00:00:00 GMT"/>
    <s v="Thu, 01 Jan 1970 01:03:02 GMT"/>
    <s v="Thu, 01 Jan 1970 00:00:00 GMT"/>
    <s v="Thu, 01 Jan 1970 00:00:01 GMT"/>
    <s v="Thu, 01 Jan 1970 00:17:32 GMT"/>
    <m/>
    <m/>
    <m/>
    <m/>
    <n v="1"/>
    <s v=""/>
    <n v="1"/>
    <d v="1899-12-30T01:20:52"/>
    <s v="Tue"/>
    <x v="141"/>
    <d v="2023-05-23T00:00:00"/>
    <s v="15:20:05"/>
    <s v="Week-4"/>
    <d v="1899-12-30T15:00:00"/>
  </r>
  <r>
    <n v="10375"/>
    <x v="0"/>
    <s v="TechM L2"/>
    <s v="Closed"/>
    <x v="702"/>
    <s v="Tue, 23 May 2023 14:40:06 GMT"/>
    <s v="gsriniv"/>
    <x v="0"/>
    <x v="0"/>
    <s v="User Reported Email"/>
    <x v="0"/>
    <s v="Met"/>
    <s v="User"/>
    <n v="31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31:26 GMT"/>
    <s v="Thu, 01 Jan 1970 00:00:00 GMT"/>
    <s v="Thu, 01 Jan 1970 00:00:01 GMT"/>
    <s v="Thu, 01 Jan 1970 01:24:20 GMT"/>
    <m/>
    <m/>
    <m/>
    <m/>
    <n v="1"/>
    <s v=""/>
    <n v="1"/>
    <d v="1899-12-30T01:55:30"/>
    <s v="Tue"/>
    <x v="141"/>
    <d v="2023-05-23T00:00:00"/>
    <s v="14:40:06"/>
    <s v="Week-4"/>
    <d v="1899-12-30T14:00:00"/>
  </r>
  <r>
    <n v="10374"/>
    <x v="3"/>
    <s v="TechM L2"/>
    <s v="Closed"/>
    <x v="751"/>
    <s v="Tue, 23 May 2023 14:40:05 GMT"/>
    <s v="karun"/>
    <x v="1"/>
    <x v="1"/>
    <s v="ESC L1 SLA Breach"/>
    <x v="58"/>
    <s v="Met"/>
    <s v="Workstation"/>
    <n v="9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30:15 GMT"/>
    <s v="Thu, 01 Jan 1970 00:00:00 GMT"/>
    <s v="Thu, 01 Jan 1970 00:00:01 GMT"/>
    <s v="Thu, 01 Jan 1970 01:29:08 GMT"/>
    <m/>
    <m/>
    <m/>
    <m/>
    <n v="1"/>
    <s v=""/>
    <n v="1"/>
    <d v="1899-12-30T02:59:21"/>
    <s v="Tue"/>
    <x v="141"/>
    <d v="2023-05-23T00:00:00"/>
    <s v="14:40:05"/>
    <s v="Week-4"/>
    <d v="1899-12-30T14:00:00"/>
  </r>
  <r>
    <n v="10373"/>
    <x v="3"/>
    <s v="TechM L2"/>
    <s v="Closed"/>
    <x v="752"/>
    <s v="Tue, 23 May 2023 14:40:04 GMT"/>
    <s v="mhyderi"/>
    <x v="1"/>
    <x v="1"/>
    <s v="ESC L1 SLA Breach"/>
    <x v="58"/>
    <s v="Met"/>
    <s v="Laptop/Desktop"/>
    <n v="58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57:35 GMT"/>
    <s v="Thu, 01 Jan 1970 00:00:00 GMT"/>
    <s v="Thu, 01 Jan 1970 00:00:01 GMT"/>
    <s v="Thu, 01 Jan 1970 02:10:57 GMT"/>
    <m/>
    <m/>
    <m/>
    <m/>
    <n v="1"/>
    <s v=""/>
    <n v="1"/>
    <d v="1899-12-30T03:09:10"/>
    <s v="Tue"/>
    <x v="141"/>
    <d v="2023-05-23T00:00:00"/>
    <s v="14:40:04"/>
    <s v="Week-4"/>
    <d v="1899-12-30T14:00:00"/>
  </r>
  <r>
    <n v="10372"/>
    <x v="3"/>
    <s v="TechM L2"/>
    <s v="Closed"/>
    <x v="29"/>
    <s v="Tue, 23 May 2023 14:20:21 GMT"/>
    <s v="apaluri"/>
    <x v="0"/>
    <x v="0"/>
    <s v="ESC L1 SLA Breach"/>
    <x v="10"/>
    <s v="Met"/>
    <s v="Laptop/Desktop"/>
    <n v="4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46:53 GMT"/>
    <s v="Thu, 01 Jan 1970 00:00:00 GMT"/>
    <s v="Thu, 01 Jan 1970 00:00:01 GMT"/>
    <s v="Thu, 01 Jan 1970 01:07:10 GMT"/>
    <m/>
    <m/>
    <m/>
    <m/>
    <n v="1"/>
    <s v=""/>
    <n v="1"/>
    <d v="1899-12-30T01:54:21"/>
    <s v="Tue"/>
    <x v="141"/>
    <d v="2023-05-23T00:00:00"/>
    <s v="14:20:21"/>
    <s v="Week-4"/>
    <d v="1899-12-30T14:00:00"/>
  </r>
  <r>
    <n v="10371"/>
    <x v="3"/>
    <s v="TechM L2"/>
    <s v="Closed"/>
    <x v="29"/>
    <s v="Tue, 23 May 2023 13:30:06 GMT"/>
    <s v="psrikan"/>
    <x v="0"/>
    <x v="0"/>
    <s v="ESC L1 SLA Breach"/>
    <x v="10"/>
    <s v="Met"/>
    <s v="Laptop/Desktop"/>
    <n v="46"/>
    <s v="[]"/>
    <s v="Network"/>
    <m/>
    <m/>
    <m/>
    <s v="Suspicious Traffic"/>
    <m/>
    <s v="[]"/>
    <s v="Thu, 01 Jan 1970 00:00:00 GMT"/>
    <s v="Thu, 01 Jan 1970 00:00:30 GMT"/>
    <s v="Thu, 01 Jan 1970 00:00:00 GMT"/>
    <s v="Thu, 01 Jan 1970 00:45:47 GMT"/>
    <s v="Thu, 01 Jan 1970 00:00:00 GMT"/>
    <s v="Thu, 01 Jan 1970 00:00:01 GMT"/>
    <s v="Thu, 01 Jan 1970 01:19:38 GMT"/>
    <m/>
    <m/>
    <m/>
    <m/>
    <n v="1"/>
    <s v=""/>
    <n v="1"/>
    <d v="1899-12-30T02:06:08"/>
    <s v="Tue"/>
    <x v="141"/>
    <d v="2023-05-23T00:00:00"/>
    <s v="13:30:06"/>
    <s v="Week-4"/>
    <d v="1899-12-30T13:00:00"/>
  </r>
  <r>
    <n v="10370"/>
    <x v="0"/>
    <s v="TechM L2"/>
    <s v="Closed"/>
    <x v="753"/>
    <s v="Tue, 23 May 2023 13:30:05 GMT"/>
    <s v="apaluri"/>
    <x v="2"/>
    <x v="2"/>
    <s v="[]"/>
    <x v="11"/>
    <s v="Met"/>
    <s v="Laptop/Desktop"/>
    <n v="31"/>
    <s v="[]"/>
    <s v="Network"/>
    <m/>
    <m/>
    <m/>
    <s v="Suspicious Traffic"/>
    <m/>
    <s v="[]"/>
    <s v="Thu, 01 Jan 1970 00:00:00 GMT"/>
    <s v="Thu, 01 Jan 1970 00:00:22 GMT"/>
    <s v="Thu, 01 Jan 1970 00:00:00 GMT"/>
    <s v="Thu, 01 Jan 1970 00:31:02 GMT"/>
    <s v="Thu, 01 Jan 1970 00:00:00 GMT"/>
    <s v="Thu, 01 Jan 1970 00:00:01 GMT"/>
    <s v="Thu, 01 Jan 1970 01:16:56 GMT"/>
    <m/>
    <m/>
    <m/>
    <m/>
    <n v="1"/>
    <s v=""/>
    <n v="1"/>
    <d v="1899-12-30T01:48:18"/>
    <s v="Tue"/>
    <x v="141"/>
    <d v="2023-05-23T00:00:00"/>
    <s v="13:30:05"/>
    <s v="Week-4"/>
    <d v="1899-12-30T13:00:00"/>
  </r>
  <r>
    <n v="10369"/>
    <x v="3"/>
    <s v="TechM L2"/>
    <s v="Pending"/>
    <x v="29"/>
    <s v="Tue, 23 May 2023 12:20:03 GMT"/>
    <s v="apaluri"/>
    <x v="1"/>
    <x v="3"/>
    <s v="[]"/>
    <x v="10"/>
    <s v="Met"/>
    <s v="Laptop/Desktop"/>
    <n v="7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4:33 GMT"/>
    <s v="Thu, 01 Jan 1970 00:00:00 GMT"/>
    <s v="Thu, 01 Jan 1970 00:00:01 GMT"/>
    <s v="Thu, 01 Jan 1970 00:39:29 GMT"/>
    <m/>
    <m/>
    <m/>
    <m/>
    <s v=""/>
    <s v=""/>
    <n v="1"/>
    <d v="1899-12-30T01:54:38"/>
    <s v="Tue"/>
    <x v="141"/>
    <d v="2023-05-23T00:00:00"/>
    <s v="12:20:03"/>
    <s v="Week-4"/>
    <d v="1899-12-30T12:00:00"/>
  </r>
  <r>
    <n v="10368"/>
    <x v="3"/>
    <s v="TechM L2"/>
    <s v="Closed"/>
    <x v="6"/>
    <s v="Tue, 23 May 2023 12:00:05 GMT"/>
    <s v="karun"/>
    <x v="1"/>
    <x v="1"/>
    <s v="ACK L1 SLA Breach, ESC L1 SLA Breach"/>
    <x v="3"/>
    <s v="Met"/>
    <s v="User"/>
    <n v="0"/>
    <s v="[]"/>
    <s v="Email"/>
    <s v="Phishing"/>
    <m/>
    <m/>
    <m/>
    <m/>
    <s v="[]"/>
    <s v="Thu, 01 Jan 1970 00:00:00 GMT"/>
    <s v="Thu, 01 Jan 1970 00:00:11 GMT"/>
    <s v="Thu, 01 Jan 1970 00:00:00 GMT"/>
    <s v="Thu, 01 Jan 1970 00:00:19 GMT"/>
    <s v="Thu, 01 Jan 1970 00:00:00 GMT"/>
    <s v="Thu, 01 Jan 1970 00:00:01 GMT"/>
    <s v="Thu, 01 Jan 1970 01:48:39 GMT"/>
    <m/>
    <m/>
    <m/>
    <m/>
    <n v="1"/>
    <s v=""/>
    <n v="1"/>
    <d v="1899-12-30T01:48:50"/>
    <s v="Tue"/>
    <x v="141"/>
    <d v="2023-05-23T00:00:00"/>
    <s v="12:00:05"/>
    <s v="Week-4"/>
    <d v="1899-12-30T12:00:00"/>
  </r>
  <r>
    <n v="10367"/>
    <x v="3"/>
    <s v="TechM L2"/>
    <s v="Closed"/>
    <x v="6"/>
    <s v="Tue, 23 May 2023 12:00:04 GMT"/>
    <s v="karun"/>
    <x v="1"/>
    <x v="1"/>
    <s v="ACK L1 SLA Breach, ESC L1 SLA Breach"/>
    <x v="3"/>
    <s v="Met"/>
    <s v="User"/>
    <n v="9"/>
    <s v="[]"/>
    <s v="Email"/>
    <s v="Phishing"/>
    <m/>
    <m/>
    <m/>
    <m/>
    <s v="[]"/>
    <s v="Thu, 01 Jan 1970 00:00:00 GMT"/>
    <s v="Thu, 01 Jan 1970 00:00:08 GMT"/>
    <s v="Thu, 01 Jan 1970 00:00:00 GMT"/>
    <s v="Thu, 01 Jan 1970 00:08:59 GMT"/>
    <s v="Thu, 01 Jan 1970 00:00:00 GMT"/>
    <s v="Thu, 01 Jan 1970 00:00:01 GMT"/>
    <s v="Thu, 01 Jan 1970 01:50:11 GMT"/>
    <m/>
    <m/>
    <m/>
    <m/>
    <n v="1"/>
    <s v=""/>
    <n v="1"/>
    <d v="1899-12-30T01:59:19"/>
    <s v="Tue"/>
    <x v="141"/>
    <d v="2023-05-23T00:00:00"/>
    <s v="12:00:04"/>
    <s v="Week-4"/>
    <d v="1899-12-30T12:00:00"/>
  </r>
  <r>
    <n v="10366"/>
    <x v="0"/>
    <s v="TechM L2"/>
    <s v="Closed"/>
    <x v="151"/>
    <s v="Tue, 23 May 2023 10:00:03 GMT"/>
    <s v="psrikan"/>
    <x v="2"/>
    <x v="2"/>
    <s v="[]"/>
    <x v="21"/>
    <s v="Met"/>
    <s v="Server"/>
    <n v="2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4:47 GMT"/>
    <s v="Thu, 01 Jan 1970 00:00:00 GMT"/>
    <s v="Thu, 01 Jan 1970 00:00:01 GMT"/>
    <s v="Thu, 01 Jan 1970 00:46:13 GMT"/>
    <m/>
    <m/>
    <m/>
    <m/>
    <n v="1"/>
    <s v=""/>
    <n v="1"/>
    <d v="1899-12-30T01:11:26"/>
    <s v="Tue"/>
    <x v="141"/>
    <d v="2023-05-23T00:00:00"/>
    <s v="10:00:03"/>
    <s v="Week-4"/>
    <d v="1899-12-30T10:00:00"/>
  </r>
  <r>
    <n v="10365"/>
    <x v="3"/>
    <s v="TechM L2"/>
    <s v="Closed"/>
    <x v="29"/>
    <s v="Tue, 23 May 2023 09:40:03 GMT"/>
    <s v="karun"/>
    <x v="2"/>
    <x v="2"/>
    <s v="ESC L1 SLA Breach"/>
    <x v="24"/>
    <s v="Met"/>
    <s v="Laptop/Desktop"/>
    <n v="19"/>
    <s v="[]"/>
    <s v="Network"/>
    <m/>
    <m/>
    <m/>
    <s v="Suspicious Traffic"/>
    <m/>
    <s v="[]"/>
    <s v="Thu, 01 Jan 1970 00:00:00 GMT"/>
    <s v="Thu, 01 Jan 1970 00:12:41 GMT"/>
    <s v="Thu, 01 Jan 1970 00:00:00 GMT"/>
    <s v="Thu, 01 Jan 1970 00:19:02 GMT"/>
    <s v="Thu, 01 Jan 1970 00:00:00 GMT"/>
    <s v="Thu, 01 Jan 1970 00:00:01 GMT"/>
    <s v="Thu, 01 Jan 1970 04:23:40 GMT"/>
    <m/>
    <m/>
    <m/>
    <m/>
    <n v="1"/>
    <s v=""/>
    <n v="1"/>
    <d v="1899-12-30T04:55:21"/>
    <s v="Tue"/>
    <x v="141"/>
    <d v="2023-05-23T00:00:00"/>
    <s v="09:40:03"/>
    <s v="Week-4"/>
    <d v="1899-12-30T09:00:00"/>
  </r>
  <r>
    <n v="10364"/>
    <x v="3"/>
    <s v="TechM L2"/>
    <s v="Closed"/>
    <x v="29"/>
    <s v="Tue, 23 May 2023 08:50:07 GMT"/>
    <s v="psrikan"/>
    <x v="2"/>
    <x v="2"/>
    <s v="ACK L1 SLA Breach, ESC L1 SLA Breach"/>
    <x v="24"/>
    <s v="Met"/>
    <s v="Laptop/Desktop"/>
    <n v="11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49:43 GMT"/>
    <s v="Thu, 01 Jan 1970 00:00:00 GMT"/>
    <s v="Thu, 01 Jan 1970 00:00:01 GMT"/>
    <s v="Thu, 01 Jan 1970 02:10:19 GMT"/>
    <m/>
    <m/>
    <m/>
    <m/>
    <n v="1"/>
    <s v=""/>
    <n v="1"/>
    <d v="1899-12-30T04:00:27"/>
    <s v="Tue"/>
    <x v="141"/>
    <d v="2023-05-23T00:00:00"/>
    <s v="08:50:07"/>
    <s v="Week-4"/>
    <d v="1899-12-30T08:00:00"/>
  </r>
  <r>
    <n v="10363"/>
    <x v="3"/>
    <s v="TechM L2"/>
    <s v="Closed"/>
    <x v="29"/>
    <s v="Tue, 23 May 2023 08:50:05 GMT"/>
    <s v="psrikan"/>
    <x v="0"/>
    <x v="0"/>
    <s v="ACK L1 SLA Breach, ESC L1 SLA Breach"/>
    <x v="10"/>
    <s v="Met"/>
    <s v="Laptop/Desktop"/>
    <n v="7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6:08 GMT"/>
    <s v="Thu, 01 Jan 1970 00:00:00 GMT"/>
    <s v="Thu, 01 Jan 1970 00:00:01 GMT"/>
    <s v="Thu, 01 Jan 1970 00:20:29 GMT"/>
    <m/>
    <m/>
    <m/>
    <m/>
    <n v="1"/>
    <s v=""/>
    <n v="1"/>
    <d v="1899-12-30T01:36:38"/>
    <s v="Tue"/>
    <x v="141"/>
    <d v="2023-05-23T00:00:00"/>
    <s v="08:50:05"/>
    <s v="Week-4"/>
    <d v="1899-12-30T08:00:00"/>
  </r>
  <r>
    <n v="10362"/>
    <x v="1"/>
    <s v="Cristian Dragus"/>
    <s v="Closed"/>
    <x v="91"/>
    <s v="Tue, 23 May 2023 08:40:03 GMT"/>
    <s v="karun"/>
    <x v="0"/>
    <x v="0"/>
    <s v="ESC L1 SLA Breach"/>
    <x v="1"/>
    <s v="Met"/>
    <s v="Server"/>
    <n v="100"/>
    <s v="[]"/>
    <s v="Endpoint"/>
    <m/>
    <s v="Malware"/>
    <m/>
    <m/>
    <m/>
    <s v="[]"/>
    <s v="Thu, 01 Jan 1970 00:00:00 GMT"/>
    <s v="Thu, 01 Jan 1970 00:00:09 GMT"/>
    <s v="Thu, 01 Jan 1970 00:00:00 GMT"/>
    <s v="Thu, 01 Jan 1970 01:40:09 GMT"/>
    <s v="Thu, 01 Jan 1970 00:00:00 GMT"/>
    <s v="Thu, 01 Jan 1970 00:00:01 GMT"/>
    <s v="Thu, 01 Jan 1970 00:00:01 GMT"/>
    <m/>
    <m/>
    <m/>
    <m/>
    <n v="1"/>
    <s v=""/>
    <n v="1"/>
    <d v="1899-12-30T01:40:10"/>
    <s v="Tue"/>
    <x v="141"/>
    <d v="2023-05-23T00:00:00"/>
    <s v="08:40:03"/>
    <s v="Week-4"/>
    <d v="1899-12-30T08:00:00"/>
  </r>
  <r>
    <n v="10361"/>
    <x v="0"/>
    <s v="TechM L2"/>
    <s v="Closed"/>
    <x v="663"/>
    <s v="Tue, 23 May 2023 07:50:17 GMT"/>
    <s v="gsriniv"/>
    <x v="2"/>
    <x v="2"/>
    <s v="[]"/>
    <x v="19"/>
    <s v="Met"/>
    <s v="Network Device"/>
    <n v="8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5:56 GMT"/>
    <s v="Thu, 01 Jan 1970 00:00:00 GMT"/>
    <s v="Thu, 01 Jan 1970 00:00:01 GMT"/>
    <s v="Thu, 01 Jan 1970 02:57:16 GMT"/>
    <m/>
    <m/>
    <m/>
    <m/>
    <n v="1"/>
    <s v=""/>
    <n v="1"/>
    <d v="1899-12-30T04:23:25"/>
    <s v="Tue"/>
    <x v="141"/>
    <d v="2023-05-23T00:00:00"/>
    <s v="07:50:17"/>
    <s v="Week-4"/>
    <d v="1899-12-30T07:00:00"/>
  </r>
  <r>
    <n v="10360"/>
    <x v="0"/>
    <s v="TechM L2"/>
    <s v="Closed"/>
    <x v="663"/>
    <s v="Tue, 23 May 2023 07:50:14 GMT"/>
    <s v="gsriniv"/>
    <x v="2"/>
    <x v="2"/>
    <s v="[]"/>
    <x v="19"/>
    <s v="Met"/>
    <s v="Network Device"/>
    <n v="1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9:30 GMT"/>
    <s v="Thu, 01 Jan 1970 00:00:00 GMT"/>
    <s v="Thu, 01 Jan 1970 00:00:01 GMT"/>
    <s v="Thu, 01 Jan 1970 07:25:07 GMT"/>
    <m/>
    <m/>
    <m/>
    <m/>
    <n v="1"/>
    <s v=""/>
    <n v="1"/>
    <d v="1899-12-30T07:35:17"/>
    <s v="Tue"/>
    <x v="141"/>
    <d v="2023-05-23T00:00:00"/>
    <s v="07:50:14"/>
    <s v="Week-4"/>
    <d v="1899-12-30T07:00:00"/>
  </r>
  <r>
    <n v="10359"/>
    <x v="0"/>
    <s v="TechM L2"/>
    <s v="Closed"/>
    <x v="663"/>
    <s v="Tue, 23 May 2023 07:50:11 GMT"/>
    <s v="gsriniv"/>
    <x v="2"/>
    <x v="2"/>
    <s v="[]"/>
    <x v="19"/>
    <s v="Met"/>
    <s v="Network Device"/>
    <n v="2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1:14 GMT"/>
    <s v="Thu, 01 Jan 1970 00:00:00 GMT"/>
    <s v="Thu, 01 Jan 1970 00:00:01 GMT"/>
    <s v="Thu, 01 Jan 1970 05:28:43 GMT"/>
    <m/>
    <m/>
    <m/>
    <m/>
    <n v="1"/>
    <s v=""/>
    <n v="1"/>
    <d v="1899-12-30T05:49:49"/>
    <s v="Tue"/>
    <x v="141"/>
    <d v="2023-05-23T00:00:00"/>
    <s v="07:50:11"/>
    <s v="Week-4"/>
    <d v="1899-12-30T07:00:00"/>
  </r>
  <r>
    <n v="10358"/>
    <x v="0"/>
    <s v="TechM L2"/>
    <s v="Closed"/>
    <x v="663"/>
    <s v="Tue, 23 May 2023 07:50:09 GMT"/>
    <s v="gsriniv"/>
    <x v="2"/>
    <x v="2"/>
    <s v="[]"/>
    <x v="19"/>
    <s v="Met"/>
    <s v="Network Device"/>
    <n v="49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48:49 GMT"/>
    <s v="Thu, 01 Jan 1970 00:00:00 GMT"/>
    <s v="Thu, 01 Jan 1970 00:00:01 GMT"/>
    <s v="Thu, 01 Jan 1970 03:15:14 GMT"/>
    <m/>
    <m/>
    <m/>
    <m/>
    <n v="1"/>
    <s v=""/>
    <n v="1"/>
    <d v="1899-12-30T04:04:26"/>
    <s v="Tue"/>
    <x v="141"/>
    <d v="2023-05-23T00:00:00"/>
    <s v="07:50:09"/>
    <s v="Week-4"/>
    <d v="1899-12-30T07:00:00"/>
  </r>
  <r>
    <n v="10357"/>
    <x v="0"/>
    <s v="TechM L2"/>
    <s v="Closed"/>
    <x v="663"/>
    <s v="Tue, 23 May 2023 07:50:07 GMT"/>
    <s v="karun"/>
    <x v="2"/>
    <x v="2"/>
    <s v="[]"/>
    <x v="19"/>
    <s v="Met"/>
    <s v="Network Device"/>
    <n v="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2:50 GMT"/>
    <s v="Thu, 01 Jan 1970 00:00:00 GMT"/>
    <s v="Thu, 01 Jan 1970 00:00:01 GMT"/>
    <s v="Thu, 01 Jan 1970 04:35:55 GMT"/>
    <m/>
    <m/>
    <m/>
    <m/>
    <n v="1"/>
    <s v=""/>
    <n v="1"/>
    <d v="1899-12-30T04:39:04"/>
    <s v="Tue"/>
    <x v="141"/>
    <d v="2023-05-23T00:00:00"/>
    <s v="07:50:07"/>
    <s v="Week-4"/>
    <d v="1899-12-30T07:00:00"/>
  </r>
  <r>
    <n v="10356"/>
    <x v="0"/>
    <s v="TechM L2"/>
    <s v="Closed"/>
    <x v="663"/>
    <s v="Tue, 23 May 2023 07:50:05 GMT"/>
    <s v="gsriniv"/>
    <x v="2"/>
    <x v="2"/>
    <s v="[]"/>
    <x v="19"/>
    <s v="Met"/>
    <s v="Network Device"/>
    <n v="2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3:46 GMT"/>
    <s v="Thu, 01 Jan 1970 00:00:00 GMT"/>
    <s v="Thu, 01 Jan 1970 00:00:01 GMT"/>
    <s v="Thu, 01 Jan 1970 04:53:14 GMT"/>
    <m/>
    <m/>
    <m/>
    <m/>
    <n v="1"/>
    <s v=""/>
    <n v="1"/>
    <d v="1899-12-30T05:17:20"/>
    <s v="Tue"/>
    <x v="141"/>
    <d v="2023-05-23T00:00:00"/>
    <s v="07:50:05"/>
    <s v="Week-4"/>
    <d v="1899-12-30T07:00:00"/>
  </r>
  <r>
    <n v="10355"/>
    <x v="0"/>
    <s v="TechM L2"/>
    <s v="Closed"/>
    <x v="754"/>
    <s v="Tue, 23 May 2023 07:10:16 GMT"/>
    <s v="karun"/>
    <x v="1"/>
    <x v="1"/>
    <s v="User Reported Email, ACK L1 SLA Breach"/>
    <x v="0"/>
    <s v="Met"/>
    <s v="User"/>
    <n v="0"/>
    <s v="[]"/>
    <s v="Email"/>
    <s v="Phishing"/>
    <m/>
    <m/>
    <m/>
    <m/>
    <s v="[]"/>
    <s v="Thu, 01 Jan 1970 00:00:00 GMT"/>
    <s v="Thu, 01 Jan 1970 00:00:10 GMT"/>
    <s v="Thu, 01 Jan 1970 00:00:00 GMT"/>
    <s v="Thu, 01 Jan 1970 00:00:25 GMT"/>
    <s v="Thu, 01 Jan 1970 00:00:00 GMT"/>
    <s v="Thu, 01 Jan 1970 00:00:01 GMT"/>
    <s v="Thu, 01 Jan 1970 03:13:14 GMT"/>
    <m/>
    <m/>
    <m/>
    <m/>
    <n v="1"/>
    <s v=""/>
    <n v="1"/>
    <d v="1899-12-30T03:13:24"/>
    <s v="Tue"/>
    <x v="141"/>
    <d v="2023-05-23T00:00:00"/>
    <s v="07:10:16"/>
    <s v="Week-4"/>
    <d v="1899-12-30T07:00:00"/>
  </r>
  <r>
    <n v="10354"/>
    <x v="0"/>
    <s v="TechM L2"/>
    <s v="Closed"/>
    <x v="146"/>
    <s v="Tue, 23 May 2023 05:50:05 GMT"/>
    <s v="vdarive"/>
    <x v="0"/>
    <x v="0"/>
    <s v="User Reported Email"/>
    <x v="0"/>
    <s v="Met"/>
    <s v="User"/>
    <n v="23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3:19 GMT"/>
    <s v="Thu, 01 Jan 1970 00:00:00 GMT"/>
    <s v="Thu, 01 Jan 1970 00:00:01 GMT"/>
    <s v="Thu, 01 Jan 1970 01:46:04 GMT"/>
    <m/>
    <m/>
    <m/>
    <m/>
    <n v="1"/>
    <s v=""/>
    <n v="1"/>
    <d v="1899-12-30T02:09:10"/>
    <s v="Tue"/>
    <x v="141"/>
    <d v="2023-05-23T00:00:00"/>
    <s v="05:50:05"/>
    <s v="Week-4"/>
    <d v="1899-12-30T05:00:00"/>
  </r>
  <r>
    <n v="10353"/>
    <x v="0"/>
    <s v="TechM L2"/>
    <s v="Closed"/>
    <x v="663"/>
    <s v="Tue, 23 May 2023 03:20:03 GMT"/>
    <s v="apaluri"/>
    <x v="2"/>
    <x v="2"/>
    <s v="[]"/>
    <x v="19"/>
    <s v="Met"/>
    <s v="Other"/>
    <n v="8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25:05 GMT"/>
    <s v="Thu, 01 Jan 1970 00:00:00 GMT"/>
    <s v="Thu, 01 Jan 1970 00:00:01 GMT"/>
    <s v="Thu, 01 Jan 1970 07:39:14 GMT"/>
    <m/>
    <m/>
    <m/>
    <m/>
    <n v="1"/>
    <s v=""/>
    <n v="1"/>
    <d v="1899-12-30T09:04:19"/>
    <s v="Tue"/>
    <x v="141"/>
    <d v="2023-05-23T00:00:00"/>
    <s v="03:20:03"/>
    <s v="Week-4"/>
    <d v="1899-12-30T03:00:00"/>
  </r>
  <r>
    <n v="10352"/>
    <x v="3"/>
    <s v="TechM L2"/>
    <s v="Closed"/>
    <x v="29"/>
    <s v="Tue, 23 May 2023 01:50:03 GMT"/>
    <s v="vdarive"/>
    <x v="0"/>
    <x v="0"/>
    <s v="ACK L1 SLA Breach, ESC L1 SLA Breach"/>
    <x v="10"/>
    <s v="Met"/>
    <s v="Laptop/Desktop"/>
    <n v="2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4:23 GMT"/>
    <s v="Thu, 01 Jan 1970 00:00:00 GMT"/>
    <s v="Thu, 01 Jan 1970 00:00:01 GMT"/>
    <s v="Thu, 01 Jan 1970 05:12:13 GMT"/>
    <m/>
    <m/>
    <m/>
    <m/>
    <n v="1"/>
    <s v=""/>
    <n v="1"/>
    <d v="1899-12-30T05:36:19"/>
    <s v="Tue"/>
    <x v="141"/>
    <d v="2023-05-23T00:00:00"/>
    <s v="01:50:03"/>
    <s v="Week-4"/>
    <d v="1899-12-30T01:00:00"/>
  </r>
  <r>
    <n v="10408"/>
    <x v="1"/>
    <s v="Theodoros Vakalopoulos"/>
    <s v="Closed"/>
    <x v="83"/>
    <s v="Wed, 24 May 2023 21:10:03 GMT"/>
    <s v="mhyderi"/>
    <x v="0"/>
    <x v="0"/>
    <s v="ESC L1 SLA Breach"/>
    <x v="29"/>
    <s v="Met"/>
    <s v="Network Device"/>
    <n v="38"/>
    <s v="[]"/>
    <s v="Network"/>
    <m/>
    <m/>
    <m/>
    <s v="(D)DoS"/>
    <m/>
    <s v="[]"/>
    <s v="Thu, 01 Jan 1970 00:00:00 GMT"/>
    <s v="Thu, 01 Jan 1970 00:00:09 GMT"/>
    <s v="Thu, 01 Jan 1970 00:00:00 GMT"/>
    <s v="Thu, 01 Jan 1970 00:37:32 GMT"/>
    <s v="Thu, 01 Jan 1970 00:00:00 GMT"/>
    <s v="Thu, 01 Jan 1970 00:00:01 GMT"/>
    <s v="Thu, 01 Jan 1970 00:00:01 GMT"/>
    <m/>
    <m/>
    <m/>
    <m/>
    <n v="1"/>
    <s v=""/>
    <n v="1"/>
    <d v="1899-12-30T00:38:10"/>
    <s v="Wed"/>
    <x v="142"/>
    <d v="2023-05-24T00:00:00"/>
    <s v="21:10:03"/>
    <s v="Week-4"/>
    <d v="1899-12-30T21:00:00"/>
  </r>
  <r>
    <n v="10407"/>
    <x v="0"/>
    <s v="TechM L2"/>
    <s v="Closed"/>
    <x v="755"/>
    <s v="Wed, 24 May 2023 15:40:04 GMT"/>
    <s v="vdarive"/>
    <x v="1"/>
    <x v="1"/>
    <s v="User Reported Email"/>
    <x v="0"/>
    <s v="Met"/>
    <s v="User"/>
    <n v="48"/>
    <s v="[]"/>
    <s v="Email"/>
    <s v="Scam"/>
    <m/>
    <m/>
    <m/>
    <m/>
    <s v="[]"/>
    <s v="Thu, 01 Jan 1970 00:00:00 GMT"/>
    <s v="Thu, 01 Jan 1970 00:00:59 GMT"/>
    <s v="Thu, 01 Jan 1970 00:00:00 GMT"/>
    <s v="Thu, 01 Jan 1970 00:48:00 GMT"/>
    <s v="Thu, 01 Jan 1970 00:00:00 GMT"/>
    <s v="Thu, 01 Jan 1970 00:00:01 GMT"/>
    <s v="Thu, 01 Jan 1970 00:00:01 GMT"/>
    <m/>
    <m/>
    <m/>
    <m/>
    <n v="1"/>
    <s v=""/>
    <n v="1"/>
    <d v="1899-12-30T00:49:00"/>
    <s v="Wed"/>
    <x v="142"/>
    <d v="2023-05-24T00:00:00"/>
    <s v="15:40:04"/>
    <s v="Week-4"/>
    <d v="1899-12-30T15:00:00"/>
  </r>
  <r>
    <n v="10406"/>
    <x v="3"/>
    <s v="TechM L2"/>
    <s v="Closed"/>
    <x v="29"/>
    <s v="Wed, 24 May 2023 15:30:04 GMT"/>
    <s v="gsriniv"/>
    <x v="1"/>
    <x v="0"/>
    <s v="ESC L1 SLA Breach"/>
    <x v="10"/>
    <s v="Met"/>
    <s v="Server"/>
    <n v="96"/>
    <s v="[]"/>
    <s v="Network"/>
    <m/>
    <m/>
    <m/>
    <s v="Suspicious Traffic"/>
    <m/>
    <s v="[]"/>
    <s v="Thu, 01 Jan 1970 00:00:00 GMT"/>
    <s v="Thu, 01 Jan 1970 00:00:31 GMT"/>
    <s v="Thu, 01 Jan 1970 00:00:00 GMT"/>
    <s v="Thu, 01 Jan 1970 01:36:05 GMT"/>
    <s v="Thu, 01 Jan 1970 00:00:00 GMT"/>
    <s v="Thu, 01 Jan 1970 00:00:01 GMT"/>
    <s v="Thu, 01 Jan 1970 00:00:01 GMT"/>
    <m/>
    <m/>
    <m/>
    <m/>
    <n v="0"/>
    <n v="1"/>
    <n v="1"/>
    <d v="1899-12-30T01:36:32"/>
    <s v="Wed"/>
    <x v="142"/>
    <d v="2023-05-24T00:00:00"/>
    <s v="15:30:04"/>
    <s v="Week-4"/>
    <d v="1899-12-30T15:00:00"/>
  </r>
  <r>
    <n v="10405"/>
    <x v="3"/>
    <s v="TechM L2"/>
    <s v="Closed"/>
    <x v="16"/>
    <s v="Wed, 24 May 2023 13:10:03 GMT"/>
    <s v="karun"/>
    <x v="1"/>
    <x v="1"/>
    <s v="ESC L1 SLA Breach"/>
    <x v="5"/>
    <s v="Met"/>
    <s v="Laptop/Desktop"/>
    <n v="9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39:09 GMT"/>
    <s v="Thu, 01 Jan 1970 00:00:00 GMT"/>
    <s v="Thu, 01 Jan 1970 00:00:01 GMT"/>
    <s v="Thu, 01 Jan 1970 00:32:36 GMT"/>
    <m/>
    <m/>
    <m/>
    <m/>
    <n v="1"/>
    <s v=""/>
    <n v="1"/>
    <d v="1899-12-30T02:11:42"/>
    <s v="Wed"/>
    <x v="142"/>
    <d v="2023-05-24T00:00:00"/>
    <s v="13:10:03"/>
    <s v="Week-4"/>
    <d v="1899-12-30T13:00:00"/>
  </r>
  <r>
    <n v="10404"/>
    <x v="0"/>
    <s v="TechM L2"/>
    <s v="Closed"/>
    <x v="756"/>
    <s v="Wed, 24 May 2023 13:00:07 GMT"/>
    <s v="vdarive"/>
    <x v="2"/>
    <x v="2"/>
    <s v="User Reported Email"/>
    <x v="0"/>
    <s v="Met"/>
    <s v="User"/>
    <n v="48"/>
    <s v="[]"/>
    <s v="Email"/>
    <s v="Spam"/>
    <m/>
    <m/>
    <m/>
    <m/>
    <s v="[]"/>
    <s v="Thu, 01 Jan 1970 00:00:00 GMT"/>
    <s v="Thu, 01 Jan 1970 00:00:09 GMT"/>
    <s v="Thu, 01 Jan 1970 00:00:00 GMT"/>
    <s v="Thu, 01 Jan 1970 00:47:43 GMT"/>
    <s v="Thu, 01 Jan 1970 00:00:00 GMT"/>
    <s v="Thu, 01 Jan 1970 00:00:01 GMT"/>
    <s v="Thu, 01 Jan 1970 00:40:15 GMT"/>
    <m/>
    <m/>
    <m/>
    <m/>
    <n v="1"/>
    <s v=""/>
    <n v="1"/>
    <d v="1899-12-30T01:28:24"/>
    <s v="Wed"/>
    <x v="142"/>
    <d v="2023-05-24T00:00:00"/>
    <s v="13:00:07"/>
    <s v="Week-4"/>
    <d v="1899-12-30T13:00:00"/>
  </r>
  <r>
    <n v="10403"/>
    <x v="4"/>
    <s v="TechM L2"/>
    <s v="Closed"/>
    <x v="665"/>
    <s v="Wed, 24 May 2023 11:10:05 GMT"/>
    <s v="karun"/>
    <x v="2"/>
    <x v="2"/>
    <s v="[]"/>
    <x v="55"/>
    <s v="Met"/>
    <s v="Other"/>
    <n v="109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1:48:50 GMT"/>
    <s v="Thu, 01 Jan 1970 00:00:00 GMT"/>
    <s v="Thu, 01 Jan 1970 00:00:01 GMT"/>
    <s v="Thu, 01 Jan 1970 00:00:01 GMT"/>
    <m/>
    <m/>
    <m/>
    <m/>
    <n v="1"/>
    <s v=""/>
    <n v="1"/>
    <d v="1899-12-30T01:49:15"/>
    <s v="Wed"/>
    <x v="142"/>
    <d v="2023-05-24T00:00:00"/>
    <s v="11:10:05"/>
    <s v="Week-4"/>
    <d v="1899-12-30T11:00:00"/>
  </r>
  <r>
    <n v="10402"/>
    <x v="1"/>
    <s v="TechM L2"/>
    <s v="Closed"/>
    <x v="33"/>
    <s v="Wed, 24 May 2023 08:40:03 GMT"/>
    <s v="gsriniv"/>
    <x v="1"/>
    <x v="1"/>
    <s v="ACK L1 SLA Breach, ESC L1 SLA Breach"/>
    <x v="9"/>
    <s v="Met"/>
    <s v="Laptop/Desktop"/>
    <n v="16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44:01 GMT"/>
    <s v="Thu, 01 Jan 1970 00:00:00 GMT"/>
    <s v="Thu, 01 Jan 1970 00:00:01 GMT"/>
    <s v="Thu, 01 Jan 1970 00:54:00 GMT"/>
    <m/>
    <m/>
    <m/>
    <m/>
    <n v="1"/>
    <s v=""/>
    <n v="1"/>
    <d v="1899-12-30T03:38:10"/>
    <s v="Wed"/>
    <x v="142"/>
    <d v="2023-05-24T00:00:00"/>
    <s v="08:40:03"/>
    <s v="Week-4"/>
    <d v="1899-12-30T08:00:00"/>
  </r>
  <r>
    <n v="10401"/>
    <x v="1"/>
    <s v="TechM L2"/>
    <s v="Closed"/>
    <x v="517"/>
    <s v="Wed, 24 May 2023 08:10:04 GMT"/>
    <s v="karun"/>
    <x v="2"/>
    <x v="2"/>
    <s v="ESC L1 SLA Breach"/>
    <x v="1"/>
    <s v="Met"/>
    <s v="Server"/>
    <n v="164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2:44:28 GMT"/>
    <s v="Thu, 01 Jan 1970 00:00:00 GMT"/>
    <s v="Thu, 01 Jan 1970 00:00:01 GMT"/>
    <s v="Thu, 01 Jan 1970 00:00:01 GMT"/>
    <m/>
    <m/>
    <m/>
    <m/>
    <n v="1"/>
    <s v=""/>
    <n v="1"/>
    <d v="1899-12-30T02:44:10"/>
    <s v="Wed"/>
    <x v="142"/>
    <d v="2023-05-24T00:00:00"/>
    <s v="08:10:04"/>
    <s v="Week-4"/>
    <d v="1899-12-30T08:00:00"/>
  </r>
  <r>
    <n v="10400"/>
    <x v="3"/>
    <s v="Theodoros Vakalopoulos"/>
    <s v="Closed"/>
    <x v="757"/>
    <s v="Wed, 24 May 2023 08:00:19 GMT"/>
    <s v="psrikan"/>
    <x v="2"/>
    <x v="0"/>
    <s v="ESC L1 SLA Breach"/>
    <x v="34"/>
    <s v="Met"/>
    <s v="Server"/>
    <n v="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1:13 GMT"/>
    <s v="Thu, 01 Jan 1970 00:00:00 GMT"/>
    <s v="Thu, 01 Jan 1970 00:00:01 GMT"/>
    <s v="Thu, 01 Jan 1970 01:09:11 GMT"/>
    <m/>
    <m/>
    <m/>
    <m/>
    <n v="0"/>
    <n v="1"/>
    <n v="1"/>
    <d v="1899-12-30T01:10:20"/>
    <s v="Wed"/>
    <x v="142"/>
    <d v="2023-05-24T00:00:00"/>
    <s v="08:00:19"/>
    <s v="Week-4"/>
    <d v="1899-12-30T08:00:00"/>
  </r>
  <r>
    <n v="10399"/>
    <x v="3"/>
    <s v="Theodoros Vakalopoulos"/>
    <s v="Closed"/>
    <x v="758"/>
    <s v="Wed, 24 May 2023 08:00:17 GMT"/>
    <s v="psrikan"/>
    <x v="2"/>
    <x v="0"/>
    <s v="ESC L1 SLA Breach"/>
    <x v="34"/>
    <s v="Met"/>
    <s v="Server"/>
    <n v="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1:05 GMT"/>
    <s v="Thu, 01 Jan 1970 00:00:00 GMT"/>
    <s v="Thu, 01 Jan 1970 00:00:01 GMT"/>
    <s v="Thu, 01 Jan 1970 01:08:27 GMT"/>
    <m/>
    <m/>
    <m/>
    <m/>
    <n v="0"/>
    <n v="1"/>
    <n v="1"/>
    <d v="1899-12-30T01:09:33"/>
    <s v="Wed"/>
    <x v="142"/>
    <d v="2023-05-24T00:00:00"/>
    <s v="08:00:17"/>
    <s v="Week-4"/>
    <d v="1899-12-30T08:00:00"/>
  </r>
  <r>
    <n v="10398"/>
    <x v="3"/>
    <s v="Theodoros Vakalopoulos"/>
    <s v="Closed"/>
    <x v="759"/>
    <s v="Wed, 24 May 2023 08:00:16 GMT"/>
    <s v="psrikan"/>
    <x v="2"/>
    <x v="0"/>
    <s v="ESC L1 SLA Breach"/>
    <x v="34"/>
    <s v="Met"/>
    <s v="Server"/>
    <n v="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0:57 GMT"/>
    <s v="Thu, 01 Jan 1970 00:00:00 GMT"/>
    <s v="Thu, 01 Jan 1970 00:00:01 GMT"/>
    <s v="Thu, 01 Jan 1970 01:06:46 GMT"/>
    <m/>
    <m/>
    <m/>
    <m/>
    <n v="0"/>
    <n v="1"/>
    <n v="1"/>
    <d v="1899-12-30T01:07:53"/>
    <s v="Wed"/>
    <x v="142"/>
    <d v="2023-05-24T00:00:00"/>
    <s v="08:00:16"/>
    <s v="Week-4"/>
    <d v="1899-12-30T08:00:00"/>
  </r>
  <r>
    <n v="10397"/>
    <x v="3"/>
    <s v="Theodoros Vakalopoulos"/>
    <s v="Closed"/>
    <x v="760"/>
    <s v="Wed, 24 May 2023 08:00:14 GMT"/>
    <s v="psrikan"/>
    <x v="2"/>
    <x v="0"/>
    <s v="ESC L1 SLA Breach"/>
    <x v="34"/>
    <s v="Met"/>
    <s v="Server"/>
    <n v="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1:39 GMT"/>
    <s v="Thu, 01 Jan 1970 00:00:00 GMT"/>
    <s v="Thu, 01 Jan 1970 00:00:01 GMT"/>
    <s v="Thu, 01 Jan 1970 01:05:31 GMT"/>
    <m/>
    <m/>
    <m/>
    <m/>
    <n v="0"/>
    <n v="1"/>
    <n v="1"/>
    <d v="1899-12-30T01:07:37"/>
    <s v="Wed"/>
    <x v="142"/>
    <d v="2023-05-24T00:00:00"/>
    <s v="08:00:14"/>
    <s v="Week-4"/>
    <d v="1899-12-30T08:00:00"/>
  </r>
  <r>
    <n v="10396"/>
    <x v="3"/>
    <s v="Theodoros Vakalopoulos"/>
    <s v="Closed"/>
    <x v="761"/>
    <s v="Wed, 24 May 2023 08:00:12 GMT"/>
    <s v="psrikan"/>
    <x v="2"/>
    <x v="0"/>
    <s v="ESC L1 SLA Breach"/>
    <x v="34"/>
    <s v="Met"/>
    <s v="Server"/>
    <n v="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1:24 GMT"/>
    <s v="Thu, 01 Jan 1970 00:00:00 GMT"/>
    <s v="Thu, 01 Jan 1970 00:00:01 GMT"/>
    <s v="Thu, 01 Jan 1970 01:04:20 GMT"/>
    <m/>
    <m/>
    <m/>
    <m/>
    <n v="0"/>
    <n v="1"/>
    <n v="1"/>
    <d v="1899-12-30T01:05:28"/>
    <s v="Wed"/>
    <x v="142"/>
    <d v="2023-05-24T00:00:00"/>
    <s v="08:00:12"/>
    <s v="Week-4"/>
    <d v="1899-12-30T08:00:00"/>
  </r>
  <r>
    <n v="10395"/>
    <x v="3"/>
    <s v="Theodoros Vakalopoulos"/>
    <s v="Closed"/>
    <x v="762"/>
    <s v="Wed, 24 May 2023 08:00:11 GMT"/>
    <s v="psrikan"/>
    <x v="2"/>
    <x v="0"/>
    <s v="ESC L1 SLA Breach"/>
    <x v="34"/>
    <s v="Met"/>
    <s v="Server"/>
    <n v="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1:52 GMT"/>
    <s v="Thu, 01 Jan 1970 00:00:00 GMT"/>
    <s v="Thu, 01 Jan 1970 00:00:01 GMT"/>
    <s v="Thu, 01 Jan 1970 01:02:40 GMT"/>
    <m/>
    <m/>
    <m/>
    <m/>
    <n v="0"/>
    <n v="1"/>
    <n v="1"/>
    <d v="1899-12-30T01:04:48"/>
    <s v="Wed"/>
    <x v="142"/>
    <d v="2023-05-24T00:00:00"/>
    <s v="08:00:11"/>
    <s v="Week-4"/>
    <d v="1899-12-30T08:00:00"/>
  </r>
  <r>
    <n v="10394"/>
    <x v="3"/>
    <s v="Theodoros Vakalopoulos"/>
    <s v="Closed"/>
    <x v="761"/>
    <s v="Wed, 24 May 2023 08:00:09 GMT"/>
    <s v="psrikan"/>
    <x v="2"/>
    <x v="0"/>
    <s v="ESC L1 SLA Breach"/>
    <x v="34"/>
    <s v="Met"/>
    <s v="Laptop/Desktop"/>
    <n v="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1:29 GMT"/>
    <s v="Thu, 01 Jan 1970 00:00:00 GMT"/>
    <s v="Thu, 01 Jan 1970 00:00:01 GMT"/>
    <s v="Thu, 01 Jan 1970 01:01:36 GMT"/>
    <m/>
    <m/>
    <m/>
    <m/>
    <n v="0"/>
    <n v="1"/>
    <n v="1"/>
    <d v="1899-12-30T01:02:44"/>
    <s v="Wed"/>
    <x v="142"/>
    <d v="2023-05-24T00:00:00"/>
    <s v="08:00:09"/>
    <s v="Week-4"/>
    <d v="1899-12-30T08:00:00"/>
  </r>
  <r>
    <n v="10393"/>
    <x v="3"/>
    <s v="Theodoros Vakalopoulos"/>
    <s v="Closed"/>
    <x v="438"/>
    <s v="Wed, 24 May 2023 08:00:08 GMT"/>
    <s v="psrikan"/>
    <x v="2"/>
    <x v="0"/>
    <s v="ESC L1 SLA Breach"/>
    <x v="34"/>
    <s v="Met"/>
    <s v="Laptop/Desktop"/>
    <n v="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4:15 GMT"/>
    <s v="Thu, 01 Jan 1970 00:00:00 GMT"/>
    <s v="Thu, 01 Jan 1970 00:00:01 GMT"/>
    <s v="Thu, 01 Jan 1970 00:57:32 GMT"/>
    <m/>
    <m/>
    <m/>
    <m/>
    <n v="0"/>
    <n v="1"/>
    <n v="1"/>
    <d v="1899-12-30T01:01:39"/>
    <s v="Wed"/>
    <x v="142"/>
    <d v="2023-05-24T00:00:00"/>
    <s v="08:00:08"/>
    <s v="Week-4"/>
    <d v="1899-12-30T08:00:00"/>
  </r>
  <r>
    <n v="10392"/>
    <x v="3"/>
    <s v="Theodoros Vakalopoulos"/>
    <s v="Closed"/>
    <x v="762"/>
    <s v="Wed, 24 May 2023 08:00:06 GMT"/>
    <s v="psrikan"/>
    <x v="2"/>
    <x v="0"/>
    <s v="ESC L1 SLA Breach"/>
    <x v="34"/>
    <s v="Met"/>
    <s v="Server"/>
    <n v="0"/>
    <s v="[]"/>
    <s v="Network"/>
    <m/>
    <m/>
    <m/>
    <s v="Suspicious Traffic"/>
    <m/>
    <s v="[]"/>
    <s v="Thu, 01 Jan 1970 00:00:00 GMT"/>
    <s v="Thu, 01 Jan 1970 00:00:54 GMT"/>
    <s v="Thu, 01 Jan 1970 00:00:00 GMT"/>
    <s v="Thu, 01 Jan 1970 00:00:20 GMT"/>
    <s v="Thu, 01 Jan 1970 00:00:00 GMT"/>
    <s v="Thu, 01 Jan 1970 00:00:01 GMT"/>
    <s v="Thu, 01 Jan 1970 00:56:26 GMT"/>
    <m/>
    <m/>
    <m/>
    <m/>
    <n v="0"/>
    <n v="1"/>
    <n v="1"/>
    <d v="1899-12-30T00:57:20"/>
    <s v="Wed"/>
    <x v="142"/>
    <d v="2023-05-24T00:00:00"/>
    <s v="08:00:06"/>
    <s v="Week-4"/>
    <d v="1899-12-30T08:00:00"/>
  </r>
  <r>
    <n v="10391"/>
    <x v="0"/>
    <s v="TechM L2"/>
    <s v="Closed"/>
    <x v="763"/>
    <s v="Wed, 24 May 2023 07:20:04 GMT"/>
    <s v="khyadav"/>
    <x v="2"/>
    <x v="2"/>
    <s v="[]"/>
    <x v="21"/>
    <s v="Met"/>
    <s v="Laptop/Desktop"/>
    <n v="40"/>
    <s v="[]"/>
    <s v="Network"/>
    <m/>
    <m/>
    <m/>
    <s v="(D)DoS"/>
    <m/>
    <s v="[]"/>
    <s v="Thu, 01 Jan 1970 00:00:00 GMT"/>
    <s v="Thu, 01 Jan 1970 00:00:05 GMT"/>
    <s v="Thu, 01 Jan 1970 00:00:00 GMT"/>
    <s v="Thu, 01 Jan 1970 00:39:58 GMT"/>
    <s v="Thu, 01 Jan 1970 00:00:00 GMT"/>
    <s v="Thu, 01 Jan 1970 00:00:01 GMT"/>
    <s v="Thu, 01 Jan 1970 00:00:01 GMT"/>
    <m/>
    <m/>
    <m/>
    <m/>
    <n v="1"/>
    <s v=""/>
    <n v="1"/>
    <d v="1899-12-30T00:40:06"/>
    <s v="Wed"/>
    <x v="142"/>
    <d v="2023-05-24T00:00:00"/>
    <s v="07:20:04"/>
    <s v="Week-4"/>
    <d v="1899-12-30T07:00:00"/>
  </r>
  <r>
    <n v="10390"/>
    <x v="0"/>
    <s v="TechM L2"/>
    <s v="Closed"/>
    <x v="764"/>
    <s v="Wed, 24 May 2023 06:40:07 GMT"/>
    <s v="khyadav"/>
    <x v="1"/>
    <x v="1"/>
    <s v="User Reported Email"/>
    <x v="0"/>
    <s v="Met"/>
    <s v="User"/>
    <n v="32"/>
    <s v="[]"/>
    <s v="Email"/>
    <s v="Phishing"/>
    <m/>
    <m/>
    <m/>
    <m/>
    <s v="[]"/>
    <s v="Thu, 01 Jan 1970 00:00:00 GMT"/>
    <s v="Thu, 01 Jan 1970 00:00:33 GMT"/>
    <s v="Thu, 01 Jan 1970 00:00:00 GMT"/>
    <s v="Thu, 01 Jan 1970 00:31:45 GMT"/>
    <s v="Thu, 01 Jan 1970 00:00:00 GMT"/>
    <s v="Thu, 01 Jan 1970 00:00:01 GMT"/>
    <s v="Thu, 01 Jan 1970 04:32:24 GMT"/>
    <m/>
    <m/>
    <m/>
    <m/>
    <n v="1"/>
    <s v=""/>
    <n v="1"/>
    <d v="1899-12-30T05:04:57"/>
    <s v="Wed"/>
    <x v="142"/>
    <d v="2023-05-24T00:00:00"/>
    <s v="06:40:07"/>
    <s v="Week-4"/>
    <d v="1899-12-30T06:00:00"/>
  </r>
  <r>
    <n v="10389"/>
    <x v="0"/>
    <s v="TechM L2"/>
    <s v="Closed"/>
    <x v="765"/>
    <s v="Wed, 24 May 2023 06:10:05 GMT"/>
    <s v="vdarive"/>
    <x v="2"/>
    <x v="2"/>
    <s v="User Reported Email"/>
    <x v="0"/>
    <s v="Met"/>
    <s v="User"/>
    <n v="75"/>
    <s v="[]"/>
    <s v="Email"/>
    <s v="Spam"/>
    <m/>
    <m/>
    <m/>
    <m/>
    <s v="[]"/>
    <s v="Thu, 01 Jan 1970 00:00:00 GMT"/>
    <s v="Thu, 01 Jan 1970 00:00:09 GMT"/>
    <s v="Thu, 01 Jan 1970 00:00:00 GMT"/>
    <s v="Thu, 01 Jan 1970 01:15:21 GMT"/>
    <s v="Thu, 01 Jan 1970 00:00:00 GMT"/>
    <s v="Thu, 01 Jan 1970 00:00:01 GMT"/>
    <s v="Thu, 01 Jan 1970 03:02:05 GMT"/>
    <m/>
    <m/>
    <m/>
    <m/>
    <n v="1"/>
    <s v=""/>
    <n v="1"/>
    <d v="1899-12-30T04:17:14"/>
    <s v="Wed"/>
    <x v="142"/>
    <d v="2023-05-24T00:00:00"/>
    <s v="06:10:05"/>
    <s v="Week-4"/>
    <d v="1899-12-30T06:00:00"/>
  </r>
  <r>
    <n v="10388"/>
    <x v="0"/>
    <s v="TechM L2"/>
    <s v="Closed"/>
    <x v="764"/>
    <s v="Wed, 24 May 2023 05:20:05 GMT"/>
    <s v="khyadav"/>
    <x v="1"/>
    <x v="1"/>
    <s v="User Reported Email, ACK L1 SLA Breach"/>
    <x v="0"/>
    <s v="Met"/>
    <s v="User"/>
    <n v="104"/>
    <s v="[]"/>
    <s v="Email"/>
    <s v="Phishing"/>
    <m/>
    <m/>
    <m/>
    <m/>
    <s v="[]"/>
    <s v="Thu, 01 Jan 1970 00:00:00 GMT"/>
    <s v="Thu, 01 Jan 1970 00:00:08 GMT"/>
    <s v="Thu, 01 Jan 1970 00:00:00 GMT"/>
    <s v="Thu, 01 Jan 1970 01:44:26 GMT"/>
    <s v="Thu, 01 Jan 1970 00:00:00 GMT"/>
    <s v="Thu, 01 Jan 1970 00:00:01 GMT"/>
    <s v="Thu, 01 Jan 1970 05:30:41 GMT"/>
    <m/>
    <m/>
    <m/>
    <m/>
    <n v="1"/>
    <s v=""/>
    <n v="1"/>
    <d v="1899-12-30T07:14:49"/>
    <s v="Wed"/>
    <x v="142"/>
    <d v="2023-05-24T00:00:00"/>
    <s v="05:20:05"/>
    <s v="Week-4"/>
    <d v="1899-12-30T05:00:00"/>
  </r>
  <r>
    <n v="10415"/>
    <x v="1"/>
    <s v="TechM L2"/>
    <s v="Closed"/>
    <x v="29"/>
    <s v="Thu, 25 May 2023 20:30:03 GMT"/>
    <s v="mhyderi"/>
    <x v="2"/>
    <x v="2"/>
    <s v="ESC L1 SLA Breach"/>
    <x v="10"/>
    <s v="Met"/>
    <s v="Server"/>
    <n v="4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9:10 GMT"/>
    <s v="Thu, 01 Jan 1970 00:00:00 GMT"/>
    <s v="Thu, 01 Jan 1970 00:00:01 GMT"/>
    <s v="Thu, 01 Jan 1970 00:00:01 GMT"/>
    <m/>
    <m/>
    <m/>
    <m/>
    <n v="1"/>
    <s v=""/>
    <n v="1"/>
    <d v="1899-12-30T00:49:09"/>
    <s v="Thu"/>
    <x v="143"/>
    <d v="2023-05-25T00:00:00"/>
    <s v="20:30:03"/>
    <s v="Week-4"/>
    <d v="1899-12-30T20:00:00"/>
  </r>
  <r>
    <n v="10414"/>
    <x v="0"/>
    <s v="Cristian Dragus"/>
    <s v="Closed"/>
    <x v="766"/>
    <s v="Thu, 25 May 2023 16:20:05 GMT"/>
    <s v="mhyderi"/>
    <x v="2"/>
    <x v="2"/>
    <s v="User Reported Email"/>
    <x v="0"/>
    <s v="Met"/>
    <s v="User"/>
    <n v="94"/>
    <s v="[]"/>
    <s v="Email"/>
    <s v="Spam"/>
    <m/>
    <m/>
    <m/>
    <m/>
    <s v="[]"/>
    <s v="Thu, 01 Jan 1970 00:00:00 GMT"/>
    <s v="Thu, 01 Jan 1970 00:00:35 GMT"/>
    <s v="Thu, 01 Jan 1970 00:00:00 GMT"/>
    <s v="Thu, 01 Jan 1970 01:33:59 GMT"/>
    <s v="Thu, 01 Jan 1970 00:00:00 GMT"/>
    <s v="Thu, 01 Jan 1970 00:00:01 GMT"/>
    <s v="Thu, 01 Jan 1970 00:06:28 GMT"/>
    <m/>
    <m/>
    <m/>
    <m/>
    <n v="1"/>
    <s v=""/>
    <n v="1"/>
    <d v="1899-12-30T01:41:03"/>
    <s v="Thu"/>
    <x v="143"/>
    <d v="2023-05-25T00:00:00"/>
    <s v="16:20:05"/>
    <s v="Week-4"/>
    <d v="1899-12-30T16:00:00"/>
  </r>
  <r>
    <n v="10413"/>
    <x v="3"/>
    <s v="TechM L2"/>
    <s v="Closed"/>
    <x v="29"/>
    <s v="Thu, 25 May 2023 16:00:03 GMT"/>
    <s v="karun"/>
    <x v="2"/>
    <x v="2"/>
    <s v="ESC L1 SLA Breach"/>
    <x v="24"/>
    <s v="Met"/>
    <s v="Network Device"/>
    <n v="29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29:08 GMT"/>
    <s v="Thu, 01 Jan 1970 00:00:00 GMT"/>
    <s v="Thu, 01 Jan 1970 00:00:01 GMT"/>
    <s v="Thu, 01 Jan 1970 00:08:32 GMT"/>
    <m/>
    <m/>
    <m/>
    <m/>
    <n v="1"/>
    <s v=""/>
    <n v="1"/>
    <d v="1899-12-30T00:37:47"/>
    <s v="Thu"/>
    <x v="143"/>
    <d v="2023-05-25T00:00:00"/>
    <s v="16:00:03"/>
    <s v="Week-4"/>
    <d v="1899-12-30T16:00:00"/>
  </r>
  <r>
    <n v="10412"/>
    <x v="0"/>
    <s v="Cristian Dragus"/>
    <s v="Closed"/>
    <x v="767"/>
    <s v="Thu, 25 May 2023 15:40:05 GMT"/>
    <s v="vdarive"/>
    <x v="2"/>
    <x v="2"/>
    <s v="User Reported Email"/>
    <x v="0"/>
    <s v="Met"/>
    <s v="User"/>
    <n v="69"/>
    <s v="[]"/>
    <s v="Email"/>
    <s v="Spam"/>
    <m/>
    <m/>
    <m/>
    <m/>
    <s v="[]"/>
    <s v="Thu, 01 Jan 1970 00:00:00 GMT"/>
    <s v="Thu, 01 Jan 1970 00:00:09 GMT"/>
    <s v="Thu, 01 Jan 1970 00:00:00 GMT"/>
    <s v="Thu, 01 Jan 1970 01:09:06 GMT"/>
    <s v="Thu, 01 Jan 1970 00:00:00 GMT"/>
    <s v="Thu, 01 Jan 1970 00:00:01 GMT"/>
    <s v="Thu, 01 Jan 1970 00:00:01 GMT"/>
    <m/>
    <m/>
    <m/>
    <m/>
    <n v="1"/>
    <s v=""/>
    <n v="1"/>
    <d v="1899-12-30T01:09:10"/>
    <s v="Thu"/>
    <x v="143"/>
    <d v="2023-05-25T00:00:00"/>
    <s v="15:40:05"/>
    <s v="Week-4"/>
    <d v="1899-12-30T15:00:00"/>
  </r>
  <r>
    <n v="10411"/>
    <x v="0"/>
    <s v="TechM L2"/>
    <s v="Closed"/>
    <x v="768"/>
    <s v="Thu, 25 May 2023 11:50:05 GMT"/>
    <s v="vdarive"/>
    <x v="0"/>
    <x v="0"/>
    <s v="User Reported Email"/>
    <x v="0"/>
    <s v="Met"/>
    <s v="User"/>
    <n v="88"/>
    <s v="[]"/>
    <s v="Email"/>
    <s v="Unsolicited email"/>
    <m/>
    <m/>
    <m/>
    <m/>
    <s v="[]"/>
    <s v="Thu, 01 Jan 1970 00:00:00 GMT"/>
    <s v="Thu, 01 Jan 1970 00:09:37 GMT"/>
    <s v="Thu, 01 Jan 1970 00:00:00 GMT"/>
    <s v="Thu, 01 Jan 1970 01:27:48 GMT"/>
    <s v="Thu, 01 Jan 1970 00:00:00 GMT"/>
    <s v="Thu, 01 Jan 1970 00:00:01 GMT"/>
    <s v="Thu, 01 Jan 1970 00:45:20 GMT"/>
    <m/>
    <m/>
    <m/>
    <m/>
    <n v="1"/>
    <s v=""/>
    <n v="1"/>
    <d v="1899-12-30T02:22:57"/>
    <s v="Thu"/>
    <x v="143"/>
    <d v="2023-05-25T00:00:00"/>
    <s v="11:50:05"/>
    <s v="Week-4"/>
    <d v="1899-12-30T11:00:00"/>
  </r>
  <r>
    <n v="10410"/>
    <x v="0"/>
    <s v="TechM L2"/>
    <s v="Closed"/>
    <x v="769"/>
    <s v="Thu, 25 May 2023 11:30:08 GMT"/>
    <s v="karun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1:06 GMT"/>
    <s v="Thu, 01 Jan 1970 00:00:00 GMT"/>
    <s v="Thu, 01 Jan 1970 00:52:07 GMT"/>
    <s v="Thu, 01 Jan 1970 00:00:00 GMT"/>
    <s v="Thu, 01 Jan 1970 00:00:01 GMT"/>
    <s v="Thu, 01 Jan 1970 00:00:01 GMT"/>
    <m/>
    <m/>
    <m/>
    <m/>
    <n v="1"/>
    <s v=""/>
    <n v="1"/>
    <d v="1899-12-30T00:53:07"/>
    <s v="Thu"/>
    <x v="143"/>
    <d v="2023-05-25T00:00:00"/>
    <s v="11:30:08"/>
    <s v="Week-4"/>
    <d v="1899-12-30T11:00:00"/>
  </r>
  <r>
    <n v="10409"/>
    <x v="4"/>
    <s v="TechM L2"/>
    <s v="Closed"/>
    <x v="770"/>
    <s v="Thu, 25 May 2023 05:00:05 GMT"/>
    <s v="khyadav"/>
    <x v="2"/>
    <x v="2"/>
    <s v="[]"/>
    <x v="59"/>
    <s v="Met"/>
    <s v="Laptop/Desktop"/>
    <n v="6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9:24 GMT"/>
    <s v="Thu, 01 Jan 1970 00:00:00 GMT"/>
    <s v="Thu, 01 Jan 1970 00:00:01 GMT"/>
    <s v="Thu, 01 Jan 1970 00:00:01 GMT"/>
    <m/>
    <m/>
    <m/>
    <m/>
    <n v="1"/>
    <s v=""/>
    <n v="1"/>
    <d v="1899-12-30T01:09:10"/>
    <s v="Thu"/>
    <x v="143"/>
    <d v="2023-05-25T00:00:00"/>
    <s v="05:00:05"/>
    <s v="Week-4"/>
    <d v="1899-12-30T05:00:00"/>
  </r>
  <r>
    <n v="10430"/>
    <x v="1"/>
    <s v="TechM L2"/>
    <s v="Closed"/>
    <x v="83"/>
    <s v="Fri, 26 May 2023 21:10:03 GMT"/>
    <s v="mhyderi"/>
    <x v="0"/>
    <x v="0"/>
    <s v="[]"/>
    <x v="29"/>
    <s v="Met"/>
    <s v="Network Device"/>
    <n v="28"/>
    <s v="[]"/>
    <s v="Network"/>
    <m/>
    <m/>
    <m/>
    <s v="(D)DoS"/>
    <m/>
    <s v="[]"/>
    <s v="Thu, 01 Jan 1970 00:00:00 GMT"/>
    <s v="Thu, 01 Jan 1970 00:00:07 GMT"/>
    <s v="Thu, 01 Jan 1970 00:00:00 GMT"/>
    <s v="Thu, 01 Jan 1970 00:28:13 GMT"/>
    <s v="Thu, 01 Jan 1970 00:00:00 GMT"/>
    <s v="Thu, 01 Jan 1970 00:00:01 GMT"/>
    <s v="Thu, 01 Jan 1970 00:00:01 GMT"/>
    <m/>
    <m/>
    <m/>
    <m/>
    <n v="1"/>
    <s v=""/>
    <n v="1"/>
    <d v="1899-12-30T00:28:08"/>
    <s v="Fri"/>
    <x v="144"/>
    <d v="2023-05-26T00:00:00"/>
    <s v="21:10:03"/>
    <s v="Week-4"/>
    <d v="1899-12-30T21:00:00"/>
  </r>
  <r>
    <n v="10429"/>
    <x v="1"/>
    <s v="TechM L2"/>
    <s v="Closed"/>
    <x v="413"/>
    <s v="Fri, 26 May 2023 13:30:03 GMT"/>
    <s v="vdarive"/>
    <x v="1"/>
    <x v="2"/>
    <s v="ESC L1 SLA Breach"/>
    <x v="1"/>
    <s v="Met"/>
    <s v="Server"/>
    <n v="101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1:40:58 GMT"/>
    <s v="Thu, 01 Jan 1970 00:00:00 GMT"/>
    <s v="Thu, 01 Jan 1970 00:00:01 GMT"/>
    <s v="Thu, 01 Jan 1970 00:00:01 GMT"/>
    <m/>
    <m/>
    <m/>
    <m/>
    <n v="0"/>
    <n v="1"/>
    <n v="1"/>
    <d v="1899-12-30T01:41:09"/>
    <s v="Fri"/>
    <x v="144"/>
    <d v="2023-05-26T00:00:00"/>
    <s v="13:30:03"/>
    <s v="Week-4"/>
    <d v="1899-12-30T13:00:00"/>
  </r>
  <r>
    <n v="10428"/>
    <x v="3"/>
    <s v="TechM L2"/>
    <s v="Closed"/>
    <x v="28"/>
    <s v="Fri, 26 May 2023 13:00:03 GMT"/>
    <s v="karun"/>
    <x v="1"/>
    <x v="1"/>
    <s v="ESC L1 SLA Breach"/>
    <x v="9"/>
    <s v="Met"/>
    <s v="Laptop/Desktop"/>
    <n v="7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7:47 GMT"/>
    <s v="Thu, 01 Jan 1970 00:00:00 GMT"/>
    <s v="Thu, 01 Jan 1970 00:00:01 GMT"/>
    <s v="Thu, 01 Jan 1970 00:16:29 GMT"/>
    <m/>
    <m/>
    <m/>
    <m/>
    <n v="1"/>
    <s v=""/>
    <n v="1"/>
    <d v="1899-12-30T01:34:40"/>
    <s v="Fri"/>
    <x v="144"/>
    <d v="2023-05-26T00:00:00"/>
    <s v="13:00:03"/>
    <s v="Week-4"/>
    <d v="1899-12-30T13:00:00"/>
  </r>
  <r>
    <n v="10427"/>
    <x v="0"/>
    <s v="TechM L2"/>
    <s v="Closed"/>
    <x v="771"/>
    <s v="Fri, 26 May 2023 12:50:10 GMT"/>
    <s v="vdarive"/>
    <x v="1"/>
    <x v="1"/>
    <s v="User Reported Email"/>
    <x v="0"/>
    <s v="Met"/>
    <s v="User"/>
    <n v="34"/>
    <s v="[]"/>
    <s v="Email"/>
    <s v="Scam"/>
    <m/>
    <m/>
    <m/>
    <m/>
    <s v="[]"/>
    <s v="Thu, 01 Jan 1970 00:00:00 GMT"/>
    <s v="Thu, 01 Jan 1970 00:00:11 GMT"/>
    <s v="Thu, 01 Jan 1970 00:00:00 GMT"/>
    <s v="Thu, 01 Jan 1970 00:34:16 GMT"/>
    <s v="Thu, 01 Jan 1970 00:00:00 GMT"/>
    <s v="Thu, 01 Jan 1970 00:00:01 GMT"/>
    <s v="Thu, 01 Jan 1970 00:37:33 GMT"/>
    <m/>
    <m/>
    <m/>
    <m/>
    <n v="1"/>
    <s v=""/>
    <n v="1"/>
    <d v="1899-12-30T01:11:44"/>
    <s v="Fri"/>
    <x v="144"/>
    <d v="2023-05-26T00:00:00"/>
    <s v="12:50:10"/>
    <s v="Week-4"/>
    <d v="1899-12-30T12:00:00"/>
  </r>
  <r>
    <n v="10426"/>
    <x v="3"/>
    <s v="TechM L2"/>
    <s v="Closed"/>
    <x v="438"/>
    <s v="Fri, 26 May 2023 12:20:05 GMT"/>
    <s v="apaluri"/>
    <x v="2"/>
    <x v="2"/>
    <s v="ESC L1 SLA Breach"/>
    <x v="34"/>
    <s v="Met"/>
    <s v="Server"/>
    <n v="3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3:18 GMT"/>
    <s v="Thu, 01 Jan 1970 00:00:00 GMT"/>
    <s v="Thu, 01 Jan 1970 00:00:01 GMT"/>
    <s v="Thu, 01 Jan 1970 01:21:59 GMT"/>
    <m/>
    <m/>
    <m/>
    <m/>
    <n v="1"/>
    <s v=""/>
    <n v="1"/>
    <d v="1899-12-30T01:55:07"/>
    <s v="Fri"/>
    <x v="144"/>
    <d v="2023-05-26T00:00:00"/>
    <s v="12:20:05"/>
    <s v="Week-4"/>
    <d v="1899-12-30T12:00:00"/>
  </r>
  <r>
    <n v="10425"/>
    <x v="3"/>
    <s v="TechM L2"/>
    <s v="Closed"/>
    <x v="438"/>
    <s v="Fri, 26 May 2023 12:20:04 GMT"/>
    <s v="apaluri"/>
    <x v="2"/>
    <x v="2"/>
    <s v="ESC L1 SLA Breach"/>
    <x v="34"/>
    <s v="Met"/>
    <s v="Server"/>
    <n v="7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5:08 GMT"/>
    <s v="Thu, 01 Jan 1970 00:00:00 GMT"/>
    <s v="Thu, 01 Jan 1970 00:00:01 GMT"/>
    <s v="Thu, 01 Jan 1970 00:06:27 GMT"/>
    <m/>
    <m/>
    <m/>
    <m/>
    <n v="1"/>
    <s v=""/>
    <n v="1"/>
    <d v="1899-12-30T01:21:34"/>
    <s v="Fri"/>
    <x v="144"/>
    <d v="2023-05-26T00:00:00"/>
    <s v="12:20:04"/>
    <s v="Week-4"/>
    <d v="1899-12-30T12:00:00"/>
  </r>
  <r>
    <n v="10424"/>
    <x v="1"/>
    <s v="TechM L2"/>
    <s v="Closed"/>
    <x v="91"/>
    <s v="Fri, 26 May 2023 12:10:03 GMT"/>
    <s v="karun"/>
    <x v="1"/>
    <x v="1"/>
    <s v="ESC L1 SLA Breach"/>
    <x v="1"/>
    <s v="Met"/>
    <s v="Laptop/Desktop"/>
    <n v="63"/>
    <s v="[]"/>
    <s v="Endpoint"/>
    <m/>
    <s v="Endpoint Policy Violation"/>
    <m/>
    <s v="Suspicious Traffic"/>
    <m/>
    <s v="[]"/>
    <s v="Thu, 01 Jan 1970 00:00:00 GMT"/>
    <s v="Thu, 01 Jan 1970 00:00:07 GMT"/>
    <s v="Thu, 01 Jan 1970 00:00:00 GMT"/>
    <s v="Thu, 01 Jan 1970 01:02:39 GMT"/>
    <s v="Thu, 01 Jan 1970 00:00:00 GMT"/>
    <s v="Thu, 01 Jan 1970 00:00:01 GMT"/>
    <s v="Thu, 01 Jan 1970 00:02:33 GMT"/>
    <m/>
    <m/>
    <m/>
    <m/>
    <n v="1"/>
    <s v=""/>
    <n v="1"/>
    <d v="1899-12-30T01:05:40"/>
    <s v="Fri"/>
    <x v="144"/>
    <d v="2023-05-26T00:00:00"/>
    <s v="12:10:03"/>
    <s v="Week-4"/>
    <d v="1899-12-30T12:00:00"/>
  </r>
  <r>
    <n v="10423"/>
    <x v="3"/>
    <s v="TechM L2"/>
    <s v="Closed"/>
    <x v="645"/>
    <s v="Fri, 26 May 2023 09:40:05 GMT"/>
    <s v="vdarive"/>
    <x v="2"/>
    <x v="2"/>
    <s v="ESC L1 SLA Breach"/>
    <x v="34"/>
    <s v="Met"/>
    <s v="Server"/>
    <n v="2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8:42 GMT"/>
    <s v="Thu, 01 Jan 1970 00:00:00 GMT"/>
    <s v="Thu, 01 Jan 1970 00:00:01 GMT"/>
    <s v="Thu, 01 Jan 1970 01:20:07 GMT"/>
    <m/>
    <m/>
    <m/>
    <m/>
    <n v="1"/>
    <s v=""/>
    <n v="1"/>
    <d v="1899-12-30T01:49:18"/>
    <s v="Fri"/>
    <x v="144"/>
    <d v="2023-05-26T00:00:00"/>
    <s v="09:40:05"/>
    <s v="Week-4"/>
    <d v="1899-12-30T09:00:00"/>
  </r>
  <r>
    <n v="10422"/>
    <x v="3"/>
    <s v="TechM L2"/>
    <s v="Closed"/>
    <x v="645"/>
    <s v="Fri, 26 May 2023 09:40:03 GMT"/>
    <s v="vdarive"/>
    <x v="2"/>
    <x v="2"/>
    <s v="ESC L1 SLA Breach"/>
    <x v="34"/>
    <s v="Met"/>
    <s v="Server"/>
    <n v="5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4:26 GMT"/>
    <s v="Thu, 01 Jan 1970 00:00:00 GMT"/>
    <s v="Thu, 01 Jan 1970 00:00:01 GMT"/>
    <s v="Thu, 01 Jan 1970 00:23:51 GMT"/>
    <m/>
    <m/>
    <m/>
    <m/>
    <n v="1"/>
    <s v=""/>
    <n v="1"/>
    <d v="1899-12-30T01:18:02"/>
    <s v="Fri"/>
    <x v="144"/>
    <d v="2023-05-26T00:00:00"/>
    <s v="09:40:03"/>
    <s v="Week-4"/>
    <d v="1899-12-30T09:00:00"/>
  </r>
  <r>
    <n v="10421"/>
    <x v="0"/>
    <s v="Cristiano Lucian"/>
    <s v="Closed"/>
    <x v="343"/>
    <s v="Fri, 26 May 2023 07:10:05 GMT"/>
    <s v="khyadav"/>
    <x v="0"/>
    <x v="0"/>
    <s v="User Reported Email"/>
    <x v="0"/>
    <s v="Met"/>
    <s v="User"/>
    <n v="32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1:38 GMT"/>
    <s v="Thu, 01 Jan 1970 00:00:00 GMT"/>
    <s v="Thu, 01 Jan 1970 00:00:01 GMT"/>
    <s v="Thu, 01 Jan 1970 00:14:48 GMT"/>
    <m/>
    <m/>
    <m/>
    <m/>
    <n v="1"/>
    <s v=""/>
    <n v="1"/>
    <d v="1899-12-30T00:46:55"/>
    <s v="Fri"/>
    <x v="144"/>
    <d v="2023-05-26T00:00:00"/>
    <s v="07:10:05"/>
    <s v="Week-4"/>
    <d v="1899-12-30T07:00:00"/>
  </r>
  <r>
    <n v="10420"/>
    <x v="0"/>
    <s v="TechM L2"/>
    <s v="Closed"/>
    <x v="772"/>
    <s v="Fri, 26 May 2023 06:50:05 GMT"/>
    <s v="karun"/>
    <x v="2"/>
    <x v="2"/>
    <s v="User Reported Email"/>
    <x v="0"/>
    <s v="Met"/>
    <s v="User"/>
    <n v="73"/>
    <s v="[]"/>
    <s v="Email"/>
    <s v="Spam"/>
    <m/>
    <m/>
    <m/>
    <m/>
    <s v="[]"/>
    <s v="Thu, 01 Jan 1970 00:00:00 GMT"/>
    <s v="Thu, 01 Jan 1970 00:00:07 GMT"/>
    <s v="Thu, 01 Jan 1970 00:00:00 GMT"/>
    <s v="Thu, 01 Jan 1970 01:12:49 GMT"/>
    <s v="Thu, 01 Jan 1970 00:00:00 GMT"/>
    <s v="Thu, 01 Jan 1970 00:00:01 GMT"/>
    <s v="Thu, 01 Jan 1970 01:47:53 GMT"/>
    <m/>
    <m/>
    <m/>
    <m/>
    <n v="1"/>
    <s v=""/>
    <n v="1"/>
    <d v="1899-12-30T03:01:00"/>
    <s v="Fri"/>
    <x v="144"/>
    <d v="2023-05-26T00:00:00"/>
    <s v="06:50:05"/>
    <s v="Week-4"/>
    <d v="1899-12-30T06:00:00"/>
  </r>
  <r>
    <n v="10419"/>
    <x v="0"/>
    <s v="Cristiano Lucian"/>
    <s v="Closed"/>
    <x v="773"/>
    <s v="Fri, 26 May 2023 05:40:04 GMT"/>
    <s v="khyadav"/>
    <x v="0"/>
    <x v="0"/>
    <s v="User Reported Email"/>
    <x v="0"/>
    <s v="Met"/>
    <s v="User"/>
    <n v="64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03:42 GMT"/>
    <s v="Thu, 01 Jan 1970 00:00:00 GMT"/>
    <s v="Thu, 01 Jan 1970 00:00:01 GMT"/>
    <s v="Thu, 01 Jan 1970 02:31:10 GMT"/>
    <m/>
    <m/>
    <m/>
    <m/>
    <n v="1"/>
    <s v=""/>
    <n v="1"/>
    <d v="1899-12-30T03:35:17"/>
    <s v="Fri"/>
    <x v="144"/>
    <d v="2023-05-26T00:00:00"/>
    <s v="05:40:04"/>
    <s v="Week-4"/>
    <d v="1899-12-30T05:00:00"/>
  </r>
  <r>
    <n v="10418"/>
    <x v="0"/>
    <s v="Cristian Dragus"/>
    <s v="Closed"/>
    <x v="774"/>
    <s v="Fri, 26 May 2023 05:20:05 GMT"/>
    <s v="khyadav"/>
    <x v="2"/>
    <x v="2"/>
    <s v="User Reported Email"/>
    <x v="0"/>
    <s v="Met"/>
    <s v="User"/>
    <n v="67"/>
    <s v="[]"/>
    <s v="Email"/>
    <s v="Spam"/>
    <m/>
    <m/>
    <m/>
    <m/>
    <s v="[]"/>
    <s v="Thu, 01 Jan 1970 00:00:00 GMT"/>
    <s v="Thu, 01 Jan 1970 00:00:08 GMT"/>
    <s v="Thu, 01 Jan 1970 00:00:00 GMT"/>
    <s v="Thu, 01 Jan 1970 01:07:13 GMT"/>
    <s v="Thu, 01 Jan 1970 00:00:00 GMT"/>
    <s v="Thu, 01 Jan 1970 00:00:01 GMT"/>
    <s v="Thu, 01 Jan 1970 00:00:01 GMT"/>
    <m/>
    <m/>
    <m/>
    <m/>
    <n v="1"/>
    <s v=""/>
    <n v="1"/>
    <d v="1899-12-30T01:07:09"/>
    <s v="Fri"/>
    <x v="144"/>
    <d v="2023-05-26T00:00:00"/>
    <s v="05:20:05"/>
    <s v="Week-4"/>
    <d v="1899-12-30T05:00:00"/>
  </r>
  <r>
    <n v="10417"/>
    <x v="3"/>
    <s v="TechM L2"/>
    <s v="Closed"/>
    <x v="775"/>
    <s v="Fri, 26 May 2023 03:30:02 GMT"/>
    <s v="khyadav"/>
    <x v="1"/>
    <x v="1"/>
    <s v="ESC L1 SLA Breach"/>
    <x v="3"/>
    <s v="Met"/>
    <s v="Laptop/Desktop"/>
    <n v="55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55:17 GMT"/>
    <s v="Thu, 01 Jan 1970 00:00:00 GMT"/>
    <s v="Thu, 01 Jan 1970 00:00:01 GMT"/>
    <s v="Thu, 01 Jan 1970 00:20:50 GMT"/>
    <m/>
    <m/>
    <m/>
    <m/>
    <n v="1"/>
    <s v=""/>
    <n v="1"/>
    <d v="1899-12-30T01:15:57"/>
    <s v="Fri"/>
    <x v="144"/>
    <d v="2023-05-26T00:00:00"/>
    <s v="03:30:02"/>
    <s v="Week-4"/>
    <d v="1899-12-30T03:00:00"/>
  </r>
  <r>
    <n v="10416"/>
    <x v="0"/>
    <s v="TechM L2"/>
    <s v="Closed"/>
    <x v="771"/>
    <s v="Fri, 26 May 2023 01:50:11 GMT"/>
    <s v="khyadav"/>
    <x v="1"/>
    <x v="1"/>
    <s v="User Reported Email"/>
    <x v="0"/>
    <s v="Met"/>
    <s v="User"/>
    <n v="24"/>
    <s v="[]"/>
    <s v="Email"/>
    <s v="Scam"/>
    <m/>
    <m/>
    <m/>
    <m/>
    <s v="[]"/>
    <s v="Thu, 01 Jan 1970 00:00:00 GMT"/>
    <s v="Thu, 01 Jan 1970 00:00:05 GMT"/>
    <s v="Thu, 01 Jan 1970 00:00:00 GMT"/>
    <s v="Thu, 01 Jan 1970 00:24:17 GMT"/>
    <s v="Thu, 01 Jan 1970 00:00:00 GMT"/>
    <s v="Thu, 01 Jan 1970 00:00:01 GMT"/>
    <s v="Thu, 01 Jan 1970 00:18:39 GMT"/>
    <m/>
    <m/>
    <m/>
    <m/>
    <n v="1"/>
    <s v=""/>
    <n v="1"/>
    <d v="1899-12-30T00:42:44"/>
    <s v="Fri"/>
    <x v="144"/>
    <d v="2023-05-26T00:00:00"/>
    <s v="01:50:11"/>
    <s v="Week-4"/>
    <d v="1899-12-30T01:00:00"/>
  </r>
  <r>
    <n v="10434"/>
    <x v="2"/>
    <s v="TechM L2"/>
    <s v="Closed"/>
    <x v="40"/>
    <s v="Sat, 27 May 2023 21:40:05 GMT"/>
    <s v="gsriniv"/>
    <x v="2"/>
    <x v="2"/>
    <s v="ACK L1 SLA Breach"/>
    <x v="13"/>
    <s v="Met"/>
    <s v="Server"/>
    <n v="1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2:27 GMT"/>
    <s v="Thu, 01 Jan 1970 00:00:00 GMT"/>
    <s v="Thu, 01 Jan 1970 00:00:01 GMT"/>
    <s v="Thu, 01 Jan 1970 00:45:31 GMT"/>
    <m/>
    <m/>
    <m/>
    <m/>
    <n v="1"/>
    <s v=""/>
    <n v="1"/>
    <d v="1899-12-30T00:57:40"/>
    <s v="Sat"/>
    <x v="145"/>
    <d v="2023-05-27T00:00:00"/>
    <s v="21:40:05"/>
    <s v="Week-4"/>
    <d v="1899-12-30T21:00:00"/>
  </r>
  <r>
    <n v="10433"/>
    <x v="0"/>
    <s v="Cristiano Lucian"/>
    <s v="Closed"/>
    <x v="30"/>
    <s v="Sat, 27 May 2023 11:40:02 GMT"/>
    <s v="apaluri"/>
    <x v="2"/>
    <x v="2"/>
    <s v="[]"/>
    <x v="11"/>
    <s v="Met"/>
    <s v="Server"/>
    <n v="5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4:28 GMT"/>
    <s v="Thu, 01 Jan 1970 00:00:00 GMT"/>
    <s v="Thu, 01 Jan 1970 00:00:01 GMT"/>
    <s v="Thu, 01 Jan 1970 00:00:01 GMT"/>
    <m/>
    <m/>
    <m/>
    <m/>
    <n v="1"/>
    <s v=""/>
    <n v="1"/>
    <d v="1899-12-30T00:54:09"/>
    <s v="Sat"/>
    <x v="145"/>
    <d v="2023-05-27T00:00:00"/>
    <s v="11:40:02"/>
    <s v="Week-4"/>
    <d v="1899-12-30T11:00:00"/>
  </r>
  <r>
    <n v="10432"/>
    <x v="3"/>
    <s v="Hassen Mezghani"/>
    <s v="Closed"/>
    <x v="224"/>
    <s v="Sat, 27 May 2023 06:40:02 GMT"/>
    <s v="khyadav"/>
    <x v="1"/>
    <x v="1"/>
    <s v="ESC L1 SLA Breach"/>
    <x v="33"/>
    <s v="Met"/>
    <s v="Other"/>
    <n v="5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9:49 GMT"/>
    <s v="Thu, 01 Jan 1970 00:00:00 GMT"/>
    <s v="Thu, 01 Jan 1970 00:00:01 GMT"/>
    <s v="Thu, 01 Jan 1970 00:02:18 GMT"/>
    <m/>
    <m/>
    <m/>
    <m/>
    <n v="1"/>
    <s v=""/>
    <n v="1"/>
    <d v="1899-12-30T00:52:27"/>
    <s v="Sat"/>
    <x v="145"/>
    <d v="2023-05-27T00:00:00"/>
    <s v="06:40:02"/>
    <s v="Week-4"/>
    <d v="1899-12-30T06:00:00"/>
  </r>
  <r>
    <n v="10431"/>
    <x v="0"/>
    <s v="Cristian Dragus"/>
    <s v="Closed"/>
    <x v="776"/>
    <s v="Sat, 27 May 2023 04:20:05 GMT"/>
    <s v="khyadav"/>
    <x v="2"/>
    <x v="2"/>
    <s v="User Reported Email"/>
    <x v="0"/>
    <s v="Met"/>
    <s v="User"/>
    <n v="41"/>
    <s v="[]"/>
    <s v="Email"/>
    <s v="Spam"/>
    <m/>
    <m/>
    <m/>
    <m/>
    <s v="[]"/>
    <s v="Thu, 01 Jan 1970 00:00:00 GMT"/>
    <s v="Thu, 01 Jan 1970 00:00:09 GMT"/>
    <s v="Thu, 01 Jan 1970 00:00:00 GMT"/>
    <s v="Thu, 01 Jan 1970 00:40:59 GMT"/>
    <s v="Thu, 01 Jan 1970 00:00:00 GMT"/>
    <s v="Thu, 01 Jan 1970 00:00:01 GMT"/>
    <s v="Thu, 01 Jan 1970 02:07:05 GMT"/>
    <m/>
    <m/>
    <m/>
    <m/>
    <n v="1"/>
    <s v=""/>
    <n v="1"/>
    <d v="1899-12-30T02:48:14"/>
    <s v="Sat"/>
    <x v="145"/>
    <d v="2023-05-27T00:00:00"/>
    <s v="04:20:05"/>
    <s v="Week-4"/>
    <d v="1899-12-30T04:00:00"/>
  </r>
  <r>
    <n v="10442"/>
    <x v="3"/>
    <s v="Theodoros Vakalopoulos"/>
    <s v="Closed"/>
    <x v="77"/>
    <s v="Sun, 28 May 2023 13:20:04 GMT"/>
    <s v="apaluri"/>
    <x v="2"/>
    <x v="1"/>
    <s v="ESC L1 SLA Breach"/>
    <x v="27"/>
    <s v="Met"/>
    <s v="Server"/>
    <n v="14"/>
    <s v="[]"/>
    <s v="Network"/>
    <m/>
    <m/>
    <m/>
    <s v="(D)DoS"/>
    <m/>
    <s v="[]"/>
    <s v="Thu, 01 Jan 1970 00:00:00 GMT"/>
    <s v="Thu, 01 Jan 1970 00:00:37 GMT"/>
    <s v="Thu, 01 Jan 1970 00:00:00 GMT"/>
    <s v="Thu, 01 Jan 1970 00:13:57 GMT"/>
    <s v="Thu, 01 Jan 1970 00:00:00 GMT"/>
    <s v="Thu, 01 Jan 1970 00:00:01 GMT"/>
    <s v="Thu, 01 Jan 1970 00:25:31 GMT"/>
    <m/>
    <m/>
    <m/>
    <m/>
    <n v="0"/>
    <n v="1"/>
    <n v="1"/>
    <d v="1899-12-30T00:40:08"/>
    <s v="Sun"/>
    <x v="146"/>
    <d v="2023-05-28T00:00:00"/>
    <s v="13:20:04"/>
    <s v="Week-4"/>
    <d v="1899-12-30T13:00:00"/>
  </r>
  <r>
    <n v="10441"/>
    <x v="0"/>
    <s v="Hassen Mezghani"/>
    <s v="Closed"/>
    <x v="777"/>
    <s v="Sun, 28 May 2023 11:30:07 GMT"/>
    <s v="apaluri"/>
    <x v="2"/>
    <x v="0"/>
    <s v="[]"/>
    <x v="21"/>
    <s v="Met"/>
    <s v="Server"/>
    <n v="1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2:33 GMT"/>
    <s v="Thu, 01 Jan 1970 00:00:00 GMT"/>
    <s v="Thu, 01 Jan 1970 00:00:01 GMT"/>
    <s v="Thu, 01 Jan 1970 04:13:24 GMT"/>
    <m/>
    <m/>
    <m/>
    <m/>
    <n v="0"/>
    <n v="1"/>
    <n v="1"/>
    <d v="1899-12-30T04:26:35"/>
    <s v="Sun"/>
    <x v="146"/>
    <d v="2023-05-28T00:00:00"/>
    <s v="11:30:07"/>
    <s v="Week-4"/>
    <d v="1899-12-30T11:00:00"/>
  </r>
  <r>
    <n v="10440"/>
    <x v="0"/>
    <s v="Hassen Mezghani"/>
    <s v="Closed"/>
    <x v="777"/>
    <s v="Sun, 28 May 2023 11:30:06 GMT"/>
    <s v="apaluri"/>
    <x v="2"/>
    <x v="0"/>
    <s v="[]"/>
    <x v="21"/>
    <s v="Met"/>
    <s v="Server"/>
    <n v="1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3:09 GMT"/>
    <s v="Thu, 01 Jan 1970 00:00:00 GMT"/>
    <s v="Thu, 01 Jan 1970 00:00:01 GMT"/>
    <s v="Thu, 01 Jan 1970 03:20:16 GMT"/>
    <m/>
    <m/>
    <m/>
    <m/>
    <n v="0"/>
    <n v="1"/>
    <n v="1"/>
    <d v="1899-12-30T03:33:21"/>
    <s v="Sun"/>
    <x v="146"/>
    <d v="2023-05-28T00:00:00"/>
    <s v="11:30:06"/>
    <s v="Week-4"/>
    <d v="1899-12-30T11:00:00"/>
  </r>
  <r>
    <n v="10439"/>
    <x v="0"/>
    <s v="Hassen Mezghani"/>
    <s v="Closed"/>
    <x v="777"/>
    <s v="Sun, 28 May 2023 11:30:04 GMT"/>
    <s v="apaluri"/>
    <x v="2"/>
    <x v="0"/>
    <s v="[]"/>
    <x v="21"/>
    <s v="Met"/>
    <s v="Server"/>
    <n v="1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6:17 GMT"/>
    <s v="Thu, 01 Jan 1970 00:00:00 GMT"/>
    <s v="Thu, 01 Jan 1970 00:00:01 GMT"/>
    <s v="Thu, 01 Jan 1970 02:49:12 GMT"/>
    <m/>
    <m/>
    <m/>
    <m/>
    <n v="0"/>
    <n v="1"/>
    <n v="1"/>
    <d v="1899-12-30T03:05:18"/>
    <s v="Sun"/>
    <x v="146"/>
    <d v="2023-05-28T00:00:00"/>
    <s v="11:30:04"/>
    <s v="Week-4"/>
    <d v="1899-12-30T11:00:00"/>
  </r>
  <r>
    <n v="10438"/>
    <x v="0"/>
    <s v="Hassen Mezghani"/>
    <s v="Closed"/>
    <x v="777"/>
    <s v="Sun, 28 May 2023 11:30:03 GMT"/>
    <s v="apaluri"/>
    <x v="2"/>
    <x v="0"/>
    <s v="[]"/>
    <x v="21"/>
    <s v="Met"/>
    <s v="Server"/>
    <n v="3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6:29 GMT"/>
    <s v="Thu, 01 Jan 1970 00:00:00 GMT"/>
    <s v="Thu, 01 Jan 1970 00:00:01 GMT"/>
    <s v="Thu, 01 Jan 1970 01:14:09 GMT"/>
    <m/>
    <m/>
    <m/>
    <m/>
    <n v="0"/>
    <n v="1"/>
    <n v="1"/>
    <d v="1899-12-30T01:50:14"/>
    <s v="Sun"/>
    <x v="146"/>
    <d v="2023-05-28T00:00:00"/>
    <s v="11:30:03"/>
    <s v="Week-4"/>
    <d v="1899-12-30T11:00:00"/>
  </r>
  <r>
    <n v="10437"/>
    <x v="3"/>
    <s v="Cristian Dragus"/>
    <s v="Closed"/>
    <x v="28"/>
    <s v="Sun, 28 May 2023 10:40:03 GMT"/>
    <s v="apaluri"/>
    <x v="1"/>
    <x v="1"/>
    <s v="ESC L1 SLA Breach"/>
    <x v="9"/>
    <s v="Met"/>
    <s v="Laptop/Desktop"/>
    <n v="39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8:45 GMT"/>
    <s v="Thu, 01 Jan 1970 00:00:00 GMT"/>
    <s v="Thu, 01 Jan 1970 00:00:01 GMT"/>
    <s v="Thu, 01 Jan 1970 01:17:58 GMT"/>
    <m/>
    <m/>
    <m/>
    <m/>
    <n v="1"/>
    <s v=""/>
    <n v="1"/>
    <d v="1899-12-30T01:57:03"/>
    <s v="Sun"/>
    <x v="146"/>
    <d v="2023-05-28T00:00:00"/>
    <s v="10:40:03"/>
    <s v="Week-4"/>
    <d v="1899-12-30T10:00:00"/>
  </r>
  <r>
    <n v="10436"/>
    <x v="0"/>
    <s v="Cristian Dragus"/>
    <s v="Closed"/>
    <x v="146"/>
    <s v="Sun, 28 May 2023 09:30:08 GMT"/>
    <s v="apaluri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6:32 GMT"/>
    <s v="Thu, 01 Jan 1970 00:00:00 GMT"/>
    <s v="Thu, 01 Jan 1970 00:00:01 GMT"/>
    <s v="Thu, 01 Jan 1970 01:10:19 GMT"/>
    <m/>
    <m/>
    <m/>
    <m/>
    <n v="1"/>
    <s v=""/>
    <n v="1"/>
    <d v="1899-12-30T01:37:25"/>
    <s v="Sun"/>
    <x v="146"/>
    <d v="2023-05-28T00:00:00"/>
    <s v="09:30:08"/>
    <s v="Week-4"/>
    <d v="1899-12-30T09:00:00"/>
  </r>
  <r>
    <n v="10435"/>
    <x v="3"/>
    <s v="TechM L2"/>
    <s v="Closed"/>
    <x v="489"/>
    <s v="Sun, 28 May 2023 09:00:03 GMT"/>
    <s v="apaluri"/>
    <x v="1"/>
    <x v="1"/>
    <s v="ESC L1 SLA Breach"/>
    <x v="37"/>
    <s v="Met"/>
    <s v="User"/>
    <n v="88"/>
    <s v="[]"/>
    <s v="Login"/>
    <m/>
    <m/>
    <s v="Suspicious Login"/>
    <m/>
    <m/>
    <s v="[]"/>
    <s v="Thu, 01 Jan 1970 00:00:00 GMT"/>
    <s v="Thu, 01 Jan 1970 00:00:08 GMT"/>
    <s v="Thu, 01 Jan 1970 00:00:00 GMT"/>
    <s v="Thu, 01 Jan 1970 01:28:04 GMT"/>
    <s v="Thu, 01 Jan 1970 00:00:00 GMT"/>
    <s v="Thu, 01 Jan 1970 00:00:01 GMT"/>
    <s v="Thu, 01 Jan 1970 00:00:01 GMT"/>
    <m/>
    <m/>
    <m/>
    <m/>
    <n v="1"/>
    <s v=""/>
    <n v="1"/>
    <d v="1899-12-30T01:28:09"/>
    <s v="Sun"/>
    <x v="146"/>
    <d v="2023-05-28T00:00:00"/>
    <s v="09:00:03"/>
    <s v="Week-4"/>
    <d v="1899-12-30T09:00:00"/>
  </r>
  <r>
    <n v="10447"/>
    <x v="0"/>
    <s v="Cristiano Lucian"/>
    <s v="Closed"/>
    <x v="535"/>
    <s v="Mon, 29 May 2023 14:30:03 GMT"/>
    <s v="vtupura"/>
    <x v="2"/>
    <x v="0"/>
    <s v="[]"/>
    <x v="21"/>
    <s v="Met"/>
    <s v="Server"/>
    <n v="9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36:06 GMT"/>
    <s v="Thu, 01 Jan 1970 00:00:00 GMT"/>
    <s v="Thu, 01 Jan 1970 00:00:01 GMT"/>
    <s v="Thu, 01 Jan 1970 00:40:42 GMT"/>
    <m/>
    <m/>
    <m/>
    <m/>
    <n v="0"/>
    <n v="1"/>
    <n v="1"/>
    <d v="1899-12-30T02:16:51"/>
    <s v="Mon"/>
    <x v="147"/>
    <d v="2023-05-29T00:00:00"/>
    <s v="14:30:03"/>
    <s v="Week-5"/>
    <d v="1899-12-30T14:00:00"/>
  </r>
  <r>
    <n v="10446"/>
    <x v="3"/>
    <s v="Hassen Mezghani"/>
    <s v="Closed"/>
    <x v="108"/>
    <s v="Mon, 29 May 2023 12:40:03 GMT"/>
    <s v="karun"/>
    <x v="1"/>
    <x v="0"/>
    <s v="ESC L1 SLA Breach"/>
    <x v="32"/>
    <s v="Met"/>
    <s v="Server"/>
    <n v="10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45:10 GMT"/>
    <s v="Thu, 01 Jan 1970 00:00:00 GMT"/>
    <s v="Thu, 01 Jan 1970 00:00:01 GMT"/>
    <s v="Thu, 01 Jan 1970 00:00:01 GMT"/>
    <m/>
    <m/>
    <m/>
    <m/>
    <n v="0"/>
    <n v="1"/>
    <n v="1"/>
    <d v="1899-12-30T01:45:11"/>
    <s v="Mon"/>
    <x v="147"/>
    <d v="2023-05-29T00:00:00"/>
    <s v="12:40:03"/>
    <s v="Week-5"/>
    <d v="1899-12-30T12:00:00"/>
  </r>
  <r>
    <n v="10445"/>
    <x v="0"/>
    <s v="Cristian Dragus"/>
    <s v="Closed"/>
    <x v="545"/>
    <s v="Mon, 29 May 2023 11:20:07 GMT"/>
    <s v="mhyderi"/>
    <x v="1"/>
    <x v="1"/>
    <s v="User Reported Email"/>
    <x v="0"/>
    <s v="Met"/>
    <s v="User"/>
    <n v="50"/>
    <s v="[]"/>
    <s v="Email"/>
    <s v="Scam"/>
    <m/>
    <m/>
    <m/>
    <m/>
    <s v="[]"/>
    <s v="Thu, 01 Jan 1970 00:00:00 GMT"/>
    <s v="Thu, 01 Jan 1970 00:00:12 GMT"/>
    <s v="Thu, 01 Jan 1970 00:00:00 GMT"/>
    <s v="Thu, 01 Jan 1970 00:49:31 GMT"/>
    <s v="Thu, 01 Jan 1970 00:00:00 GMT"/>
    <s v="Thu, 01 Jan 1970 00:00:01 GMT"/>
    <s v="Thu, 01 Jan 1970 00:23:40 GMT"/>
    <m/>
    <m/>
    <m/>
    <m/>
    <n v="1"/>
    <s v=""/>
    <n v="1"/>
    <d v="1899-12-30T01:13:52"/>
    <s v="Mon"/>
    <x v="147"/>
    <d v="2023-05-29T00:00:00"/>
    <s v="11:20:07"/>
    <s v="Week-5"/>
    <d v="1899-12-30T11:00:00"/>
  </r>
  <r>
    <n v="10444"/>
    <x v="3"/>
    <s v="Cristian Dragus"/>
    <s v="Closed"/>
    <x v="6"/>
    <s v="Mon, 29 May 2023 10:50:03 GMT"/>
    <s v="karun"/>
    <x v="1"/>
    <x v="1"/>
    <s v="ESC L1 SLA Breach"/>
    <x v="3"/>
    <s v="Met"/>
    <s v="User"/>
    <n v="62"/>
    <s v="[]"/>
    <s v="Email"/>
    <s v="Phishing"/>
    <m/>
    <m/>
    <m/>
    <m/>
    <s v="[]"/>
    <s v="Thu, 01 Jan 1970 00:00:00 GMT"/>
    <s v="Thu, 01 Jan 1970 00:00:08 GMT"/>
    <s v="Thu, 01 Jan 1970 00:00:00 GMT"/>
    <s v="Thu, 01 Jan 1970 01:02:06 GMT"/>
    <s v="Thu, 01 Jan 1970 00:00:00 GMT"/>
    <s v="Thu, 01 Jan 1970 00:00:01 GMT"/>
    <s v="Thu, 01 Jan 1970 00:00:01 GMT"/>
    <m/>
    <m/>
    <m/>
    <m/>
    <n v="1"/>
    <s v=""/>
    <n v="1"/>
    <d v="1899-12-30T01:02:09"/>
    <s v="Mon"/>
    <x v="147"/>
    <d v="2023-05-29T00:00:00"/>
    <s v="10:50:03"/>
    <s v="Week-5"/>
    <d v="1899-12-30T10:00:00"/>
  </r>
  <r>
    <n v="10443"/>
    <x v="0"/>
    <s v="Cristian Dragus"/>
    <s v="Closed"/>
    <x v="778"/>
    <s v="Mon, 29 May 2023 10:40:10 GMT"/>
    <s v="mhyderi"/>
    <x v="1"/>
    <x v="1"/>
    <s v="User Reported Email"/>
    <x v="0"/>
    <s v="Met"/>
    <s v="User"/>
    <n v="57"/>
    <s v="[]"/>
    <s v="Email"/>
    <s v="Scam"/>
    <m/>
    <m/>
    <m/>
    <m/>
    <s v="[]"/>
    <s v="Thu, 01 Jan 1970 00:00:00 GMT"/>
    <s v="Thu, 01 Jan 1970 00:00:07 GMT"/>
    <s v="Thu, 01 Jan 1970 00:00:00 GMT"/>
    <s v="Thu, 01 Jan 1970 00:56:42 GMT"/>
    <s v="Thu, 01 Jan 1970 00:00:00 GMT"/>
    <s v="Thu, 01 Jan 1970 00:00:01 GMT"/>
    <s v="Thu, 01 Jan 1970 00:04:59 GMT"/>
    <m/>
    <m/>
    <m/>
    <m/>
    <n v="1"/>
    <s v=""/>
    <n v="1"/>
    <d v="1899-12-30T01:02:06"/>
    <s v="Mon"/>
    <x v="147"/>
    <d v="2023-05-29T00:00:00"/>
    <s v="10:40:10"/>
    <s v="Week-5"/>
    <d v="1899-12-30T10:00:00"/>
  </r>
  <r>
    <n v="10460"/>
    <x v="1"/>
    <s v="Cristian Dragus"/>
    <s v="Closed"/>
    <x v="660"/>
    <s v="Tue, 30 May 2023 22:50:03 GMT"/>
    <s v="khyadav"/>
    <x v="1"/>
    <x v="2"/>
    <s v="ESC L1 SLA Breach"/>
    <x v="1"/>
    <s v="Met"/>
    <s v="Laptop/Desktop"/>
    <n v="95"/>
    <s v="[]"/>
    <s v="Endpoint"/>
    <m/>
    <s v="Malware"/>
    <m/>
    <m/>
    <m/>
    <s v="[]"/>
    <s v="Thu, 01 Jan 1970 00:00:00 GMT"/>
    <s v="Thu, 01 Jan 1970 00:00:10 GMT"/>
    <s v="Thu, 01 Jan 1970 00:00:00 GMT"/>
    <s v="Thu, 01 Jan 1970 01:35:03 GMT"/>
    <s v="Thu, 01 Jan 1970 00:00:00 GMT"/>
    <s v="Thu, 01 Jan 1970 00:00:01 GMT"/>
    <s v="Thu, 01 Jan 1970 03:01:12 GMT"/>
    <m/>
    <m/>
    <m/>
    <m/>
    <n v="0"/>
    <n v="1"/>
    <n v="1"/>
    <d v="1899-12-30T04:36:22"/>
    <s v="Tue"/>
    <x v="148"/>
    <d v="2023-05-30T00:00:00"/>
    <s v="22:50:03"/>
    <s v="Week-5"/>
    <d v="1899-12-30T22:00:00"/>
  </r>
  <r>
    <n v="10459"/>
    <x v="0"/>
    <s v="TechM L2"/>
    <s v="Closed"/>
    <x v="715"/>
    <s v="Tue, 30 May 2023 22:10:03 GMT"/>
    <s v="khyadav"/>
    <x v="1"/>
    <x v="1"/>
    <s v="ACK L1 SLA Breach"/>
    <x v="21"/>
    <s v="Met"/>
    <s v="Laptop/Desktop"/>
    <n v="3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3:41 GMT"/>
    <s v="Thu, 01 Jan 1970 00:00:00 GMT"/>
    <s v="Thu, 01 Jan 1970 00:00:01 GMT"/>
    <s v="Thu, 01 Jan 1970 02:03:49 GMT"/>
    <m/>
    <m/>
    <m/>
    <m/>
    <n v="1"/>
    <s v=""/>
    <n v="1"/>
    <d v="1899-12-30T02:37:55"/>
    <s v="Tue"/>
    <x v="148"/>
    <d v="2023-05-30T00:00:00"/>
    <s v="22:10:03"/>
    <s v="Week-5"/>
    <d v="1899-12-30T22:00:00"/>
  </r>
  <r>
    <n v="10458"/>
    <x v="1"/>
    <s v="TechM L2"/>
    <s v="Pending"/>
    <x v="209"/>
    <s v="Tue, 30 May 2023 17:40:05 GMT"/>
    <s v="gsriniv"/>
    <x v="1"/>
    <x v="3"/>
    <s v="[]"/>
    <x v="10"/>
    <s v="Met"/>
    <s v="Other"/>
    <n v="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1:35 GMT"/>
    <s v="Thu, 01 Jan 1970 00:00:00 GMT"/>
    <s v="Thu, 01 Jan 1970 00:00:01 GMT"/>
    <s v="Thu, 01 Jan 1970 01:53:17 GMT"/>
    <m/>
    <m/>
    <m/>
    <m/>
    <s v=""/>
    <s v=""/>
    <n v="1"/>
    <d v="1899-12-30T01:55:24"/>
    <s v="Tue"/>
    <x v="148"/>
    <d v="2023-05-30T00:00:00"/>
    <s v="17:40:05"/>
    <s v="Week-5"/>
    <d v="1899-12-30T17:00:00"/>
  </r>
  <r>
    <n v="10457"/>
    <x v="1"/>
    <s v="TechM L2"/>
    <s v="Pending"/>
    <x v="29"/>
    <s v="Tue, 30 May 2023 17:40:04 GMT"/>
    <s v="gsriniv"/>
    <x v="1"/>
    <x v="3"/>
    <s v="[]"/>
    <x v="10"/>
    <s v="Met"/>
    <s v="Other"/>
    <n v="1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2:07 GMT"/>
    <s v="Thu, 01 Jan 1970 00:00:00 GMT"/>
    <s v="Thu, 01 Jan 1970 00:00:01 GMT"/>
    <s v="Thu, 01 Jan 1970 01:12:39 GMT"/>
    <m/>
    <m/>
    <m/>
    <m/>
    <s v=""/>
    <s v=""/>
    <n v="1"/>
    <d v="1899-12-30T01:24:49"/>
    <s v="Tue"/>
    <x v="148"/>
    <d v="2023-05-30T00:00:00"/>
    <s v="17:40:04"/>
    <s v="Week-5"/>
    <d v="1899-12-30T17:00:00"/>
  </r>
  <r>
    <n v="10456"/>
    <x v="0"/>
    <s v="Cristian Dragus"/>
    <s v="Closed"/>
    <x v="779"/>
    <s v="Tue, 30 May 2023 15:10:04 GMT"/>
    <s v="khyadav"/>
    <x v="1"/>
    <x v="1"/>
    <s v="MSSP Process Improvement Requested, User Reported Email"/>
    <x v="0"/>
    <s v="Met"/>
    <s v="User"/>
    <n v="66"/>
    <s v="[]"/>
    <s v="Email"/>
    <s v="Scam"/>
    <m/>
    <m/>
    <m/>
    <m/>
    <s v="Discussed"/>
    <s v="Thu, 01 Jan 1970 00:00:00 GMT"/>
    <s v="Thu, 01 Jan 1970 00:00:08 GMT"/>
    <s v="Thu, 01 Jan 1970 00:00:00 GMT"/>
    <s v="Thu, 01 Jan 1970 01:06:15 GMT"/>
    <s v="Thu, 01 Jan 1970 00:00:00 GMT"/>
    <s v="Thu, 01 Jan 1970 00:00:01 GMT"/>
    <s v="Thu, 01 Jan 1970 00:00:01 GMT"/>
    <m/>
    <m/>
    <m/>
    <m/>
    <n v="1"/>
    <s v=""/>
    <n v="1"/>
    <d v="1899-12-30T01:06:09"/>
    <s v="Tue"/>
    <x v="148"/>
    <d v="2023-05-30T00:00:00"/>
    <s v="15:10:04"/>
    <s v="Week-5"/>
    <d v="1899-12-30T15:00:00"/>
  </r>
  <r>
    <n v="10455"/>
    <x v="0"/>
    <s v="Cristian Dragus"/>
    <s v="Closed"/>
    <x v="780"/>
    <s v="Tue, 30 May 2023 14:50:14 GMT"/>
    <s v="mhyderi"/>
    <x v="2"/>
    <x v="2"/>
    <s v="User Reported Email"/>
    <x v="0"/>
    <s v="Met"/>
    <s v="User"/>
    <n v="53"/>
    <s v="[]"/>
    <s v="Email"/>
    <s v="Spam"/>
    <m/>
    <m/>
    <m/>
    <m/>
    <s v="[]"/>
    <s v="Thu, 01 Jan 1970 00:00:00 GMT"/>
    <s v="Thu, 01 Jan 1970 00:00:28 GMT"/>
    <s v="Thu, 01 Jan 1970 00:00:00 GMT"/>
    <s v="Thu, 01 Jan 1970 00:53:24 GMT"/>
    <s v="Thu, 01 Jan 1970 00:00:00 GMT"/>
    <s v="Thu, 01 Jan 1970 00:00:01 GMT"/>
    <s v="Thu, 01 Jan 1970 00:14:56 GMT"/>
    <m/>
    <m/>
    <m/>
    <m/>
    <n v="1"/>
    <s v=""/>
    <n v="1"/>
    <d v="1899-12-30T01:08:24"/>
    <s v="Tue"/>
    <x v="148"/>
    <d v="2023-05-30T00:00:00"/>
    <s v="14:50:14"/>
    <s v="Week-5"/>
    <d v="1899-12-30T14:00:00"/>
  </r>
  <r>
    <n v="10454"/>
    <x v="1"/>
    <s v="Theodoros Vakalopoulos"/>
    <s v="Closed"/>
    <x v="321"/>
    <s v="Tue, 30 May 2023 14:00:03 GMT"/>
    <s v="khyadav"/>
    <x v="2"/>
    <x v="2"/>
    <s v="ESC L1 SLA Breach"/>
    <x v="40"/>
    <s v="Met"/>
    <s v="Server"/>
    <n v="52"/>
    <s v="[]"/>
    <s v="Network"/>
    <m/>
    <m/>
    <m/>
    <s v="Suspicious Lack of Traffic"/>
    <m/>
    <s v="[]"/>
    <s v="Thu, 01 Jan 1970 00:00:00 GMT"/>
    <s v="Thu, 01 Jan 1970 00:00:17 GMT"/>
    <s v="Thu, 01 Jan 1970 00:00:00 GMT"/>
    <s v="Thu, 01 Jan 1970 00:51:52 GMT"/>
    <s v="Thu, 01 Jan 1970 00:00:00 GMT"/>
    <s v="Thu, 01 Jan 1970 00:00:01 GMT"/>
    <s v="Thu, 01 Jan 1970 00:22:34 GMT"/>
    <m/>
    <m/>
    <m/>
    <m/>
    <n v="1"/>
    <s v=""/>
    <n v="1"/>
    <d v="1899-12-30T01:14:51"/>
    <s v="Tue"/>
    <x v="148"/>
    <d v="2023-05-30T00:00:00"/>
    <s v="14:00:03"/>
    <s v="Week-5"/>
    <d v="1899-12-30T14:00:00"/>
  </r>
  <r>
    <n v="10453"/>
    <x v="3"/>
    <s v="TechM L2"/>
    <s v="Closed"/>
    <x v="16"/>
    <s v="Tue, 30 May 2023 12:40:05 GMT"/>
    <s v="khyadav"/>
    <x v="1"/>
    <x v="1"/>
    <s v="ESC L1 SLA Breach"/>
    <x v="5"/>
    <s v="Met"/>
    <s v="Laptop/Desktop"/>
    <n v="78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17:56 GMT"/>
    <s v="Thu, 01 Jan 1970 00:00:00 GMT"/>
    <s v="Thu, 01 Jan 1970 00:00:01 GMT"/>
    <s v="Thu, 01 Jan 1970 00:58:25 GMT"/>
    <m/>
    <m/>
    <m/>
    <m/>
    <n v="1"/>
    <s v=""/>
    <n v="1"/>
    <d v="1899-12-30T02:16:35"/>
    <s v="Tue"/>
    <x v="148"/>
    <d v="2023-05-30T00:00:00"/>
    <s v="12:40:05"/>
    <s v="Week-5"/>
    <d v="1899-12-30T12:00:00"/>
  </r>
  <r>
    <n v="10452"/>
    <x v="0"/>
    <s v="Mangesh Fasale"/>
    <s v="Closed"/>
    <x v="781"/>
    <s v="Tue, 30 May 2023 12:10:08 GMT"/>
    <s v="mhyderi"/>
    <x v="2"/>
    <x v="2"/>
    <s v="User Reported Email"/>
    <x v="0"/>
    <s v="Met"/>
    <s v="User"/>
    <n v="107"/>
    <s v="[]"/>
    <s v="Email"/>
    <s v="Spam"/>
    <m/>
    <m/>
    <m/>
    <m/>
    <s v="[]"/>
    <s v="Thu, 01 Jan 1970 00:00:00 GMT"/>
    <s v="Thu, 01 Jan 1970 00:00:10 GMT"/>
    <s v="Thu, 01 Jan 1970 00:00:00 GMT"/>
    <s v="Thu, 01 Jan 1970 01:46:51 GMT"/>
    <s v="Thu, 01 Jan 1970 00:00:00 GMT"/>
    <s v="Thu, 01 Jan 1970 00:00:01 GMT"/>
    <s v="Thu, 01 Jan 1970 00:28:03 GMT"/>
    <m/>
    <m/>
    <m/>
    <m/>
    <n v="1"/>
    <s v=""/>
    <n v="1"/>
    <d v="1899-12-30T02:15:13"/>
    <s v="Tue"/>
    <x v="148"/>
    <d v="2023-05-30T00:00:00"/>
    <s v="12:10:08"/>
    <s v="Week-5"/>
    <d v="1899-12-30T12:00:00"/>
  </r>
  <r>
    <n v="10451"/>
    <x v="0"/>
    <s v="Cristiano Lucian"/>
    <s v="Closed"/>
    <x v="707"/>
    <s v="Tue, 30 May 2023 11:30:03 GMT"/>
    <s v="khyadav"/>
    <x v="0"/>
    <x v="0"/>
    <s v="[]"/>
    <x v="21"/>
    <s v="Met"/>
    <s v="Server"/>
    <n v="61"/>
    <s v="[]"/>
    <s v="Network"/>
    <m/>
    <m/>
    <m/>
    <s v="(D)DoS"/>
    <m/>
    <s v="[]"/>
    <s v="Thu, 01 Jan 1970 00:00:00 GMT"/>
    <s v="Thu, 01 Jan 1970 00:00:09 GMT"/>
    <s v="Thu, 01 Jan 1970 00:00:00 GMT"/>
    <s v="Thu, 01 Jan 1970 01:01:15 GMT"/>
    <s v="Thu, 01 Jan 1970 00:00:00 GMT"/>
    <s v="Thu, 01 Jan 1970 00:00:01 GMT"/>
    <s v="Thu, 01 Jan 1970 00:08:03 GMT"/>
    <m/>
    <m/>
    <m/>
    <m/>
    <n v="1"/>
    <s v=""/>
    <n v="1"/>
    <d v="1899-12-30T01:09:12"/>
    <s v="Tue"/>
    <x v="148"/>
    <d v="2023-05-30T00:00:00"/>
    <s v="11:30:03"/>
    <s v="Week-5"/>
    <d v="1899-12-30T11:00:00"/>
  </r>
  <r>
    <n v="10450"/>
    <x v="3"/>
    <s v="Theodoros Vakalopoulos"/>
    <s v="Closed"/>
    <x v="29"/>
    <s v="Tue, 30 May 2023 08:40:05 GMT"/>
    <s v="mhyderi"/>
    <x v="1"/>
    <x v="0"/>
    <s v="ESC L1 SLA Breach"/>
    <x v="24"/>
    <s v="Met"/>
    <s v="Server"/>
    <n v="8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5:11 GMT"/>
    <s v="Thu, 01 Jan 1970 00:00:00 GMT"/>
    <s v="Thu, 01 Jan 1970 00:00:01 GMT"/>
    <s v="Thu, 01 Jan 1970 02:30:29 GMT"/>
    <m/>
    <m/>
    <m/>
    <m/>
    <n v="0"/>
    <n v="1"/>
    <n v="1"/>
    <d v="1899-12-30T03:55:36"/>
    <s v="Tue"/>
    <x v="148"/>
    <d v="2023-05-30T00:00:00"/>
    <s v="08:40:05"/>
    <s v="Week-5"/>
    <d v="1899-12-30T08:00:00"/>
  </r>
  <r>
    <n v="10449"/>
    <x v="0"/>
    <s v="Cristiano Lucian"/>
    <s v="Closed"/>
    <x v="782"/>
    <s v="Tue, 30 May 2023 08:10:05 GMT"/>
    <s v="khyadav"/>
    <x v="0"/>
    <x v="0"/>
    <s v="User Reported Email, ACK L1 SLA Breach"/>
    <x v="0"/>
    <s v="Met"/>
    <s v="User"/>
    <n v="103"/>
    <s v="[]"/>
    <s v="Email"/>
    <s v="Unsolicited email"/>
    <m/>
    <m/>
    <m/>
    <m/>
    <s v="[]"/>
    <s v="Thu, 01 Jan 1970 00:00:00 GMT"/>
    <s v="Thu, 01 Jan 1970 00:00:05 GMT"/>
    <s v="Thu, 01 Jan 1970 00:00:00 GMT"/>
    <s v="Thu, 01 Jan 1970 01:43:04 GMT"/>
    <s v="Thu, 01 Jan 1970 00:00:00 GMT"/>
    <s v="Thu, 01 Jan 1970 00:00:01 GMT"/>
    <s v="Thu, 01 Jan 1970 00:05:28 GMT"/>
    <m/>
    <m/>
    <m/>
    <m/>
    <n v="1"/>
    <s v=""/>
    <n v="1"/>
    <d v="1899-12-30T01:48:33"/>
    <s v="Tue"/>
    <x v="148"/>
    <d v="2023-05-30T00:00:00"/>
    <s v="08:10:05"/>
    <s v="Week-5"/>
    <d v="1899-12-30T08:00:00"/>
  </r>
  <r>
    <n v="10448"/>
    <x v="0"/>
    <s v="TechM L2"/>
    <s v="Closed"/>
    <x v="783"/>
    <s v="Tue, 30 May 2023 02:40:03 GMT"/>
    <s v="karun"/>
    <x v="2"/>
    <x v="2"/>
    <s v="[]"/>
    <x v="21"/>
    <s v="Met"/>
    <s v="Server"/>
    <n v="5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7:26 GMT"/>
    <s v="Thu, 01 Jan 1970 00:00:00 GMT"/>
    <s v="Thu, 01 Jan 1970 00:00:01 GMT"/>
    <s v="Thu, 01 Jan 1970 00:00:01 GMT"/>
    <m/>
    <m/>
    <m/>
    <m/>
    <n v="1"/>
    <s v=""/>
    <n v="1"/>
    <d v="1899-12-30T00:57:09"/>
    <s v="Tue"/>
    <x v="148"/>
    <d v="2023-05-30T00:00:00"/>
    <s v="02:40:03"/>
    <s v="Week-5"/>
    <d v="1899-12-30T02:00:00"/>
  </r>
  <r>
    <n v="10492"/>
    <x v="1"/>
    <s v="Hassen Mezghani"/>
    <s v="Closed"/>
    <x v="151"/>
    <s v="Wed, 31 May 2023 20:10:17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7"/>
    <s v="Week-5"/>
    <d v="1899-12-30T20:00:00"/>
  </r>
  <r>
    <n v="10491"/>
    <x v="1"/>
    <s v="Hassen Mezghani"/>
    <s v="Closed"/>
    <x v="151"/>
    <s v="Wed, 31 May 2023 20:10:15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5"/>
    <s v="Week-5"/>
    <d v="1899-12-30T20:00:00"/>
  </r>
  <r>
    <n v="10490"/>
    <x v="1"/>
    <s v="Hassen Mezghani"/>
    <s v="Closed"/>
    <x v="151"/>
    <s v="Wed, 31 May 2023 20:10:14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4"/>
    <s v="Week-5"/>
    <d v="1899-12-30T20:00:00"/>
  </r>
  <r>
    <n v="10489"/>
    <x v="1"/>
    <s v="Hassen Mezghani"/>
    <s v="Closed"/>
    <x v="151"/>
    <s v="Wed, 31 May 2023 20:10:12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2"/>
    <s v="Week-5"/>
    <d v="1899-12-30T20:00:00"/>
  </r>
  <r>
    <n v="10488"/>
    <x v="1"/>
    <s v="Hassen Mezghani"/>
    <s v="Closed"/>
    <x v="151"/>
    <s v="Wed, 31 May 2023 20:10:11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1"/>
    <s v="Week-5"/>
    <d v="1899-12-30T20:00:00"/>
  </r>
  <r>
    <n v="10487"/>
    <x v="1"/>
    <s v="Hassen Mezghani"/>
    <s v="Closed"/>
    <x v="151"/>
    <s v="Wed, 31 May 2023 20:10:10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10"/>
    <s v="Week-5"/>
    <d v="1899-12-30T20:00:00"/>
  </r>
  <r>
    <n v="10486"/>
    <x v="1"/>
    <s v="Hassen Mezghani"/>
    <s v="Closed"/>
    <x v="151"/>
    <s v="Wed, 31 May 2023 20:10:08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08"/>
    <s v="Week-5"/>
    <d v="1899-12-30T20:00:00"/>
  </r>
  <r>
    <n v="10485"/>
    <x v="1"/>
    <s v="Hassen Mezghani"/>
    <s v="Closed"/>
    <x v="151"/>
    <s v="Wed, 31 May 2023 20:10:06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06"/>
    <s v="Week-5"/>
    <d v="1899-12-30T20:00:00"/>
  </r>
  <r>
    <n v="10484"/>
    <x v="1"/>
    <s v="Hassen Mezghani"/>
    <s v="Closed"/>
    <x v="151"/>
    <s v="Wed, 31 May 2023 20:10:05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05"/>
    <s v="Week-5"/>
    <d v="1899-12-30T20:00:00"/>
  </r>
  <r>
    <n v="10483"/>
    <x v="1"/>
    <s v="Hassen Mezghani"/>
    <s v="Closed"/>
    <x v="151"/>
    <s v="Wed, 31 May 2023 20:10:04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10:04"/>
    <s v="Week-5"/>
    <d v="1899-12-30T20:00:00"/>
  </r>
  <r>
    <n v="10482"/>
    <x v="1"/>
    <s v="Hassen Mezghani"/>
    <s v="Closed"/>
    <x v="151"/>
    <s v="Wed, 31 May 2023 20:00:09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00:09"/>
    <s v="Week-5"/>
    <d v="1899-12-30T20:00:00"/>
  </r>
  <r>
    <n v="10481"/>
    <x v="1"/>
    <s v="Hassen Mezghani"/>
    <s v="Closed"/>
    <x v="151"/>
    <s v="Wed, 31 May 2023 20:00:07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00:07"/>
    <s v="Week-5"/>
    <d v="1899-12-30T20:00:00"/>
  </r>
  <r>
    <n v="10480"/>
    <x v="1"/>
    <s v="Hassen Mezghani"/>
    <s v="Closed"/>
    <x v="151"/>
    <s v="Wed, 31 May 2023 20:00:06 GMT"/>
    <s v="gsriniv"/>
    <x v="2"/>
    <x v="2"/>
    <s v="[]"/>
    <x v="21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49"/>
    <d v="2023-05-31T00:00:00"/>
    <s v="20:00:06"/>
    <s v="Week-5"/>
    <d v="1899-12-30T20:00:00"/>
  </r>
  <r>
    <n v="10479"/>
    <x v="1"/>
    <s v="Hassen Mezghani"/>
    <s v="Closed"/>
    <x v="151"/>
    <s v="Wed, 31 May 2023 20:00:04 GMT"/>
    <s v="gsriniv"/>
    <x v="2"/>
    <x v="2"/>
    <s v="ACK L1 SLA Breach, ESC L1 SLA Breach"/>
    <x v="21"/>
    <s v="Met"/>
    <s v="Server"/>
    <n v="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4:07 GMT"/>
    <s v="Thu, 01 Jan 1970 00:00:00 GMT"/>
    <s v="Thu, 01 Jan 1970 00:00:01 GMT"/>
    <s v="Thu, 01 Jan 1970 01:11:15 GMT"/>
    <m/>
    <m/>
    <m/>
    <m/>
    <n v="1"/>
    <s v=""/>
    <n v="1"/>
    <d v="1899-12-30T01:15:20"/>
    <s v="Wed"/>
    <x v="149"/>
    <d v="2023-05-31T00:00:00"/>
    <s v="20:00:04"/>
    <s v="Week-5"/>
    <d v="1899-12-30T20:00:00"/>
  </r>
  <r>
    <n v="10478"/>
    <x v="1"/>
    <s v="Hassen Mezghani"/>
    <s v="Closed"/>
    <x v="151"/>
    <s v="Wed, 31 May 2023 20:00:03 GMT"/>
    <s v="gsriniv"/>
    <x v="2"/>
    <x v="2"/>
    <s v="ACK L1 SLA Breach, ESC L1 SLA Breach"/>
    <x v="21"/>
    <s v="Met"/>
    <s v="Server"/>
    <n v="6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3:00 GMT"/>
    <s v="Thu, 01 Jan 1970 00:00:00 GMT"/>
    <s v="Thu, 01 Jan 1970 00:00:01 GMT"/>
    <s v="Thu, 01 Jan 1970 00:00:01 GMT"/>
    <m/>
    <m/>
    <m/>
    <m/>
    <n v="1"/>
    <s v=""/>
    <n v="1"/>
    <d v="1899-12-30T01:03:07"/>
    <s v="Wed"/>
    <x v="149"/>
    <d v="2023-05-31T00:00:00"/>
    <s v="20:00:03"/>
    <s v="Week-5"/>
    <d v="1899-12-30T20:00:00"/>
  </r>
  <r>
    <n v="10477"/>
    <x v="3"/>
    <s v="TechM L2"/>
    <s v="Closed"/>
    <x v="29"/>
    <s v="Wed, 31 May 2023 15:30:03 GMT"/>
    <s v="apaluri"/>
    <x v="2"/>
    <x v="2"/>
    <s v="ESC L1 SLA Breach"/>
    <x v="24"/>
    <s v="Met"/>
    <s v="Laptop/Desktop"/>
    <n v="3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9:10 GMT"/>
    <s v="Thu, 01 Jan 1970 00:00:00 GMT"/>
    <s v="Thu, 01 Jan 1970 00:00:01 GMT"/>
    <s v="Thu, 01 Jan 1970 00:00:01 GMT"/>
    <m/>
    <m/>
    <m/>
    <m/>
    <n v="1"/>
    <s v=""/>
    <n v="1"/>
    <d v="1899-12-30T00:39:12"/>
    <s v="Wed"/>
    <x v="149"/>
    <d v="2023-05-31T00:00:00"/>
    <s v="15:30:03"/>
    <s v="Week-5"/>
    <d v="1899-12-30T15:00:00"/>
  </r>
  <r>
    <n v="10476"/>
    <x v="0"/>
    <s v="TechM L2"/>
    <s v="Closed"/>
    <x v="784"/>
    <s v="Wed, 31 May 2023 15:20:04 GMT"/>
    <s v="vdarive"/>
    <x v="1"/>
    <x v="1"/>
    <s v="User Reported Email"/>
    <x v="0"/>
    <s v="Met"/>
    <s v="User"/>
    <n v="41"/>
    <s v="[]"/>
    <s v="Email"/>
    <s v="Phishing"/>
    <m/>
    <m/>
    <m/>
    <m/>
    <s v="[]"/>
    <s v="Thu, 01 Jan 1970 00:00:00 GMT"/>
    <s v="Thu, 01 Jan 1970 00:00:07 GMT"/>
    <s v="Thu, 01 Jan 1970 00:00:00 GMT"/>
    <s v="Thu, 01 Jan 1970 00:40:54 GMT"/>
    <s v="Thu, 01 Jan 1970 00:00:00 GMT"/>
    <s v="Thu, 01 Jan 1970 00:00:01 GMT"/>
    <s v="Thu, 01 Jan 1970 00:45:55 GMT"/>
    <m/>
    <m/>
    <m/>
    <m/>
    <n v="1"/>
    <s v=""/>
    <n v="1"/>
    <d v="1899-12-30T01:27:02"/>
    <s v="Wed"/>
    <x v="149"/>
    <d v="2023-05-31T00:00:00"/>
    <s v="15:20:04"/>
    <s v="Week-5"/>
    <d v="1899-12-30T15:00:00"/>
  </r>
  <r>
    <n v="10475"/>
    <x v="0"/>
    <s v="TechM L2"/>
    <s v="Closed"/>
    <x v="785"/>
    <s v="Wed, 31 May 2023 15:10:05 GMT"/>
    <s v="vtupura"/>
    <x v="1"/>
    <x v="1"/>
    <s v="User Reported Email"/>
    <x v="0"/>
    <s v="Met"/>
    <s v="User"/>
    <n v="59"/>
    <s v="[]"/>
    <s v="Email"/>
    <s v="Scam"/>
    <m/>
    <m/>
    <m/>
    <m/>
    <s v="[]"/>
    <s v="Thu, 01 Jan 1970 00:00:00 GMT"/>
    <s v="Thu, 01 Jan 1970 00:00:34 GMT"/>
    <s v="Thu, 01 Jan 1970 00:00:00 GMT"/>
    <s v="Thu, 01 Jan 1970 00:58:50 GMT"/>
    <s v="Thu, 01 Jan 1970 00:00:00 GMT"/>
    <s v="Thu, 01 Jan 1970 00:00:01 GMT"/>
    <s v="Thu, 01 Jan 1970 00:00:01 GMT"/>
    <m/>
    <m/>
    <m/>
    <m/>
    <n v="1"/>
    <s v=""/>
    <n v="1"/>
    <d v="1899-12-30T00:59:35"/>
    <s v="Wed"/>
    <x v="149"/>
    <d v="2023-05-31T00:00:00"/>
    <s v="15:10:05"/>
    <s v="Week-5"/>
    <d v="1899-12-30T15:00:00"/>
  </r>
  <r>
    <n v="10474"/>
    <x v="1"/>
    <s v="TechM L2"/>
    <s v="Closed"/>
    <x v="100"/>
    <s v="Wed, 31 May 2023 14:10:04 GMT"/>
    <s v="apaluri"/>
    <x v="2"/>
    <x v="2"/>
    <s v="ESC L1 SLA Breach"/>
    <x v="31"/>
    <s v="Met"/>
    <s v="Laptop/Desktop"/>
    <n v="59"/>
    <s v="[]"/>
    <s v="Login"/>
    <m/>
    <m/>
    <s v="Suspicious Login"/>
    <m/>
    <m/>
    <s v="[]"/>
    <s v="Thu, 01 Jan 1970 00:00:00 GMT"/>
    <s v="Thu, 01 Jan 1970 00:00:09 GMT"/>
    <s v="Thu, 01 Jan 1970 00:00:00 GMT"/>
    <s v="Thu, 01 Jan 1970 00:58:34 GMT"/>
    <s v="Thu, 01 Jan 1970 00:00:00 GMT"/>
    <s v="Thu, 01 Jan 1970 00:00:01 GMT"/>
    <s v="Thu, 01 Jan 1970 00:00:01 GMT"/>
    <m/>
    <m/>
    <m/>
    <m/>
    <n v="1"/>
    <s v=""/>
    <n v="1"/>
    <d v="1899-12-30T00:59:10"/>
    <s v="Wed"/>
    <x v="149"/>
    <d v="2023-05-31T00:00:00"/>
    <s v="14:10:04"/>
    <s v="Week-5"/>
    <d v="1899-12-30T14:00:00"/>
  </r>
  <r>
    <n v="10473"/>
    <x v="0"/>
    <s v="TechM L2"/>
    <s v="Closed"/>
    <x v="786"/>
    <s v="Wed, 31 May 2023 13:00:08 GMT"/>
    <s v="mhyderi"/>
    <x v="1"/>
    <x v="1"/>
    <s v="User Reported Email"/>
    <x v="0"/>
    <s v="Met"/>
    <s v="User"/>
    <n v="31"/>
    <s v="[]"/>
    <s v="Email"/>
    <s v="Scam"/>
    <m/>
    <m/>
    <m/>
    <m/>
    <s v="[]"/>
    <s v="Thu, 01 Jan 1970 00:00:00 GMT"/>
    <s v="Thu, 01 Jan 1970 00:00:07 GMT"/>
    <s v="Thu, 01 Jan 1970 00:00:00 GMT"/>
    <s v="Thu, 01 Jan 1970 00:31:12 GMT"/>
    <s v="Thu, 01 Jan 1970 00:00:00 GMT"/>
    <s v="Thu, 01 Jan 1970 00:00:01 GMT"/>
    <s v="Thu, 01 Jan 1970 00:04:35 GMT"/>
    <m/>
    <m/>
    <m/>
    <m/>
    <n v="1"/>
    <s v=""/>
    <n v="1"/>
    <d v="1899-12-30T00:35:42"/>
    <s v="Wed"/>
    <x v="149"/>
    <d v="2023-05-31T00:00:00"/>
    <s v="13:00:08"/>
    <s v="Week-5"/>
    <d v="1899-12-30T13:00:00"/>
  </r>
  <r>
    <n v="10472"/>
    <x v="0"/>
    <s v="TechM L2"/>
    <s v="Closed"/>
    <x v="623"/>
    <s v="Wed, 31 May 2023 12:30:08 GMT"/>
    <s v="karun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41 GMT"/>
    <s v="Thu, 01 Jan 1970 00:00:00 GMT"/>
    <s v="Thu, 01 Jan 1970 00:06:48 GMT"/>
    <s v="Thu, 01 Jan 1970 00:00:00 GMT"/>
    <s v="Thu, 01 Jan 1970 00:00:01 GMT"/>
    <s v="Thu, 01 Jan 1970 00:46:05 GMT"/>
    <m/>
    <m/>
    <m/>
    <m/>
    <n v="1"/>
    <s v=""/>
    <n v="1"/>
    <d v="1899-12-30T00:53:46"/>
    <s v="Wed"/>
    <x v="149"/>
    <d v="2023-05-31T00:00:00"/>
    <s v="12:30:08"/>
    <s v="Week-5"/>
    <d v="1899-12-30T12:00:00"/>
  </r>
  <r>
    <n v="10471"/>
    <x v="0"/>
    <s v="TechM L2"/>
    <s v="Closed"/>
    <x v="623"/>
    <s v="Wed, 31 May 2023 12:30:08 GMT"/>
    <s v="karun"/>
    <x v="0"/>
    <x v="0"/>
    <s v="User Reported Email"/>
    <x v="0"/>
    <s v="Met"/>
    <s v="User"/>
    <n v="39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39:21 GMT"/>
    <s v="Thu, 01 Jan 1970 00:00:00 GMT"/>
    <s v="Thu, 01 Jan 1970 00:00:01 GMT"/>
    <s v="Thu, 01 Jan 1970 00:07:27 GMT"/>
    <m/>
    <m/>
    <m/>
    <m/>
    <n v="1"/>
    <s v=""/>
    <n v="1"/>
    <d v="1899-12-30T00:46:37"/>
    <s v="Wed"/>
    <x v="149"/>
    <d v="2023-05-31T00:00:00"/>
    <s v="12:30:08"/>
    <s v="Week-5"/>
    <d v="1899-12-30T12:00:00"/>
  </r>
  <r>
    <n v="10470"/>
    <x v="0"/>
    <s v="TechM L2"/>
    <s v="Closed"/>
    <x v="786"/>
    <s v="Wed, 31 May 2023 12:20:07 GMT"/>
    <s v="mhyderi"/>
    <x v="1"/>
    <x v="1"/>
    <s v="User Reported Email"/>
    <x v="0"/>
    <s v="Met"/>
    <s v="User"/>
    <n v="19"/>
    <s v="[]"/>
    <s v="Email"/>
    <s v="Scam"/>
    <m/>
    <m/>
    <m/>
    <m/>
    <s v="[]"/>
    <s v="Thu, 01 Jan 1970 00:00:00 GMT"/>
    <s v="Thu, 01 Jan 1970 00:00:08 GMT"/>
    <s v="Thu, 01 Jan 1970 00:00:00 GMT"/>
    <s v="Thu, 01 Jan 1970 00:19:19 GMT"/>
    <s v="Thu, 01 Jan 1970 00:00:00 GMT"/>
    <s v="Thu, 01 Jan 1970 00:00:01 GMT"/>
    <s v="Thu, 01 Jan 1970 00:08:35 GMT"/>
    <m/>
    <m/>
    <m/>
    <m/>
    <n v="1"/>
    <s v=""/>
    <n v="1"/>
    <d v="1899-12-30T00:27:43"/>
    <s v="Wed"/>
    <x v="149"/>
    <d v="2023-05-31T00:00:00"/>
    <s v="12:20:07"/>
    <s v="Week-5"/>
    <d v="1899-12-30T12:00:00"/>
  </r>
  <r>
    <n v="10469"/>
    <x v="0"/>
    <s v="TechM L2"/>
    <s v="Closed"/>
    <x v="787"/>
    <s v="Wed, 31 May 2023 11:50:07 GMT"/>
    <s v="vdarive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24 GMT"/>
    <s v="Thu, 01 Jan 1970 00:00:00 GMT"/>
    <s v="Thu, 01 Jan 1970 00:00:01 GMT"/>
    <s v="Thu, 01 Jan 1970 00:30:59 GMT"/>
    <m/>
    <m/>
    <m/>
    <m/>
    <n v="1"/>
    <s v=""/>
    <n v="1"/>
    <d v="1899-12-30T00:31:09"/>
    <s v="Wed"/>
    <x v="149"/>
    <d v="2023-05-31T00:00:00"/>
    <s v="11:50:07"/>
    <s v="Week-5"/>
    <d v="1899-12-30T11:00:00"/>
  </r>
  <r>
    <n v="10468"/>
    <x v="0"/>
    <s v="TechM L2"/>
    <s v="Closed"/>
    <x v="788"/>
    <s v="Wed, 31 May 2023 11:30:05 GMT"/>
    <s v="karun"/>
    <x v="2"/>
    <x v="2"/>
    <s v="User Reported Email"/>
    <x v="0"/>
    <s v="Met"/>
    <s v="User"/>
    <n v="55"/>
    <s v="[]"/>
    <s v="Email"/>
    <s v="Spam"/>
    <m/>
    <m/>
    <m/>
    <m/>
    <s v="[]"/>
    <s v="Thu, 01 Jan 1970 00:00:00 GMT"/>
    <s v="Thu, 01 Jan 1970 00:01:00 GMT"/>
    <s v="Thu, 01 Jan 1970 00:00:00 GMT"/>
    <s v="Thu, 01 Jan 1970 00:55:14 GMT"/>
    <s v="Thu, 01 Jan 1970 00:00:00 GMT"/>
    <s v="Thu, 01 Jan 1970 00:00:01 GMT"/>
    <s v="Thu, 01 Jan 1970 00:00:01 GMT"/>
    <m/>
    <m/>
    <m/>
    <m/>
    <n v="1"/>
    <s v=""/>
    <n v="1"/>
    <d v="1899-12-30T00:56:01"/>
    <s v="Wed"/>
    <x v="149"/>
    <d v="2023-05-31T00:00:00"/>
    <s v="11:30:05"/>
    <s v="Week-5"/>
    <d v="1899-12-30T11:00:00"/>
  </r>
  <r>
    <n v="10467"/>
    <x v="0"/>
    <s v="TechM L2"/>
    <s v="Closed"/>
    <x v="786"/>
    <s v="Wed, 31 May 2023 10:20:05 GMT"/>
    <s v="mhyderi"/>
    <x v="1"/>
    <x v="1"/>
    <s v="User Reported Email"/>
    <x v="0"/>
    <s v="Met"/>
    <s v="User"/>
    <n v="39"/>
    <s v="[]"/>
    <s v="Email"/>
    <s v="Scam"/>
    <m/>
    <m/>
    <m/>
    <m/>
    <s v="[]"/>
    <s v="Thu, 01 Jan 1970 00:00:00 GMT"/>
    <s v="Thu, 01 Jan 1970 00:00:11 GMT"/>
    <s v="Thu, 01 Jan 1970 00:00:00 GMT"/>
    <s v="Thu, 01 Jan 1970 00:39:17 GMT"/>
    <s v="Thu, 01 Jan 1970 00:00:00 GMT"/>
    <s v="Thu, 01 Jan 1970 00:00:01 GMT"/>
    <s v="Thu, 01 Jan 1970 00:27:19 GMT"/>
    <m/>
    <m/>
    <m/>
    <m/>
    <n v="1"/>
    <s v=""/>
    <n v="1"/>
    <d v="1899-12-30T01:06:30"/>
    <s v="Wed"/>
    <x v="149"/>
    <d v="2023-05-31T00:00:00"/>
    <s v="10:20:05"/>
    <s v="Week-5"/>
    <d v="1899-12-30T10:00:00"/>
  </r>
  <r>
    <n v="10466"/>
    <x v="0"/>
    <s v="TechM L2"/>
    <s v="Closed"/>
    <x v="786"/>
    <s v="Wed, 31 May 2023 09:40:05 GMT"/>
    <s v="mhyderi"/>
    <x v="1"/>
    <x v="1"/>
    <s v="User Reported Email"/>
    <x v="0"/>
    <s v="Met"/>
    <s v="User"/>
    <n v="41"/>
    <s v="[]"/>
    <s v="Email"/>
    <s v="Scam"/>
    <m/>
    <m/>
    <m/>
    <m/>
    <s v="[]"/>
    <s v="Thu, 01 Jan 1970 00:00:00 GMT"/>
    <s v="Thu, 01 Jan 1970 00:00:46 GMT"/>
    <s v="Thu, 01 Jan 1970 00:00:00 GMT"/>
    <s v="Thu, 01 Jan 1970 00:40:40 GMT"/>
    <s v="Thu, 01 Jan 1970 00:00:00 GMT"/>
    <s v="Thu, 01 Jan 1970 00:00:01 GMT"/>
    <s v="Thu, 01 Jan 1970 00:25:27 GMT"/>
    <m/>
    <m/>
    <m/>
    <m/>
    <n v="1"/>
    <s v=""/>
    <n v="1"/>
    <d v="1899-12-30T01:07:13"/>
    <s v="Wed"/>
    <x v="149"/>
    <d v="2023-05-31T00:00:00"/>
    <s v="09:40:05"/>
    <s v="Week-5"/>
    <d v="1899-12-30T09:00:00"/>
  </r>
  <r>
    <n v="10465"/>
    <x v="0"/>
    <s v="TechM L2"/>
    <s v="Closed"/>
    <x v="786"/>
    <s v="Wed, 31 May 2023 09:30:07 GMT"/>
    <s v="mhyderi"/>
    <x v="1"/>
    <x v="1"/>
    <s v="User Reported Email, MSSP Process Improvement Requested"/>
    <x v="0"/>
    <s v="Met"/>
    <s v="User"/>
    <n v="36"/>
    <s v="[]"/>
    <s v="Email"/>
    <s v="Scam"/>
    <m/>
    <m/>
    <m/>
    <m/>
    <s v="Discussed"/>
    <s v="Thu, 01 Jan 1970 00:00:00 GMT"/>
    <s v="Thu, 01 Jan 1970 00:00:10 GMT"/>
    <s v="Thu, 01 Jan 1970 00:00:00 GMT"/>
    <s v="Thu, 01 Jan 1970 00:35:40 GMT"/>
    <s v="Thu, 01 Jan 1970 00:00:00 GMT"/>
    <s v="Thu, 01 Jan 1970 00:00:01 GMT"/>
    <s v="Thu, 01 Jan 1970 00:15:02 GMT"/>
    <m/>
    <m/>
    <m/>
    <m/>
    <n v="1"/>
    <s v=""/>
    <n v="1"/>
    <d v="1899-12-30T00:51:12"/>
    <s v="Wed"/>
    <x v="149"/>
    <d v="2023-05-31T00:00:00"/>
    <s v="09:30:07"/>
    <s v="Week-5"/>
    <d v="1899-12-30T09:00:00"/>
  </r>
  <r>
    <n v="10462"/>
    <x v="0"/>
    <s v="TechM L2"/>
    <s v="Closed"/>
    <x v="787"/>
    <s v="Wed, 31 May 2023 08:50:09 GMT"/>
    <s v="vdarive"/>
    <x v="0"/>
    <x v="0"/>
    <s v="User Reported Email"/>
    <x v="0"/>
    <s v="Met"/>
    <s v="User"/>
    <n v="99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39:05 GMT"/>
    <s v="Thu, 01 Jan 1970 00:00:00 GMT"/>
    <s v="Thu, 01 Jan 1970 00:00:01 GMT"/>
    <s v="Thu, 01 Jan 1970 01:51:24 GMT"/>
    <m/>
    <m/>
    <m/>
    <m/>
    <n v="1"/>
    <s v=""/>
    <n v="1"/>
    <d v="1899-12-30T03:30:31"/>
    <s v="Wed"/>
    <x v="149"/>
    <d v="2023-05-31T00:00:00"/>
    <s v="08:50:09"/>
    <s v="Week-5"/>
    <d v="1899-12-30T08:00:00"/>
  </r>
  <r>
    <n v="10461"/>
    <x v="0"/>
    <s v="TechM L2"/>
    <s v="Closed"/>
    <x v="789"/>
    <s v="Wed, 31 May 2023 08:30:04 GMT"/>
    <s v="apaluri"/>
    <x v="0"/>
    <x v="0"/>
    <s v="User Reported Email"/>
    <x v="0"/>
    <s v="Met"/>
    <s v="User"/>
    <n v="97"/>
    <s v="[]"/>
    <s v="Email"/>
    <s v="Unsolicited email"/>
    <m/>
    <m/>
    <m/>
    <m/>
    <s v="[]"/>
    <s v="Thu, 01 Jan 1970 00:00:00 GMT"/>
    <s v="Thu, 01 Jan 1970 00:00:09 GMT"/>
    <s v="Thu, 01 Jan 1970 00:00:00 GMT"/>
    <s v="Thu, 01 Jan 1970 01:36:33 GMT"/>
    <s v="Thu, 01 Jan 1970 00:00:00 GMT"/>
    <s v="Thu, 01 Jan 1970 00:00:01 GMT"/>
    <s v="Thu, 01 Jan 1970 00:00:01 GMT"/>
    <m/>
    <m/>
    <m/>
    <m/>
    <n v="1"/>
    <s v=""/>
    <n v="1"/>
    <d v="1899-12-30T01:37:10"/>
    <s v="Wed"/>
    <x v="149"/>
    <d v="2023-05-31T00:00:00"/>
    <s v="08:30:04"/>
    <s v="Week-5"/>
    <d v="1899-12-30T08:00:00"/>
  </r>
  <r>
    <n v="10516"/>
    <x v="0"/>
    <s v="TechM L2"/>
    <s v="Closed"/>
    <x v="600"/>
    <s v="Thu, 01 Jun 2023 23:40:03 GMT"/>
    <s v="khyadav"/>
    <x v="2"/>
    <x v="2"/>
    <s v="ACK L1 SLA Breach"/>
    <x v="21"/>
    <s v="Met"/>
    <s v="Laptop/Desktop"/>
    <n v="48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0:48:09 GMT"/>
    <s v="Thu, 01 Jan 1970 00:00:00 GMT"/>
    <s v="Thu, 01 Jan 1970 00:00:01 GMT"/>
    <s v="Thu, 01 Jan 1970 00:43:25 GMT"/>
    <m/>
    <m/>
    <m/>
    <m/>
    <n v="1"/>
    <s v=""/>
    <n v="1"/>
    <d v="1899-12-30T01:31:43"/>
    <s v="Thu"/>
    <x v="150"/>
    <d v="2023-06-01T00:00:00"/>
    <s v="23:40:03"/>
    <s v="Week-1"/>
    <d v="1899-12-30T23:00:00"/>
  </r>
  <r>
    <n v="10515"/>
    <x v="0"/>
    <s v="TechM L2"/>
    <s v="Closed"/>
    <x v="684"/>
    <s v="Thu, 01 Jun 2023 18:40:03 GMT"/>
    <s v="vdarive"/>
    <x v="2"/>
    <x v="2"/>
    <s v="[]"/>
    <x v="21"/>
    <s v="Met"/>
    <s v="Server"/>
    <n v="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08:13 GMT"/>
    <s v="Thu, 01 Jan 1970 00:00:00 GMT"/>
    <s v="Thu, 01 Jan 1970 00:00:01 GMT"/>
    <s v="Thu, 01 Jan 1970 00:25:12 GMT"/>
    <m/>
    <m/>
    <m/>
    <m/>
    <n v="1"/>
    <s v=""/>
    <n v="1"/>
    <d v="1899-12-30T00:33:23"/>
    <s v="Thu"/>
    <x v="150"/>
    <d v="2023-06-01T00:00:00"/>
    <s v="18:40:03"/>
    <s v="Week-1"/>
    <d v="1899-12-30T18:00:00"/>
  </r>
  <r>
    <n v="10514"/>
    <x v="3"/>
    <s v="TechM L2"/>
    <s v="Closed"/>
    <x v="29"/>
    <s v="Thu, 01 Jun 2023 16:10:03 GMT"/>
    <s v="vdarive"/>
    <x v="2"/>
    <x v="2"/>
    <s v="ESC L1 SLA Breach"/>
    <x v="24"/>
    <s v="Met"/>
    <s v="Laptop/Desktop"/>
    <n v="3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6:38 GMT"/>
    <s v="Thu, 01 Jan 1970 00:00:00 GMT"/>
    <s v="Thu, 01 Jan 1970 00:00:01 GMT"/>
    <s v="Thu, 01 Jan 1970 01:38:58 GMT"/>
    <m/>
    <m/>
    <m/>
    <m/>
    <n v="1"/>
    <s v=""/>
    <n v="1"/>
    <d v="1899-12-30T02:16:05"/>
    <s v="Thu"/>
    <x v="150"/>
    <d v="2023-06-01T00:00:00"/>
    <s v="16:10:03"/>
    <s v="Week-1"/>
    <d v="1899-12-30T16:00:00"/>
  </r>
  <r>
    <n v="10513"/>
    <x v="3"/>
    <s v="TechM L2"/>
    <s v="Closed"/>
    <x v="76"/>
    <s v="Thu, 01 Jun 2023 15:30:03 GMT"/>
    <s v="mhyderi"/>
    <x v="2"/>
    <x v="2"/>
    <s v="ESC L1 SLA Breach"/>
    <x v="3"/>
    <s v="Met"/>
    <s v="Laptop/Desktop"/>
    <n v="42"/>
    <s v="[]"/>
    <s v="User Behaviour"/>
    <m/>
    <m/>
    <m/>
    <m/>
    <s v="User Policy Violation"/>
    <s v="[]"/>
    <s v="Thu, 01 Jan 1970 00:00:00 GMT"/>
    <s v="Thu, 01 Jan 1970 00:00:12 GMT"/>
    <s v="Thu, 01 Jan 1970 00:00:00 GMT"/>
    <s v="Thu, 01 Jan 1970 00:41:32 GMT"/>
    <s v="Thu, 01 Jan 1970 00:00:00 GMT"/>
    <s v="Thu, 01 Jan 1970 00:00:01 GMT"/>
    <s v="Thu, 01 Jan 1970 00:00:01 GMT"/>
    <m/>
    <m/>
    <m/>
    <m/>
    <n v="1"/>
    <s v=""/>
    <n v="1"/>
    <d v="1899-12-30T00:42:13"/>
    <s v="Thu"/>
    <x v="150"/>
    <d v="2023-06-01T00:00:00"/>
    <s v="15:30:03"/>
    <s v="Week-1"/>
    <d v="1899-12-30T15:00:00"/>
  </r>
  <r>
    <n v="10512"/>
    <x v="0"/>
    <s v="TechM L2"/>
    <s v="Closed"/>
    <x v="790"/>
    <s v="Thu, 01 Jun 2023 15:10:05 GMT"/>
    <s v="karun"/>
    <x v="1"/>
    <x v="1"/>
    <s v="User Reported Email"/>
    <x v="0"/>
    <s v="Met"/>
    <s v="User"/>
    <n v="38"/>
    <s v="[]"/>
    <s v="Email"/>
    <s v="Scam"/>
    <m/>
    <m/>
    <m/>
    <m/>
    <s v="[]"/>
    <s v="Thu, 01 Jan 1970 00:00:00 GMT"/>
    <s v="Thu, 01 Jan 1970 00:01:59 GMT"/>
    <s v="Thu, 01 Jan 1970 00:00:00 GMT"/>
    <s v="Thu, 01 Jan 1970 00:37:35 GMT"/>
    <s v="Thu, 01 Jan 1970 00:00:00 GMT"/>
    <s v="Thu, 01 Jan 1970 00:00:01 GMT"/>
    <s v="Thu, 01 Jan 1970 01:07:11 GMT"/>
    <m/>
    <m/>
    <m/>
    <m/>
    <n v="1"/>
    <s v=""/>
    <n v="1"/>
    <d v="1899-12-30T01:47:10"/>
    <s v="Thu"/>
    <x v="150"/>
    <d v="2023-06-01T00:00:00"/>
    <s v="15:10:05"/>
    <s v="Week-1"/>
    <d v="1899-12-30T15:00:00"/>
  </r>
  <r>
    <n v="10511"/>
    <x v="0"/>
    <s v="TechM L2"/>
    <s v="Closed"/>
    <x v="791"/>
    <s v="Thu, 01 Jun 2023 14:00:05 GMT"/>
    <s v="apaluri"/>
    <x v="2"/>
    <x v="2"/>
    <s v="User Reported Email"/>
    <x v="0"/>
    <s v="Met"/>
    <s v="User"/>
    <n v="74"/>
    <s v="[]"/>
    <s v="Email"/>
    <s v="Spam"/>
    <m/>
    <m/>
    <m/>
    <m/>
    <s v="[]"/>
    <s v="Thu, 01 Jan 1970 00:00:00 GMT"/>
    <s v="Thu, 01 Jan 1970 00:01:01 GMT"/>
    <s v="Thu, 01 Jan 1970 00:00:00 GMT"/>
    <s v="Thu, 01 Jan 1970 01:14:03 GMT"/>
    <s v="Thu, 01 Jan 1970 00:00:00 GMT"/>
    <s v="Thu, 01 Jan 1970 00:00:01 GMT"/>
    <s v="Thu, 01 Jan 1970 00:43:41 GMT"/>
    <m/>
    <m/>
    <m/>
    <m/>
    <n v="1"/>
    <s v=""/>
    <n v="1"/>
    <d v="1899-12-30T01:58:42"/>
    <s v="Thu"/>
    <x v="150"/>
    <d v="2023-06-01T00:00:00"/>
    <s v="14:00:05"/>
    <s v="Week-1"/>
    <d v="1899-12-30T14:00:00"/>
  </r>
  <r>
    <n v="10510"/>
    <x v="0"/>
    <s v="TechM L2"/>
    <s v="Closed"/>
    <x v="792"/>
    <s v="Thu, 01 Jun 2023 13:50:05 GMT"/>
    <s v="mhyderi"/>
    <x v="0"/>
    <x v="0"/>
    <s v="User Reported Email"/>
    <x v="0"/>
    <s v="Met"/>
    <s v="User"/>
    <n v="60"/>
    <s v="[]"/>
    <s v="Email"/>
    <s v="Unsolicited email"/>
    <m/>
    <m/>
    <m/>
    <m/>
    <s v="[]"/>
    <s v="Thu, 01 Jan 1970 00:00:00 GMT"/>
    <s v="Thu, 01 Jan 1970 00:00:26 GMT"/>
    <s v="Thu, 01 Jan 1970 00:00:00 GMT"/>
    <s v="Thu, 01 Jan 1970 01:00:10 GMT"/>
    <s v="Thu, 01 Jan 1970 00:00:00 GMT"/>
    <s v="Thu, 01 Jan 1970 00:00:01 GMT"/>
    <s v="Thu, 01 Jan 1970 00:17:31 GMT"/>
    <m/>
    <m/>
    <m/>
    <m/>
    <n v="1"/>
    <s v=""/>
    <n v="1"/>
    <d v="1899-12-30T01:17:57"/>
    <s v="Thu"/>
    <x v="150"/>
    <d v="2023-06-01T00:00:00"/>
    <s v="13:50:05"/>
    <s v="Week-1"/>
    <d v="1899-12-30T13:00:00"/>
  </r>
  <r>
    <n v="10509"/>
    <x v="0"/>
    <s v="TechM L2"/>
    <s v="Closed"/>
    <x v="793"/>
    <s v="Thu, 01 Jun 2023 12:5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1:25 GMT"/>
    <s v="Thu, 01 Jan 1970 00:00:00 GMT"/>
    <s v="Thu, 01 Jan 1970 00:00:17 GMT"/>
    <s v="Thu, 01 Jan 1970 00:00:00 GMT"/>
    <s v="Thu, 01 Jan 1970 00:00:01 GMT"/>
    <s v="Thu, 01 Jan 1970 13:31:51 GMT"/>
    <m/>
    <m/>
    <m/>
    <m/>
    <n v="1"/>
    <s v=""/>
    <n v="1"/>
    <d v="1899-12-30T13:33:16"/>
    <s v="Thu"/>
    <x v="150"/>
    <d v="2023-06-01T00:00:00"/>
    <s v="12:50:05"/>
    <s v="Week-1"/>
    <d v="1899-12-30T12:00:00"/>
  </r>
  <r>
    <n v="10508"/>
    <x v="0"/>
    <s v="TechM L2"/>
    <s v="Closed"/>
    <x v="793"/>
    <s v="Thu, 01 Jun 2023 12:50:05 GMT"/>
    <s v="vtupura"/>
    <x v="0"/>
    <x v="0"/>
    <s v="User Reported Email"/>
    <x v="0"/>
    <s v="Met"/>
    <s v="User"/>
    <n v="99"/>
    <s v="[]"/>
    <s v="Email"/>
    <s v="Legitimate email"/>
    <m/>
    <m/>
    <m/>
    <m/>
    <s v="[]"/>
    <s v="Thu, 01 Jan 1970 00:00:00 GMT"/>
    <s v="Thu, 01 Jan 1970 00:00:16 GMT"/>
    <s v="Thu, 01 Jan 1970 00:00:00 GMT"/>
    <s v="Thu, 01 Jan 1970 01:39:08 GMT"/>
    <s v="Thu, 01 Jan 1970 00:00:00 GMT"/>
    <s v="Thu, 01 Jan 1970 00:00:01 GMT"/>
    <s v="Thu, 01 Jan 1970 01:23:03 GMT"/>
    <m/>
    <m/>
    <m/>
    <m/>
    <n v="1"/>
    <s v=""/>
    <n v="1"/>
    <d v="1899-12-30T03:02:19"/>
    <s v="Thu"/>
    <x v="150"/>
    <d v="2023-06-01T00:00:00"/>
    <s v="12:50:05"/>
    <s v="Week-1"/>
    <d v="1899-12-30T12:00:00"/>
  </r>
  <r>
    <n v="10507"/>
    <x v="1"/>
    <s v="Mangesh Fasale"/>
    <s v="Closed"/>
    <x v="66"/>
    <s v="Thu, 01 Jun 2023 12:50:03 GMT"/>
    <s v="karun"/>
    <x v="1"/>
    <x v="1"/>
    <s v="ESC L1 SLA Breach"/>
    <x v="23"/>
    <s v="Met"/>
    <s v="Laptop/Desktop"/>
    <n v="7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2:10 GMT"/>
    <s v="Thu, 01 Jan 1970 00:00:00 GMT"/>
    <s v="Thu, 01 Jan 1970 00:00:01 GMT"/>
    <s v="Thu, 01 Jan 1970 00:46:02 GMT"/>
    <m/>
    <m/>
    <m/>
    <m/>
    <n v="1"/>
    <s v=""/>
    <n v="1"/>
    <d v="1899-12-30T01:58:10"/>
    <s v="Thu"/>
    <x v="150"/>
    <d v="2023-06-01T00:00:00"/>
    <s v="12:50:03"/>
    <s v="Week-1"/>
    <d v="1899-12-30T12:00:00"/>
  </r>
  <r>
    <n v="10506"/>
    <x v="3"/>
    <s v="TechM L2"/>
    <s v="Closed"/>
    <x v="29"/>
    <s v="Thu, 01 Jun 2023 12:40:04 GMT"/>
    <s v="psrikan"/>
    <x v="2"/>
    <x v="2"/>
    <s v="ESC L1 SLA Breach"/>
    <x v="24"/>
    <s v="Met"/>
    <s v="Laptop/Desktop"/>
    <n v="108"/>
    <s v="[]"/>
    <s v="Network"/>
    <m/>
    <m/>
    <m/>
    <s v="Suspicious Traffic"/>
    <m/>
    <s v="[]"/>
    <s v="Thu, 01 Jan 1970 00:00:00 GMT"/>
    <s v="Thu, 01 Jan 1970 00:01:46 GMT"/>
    <s v="Thu, 01 Jan 1970 00:00:00 GMT"/>
    <s v="Thu, 01 Jan 1970 01:47:43 GMT"/>
    <s v="Thu, 01 Jan 1970 00:00:00 GMT"/>
    <s v="Thu, 01 Jan 1970 00:00:01 GMT"/>
    <s v="Thu, 01 Jan 1970 00:00:01 GMT"/>
    <m/>
    <m/>
    <m/>
    <m/>
    <n v="1"/>
    <s v=""/>
    <n v="1"/>
    <d v="1899-12-30T01:49:47"/>
    <s v="Thu"/>
    <x v="150"/>
    <d v="2023-06-01T00:00:00"/>
    <s v="12:40:04"/>
    <s v="Week-1"/>
    <d v="1899-12-30T12:00:00"/>
  </r>
  <r>
    <n v="10505"/>
    <x v="0"/>
    <s v="TechM L2"/>
    <s v="Closed"/>
    <x v="794"/>
    <s v="Thu, 01 Jun 2023 12:00:07 GMT"/>
    <s v="vtupura"/>
    <x v="2"/>
    <x v="2"/>
    <s v="User Reported Email"/>
    <x v="0"/>
    <s v="Met"/>
    <s v="User"/>
    <n v="15"/>
    <s v="[]"/>
    <s v="Email"/>
    <s v="Spam"/>
    <m/>
    <m/>
    <m/>
    <m/>
    <s v="[]"/>
    <s v="Thu, 01 Jan 1970 00:00:00 GMT"/>
    <s v="Thu, 01 Jan 1970 00:00:05 GMT"/>
    <s v="Thu, 01 Jan 1970 00:00:00 GMT"/>
    <s v="Thu, 01 Jan 1970 00:14:53 GMT"/>
    <s v="Thu, 01 Jan 1970 00:00:00 GMT"/>
    <s v="Thu, 01 Jan 1970 00:00:01 GMT"/>
    <s v="Thu, 01 Jan 1970 02:54:49 GMT"/>
    <m/>
    <m/>
    <m/>
    <m/>
    <n v="1"/>
    <s v=""/>
    <n v="1"/>
    <d v="1899-12-30T03:09:54"/>
    <s v="Thu"/>
    <x v="150"/>
    <d v="2023-06-01T00:00:00"/>
    <s v="12:00:07"/>
    <s v="Week-1"/>
    <d v="1899-12-30T12:00:00"/>
  </r>
  <r>
    <n v="10504"/>
    <x v="1"/>
    <s v="Mangesh Fasale"/>
    <s v="Closed"/>
    <x v="21"/>
    <s v="Thu, 01 Jun 2023 11:40:02 GMT"/>
    <s v="apaluri"/>
    <x v="1"/>
    <x v="1"/>
    <s v="ESC L1 SLA Breach"/>
    <x v="1"/>
    <s v="Met"/>
    <s v="Laptop/Desktop"/>
    <n v="25"/>
    <s v="[]"/>
    <s v="Endpoint"/>
    <m/>
    <s v="Malware"/>
    <m/>
    <m/>
    <m/>
    <s v="[]"/>
    <s v="Thu, 01 Jan 1970 00:00:00 GMT"/>
    <s v="Thu, 01 Jan 1970 00:00:13 GMT"/>
    <s v="Thu, 01 Jan 1970 00:00:00 GMT"/>
    <s v="Thu, 01 Jan 1970 00:24:34 GMT"/>
    <s v="Thu, 01 Jan 1970 00:00:00 GMT"/>
    <s v="Thu, 01 Jan 1970 00:00:01 GMT"/>
    <s v="Thu, 01 Jan 1970 02:14:48 GMT"/>
    <m/>
    <m/>
    <m/>
    <m/>
    <n v="1"/>
    <s v=""/>
    <n v="1"/>
    <d v="1899-12-30T02:40:01"/>
    <s v="Thu"/>
    <x v="150"/>
    <d v="2023-06-01T00:00:00"/>
    <s v="11:40:02"/>
    <s v="Week-1"/>
    <d v="1899-12-30T11:00:00"/>
  </r>
  <r>
    <n v="10503"/>
    <x v="1"/>
    <s v="TechM L2"/>
    <s v="Closed"/>
    <x v="21"/>
    <s v="Thu, 01 Jun 2023 11:10:04 GMT"/>
    <s v="mhyderi"/>
    <x v="1"/>
    <x v="1"/>
    <s v="ESC L1 SLA Breach"/>
    <x v="1"/>
    <s v="Met"/>
    <s v="Laptop/Desktop"/>
    <n v="106"/>
    <s v="[]"/>
    <s v="Endpoint"/>
    <m/>
    <s v="Malware"/>
    <m/>
    <m/>
    <m/>
    <s v="[]"/>
    <s v="Thu, 01 Jan 1970 00:00:00 GMT"/>
    <s v="Thu, 01 Jan 1970 00:00:09 GMT"/>
    <s v="Thu, 01 Jan 1970 00:00:00 GMT"/>
    <s v="Thu, 01 Jan 1970 01:46:08 GMT"/>
    <s v="Thu, 01 Jan 1970 00:00:00 GMT"/>
    <s v="Thu, 01 Jan 1970 00:00:01 GMT"/>
    <s v="Thu, 01 Jan 1970 00:22:02 GMT"/>
    <m/>
    <m/>
    <m/>
    <m/>
    <n v="1"/>
    <s v=""/>
    <n v="1"/>
    <d v="1899-12-30T02:08:11"/>
    <s v="Thu"/>
    <x v="150"/>
    <d v="2023-06-01T00:00:00"/>
    <s v="11:10:04"/>
    <s v="Week-1"/>
    <d v="1899-12-30T11:00:00"/>
  </r>
  <r>
    <n v="10502"/>
    <x v="1"/>
    <s v="Mangesh Fasale"/>
    <s v="Closed"/>
    <x v="21"/>
    <s v="Thu, 01 Jun 2023 10:40:05 GMT"/>
    <s v="apaluri"/>
    <x v="1"/>
    <x v="1"/>
    <s v="ESC L1 SLA Breach"/>
    <x v="1"/>
    <s v="Met"/>
    <s v="Laptop/Desktop"/>
    <n v="20"/>
    <s v="[]"/>
    <s v="Endpoint"/>
    <m/>
    <s v="Malware"/>
    <m/>
    <m/>
    <m/>
    <s v="[]"/>
    <s v="Thu, 01 Jan 1970 00:00:00 GMT"/>
    <s v="Thu, 01 Jan 1970 00:00:10 GMT"/>
    <s v="Thu, 01 Jan 1970 00:00:00 GMT"/>
    <s v="Thu, 01 Jan 1970 00:20:11 GMT"/>
    <s v="Thu, 01 Jan 1970 00:00:00 GMT"/>
    <s v="Thu, 01 Jan 1970 00:00:01 GMT"/>
    <s v="Thu, 01 Jan 1970 02:42:28 GMT"/>
    <m/>
    <m/>
    <m/>
    <m/>
    <n v="1"/>
    <s v=""/>
    <n v="1"/>
    <d v="1899-12-30T03:02:38"/>
    <s v="Thu"/>
    <x v="150"/>
    <d v="2023-06-01T00:00:00"/>
    <s v="10:40:05"/>
    <s v="Week-1"/>
    <d v="1899-12-30T10:00:00"/>
  </r>
  <r>
    <n v="10501"/>
    <x v="1"/>
    <s v="TechM L2"/>
    <s v="Closed"/>
    <x v="21"/>
    <s v="Thu, 01 Jun 2023 10:40:04 GMT"/>
    <s v="karun"/>
    <x v="1"/>
    <x v="1"/>
    <s v="ESC L1 SLA Breach"/>
    <x v="1"/>
    <s v="Met"/>
    <s v="Laptop/Desktop"/>
    <n v="4"/>
    <s v="[]"/>
    <s v="Endpoint"/>
    <m/>
    <s v="Malware"/>
    <m/>
    <m/>
    <m/>
    <s v="[]"/>
    <s v="Thu, 01 Jan 1970 00:00:00 GMT"/>
    <s v="Thu, 01 Jan 1970 00:00:09 GMT"/>
    <s v="Thu, 01 Jan 1970 00:00:00 GMT"/>
    <s v="Thu, 01 Jan 1970 00:04:04 GMT"/>
    <s v="Thu, 01 Jan 1970 00:00:00 GMT"/>
    <s v="Thu, 01 Jan 1970 00:00:01 GMT"/>
    <s v="Thu, 01 Jan 1970 02:49:02 GMT"/>
    <m/>
    <m/>
    <m/>
    <m/>
    <n v="1"/>
    <s v=""/>
    <n v="1"/>
    <d v="1899-12-30T02:53:11"/>
    <s v="Thu"/>
    <x v="150"/>
    <d v="2023-06-01T00:00:00"/>
    <s v="10:40:04"/>
    <s v="Week-1"/>
    <d v="1899-12-30T10:00:00"/>
  </r>
  <r>
    <n v="10500"/>
    <x v="1"/>
    <s v="TechM L2"/>
    <s v="Closed"/>
    <x v="21"/>
    <s v="Thu, 01 Jun 2023 10:20:03 GMT"/>
    <s v="karun"/>
    <x v="1"/>
    <x v="1"/>
    <s v="ESC L1 SLA Breach"/>
    <x v="1"/>
    <s v="Met"/>
    <s v="Laptop/Desktop"/>
    <n v="13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10:38 GMT"/>
    <s v="Thu, 01 Jan 1970 00:00:00 GMT"/>
    <s v="Thu, 01 Jan 1970 00:00:01 GMT"/>
    <s v="Thu, 01 Jan 1970 00:36:26 GMT"/>
    <m/>
    <m/>
    <m/>
    <m/>
    <n v="1"/>
    <s v=""/>
    <n v="1"/>
    <d v="1899-12-30T02:47:34"/>
    <s v="Thu"/>
    <x v="150"/>
    <d v="2023-06-01T00:00:00"/>
    <s v="10:20:03"/>
    <s v="Week-1"/>
    <d v="1899-12-30T10:00:00"/>
  </r>
  <r>
    <n v="10499"/>
    <x v="0"/>
    <s v="TechM L2"/>
    <s v="Closed"/>
    <x v="795"/>
    <s v="Thu, 01 Jun 2023 10:10:05 GMT"/>
    <s v="vtupura"/>
    <x v="2"/>
    <x v="2"/>
    <s v="User Reported Email"/>
    <x v="0"/>
    <s v="Met"/>
    <s v="User"/>
    <n v="152"/>
    <s v="[]"/>
    <s v="Email"/>
    <s v="Spam"/>
    <m/>
    <m/>
    <m/>
    <m/>
    <s v="[]"/>
    <s v="Thu, 01 Jan 1970 00:00:00 GMT"/>
    <s v="Thu, 01 Jan 1970 00:16:47 GMT"/>
    <s v="Thu, 01 Jan 1970 00:00:00 GMT"/>
    <s v="Thu, 01 Jan 1970 02:32:28 GMT"/>
    <s v="Thu, 01 Jan 1970 00:00:00 GMT"/>
    <s v="Thu, 01 Jan 1970 00:00:01 GMT"/>
    <s v="Thu, 01 Jan 1970 02:14:04 GMT"/>
    <m/>
    <m/>
    <m/>
    <m/>
    <n v="1"/>
    <s v=""/>
    <n v="1"/>
    <d v="1899-12-30T05:02:51"/>
    <s v="Thu"/>
    <x v="150"/>
    <d v="2023-06-01T00:00:00"/>
    <s v="10:10:05"/>
    <s v="Week-1"/>
    <d v="1899-12-30T10:00:00"/>
  </r>
  <r>
    <n v="10498"/>
    <x v="1"/>
    <s v="Mangesh Fasale"/>
    <s v="Closed"/>
    <x v="21"/>
    <s v="Thu, 01 Jun 2023 10:10:04 GMT"/>
    <s v="apaluri"/>
    <x v="1"/>
    <x v="1"/>
    <s v="ESC L1 SLA Breach"/>
    <x v="1"/>
    <s v="Met"/>
    <s v="Laptop/Desktop"/>
    <n v="135"/>
    <s v="[]"/>
    <s v="Endpoint"/>
    <m/>
    <s v="Malware"/>
    <m/>
    <m/>
    <m/>
    <s v="[]"/>
    <s v="Thu, 01 Jan 1970 00:00:00 GMT"/>
    <s v="Thu, 01 Jan 1970 00:00:06 GMT"/>
    <s v="Thu, 01 Jan 1970 00:00:00 GMT"/>
    <s v="Thu, 01 Jan 1970 02:15:21 GMT"/>
    <s v="Thu, 01 Jan 1970 00:00:00 GMT"/>
    <s v="Thu, 01 Jan 1970 00:00:01 GMT"/>
    <s v="Thu, 01 Jan 1970 00:56:03 GMT"/>
    <m/>
    <m/>
    <m/>
    <m/>
    <n v="1"/>
    <s v=""/>
    <n v="1"/>
    <d v="1899-12-30T03:11:09"/>
    <s v="Thu"/>
    <x v="150"/>
    <d v="2023-06-01T00:00:00"/>
    <s v="10:10:04"/>
    <s v="Week-1"/>
    <d v="1899-12-30T10:00:00"/>
  </r>
  <r>
    <n v="10497"/>
    <x v="1"/>
    <s v="TechM L2"/>
    <s v="Closed"/>
    <x v="21"/>
    <s v="Thu, 01 Jun 2023 09:40:05 GMT"/>
    <s v="mhyderi"/>
    <x v="1"/>
    <x v="1"/>
    <s v="ESC L1 SLA Breach"/>
    <x v="1"/>
    <s v="Met"/>
    <s v="Laptop/Desktop"/>
    <n v="63"/>
    <s v="[]"/>
    <s v="Endpoint"/>
    <m/>
    <s v="Malware"/>
    <m/>
    <m/>
    <m/>
    <s v="[]"/>
    <s v="Thu, 01 Jan 1970 00:00:00 GMT"/>
    <s v="Thu, 01 Jan 1970 00:00:51 GMT"/>
    <s v="Thu, 01 Jan 1970 00:00:00 GMT"/>
    <s v="Thu, 01 Jan 1970 01:02:32 GMT"/>
    <s v="Thu, 01 Jan 1970 00:00:00 GMT"/>
    <s v="Thu, 01 Jan 1970 00:00:01 GMT"/>
    <s v="Thu, 01 Jan 1970 00:00:01 GMT"/>
    <m/>
    <m/>
    <m/>
    <m/>
    <n v="1"/>
    <s v=""/>
    <n v="1"/>
    <d v="1899-12-30T01:03:52"/>
    <s v="Thu"/>
    <x v="150"/>
    <d v="2023-06-01T00:00:00"/>
    <s v="09:40:05"/>
    <s v="Week-1"/>
    <d v="1899-12-30T09:00:00"/>
  </r>
  <r>
    <n v="10496"/>
    <x v="1"/>
    <s v="TechM L2"/>
    <s v="Closed"/>
    <x v="21"/>
    <s v="Thu, 01 Jun 2023 09:10:04 GMT"/>
    <s v="karun"/>
    <x v="1"/>
    <x v="1"/>
    <s v="ESC L1 SLA Breach"/>
    <x v="1"/>
    <s v="Met"/>
    <s v="Laptop/Desktop"/>
    <n v="83"/>
    <s v="[]"/>
    <s v="Endpoint"/>
    <m/>
    <s v="Malware"/>
    <m/>
    <m/>
    <m/>
    <s v="[]"/>
    <s v="Thu, 01 Jan 1970 00:00:00 GMT"/>
    <s v="Thu, 01 Jan 1970 00:00:08 GMT"/>
    <s v="Thu, 01 Jan 1970 00:00:00 GMT"/>
    <s v="Thu, 01 Jan 1970 01:22:43 GMT"/>
    <s v="Thu, 01 Jan 1970 00:00:00 GMT"/>
    <s v="Thu, 01 Jan 1970 00:00:01 GMT"/>
    <s v="Thu, 01 Jan 1970 00:00:01 GMT"/>
    <m/>
    <m/>
    <m/>
    <m/>
    <n v="1"/>
    <s v=""/>
    <n v="1"/>
    <d v="1899-12-30T01:23:09"/>
    <s v="Thu"/>
    <x v="150"/>
    <d v="2023-06-01T00:00:00"/>
    <s v="09:10:04"/>
    <s v="Week-1"/>
    <d v="1899-12-30T09:00:00"/>
  </r>
  <r>
    <n v="10495"/>
    <x v="1"/>
    <s v="Mangesh Fasale"/>
    <s v="Closed"/>
    <x v="21"/>
    <s v="Thu, 01 Jun 2023 08:30:03 GMT"/>
    <s v="apaluri"/>
    <x v="1"/>
    <x v="1"/>
    <s v="MSSP Process Improvement Requested, ESC L1 SLA Breach"/>
    <x v="1"/>
    <s v="Met"/>
    <s v="Laptop/Desktop"/>
    <n v="72"/>
    <s v="[]"/>
    <s v="Endpoint"/>
    <m/>
    <s v="Malware"/>
    <m/>
    <m/>
    <m/>
    <s v="Discussed"/>
    <s v="Thu, 01 Jan 1970 00:00:00 GMT"/>
    <s v="Thu, 01 Jan 1970 00:00:07 GMT"/>
    <s v="Thu, 01 Jan 1970 00:00:00 GMT"/>
    <s v="Thu, 01 Jan 1970 01:12:15 GMT"/>
    <s v="Thu, 01 Jan 1970 00:00:00 GMT"/>
    <s v="Thu, 01 Jan 1970 00:00:01 GMT"/>
    <s v="Thu, 01 Jan 1970 00:00:02 GMT"/>
    <m/>
    <m/>
    <m/>
    <m/>
    <n v="1"/>
    <s v=""/>
    <n v="1"/>
    <d v="1899-12-30T01:12:09"/>
    <s v="Thu"/>
    <x v="150"/>
    <d v="2023-06-01T00:00:00"/>
    <s v="08:30:03"/>
    <s v="Week-1"/>
    <d v="1899-12-30T08:00:00"/>
  </r>
  <r>
    <n v="10494"/>
    <x v="3"/>
    <s v="TechM L2"/>
    <s v="Closed"/>
    <x v="29"/>
    <s v="Thu, 01 Jun 2023 06:20:03 GMT"/>
    <s v="khyadav"/>
    <x v="2"/>
    <x v="2"/>
    <s v="ESC L1 SLA Breach"/>
    <x v="24"/>
    <s v="Met"/>
    <s v="Laptop/Desktop"/>
    <n v="4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8:30 GMT"/>
    <s v="Thu, 01 Jan 1970 00:00:00 GMT"/>
    <s v="Thu, 01 Jan 1970 00:00:01 GMT"/>
    <s v="Thu, 01 Jan 1970 00:23:15 GMT"/>
    <m/>
    <m/>
    <m/>
    <m/>
    <n v="1"/>
    <s v=""/>
    <n v="1"/>
    <d v="1899-12-30T01:11:22"/>
    <s v="Thu"/>
    <x v="150"/>
    <d v="2023-06-01T00:00:00"/>
    <s v="06:20:03"/>
    <s v="Week-1"/>
    <d v="1899-12-30T06:00:00"/>
  </r>
  <r>
    <n v="10493"/>
    <x v="1"/>
    <s v="Hassen Mezghani"/>
    <s v="Closed"/>
    <x v="151"/>
    <s v="Thu, 01 Jun 2023 00:30:03 GMT"/>
    <s v="khyadav"/>
    <x v="2"/>
    <x v="2"/>
    <s v="ESC L1 SLA Breach"/>
    <x v="21"/>
    <s v="Met"/>
    <s v="Server"/>
    <n v="7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18:50 GMT"/>
    <s v="Thu, 01 Jan 1970 00:00:00 GMT"/>
    <s v="Thu, 01 Jan 1970 00:00:01 GMT"/>
    <s v="Thu, 01 Jan 1970 00:18:33 GMT"/>
    <m/>
    <m/>
    <m/>
    <m/>
    <n v="1"/>
    <s v=""/>
    <n v="1"/>
    <d v="1899-12-30T01:37:43"/>
    <s v="Thu"/>
    <x v="150"/>
    <d v="2023-06-01T00:00:00"/>
    <s v="00:30:03"/>
    <s v="Week-1"/>
    <d v="1899-12-30T00:00:00"/>
  </r>
  <r>
    <n v="10529"/>
    <x v="1"/>
    <s v="Theodoros Vakalopoulos"/>
    <s v="Closed"/>
    <x v="83"/>
    <s v="Fri, 02 Jun 2023 22:30:03 GMT"/>
    <s v="vdarive"/>
    <x v="0"/>
    <x v="0"/>
    <s v="ESC L1 SLA Breach"/>
    <x v="29"/>
    <s v="Met"/>
    <s v="Server"/>
    <n v="41"/>
    <s v="[]"/>
    <s v="Network"/>
    <m/>
    <m/>
    <m/>
    <s v="(D)DoS"/>
    <m/>
    <s v="[]"/>
    <s v="Thu, 01 Jan 1970 00:00:00 GMT"/>
    <s v="Thu, 01 Jan 1970 00:00:06 GMT"/>
    <s v="Thu, 01 Jan 1970 00:00:00 GMT"/>
    <s v="Thu, 01 Jan 1970 00:40:52 GMT"/>
    <s v="Thu, 01 Jan 1970 00:00:00 GMT"/>
    <s v="Thu, 01 Jan 1970 00:00:01 GMT"/>
    <s v="Thu, 01 Jan 1970 00:37:50 GMT"/>
    <m/>
    <m/>
    <m/>
    <m/>
    <n v="1"/>
    <s v=""/>
    <n v="1"/>
    <d v="1899-12-30T01:18:56"/>
    <s v="Fri"/>
    <x v="151"/>
    <d v="2023-06-02T00:00:00"/>
    <s v="22:30:03"/>
    <s v="Week-1"/>
    <d v="1899-12-30T22:00:00"/>
  </r>
  <r>
    <n v="10528"/>
    <x v="1"/>
    <s v="Theodoros Vakalopoulos"/>
    <s v="Closed"/>
    <x v="83"/>
    <s v="Fri, 02 Jun 2023 21:10:04 GMT"/>
    <s v="vdarive"/>
    <x v="0"/>
    <x v="0"/>
    <s v="ESC L1 SLA Breach"/>
    <x v="29"/>
    <s v="Met"/>
    <s v="Server"/>
    <n v="67"/>
    <s v="[]"/>
    <s v="Network"/>
    <m/>
    <m/>
    <m/>
    <s v="(D)DoS"/>
    <m/>
    <s v="[]"/>
    <s v="Thu, 01 Jan 1970 00:00:00 GMT"/>
    <s v="Thu, 01 Jan 1970 00:00:06 GMT"/>
    <s v="Thu, 01 Jan 1970 00:00:00 GMT"/>
    <s v="Thu, 01 Jan 1970 01:07:18 GMT"/>
    <s v="Thu, 01 Jan 1970 00:00:00 GMT"/>
    <s v="Thu, 01 Jan 1970 00:00:01 GMT"/>
    <s v="Thu, 01 Jan 1970 00:36:29 GMT"/>
    <m/>
    <m/>
    <m/>
    <m/>
    <n v="1"/>
    <s v=""/>
    <n v="1"/>
    <d v="1899-12-30T01:43:35"/>
    <s v="Fri"/>
    <x v="151"/>
    <d v="2023-06-02T00:00:00"/>
    <s v="21:10:04"/>
    <s v="Week-1"/>
    <d v="1899-12-30T21:00:00"/>
  </r>
  <r>
    <n v="10527"/>
    <x v="0"/>
    <s v="TechM L2"/>
    <s v="Closed"/>
    <x v="796"/>
    <s v="Fri, 02 Jun 2023 14:40:05 GMT"/>
    <s v="mhyderi"/>
    <x v="2"/>
    <x v="2"/>
    <s v="User Reported Email"/>
    <x v="0"/>
    <s v="Met"/>
    <s v="User"/>
    <n v="46"/>
    <s v="[]"/>
    <s v="Email"/>
    <s v="Spam"/>
    <m/>
    <m/>
    <m/>
    <m/>
    <s v="[]"/>
    <s v="Thu, 01 Jan 1970 00:00:00 GMT"/>
    <s v="Thu, 01 Jan 1970 00:00:08 GMT"/>
    <s v="Thu, 01 Jan 1970 00:00:00 GMT"/>
    <s v="Thu, 01 Jan 1970 00:45:42 GMT"/>
    <s v="Thu, 01 Jan 1970 00:00:00 GMT"/>
    <s v="Thu, 01 Jan 1970 00:00:01 GMT"/>
    <s v="Thu, 01 Jan 1970 00:08:00 GMT"/>
    <m/>
    <m/>
    <m/>
    <m/>
    <n v="1"/>
    <s v=""/>
    <n v="1"/>
    <d v="1899-12-30T00:54:08"/>
    <s v="Fri"/>
    <x v="151"/>
    <d v="2023-06-02T00:00:00"/>
    <s v="14:40:05"/>
    <s v="Week-1"/>
    <d v="1899-12-30T14:00:00"/>
  </r>
  <r>
    <n v="10526"/>
    <x v="0"/>
    <s v="TechM L2"/>
    <s v="Closed"/>
    <x v="797"/>
    <s v="Fri, 02 Jun 2023 14:30:09 GMT"/>
    <s v="apaluri"/>
    <x v="0"/>
    <x v="0"/>
    <s v="User Reported Email"/>
    <x v="0"/>
    <s v="Met"/>
    <s v="User"/>
    <n v="77"/>
    <s v="[]"/>
    <s v="Email"/>
    <s v="Legitimate email"/>
    <m/>
    <m/>
    <m/>
    <m/>
    <s v="[]"/>
    <s v="Thu, 01 Jan 1970 00:00:00 GMT"/>
    <s v="Thu, 01 Jan 1970 00:01:25 GMT"/>
    <s v="Thu, 01 Jan 1970 00:00:00 GMT"/>
    <s v="Thu, 01 Jan 1970 01:17:06 GMT"/>
    <s v="Thu, 01 Jan 1970 00:00:00 GMT"/>
    <s v="Thu, 01 Jan 1970 00:00:01 GMT"/>
    <s v="Thu, 01 Jan 1970 00:00:01 GMT"/>
    <m/>
    <m/>
    <m/>
    <m/>
    <n v="1"/>
    <s v=""/>
    <n v="1"/>
    <d v="1899-12-30T01:18:26"/>
    <s v="Fri"/>
    <x v="151"/>
    <d v="2023-06-02T00:00:00"/>
    <s v="14:30:09"/>
    <s v="Week-1"/>
    <d v="1899-12-30T14:00:00"/>
  </r>
  <r>
    <n v="10525"/>
    <x v="3"/>
    <s v="TechM L2"/>
    <s v="Closed"/>
    <x v="438"/>
    <s v="Fri, 02 Jun 2023 14:30:08 GMT"/>
    <s v="karun"/>
    <x v="2"/>
    <x v="2"/>
    <s v="ESC L1 SLA Breach"/>
    <x v="34"/>
    <s v="Met"/>
    <s v="Network Device"/>
    <n v="35"/>
    <s v="[]"/>
    <s v="Network"/>
    <m/>
    <m/>
    <m/>
    <s v="Suspicious Traffic"/>
    <m/>
    <s v="[]"/>
    <s v="Thu, 01 Jan 1970 00:00:00 GMT"/>
    <s v="Thu, 01 Jan 1970 00:04:05 GMT"/>
    <s v="Thu, 01 Jan 1970 00:00:00 GMT"/>
    <s v="Thu, 01 Jan 1970 00:35:22 GMT"/>
    <s v="Thu, 01 Jan 1970 00:00:00 GMT"/>
    <s v="Thu, 01 Jan 1970 00:00:01 GMT"/>
    <s v="Thu, 01 Jan 1970 00:00:01 GMT"/>
    <m/>
    <m/>
    <m/>
    <m/>
    <n v="1"/>
    <s v=""/>
    <n v="1"/>
    <d v="1899-12-30T00:39:06"/>
    <s v="Fri"/>
    <x v="151"/>
    <d v="2023-06-02T00:00:00"/>
    <s v="14:30:08"/>
    <s v="Week-1"/>
    <d v="1899-12-30T14:00:00"/>
  </r>
  <r>
    <n v="10524"/>
    <x v="3"/>
    <s v="TechM L2"/>
    <s v="Closed"/>
    <x v="438"/>
    <s v="Fri, 02 Jun 2023 14:30:06 GMT"/>
    <s v="karun"/>
    <x v="2"/>
    <x v="2"/>
    <s v="ESC L1 SLA Breach"/>
    <x v="34"/>
    <s v="Met"/>
    <s v="Server"/>
    <n v="4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4:40 GMT"/>
    <s v="Thu, 01 Jan 1970 00:00:00 GMT"/>
    <s v="Thu, 01 Jan 1970 00:00:01 GMT"/>
    <s v="Thu, 01 Jan 1970 00:00:01 GMT"/>
    <m/>
    <m/>
    <m/>
    <m/>
    <n v="1"/>
    <s v=""/>
    <n v="1"/>
    <d v="1899-12-30T00:45:11"/>
    <s v="Fri"/>
    <x v="151"/>
    <d v="2023-06-02T00:00:00"/>
    <s v="14:30:06"/>
    <s v="Week-1"/>
    <d v="1899-12-30T14:00:00"/>
  </r>
  <r>
    <n v="10523"/>
    <x v="0"/>
    <s v="TechM L2"/>
    <s v="Closed"/>
    <x v="798"/>
    <s v="Fri, 02 Jun 2023 10:00:06 GMT"/>
    <s v="mhyderi"/>
    <x v="2"/>
    <x v="2"/>
    <s v="User Reported Email"/>
    <x v="0"/>
    <s v="Met"/>
    <s v="User"/>
    <n v="84"/>
    <s v="[]"/>
    <s v="Email"/>
    <s v="Spam"/>
    <m/>
    <m/>
    <m/>
    <m/>
    <s v="[]"/>
    <s v="Thu, 01 Jan 1970 00:00:00 GMT"/>
    <s v="Thu, 01 Jan 1970 00:00:16 GMT"/>
    <s v="Thu, 01 Jan 1970 00:00:00 GMT"/>
    <s v="Thu, 01 Jan 1970 01:24:28 GMT"/>
    <s v="Thu, 01 Jan 1970 00:00:00 GMT"/>
    <s v="Thu, 01 Jan 1970 00:00:01 GMT"/>
    <s v="Thu, 01 Jan 1970 00:39:03 GMT"/>
    <m/>
    <m/>
    <m/>
    <m/>
    <n v="1"/>
    <s v=""/>
    <n v="1"/>
    <d v="1899-12-30T02:03:19"/>
    <s v="Fri"/>
    <x v="151"/>
    <d v="2023-06-02T00:00:00"/>
    <s v="10:00:06"/>
    <s v="Week-1"/>
    <d v="1899-12-30T10:00:00"/>
  </r>
  <r>
    <n v="10522"/>
    <x v="0"/>
    <s v="TechM L2"/>
    <s v="Closed"/>
    <x v="799"/>
    <s v="Fri, 02 Jun 2023 09:20:05 GMT"/>
    <s v="apaluri"/>
    <x v="2"/>
    <x v="2"/>
    <s v="User Reported Email"/>
    <x v="0"/>
    <s v="Met"/>
    <s v="User"/>
    <n v="55"/>
    <s v="[]"/>
    <s v="Email"/>
    <s v="Spam"/>
    <m/>
    <m/>
    <m/>
    <m/>
    <s v="[]"/>
    <s v="Thu, 01 Jan 1970 00:00:00 GMT"/>
    <s v="Thu, 01 Jan 1970 00:00:08 GMT"/>
    <s v="Thu, 01 Jan 1970 00:00:00 GMT"/>
    <s v="Thu, 01 Jan 1970 00:54:55 GMT"/>
    <s v="Thu, 01 Jan 1970 00:00:00 GMT"/>
    <s v="Thu, 01 Jan 1970 00:00:01 GMT"/>
    <s v="Thu, 01 Jan 1970 00:00:01 GMT"/>
    <m/>
    <m/>
    <m/>
    <m/>
    <n v="1"/>
    <s v=""/>
    <n v="1"/>
    <d v="1899-12-30T00:55:09"/>
    <s v="Fri"/>
    <x v="151"/>
    <d v="2023-06-02T00:00:00"/>
    <s v="09:20:05"/>
    <s v="Week-1"/>
    <d v="1899-12-30T09:00:00"/>
  </r>
  <r>
    <n v="10521"/>
    <x v="0"/>
    <s v="TechM L2"/>
    <s v="Closed"/>
    <x v="393"/>
    <s v="Fri, 02 Jun 2023 09:10:05 GMT"/>
    <s v="mhyderi"/>
    <x v="0"/>
    <x v="0"/>
    <s v="User Reported Email"/>
    <x v="0"/>
    <s v="Met"/>
    <s v="User"/>
    <n v="79"/>
    <s v="[]"/>
    <s v="Email"/>
    <s v="Legitimate email"/>
    <m/>
    <m/>
    <m/>
    <m/>
    <s v="[]"/>
    <s v="Thu, 01 Jan 1970 00:00:00 GMT"/>
    <s v="Thu, 01 Jan 1970 00:00:20 GMT"/>
    <s v="Thu, 01 Jan 1970 00:00:00 GMT"/>
    <s v="Thu, 01 Jan 1970 01:18:49 GMT"/>
    <s v="Thu, 01 Jan 1970 00:00:00 GMT"/>
    <s v="Thu, 01 Jan 1970 00:00:01 GMT"/>
    <s v="Thu, 01 Jan 1970 00:06:03 GMT"/>
    <m/>
    <m/>
    <m/>
    <m/>
    <n v="1"/>
    <s v=""/>
    <n v="1"/>
    <d v="1899-12-30T01:25:23"/>
    <s v="Fri"/>
    <x v="151"/>
    <d v="2023-06-02T00:00:00"/>
    <s v="09:10:05"/>
    <s v="Week-1"/>
    <d v="1899-12-30T09:00:00"/>
  </r>
  <r>
    <n v="10520"/>
    <x v="0"/>
    <s v="TechM L2"/>
    <s v="Closed"/>
    <x v="800"/>
    <s v="Fri, 02 Jun 2023 08:40:05 GMT"/>
    <s v="karun"/>
    <x v="1"/>
    <x v="2"/>
    <s v="[]"/>
    <x v="21"/>
    <s v="Met"/>
    <s v="Server"/>
    <n v="10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42:27 GMT"/>
    <s v="Thu, 01 Jan 1970 00:00:00 GMT"/>
    <s v="Thu, 01 Jan 1970 00:00:01 GMT"/>
    <s v="Thu, 01 Jan 1970 02:00:02 GMT"/>
    <m/>
    <m/>
    <m/>
    <m/>
    <n v="0"/>
    <n v="1"/>
    <n v="1"/>
    <d v="1899-12-30T03:42:10"/>
    <s v="Fri"/>
    <x v="151"/>
    <d v="2023-06-02T00:00:00"/>
    <s v="08:40:05"/>
    <s v="Week-1"/>
    <d v="1899-12-30T08:00:00"/>
  </r>
  <r>
    <n v="10519"/>
    <x v="0"/>
    <s v="TechM L2"/>
    <s v="Closed"/>
    <x v="800"/>
    <s v="Fri, 02 Jun 2023 08:40:04 GMT"/>
    <s v="karun"/>
    <x v="1"/>
    <x v="2"/>
    <s v="[]"/>
    <x v="21"/>
    <s v="Met"/>
    <s v="Server"/>
    <n v="10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48:21 GMT"/>
    <s v="Thu, 01 Jan 1970 00:00:00 GMT"/>
    <s v="Thu, 01 Jan 1970 00:00:01 GMT"/>
    <s v="Thu, 01 Jan 1970 00:10:09 GMT"/>
    <m/>
    <m/>
    <m/>
    <m/>
    <n v="0"/>
    <n v="1"/>
    <n v="1"/>
    <d v="1899-12-30T01:58:20"/>
    <s v="Fri"/>
    <x v="151"/>
    <d v="2023-06-02T00:00:00"/>
    <s v="08:40:04"/>
    <s v="Week-1"/>
    <d v="1899-12-30T08:00:00"/>
  </r>
  <r>
    <n v="10518"/>
    <x v="0"/>
    <s v="Theodoros Vakalopoulos"/>
    <s v="Closed"/>
    <x v="146"/>
    <s v="Fri, 02 Jun 2023 06:20:05 GMT"/>
    <s v="khyadav"/>
    <x v="0"/>
    <x v="0"/>
    <s v="User Reported Email"/>
    <x v="0"/>
    <s v="Met"/>
    <s v="User"/>
    <n v="64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04:13 GMT"/>
    <s v="Thu, 01 Jan 1970 00:00:00 GMT"/>
    <s v="Thu, 01 Jan 1970 00:00:01 GMT"/>
    <s v="Thu, 01 Jan 1970 00:03:13 GMT"/>
    <m/>
    <m/>
    <m/>
    <m/>
    <n v="1"/>
    <s v=""/>
    <n v="1"/>
    <d v="1899-12-30T01:07:20"/>
    <s v="Fri"/>
    <x v="151"/>
    <d v="2023-06-02T00:00:00"/>
    <s v="06:20:05"/>
    <s v="Week-1"/>
    <d v="1899-12-30T06:00:00"/>
  </r>
  <r>
    <n v="10517"/>
    <x v="1"/>
    <s v="Theodoros Vakalopoulos"/>
    <s v="Closed"/>
    <x v="358"/>
    <s v="Fri, 02 Jun 2023 00:00:04 GMT"/>
    <s v="vdarive"/>
    <x v="2"/>
    <x v="2"/>
    <s v="MSSP Process Improvement Requested, ESC L1 SLA Breach"/>
    <x v="42"/>
    <s v="Met"/>
    <s v="Laptop/Desktop"/>
    <n v="21"/>
    <s v="[]"/>
    <s v="Login"/>
    <m/>
    <m/>
    <s v="Suspicious Login"/>
    <m/>
    <m/>
    <s v="Discussed"/>
    <s v="Thu, 01 Jan 1970 00:00:00 GMT"/>
    <s v="Thu, 01 Jan 1970 00:00:07 GMT"/>
    <s v="Thu, 01 Jan 1970 00:00:00 GMT"/>
    <s v="Thu, 01 Jan 1970 00:20:59 GMT"/>
    <s v="Thu, 01 Jan 1970 00:00:00 GMT"/>
    <s v="Thu, 01 Jan 1970 00:00:01 GMT"/>
    <s v="Thu, 01 Jan 1970 00:17:17 GMT"/>
    <m/>
    <m/>
    <m/>
    <m/>
    <n v="1"/>
    <s v=""/>
    <n v="1"/>
    <d v="1899-12-30T00:38:24"/>
    <s v="Fri"/>
    <x v="151"/>
    <d v="2023-06-02T00:00:00"/>
    <s v="00:00:04"/>
    <s v="Week-1"/>
    <d v="1899-12-30T00:00:00"/>
  </r>
  <r>
    <n v="10530"/>
    <x v="3"/>
    <s v="TechM L2"/>
    <s v="Closed"/>
    <x v="29"/>
    <s v="Sat, 03 Jun 2023 01:30:03 GMT"/>
    <s v="apaluri"/>
    <x v="2"/>
    <x v="2"/>
    <s v="ESC L1 SLA Breach"/>
    <x v="24"/>
    <s v="Met"/>
    <s v="Laptop/Desktop"/>
    <n v="5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7:11 GMT"/>
    <s v="Thu, 01 Jan 1970 00:00:00 GMT"/>
    <s v="Thu, 01 Jan 1970 00:00:01 GMT"/>
    <s v="Thu, 01 Jan 1970 00:00:01 GMT"/>
    <m/>
    <m/>
    <m/>
    <m/>
    <n v="1"/>
    <s v=""/>
    <n v="1"/>
    <d v="1899-12-30T00:57:12"/>
    <s v="Sat"/>
    <x v="152"/>
    <d v="2023-06-03T00:00:00"/>
    <s v="01:30:03"/>
    <s v="Week-1"/>
    <d v="1899-12-30T01:00:00"/>
  </r>
  <r>
    <n v="10533"/>
    <x v="0"/>
    <s v="TechM L2"/>
    <s v="Closed"/>
    <x v="478"/>
    <s v="Sun, 04 Jun 2023 15:50:05 GMT"/>
    <s v="vdarive"/>
    <x v="0"/>
    <x v="0"/>
    <s v="User Reported Email"/>
    <x v="0"/>
    <s v="Met"/>
    <s v="User"/>
    <n v="16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16:13 GMT"/>
    <s v="Thu, 01 Jan 1970 00:00:00 GMT"/>
    <s v="Thu, 01 Jan 1970 00:00:01 GMT"/>
    <s v="Thu, 01 Jan 1970 01:32:32 GMT"/>
    <m/>
    <m/>
    <m/>
    <m/>
    <n v="1"/>
    <s v=""/>
    <n v="1"/>
    <d v="1899-12-30T01:48:38"/>
    <s v="Sun"/>
    <x v="153"/>
    <d v="2023-06-04T00:00:00"/>
    <s v="15:50:05"/>
    <s v="Week-1"/>
    <d v="1899-12-30T15:00:00"/>
  </r>
  <r>
    <n v="10532"/>
    <x v="0"/>
    <s v="TechM L2"/>
    <s v="Closed"/>
    <x v="801"/>
    <s v="Sun, 04 Jun 2023 08:50:06 GMT"/>
    <s v="gsriniv"/>
    <x v="2"/>
    <x v="2"/>
    <s v="User Reported Email, ACK L1 SLA Breach"/>
    <x v="0"/>
    <s v="Met"/>
    <s v="User"/>
    <n v="5"/>
    <s v="[]"/>
    <s v="Email"/>
    <s v="Spam"/>
    <m/>
    <m/>
    <m/>
    <m/>
    <s v="[]"/>
    <s v="Thu, 01 Jan 1970 00:00:00 GMT"/>
    <s v="Thu, 01 Jan 1970 00:00:12 GMT"/>
    <s v="Thu, 01 Jan 1970 00:00:00 GMT"/>
    <s v="Thu, 01 Jan 1970 00:05:21 GMT"/>
    <s v="Thu, 01 Jan 1970 00:00:00 GMT"/>
    <s v="Thu, 01 Jan 1970 00:00:01 GMT"/>
    <s v="Thu, 01 Jan 1970 01:16:17 GMT"/>
    <m/>
    <m/>
    <m/>
    <m/>
    <n v="1"/>
    <s v=""/>
    <n v="1"/>
    <d v="1899-12-30T01:21:29"/>
    <s v="Sun"/>
    <x v="153"/>
    <d v="2023-06-04T00:00:00"/>
    <s v="08:50:06"/>
    <s v="Week-1"/>
    <d v="1899-12-30T08:00:00"/>
  </r>
  <r>
    <n v="10531"/>
    <x v="1"/>
    <s v="Mangesh Fasale"/>
    <s v="Closed"/>
    <x v="29"/>
    <s v="Sun, 04 Jun 2023 03:10:04 GMT"/>
    <s v="apaluri"/>
    <x v="1"/>
    <x v="2"/>
    <s v="ESC L1 SLA Breach"/>
    <x v="10"/>
    <s v="Met"/>
    <s v="Server"/>
    <n v="8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25:35 GMT"/>
    <s v="Thu, 01 Jan 1970 00:00:00 GMT"/>
    <s v="Thu, 01 Jan 1970 00:00:01 GMT"/>
    <s v="Thu, 01 Jan 1970 00:00:01 GMT"/>
    <m/>
    <m/>
    <m/>
    <m/>
    <n v="0"/>
    <n v="1"/>
    <n v="1"/>
    <d v="1899-12-30T01:26:10"/>
    <s v="Sun"/>
    <x v="153"/>
    <d v="2023-06-04T00:00:00"/>
    <s v="03:10:04"/>
    <s v="Week-1"/>
    <d v="1899-12-30T03:00:00"/>
  </r>
  <r>
    <n v="10542"/>
    <x v="1"/>
    <s v="TechM L2"/>
    <s v="Closed"/>
    <x v="366"/>
    <s v="Mon, 05 Jun 2023 23:10:03 GMT"/>
    <s v="vdarive"/>
    <x v="0"/>
    <x v="0"/>
    <s v="ACK L1 SLA Breach, ESC L1 SLA Breach"/>
    <x v="1"/>
    <s v="Met"/>
    <s v="Server"/>
    <n v="44"/>
    <s v="[]"/>
    <s v="Endpoint"/>
    <m/>
    <s v="Malware"/>
    <m/>
    <m/>
    <m/>
    <s v="[]"/>
    <s v="Thu, 01 Jan 1970 00:00:00 GMT"/>
    <s v="Thu, 01 Jan 1970 00:00:06 GMT"/>
    <s v="Thu, 01 Jan 1970 00:00:00 GMT"/>
    <s v="Thu, 01 Jan 1970 00:44:10 GMT"/>
    <s v="Thu, 01 Jan 1970 00:00:00 GMT"/>
    <s v="Thu, 01 Jan 1970 00:00:01 GMT"/>
    <s v="Thu, 01 Jan 1970 00:03:12 GMT"/>
    <m/>
    <m/>
    <m/>
    <m/>
    <n v="1"/>
    <s v=""/>
    <n v="1"/>
    <d v="1899-12-30T00:47:18"/>
    <s v="Mon"/>
    <x v="154"/>
    <d v="2023-06-05T00:00:00"/>
    <s v="23:10:03"/>
    <s v="Week-2"/>
    <d v="1899-12-30T23:00:00"/>
  </r>
  <r>
    <n v="10541"/>
    <x v="1"/>
    <s v="TechM L2"/>
    <s v="Closed"/>
    <x v="91"/>
    <s v="Mon, 05 Jun 2023 17:40:03 GMT"/>
    <s v="vdarive"/>
    <x v="0"/>
    <x v="0"/>
    <s v="ESC L1 SLA Breach"/>
    <x v="1"/>
    <s v="Met"/>
    <s v="Server"/>
    <n v="58"/>
    <s v="[]"/>
    <s v="Endpoint"/>
    <m/>
    <s v="Malware"/>
    <m/>
    <m/>
    <m/>
    <s v="[]"/>
    <s v="Thu, 01 Jan 1970 00:00:00 GMT"/>
    <s v="Thu, 01 Jan 1970 00:00:14 GMT"/>
    <s v="Thu, 01 Jan 1970 00:00:00 GMT"/>
    <s v="Thu, 01 Jan 1970 00:57:30 GMT"/>
    <s v="Thu, 01 Jan 1970 00:00:00 GMT"/>
    <s v="Thu, 01 Jan 1970 00:00:01 GMT"/>
    <s v="Thu, 01 Jan 1970 00:21:38 GMT"/>
    <m/>
    <m/>
    <m/>
    <m/>
    <n v="1"/>
    <s v=""/>
    <n v="1"/>
    <d v="1899-12-30T01:19:52"/>
    <s v="Mon"/>
    <x v="154"/>
    <d v="2023-06-05T00:00:00"/>
    <s v="17:40:03"/>
    <s v="Week-2"/>
    <d v="1899-12-30T17:00:00"/>
  </r>
  <r>
    <n v="10540"/>
    <x v="0"/>
    <s v="TechM L2"/>
    <s v="Closed"/>
    <x v="802"/>
    <s v="Mon, 05 Jun 2023 14:50:05 GMT"/>
    <s v="apaluri"/>
    <x v="2"/>
    <x v="2"/>
    <s v="[]"/>
    <x v="0"/>
    <s v="Met"/>
    <s v="User"/>
    <n v="71"/>
    <s v="[]"/>
    <s v="Email"/>
    <s v="Spam"/>
    <m/>
    <m/>
    <m/>
    <m/>
    <s v="[]"/>
    <s v="Thu, 01 Jan 1970 00:00:00 GMT"/>
    <s v="Thu, 01 Jan 1970 00:00:11 GMT"/>
    <s v="Thu, 01 Jan 1970 00:00:00 GMT"/>
    <s v="Thu, 01 Jan 1970 01:11:14 GMT"/>
    <s v="Thu, 01 Jan 1970 00:00:00 GMT"/>
    <s v="Thu, 01 Jan 1970 00:00:01 GMT"/>
    <s v="Thu, 01 Jan 1970 00:00:01 GMT"/>
    <m/>
    <m/>
    <m/>
    <m/>
    <n v="1"/>
    <s v=""/>
    <n v="1"/>
    <d v="1899-12-30T01:11:12"/>
    <s v="Mon"/>
    <x v="154"/>
    <d v="2023-06-05T00:00:00"/>
    <s v="14:50:05"/>
    <s v="Week-2"/>
    <d v="1899-12-30T14:00:00"/>
  </r>
  <r>
    <n v="10539"/>
    <x v="0"/>
    <s v="Hassen Mezghani"/>
    <s v="Closed"/>
    <x v="803"/>
    <s v="Mon, 05 Jun 2023 14:20:03 GMT"/>
    <s v="karun"/>
    <x v="2"/>
    <x v="0"/>
    <s v="[]"/>
    <x v="11"/>
    <s v="Met"/>
    <s v="Server"/>
    <n v="285"/>
    <s v="[]"/>
    <s v="Network"/>
    <m/>
    <m/>
    <m/>
    <s v="Suspicious Traffic"/>
    <m/>
    <s v="[]"/>
    <s v="Thu, 01 Jan 1970 00:00:00 GMT"/>
    <s v="Thu, 01 Jan 1970 00:02:21 GMT"/>
    <s v="Thu, 01 Jan 1970 00:00:00 GMT"/>
    <s v="Thu, 01 Jan 1970 04:44:38 GMT"/>
    <s v="Thu, 01 Jan 1970 00:00:00 GMT"/>
    <s v="Thu, 01 Jan 1970 00:00:01 GMT"/>
    <s v="Thu, 01 Jan 1970 00:56:15 GMT"/>
    <m/>
    <m/>
    <m/>
    <m/>
    <n v="0"/>
    <n v="1"/>
    <n v="1"/>
    <d v="1899-12-30T05:43:36"/>
    <s v="Mon"/>
    <x v="154"/>
    <d v="2023-06-05T00:00:00"/>
    <s v="14:20:03"/>
    <s v="Week-2"/>
    <d v="1899-12-30T14:00:00"/>
  </r>
  <r>
    <n v="10538"/>
    <x v="1"/>
    <s v="Theodoros Vakalopoulos"/>
    <s v="Closed"/>
    <x v="83"/>
    <s v="Mon, 05 Jun 2023 12:50:05 GMT"/>
    <s v="L2 user"/>
    <x v="0"/>
    <x v="0"/>
    <s v="ESC L1 SLA Breach"/>
    <x v="29"/>
    <s v="Met"/>
    <s v="Network Device"/>
    <n v="70"/>
    <s v="[]"/>
    <s v="Network"/>
    <m/>
    <m/>
    <m/>
    <s v="(D)DoS"/>
    <m/>
    <s v="[]"/>
    <s v="Thu, 01 Jan 1970 00:00:00 GMT"/>
    <s v="Thu, 01 Jan 1970 00:00:06 GMT"/>
    <s v="Thu, 01 Jan 1970 00:00:00 GMT"/>
    <s v="Thu, 01 Jan 1970 01:10:07 GMT"/>
    <s v="Thu, 01 Jan 1970 00:00:00 GMT"/>
    <s v="Thu, 01 Jan 1970 00:00:01 GMT"/>
    <s v="Thu, 01 Jan 1970 00:01:55 GMT"/>
    <m/>
    <m/>
    <m/>
    <m/>
    <n v="1"/>
    <s v=""/>
    <n v="1"/>
    <d v="1899-12-30T01:12:01"/>
    <s v="Mon"/>
    <x v="154"/>
    <d v="2023-06-05T00:00:00"/>
    <s v="12:50:05"/>
    <s v="Week-2"/>
    <d v="1899-12-30T12:00:00"/>
  </r>
  <r>
    <n v="10537"/>
    <x v="1"/>
    <s v="Theodoros Vakalopoulos"/>
    <s v="Closed"/>
    <x v="321"/>
    <s v="Mon, 05 Jun 2023 12:50:04 GMT"/>
    <s v="apaluri"/>
    <x v="2"/>
    <x v="2"/>
    <s v="ESC L1 SLA Breach"/>
    <x v="40"/>
    <s v="Met"/>
    <s v="Server"/>
    <n v="3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8:35 GMT"/>
    <s v="Thu, 01 Jan 1970 00:00:00 GMT"/>
    <s v="Thu, 01 Jan 1970 00:00:01 GMT"/>
    <s v="Thu, 01 Jan 1970 00:00:01 GMT"/>
    <m/>
    <m/>
    <m/>
    <m/>
    <n v="1"/>
    <s v=""/>
    <n v="1"/>
    <d v="1899-12-30T00:39:07"/>
    <s v="Mon"/>
    <x v="154"/>
    <d v="2023-06-05T00:00:00"/>
    <s v="12:50:04"/>
    <s v="Week-2"/>
    <d v="1899-12-30T12:00:00"/>
  </r>
  <r>
    <n v="10536"/>
    <x v="3"/>
    <s v="TechM L2"/>
    <s v="Closed"/>
    <x v="6"/>
    <s v="Mon, 05 Jun 2023 11:00:04 GMT"/>
    <s v="karun"/>
    <x v="2"/>
    <x v="2"/>
    <s v="ESC L1 SLA Breach"/>
    <x v="3"/>
    <s v="Met"/>
    <s v="User"/>
    <n v="112"/>
    <s v="[]"/>
    <s v="Email"/>
    <s v="Spam"/>
    <m/>
    <m/>
    <m/>
    <m/>
    <s v="[]"/>
    <s v="Thu, 01 Jan 1970 00:00:00 GMT"/>
    <s v="Thu, 01 Jan 1970 00:00:09 GMT"/>
    <s v="Thu, 01 Jan 1970 00:00:00 GMT"/>
    <s v="Thu, 01 Jan 1970 01:51:55 GMT"/>
    <s v="Thu, 01 Jan 1970 00:00:00 GMT"/>
    <s v="Thu, 01 Jan 1970 00:00:01 GMT"/>
    <s v="Thu, 01 Jan 1970 00:00:01 GMT"/>
    <m/>
    <m/>
    <m/>
    <m/>
    <n v="1"/>
    <s v=""/>
    <n v="1"/>
    <d v="1899-12-30T01:52:10"/>
    <s v="Mon"/>
    <x v="154"/>
    <d v="2023-06-05T00:00:00"/>
    <s v="11:00:04"/>
    <s v="Week-2"/>
    <d v="1899-12-30T11:00:00"/>
  </r>
  <r>
    <n v="10535"/>
    <x v="4"/>
    <s v="Theodoros Vakalopoulos"/>
    <s v="Closed"/>
    <x v="804"/>
    <s v="Mon, 05 Jun 2023 07:40:04 GMT"/>
    <s v="mhyderi"/>
    <x v="1"/>
    <x v="2"/>
    <s v="[]"/>
    <x v="60"/>
    <s v="Met"/>
    <s v="Network Device"/>
    <n v="6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3:33 GMT"/>
    <s v="Thu, 01 Jan 1970 00:00:00 GMT"/>
    <s v="Thu, 01 Jan 1970 00:00:01 GMT"/>
    <s v="Thu, 01 Jan 1970 00:55:08 GMT"/>
    <m/>
    <m/>
    <m/>
    <m/>
    <n v="0"/>
    <n v="1"/>
    <n v="1"/>
    <d v="1899-12-30T01:59:14"/>
    <s v="Mon"/>
    <x v="154"/>
    <d v="2023-06-05T00:00:00"/>
    <s v="07:40:04"/>
    <s v="Week-2"/>
    <d v="1899-12-30T07:00:00"/>
  </r>
  <r>
    <n v="10534"/>
    <x v="3"/>
    <s v="TechM L2"/>
    <s v="Closed"/>
    <x v="29"/>
    <s v="Mon, 05 Jun 2023 02:20:03 GMT"/>
    <s v="gsriniv"/>
    <x v="2"/>
    <x v="2"/>
    <s v="ESC L1 SLA Breach"/>
    <x v="24"/>
    <s v="Met"/>
    <s v="Laptop/Desktop"/>
    <n v="3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2:42 GMT"/>
    <s v="Thu, 01 Jan 1970 00:00:00 GMT"/>
    <s v="Thu, 01 Jan 1970 00:00:01 GMT"/>
    <s v="Thu, 01 Jan 1970 03:08:37 GMT"/>
    <m/>
    <m/>
    <m/>
    <m/>
    <n v="1"/>
    <s v=""/>
    <n v="1"/>
    <d v="1899-12-30T03:41:44"/>
    <s v="Mon"/>
    <x v="154"/>
    <d v="2023-06-05T00:00:00"/>
    <s v="02:20:03"/>
    <s v="Week-2"/>
    <d v="1899-12-30T02:00:00"/>
  </r>
  <r>
    <n v="10551"/>
    <x v="0"/>
    <s v="TechM L2"/>
    <s v="Closed"/>
    <x v="805"/>
    <s v="Tue, 06 Jun 2023 14:30:05 GMT"/>
    <s v="karun"/>
    <x v="0"/>
    <x v="0"/>
    <s v="User Reported Email"/>
    <x v="0"/>
    <s v="Met"/>
    <s v="User"/>
    <n v="35"/>
    <s v="[]"/>
    <s v="Email"/>
    <s v="Legitimate email"/>
    <m/>
    <m/>
    <m/>
    <m/>
    <s v="[]"/>
    <s v="Thu, 01 Jan 1970 00:00:00 GMT"/>
    <s v="Thu, 01 Jan 1970 00:00:26 GMT"/>
    <s v="Thu, 01 Jan 1970 00:00:00 GMT"/>
    <s v="Thu, 01 Jan 1970 00:34:52 GMT"/>
    <s v="Thu, 01 Jan 1970 00:00:00 GMT"/>
    <s v="Thu, 01 Jan 1970 00:00:01 GMT"/>
    <s v="Thu, 01 Jan 1970 00:00:01 GMT"/>
    <m/>
    <m/>
    <m/>
    <m/>
    <n v="1"/>
    <s v=""/>
    <n v="1"/>
    <d v="1899-12-30T00:35:27"/>
    <s v="Tue"/>
    <x v="155"/>
    <d v="2023-06-06T00:00:00"/>
    <s v="14:30:05"/>
    <s v="Week-2"/>
    <d v="1899-12-30T14:00:00"/>
  </r>
  <r>
    <n v="10550"/>
    <x v="0"/>
    <s v="TechM L2"/>
    <s v="Closed"/>
    <x v="806"/>
    <s v="Tue, 06 Jun 2023 14:20:11 GMT"/>
    <s v="apaluri"/>
    <x v="0"/>
    <x v="0"/>
    <s v="User Reported Email"/>
    <x v="0"/>
    <s v="Met"/>
    <s v="User"/>
    <n v="49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8:53 GMT"/>
    <s v="Thu, 01 Jan 1970 00:00:00 GMT"/>
    <s v="Thu, 01 Jan 1970 00:00:01 GMT"/>
    <s v="Thu, 01 Jan 1970 00:00:01 GMT"/>
    <m/>
    <m/>
    <m/>
    <m/>
    <n v="1"/>
    <s v=""/>
    <n v="1"/>
    <d v="1899-12-30T00:49:13"/>
    <s v="Tue"/>
    <x v="155"/>
    <d v="2023-06-06T00:00:00"/>
    <s v="14:20:11"/>
    <s v="Week-2"/>
    <d v="1899-12-30T14:00:00"/>
  </r>
  <r>
    <n v="10549"/>
    <x v="0"/>
    <s v="TechM L2"/>
    <s v="Closed"/>
    <x v="805"/>
    <s v="Tue, 06 Jun 2023 14:10:05 GMT"/>
    <s v="mhyderi"/>
    <x v="0"/>
    <x v="0"/>
    <s v="User Reported Email"/>
    <x v="0"/>
    <s v="Met"/>
    <s v="User"/>
    <n v="39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39:19 GMT"/>
    <s v="Thu, 01 Jan 1970 00:00:00 GMT"/>
    <s v="Thu, 01 Jan 1970 00:00:01 GMT"/>
    <s v="Thu, 01 Jan 1970 00:19:26 GMT"/>
    <m/>
    <m/>
    <m/>
    <m/>
    <n v="1"/>
    <s v=""/>
    <n v="1"/>
    <d v="1899-12-30T00:58:39"/>
    <s v="Tue"/>
    <x v="155"/>
    <d v="2023-06-06T00:00:00"/>
    <s v="14:10:05"/>
    <s v="Week-2"/>
    <d v="1899-12-30T14:00:00"/>
  </r>
  <r>
    <n v="10548"/>
    <x v="3"/>
    <s v="TechM L2"/>
    <s v="Closed"/>
    <x v="6"/>
    <s v="Tue, 06 Jun 2023 11:40:03 GMT"/>
    <s v="karun"/>
    <x v="0"/>
    <x v="0"/>
    <s v="ESC L1 SLA Breach"/>
    <x v="3"/>
    <s v="Met"/>
    <s v="User"/>
    <n v="33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32:44 GMT"/>
    <s v="Thu, 01 Jan 1970 00:00:00 GMT"/>
    <s v="Thu, 01 Jan 1970 00:00:01 GMT"/>
    <s v="Thu, 01 Jan 1970 01:12:26 GMT"/>
    <m/>
    <m/>
    <m/>
    <m/>
    <n v="1"/>
    <s v=""/>
    <n v="1"/>
    <d v="1899-12-30T01:45:39"/>
    <s v="Tue"/>
    <x v="155"/>
    <d v="2023-06-06T00:00:00"/>
    <s v="11:40:03"/>
    <s v="Week-2"/>
    <d v="1899-12-30T11:00:00"/>
  </r>
  <r>
    <n v="10547"/>
    <x v="3"/>
    <s v="TechM L2"/>
    <s v="Closed"/>
    <x v="752"/>
    <s v="Tue, 06 Jun 2023 09:40:04 GMT"/>
    <s v="karun"/>
    <x v="1"/>
    <x v="0"/>
    <s v="ESC L1 SLA Breach"/>
    <x v="58"/>
    <s v="Met"/>
    <s v="Laptop/Desktop"/>
    <n v="125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2:04:57 GMT"/>
    <s v="Thu, 01 Jan 1970 00:00:00 GMT"/>
    <s v="Thu, 01 Jan 1970 00:00:01 GMT"/>
    <s v="Thu, 01 Jan 1970 01:25:29 GMT"/>
    <m/>
    <m/>
    <m/>
    <m/>
    <n v="0"/>
    <n v="1"/>
    <n v="1"/>
    <d v="1899-12-30T03:30:41"/>
    <s v="Tue"/>
    <x v="155"/>
    <d v="2023-06-06T00:00:00"/>
    <s v="09:40:04"/>
    <s v="Week-2"/>
    <d v="1899-12-30T09:00:00"/>
  </r>
  <r>
    <n v="10546"/>
    <x v="3"/>
    <s v="TechM L2"/>
    <s v="Closed"/>
    <x v="751"/>
    <s v="Tue, 06 Jun 2023 09:40:03 GMT"/>
    <s v="mhyderi"/>
    <x v="1"/>
    <x v="0"/>
    <s v="ESC L1 SLA Breach"/>
    <x v="58"/>
    <s v="Met"/>
    <s v="Laptop/Desktop"/>
    <n v="98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37:40 GMT"/>
    <s v="Thu, 01 Jan 1970 00:00:00 GMT"/>
    <s v="Thu, 01 Jan 1970 00:00:01 GMT"/>
    <s v="Thu, 01 Jan 1970 00:08:53 GMT"/>
    <m/>
    <m/>
    <m/>
    <m/>
    <n v="0"/>
    <n v="1"/>
    <n v="1"/>
    <d v="1899-12-30T01:47:03"/>
    <s v="Tue"/>
    <x v="155"/>
    <d v="2023-06-06T00:00:00"/>
    <s v="09:40:03"/>
    <s v="Week-2"/>
    <d v="1899-12-30T09:00:00"/>
  </r>
  <r>
    <n v="10545"/>
    <x v="0"/>
    <s v="TechM L2"/>
    <s v="Closed"/>
    <x v="807"/>
    <s v="Tue, 06 Jun 2023 08:30:07 GMT"/>
    <s v="apaluri"/>
    <x v="2"/>
    <x v="2"/>
    <s v="User Reported Email"/>
    <x v="0"/>
    <s v="Met"/>
    <s v="User"/>
    <n v="38"/>
    <s v="[]"/>
    <s v="Email"/>
    <s v="Spam"/>
    <m/>
    <m/>
    <m/>
    <m/>
    <s v="[]"/>
    <s v="Thu, 01 Jan 1970 00:00:00 GMT"/>
    <s v="Thu, 01 Jan 1970 00:00:06 GMT"/>
    <s v="Thu, 01 Jan 1970 00:00:00 GMT"/>
    <s v="Thu, 01 Jan 1970 00:37:37 GMT"/>
    <s v="Thu, 01 Jan 1970 00:00:00 GMT"/>
    <s v="Thu, 01 Jan 1970 00:00:01 GMT"/>
    <s v="Thu, 01 Jan 1970 00:27:41 GMT"/>
    <m/>
    <m/>
    <m/>
    <m/>
    <n v="1"/>
    <s v=""/>
    <n v="1"/>
    <d v="1899-12-30T01:05:47"/>
    <s v="Tue"/>
    <x v="155"/>
    <d v="2023-06-06T00:00:00"/>
    <s v="08:30:07"/>
    <s v="Week-2"/>
    <d v="1899-12-30T08:00:00"/>
  </r>
  <r>
    <n v="10544"/>
    <x v="0"/>
    <s v="TechM L2"/>
    <s v="Closed"/>
    <x v="808"/>
    <s v="Tue, 06 Jun 2023 08:20:06 GMT"/>
    <s v="karun"/>
    <x v="1"/>
    <x v="1"/>
    <s v="User Reported Email"/>
    <x v="0"/>
    <s v="Met"/>
    <s v="User"/>
    <n v="140"/>
    <s v="[]"/>
    <s v="Email"/>
    <s v="Scam"/>
    <m/>
    <m/>
    <m/>
    <m/>
    <s v="[]"/>
    <s v="Thu, 01 Jan 1970 00:00:00 GMT"/>
    <s v="Thu, 01 Jan 1970 00:00:07 GMT"/>
    <s v="Thu, 01 Jan 1970 00:00:00 GMT"/>
    <s v="Thu, 01 Jan 1970 02:19:39 GMT"/>
    <s v="Thu, 01 Jan 1970 00:00:00 GMT"/>
    <s v="Thu, 01 Jan 1970 00:00:01 GMT"/>
    <s v="Thu, 01 Jan 1970 00:26:52 GMT"/>
    <m/>
    <m/>
    <m/>
    <m/>
    <n v="1"/>
    <s v=""/>
    <n v="1"/>
    <d v="1899-12-30T02:46:59"/>
    <s v="Tue"/>
    <x v="155"/>
    <d v="2023-06-06T00:00:00"/>
    <s v="08:20:06"/>
    <s v="Week-2"/>
    <d v="1899-12-30T08:00:00"/>
  </r>
  <r>
    <n v="10543"/>
    <x v="1"/>
    <s v="Theodoros Vakalopoulos"/>
    <s v="Closed"/>
    <x v="83"/>
    <s v="Tue, 06 Jun 2023 06:10:04 GMT"/>
    <s v="L2 user"/>
    <x v="0"/>
    <x v="0"/>
    <s v="ACK L1 SLA Breach"/>
    <x v="29"/>
    <s v="Met"/>
    <s v="Network Device"/>
    <n v="0"/>
    <s v="[]"/>
    <s v="Network"/>
    <m/>
    <m/>
    <m/>
    <s v="(D)DoS"/>
    <m/>
    <s v="[]"/>
    <s v="Thu, 01 Jan 1970 00:00:00 GMT"/>
    <s v="Thu, 01 Jan 1970 00:00:10 GMT"/>
    <s v="Thu, 01 Jan 1970 00:00:00 GMT"/>
    <s v="Thu, 01 Jan 1970 23:14:02 GMT"/>
    <s v="Thu, 01 Jan 1970 00:00:00 GMT"/>
    <s v="Thu, 01 Jan 1970 00:00:01 GMT"/>
    <s v="Fri, 02 Jan 1970 00:07:05 GMT"/>
    <m/>
    <m/>
    <m/>
    <m/>
    <n v="1"/>
    <s v=""/>
    <n v="1"/>
    <d v="1899-12-30T00:07:15"/>
    <s v="Tue"/>
    <x v="155"/>
    <d v="2023-06-06T00:00:00"/>
    <s v="06:10:04"/>
    <s v="Week-2"/>
    <d v="1899-12-30T06:00:00"/>
  </r>
  <r>
    <n v="10557"/>
    <x v="3"/>
    <s v="Mangesh Fasale"/>
    <s v="Pending"/>
    <x v="610"/>
    <s v="Wed, 07 Jun 2023 22:00:03 GMT"/>
    <s v="khyadav"/>
    <x v="1"/>
    <x v="1"/>
    <s v="ESC L1 SLA Breach"/>
    <x v="28"/>
    <s v="Met"/>
    <s v="Network Device"/>
    <n v="7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5:48 GMT"/>
    <s v="Thu, 01 Jan 1970 00:00:00 GMT"/>
    <s v="Thu, 01 Jan 1970 00:00:01 GMT"/>
    <s v="Thu, 01 Jan 1970 00:00:01 GMT"/>
    <m/>
    <m/>
    <m/>
    <m/>
    <n v="1"/>
    <s v=""/>
    <n v="1"/>
    <d v="1899-12-30T01:16:10"/>
    <s v="Wed"/>
    <x v="156"/>
    <d v="2023-06-07T00:00:00"/>
    <s v="22:00:03"/>
    <s v="Week-2"/>
    <d v="1899-12-30T22:00:00"/>
  </r>
  <r>
    <n v="10556"/>
    <x v="0"/>
    <s v="TechM L2"/>
    <s v="Closed"/>
    <x v="809"/>
    <s v="Wed, 07 Jun 2023 16:40:09 GMT"/>
    <s v="khyadav"/>
    <x v="2"/>
    <x v="2"/>
    <s v="User Reported Email"/>
    <x v="0"/>
    <s v="Met"/>
    <s v="User"/>
    <n v="39"/>
    <s v="[]"/>
    <s v="Email"/>
    <s v="Spam"/>
    <m/>
    <m/>
    <m/>
    <m/>
    <s v="[]"/>
    <s v="Thu, 01 Jan 1970 00:00:00 GMT"/>
    <s v="Thu, 01 Jan 1970 00:00:09 GMT"/>
    <s v="Thu, 01 Jan 1970 00:00:00 GMT"/>
    <s v="Thu, 01 Jan 1970 00:39:09 GMT"/>
    <s v="Thu, 01 Jan 1970 00:00:00 GMT"/>
    <s v="Thu, 01 Jan 1970 00:00:01 GMT"/>
    <s v="Thu, 01 Jan 1970 00:00:01 GMT"/>
    <m/>
    <m/>
    <m/>
    <m/>
    <n v="1"/>
    <s v=""/>
    <n v="1"/>
    <d v="1899-12-30T00:39:10"/>
    <s v="Wed"/>
    <x v="156"/>
    <d v="2023-06-07T00:00:00"/>
    <s v="16:40:09"/>
    <s v="Week-2"/>
    <d v="1899-12-30T16:00:00"/>
  </r>
  <r>
    <n v="10555"/>
    <x v="0"/>
    <s v="TechM L2"/>
    <s v="Closed"/>
    <x v="810"/>
    <s v="Wed, 07 Jun 2023 13:40:06 GMT"/>
    <s v="apaluri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21:45 GMT"/>
    <s v="Thu, 01 Jan 1970 00:00:00 GMT"/>
    <s v="Thu, 01 Jan 1970 00:00:01 GMT"/>
    <s v="Thu, 01 Jan 1970 00:00:01 GMT"/>
    <m/>
    <m/>
    <m/>
    <m/>
    <n v="1"/>
    <s v=""/>
    <n v="1"/>
    <d v="1899-12-30T00:22:09"/>
    <s v="Wed"/>
    <x v="156"/>
    <d v="2023-06-07T00:00:00"/>
    <s v="13:40:06"/>
    <s v="Week-2"/>
    <d v="1899-12-30T13:00:00"/>
  </r>
  <r>
    <n v="10554"/>
    <x v="0"/>
    <s v="TechM L2"/>
    <s v="Closed"/>
    <x v="811"/>
    <s v="Wed, 07 Jun 2023 09:10:05 GMT"/>
    <s v="mhyderi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12 GMT"/>
    <s v="Thu, 01 Jan 1970 00:00:00 GMT"/>
    <s v="Thu, 01 Jan 1970 01:13:16 GMT"/>
    <s v="Thu, 01 Jan 1970 00:00:00 GMT"/>
    <s v="Thu, 01 Jan 1970 00:00:01 GMT"/>
    <s v="Thu, 01 Jan 1970 00:04:03 GMT"/>
    <m/>
    <m/>
    <m/>
    <m/>
    <n v="1"/>
    <s v=""/>
    <n v="1"/>
    <d v="1899-12-30T01:17:15"/>
    <s v="Wed"/>
    <x v="156"/>
    <d v="2023-06-07T00:00:00"/>
    <s v="09:10:05"/>
    <s v="Week-2"/>
    <d v="1899-12-30T09:00:00"/>
  </r>
  <r>
    <n v="10553"/>
    <x v="3"/>
    <s v="Mangesh Fasale"/>
    <s v="Pending"/>
    <x v="812"/>
    <s v="Wed, 07 Jun 2023 06:10:05 GMT"/>
    <s v="gsriniv"/>
    <x v="1"/>
    <x v="1"/>
    <s v="ESC L1 SLA Breach"/>
    <x v="28"/>
    <s v="Met"/>
    <s v="Server"/>
    <n v="3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3:15 GMT"/>
    <s v="Thu, 01 Jan 1970 00:00:00 GMT"/>
    <s v="Thu, 01 Jan 1970 00:00:01 GMT"/>
    <s v="Thu, 01 Jan 1970 01:19:54 GMT"/>
    <m/>
    <m/>
    <m/>
    <m/>
    <n v="1"/>
    <s v=""/>
    <n v="1"/>
    <d v="1899-12-30T01:53:01"/>
    <s v="Wed"/>
    <x v="156"/>
    <d v="2023-06-07T00:00:00"/>
    <s v="06:10:05"/>
    <s v="Week-2"/>
    <d v="1899-12-30T06:00:00"/>
  </r>
  <r>
    <n v="10552"/>
    <x v="3"/>
    <s v="TechM L2"/>
    <s v="Closed"/>
    <x v="813"/>
    <s v="Wed, 07 Jun 2023 05:10:03 GMT"/>
    <s v="gsriniv"/>
    <x v="1"/>
    <x v="1"/>
    <s v="ESC L1 SLA Breach"/>
    <x v="28"/>
    <s v="Met"/>
    <s v="Server"/>
    <n v="5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7:21 GMT"/>
    <s v="Thu, 01 Jan 1970 00:00:00 GMT"/>
    <s v="Thu, 01 Jan 1970 00:00:01 GMT"/>
    <s v="Thu, 01 Jan 1970 01:55:03 GMT"/>
    <m/>
    <m/>
    <m/>
    <m/>
    <n v="1"/>
    <s v=""/>
    <n v="1"/>
    <d v="1899-12-30T02:52:08"/>
    <s v="Wed"/>
    <x v="156"/>
    <d v="2023-06-07T00:00:00"/>
    <s v="05:10:03"/>
    <s v="Week-2"/>
    <d v="1899-12-30T05:00:00"/>
  </r>
  <r>
    <n v="10566"/>
    <x v="1"/>
    <s v="TechM L2"/>
    <s v="Closed"/>
    <x v="29"/>
    <s v="Thu, 08 Jun 2023 13:20:04 GMT"/>
    <s v="mhyderi"/>
    <x v="2"/>
    <x v="2"/>
    <s v="ESC L1 SLA Breach"/>
    <x v="10"/>
    <s v="Met"/>
    <s v="Network Device"/>
    <n v="4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4:42 GMT"/>
    <s v="Thu, 01 Jan 1970 00:00:00 GMT"/>
    <s v="Thu, 01 Jan 1970 00:00:01 GMT"/>
    <s v="Thu, 01 Jan 1970 00:00:32 GMT"/>
    <m/>
    <m/>
    <m/>
    <m/>
    <n v="1"/>
    <s v=""/>
    <n v="1"/>
    <d v="1899-12-30T00:45:40"/>
    <s v="Thu"/>
    <x v="157"/>
    <d v="2023-06-08T00:00:00"/>
    <s v="13:20:04"/>
    <s v="Week-2"/>
    <d v="1899-12-30T13:00:00"/>
  </r>
  <r>
    <n v="10565"/>
    <x v="0"/>
    <s v="TechM L2"/>
    <s v="Closed"/>
    <x v="814"/>
    <s v="Thu, 08 Jun 2023 08:00:05 GMT"/>
    <s v="vdarive"/>
    <x v="0"/>
    <x v="0"/>
    <s v="User Reported Email"/>
    <x v="0"/>
    <s v="Met"/>
    <s v="User"/>
    <n v="79"/>
    <s v="[]"/>
    <s v="Email"/>
    <s v="Legitimate email"/>
    <m/>
    <m/>
    <m/>
    <m/>
    <s v="[]"/>
    <s v="Thu, 01 Jan 1970 00:00:00 GMT"/>
    <s v="Thu, 01 Jan 1970 00:00:58 GMT"/>
    <s v="Thu, 01 Jan 1970 00:00:00 GMT"/>
    <s v="Thu, 01 Jan 1970 01:19:01 GMT"/>
    <s v="Thu, 01 Jan 1970 00:00:00 GMT"/>
    <s v="Thu, 01 Jan 1970 00:00:01 GMT"/>
    <s v="Thu, 01 Jan 1970 02:24:49 GMT"/>
    <m/>
    <m/>
    <m/>
    <m/>
    <n v="1"/>
    <s v=""/>
    <n v="1"/>
    <d v="1899-12-30T03:44:47"/>
    <s v="Thu"/>
    <x v="157"/>
    <d v="2023-06-08T00:00:00"/>
    <s v="08:00:05"/>
    <s v="Week-2"/>
    <d v="1899-12-30T08:00:00"/>
  </r>
  <r>
    <n v="10564"/>
    <x v="1"/>
    <s v="Theodoros Vakalopoulos"/>
    <s v="Closed"/>
    <x v="83"/>
    <s v="Thu, 08 Jun 2023 07:00:04 GMT"/>
    <s v="gsriniv"/>
    <x v="0"/>
    <x v="0"/>
    <s v="ESC L1 SLA Breach"/>
    <x v="29"/>
    <s v="Met"/>
    <s v="Server"/>
    <n v="80"/>
    <s v="[]"/>
    <s v="Network"/>
    <m/>
    <m/>
    <m/>
    <s v="(D)DoS"/>
    <m/>
    <s v="[]"/>
    <s v="Thu, 01 Jan 1970 00:00:00 GMT"/>
    <s v="Thu, 01 Jan 1970 00:00:12 GMT"/>
    <s v="Thu, 01 Jan 1970 00:00:00 GMT"/>
    <s v="Thu, 01 Jan 1970 01:20:13 GMT"/>
    <s v="Thu, 01 Jan 1970 00:00:00 GMT"/>
    <s v="Thu, 01 Jan 1970 00:00:01 GMT"/>
    <s v="Thu, 01 Jan 1970 00:06:52 GMT"/>
    <m/>
    <m/>
    <m/>
    <m/>
    <n v="1"/>
    <s v=""/>
    <n v="1"/>
    <d v="1899-12-30T01:27:04"/>
    <s v="Thu"/>
    <x v="157"/>
    <d v="2023-06-08T00:00:00"/>
    <s v="07:00:04"/>
    <s v="Week-2"/>
    <d v="1899-12-30T07:00:00"/>
  </r>
  <r>
    <n v="10563"/>
    <x v="0"/>
    <s v="TechM L2"/>
    <s v="Closed"/>
    <x v="815"/>
    <s v="Thu, 08 Jun 2023 06:20:17 GMT"/>
    <s v="karun"/>
    <x v="1"/>
    <x v="1"/>
    <s v="User Reported Email"/>
    <x v="0"/>
    <s v="Met"/>
    <s v="User"/>
    <n v="20"/>
    <s v="[]"/>
    <s v="Email"/>
    <s v="Scam"/>
    <m/>
    <m/>
    <m/>
    <m/>
    <s v="[]"/>
    <s v="Thu, 01 Jan 1970 00:00:00 GMT"/>
    <s v="Thu, 01 Jan 1970 00:00:06 GMT"/>
    <s v="Thu, 01 Jan 1970 00:00:00 GMT"/>
    <s v="Thu, 01 Jan 1970 00:20:13 GMT"/>
    <s v="Thu, 01 Jan 1970 00:00:00 GMT"/>
    <s v="Thu, 01 Jan 1970 00:00:01 GMT"/>
    <s v="Thu, 01 Jan 1970 03:17:42 GMT"/>
    <m/>
    <m/>
    <m/>
    <m/>
    <n v="1"/>
    <s v=""/>
    <n v="1"/>
    <d v="1899-12-30T03:37:48"/>
    <s v="Thu"/>
    <x v="157"/>
    <d v="2023-06-08T00:00:00"/>
    <s v="06:20:17"/>
    <s v="Week-2"/>
    <d v="1899-12-30T06:00:00"/>
  </r>
  <r>
    <n v="10562"/>
    <x v="0"/>
    <s v="TechM L2"/>
    <s v="Closed"/>
    <x v="815"/>
    <s v="Thu, 08 Jun 2023 06:20:17 GMT"/>
    <s v="karun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10 GMT"/>
    <s v="Thu, 01 Jan 1970 00:00:00 GMT"/>
    <s v="Thu, 01 Jan 1970 00:02:24 GMT"/>
    <s v="Thu, 01 Jan 1970 00:00:00 GMT"/>
    <s v="Thu, 01 Jan 1970 00:00:01 GMT"/>
    <s v="Thu, 01 Jan 1970 03:32:13 GMT"/>
    <m/>
    <m/>
    <m/>
    <m/>
    <n v="1"/>
    <s v=""/>
    <n v="1"/>
    <d v="1899-12-30T03:34:23"/>
    <s v="Thu"/>
    <x v="157"/>
    <d v="2023-06-08T00:00:00"/>
    <s v="06:20:17"/>
    <s v="Week-2"/>
    <d v="1899-12-30T06:00:00"/>
  </r>
  <r>
    <n v="10561"/>
    <x v="0"/>
    <s v="TechM L2"/>
    <s v="Closed"/>
    <x v="816"/>
    <s v="Thu, 08 Jun 2023 06:00:16 GMT"/>
    <s v="karun"/>
    <x v="1"/>
    <x v="1"/>
    <s v="User Reported Email, ACK L1 SLA Breach"/>
    <x v="0"/>
    <s v="Met"/>
    <s v="User"/>
    <n v="11"/>
    <s v="[]"/>
    <s v="Email"/>
    <s v="Scam"/>
    <m/>
    <m/>
    <m/>
    <m/>
    <s v="[]"/>
    <s v="Thu, 01 Jan 1970 00:00:00 GMT"/>
    <s v="Thu, 01 Jan 1970 00:00:05 GMT"/>
    <s v="Thu, 01 Jan 1970 00:00:00 GMT"/>
    <s v="Thu, 01 Jan 1970 00:10:51 GMT"/>
    <s v="Thu, 01 Jan 1970 00:00:00 GMT"/>
    <s v="Thu, 01 Jan 1970 00:00:01 GMT"/>
    <s v="Thu, 01 Jan 1970 03:30:57 GMT"/>
    <m/>
    <m/>
    <m/>
    <m/>
    <n v="1"/>
    <s v=""/>
    <n v="1"/>
    <d v="1899-12-30T03:42:02"/>
    <s v="Thu"/>
    <x v="157"/>
    <d v="2023-06-08T00:00:00"/>
    <s v="06:00:16"/>
    <s v="Week-2"/>
    <d v="1899-12-30T06:00:00"/>
  </r>
  <r>
    <n v="10560"/>
    <x v="0"/>
    <s v="TechM L2"/>
    <s v="Closed"/>
    <x v="815"/>
    <s v="Thu, 08 Jun 2023 06:00:16 GMT"/>
    <s v="karun"/>
    <x v="1"/>
    <x v="1"/>
    <s v="User Reported Email, ACK L1 SLA Breach"/>
    <x v="0"/>
    <s v="Met"/>
    <s v="User"/>
    <n v="53"/>
    <s v="[]"/>
    <s v="Email"/>
    <s v="Scam"/>
    <m/>
    <m/>
    <m/>
    <m/>
    <s v="[]"/>
    <s v="Thu, 01 Jan 1970 00:00:00 GMT"/>
    <s v="Thu, 01 Jan 1970 00:00:17 GMT"/>
    <s v="Thu, 01 Jan 1970 00:00:00 GMT"/>
    <s v="Thu, 01 Jan 1970 00:52:39 GMT"/>
    <s v="Thu, 01 Jan 1970 00:00:00 GMT"/>
    <s v="Thu, 01 Jan 1970 00:00:01 GMT"/>
    <s v="Thu, 01 Jan 1970 02:31:36 GMT"/>
    <m/>
    <m/>
    <m/>
    <m/>
    <n v="1"/>
    <s v=""/>
    <n v="1"/>
    <d v="1899-12-30T03:24:53"/>
    <s v="Thu"/>
    <x v="157"/>
    <d v="2023-06-08T00:00:00"/>
    <s v="06:00:16"/>
    <s v="Week-2"/>
    <d v="1899-12-30T06:00:00"/>
  </r>
  <r>
    <n v="10559"/>
    <x v="0"/>
    <s v="TechM L2"/>
    <s v="Closed"/>
    <x v="202"/>
    <s v="Thu, 08 Jun 2023 03:50:05 GMT"/>
    <s v="gsriniv"/>
    <x v="0"/>
    <x v="0"/>
    <s v="User Reported Email, ACK L1 SLA Breach"/>
    <x v="0"/>
    <s v="Met"/>
    <s v="User"/>
    <n v="27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27:09 GMT"/>
    <s v="Thu, 01 Jan 1970 00:00:00 GMT"/>
    <s v="Thu, 01 Jan 1970 00:00:01 GMT"/>
    <s v="Thu, 01 Jan 1970 00:53:31 GMT"/>
    <m/>
    <m/>
    <m/>
    <m/>
    <n v="1"/>
    <s v=""/>
    <n v="1"/>
    <d v="1899-12-30T01:20:44"/>
    <s v="Thu"/>
    <x v="157"/>
    <d v="2023-06-08T00:00:00"/>
    <s v="03:50:05"/>
    <s v="Week-2"/>
    <d v="1899-12-30T03:00:00"/>
  </r>
  <r>
    <n v="10558"/>
    <x v="0"/>
    <s v="TechM L2"/>
    <s v="Closed"/>
    <x v="817"/>
    <s v="Thu, 08 Jun 2023 03:50:05 GMT"/>
    <s v="vdarive"/>
    <x v="0"/>
    <x v="0"/>
    <s v="User Reported Email, ACK L1 SLA Breach"/>
    <x v="0"/>
    <s v="Met"/>
    <s v="User"/>
    <n v="4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40:44 GMT"/>
    <s v="Thu, 01 Jan 1970 00:00:00 GMT"/>
    <s v="Thu, 01 Jan 1970 00:00:01 GMT"/>
    <s v="Thu, 01 Jan 1970 03:19:26 GMT"/>
    <m/>
    <m/>
    <m/>
    <m/>
    <n v="1"/>
    <s v=""/>
    <n v="1"/>
    <d v="1899-12-30T04:00:35"/>
    <s v="Thu"/>
    <x v="157"/>
    <d v="2023-06-08T00:00:00"/>
    <s v="03:50:05"/>
    <s v="Week-2"/>
    <d v="1899-12-30T03:00:00"/>
  </r>
  <r>
    <n v="10574"/>
    <x v="3"/>
    <s v="TechM L2"/>
    <s v="Closed"/>
    <x v="6"/>
    <s v="Fri, 09 Jun 2023 19:40:02 GMT"/>
    <s v="apaluri"/>
    <x v="2"/>
    <x v="0"/>
    <s v="ESC L1 SLA Breach"/>
    <x v="61"/>
    <s v="Met"/>
    <s v="Laptop/Desktop"/>
    <n v="40"/>
    <s v="[]"/>
    <s v="Email"/>
    <s v="Spam"/>
    <m/>
    <m/>
    <m/>
    <m/>
    <s v="[]"/>
    <s v="Thu, 01 Jan 1970 00:00:00 GMT"/>
    <s v="Thu, 01 Jan 1970 00:00:10 GMT"/>
    <s v="Thu, 01 Jan 1970 00:00:00 GMT"/>
    <s v="Thu, 01 Jan 1970 00:39:49 GMT"/>
    <s v="Thu, 01 Jan 1970 00:00:00 GMT"/>
    <s v="Thu, 01 Jan 1970 00:00:01 GMT"/>
    <s v="Thu, 01 Jan 1970 05:59:38 GMT"/>
    <m/>
    <m/>
    <m/>
    <m/>
    <n v="0"/>
    <n v="1"/>
    <n v="1"/>
    <d v="1899-12-30T06:39:48"/>
    <s v="Fri"/>
    <x v="158"/>
    <d v="2023-06-09T00:00:00"/>
    <s v="19:40:02"/>
    <s v="Week-2"/>
    <d v="1899-12-30T19:00:00"/>
  </r>
  <r>
    <n v="10573"/>
    <x v="1"/>
    <s v="Mangesh Fasale"/>
    <s v="Closed"/>
    <x v="5"/>
    <s v="Fri, 09 Jun 2023 19:30:03 GMT"/>
    <s v="khyadav"/>
    <x v="1"/>
    <x v="0"/>
    <s v="MSSP Process Improvement Requested, Defender for Endpoint, ESC L1 SLA Breach"/>
    <x v="1"/>
    <s v="Met"/>
    <s v="Laptop/Desktop"/>
    <n v="184"/>
    <s v="[]"/>
    <s v="Email"/>
    <s v="Phishing"/>
    <m/>
    <m/>
    <m/>
    <m/>
    <s v="Discussed"/>
    <s v="Thu, 01 Jan 1970 00:00:00 GMT"/>
    <s v="Thu, 01 Jan 1970 00:00:08 GMT"/>
    <s v="Thu, 01 Jan 1970 00:00:00 GMT"/>
    <s v="Thu, 01 Jan 1970 03:03:33 GMT"/>
    <s v="Thu, 01 Jan 1970 00:00:00 GMT"/>
    <s v="Thu, 01 Jan 1970 00:00:01 GMT"/>
    <s v="Thu, 01 Jan 1970 00:00:01 GMT"/>
    <m/>
    <m/>
    <m/>
    <m/>
    <n v="0"/>
    <n v="1"/>
    <n v="1"/>
    <d v="1899-12-30T03:04:09"/>
    <s v="Fri"/>
    <x v="158"/>
    <d v="2023-06-09T00:00:00"/>
    <s v="19:30:03"/>
    <s v="Week-2"/>
    <d v="1899-12-30T19:00:00"/>
  </r>
  <r>
    <n v="10572"/>
    <x v="3"/>
    <s v="Mangesh Fasale"/>
    <s v="Pending"/>
    <x v="28"/>
    <s v="Fri, 09 Jun 2023 18:50:03 GMT"/>
    <s v="khyadav"/>
    <x v="1"/>
    <x v="1"/>
    <s v="[]"/>
    <x v="9"/>
    <s v="Met"/>
    <s v="Laptop/Desktop"/>
    <n v="6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05:35 GMT"/>
    <s v="Thu, 01 Jan 1970 00:00:00 GMT"/>
    <s v="Thu, 01 Jan 1970 00:00:01 GMT"/>
    <s v="Thu, 01 Jan 1970 01:31:58 GMT"/>
    <m/>
    <m/>
    <m/>
    <m/>
    <n v="1"/>
    <s v=""/>
    <n v="1"/>
    <d v="1899-12-30T01:38:17"/>
    <s v="Fri"/>
    <x v="158"/>
    <d v="2023-06-09T00:00:00"/>
    <s v="18:50:03"/>
    <s v="Week-2"/>
    <d v="1899-12-30T18:00:00"/>
  </r>
  <r>
    <n v="10571"/>
    <x v="3"/>
    <s v="TechM L2"/>
    <s v="Closed"/>
    <x v="29"/>
    <s v="Fri, 09 Jun 2023 13:40:02 GMT"/>
    <s v="vdarive"/>
    <x v="2"/>
    <x v="1"/>
    <s v="ESC L1 SLA Breach"/>
    <x v="24"/>
    <s v="Met"/>
    <s v="Laptop/Desktop"/>
    <n v="6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2:47 GMT"/>
    <s v="Thu, 01 Jan 1970 00:00:00 GMT"/>
    <s v="Thu, 01 Jan 1970 00:00:01 GMT"/>
    <s v="Thu, 01 Jan 1970 00:40:07 GMT"/>
    <m/>
    <m/>
    <m/>
    <m/>
    <n v="0"/>
    <n v="1"/>
    <n v="1"/>
    <d v="1899-12-30T01:43:13"/>
    <s v="Fri"/>
    <x v="158"/>
    <d v="2023-06-09T00:00:00"/>
    <s v="13:40:02"/>
    <s v="Week-2"/>
    <d v="1899-12-30T13:00:00"/>
  </r>
  <r>
    <n v="10570"/>
    <x v="3"/>
    <s v="TechM L2"/>
    <s v="Closed"/>
    <x v="8"/>
    <s v="Fri, 09 Jun 2023 12:40:02 GMT"/>
    <s v="mhyderi"/>
    <x v="2"/>
    <x v="1"/>
    <s v="User Reported Email, ESC L1 SLA Breach"/>
    <x v="61"/>
    <s v="Met"/>
    <s v="Laptop/Desktop"/>
    <n v="70"/>
    <s v="[]"/>
    <s v="Login"/>
    <m/>
    <m/>
    <s v="Suspicious Login"/>
    <m/>
    <m/>
    <s v="[]"/>
    <s v="Thu, 01 Jan 1970 00:00:00 GMT"/>
    <s v="Thu, 01 Jan 1970 00:00:06 GMT"/>
    <s v="Thu, 01 Jan 1970 00:00:00 GMT"/>
    <s v="Thu, 01 Jan 1970 01:10:06 GMT"/>
    <s v="Thu, 01 Jan 1970 00:00:00 GMT"/>
    <s v="Thu, 01 Jan 1970 00:00:01 GMT"/>
    <s v="Thu, 01 Jan 1970 00:02:13 GMT"/>
    <m/>
    <m/>
    <m/>
    <m/>
    <n v="0"/>
    <n v="1"/>
    <n v="1"/>
    <d v="1899-12-30T01:12:19"/>
    <s v="Fri"/>
    <x v="158"/>
    <d v="2023-06-09T00:00:00"/>
    <s v="12:40:02"/>
    <s v="Week-2"/>
    <d v="1899-12-30T12:00:00"/>
  </r>
  <r>
    <n v="10569"/>
    <x v="0"/>
    <s v="TechM L2"/>
    <s v="Closed"/>
    <x v="730"/>
    <s v="Fri, 09 Jun 2023 06:10:09 GMT"/>
    <s v="gsriniv"/>
    <x v="0"/>
    <x v="0"/>
    <s v="User Reported Email"/>
    <x v="0"/>
    <s v="Met"/>
    <s v="User"/>
    <n v="18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8:13 GMT"/>
    <s v="Thu, 01 Jan 1970 00:00:00 GMT"/>
    <s v="Thu, 01 Jan 1970 00:00:01 GMT"/>
    <s v="Thu, 01 Jan 1970 01:48:35 GMT"/>
    <m/>
    <m/>
    <m/>
    <m/>
    <n v="1"/>
    <s v=""/>
    <n v="1"/>
    <d v="1899-12-30T02:06:45"/>
    <s v="Fri"/>
    <x v="158"/>
    <d v="2023-06-09T00:00:00"/>
    <s v="06:10:09"/>
    <s v="Week-2"/>
    <d v="1899-12-30T06:00:00"/>
  </r>
  <r>
    <n v="10568"/>
    <x v="0"/>
    <s v="TechM L2"/>
    <s v="Closed"/>
    <x v="818"/>
    <s v="Fri, 09 Jun 2023 05:20:04 GMT"/>
    <s v="gsriniv"/>
    <x v="2"/>
    <x v="2"/>
    <s v="User Reported Email"/>
    <x v="0"/>
    <s v="Met"/>
    <s v="User"/>
    <n v="27"/>
    <s v="[]"/>
    <s v="Email"/>
    <s v="Spam"/>
    <m/>
    <m/>
    <m/>
    <m/>
    <s v="[]"/>
    <s v="Thu, 01 Jan 1970 00:00:00 GMT"/>
    <s v="Thu, 01 Jan 1970 00:00:06 GMT"/>
    <s v="Thu, 01 Jan 1970 00:00:00 GMT"/>
    <s v="Thu, 01 Jan 1970 00:27:25 GMT"/>
    <s v="Thu, 01 Jan 1970 00:00:00 GMT"/>
    <s v="Thu, 01 Jan 1970 00:00:01 GMT"/>
    <s v="Thu, 01 Jan 1970 01:58:57 GMT"/>
    <m/>
    <m/>
    <m/>
    <m/>
    <n v="1"/>
    <s v=""/>
    <n v="1"/>
    <d v="1899-12-30T02:26:03"/>
    <s v="Fri"/>
    <x v="158"/>
    <d v="2023-06-09T00:00:00"/>
    <s v="05:20:04"/>
    <s v="Week-2"/>
    <d v="1899-12-30T05:00:00"/>
  </r>
  <r>
    <n v="10567"/>
    <x v="0"/>
    <s v="TechM L2"/>
    <s v="Closed"/>
    <x v="819"/>
    <s v="Fri, 09 Jun 2023 04:30:05 GMT"/>
    <s v="gsriniv"/>
    <x v="2"/>
    <x v="0"/>
    <s v="MSSP Process Improvement Requested, User Reported Email"/>
    <x v="0"/>
    <s v="Met"/>
    <s v="User"/>
    <n v="78"/>
    <s v="[]"/>
    <s v="Email"/>
    <s v="Spam"/>
    <m/>
    <m/>
    <m/>
    <m/>
    <s v="Discussed"/>
    <s v="Thu, 01 Jan 1970 00:00:00 GMT"/>
    <s v="Thu, 01 Jan 1970 00:00:08 GMT"/>
    <s v="Thu, 01 Jan 1970 00:00:00 GMT"/>
    <s v="Thu, 01 Jan 1970 01:18:26 GMT"/>
    <s v="Thu, 01 Jan 1970 00:00:00 GMT"/>
    <s v="Thu, 01 Jan 1970 00:00:01 GMT"/>
    <s v="Thu, 01 Jan 1970 01:05:56 GMT"/>
    <m/>
    <m/>
    <m/>
    <m/>
    <n v="0"/>
    <n v="1"/>
    <n v="1"/>
    <d v="1899-12-30T02:24:04"/>
    <s v="Fri"/>
    <x v="158"/>
    <d v="2023-06-09T00:00:00"/>
    <s v="04:30:05"/>
    <s v="Week-2"/>
    <d v="1899-12-30T04:00:00"/>
  </r>
  <r>
    <n v="10579"/>
    <x v="3"/>
    <s v="TechM L2"/>
    <s v="Closed"/>
    <x v="224"/>
    <s v="Sat, 10 Jun 2023 21:40:03 GMT"/>
    <s v="khyadav"/>
    <x v="1"/>
    <x v="0"/>
    <s v="ESC L1 SLA Breach"/>
    <x v="33"/>
    <s v="Met"/>
    <s v="Other"/>
    <n v="3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2:47 GMT"/>
    <s v="Thu, 01 Jan 1970 00:00:00 GMT"/>
    <s v="Thu, 01 Jan 1970 00:00:01 GMT"/>
    <s v="Thu, 01 Jan 1970 00:00:01 GMT"/>
    <m/>
    <m/>
    <m/>
    <m/>
    <n v="0"/>
    <n v="1"/>
    <n v="1"/>
    <d v="1899-12-30T00:33:10"/>
    <s v="Sat"/>
    <x v="159"/>
    <d v="2023-06-10T00:00:00"/>
    <s v="21:40:03"/>
    <s v="Week-2"/>
    <d v="1899-12-30T21:00:00"/>
  </r>
  <r>
    <n v="10578"/>
    <x v="1"/>
    <s v="Mangesh Fasale"/>
    <s v="Closed"/>
    <x v="21"/>
    <s v="Sat, 10 Jun 2023 15:20:03 GMT"/>
    <s v="vdarive"/>
    <x v="1"/>
    <x v="1"/>
    <s v="ESC L1 SLA Breach"/>
    <x v="1"/>
    <s v="Met"/>
    <s v="Laptop/Desktop"/>
    <n v="34"/>
    <s v="[]"/>
    <s v="Endpoint"/>
    <m/>
    <s v="Malware"/>
    <m/>
    <m/>
    <m/>
    <s v="[]"/>
    <s v="Thu, 01 Jan 1970 00:00:00 GMT"/>
    <s v="Thu, 01 Jan 1970 00:00:05 GMT"/>
    <s v="Thu, 01 Jan 1970 00:00:00 GMT"/>
    <s v="Thu, 01 Jan 1970 00:34:07 GMT"/>
    <s v="Thu, 01 Jan 1970 00:00:00 GMT"/>
    <s v="Thu, 01 Jan 1970 00:00:01 GMT"/>
    <s v="Thu, 01 Jan 1970 00:17:48 GMT"/>
    <m/>
    <m/>
    <m/>
    <m/>
    <n v="1"/>
    <s v=""/>
    <n v="1"/>
    <d v="1899-12-30T00:51:53"/>
    <s v="Sat"/>
    <x v="159"/>
    <d v="2023-06-10T00:00:00"/>
    <s v="15:20:03"/>
    <s v="Week-2"/>
    <d v="1899-12-30T15:00:00"/>
  </r>
  <r>
    <n v="10577"/>
    <x v="3"/>
    <s v="TechM L2"/>
    <s v="Closed"/>
    <x v="489"/>
    <s v="Sat, 10 Jun 2023 12:40:03 GMT"/>
    <s v="vdarive"/>
    <x v="1"/>
    <x v="2"/>
    <s v="ESC L1 SLA Breach"/>
    <x v="37"/>
    <s v="Met"/>
    <s v="Laptop/Desktop"/>
    <n v="10"/>
    <s v="[]"/>
    <s v="Login"/>
    <m/>
    <m/>
    <s v="Suspicious Login"/>
    <m/>
    <m/>
    <s v="[]"/>
    <s v="Thu, 01 Jan 1970 00:00:00 GMT"/>
    <s v="Thu, 01 Jan 1970 00:00:05 GMT"/>
    <s v="Thu, 01 Jan 1970 00:00:00 GMT"/>
    <s v="Thu, 01 Jan 1970 00:09:53 GMT"/>
    <s v="Thu, 01 Jan 1970 00:00:00 GMT"/>
    <s v="Thu, 01 Jan 1970 00:00:01 GMT"/>
    <s v="Thu, 01 Jan 1970 01:39:30 GMT"/>
    <m/>
    <m/>
    <m/>
    <m/>
    <n v="0"/>
    <n v="1"/>
    <n v="1"/>
    <d v="1899-12-30T01:49:35"/>
    <s v="Sat"/>
    <x v="159"/>
    <d v="2023-06-10T00:00:00"/>
    <s v="12:40:03"/>
    <s v="Week-2"/>
    <d v="1899-12-30T12:00:00"/>
  </r>
  <r>
    <n v="10576"/>
    <x v="3"/>
    <s v="Hassen Mezghani"/>
    <s v="Pending"/>
    <x v="209"/>
    <s v="Sat, 10 Jun 2023 10:30:17 GMT"/>
    <s v="vdarive"/>
    <x v="1"/>
    <x v="1"/>
    <s v="[]"/>
    <x v="0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at"/>
    <x v="159"/>
    <d v="2023-06-10T00:00:00"/>
    <s v="10:30:17"/>
    <s v="Week-2"/>
    <d v="1899-12-30T10:00:00"/>
  </r>
  <r>
    <n v="10575"/>
    <x v="1"/>
    <s v="Mangesh Fasale"/>
    <s v="Closed"/>
    <x v="21"/>
    <s v="Sat, 10 Jun 2023 07:30:03 GMT"/>
    <s v="apaluri"/>
    <x v="1"/>
    <x v="1"/>
    <s v="ESC L1 SLA Breach"/>
    <x v="1"/>
    <s v="Met"/>
    <s v="Server"/>
    <n v="40"/>
    <s v="[]"/>
    <s v="Endpoint"/>
    <m/>
    <s v="Malware"/>
    <m/>
    <m/>
    <m/>
    <s v="[]"/>
    <s v="Thu, 01 Jan 1970 00:00:00 GMT"/>
    <s v="Thu, 01 Jan 1970 00:00:05 GMT"/>
    <s v="Thu, 01 Jan 1970 00:00:00 GMT"/>
    <s v="Thu, 01 Jan 1970 00:40:01 GMT"/>
    <s v="Thu, 01 Jan 1970 00:00:00 GMT"/>
    <s v="Thu, 01 Jan 1970 00:00:01 GMT"/>
    <s v="Thu, 01 Jan 1970 00:00:01 GMT"/>
    <m/>
    <m/>
    <m/>
    <m/>
    <n v="1"/>
    <s v=""/>
    <n v="1"/>
    <d v="1899-12-30T00:40:06"/>
    <s v="Sat"/>
    <x v="159"/>
    <d v="2023-06-10T00:00:00"/>
    <s v="07:30:03"/>
    <s v="Week-2"/>
    <d v="1899-12-30T07:00:00"/>
  </r>
  <r>
    <n v="10582"/>
    <x v="0"/>
    <s v="TechM L2"/>
    <s v="Closed"/>
    <x v="54"/>
    <s v="Sun, 11 Jun 2023 19:10:03 GMT"/>
    <s v="karun"/>
    <x v="1"/>
    <x v="1"/>
    <s v="[]"/>
    <x v="19"/>
    <s v="Met"/>
    <s v="Server"/>
    <n v="5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5:03 GMT"/>
    <s v="Thu, 01 Jan 1970 00:00:00 GMT"/>
    <s v="Thu, 01 Jan 1970 00:00:01 GMT"/>
    <s v="Thu, 01 Jan 1970 00:00:01 GMT"/>
    <m/>
    <m/>
    <m/>
    <m/>
    <n v="1"/>
    <s v=""/>
    <n v="1"/>
    <d v="1899-12-30T00:55:11"/>
    <s v="Sun"/>
    <x v="160"/>
    <d v="2023-06-11T00:00:00"/>
    <s v="19:10:03"/>
    <s v="Week-2"/>
    <d v="1899-12-30T19:00:00"/>
  </r>
  <r>
    <n v="10581"/>
    <x v="0"/>
    <s v="TechM L2"/>
    <s v="Closed"/>
    <x v="30"/>
    <s v="Sun, 11 Jun 2023 09:30:05 GMT"/>
    <s v="vdarive"/>
    <x v="2"/>
    <x v="2"/>
    <s v="[]"/>
    <x v="11"/>
    <s v="Met"/>
    <s v="Network Device"/>
    <n v="6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3:10 GMT"/>
    <s v="Thu, 01 Jan 1970 00:00:00 GMT"/>
    <s v="Thu, 01 Jan 1970 00:00:01 GMT"/>
    <s v="Thu, 01 Jan 1970 01:28:40 GMT"/>
    <m/>
    <m/>
    <m/>
    <m/>
    <n v="1"/>
    <s v=""/>
    <n v="1"/>
    <d v="1899-12-30T02:31:46"/>
    <s v="Sun"/>
    <x v="160"/>
    <d v="2023-06-11T00:00:00"/>
    <s v="09:30:05"/>
    <s v="Week-2"/>
    <d v="1899-12-30T09:00:00"/>
  </r>
  <r>
    <n v="10580"/>
    <x v="1"/>
    <s v="TechM L2"/>
    <s v="Pending"/>
    <x v="29"/>
    <s v="Sun, 11 Jun 2023 09:30:03 GMT"/>
    <s v="vdarive"/>
    <x v="1"/>
    <x v="3"/>
    <s v="[]"/>
    <x v="24"/>
    <s v="Met"/>
    <m/>
    <n v="45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4:51 GMT"/>
    <s v="Thu, 01 Jan 1970 00:00:00 GMT"/>
    <s v="Thu, 01 Jan 1970 00:00:01 GMT"/>
    <s v="Thu, 01 Jan 1970 00:26:39 GMT"/>
    <m/>
    <m/>
    <m/>
    <m/>
    <s v=""/>
    <s v=""/>
    <n v="1"/>
    <d v="1899-12-30T01:11:44"/>
    <s v="Sun"/>
    <x v="160"/>
    <d v="2023-06-11T00:00:00"/>
    <s v="09:30:03"/>
    <s v="Week-2"/>
    <d v="1899-12-30T09:00:00"/>
  </r>
  <r>
    <n v="10593"/>
    <x v="1"/>
    <s v="TechM L2"/>
    <s v="Closed"/>
    <x v="91"/>
    <s v="Mon, 12 Jun 2023 23:10:02 GMT"/>
    <s v="karun"/>
    <x v="0"/>
    <x v="0"/>
    <s v="ESC L1 SLA Breach"/>
    <x v="1"/>
    <s v="Met"/>
    <s v="Server"/>
    <n v="0"/>
    <s v="[]"/>
    <s v="Endpoint"/>
    <m/>
    <s v="Malware"/>
    <m/>
    <m/>
    <m/>
    <s v="[]"/>
    <s v="Thu, 01 Jan 1970 00:00:00 GMT"/>
    <s v="Thu, 01 Jan 1970 00:00:29 GMT"/>
    <s v="Thu, 01 Jan 1970 00:00:00 GMT"/>
    <s v="Thu, 01 Jan 1970 00:00:12 GMT"/>
    <s v="Thu, 01 Jan 1970 00:00:00 GMT"/>
    <s v="Thu, 01 Jan 1970 00:00:01 GMT"/>
    <s v="Thu, 01 Jan 1970 00:59:26 GMT"/>
    <m/>
    <m/>
    <m/>
    <m/>
    <n v="1"/>
    <s v=""/>
    <n v="1"/>
    <d v="1899-12-30T00:59:55"/>
    <s v="Mon"/>
    <x v="161"/>
    <d v="2023-06-12T00:00:00"/>
    <s v="23:10:02"/>
    <s v="Week-3"/>
    <d v="1899-12-30T23:00:00"/>
  </r>
  <r>
    <n v="10592"/>
    <x v="0"/>
    <s v="Mangesh Fasale"/>
    <s v="Closed"/>
    <x v="820"/>
    <s v="Mon, 12 Jun 2023 22:00:03 GMT"/>
    <s v="vdarive"/>
    <x v="2"/>
    <x v="2"/>
    <s v="[]"/>
    <x v="62"/>
    <s v="Met"/>
    <s v="Server"/>
    <n v="67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07:03 GMT"/>
    <s v="Thu, 01 Jan 1970 00:00:00 GMT"/>
    <s v="Thu, 01 Jan 1970 00:00:01 GMT"/>
    <s v="Thu, 01 Jan 1970 07:25:12 GMT"/>
    <m/>
    <m/>
    <m/>
    <m/>
    <n v="1"/>
    <s v=""/>
    <n v="1"/>
    <d v="1899-12-30T08:32:23"/>
    <s v="Mon"/>
    <x v="161"/>
    <d v="2023-06-12T00:00:00"/>
    <s v="22:00:03"/>
    <s v="Week-3"/>
    <d v="1899-12-30T22:00:00"/>
  </r>
  <r>
    <n v="10591"/>
    <x v="1"/>
    <s v="Mangesh Fasale"/>
    <s v="Closed"/>
    <x v="821"/>
    <s v="Mon, 12 Jun 2023 21:10:02 GMT"/>
    <s v="karun"/>
    <x v="2"/>
    <x v="2"/>
    <s v="MSSP Process Improvement Requested, ACK L1 SLA Breach, ESC L1 SLA Breach"/>
    <x v="62"/>
    <s v="Met"/>
    <s v="Server"/>
    <n v="68"/>
    <s v="[]"/>
    <s v="Network"/>
    <m/>
    <m/>
    <m/>
    <s v="Suspicious Traffic"/>
    <m/>
    <s v="Discussed"/>
    <s v="Thu, 01 Jan 1970 00:00:00 GMT"/>
    <s v="Thu, 01 Jan 1970 00:00:09 GMT"/>
    <s v="Thu, 01 Jan 1970 00:00:00 GMT"/>
    <s v="Thu, 01 Jan 1970 01:08:28 GMT"/>
    <s v="Thu, 01 Jan 1970 00:00:00 GMT"/>
    <s v="Thu, 01 Jan 1970 00:00:01 GMT"/>
    <s v="Thu, 01 Jan 1970 00:00:01 GMT"/>
    <m/>
    <m/>
    <m/>
    <m/>
    <n v="1"/>
    <s v=""/>
    <n v="1"/>
    <d v="1899-12-30T01:08:10"/>
    <s v="Mon"/>
    <x v="161"/>
    <d v="2023-06-12T00:00:00"/>
    <s v="21:10:02"/>
    <s v="Week-3"/>
    <d v="1899-12-30T21:00:00"/>
  </r>
  <r>
    <n v="10590"/>
    <x v="3"/>
    <s v="TechM L2"/>
    <s v="Closed"/>
    <x v="6"/>
    <s v="Mon, 12 Jun 2023 12:10:02 GMT"/>
    <s v="mhyderi"/>
    <x v="0"/>
    <x v="0"/>
    <s v="ESC L1 SLA Breach"/>
    <x v="61"/>
    <s v="Met"/>
    <s v="Laptop/Desktop"/>
    <n v="97"/>
    <s v="[]"/>
    <s v="Email"/>
    <s v="Spam"/>
    <m/>
    <m/>
    <m/>
    <m/>
    <s v="[]"/>
    <s v="Thu, 01 Jan 1970 00:00:00 GMT"/>
    <s v="Thu, 01 Jan 1970 00:00:10 GMT"/>
    <s v="Thu, 01 Jan 1970 00:00:00 GMT"/>
    <s v="Thu, 01 Jan 1970 01:36:40 GMT"/>
    <s v="Thu, 01 Jan 1970 00:00:00 GMT"/>
    <s v="Thu, 01 Jan 1970 00:00:01 GMT"/>
    <s v="Thu, 01 Jan 1970 00:05:09 GMT"/>
    <m/>
    <m/>
    <m/>
    <m/>
    <n v="1"/>
    <s v=""/>
    <n v="1"/>
    <d v="1899-12-30T01:42:19"/>
    <s v="Mon"/>
    <x v="161"/>
    <d v="2023-06-12T00:00:00"/>
    <s v="12:10:02"/>
    <s v="Week-3"/>
    <d v="1899-12-30T12:00:00"/>
  </r>
  <r>
    <n v="10589"/>
    <x v="1"/>
    <s v="TechM L2"/>
    <s v="Closed"/>
    <x v="91"/>
    <s v="Mon, 12 Jun 2023 11:40:03 GMT"/>
    <s v="gsriniv"/>
    <x v="0"/>
    <x v="0"/>
    <s v="ESC L1 SLA Breach"/>
    <x v="1"/>
    <s v="Met"/>
    <s v="Server"/>
    <n v="131"/>
    <s v="[]"/>
    <s v="Endpoint"/>
    <m/>
    <s v="Malware"/>
    <m/>
    <m/>
    <m/>
    <s v="[]"/>
    <s v="Thu, 01 Jan 1970 00:00:00 GMT"/>
    <s v="Thu, 01 Jan 1970 00:00:08 GMT"/>
    <s v="Thu, 01 Jan 1970 00:00:00 GMT"/>
    <s v="Thu, 01 Jan 1970 02:11:27 GMT"/>
    <s v="Thu, 01 Jan 1970 00:00:00 GMT"/>
    <s v="Thu, 01 Jan 1970 00:00:01 GMT"/>
    <s v="Thu, 01 Jan 1970 00:00:01 GMT"/>
    <m/>
    <m/>
    <m/>
    <m/>
    <n v="1"/>
    <s v=""/>
    <n v="1"/>
    <d v="1899-12-30T02:11:09"/>
    <s v="Mon"/>
    <x v="161"/>
    <d v="2023-06-12T00:00:00"/>
    <s v="11:40:03"/>
    <s v="Week-3"/>
    <d v="1899-12-30T11:00:00"/>
  </r>
  <r>
    <n v="10588"/>
    <x v="4"/>
    <s v="TechM L2"/>
    <s v="Closed"/>
    <x v="822"/>
    <s v="Mon, 12 Jun 2023 10:40:02 GMT"/>
    <s v="mhyderi"/>
    <x v="2"/>
    <x v="2"/>
    <s v="[]"/>
    <x v="63"/>
    <s v="Met"/>
    <s v="Network Device"/>
    <n v="5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1:40 GMT"/>
    <s v="Thu, 01 Jan 1970 00:00:00 GMT"/>
    <s v="Thu, 01 Jan 1970 00:00:01 GMT"/>
    <s v="Thu, 01 Jan 1970 00:09:22 GMT"/>
    <m/>
    <m/>
    <m/>
    <m/>
    <n v="1"/>
    <s v=""/>
    <n v="1"/>
    <d v="1899-12-30T01:01:31"/>
    <s v="Mon"/>
    <x v="161"/>
    <d v="2023-06-12T00:00:00"/>
    <s v="10:40:02"/>
    <s v="Week-3"/>
    <d v="1899-12-30T10:00:00"/>
  </r>
  <r>
    <n v="10587"/>
    <x v="3"/>
    <s v="TechM L2"/>
    <s v="Closed"/>
    <x v="752"/>
    <s v="Mon, 12 Jun 2023 08:20:04 GMT"/>
    <s v="vdarive"/>
    <x v="1"/>
    <x v="0"/>
    <s v="ESC L1 SLA Breach"/>
    <x v="58"/>
    <s v="Met"/>
    <s v="Laptop/Desktop"/>
    <n v="113"/>
    <s v="[]"/>
    <s v="Network"/>
    <m/>
    <m/>
    <m/>
    <s v="Suspicious Traffic"/>
    <m/>
    <s v="[]"/>
    <s v="Thu, 01 Jan 1970 00:00:00 GMT"/>
    <s v="Thu, 01 Jan 1970 00:00:37 GMT"/>
    <s v="Thu, 01 Jan 1970 00:00:00 GMT"/>
    <s v="Thu, 01 Jan 1970 01:52:37 GMT"/>
    <s v="Thu, 01 Jan 1970 00:00:00 GMT"/>
    <s v="Thu, 01 Jan 1970 00:00:01 GMT"/>
    <s v="Thu, 01 Jan 1970 01:08:00 GMT"/>
    <m/>
    <m/>
    <m/>
    <m/>
    <n v="0"/>
    <n v="1"/>
    <n v="1"/>
    <d v="1899-12-30T03:01:37"/>
    <s v="Mon"/>
    <x v="161"/>
    <d v="2023-06-12T00:00:00"/>
    <s v="08:20:04"/>
    <s v="Week-3"/>
    <d v="1899-12-30T08:00:00"/>
  </r>
  <r>
    <n v="10586"/>
    <x v="3"/>
    <s v="TechM L2"/>
    <s v="Closed"/>
    <x v="751"/>
    <s v="Mon, 12 Jun 2023 08:20:03 GMT"/>
    <s v="mhyderi"/>
    <x v="1"/>
    <x v="0"/>
    <s v="ESC L1 SLA Breach"/>
    <x v="58"/>
    <s v="Met"/>
    <s v="Laptop/Desktop"/>
    <n v="6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1:50 GMT"/>
    <s v="Thu, 01 Jan 1970 00:00:00 GMT"/>
    <s v="Thu, 01 Jan 1970 00:00:01 GMT"/>
    <s v="Thu, 01 Jan 1970 00:15:42 GMT"/>
    <m/>
    <m/>
    <m/>
    <m/>
    <n v="0"/>
    <n v="1"/>
    <n v="1"/>
    <d v="1899-12-30T01:17:51"/>
    <s v="Mon"/>
    <x v="161"/>
    <d v="2023-06-12T00:00:00"/>
    <s v="08:20:03"/>
    <s v="Week-3"/>
    <d v="1899-12-30T08:00:00"/>
  </r>
  <r>
    <n v="10585"/>
    <x v="3"/>
    <s v="TechM L2"/>
    <s v="Pending"/>
    <x v="29"/>
    <s v="Mon, 12 Jun 2023 08:00:04 GMT"/>
    <s v="gsriniv"/>
    <x v="1"/>
    <x v="3"/>
    <s v="[]"/>
    <x v="10"/>
    <s v="Met"/>
    <s v="Other"/>
    <n v="96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1:35:47 GMT"/>
    <s v="Thu, 01 Jan 1970 00:00:00 GMT"/>
    <s v="Thu, 01 Jan 1970 00:00:01 GMT"/>
    <s v="Thu, 01 Jan 1970 01:20:43 GMT"/>
    <m/>
    <m/>
    <m/>
    <m/>
    <s v=""/>
    <s v=""/>
    <n v="1"/>
    <d v="1899-12-30T02:56:58"/>
    <s v="Mon"/>
    <x v="161"/>
    <d v="2023-06-12T00:00:00"/>
    <s v="08:00:04"/>
    <s v="Week-3"/>
    <d v="1899-12-30T08:00:00"/>
  </r>
  <r>
    <n v="10584"/>
    <x v="0"/>
    <s v="TechM L2"/>
    <s v="Closed"/>
    <x v="823"/>
    <s v="Mon, 12 Jun 2023 07:40:07 GMT"/>
    <s v="apaluri"/>
    <x v="1"/>
    <x v="1"/>
    <s v="User Reported Email"/>
    <x v="0"/>
    <s v="Met"/>
    <s v="User"/>
    <n v="46"/>
    <s v="[]"/>
    <s v="Email"/>
    <s v="Scam"/>
    <m/>
    <m/>
    <m/>
    <m/>
    <s v="[]"/>
    <s v="Thu, 01 Jan 1970 00:00:00 GMT"/>
    <s v="Thu, 01 Jan 1970 00:00:10 GMT"/>
    <s v="Thu, 01 Jan 1970 00:00:00 GMT"/>
    <s v="Thu, 01 Jan 1970 00:46:06 GMT"/>
    <s v="Thu, 01 Jan 1970 00:00:00 GMT"/>
    <s v="Thu, 01 Jan 1970 00:00:01 GMT"/>
    <s v="Thu, 01 Jan 1970 00:00:01 GMT"/>
    <m/>
    <m/>
    <m/>
    <m/>
    <n v="1"/>
    <s v=""/>
    <n v="1"/>
    <d v="1899-12-30T00:46:11"/>
    <s v="Mon"/>
    <x v="161"/>
    <d v="2023-06-12T00:00:00"/>
    <s v="07:40:07"/>
    <s v="Week-3"/>
    <d v="1899-12-30T07:00:00"/>
  </r>
  <r>
    <n v="10583"/>
    <x v="3"/>
    <s v="TechM L2"/>
    <s v="Closed"/>
    <x v="28"/>
    <s v="Mon, 12 Jun 2023 05:30:03 GMT"/>
    <s v="apaluri"/>
    <x v="1"/>
    <x v="1"/>
    <s v="ESC L1 SLA Breach"/>
    <x v="9"/>
    <s v="Met"/>
    <s v="Laptop/Desktop"/>
    <n v="75"/>
    <s v="[]"/>
    <s v="Endpoint"/>
    <m/>
    <s v="Malware"/>
    <m/>
    <m/>
    <m/>
    <s v="[]"/>
    <s v="Thu, 01 Jan 1970 00:00:00 GMT"/>
    <s v="Thu, 01 Jan 1970 00:00:06 GMT"/>
    <s v="Thu, 01 Jan 1970 00:00:00 GMT"/>
    <s v="Thu, 01 Jan 1970 01:14:55 GMT"/>
    <s v="Thu, 01 Jan 1970 00:00:00 GMT"/>
    <s v="Thu, 01 Jan 1970 00:00:01 GMT"/>
    <s v="Thu, 01 Jan 1970 00:01:45 GMT"/>
    <m/>
    <m/>
    <m/>
    <m/>
    <n v="1"/>
    <s v=""/>
    <n v="1"/>
    <d v="1899-12-30T01:16:51"/>
    <s v="Mon"/>
    <x v="161"/>
    <d v="2023-06-12T00:00:00"/>
    <s v="05:30:03"/>
    <s v="Week-3"/>
    <d v="1899-12-30T05:00:00"/>
  </r>
  <r>
    <n v="10604"/>
    <x v="1"/>
    <s v="TechM L2"/>
    <s v="Closed"/>
    <x v="824"/>
    <s v="Tue, 13 Jun 2023 22:30:03 GMT"/>
    <s v="vdarive"/>
    <x v="1"/>
    <x v="1"/>
    <s v="ACK L1 SLA Breach, ESC L1 SLA Breach"/>
    <x v="1"/>
    <s v="Met"/>
    <s v="Laptop/Desktop"/>
    <n v="38"/>
    <s v="[]"/>
    <s v="Endpoint"/>
    <m/>
    <s v="Malware"/>
    <m/>
    <m/>
    <m/>
    <s v="[]"/>
    <s v="Thu, 01 Jan 1970 00:00:00 GMT"/>
    <s v="Thu, 01 Jan 1970 00:00:42 GMT"/>
    <s v="Thu, 01 Jan 1970 00:00:00 GMT"/>
    <s v="Thu, 01 Jan 1970 00:38:10 GMT"/>
    <s v="Thu, 01 Jan 1970 00:00:00 GMT"/>
    <s v="Thu, 01 Jan 1970 00:00:01 GMT"/>
    <s v="Thu, 01 Jan 1970 02:31:24 GMT"/>
    <m/>
    <m/>
    <m/>
    <m/>
    <n v="1"/>
    <s v=""/>
    <n v="1"/>
    <d v="1899-12-30T03:10:06"/>
    <s v="Tue"/>
    <x v="162"/>
    <d v="2023-06-13T00:00:00"/>
    <s v="22:30:03"/>
    <s v="Week-3"/>
    <d v="1899-12-30T22:00:00"/>
  </r>
  <r>
    <n v="10603"/>
    <x v="0"/>
    <s v="TechM L2"/>
    <s v="Closed"/>
    <x v="825"/>
    <s v="Tue, 13 Jun 2023 20:40:05 GMT"/>
    <s v="karun"/>
    <x v="2"/>
    <x v="2"/>
    <s v="User Reported Email, ACK L1 SLA Breach"/>
    <x v="0"/>
    <s v="Met"/>
    <s v="User"/>
    <n v="184"/>
    <s v="[]"/>
    <s v="Email"/>
    <s v="Spam"/>
    <m/>
    <m/>
    <m/>
    <m/>
    <s v="[]"/>
    <s v="Thu, 01 Jan 1970 00:00:00 GMT"/>
    <s v="Thu, 01 Jan 1970 00:01:09 GMT"/>
    <s v="Thu, 01 Jan 1970 00:00:00 GMT"/>
    <s v="Thu, 01 Jan 1970 03:04:17 GMT"/>
    <s v="Thu, 01 Jan 1970 00:00:00 GMT"/>
    <s v="Thu, 01 Jan 1970 00:00:01 GMT"/>
    <s v="Thu, 01 Jan 1970 00:00:01 GMT"/>
    <m/>
    <m/>
    <m/>
    <m/>
    <n v="1"/>
    <s v=""/>
    <n v="1"/>
    <d v="1899-12-30T03:05:10"/>
    <s v="Tue"/>
    <x v="162"/>
    <d v="2023-06-13T00:00:00"/>
    <s v="20:40:05"/>
    <s v="Week-3"/>
    <d v="1899-12-30T20:00:00"/>
  </r>
  <r>
    <n v="10602"/>
    <x v="3"/>
    <s v="TechM L2"/>
    <s v="Closed"/>
    <x v="610"/>
    <s v="Tue, 13 Jun 2023 20:00:03 GMT"/>
    <s v="karun"/>
    <x v="1"/>
    <x v="1"/>
    <s v="ESC L1 SLA Breach"/>
    <x v="28"/>
    <s v="Met"/>
    <s v="Network Device"/>
    <n v="8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25:13 GMT"/>
    <s v="Thu, 01 Jan 1970 00:00:00 GMT"/>
    <s v="Thu, 01 Jan 1970 00:00:01 GMT"/>
    <s v="Thu, 01 Jan 1970 00:00:01 GMT"/>
    <m/>
    <m/>
    <m/>
    <m/>
    <n v="1"/>
    <s v=""/>
    <n v="1"/>
    <d v="1899-12-30T01:25:11"/>
    <s v="Tue"/>
    <x v="162"/>
    <d v="2023-06-13T00:00:00"/>
    <s v="20:00:03"/>
    <s v="Week-3"/>
    <d v="1899-12-30T20:00:00"/>
  </r>
  <r>
    <n v="10601"/>
    <x v="0"/>
    <s v="TechM L2"/>
    <s v="Closed"/>
    <x v="164"/>
    <s v="Tue, 13 Jun 2023 18:00:06 GMT"/>
    <s v="karun"/>
    <x v="0"/>
    <x v="0"/>
    <s v="User Reported Email, ACK L1 SLA Breach"/>
    <x v="0"/>
    <s v="Met"/>
    <s v="User"/>
    <n v="39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38:56 GMT"/>
    <s v="Thu, 01 Jan 1970 00:00:00 GMT"/>
    <s v="Thu, 01 Jan 1970 00:00:01 GMT"/>
    <s v="Thu, 01 Jan 1970 00:00:01 GMT"/>
    <m/>
    <m/>
    <m/>
    <m/>
    <n v="1"/>
    <s v=""/>
    <n v="1"/>
    <d v="1899-12-30T00:39:07"/>
    <s v="Tue"/>
    <x v="162"/>
    <d v="2023-06-13T00:00:00"/>
    <s v="18:00:06"/>
    <s v="Week-3"/>
    <d v="1899-12-30T18:00:00"/>
  </r>
  <r>
    <n v="10600"/>
    <x v="0"/>
    <s v="TechM L2"/>
    <s v="Closed"/>
    <x v="202"/>
    <s v="Tue, 13 Jun 2023 15:30:05 GMT"/>
    <s v="gsriniv"/>
    <x v="0"/>
    <x v="0"/>
    <s v="User Reported Email"/>
    <x v="0"/>
    <s v="Met"/>
    <s v="User"/>
    <n v="3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0:13 GMT"/>
    <s v="Thu, 01 Jan 1970 00:00:00 GMT"/>
    <s v="Thu, 01 Jan 1970 00:00:01 GMT"/>
    <s v="Thu, 01 Jan 1970 00:00:01 GMT"/>
    <m/>
    <m/>
    <m/>
    <m/>
    <n v="1"/>
    <s v=""/>
    <n v="1"/>
    <d v="1899-12-30T00:30:10"/>
    <s v="Tue"/>
    <x v="162"/>
    <d v="2023-06-13T00:00:00"/>
    <s v="15:30:05"/>
    <s v="Week-3"/>
    <d v="1899-12-30T15:00:00"/>
  </r>
  <r>
    <n v="10599"/>
    <x v="0"/>
    <s v="TechM L2"/>
    <s v="Closed"/>
    <x v="826"/>
    <s v="Tue, 13 Jun 2023 14:50:09 GMT"/>
    <s v="mhyderi"/>
    <x v="0"/>
    <x v="0"/>
    <s v="User Reported Email"/>
    <x v="0"/>
    <s v="Met"/>
    <s v="User"/>
    <n v="58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58:19 GMT"/>
    <s v="Thu, 01 Jan 1970 00:00:00 GMT"/>
    <s v="Thu, 01 Jan 1970 00:00:01 GMT"/>
    <s v="Thu, 01 Jan 1970 00:00:01 GMT"/>
    <m/>
    <m/>
    <m/>
    <m/>
    <n v="1"/>
    <s v=""/>
    <n v="1"/>
    <d v="1899-12-30T00:58:11"/>
    <s v="Tue"/>
    <x v="162"/>
    <d v="2023-06-13T00:00:00"/>
    <s v="14:50:09"/>
    <s v="Week-3"/>
    <d v="1899-12-30T14:00:00"/>
  </r>
  <r>
    <n v="10598"/>
    <x v="1"/>
    <s v="TechM L2"/>
    <s v="Closed"/>
    <x v="29"/>
    <s v="Tue, 13 Jun 2023 12:50:03 GMT"/>
    <s v="vtupura"/>
    <x v="2"/>
    <x v="2"/>
    <s v="ESC L1 SLA Breach"/>
    <x v="10"/>
    <s v="Met"/>
    <s v="Network Device"/>
    <n v="97"/>
    <s v="[]"/>
    <s v="Network"/>
    <m/>
    <m/>
    <m/>
    <s v="Suspicious Traffic"/>
    <m/>
    <s v="[]"/>
    <s v="Thu, 01 Jan 1970 00:00:00 GMT"/>
    <s v="Thu, 01 Jan 1970 00:00:32 GMT"/>
    <s v="Thu, 01 Jan 1970 00:00:00 GMT"/>
    <s v="Thu, 01 Jan 1970 01:37:15 GMT"/>
    <s v="Thu, 01 Jan 1970 00:00:00 GMT"/>
    <s v="Thu, 01 Jan 1970 00:00:01 GMT"/>
    <s v="Thu, 01 Jan 1970 00:00:01 GMT"/>
    <m/>
    <m/>
    <m/>
    <m/>
    <n v="1"/>
    <s v=""/>
    <n v="1"/>
    <d v="1899-12-30T01:37:33"/>
    <s v="Tue"/>
    <x v="162"/>
    <d v="2023-06-13T00:00:00"/>
    <s v="12:50:03"/>
    <s v="Week-3"/>
    <d v="1899-12-30T12:00:00"/>
  </r>
  <r>
    <n v="10597"/>
    <x v="3"/>
    <s v="TechM L2"/>
    <s v="Closed"/>
    <x v="29"/>
    <s v="Tue, 13 Jun 2023 12:10:03 GMT"/>
    <s v="psrikan"/>
    <x v="0"/>
    <x v="0"/>
    <s v="ESC L1 SLA Breach"/>
    <x v="10"/>
    <s v="Met"/>
    <s v="Laptop/Desktop"/>
    <n v="57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56:35 GMT"/>
    <s v="Thu, 01 Jan 1970 00:00:00 GMT"/>
    <s v="Thu, 01 Jan 1970 00:00:01 GMT"/>
    <s v="Thu, 01 Jan 1970 00:19:19 GMT"/>
    <m/>
    <m/>
    <m/>
    <m/>
    <n v="1"/>
    <s v=""/>
    <n v="1"/>
    <d v="1899-12-30T01:16:38"/>
    <s v="Tue"/>
    <x v="162"/>
    <d v="2023-06-13T00:00:00"/>
    <s v="12:10:03"/>
    <s v="Week-3"/>
    <d v="1899-12-30T12:00:00"/>
  </r>
  <r>
    <n v="10596"/>
    <x v="0"/>
    <s v="TechM L2"/>
    <s v="Closed"/>
    <x v="827"/>
    <s v="Tue, 13 Jun 2023 09:40:16 GMT"/>
    <s v="psrikan"/>
    <x v="1"/>
    <x v="1"/>
    <s v="User Reported Email"/>
    <x v="0"/>
    <s v="Met"/>
    <s v="User"/>
    <n v="152"/>
    <s v="[]"/>
    <s v="Email"/>
    <s v="Scam"/>
    <m/>
    <m/>
    <m/>
    <m/>
    <s v="[]"/>
    <s v="Thu, 01 Jan 1970 00:00:00 GMT"/>
    <s v="Thu, 01 Jan 1970 00:00:10 GMT"/>
    <s v="Thu, 01 Jan 1970 00:00:00 GMT"/>
    <s v="Thu, 01 Jan 1970 02:31:46 GMT"/>
    <s v="Thu, 01 Jan 1970 00:00:00 GMT"/>
    <s v="Thu, 01 Jan 1970 00:00:01 GMT"/>
    <s v="Thu, 01 Jan 1970 00:15:45 GMT"/>
    <m/>
    <m/>
    <m/>
    <m/>
    <n v="1"/>
    <s v=""/>
    <n v="1"/>
    <d v="1899-12-30T02:47:55"/>
    <s v="Tue"/>
    <x v="162"/>
    <d v="2023-06-13T00:00:00"/>
    <s v="09:40:16"/>
    <s v="Week-3"/>
    <d v="1899-12-30T09:00:00"/>
  </r>
  <r>
    <n v="10595"/>
    <x v="0"/>
    <s v="TechM L2"/>
    <s v="Closed"/>
    <x v="202"/>
    <s v="Tue, 13 Jun 2023 09:10:05 GMT"/>
    <s v="mhyderi"/>
    <x v="0"/>
    <x v="0"/>
    <s v="User Reported Email"/>
    <x v="0"/>
    <s v="Met"/>
    <s v="User"/>
    <n v="84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23:44 GMT"/>
    <s v="Thu, 01 Jan 1970 00:00:00 GMT"/>
    <s v="Thu, 01 Jan 1970 00:00:01 GMT"/>
    <s v="Thu, 01 Jan 1970 00:04:26 GMT"/>
    <m/>
    <m/>
    <m/>
    <m/>
    <n v="1"/>
    <s v=""/>
    <n v="1"/>
    <d v="1899-12-30T01:28:34"/>
    <s v="Tue"/>
    <x v="162"/>
    <d v="2023-06-13T00:00:00"/>
    <s v="09:10:05"/>
    <s v="Week-3"/>
    <d v="1899-12-30T09:00:00"/>
  </r>
  <r>
    <n v="10594"/>
    <x v="0"/>
    <s v="TechM L2"/>
    <s v="Closed"/>
    <x v="828"/>
    <s v="Tue, 13 Jun 2023 07:20:21 GMT"/>
    <s v="vdarive"/>
    <x v="2"/>
    <x v="2"/>
    <s v="User Reported Email, ACK L1 SLA Breach"/>
    <x v="0"/>
    <s v="Met"/>
    <s v="User"/>
    <n v="56"/>
    <s v="[]"/>
    <s v="Email"/>
    <s v="Spam"/>
    <m/>
    <m/>
    <m/>
    <m/>
    <s v="[]"/>
    <s v="Thu, 01 Jan 1970 00:00:00 GMT"/>
    <s v="Thu, 01 Jan 1970 00:00:11 GMT"/>
    <s v="Thu, 01 Jan 1970 00:00:00 GMT"/>
    <s v="Thu, 01 Jan 1970 00:55:43 GMT"/>
    <s v="Thu, 01 Jan 1970 00:00:00 GMT"/>
    <s v="Thu, 01 Jan 1970 00:00:01 GMT"/>
    <s v="Thu, 01 Jan 1970 00:23:45 GMT"/>
    <m/>
    <m/>
    <m/>
    <m/>
    <n v="1"/>
    <s v=""/>
    <n v="1"/>
    <d v="1899-12-30T01:19:56"/>
    <s v="Tue"/>
    <x v="162"/>
    <d v="2023-06-13T00:00:00"/>
    <s v="07:20:21"/>
    <s v="Week-3"/>
    <d v="1899-12-30T07:00:00"/>
  </r>
  <r>
    <n v="10683"/>
    <x v="3"/>
    <s v="TechM L2"/>
    <s v="Closed"/>
    <x v="28"/>
    <s v="Wed, 14 Jun 2023 22:00:03 GMT"/>
    <s v="karun"/>
    <x v="1"/>
    <x v="1"/>
    <s v="ESC L1 SLA Breach"/>
    <x v="9"/>
    <s v="Met"/>
    <s v="Laptop/Desktop"/>
    <n v="8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3:24 GMT"/>
    <s v="Thu, 01 Jan 1970 00:00:00 GMT"/>
    <s v="Thu, 01 Jan 1970 00:00:01 GMT"/>
    <s v="Thu, 01 Jan 1970 01:01:45 GMT"/>
    <m/>
    <m/>
    <m/>
    <m/>
    <n v="1"/>
    <s v=""/>
    <n v="1"/>
    <d v="1899-12-30T02:24:53"/>
    <s v="Wed"/>
    <x v="163"/>
    <d v="2023-06-14T00:00:00"/>
    <s v="22:00:03"/>
    <s v="Week-3"/>
    <d v="1899-12-30T22:00:00"/>
  </r>
  <r>
    <n v="10682"/>
    <x v="1"/>
    <s v="Hassen Mezghani"/>
    <s v="Closed"/>
    <x v="66"/>
    <s v="Wed, 14 Jun 2023 21:10:03 GMT"/>
    <s v="karun"/>
    <x v="1"/>
    <x v="1"/>
    <s v="ESC L1 SLA Breach"/>
    <x v="23"/>
    <s v="Met"/>
    <s v="Laptop/Desktop"/>
    <n v="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2:14 GMT"/>
    <s v="Thu, 01 Jan 1970 00:00:00 GMT"/>
    <s v="Thu, 01 Jan 1970 00:00:01 GMT"/>
    <s v="Thu, 01 Jan 1970 00:49:19 GMT"/>
    <m/>
    <m/>
    <m/>
    <m/>
    <n v="1"/>
    <s v=""/>
    <n v="1"/>
    <d v="1899-12-30T00:51:27"/>
    <s v="Wed"/>
    <x v="163"/>
    <d v="2023-06-14T00:00:00"/>
    <s v="21:10:03"/>
    <s v="Week-3"/>
    <d v="1899-12-30T21:00:00"/>
  </r>
  <r>
    <n v="10681"/>
    <x v="1"/>
    <s v="Mangesh Fasale"/>
    <s v="Closed"/>
    <x v="821"/>
    <s v="Wed, 14 Jun 2023 19:50:03 GMT"/>
    <s v="karun"/>
    <x v="2"/>
    <x v="2"/>
    <s v="ESC L1 SLA Breach"/>
    <x v="62"/>
    <s v="Met"/>
    <s v="Server"/>
    <n v="33"/>
    <s v="[]"/>
    <s v="Network"/>
    <m/>
    <m/>
    <m/>
    <s v="Suspicious Traffic"/>
    <m/>
    <s v="[]"/>
    <s v="Thu, 01 Jan 1970 00:00:00 GMT"/>
    <s v="Thu, 01 Jan 1970 00:37:36 GMT"/>
    <s v="Thu, 01 Jan 1970 00:00:00 GMT"/>
    <s v="Thu, 01 Jan 1970 00:33:21 GMT"/>
    <s v="Thu, 01 Jan 1970 00:00:00 GMT"/>
    <s v="Thu, 01 Jan 1970 00:00:01 GMT"/>
    <s v="Thu, 01 Jan 1970 00:00:01 GMT"/>
    <m/>
    <m/>
    <m/>
    <m/>
    <n v="1"/>
    <s v=""/>
    <n v="1"/>
    <d v="1899-12-30T01:10:37"/>
    <s v="Wed"/>
    <x v="163"/>
    <d v="2023-06-14T00:00:00"/>
    <s v="19:50:03"/>
    <s v="Week-3"/>
    <d v="1899-12-30T19:00:00"/>
  </r>
  <r>
    <n v="10680"/>
    <x v="0"/>
    <s v="TechM L2"/>
    <s v="Closed"/>
    <x v="829"/>
    <s v="Wed, 14 Jun 2023 15:20:18 GMT"/>
    <s v="mhyderi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5:09 GMT"/>
    <s v="Thu, 01 Jan 1970 00:00:00 GMT"/>
    <s v="Thu, 01 Jan 1970 00:00:01 GMT"/>
    <s v="Thu, 01 Jan 1970 00:33:47 GMT"/>
    <m/>
    <m/>
    <m/>
    <m/>
    <n v="1"/>
    <s v=""/>
    <n v="1"/>
    <d v="1899-12-30T00:38:55"/>
    <s v="Wed"/>
    <x v="163"/>
    <d v="2023-06-14T00:00:00"/>
    <s v="15:20:18"/>
    <s v="Week-3"/>
    <d v="1899-12-30T15:00:00"/>
  </r>
  <r>
    <n v="10679"/>
    <x v="0"/>
    <s v="TechM L2"/>
    <s v="Closed"/>
    <x v="830"/>
    <s v="Wed, 14 Jun 2023 15:20:18 GMT"/>
    <s v="mhyderi"/>
    <x v="0"/>
    <x v="0"/>
    <s v="[]"/>
    <x v="0"/>
    <s v="Met"/>
    <s v="User"/>
    <n v="1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13:03 GMT"/>
    <s v="Thu, 01 Jan 1970 00:00:00 GMT"/>
    <s v="Thu, 01 Jan 1970 00:00:01 GMT"/>
    <s v="Thu, 01 Jan 1970 00:08:26 GMT"/>
    <m/>
    <m/>
    <m/>
    <m/>
    <n v="1"/>
    <s v=""/>
    <n v="1"/>
    <d v="1899-12-30T00:21:36"/>
    <s v="Wed"/>
    <x v="163"/>
    <d v="2023-06-14T00:00:00"/>
    <s v="15:20:18"/>
    <s v="Week-3"/>
    <d v="1899-12-30T15:00:00"/>
  </r>
  <r>
    <n v="10678"/>
    <x v="0"/>
    <m/>
    <s v="Closed"/>
    <x v="831"/>
    <s v="Wed, 14 Jun 2023 15:20:09 GMT"/>
    <s v="khyada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7"/>
    <x v="0"/>
    <s v="Hassen Mezghani"/>
    <s v="Closed"/>
    <x v="831"/>
    <s v="Wed, 14 Jun 2023 15:20:09 GMT"/>
    <s v="khyada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6"/>
    <x v="0"/>
    <s v="Hassen Mezghani"/>
    <s v="Closed"/>
    <x v="831"/>
    <s v="Wed, 14 Jun 2023 15:20:09 GMT"/>
    <s v="khyadav"/>
    <x v="0"/>
    <x v="0"/>
    <s v="[]"/>
    <x v="0"/>
    <s v="Met"/>
    <s v="User"/>
    <m/>
    <s v="[]"/>
    <s v="Email"/>
    <s v="Unsolicited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5"/>
    <x v="0"/>
    <s v="Hassen Mezghani"/>
    <s v="Closed"/>
    <x v="831"/>
    <s v="Wed, 14 Jun 2023 15:20:09 GMT"/>
    <s v="khyada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4"/>
    <x v="0"/>
    <s v="Hassen Mezghani"/>
    <s v="Closed"/>
    <x v="831"/>
    <s v="Wed, 14 Jun 2023 15:2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3"/>
    <x v="0"/>
    <s v="Hassen Mezghani"/>
    <s v="Closed"/>
    <x v="831"/>
    <s v="Wed, 14 Jun 2023 15:2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2"/>
    <x v="0"/>
    <s v="Hassen Mezghani"/>
    <s v="Closed"/>
    <x v="831"/>
    <s v="Wed, 14 Jun 2023 15:2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9"/>
    <s v="Week-3"/>
    <d v="1899-12-30T15:00:00"/>
  </r>
  <r>
    <n v="10671"/>
    <x v="0"/>
    <s v="Hassen Mezghani"/>
    <s v="Closed"/>
    <x v="831"/>
    <s v="Wed, 14 Jun 2023 15:20:08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20:08"/>
    <s v="Week-3"/>
    <d v="1899-12-30T15:00:00"/>
  </r>
  <r>
    <n v="10670"/>
    <x v="0"/>
    <s v="Hassen Mezghani"/>
    <s v="Closed"/>
    <x v="831"/>
    <s v="Wed, 14 Jun 2023 15:10:1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19"/>
    <s v="Week-3"/>
    <d v="1899-12-30T15:00:00"/>
  </r>
  <r>
    <n v="10669"/>
    <x v="0"/>
    <s v="Hassen Mezghani"/>
    <s v="Closed"/>
    <x v="831"/>
    <s v="Wed, 14 Jun 2023 15:10:18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18"/>
    <s v="Week-3"/>
    <d v="1899-12-30T15:00:00"/>
  </r>
  <r>
    <n v="10668"/>
    <x v="0"/>
    <s v="Hassen Mezghani"/>
    <s v="Closed"/>
    <x v="831"/>
    <s v="Wed, 14 Jun 2023 15:1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7"/>
    <x v="0"/>
    <s v="Hassen Mezghani"/>
    <s v="Closed"/>
    <x v="831"/>
    <s v="Wed, 14 Jun 2023 15:1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6"/>
    <x v="0"/>
    <s v="TechM L2"/>
    <s v="Closed"/>
    <x v="832"/>
    <s v="Wed, 14 Jun 2023 15:10:09 GMT"/>
    <s v="khyadav"/>
    <x v="0"/>
    <x v="0"/>
    <s v="User Reported Email"/>
    <x v="0"/>
    <s v="Met"/>
    <s v="User"/>
    <m/>
    <s v="[]"/>
    <s v="Email"/>
    <s v="Unsolicited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5"/>
    <x v="0"/>
    <s v="Hassen Mezghani"/>
    <s v="Closed"/>
    <x v="831"/>
    <s v="Wed, 14 Jun 2023 15:10:09 GMT"/>
    <s v="khyada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4"/>
    <x v="0"/>
    <s v="Hassen Mezghani"/>
    <s v="Closed"/>
    <x v="831"/>
    <s v="Wed, 14 Jun 2023 15:10:09 GMT"/>
    <s v="khyada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3"/>
    <x v="0"/>
    <s v="Hassen Mezghani"/>
    <s v="Closed"/>
    <x v="831"/>
    <s v="Wed, 14 Jun 2023 15:1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2"/>
    <x v="0"/>
    <s v="Hassen Mezghani"/>
    <s v="Closed"/>
    <x v="831"/>
    <s v="Wed, 14 Jun 2023 15:1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61"/>
    <x v="0"/>
    <s v="Hassen Mezghani"/>
    <s v="Closed"/>
    <x v="831"/>
    <s v="Wed, 14 Jun 2023 15:1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10:09"/>
    <s v="Week-3"/>
    <d v="1899-12-30T15:00:00"/>
  </r>
  <r>
    <n v="10659"/>
    <x v="0"/>
    <s v="Hassen Mezghani"/>
    <s v="Closed"/>
    <x v="831"/>
    <s v="Wed, 14 Jun 2023 15:00:18 GMT"/>
    <s v="gsrini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18"/>
    <s v="Week-3"/>
    <d v="1899-12-30T15:00:00"/>
  </r>
  <r>
    <n v="10660"/>
    <x v="0"/>
    <s v="Hassen Mezghani"/>
    <s v="Closed"/>
    <x v="831"/>
    <s v="Wed, 14 Jun 2023 15:00:18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18"/>
    <s v="Week-3"/>
    <d v="1899-12-30T15:00:00"/>
  </r>
  <r>
    <n v="10658"/>
    <x v="0"/>
    <s v="Hassen Mezghani"/>
    <s v="Closed"/>
    <x v="831"/>
    <s v="Wed, 14 Jun 2023 15:0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10"/>
    <s v="Week-3"/>
    <d v="1899-12-30T15:00:00"/>
  </r>
  <r>
    <n v="10657"/>
    <x v="0"/>
    <s v="Hassen Mezghani"/>
    <s v="Closed"/>
    <x v="831"/>
    <s v="Wed, 14 Jun 2023 15:00:10 GMT"/>
    <s v="gsrini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10"/>
    <s v="Week-3"/>
    <d v="1899-12-30T15:00:00"/>
  </r>
  <r>
    <n v="10656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5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4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3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2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1"/>
    <x v="0"/>
    <s v="Hassen Mezghani"/>
    <s v="Closed"/>
    <x v="831"/>
    <s v="Wed, 14 Jun 2023 15:0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5:00:09"/>
    <s v="Week-3"/>
    <d v="1899-12-30T15:00:00"/>
  </r>
  <r>
    <n v="10650"/>
    <x v="0"/>
    <s v="Hassen Mezghani"/>
    <s v="Closed"/>
    <x v="831"/>
    <s v="Wed, 14 Jun 2023 14:50:18 GMT"/>
    <s v="gsriniv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1:45 GMT"/>
    <s v="Thu, 01 Jan 1970 00:00:00 GMT"/>
    <s v="Fri, 02 Jan 1970 15:41:31 GMT"/>
    <s v="Thu, 01 Jan 1970 00:00:01 GMT"/>
    <m/>
    <m/>
    <m/>
    <m/>
    <n v="1"/>
    <s v=""/>
    <n v="1"/>
    <d v="1899-12-30T00:02:07"/>
    <s v="Wed"/>
    <x v="163"/>
    <d v="2023-06-14T00:00:00"/>
    <s v="14:50:18"/>
    <s v="Week-3"/>
    <d v="1899-12-30T14:00:00"/>
  </r>
  <r>
    <n v="10649"/>
    <x v="0"/>
    <s v="Hassen Mezghani"/>
    <s v="Closed"/>
    <x v="831"/>
    <s v="Wed, 14 Jun 2023 14:50:18 GMT"/>
    <s v="gsriniv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38 GMT"/>
    <s v="Thu, 01 Jan 1970 00:00:00 GMT"/>
    <s v="Thu, 01 Jan 1970 00:00:43 GMT"/>
    <s v="Thu, 01 Jan 1970 00:00:00 GMT"/>
    <s v="Fri, 02 Jan 1970 15:41:31 GMT"/>
    <s v="Thu, 01 Jan 1970 00:00:01 GMT"/>
    <m/>
    <m/>
    <m/>
    <m/>
    <n v="1"/>
    <s v=""/>
    <n v="1"/>
    <d v="1899-12-30T00:01:39"/>
    <s v="Wed"/>
    <x v="163"/>
    <d v="2023-06-14T00:00:00"/>
    <s v="14:50:18"/>
    <s v="Week-3"/>
    <d v="1899-12-30T14:00:00"/>
  </r>
  <r>
    <n v="10648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7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6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5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4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3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2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1"/>
    <x v="0"/>
    <s v="Hassen Mezghani"/>
    <s v="Closed"/>
    <x v="831"/>
    <s v="Wed, 14 Jun 2023 14:5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50:09"/>
    <s v="Week-3"/>
    <d v="1899-12-30T14:00:00"/>
  </r>
  <r>
    <n v="10640"/>
    <x v="0"/>
    <s v="Hassen Mezghani"/>
    <s v="Closed"/>
    <x v="831"/>
    <s v="Wed, 14 Jun 2023 14:40:1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19"/>
    <s v="Week-3"/>
    <d v="1899-12-30T14:00:00"/>
  </r>
  <r>
    <n v="10639"/>
    <x v="0"/>
    <s v="Hassen Mezghani"/>
    <s v="Closed"/>
    <x v="831"/>
    <s v="Wed, 14 Jun 2023 14:40:18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18"/>
    <s v="Week-3"/>
    <d v="1899-12-30T14:00:00"/>
  </r>
  <r>
    <n v="10638"/>
    <x v="0"/>
    <s v="Hassen Mezghani"/>
    <s v="Closed"/>
    <x v="831"/>
    <s v="Wed, 14 Jun 2023 14:4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10"/>
    <s v="Week-3"/>
    <d v="1899-12-30T14:00:00"/>
  </r>
  <r>
    <n v="10637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6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5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4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3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2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1"/>
    <x v="0"/>
    <s v="Hassen Mezghani"/>
    <s v="Closed"/>
    <x v="831"/>
    <s v="Wed, 14 Jun 2023 14:40:0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40:09"/>
    <s v="Week-3"/>
    <d v="1899-12-30T14:00:00"/>
  </r>
  <r>
    <n v="10630"/>
    <x v="0"/>
    <s v="Hassen Mezghani"/>
    <s v="Closed"/>
    <x v="831"/>
    <s v="Wed, 14 Jun 2023 14:30:19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9"/>
    <s v="Week-3"/>
    <d v="1899-12-30T14:00:00"/>
  </r>
  <r>
    <n v="10629"/>
    <x v="0"/>
    <s v="Hassen Mezghani"/>
    <s v="Closed"/>
    <x v="831"/>
    <s v="Wed, 14 Jun 2023 14:30:18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8"/>
    <s v="Week-3"/>
    <d v="1899-12-30T14:00:00"/>
  </r>
  <r>
    <n v="10628"/>
    <x v="0"/>
    <s v="Hassen Mezghani"/>
    <s v="Closed"/>
    <x v="831"/>
    <s v="Wed, 14 Jun 2023 14:3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7"/>
    <x v="0"/>
    <s v="Hassen Mezghani"/>
    <s v="Closed"/>
    <x v="831"/>
    <s v="Wed, 14 Jun 2023 14:3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6"/>
    <x v="0"/>
    <s v="Hassen Mezghani"/>
    <s v="Closed"/>
    <x v="831"/>
    <s v="Wed, 14 Jun 2023 14:3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5"/>
    <x v="0"/>
    <s v="Hassen Mezghani"/>
    <s v="Closed"/>
    <x v="831"/>
    <s v="Wed, 14 Jun 2023 14:3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4"/>
    <x v="0"/>
    <s v="Hassen Mezghani"/>
    <s v="Closed"/>
    <x v="831"/>
    <s v="Wed, 14 Jun 2023 14:30:10 GMT"/>
    <s v="khyada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3"/>
    <x v="0"/>
    <s v="TechM L2"/>
    <s v="Closed"/>
    <x v="831"/>
    <s v="Wed, 14 Jun 2023 14:30:10 GMT"/>
    <s v="khyada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2"/>
    <x v="0"/>
    <s v="Hassen Mezghani"/>
    <s v="Closed"/>
    <x v="831"/>
    <s v="Wed, 14 Jun 2023 14:30:10 GMT"/>
    <s v="khyadav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1"/>
    <x v="0"/>
    <s v="Hassen Mezghani"/>
    <s v="Closed"/>
    <x v="831"/>
    <s v="Wed, 14 Jun 2023 14:30:10 GMT"/>
    <s v="gsriniv"/>
    <x v="0"/>
    <x v="0"/>
    <s v="[]"/>
    <x v="0"/>
    <s v="Met"/>
    <s v="User"/>
    <m/>
    <s v="[]"/>
    <s v="Email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163"/>
    <d v="2023-06-14T00:00:00"/>
    <s v="14:30:10"/>
    <s v="Week-3"/>
    <d v="1899-12-30T14:00:00"/>
  </r>
  <r>
    <n v="10620"/>
    <x v="0"/>
    <s v="Hassen Mezghani"/>
    <s v="Closed"/>
    <x v="831"/>
    <s v="Wed, 14 Jun 2023 14:20:19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08 GMT"/>
    <s v="Thu, 01 Jan 1970 00:00:00 GMT"/>
    <s v="Thu, 01 Jan 1970 00:16:01 GMT"/>
    <s v="Thu, 01 Jan 1970 00:00:00 GMT"/>
    <s v="Thu, 01 Jan 1970 00:00:01 GMT"/>
    <s v="Fri, 02 Jan 1970 16:56:22 GMT"/>
    <m/>
    <m/>
    <m/>
    <m/>
    <n v="1"/>
    <s v=""/>
    <n v="1"/>
    <d v="1899-12-30T17:12:30"/>
    <s v="Wed"/>
    <x v="163"/>
    <d v="2023-06-14T00:00:00"/>
    <s v="14:20:19"/>
    <s v="Week-3"/>
    <d v="1899-12-30T14:00:00"/>
  </r>
  <r>
    <n v="10619"/>
    <x v="0"/>
    <s v="Hassen Mezghani"/>
    <s v="Closed"/>
    <x v="831"/>
    <s v="Wed, 14 Jun 2023 14:20:19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11 GMT"/>
    <s v="Thu, 01 Jan 1970 00:00:00 GMT"/>
    <s v="Thu, 01 Jan 1970 00:16:00 GMT"/>
    <s v="Thu, 01 Jan 1970 00:00:00 GMT"/>
    <s v="Thu, 01 Jan 1970 00:00:01 GMT"/>
    <s v="Fri, 02 Jan 1970 16:55:48 GMT"/>
    <m/>
    <m/>
    <m/>
    <m/>
    <n v="1"/>
    <s v=""/>
    <n v="1"/>
    <d v="1899-12-30T17:11:59"/>
    <s v="Wed"/>
    <x v="163"/>
    <d v="2023-06-14T00:00:00"/>
    <s v="14:20:19"/>
    <s v="Week-3"/>
    <d v="1899-12-30T14:00:00"/>
  </r>
  <r>
    <n v="10618"/>
    <x v="0"/>
    <s v="Hassen Mezghani"/>
    <s v="Closed"/>
    <x v="831"/>
    <s v="Wed, 14 Jun 2023 14:20:10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10 GMT"/>
    <s v="Thu, 01 Jan 1970 00:00:00 GMT"/>
    <s v="Thu, 01 Jan 1970 00:16:04 GMT"/>
    <s v="Thu, 01 Jan 1970 00:00:00 GMT"/>
    <s v="Thu, 01 Jan 1970 00:00:01 GMT"/>
    <s v="Fri, 02 Jan 1970 16:55:10 GMT"/>
    <m/>
    <m/>
    <m/>
    <m/>
    <n v="1"/>
    <s v=""/>
    <n v="1"/>
    <d v="1899-12-30T17:11:20"/>
    <s v="Wed"/>
    <x v="163"/>
    <d v="2023-06-14T00:00:00"/>
    <s v="14:20:10"/>
    <s v="Week-3"/>
    <d v="1899-12-30T14:00:00"/>
  </r>
  <r>
    <n v="10617"/>
    <x v="0"/>
    <s v="Hassen Mezghani"/>
    <s v="Closed"/>
    <x v="831"/>
    <s v="Wed, 14 Jun 2023 14:20:10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09 GMT"/>
    <s v="Thu, 01 Jan 1970 00:00:00 GMT"/>
    <s v="Thu, 01 Jan 1970 00:16:06 GMT"/>
    <s v="Thu, 01 Jan 1970 00:00:00 GMT"/>
    <s v="Thu, 01 Jan 1970 00:00:01 GMT"/>
    <s v="Fri, 02 Jan 1970 16:54:33 GMT"/>
    <m/>
    <m/>
    <m/>
    <m/>
    <n v="1"/>
    <s v=""/>
    <n v="1"/>
    <d v="1899-12-30T17:10:42"/>
    <s v="Wed"/>
    <x v="163"/>
    <d v="2023-06-14T00:00:00"/>
    <s v="14:20:10"/>
    <s v="Week-3"/>
    <d v="1899-12-30T14:00:00"/>
  </r>
  <r>
    <n v="10616"/>
    <x v="0"/>
    <s v="Hassen Mezghani"/>
    <s v="Closed"/>
    <x v="831"/>
    <s v="Wed, 14 Jun 2023 14:20:10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09 GMT"/>
    <s v="Thu, 01 Jan 1970 00:00:00 GMT"/>
    <s v="Thu, 01 Jan 1970 00:16:05 GMT"/>
    <s v="Thu, 01 Jan 1970 00:00:00 GMT"/>
    <s v="Thu, 01 Jan 1970 00:00:01 GMT"/>
    <s v="Fri, 02 Jan 1970 16:53:49 GMT"/>
    <m/>
    <m/>
    <m/>
    <m/>
    <n v="1"/>
    <s v=""/>
    <n v="1"/>
    <d v="1899-12-30T17:09:58"/>
    <s v="Wed"/>
    <x v="163"/>
    <d v="2023-06-14T00:00:00"/>
    <s v="14:20:10"/>
    <s v="Week-3"/>
    <d v="1899-12-30T14:00:00"/>
  </r>
  <r>
    <n v="10615"/>
    <x v="0"/>
    <s v="Hassen Mezghani"/>
    <s v="Closed"/>
    <x v="831"/>
    <s v="Wed, 14 Jun 2023 14:20:10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09 GMT"/>
    <s v="Thu, 01 Jan 1970 00:00:00 GMT"/>
    <s v="Thu, 01 Jan 1970 00:16:00 GMT"/>
    <s v="Thu, 01 Jan 1970 00:00:00 GMT"/>
    <s v="Thu, 01 Jan 1970 00:00:01 GMT"/>
    <s v="Fri, 02 Jan 1970 16:56:57 GMT"/>
    <m/>
    <m/>
    <m/>
    <m/>
    <n v="1"/>
    <s v=""/>
    <n v="1"/>
    <d v="1899-12-30T17:13:06"/>
    <s v="Wed"/>
    <x v="163"/>
    <d v="2023-06-14T00:00:00"/>
    <s v="14:20:10"/>
    <s v="Week-3"/>
    <d v="1899-12-30T14:00:00"/>
  </r>
  <r>
    <n v="10614"/>
    <x v="0"/>
    <s v="Hassen Mezghani"/>
    <s v="Closed"/>
    <x v="831"/>
    <s v="Wed, 14 Jun 2023 14:20:09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10 GMT"/>
    <s v="Thu, 01 Jan 1970 00:00:00 GMT"/>
    <s v="Thu, 01 Jan 1970 00:16:01 GMT"/>
    <s v="Thu, 01 Jan 1970 00:00:00 GMT"/>
    <s v="Thu, 01 Jan 1970 00:00:01 GMT"/>
    <s v="Fri, 02 Jan 1970 16:57:32 GMT"/>
    <m/>
    <m/>
    <m/>
    <m/>
    <n v="1"/>
    <s v=""/>
    <n v="1"/>
    <d v="1899-12-30T17:13:42"/>
    <s v="Wed"/>
    <x v="163"/>
    <d v="2023-06-14T00:00:00"/>
    <s v="14:20:09"/>
    <s v="Week-3"/>
    <d v="1899-12-30T14:00:00"/>
  </r>
  <r>
    <n v="10613"/>
    <x v="0"/>
    <s v="Hassen Mezghani"/>
    <s v="Closed"/>
    <x v="831"/>
    <s v="Wed, 14 Jun 2023 14:20:09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09 GMT"/>
    <s v="Thu, 01 Jan 1970 00:00:00 GMT"/>
    <s v="Thu, 01 Jan 1970 00:16:03 GMT"/>
    <s v="Thu, 01 Jan 1970 00:00:00 GMT"/>
    <s v="Thu, 01 Jan 1970 00:00:01 GMT"/>
    <s v="Fri, 02 Jan 1970 16:58:18 GMT"/>
    <m/>
    <m/>
    <m/>
    <m/>
    <n v="1"/>
    <s v=""/>
    <n v="1"/>
    <d v="1899-12-30T17:14:27"/>
    <s v="Wed"/>
    <x v="163"/>
    <d v="2023-06-14T00:00:00"/>
    <s v="14:20:09"/>
    <s v="Week-3"/>
    <d v="1899-12-30T14:00:00"/>
  </r>
  <r>
    <n v="10612"/>
    <x v="0"/>
    <s v="Hassen Mezghani"/>
    <s v="Closed"/>
    <x v="831"/>
    <s v="Wed, 14 Jun 2023 14:20:09 GMT"/>
    <s v="gsriniv"/>
    <x v="0"/>
    <x v="0"/>
    <s v="[]"/>
    <x v="0"/>
    <s v="Met"/>
    <s v="User"/>
    <n v="16"/>
    <s v="[]"/>
    <s v="Email"/>
    <m/>
    <m/>
    <m/>
    <m/>
    <m/>
    <s v="[]"/>
    <s v="Thu, 01 Jan 1970 00:00:00 GMT"/>
    <s v="Thu, 01 Jan 1970 00:00:10 GMT"/>
    <s v="Thu, 01 Jan 1970 00:00:00 GMT"/>
    <s v="Thu, 01 Jan 1970 00:16:01 GMT"/>
    <s v="Thu, 01 Jan 1970 00:00:00 GMT"/>
    <s v="Thu, 01 Jan 1970 00:00:01 GMT"/>
    <s v="Fri, 02 Jan 1970 16:59:10 GMT"/>
    <m/>
    <m/>
    <m/>
    <m/>
    <n v="1"/>
    <s v=""/>
    <n v="1"/>
    <d v="1899-12-30T17:15:20"/>
    <s v="Wed"/>
    <x v="163"/>
    <d v="2023-06-14T00:00:00"/>
    <s v="14:20:09"/>
    <s v="Week-3"/>
    <d v="1899-12-30T14:00:00"/>
  </r>
  <r>
    <n v="10611"/>
    <x v="0"/>
    <s v="Hassen Mezghani"/>
    <s v="Closed"/>
    <x v="831"/>
    <s v="Wed, 14 Jun 2023 14:20:09 GMT"/>
    <s v="gsriniv"/>
    <x v="0"/>
    <x v="0"/>
    <s v="[]"/>
    <x v="0"/>
    <s v="Met"/>
    <s v="User"/>
    <n v="27"/>
    <s v="[]"/>
    <s v="Email"/>
    <m/>
    <m/>
    <m/>
    <m/>
    <m/>
    <s v="[]"/>
    <s v="Thu, 01 Jan 1970 00:00:00 GMT"/>
    <s v="Thu, 01 Jan 1970 00:01:17 GMT"/>
    <s v="Thu, 01 Jan 1970 00:00:00 GMT"/>
    <s v="Thu, 01 Jan 1970 00:26:57 GMT"/>
    <s v="Thu, 01 Jan 1970 00:00:00 GMT"/>
    <s v="Thu, 01 Jan 1970 00:00:01 GMT"/>
    <s v="Fri, 02 Jan 1970 16:47:56 GMT"/>
    <m/>
    <m/>
    <m/>
    <m/>
    <n v="1"/>
    <s v=""/>
    <n v="1"/>
    <d v="1899-12-30T17:16:13"/>
    <s v="Wed"/>
    <x v="163"/>
    <d v="2023-06-14T00:00:00"/>
    <s v="14:20:09"/>
    <s v="Week-3"/>
    <d v="1899-12-30T14:00:00"/>
  </r>
  <r>
    <n v="10610"/>
    <x v="0"/>
    <s v="TechM L2"/>
    <s v="Closed"/>
    <x v="833"/>
    <s v="Wed, 14 Jun 2023 14:00:06 GMT"/>
    <s v="mhyderi"/>
    <x v="2"/>
    <x v="2"/>
    <s v="[]"/>
    <x v="0"/>
    <s v="Met"/>
    <s v="User"/>
    <n v="61"/>
    <s v="[]"/>
    <s v="Email"/>
    <s v="Spam"/>
    <m/>
    <m/>
    <m/>
    <m/>
    <s v="[]"/>
    <s v="Thu, 01 Jan 1970 00:00:00 GMT"/>
    <s v="Thu, 01 Jan 1970 00:00:12 GMT"/>
    <s v="Thu, 01 Jan 1970 00:00:00 GMT"/>
    <s v="Thu, 01 Jan 1970 01:00:51 GMT"/>
    <s v="Thu, 01 Jan 1970 00:00:00 GMT"/>
    <s v="Thu, 01 Jan 1970 00:00:01 GMT"/>
    <s v="Thu, 01 Jan 1970 00:05:05 GMT"/>
    <m/>
    <m/>
    <m/>
    <m/>
    <n v="1"/>
    <s v=""/>
    <n v="1"/>
    <d v="1899-12-30T01:06:17"/>
    <s v="Wed"/>
    <x v="163"/>
    <d v="2023-06-14T00:00:00"/>
    <s v="14:00:06"/>
    <s v="Week-3"/>
    <d v="1899-12-30T14:00:00"/>
  </r>
  <r>
    <n v="10609"/>
    <x v="0"/>
    <s v="TechM L2"/>
    <s v="Closed"/>
    <x v="834"/>
    <s v="Wed, 14 Jun 2023 13:10:07 GMT"/>
    <s v="khyadav"/>
    <x v="2"/>
    <x v="2"/>
    <s v="User Reported Email"/>
    <x v="0"/>
    <s v="Met"/>
    <s v="User"/>
    <n v="64"/>
    <s v="[]"/>
    <s v="Email"/>
    <s v="Spam"/>
    <m/>
    <m/>
    <m/>
    <m/>
    <s v="[]"/>
    <s v="Thu, 01 Jan 1970 00:00:00 GMT"/>
    <s v="Thu, 01 Jan 1970 00:00:10 GMT"/>
    <s v="Thu, 01 Jan 1970 00:00:00 GMT"/>
    <s v="Thu, 01 Jan 1970 01:03:38 GMT"/>
    <s v="Thu, 01 Jan 1970 00:00:00 GMT"/>
    <s v="Thu, 01 Jan 1970 00:00:01 GMT"/>
    <s v="Thu, 01 Jan 1970 00:00:01 GMT"/>
    <m/>
    <m/>
    <m/>
    <m/>
    <n v="1"/>
    <s v=""/>
    <n v="1"/>
    <d v="1899-12-30T01:04:11"/>
    <s v="Wed"/>
    <x v="163"/>
    <d v="2023-06-14T00:00:00"/>
    <s v="13:10:07"/>
    <s v="Week-3"/>
    <d v="1899-12-30T13:00:00"/>
  </r>
  <r>
    <n v="10608"/>
    <x v="3"/>
    <s v="TechM L2"/>
    <s v="Closed"/>
    <x v="141"/>
    <s v="Wed, 14 Jun 2023 12:50:03 GMT"/>
    <s v="gsriniv"/>
    <x v="0"/>
    <x v="2"/>
    <s v="ESC L1 SLA Breach"/>
    <x v="10"/>
    <s v="Met"/>
    <s v="Network Device"/>
    <n v="8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9:30 GMT"/>
    <s v="Thu, 01 Jan 1970 00:00:00 GMT"/>
    <s v="Thu, 01 Jan 1970 00:00:01 GMT"/>
    <s v="Thu, 01 Jan 1970 00:00:12 GMT"/>
    <m/>
    <m/>
    <m/>
    <m/>
    <n v="0"/>
    <n v="1"/>
    <n v="1"/>
    <d v="1899-12-30T01:20:23"/>
    <s v="Wed"/>
    <x v="163"/>
    <d v="2023-06-14T00:00:00"/>
    <s v="12:50:03"/>
    <s v="Week-3"/>
    <d v="1899-12-30T12:00:00"/>
  </r>
  <r>
    <n v="10607"/>
    <x v="0"/>
    <s v="TechM L2"/>
    <s v="Closed"/>
    <x v="835"/>
    <s v="Wed, 14 Jun 2023 11:20:05 GMT"/>
    <s v="khyadav"/>
    <x v="2"/>
    <x v="2"/>
    <s v="User Reported Email"/>
    <x v="0"/>
    <s v="Met"/>
    <s v="User"/>
    <n v="89"/>
    <s v="[]"/>
    <s v="Email"/>
    <s v="Spam"/>
    <m/>
    <m/>
    <m/>
    <m/>
    <s v="[]"/>
    <s v="Thu, 01 Jan 1970 00:00:00 GMT"/>
    <s v="Thu, 01 Jan 1970 00:00:30 GMT"/>
    <s v="Thu, 01 Jan 1970 00:00:00 GMT"/>
    <s v="Thu, 01 Jan 1970 01:29:20 GMT"/>
    <s v="Thu, 01 Jan 1970 00:00:00 GMT"/>
    <s v="Thu, 01 Jan 1970 00:00:01 GMT"/>
    <s v="Thu, 01 Jan 1970 00:03:39 GMT"/>
    <m/>
    <m/>
    <m/>
    <m/>
    <n v="1"/>
    <s v=""/>
    <n v="1"/>
    <d v="1899-12-30T01:33:09"/>
    <s v="Wed"/>
    <x v="163"/>
    <d v="2023-06-14T00:00:00"/>
    <s v="11:20:05"/>
    <s v="Week-3"/>
    <d v="1899-12-30T11:00:00"/>
  </r>
  <r>
    <n v="10606"/>
    <x v="1"/>
    <s v="TechM L2"/>
    <s v="Closed"/>
    <x v="21"/>
    <s v="Wed, 14 Jun 2023 08:20:03 GMT"/>
    <s v="mhyderi"/>
    <x v="1"/>
    <x v="1"/>
    <s v="ESC L1 SLA Breach"/>
    <x v="1"/>
    <s v="Met"/>
    <s v="Laptop/Desktop"/>
    <n v="61"/>
    <s v="[]"/>
    <s v="Endpoint"/>
    <m/>
    <s v="Malware"/>
    <m/>
    <m/>
    <m/>
    <s v="[]"/>
    <s v="Thu, 01 Jan 1970 00:00:00 GMT"/>
    <s v="Thu, 01 Jan 1970 00:00:36 GMT"/>
    <s v="Thu, 01 Jan 1970 00:00:00 GMT"/>
    <s v="Thu, 01 Jan 1970 01:01:06 GMT"/>
    <s v="Thu, 01 Jan 1970 00:00:00 GMT"/>
    <s v="Thu, 01 Jan 1970 00:00:01 GMT"/>
    <s v="Thu, 01 Jan 1970 00:07:40 GMT"/>
    <m/>
    <m/>
    <m/>
    <m/>
    <n v="1"/>
    <s v=""/>
    <n v="1"/>
    <d v="1899-12-30T01:09:16"/>
    <s v="Wed"/>
    <x v="163"/>
    <d v="2023-06-14T00:00:00"/>
    <s v="08:20:03"/>
    <s v="Week-3"/>
    <d v="1899-12-30T08:00:00"/>
  </r>
  <r>
    <n v="10605"/>
    <x v="0"/>
    <s v="TechM L2"/>
    <s v="Closed"/>
    <x v="836"/>
    <s v="Wed, 14 Jun 2023 07:30:05 GMT"/>
    <s v="khyadav"/>
    <x v="2"/>
    <x v="2"/>
    <s v="User Reported Email"/>
    <x v="0"/>
    <s v="Met"/>
    <s v="User"/>
    <n v="69"/>
    <s v="[]"/>
    <s v="Email"/>
    <s v="Spam"/>
    <m/>
    <m/>
    <m/>
    <m/>
    <s v="[]"/>
    <s v="Thu, 01 Jan 1970 00:00:00 GMT"/>
    <s v="Thu, 01 Jan 1970 00:00:06 GMT"/>
    <s v="Thu, 01 Jan 1970 00:00:00 GMT"/>
    <s v="Thu, 01 Jan 1970 01:08:32 GMT"/>
    <s v="Thu, 01 Jan 1970 00:00:00 GMT"/>
    <s v="Thu, 01 Jan 1970 00:00:01 GMT"/>
    <s v="Thu, 01 Jan 1970 01:02:02 GMT"/>
    <m/>
    <m/>
    <m/>
    <m/>
    <n v="1"/>
    <s v=""/>
    <n v="1"/>
    <d v="1899-12-30T02:11:08"/>
    <s v="Wed"/>
    <x v="163"/>
    <d v="2023-06-14T00:00:00"/>
    <s v="07:30:05"/>
    <s v="Week-3"/>
    <d v="1899-12-30T07:00:00"/>
  </r>
  <r>
    <n v="10699"/>
    <x v="1"/>
    <s v="TechM L2"/>
    <s v="Closed"/>
    <x v="517"/>
    <s v="Thu, 15 Jun 2023 23:10:03 GMT"/>
    <s v="vdarive"/>
    <x v="0"/>
    <x v="0"/>
    <s v="ESC L1 SLA Breach"/>
    <x v="1"/>
    <s v="Met"/>
    <s v="Server"/>
    <n v="59"/>
    <s v="[]"/>
    <s v="Endpoint"/>
    <m/>
    <s v="Malware"/>
    <m/>
    <s v="Suspicious Traffic"/>
    <m/>
    <s v="[]"/>
    <s v="Thu, 01 Jan 1970 00:00:00 GMT"/>
    <s v="Thu, 01 Jan 1970 00:00:16 GMT"/>
    <s v="Thu, 01 Jan 1970 00:00:00 GMT"/>
    <s v="Thu, 01 Jan 1970 00:59:19 GMT"/>
    <s v="Thu, 01 Jan 1970 00:00:00 GMT"/>
    <s v="Thu, 01 Jan 1970 00:00:01 GMT"/>
    <s v="Thu, 01 Jan 1970 01:00:22 GMT"/>
    <m/>
    <m/>
    <m/>
    <m/>
    <n v="1"/>
    <s v=""/>
    <n v="1"/>
    <d v="1899-12-30T01:59:38"/>
    <s v="Thu"/>
    <x v="164"/>
    <d v="2023-06-15T00:00:00"/>
    <s v="23:10:03"/>
    <s v="Week-3"/>
    <d v="1899-12-30T23:00:00"/>
  </r>
  <r>
    <n v="10698"/>
    <x v="0"/>
    <s v="TechM L2"/>
    <s v="Closed"/>
    <x v="837"/>
    <s v="Thu, 15 Jun 2023 21:40:03 GMT"/>
    <s v="karun"/>
    <x v="2"/>
    <x v="2"/>
    <s v="ACK L1 SLA Breach"/>
    <x v="45"/>
    <s v="Met"/>
    <s v="Network Device"/>
    <n v="35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34:40 GMT"/>
    <s v="Thu, 01 Jan 1970 00:00:00 GMT"/>
    <s v="Thu, 01 Jan 1970 00:00:01 GMT"/>
    <s v="Thu, 01 Jan 1970 00:00:01 GMT"/>
    <m/>
    <m/>
    <m/>
    <m/>
    <n v="1"/>
    <s v=""/>
    <n v="1"/>
    <d v="1899-12-30T00:35:17"/>
    <s v="Thu"/>
    <x v="164"/>
    <d v="2023-06-15T00:00:00"/>
    <s v="21:40:03"/>
    <s v="Week-3"/>
    <d v="1899-12-30T21:00:00"/>
  </r>
  <r>
    <n v="10697"/>
    <x v="3"/>
    <s v="TechM L2"/>
    <s v="Closed"/>
    <x v="141"/>
    <s v="Thu, 15 Jun 2023 18:40:03 GMT"/>
    <s v="karun"/>
    <x v="1"/>
    <x v="2"/>
    <s v="ESC L1 SLA Breach"/>
    <x v="10"/>
    <s v="Met"/>
    <s v="Network Device"/>
    <n v="3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3:56 GMT"/>
    <s v="Thu, 01 Jan 1970 00:00:00 GMT"/>
    <s v="Thu, 01 Jan 1970 00:00:01 GMT"/>
    <s v="Thu, 01 Jan 1970 01:03:44 GMT"/>
    <m/>
    <m/>
    <m/>
    <m/>
    <n v="0"/>
    <n v="1"/>
    <n v="1"/>
    <d v="1899-12-30T01:37:54"/>
    <s v="Thu"/>
    <x v="164"/>
    <d v="2023-06-15T00:00:00"/>
    <s v="18:40:03"/>
    <s v="Week-3"/>
    <d v="1899-12-30T18:00:00"/>
  </r>
  <r>
    <n v="10696"/>
    <x v="0"/>
    <s v="TechM L2"/>
    <s v="Closed"/>
    <x v="838"/>
    <s v="Thu, 15 Jun 2023 18:30:03 GMT"/>
    <s v="karun"/>
    <x v="2"/>
    <x v="2"/>
    <s v="[]"/>
    <x v="38"/>
    <s v="Met"/>
    <s v="Laptop/Desktop"/>
    <n v="3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5:55 GMT"/>
    <s v="Thu, 01 Jan 1970 00:00:00 GMT"/>
    <s v="Thu, 01 Jan 1970 00:00:01 GMT"/>
    <s v="Thu, 01 Jan 1970 01:51:44 GMT"/>
    <m/>
    <m/>
    <m/>
    <m/>
    <n v="1"/>
    <s v=""/>
    <n v="1"/>
    <d v="1899-12-30T02:27:54"/>
    <s v="Thu"/>
    <x v="164"/>
    <d v="2023-06-15T00:00:00"/>
    <s v="18:30:03"/>
    <s v="Week-3"/>
    <d v="1899-12-30T18:00:00"/>
  </r>
  <r>
    <n v="10695"/>
    <x v="1"/>
    <s v="TechM L2"/>
    <s v="Closed"/>
    <x v="21"/>
    <s v="Thu, 15 Jun 2023 17:20:03 GMT"/>
    <s v="karun"/>
    <x v="1"/>
    <x v="1"/>
    <s v="ESC L1 SLA Breach"/>
    <x v="1"/>
    <s v="Met"/>
    <s v="Laptop/Desktop"/>
    <n v="38"/>
    <s v="[]"/>
    <s v="Endpoint"/>
    <m/>
    <s v="Malware"/>
    <m/>
    <m/>
    <m/>
    <s v="[]"/>
    <s v="Thu, 01 Jan 1970 00:00:00 GMT"/>
    <s v="Thu, 01 Jan 1970 00:00:08 GMT"/>
    <s v="Thu, 01 Jan 1970 00:00:00 GMT"/>
    <s v="Thu, 01 Jan 1970 00:38:24 GMT"/>
    <s v="Thu, 01 Jan 1970 00:00:00 GMT"/>
    <s v="Thu, 01 Jan 1970 00:00:01 GMT"/>
    <s v="Thu, 01 Jan 1970 01:01:13 GMT"/>
    <m/>
    <m/>
    <m/>
    <m/>
    <n v="1"/>
    <s v=""/>
    <n v="1"/>
    <d v="1899-12-30T01:39:21"/>
    <s v="Thu"/>
    <x v="164"/>
    <d v="2023-06-15T00:00:00"/>
    <s v="17:20:03"/>
    <s v="Week-3"/>
    <d v="1899-12-30T17:00:00"/>
  </r>
  <r>
    <n v="10694"/>
    <x v="0"/>
    <s v="TechM L2"/>
    <s v="Closed"/>
    <x v="839"/>
    <s v="Thu, 15 Jun 2023 16:10:03 GMT"/>
    <s v="karun"/>
    <x v="0"/>
    <x v="0"/>
    <s v="[]"/>
    <x v="21"/>
    <s v="Met"/>
    <s v="Server"/>
    <n v="5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55:56 GMT"/>
    <s v="Thu, 01 Jan 1970 00:00:00 GMT"/>
    <s v="Thu, 01 Jan 1970 00:00:01 GMT"/>
    <s v="Thu, 01 Jan 1970 00:59:33 GMT"/>
    <m/>
    <m/>
    <m/>
    <m/>
    <n v="1"/>
    <s v=""/>
    <n v="1"/>
    <d v="1899-12-30T01:55:43"/>
    <s v="Thu"/>
    <x v="164"/>
    <d v="2023-06-15T00:00:00"/>
    <s v="16:10:03"/>
    <s v="Week-3"/>
    <d v="1899-12-30T16:00:00"/>
  </r>
  <r>
    <n v="10693"/>
    <x v="0"/>
    <s v="TechM L2"/>
    <s v="Closed"/>
    <x v="838"/>
    <s v="Thu, 15 Jun 2023 15:20:03 GMT"/>
    <s v="khyadav"/>
    <x v="2"/>
    <x v="2"/>
    <s v="[]"/>
    <x v="45"/>
    <s v="Met"/>
    <s v="Laptop/Desktop"/>
    <n v="7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3:53 GMT"/>
    <s v="Thu, 01 Jan 1970 00:00:00 GMT"/>
    <s v="Thu, 01 Jan 1970 00:00:01 GMT"/>
    <s v="Thu, 01 Jan 1970 00:00:01 GMT"/>
    <m/>
    <m/>
    <m/>
    <m/>
    <n v="1"/>
    <s v=""/>
    <n v="1"/>
    <d v="1899-12-30T01:14:12"/>
    <s v="Thu"/>
    <x v="164"/>
    <d v="2023-06-15T00:00:00"/>
    <s v="15:20:03"/>
    <s v="Week-3"/>
    <d v="1899-12-30T15:00:00"/>
  </r>
  <r>
    <n v="10692"/>
    <x v="0"/>
    <s v="TechM L2"/>
    <s v="Closed"/>
    <x v="840"/>
    <s v="Thu, 15 Jun 2023 14:30:05 GMT"/>
    <s v="apaluri"/>
    <x v="0"/>
    <x v="0"/>
    <s v="User Reported Email"/>
    <x v="0"/>
    <s v="Met"/>
    <s v="User"/>
    <n v="69"/>
    <s v="[]"/>
    <s v="Email"/>
    <s v="Legitimate email"/>
    <m/>
    <m/>
    <m/>
    <m/>
    <s v="[]"/>
    <s v="Thu, 01 Jan 1970 00:00:00 GMT"/>
    <s v="Thu, 01 Jan 1970 00:00:11 GMT"/>
    <s v="Thu, 01 Jan 1970 00:00:00 GMT"/>
    <s v="Thu, 01 Jan 1970 01:09:12 GMT"/>
    <s v="Thu, 01 Jan 1970 00:00:00 GMT"/>
    <s v="Thu, 01 Jan 1970 00:00:01 GMT"/>
    <s v="Thu, 01 Jan 1970 00:00:01 GMT"/>
    <m/>
    <m/>
    <m/>
    <m/>
    <n v="1"/>
    <s v=""/>
    <n v="1"/>
    <d v="1899-12-30T01:09:12"/>
    <s v="Thu"/>
    <x v="164"/>
    <d v="2023-06-15T00:00:00"/>
    <s v="14:30:05"/>
    <s v="Week-3"/>
    <d v="1899-12-30T14:00:00"/>
  </r>
  <r>
    <n v="10691"/>
    <x v="3"/>
    <s v="Mangesh Fasale"/>
    <s v="Closed"/>
    <x v="141"/>
    <s v="Thu, 15 Jun 2023 13:30:03 GMT"/>
    <s v="khyadav"/>
    <x v="0"/>
    <x v="1"/>
    <s v="ESC L1 SLA Breach"/>
    <x v="10"/>
    <s v="Met"/>
    <s v="Laptop/Desktop"/>
    <n v="65"/>
    <s v="[]"/>
    <s v="Network"/>
    <m/>
    <m/>
    <m/>
    <s v="Suspicious Traffic"/>
    <m/>
    <s v="[]"/>
    <s v="Thu, 01 Jan 1970 00:00:00 GMT"/>
    <s v="Thu, 01 Jan 1970 00:00:18 GMT"/>
    <s v="Thu, 01 Jan 1970 00:00:00 GMT"/>
    <s v="Thu, 01 Jan 1970 01:04:40 GMT"/>
    <s v="Thu, 01 Jan 1970 00:00:00 GMT"/>
    <s v="Thu, 01 Jan 1970 00:00:01 GMT"/>
    <s v="Thu, 01 Jan 1970 00:00:01 GMT"/>
    <m/>
    <m/>
    <m/>
    <m/>
    <n v="0"/>
    <n v="1"/>
    <n v="1"/>
    <d v="1899-12-30T01:05:19"/>
    <s v="Thu"/>
    <x v="164"/>
    <d v="2023-06-15T00:00:00"/>
    <s v="13:30:03"/>
    <s v="Week-3"/>
    <d v="1899-12-30T13:00:00"/>
  </r>
  <r>
    <n v="10690"/>
    <x v="0"/>
    <s v="TechM L2"/>
    <s v="Closed"/>
    <x v="841"/>
    <s v="Thu, 15 Jun 2023 11:30:05 GMT"/>
    <s v="mhyderi"/>
    <x v="2"/>
    <x v="2"/>
    <s v="User Reported Email"/>
    <x v="0"/>
    <s v="Met"/>
    <s v="User"/>
    <n v="58"/>
    <s v="[]"/>
    <s v="Email"/>
    <s v="Spam"/>
    <m/>
    <m/>
    <m/>
    <m/>
    <s v="[]"/>
    <s v="Thu, 01 Jan 1970 00:00:00 GMT"/>
    <s v="Thu, 01 Jan 1970 00:00:13 GMT"/>
    <s v="Thu, 01 Jan 1970 00:00:00 GMT"/>
    <s v="Thu, 01 Jan 1970 00:57:35 GMT"/>
    <s v="Thu, 01 Jan 1970 00:00:00 GMT"/>
    <s v="Thu, 01 Jan 1970 00:00:01 GMT"/>
    <s v="Thu, 01 Jan 1970 00:00:46 GMT"/>
    <m/>
    <m/>
    <m/>
    <m/>
    <n v="1"/>
    <s v=""/>
    <n v="1"/>
    <d v="1899-12-30T00:58:59"/>
    <s v="Thu"/>
    <x v="164"/>
    <d v="2023-06-15T00:00:00"/>
    <s v="11:30:05"/>
    <s v="Week-3"/>
    <d v="1899-12-30T11:00:00"/>
  </r>
  <r>
    <n v="10689"/>
    <x v="0"/>
    <s v="TechM L2"/>
    <s v="Closed"/>
    <x v="842"/>
    <s v="Thu, 15 Jun 2023 11:00:12 GMT"/>
    <s v="khyadav"/>
    <x v="2"/>
    <x v="2"/>
    <s v="User Reported Email"/>
    <x v="0"/>
    <s v="Met"/>
    <s v="User"/>
    <n v="61"/>
    <s v="[]"/>
    <s v="Email"/>
    <s v="Spam"/>
    <m/>
    <m/>
    <m/>
    <m/>
    <s v="[]"/>
    <s v="Thu, 01 Jan 1970 00:00:00 GMT"/>
    <s v="Thu, 01 Jan 1970 00:00:17 GMT"/>
    <s v="Thu, 01 Jan 1970 00:00:00 GMT"/>
    <s v="Thu, 01 Jan 1970 01:01:09 GMT"/>
    <s v="Thu, 01 Jan 1970 00:00:00 GMT"/>
    <s v="Thu, 01 Jan 1970 00:00:01 GMT"/>
    <s v="Thu, 01 Jan 1970 00:10:30 GMT"/>
    <m/>
    <m/>
    <m/>
    <m/>
    <n v="1"/>
    <s v=""/>
    <n v="1"/>
    <d v="1899-12-30T01:11:47"/>
    <s v="Thu"/>
    <x v="164"/>
    <d v="2023-06-15T00:00:00"/>
    <s v="11:00:12"/>
    <s v="Week-3"/>
    <d v="1899-12-30T11:00:00"/>
  </r>
  <r>
    <n v="10688"/>
    <x v="0"/>
    <s v="TechM L2"/>
    <s v="Closed"/>
    <x v="838"/>
    <s v="Thu, 15 Jun 2023 09:50:03 GMT"/>
    <s v="apaluri"/>
    <x v="2"/>
    <x v="2"/>
    <s v="[]"/>
    <x v="45"/>
    <s v="Met"/>
    <s v="Laptop/Desktop"/>
    <n v="11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55:41 GMT"/>
    <s v="Thu, 01 Jan 1970 00:00:00 GMT"/>
    <s v="Thu, 01 Jan 1970 00:00:01 GMT"/>
    <s v="Thu, 01 Jan 1970 00:34:33 GMT"/>
    <m/>
    <m/>
    <m/>
    <m/>
    <n v="1"/>
    <s v=""/>
    <n v="1"/>
    <d v="1899-12-30T02:30:42"/>
    <s v="Thu"/>
    <x v="164"/>
    <d v="2023-06-15T00:00:00"/>
    <s v="09:50:03"/>
    <s v="Week-3"/>
    <d v="1899-12-30T09:00:00"/>
  </r>
  <r>
    <n v="10687"/>
    <x v="0"/>
    <s v="TechM L2"/>
    <s v="Closed"/>
    <x v="829"/>
    <s v="Thu, 15 Jun 2023 07:20:07 GMT"/>
    <s v="khyadav"/>
    <x v="0"/>
    <x v="0"/>
    <s v="User Reported Email"/>
    <x v="0"/>
    <s v="Met"/>
    <s v="User"/>
    <n v="25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4:37 GMT"/>
    <s v="Thu, 01 Jan 1970 00:00:00 GMT"/>
    <s v="Thu, 01 Jan 1970 00:00:01 GMT"/>
    <s v="Thu, 01 Jan 1970 00:59:32 GMT"/>
    <m/>
    <m/>
    <m/>
    <m/>
    <n v="1"/>
    <s v=""/>
    <n v="1"/>
    <d v="1899-12-30T01:24:39"/>
    <s v="Thu"/>
    <x v="164"/>
    <d v="2023-06-15T00:00:00"/>
    <s v="07:20:07"/>
    <s v="Week-3"/>
    <d v="1899-12-30T07:00:00"/>
  </r>
  <r>
    <n v="10686"/>
    <x v="0"/>
    <s v="TechM L2"/>
    <s v="Closed"/>
    <x v="843"/>
    <s v="Thu, 15 Jun 2023 06:40:04 GMT"/>
    <s v="vdarive"/>
    <x v="2"/>
    <x v="2"/>
    <s v="[]"/>
    <x v="64"/>
    <s v="Met"/>
    <s v="Server"/>
    <n v="4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6:14 GMT"/>
    <s v="Thu, 01 Jan 1970 00:00:00 GMT"/>
    <s v="Thu, 01 Jan 1970 00:00:01 GMT"/>
    <s v="Thu, 01 Jan 1970 00:00:01 GMT"/>
    <m/>
    <m/>
    <m/>
    <m/>
    <n v="1"/>
    <s v=""/>
    <n v="1"/>
    <d v="1899-12-30T00:46:11"/>
    <s v="Thu"/>
    <x v="164"/>
    <d v="2023-06-15T00:00:00"/>
    <s v="06:40:04"/>
    <s v="Week-3"/>
    <d v="1899-12-30T06:00:00"/>
  </r>
  <r>
    <n v="10685"/>
    <x v="0"/>
    <s v="TechM L2"/>
    <s v="Closed"/>
    <x v="844"/>
    <s v="Thu, 15 Jun 2023 06:40:03 GMT"/>
    <s v="mhyderi"/>
    <x v="0"/>
    <x v="0"/>
    <s v="[]"/>
    <x v="21"/>
    <s v="Met"/>
    <s v="Network Device"/>
    <n v="14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21:05 GMT"/>
    <s v="Thu, 01 Jan 1970 00:00:00 GMT"/>
    <s v="Thu, 01 Jan 1970 00:00:01 GMT"/>
    <s v="Thu, 01 Jan 1970 01:52:44 GMT"/>
    <m/>
    <m/>
    <m/>
    <m/>
    <n v="1"/>
    <s v=""/>
    <n v="1"/>
    <d v="1899-12-30T04:13:54"/>
    <s v="Thu"/>
    <x v="164"/>
    <d v="2023-06-15T00:00:00"/>
    <s v="06:40:03"/>
    <s v="Week-3"/>
    <d v="1899-12-30T06:00:00"/>
  </r>
  <r>
    <n v="10684"/>
    <x v="0"/>
    <s v="TechM L2"/>
    <s v="Closed"/>
    <x v="845"/>
    <s v="Thu, 15 Jun 2023 02:00:06 GMT"/>
    <s v="vdarive"/>
    <x v="2"/>
    <x v="2"/>
    <s v="User Reported Email, ACK L1 SLA Breach"/>
    <x v="0"/>
    <s v="Met"/>
    <s v="User"/>
    <n v="65"/>
    <s v="[]"/>
    <s v="Email"/>
    <s v="Spam"/>
    <m/>
    <m/>
    <m/>
    <m/>
    <s v="[]"/>
    <s v="Thu, 01 Jan 1970 00:00:00 GMT"/>
    <s v="Thu, 01 Jan 1970 00:00:06 GMT"/>
    <s v="Thu, 01 Jan 1970 00:00:00 GMT"/>
    <s v="Thu, 01 Jan 1970 01:05:16 GMT"/>
    <s v="Thu, 01 Jan 1970 00:00:00 GMT"/>
    <s v="Thu, 01 Jan 1970 00:00:01 GMT"/>
    <s v="Thu, 01 Jan 1970 02:22:45 GMT"/>
    <m/>
    <m/>
    <m/>
    <m/>
    <n v="1"/>
    <s v=""/>
    <n v="1"/>
    <d v="1899-12-30T03:27:51"/>
    <s v="Thu"/>
    <x v="164"/>
    <d v="2023-06-15T00:00:00"/>
    <s v="02:00:06"/>
    <s v="Week-3"/>
    <d v="1899-12-30T02:00:00"/>
  </r>
  <r>
    <n v="10709"/>
    <x v="3"/>
    <s v="TechM L2"/>
    <s v="Closed"/>
    <x v="6"/>
    <s v="Fri, 16 Jun 2023 21:00:03 GMT"/>
    <s v="khyadav"/>
    <x v="0"/>
    <x v="0"/>
    <s v="ESC L1 SLA Breach"/>
    <x v="61"/>
    <s v="Met"/>
    <s v="Laptop/Desktop"/>
    <n v="0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16 GMT"/>
    <s v="Thu, 01 Jan 1970 00:00:00 GMT"/>
    <s v="Thu, 01 Jan 1970 00:00:01 GMT"/>
    <s v="Thu, 01 Jan 1970 06:19:32 GMT"/>
    <m/>
    <m/>
    <m/>
    <m/>
    <n v="1"/>
    <s v=""/>
    <n v="1"/>
    <d v="1899-12-30T06:19:39"/>
    <s v="Fri"/>
    <x v="165"/>
    <d v="2023-06-16T00:00:00"/>
    <s v="21:00:03"/>
    <s v="Week-3"/>
    <d v="1899-12-30T21:00:00"/>
  </r>
  <r>
    <n v="10708"/>
    <x v="0"/>
    <s v="TechM L2"/>
    <s v="Closed"/>
    <x v="846"/>
    <s v="Fri, 16 Jun 2023 19:00:07 GMT"/>
    <s v="vtupura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07 GMT"/>
    <s v="Thu, 01 Jan 1970 00:00:00 GMT"/>
    <s v="Thu, 01 Jan 1970 00:56:45 GMT"/>
    <s v="Thu, 01 Jan 1970 00:00:00 GMT"/>
    <s v="Thu, 01 Jan 1970 00:00:01 GMT"/>
    <s v="Thu, 01 Jan 1970 01:43:23 GMT"/>
    <m/>
    <m/>
    <m/>
    <m/>
    <n v="1"/>
    <s v=""/>
    <n v="1"/>
    <d v="1899-12-30T02:40:30"/>
    <s v="Fri"/>
    <x v="165"/>
    <d v="2023-06-16T00:00:00"/>
    <s v="19:00:07"/>
    <s v="Week-3"/>
    <d v="1899-12-30T19:00:00"/>
  </r>
  <r>
    <n v="10707"/>
    <x v="0"/>
    <s v="TechM L2"/>
    <s v="Closed"/>
    <x v="838"/>
    <s v="Fri, 16 Jun 2023 18:10:03 GMT"/>
    <s v="vtupura"/>
    <x v="2"/>
    <x v="2"/>
    <s v="[]"/>
    <x v="45"/>
    <s v="Met"/>
    <s v="Network Device"/>
    <n v="34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34:05 GMT"/>
    <s v="Thu, 01 Jan 1970 00:00:00 GMT"/>
    <s v="Thu, 01 Jan 1970 00:00:01 GMT"/>
    <s v="Thu, 01 Jan 1970 04:47:06 GMT"/>
    <m/>
    <m/>
    <m/>
    <m/>
    <n v="1"/>
    <s v=""/>
    <n v="1"/>
    <d v="1899-12-30T05:21:19"/>
    <s v="Fri"/>
    <x v="165"/>
    <d v="2023-06-16T00:00:00"/>
    <s v="18:10:03"/>
    <s v="Week-3"/>
    <d v="1899-12-30T18:00:00"/>
  </r>
  <r>
    <n v="10706"/>
    <x v="0"/>
    <s v="TechM L2"/>
    <s v="Closed"/>
    <x v="847"/>
    <s v="Fri, 16 Jun 2023 15:00:05 GMT"/>
    <s v="mhyderi"/>
    <x v="0"/>
    <x v="0"/>
    <s v="User Reported Email"/>
    <x v="0"/>
    <s v="Met"/>
    <s v="User"/>
    <n v="56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56:11 GMT"/>
    <s v="Thu, 01 Jan 1970 00:00:00 GMT"/>
    <s v="Thu, 01 Jan 1970 00:00:01 GMT"/>
    <s v="Thu, 01 Jan 1970 00:09:49 GMT"/>
    <m/>
    <m/>
    <m/>
    <m/>
    <n v="1"/>
    <s v=""/>
    <n v="1"/>
    <d v="1899-12-30T01:05:56"/>
    <s v="Fri"/>
    <x v="165"/>
    <d v="2023-06-16T00:00:00"/>
    <s v="15:00:05"/>
    <s v="Week-3"/>
    <d v="1899-12-30T15:00:00"/>
  </r>
  <r>
    <n v="10705"/>
    <x v="0"/>
    <s v="TechM L2"/>
    <s v="Closed"/>
    <x v="848"/>
    <s v="Fri, 16 Jun 2023 14:50:05 GMT"/>
    <s v="apaluri"/>
    <x v="1"/>
    <x v="1"/>
    <s v="User Reported Email"/>
    <x v="0"/>
    <s v="Met"/>
    <s v="User"/>
    <n v="69"/>
    <s v="[]"/>
    <s v="Email"/>
    <s v="Scam"/>
    <m/>
    <m/>
    <m/>
    <m/>
    <s v="[]"/>
    <s v="Thu, 01 Jan 1970 00:00:00 GMT"/>
    <s v="Thu, 01 Jan 1970 00:00:10 GMT"/>
    <s v="Thu, 01 Jan 1970 00:00:00 GMT"/>
    <s v="Thu, 01 Jan 1970 01:09:23 GMT"/>
    <s v="Thu, 01 Jan 1970 00:00:00 GMT"/>
    <s v="Thu, 01 Jan 1970 00:00:01 GMT"/>
    <s v="Thu, 01 Jan 1970 00:00:01 GMT"/>
    <m/>
    <m/>
    <m/>
    <m/>
    <n v="1"/>
    <s v=""/>
    <n v="1"/>
    <d v="1899-12-30T01:09:11"/>
    <s v="Fri"/>
    <x v="165"/>
    <d v="2023-06-16T00:00:00"/>
    <s v="14:50:05"/>
    <s v="Week-3"/>
    <d v="1899-12-30T14:00:00"/>
  </r>
  <r>
    <n v="10704"/>
    <x v="3"/>
    <s v="TechM L2"/>
    <s v="Closed"/>
    <x v="6"/>
    <s v="Fri, 16 Jun 2023 14:40:03 GMT"/>
    <s v="vtupura"/>
    <x v="2"/>
    <x v="2"/>
    <s v="ESC L1 SLA Breach"/>
    <x v="61"/>
    <s v="Met"/>
    <s v="Laptop/Desktop"/>
    <n v="245"/>
    <s v="[]"/>
    <s v="Email"/>
    <s v="Spam"/>
    <m/>
    <m/>
    <m/>
    <m/>
    <s v="[]"/>
    <s v="Thu, 01 Jan 1970 00:00:00 GMT"/>
    <s v="Thu, 01 Jan 1970 00:00:11 GMT"/>
    <s v="Thu, 01 Jan 1970 00:00:00 GMT"/>
    <s v="Thu, 01 Jan 1970 04:04:43 GMT"/>
    <s v="Thu, 01 Jan 1970 00:00:00 GMT"/>
    <s v="Thu, 01 Jan 1970 00:00:01 GMT"/>
    <s v="Thu, 01 Jan 1970 01:47:00 GMT"/>
    <m/>
    <m/>
    <m/>
    <m/>
    <n v="1"/>
    <s v=""/>
    <n v="1"/>
    <d v="1899-12-30T05:52:11"/>
    <s v="Fri"/>
    <x v="165"/>
    <d v="2023-06-16T00:00:00"/>
    <s v="14:40:03"/>
    <s v="Week-3"/>
    <d v="1899-12-30T14:00:00"/>
  </r>
  <r>
    <n v="10703"/>
    <x v="1"/>
    <s v="TechM L2"/>
    <s v="Closed"/>
    <x v="29"/>
    <s v="Fri, 16 Jun 2023 13:50:03 GMT"/>
    <s v="apaluri"/>
    <x v="2"/>
    <x v="2"/>
    <s v="ESC L1 SLA Breach"/>
    <x v="10"/>
    <s v="Met"/>
    <s v="Network Device"/>
    <n v="4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4:18 GMT"/>
    <s v="Thu, 01 Jan 1970 00:00:00 GMT"/>
    <s v="Thu, 01 Jan 1970 00:00:01 GMT"/>
    <s v="Thu, 01 Jan 1970 00:00:15 GMT"/>
    <m/>
    <m/>
    <m/>
    <m/>
    <n v="1"/>
    <s v=""/>
    <n v="1"/>
    <d v="1899-12-30T00:44:21"/>
    <s v="Fri"/>
    <x v="165"/>
    <d v="2023-06-16T00:00:00"/>
    <s v="13:50:03"/>
    <s v="Week-3"/>
    <d v="1899-12-30T13:00:00"/>
  </r>
  <r>
    <n v="10702"/>
    <x v="0"/>
    <s v="TechM L2"/>
    <s v="Closed"/>
    <x v="849"/>
    <s v="Fri, 16 Jun 2023 10:50:08 GMT"/>
    <s v="mhyderi"/>
    <x v="0"/>
    <x v="0"/>
    <s v="User Reported Email"/>
    <x v="0"/>
    <s v="Met"/>
    <s v="User"/>
    <n v="117"/>
    <s v="[]"/>
    <s v="Email"/>
    <s v="Legitimate email"/>
    <m/>
    <m/>
    <m/>
    <m/>
    <s v="[]"/>
    <s v="Thu, 01 Jan 1970 00:00:00 GMT"/>
    <s v="Thu, 01 Jan 1970 00:00:11 GMT"/>
    <s v="Thu, 01 Jan 1970 00:00:00 GMT"/>
    <s v="Thu, 01 Jan 1970 01:56:55 GMT"/>
    <s v="Thu, 01 Jan 1970 00:00:00 GMT"/>
    <s v="Thu, 01 Jan 1970 00:00:01 GMT"/>
    <s v="Thu, 01 Jan 1970 00:00:50 GMT"/>
    <m/>
    <m/>
    <m/>
    <m/>
    <n v="1"/>
    <s v=""/>
    <n v="1"/>
    <d v="1899-12-30T01:58:01"/>
    <s v="Fri"/>
    <x v="165"/>
    <d v="2023-06-16T00:00:00"/>
    <s v="10:50:08"/>
    <s v="Week-3"/>
    <d v="1899-12-30T10:00:00"/>
  </r>
  <r>
    <n v="10701"/>
    <x v="0"/>
    <s v="TechM L2"/>
    <s v="Closed"/>
    <x v="850"/>
    <s v="Fri, 16 Jun 2023 10:30:08 GMT"/>
    <s v="khyadav"/>
    <x v="0"/>
    <x v="0"/>
    <s v="User Reported Email"/>
    <x v="0"/>
    <s v="Met"/>
    <s v="User"/>
    <n v="96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36:30 GMT"/>
    <s v="Thu, 01 Jan 1970 00:00:00 GMT"/>
    <s v="Thu, 01 Jan 1970 00:00:01 GMT"/>
    <s v="Thu, 01 Jan 1970 00:00:01 GMT"/>
    <m/>
    <m/>
    <m/>
    <m/>
    <n v="1"/>
    <s v=""/>
    <n v="1"/>
    <d v="1899-12-30T01:36:11"/>
    <s v="Fri"/>
    <x v="165"/>
    <d v="2023-06-16T00:00:00"/>
    <s v="10:30:08"/>
    <s v="Week-3"/>
    <d v="1899-12-30T10:00:00"/>
  </r>
  <r>
    <n v="10700"/>
    <x v="0"/>
    <s v="TechM L2"/>
    <s v="Closed"/>
    <x v="730"/>
    <s v="Fri, 16 Jun 2023 06:20:07 GMT"/>
    <s v="vdarive"/>
    <x v="0"/>
    <x v="0"/>
    <s v="ACK L1 SLA Breach"/>
    <x v="0"/>
    <s v="Met"/>
    <s v="User"/>
    <m/>
    <s v="[]"/>
    <s v="Email"/>
    <s v="Legitimate email"/>
    <m/>
    <m/>
    <m/>
    <m/>
    <s v="[]"/>
    <s v="Fri, 16 Jun 2023 06:43:53 GMT"/>
    <s v="Thu, 01 Jan 1970 00:00:01 GMT"/>
    <s v="Thu, 01 Jan 1970 00:00:00 GMT"/>
    <s v="Thu, 01 Jan 1970 00:00:01 GMT"/>
    <s v="Thu, 01 Jan 1970 00:00:00 GMT"/>
    <s v="Thu, 01 Jan 1970 00:58:23 GMT"/>
    <s v="Thu, 01 Jan 1970 00:00:01 GMT"/>
    <m/>
    <m/>
    <m/>
    <m/>
    <n v="1"/>
    <s v=""/>
    <n v="1"/>
    <d v="1899-12-30T00:00:02"/>
    <s v="Fri"/>
    <x v="165"/>
    <d v="2023-06-16T00:00:00"/>
    <s v="06:20:07"/>
    <s v="Week-3"/>
    <d v="1899-12-30T06:00:00"/>
  </r>
  <r>
    <n v="10713"/>
    <x v="0"/>
    <s v="TechM L2"/>
    <s v="Closed"/>
    <x v="684"/>
    <s v="Sat, 17 Jun 2023 21:20:03 GMT"/>
    <s v="vtupura"/>
    <x v="2"/>
    <x v="2"/>
    <s v="[]"/>
    <x v="21"/>
    <s v="Met"/>
    <s v="Server"/>
    <n v="4"/>
    <s v="[]"/>
    <s v="Network"/>
    <m/>
    <m/>
    <m/>
    <s v="Suspicious Traffic"/>
    <m/>
    <s v="[]"/>
    <s v="Thu, 01 Jan 1970 00:00:00 GMT"/>
    <s v="Thu, 01 Jan 1970 00:00:34 GMT"/>
    <s v="Thu, 01 Jan 1970 00:00:00 GMT"/>
    <s v="Thu, 01 Jan 1970 00:03:40 GMT"/>
    <s v="Thu, 01 Jan 1970 00:00:00 GMT"/>
    <s v="Thu, 01 Jan 1970 00:00:01 GMT"/>
    <s v="Thu, 01 Jan 1970 01:39:31 GMT"/>
    <m/>
    <m/>
    <m/>
    <m/>
    <n v="1"/>
    <s v=""/>
    <n v="1"/>
    <d v="1899-12-30T01:44:05"/>
    <s v="Sat"/>
    <x v="166"/>
    <d v="2023-06-17T00:00:00"/>
    <s v="21:20:03"/>
    <s v="Week-3"/>
    <d v="1899-12-30T21:00:00"/>
  </r>
  <r>
    <n v="10712"/>
    <x v="3"/>
    <s v="Cristian Dragus"/>
    <s v="Closed"/>
    <x v="278"/>
    <s v="Sat, 17 Jun 2023 19:30:03 GMT"/>
    <s v="vtupura"/>
    <x v="1"/>
    <x v="2"/>
    <s v="ESC L1 SLA Breach"/>
    <x v="37"/>
    <s v="Met"/>
    <s v="Laptop/Desktop"/>
    <n v="122"/>
    <s v="[]"/>
    <s v="Login"/>
    <m/>
    <m/>
    <s v="Suspicious Login"/>
    <m/>
    <m/>
    <s v="[]"/>
    <s v="Thu, 01 Jan 1970 00:00:00 GMT"/>
    <s v="Thu, 01 Jan 1970 00:00:58 GMT"/>
    <s v="Thu, 01 Jan 1970 00:00:00 GMT"/>
    <s v="Thu, 01 Jan 1970 02:01:52 GMT"/>
    <s v="Thu, 01 Jan 1970 00:00:00 GMT"/>
    <s v="Thu, 01 Jan 1970 00:00:01 GMT"/>
    <s v="Thu, 01 Jan 1970 00:00:01 GMT"/>
    <m/>
    <m/>
    <m/>
    <m/>
    <n v="0"/>
    <n v="1"/>
    <n v="1"/>
    <d v="1899-12-30T02:02:59"/>
    <s v="Sat"/>
    <x v="166"/>
    <d v="2023-06-17T00:00:00"/>
    <s v="19:30:03"/>
    <s v="Week-3"/>
    <d v="1899-12-30T19:00:00"/>
  </r>
  <r>
    <n v="10711"/>
    <x v="0"/>
    <s v="TechM L2"/>
    <s v="Closed"/>
    <x v="851"/>
    <s v="Sat, 17 Jun 2023 08:00:03 GMT"/>
    <s v="gsriniv"/>
    <x v="1"/>
    <x v="2"/>
    <s v="[]"/>
    <x v="21"/>
    <s v="Met"/>
    <s v="Laptop/Desktop"/>
    <n v="4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2:18 GMT"/>
    <s v="Thu, 01 Jan 1970 00:00:00 GMT"/>
    <s v="Thu, 01 Jan 1970 00:00:01 GMT"/>
    <s v="Thu, 01 Jan 1970 04:47:47 GMT"/>
    <m/>
    <m/>
    <m/>
    <m/>
    <n v="0"/>
    <n v="1"/>
    <n v="1"/>
    <d v="1899-12-30T05:29:54"/>
    <s v="Sat"/>
    <x v="166"/>
    <d v="2023-06-17T00:00:00"/>
    <s v="08:00:03"/>
    <s v="Week-3"/>
    <d v="1899-12-30T08:00:00"/>
  </r>
  <r>
    <n v="10710"/>
    <x v="0"/>
    <s v="TechM L2"/>
    <s v="Closed"/>
    <x v="838"/>
    <s v="Sat, 17 Jun 2023 00:00:04 GMT"/>
    <s v="khyadav"/>
    <x v="2"/>
    <x v="2"/>
    <s v="[]"/>
    <x v="45"/>
    <s v="Met"/>
    <s v="Laptop/Desktop"/>
    <n v="2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2:46 GMT"/>
    <s v="Thu, 01 Jan 1970 00:00:00 GMT"/>
    <s v="Thu, 01 Jan 1970 00:00:01 GMT"/>
    <s v="Thu, 01 Jan 1970 00:35:47 GMT"/>
    <m/>
    <m/>
    <m/>
    <m/>
    <n v="1"/>
    <s v=""/>
    <n v="1"/>
    <d v="1899-12-30T00:58:55"/>
    <s v="Sat"/>
    <x v="166"/>
    <d v="2023-06-17T00:00:00"/>
    <s v="00:00:04"/>
    <s v="Week-3"/>
    <d v="1899-12-30T00:00:00"/>
  </r>
  <r>
    <n v="10715"/>
    <x v="0"/>
    <s v="Cristian Dragus"/>
    <s v="Closed"/>
    <x v="852"/>
    <s v="Sun, 18 Jun 2023 12:30:05 GMT"/>
    <s v="gsriniv"/>
    <x v="2"/>
    <x v="2"/>
    <s v="User Reported Email"/>
    <x v="0"/>
    <s v="Met"/>
    <s v="User"/>
    <n v="2"/>
    <s v="[]"/>
    <s v="Email"/>
    <s v="Spam"/>
    <m/>
    <m/>
    <m/>
    <m/>
    <s v="[]"/>
    <s v="Thu, 01 Jan 1970 00:00:00 GMT"/>
    <s v="Thu, 01 Jan 1970 00:00:10 GMT"/>
    <s v="Thu, 01 Jan 1970 00:00:00 GMT"/>
    <s v="Thu, 01 Jan 1970 00:01:37 GMT"/>
    <s v="Thu, 01 Jan 1970 00:00:00 GMT"/>
    <s v="Thu, 01 Jan 1970 00:00:01 GMT"/>
    <s v="Thu, 01 Jan 1970 02:00:04 GMT"/>
    <m/>
    <m/>
    <m/>
    <m/>
    <n v="1"/>
    <s v=""/>
    <n v="1"/>
    <d v="1899-12-30T02:02:14"/>
    <s v="Sun"/>
    <x v="167"/>
    <d v="2023-06-18T00:00:00"/>
    <s v="12:30:05"/>
    <s v="Week-3"/>
    <d v="1899-12-30T12:00:00"/>
  </r>
  <r>
    <n v="10714"/>
    <x v="3"/>
    <s v="Mangesh Fasale"/>
    <s v="Pending"/>
    <x v="812"/>
    <s v="Sun, 18 Jun 2023 11:20:03 GMT"/>
    <s v="gsriniv"/>
    <x v="1"/>
    <x v="3"/>
    <s v="[]"/>
    <x v="28"/>
    <s v="Met"/>
    <s v="Server"/>
    <n v="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3:16 GMT"/>
    <s v="Thu, 01 Jan 1970 00:00:00 GMT"/>
    <s v="Thu, 01 Jan 1970 00:00:01 GMT"/>
    <s v="Thu, 01 Jan 1970 01:11:25 GMT"/>
    <m/>
    <m/>
    <m/>
    <m/>
    <s v=""/>
    <s v=""/>
    <n v="1"/>
    <d v="1899-12-30T01:14:31"/>
    <s v="Sun"/>
    <x v="167"/>
    <d v="2023-06-18T00:00:00"/>
    <s v="11:20:03"/>
    <s v="Week-3"/>
    <d v="1899-12-30T11:00:00"/>
  </r>
  <r>
    <n v="10737"/>
    <x v="3"/>
    <s v="Mangesh Fasale"/>
    <s v="Pending"/>
    <x v="812"/>
    <s v="Mon, 19 Jun 2023 23:40:03 GMT"/>
    <s v="khyadav"/>
    <x v="1"/>
    <x v="1"/>
    <s v="[]"/>
    <x v="28"/>
    <s v="Met"/>
    <s v="Network Device"/>
    <n v="5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9:38 GMT"/>
    <s v="Thu, 01 Jan 1970 00:00:00 GMT"/>
    <s v="Thu, 01 Jan 1970 00:00:01 GMT"/>
    <s v="Thu, 01 Jan 1970 04:06:57 GMT"/>
    <m/>
    <m/>
    <m/>
    <m/>
    <n v="1"/>
    <s v=""/>
    <n v="1"/>
    <d v="1899-12-30T04:57:05"/>
    <s v="Mon"/>
    <x v="168"/>
    <d v="2023-06-19T00:00:00"/>
    <s v="23:40:03"/>
    <s v="Week-4"/>
    <d v="1899-12-30T23:00:00"/>
  </r>
  <r>
    <n v="10736"/>
    <x v="1"/>
    <s v="Cristian Dragus"/>
    <s v="Closed"/>
    <x v="321"/>
    <s v="Mon, 19 Jun 2023 23:20:03 GMT"/>
    <s v="vtupura"/>
    <x v="2"/>
    <x v="2"/>
    <s v="ESC L1 SLA Breach"/>
    <x v="40"/>
    <s v="Met"/>
    <s v="Server"/>
    <n v="80"/>
    <s v="[]"/>
    <s v="Network"/>
    <m/>
    <m/>
    <m/>
    <s v="Suspicious Lack of Traffic"/>
    <m/>
    <s v="[]"/>
    <s v="Thu, 01 Jan 1970 00:00:00 GMT"/>
    <s v="Thu, 01 Jan 1970 00:00:08 GMT"/>
    <s v="Thu, 01 Jan 1970 00:00:00 GMT"/>
    <s v="Thu, 01 Jan 1970 01:20:21 GMT"/>
    <s v="Thu, 01 Jan 1970 00:00:00 GMT"/>
    <s v="Thu, 01 Jan 1970 00:00:01 GMT"/>
    <s v="Thu, 01 Jan 1970 00:00:01 GMT"/>
    <m/>
    <m/>
    <m/>
    <m/>
    <n v="1"/>
    <s v=""/>
    <n v="1"/>
    <d v="1899-12-30T01:20:09"/>
    <s v="Mon"/>
    <x v="168"/>
    <d v="2023-06-19T00:00:00"/>
    <s v="23:20:03"/>
    <s v="Week-4"/>
    <d v="1899-12-30T23:00:00"/>
  </r>
  <r>
    <n v="10735"/>
    <x v="0"/>
    <s v="TechM L2"/>
    <s v="Closed"/>
    <x v="853"/>
    <s v="Mon, 19 Jun 2023 22:00:05 GMT"/>
    <s v="vtupura"/>
    <x v="0"/>
    <x v="0"/>
    <s v="User Reported Email"/>
    <x v="0"/>
    <s v="Met"/>
    <s v="User"/>
    <n v="76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15:49 GMT"/>
    <s v="Thu, 01 Jan 1970 00:00:00 GMT"/>
    <s v="Thu, 01 Jan 1970 00:00:01 GMT"/>
    <s v="Thu, 01 Jan 1970 01:46:25 GMT"/>
    <m/>
    <m/>
    <m/>
    <m/>
    <n v="1"/>
    <s v=""/>
    <n v="1"/>
    <d v="1899-12-30T03:02:31"/>
    <s v="Mon"/>
    <x v="168"/>
    <d v="2023-06-19T00:00:00"/>
    <s v="22:00:05"/>
    <s v="Week-4"/>
    <d v="1899-12-30T22:00:00"/>
  </r>
  <r>
    <n v="10734"/>
    <x v="0"/>
    <s v="TechM L2"/>
    <s v="Closed"/>
    <x v="820"/>
    <s v="Mon, 19 Jun 2023 21:30:03 GMT"/>
    <s v="khyadav"/>
    <x v="2"/>
    <x v="2"/>
    <s v="[]"/>
    <x v="62"/>
    <s v="Met"/>
    <s v="Server"/>
    <n v="23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0:23:07 GMT"/>
    <s v="Thu, 01 Jan 1970 00:00:00 GMT"/>
    <s v="Thu, 01 Jan 1970 00:00:01 GMT"/>
    <s v="Thu, 01 Jan 1970 05:49:08 GMT"/>
    <m/>
    <m/>
    <m/>
    <m/>
    <n v="1"/>
    <s v=""/>
    <n v="1"/>
    <d v="1899-12-30T06:12:27"/>
    <s v="Mon"/>
    <x v="168"/>
    <d v="2023-06-19T00:00:00"/>
    <s v="21:30:03"/>
    <s v="Week-4"/>
    <d v="1899-12-30T21:00:00"/>
  </r>
  <r>
    <n v="10733"/>
    <x v="3"/>
    <s v="TechM L2"/>
    <s v="Closed"/>
    <x v="813"/>
    <s v="Mon, 19 Jun 2023 17:00:03 GMT"/>
    <s v="vtupura"/>
    <x v="1"/>
    <x v="1"/>
    <s v="ESC L1 SLA Breach"/>
    <x v="28"/>
    <s v="Met"/>
    <s v="Server"/>
    <n v="61"/>
    <s v="[]"/>
    <s v="Network"/>
    <m/>
    <m/>
    <m/>
    <s v="Suspicious Traffic"/>
    <m/>
    <s v="[]"/>
    <s v="Thu, 01 Jan 1970 00:00:00 GMT"/>
    <s v="Thu, 01 Jan 1970 00:00:26 GMT"/>
    <s v="Thu, 01 Jan 1970 00:00:00 GMT"/>
    <s v="Thu, 01 Jan 1970 01:00:46 GMT"/>
    <s v="Thu, 01 Jan 1970 00:00:00 GMT"/>
    <s v="Thu, 01 Jan 1970 00:00:01 GMT"/>
    <s v="Thu, 01 Jan 1970 00:00:01 GMT"/>
    <m/>
    <m/>
    <m/>
    <m/>
    <n v="1"/>
    <s v=""/>
    <n v="1"/>
    <d v="1899-12-30T01:01:27"/>
    <s v="Mon"/>
    <x v="168"/>
    <d v="2023-06-19T00:00:00"/>
    <s v="17:00:03"/>
    <s v="Week-4"/>
    <d v="1899-12-30T17:00:00"/>
  </r>
  <r>
    <n v="10732"/>
    <x v="0"/>
    <s v="TechM L2"/>
    <s v="Closed"/>
    <x v="854"/>
    <s v="Mon, 19 Jun 2023 15:50:05 GMT"/>
    <s v="vtupura"/>
    <x v="2"/>
    <x v="2"/>
    <s v="User Reported Email"/>
    <x v="0"/>
    <s v="Met"/>
    <s v="User"/>
    <n v="123"/>
    <s v="[]"/>
    <s v="Email"/>
    <s v="Spam"/>
    <m/>
    <m/>
    <m/>
    <m/>
    <s v="[]"/>
    <s v="Thu, 01 Jan 1970 00:00:00 GMT"/>
    <s v="Thu, 01 Jan 1970 00:00:06 GMT"/>
    <s v="Thu, 01 Jan 1970 00:00:00 GMT"/>
    <s v="Thu, 01 Jan 1970 02:03:29 GMT"/>
    <s v="Thu, 01 Jan 1970 00:00:00 GMT"/>
    <s v="Thu, 01 Jan 1970 00:00:01 GMT"/>
    <s v="Thu, 01 Jan 1970 04:04:45 GMT"/>
    <m/>
    <m/>
    <m/>
    <m/>
    <n v="1"/>
    <s v=""/>
    <n v="1"/>
    <d v="1899-12-30T06:07:51"/>
    <s v="Mon"/>
    <x v="168"/>
    <d v="2023-06-19T00:00:00"/>
    <s v="15:50:05"/>
    <s v="Week-4"/>
    <d v="1899-12-30T15:00:00"/>
  </r>
  <r>
    <n v="10731"/>
    <x v="0"/>
    <s v="TechM L2"/>
    <s v="Closed"/>
    <x v="855"/>
    <s v="Mon, 19 Jun 2023 13:50:05 GMT"/>
    <s v="karun"/>
    <x v="2"/>
    <x v="2"/>
    <s v="User Reported Email"/>
    <x v="0"/>
    <s v="Met"/>
    <s v="User"/>
    <n v="22"/>
    <s v="[]"/>
    <s v="Email"/>
    <s v="Spam"/>
    <m/>
    <m/>
    <m/>
    <m/>
    <s v="[]"/>
    <s v="Thu, 01 Jan 1970 00:00:00 GMT"/>
    <s v="Thu, 01 Jan 1970 00:00:05 GMT"/>
    <s v="Thu, 01 Jan 1970 00:00:00 GMT"/>
    <s v="Thu, 01 Jan 1970 00:21:34 GMT"/>
    <s v="Thu, 01 Jan 1970 00:00:00 GMT"/>
    <s v="Thu, 01 Jan 1970 00:00:01 GMT"/>
    <s v="Thu, 01 Jan 1970 00:47:57 GMT"/>
    <m/>
    <m/>
    <m/>
    <m/>
    <n v="1"/>
    <s v=""/>
    <n v="1"/>
    <d v="1899-12-30T01:10:02"/>
    <s v="Mon"/>
    <x v="168"/>
    <d v="2023-06-19T00:00:00"/>
    <s v="13:50:05"/>
    <s v="Week-4"/>
    <d v="1899-12-30T13:00:00"/>
  </r>
  <r>
    <n v="10730"/>
    <x v="0"/>
    <s v="TechM L2"/>
    <s v="Closed"/>
    <x v="222"/>
    <s v="Mon, 19 Jun 2023 12:50:05 GMT"/>
    <s v="mhyderi"/>
    <x v="0"/>
    <x v="0"/>
    <s v="User Reported Email"/>
    <x v="0"/>
    <s v="Met"/>
    <s v="User"/>
    <n v="61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00:33 GMT"/>
    <s v="Thu, 01 Jan 1970 00:00:00 GMT"/>
    <s v="Thu, 01 Jan 1970 00:00:01 GMT"/>
    <s v="Thu, 01 Jan 1970 00:18:21 GMT"/>
    <m/>
    <m/>
    <m/>
    <m/>
    <n v="1"/>
    <s v=""/>
    <n v="1"/>
    <d v="1899-12-30T01:19:28"/>
    <s v="Mon"/>
    <x v="168"/>
    <d v="2023-06-19T00:00:00"/>
    <s v="12:50:05"/>
    <s v="Week-4"/>
    <d v="1899-12-30T12:00:00"/>
  </r>
  <r>
    <n v="10729"/>
    <x v="0"/>
    <s v="TechM L2"/>
    <s v="Closed"/>
    <x v="856"/>
    <s v="Mon, 19 Jun 2023 11:10:05 GMT"/>
    <s v="mhyderi"/>
    <x v="0"/>
    <x v="0"/>
    <s v="User Reported Email"/>
    <x v="0"/>
    <s v="Met"/>
    <s v="User"/>
    <n v="96"/>
    <s v="[]"/>
    <s v="Email"/>
    <s v="Unsolicited email"/>
    <m/>
    <m/>
    <m/>
    <m/>
    <s v="[]"/>
    <s v="Thu, 01 Jan 1970 00:00:00 GMT"/>
    <s v="Thu, 01 Jan 1970 00:00:11 GMT"/>
    <s v="Thu, 01 Jan 1970 00:00:00 GMT"/>
    <s v="Thu, 01 Jan 1970 01:36:03 GMT"/>
    <s v="Thu, 01 Jan 1970 00:00:00 GMT"/>
    <s v="Thu, 01 Jan 1970 00:00:01 GMT"/>
    <s v="Thu, 01 Jan 1970 00:24:31 GMT"/>
    <m/>
    <m/>
    <m/>
    <m/>
    <n v="1"/>
    <s v=""/>
    <n v="1"/>
    <d v="1899-12-30T02:00:42"/>
    <s v="Mon"/>
    <x v="168"/>
    <d v="2023-06-19T00:00:00"/>
    <s v="11:10:05"/>
    <s v="Week-4"/>
    <d v="1899-12-30T11:00:00"/>
  </r>
  <r>
    <n v="10728"/>
    <x v="0"/>
    <s v="TechM L2"/>
    <s v="Closed"/>
    <x v="857"/>
    <s v="Mon, 19 Jun 2023 11:00:05 GMT"/>
    <s v="karun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20 GMT"/>
    <s v="Thu, 01 Jan 1970 00:00:00 GMT"/>
    <s v="Thu, 01 Jan 1970 00:03:59 GMT"/>
    <s v="Thu, 01 Jan 1970 00:00:00 GMT"/>
    <s v="Thu, 01 Jan 1970 00:00:01 GMT"/>
    <s v="Thu, 01 Jan 1970 01:22:03 GMT"/>
    <m/>
    <m/>
    <m/>
    <m/>
    <n v="1"/>
    <s v=""/>
    <n v="1"/>
    <d v="1899-12-30T01:26:23"/>
    <s v="Mon"/>
    <x v="168"/>
    <d v="2023-06-19T00:00:00"/>
    <s v="11:00:05"/>
    <s v="Week-4"/>
    <d v="1899-12-30T11:00:00"/>
  </r>
  <r>
    <n v="10727"/>
    <x v="0"/>
    <s v="Cristian Dragus"/>
    <s v="Closed"/>
    <x v="505"/>
    <s v="Mon, 19 Jun 2023 10:00:04 GMT"/>
    <s v="karun"/>
    <x v="2"/>
    <x v="2"/>
    <s v="[]"/>
    <x v="21"/>
    <s v="Met"/>
    <s v="Server"/>
    <n v="5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0:20 GMT"/>
    <s v="Thu, 01 Jan 1970 00:00:00 GMT"/>
    <s v="Thu, 01 Jan 1970 00:00:01 GMT"/>
    <s v="Thu, 01 Jan 1970 02:32:58 GMT"/>
    <m/>
    <m/>
    <m/>
    <m/>
    <n v="1"/>
    <s v=""/>
    <n v="1"/>
    <d v="1899-12-30T03:23:04"/>
    <s v="Mon"/>
    <x v="168"/>
    <d v="2023-06-19T00:00:00"/>
    <s v="10:00:04"/>
    <s v="Week-4"/>
    <d v="1899-12-30T10:00:00"/>
  </r>
  <r>
    <n v="10725"/>
    <x v="0"/>
    <s v="TechM L2"/>
    <s v="Closed"/>
    <x v="858"/>
    <s v="Mon, 19 Jun 2023 09:50:06 GMT"/>
    <s v="karun"/>
    <x v="0"/>
    <x v="0"/>
    <s v="User Reported Email"/>
    <x v="0"/>
    <s v="Met"/>
    <s v="User"/>
    <n v="4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44:12 GMT"/>
    <s v="Thu, 01 Jan 1970 00:00:00 GMT"/>
    <s v="Thu, 01 Jan 1970 00:00:01 GMT"/>
    <s v="Thu, 01 Jan 1970 01:32:28 GMT"/>
    <m/>
    <m/>
    <m/>
    <m/>
    <n v="1"/>
    <s v=""/>
    <n v="1"/>
    <d v="1899-12-30T02:16:37"/>
    <s v="Mon"/>
    <x v="168"/>
    <d v="2023-06-19T00:00:00"/>
    <s v="09:50:06"/>
    <s v="Week-4"/>
    <d v="1899-12-30T09:00:00"/>
  </r>
  <r>
    <n v="10724"/>
    <x v="1"/>
    <s v="Cristian Dragus"/>
    <s v="Closed"/>
    <x v="43"/>
    <s v="Mon, 19 Jun 2023 09:40:03 GMT"/>
    <s v="gsriniv"/>
    <x v="1"/>
    <x v="1"/>
    <s v="ESC L1 SLA Breach"/>
    <x v="14"/>
    <s v="Met"/>
    <s v="Laptop/Desktop"/>
    <n v="74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1:14:20 GMT"/>
    <s v="Thu, 01 Jan 1970 00:00:00 GMT"/>
    <s v="Thu, 01 Jan 1970 00:00:01 GMT"/>
    <s v="Thu, 01 Jan 1970 00:07:13 GMT"/>
    <m/>
    <m/>
    <m/>
    <m/>
    <n v="1"/>
    <s v=""/>
    <n v="1"/>
    <d v="1899-12-30T01:21:28"/>
    <s v="Mon"/>
    <x v="168"/>
    <d v="2023-06-19T00:00:00"/>
    <s v="09:40:03"/>
    <s v="Week-4"/>
    <d v="1899-12-30T09:00:00"/>
  </r>
  <r>
    <n v="10723"/>
    <x v="0"/>
    <s v="TechM L2"/>
    <s v="Closed"/>
    <x v="859"/>
    <s v="Mon, 19 Jun 2023 09:30:06 GMT"/>
    <s v="mhyderi"/>
    <x v="0"/>
    <x v="0"/>
    <s v="User Reported Email"/>
    <x v="0"/>
    <s v="Met"/>
    <s v="User"/>
    <n v="76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16:08 GMT"/>
    <s v="Thu, 01 Jan 1970 00:00:00 GMT"/>
    <s v="Thu, 01 Jan 1970 00:00:01 GMT"/>
    <s v="Thu, 01 Jan 1970 00:46:12 GMT"/>
    <m/>
    <m/>
    <m/>
    <m/>
    <n v="1"/>
    <s v=""/>
    <n v="1"/>
    <d v="1899-12-30T02:02:21"/>
    <s v="Mon"/>
    <x v="168"/>
    <d v="2023-06-19T00:00:00"/>
    <s v="09:30:06"/>
    <s v="Week-4"/>
    <d v="1899-12-30T09:00:00"/>
  </r>
  <r>
    <n v="10722"/>
    <x v="0"/>
    <s v="TechM L2"/>
    <s v="Closed"/>
    <x v="860"/>
    <s v="Mon, 19 Jun 2023 09:30:06 GMT"/>
    <s v="karun"/>
    <x v="2"/>
    <x v="2"/>
    <s v="[]"/>
    <x v="0"/>
    <s v="Met"/>
    <s v="User"/>
    <n v="74"/>
    <s v="[]"/>
    <s v="Email"/>
    <s v="Phishing"/>
    <m/>
    <m/>
    <m/>
    <m/>
    <s v="[]"/>
    <s v="Thu, 01 Jan 1970 00:00:00 GMT"/>
    <s v="Thu, 01 Jan 1970 00:00:09 GMT"/>
    <s v="Thu, 01 Jan 1970 00:00:00 GMT"/>
    <s v="Thu, 01 Jan 1970 01:13:56 GMT"/>
    <s v="Thu, 01 Jan 1970 00:00:00 GMT"/>
    <s v="Thu, 01 Jan 1970 00:00:01 GMT"/>
    <s v="Thu, 01 Jan 1970 03:52:10 GMT"/>
    <m/>
    <m/>
    <m/>
    <m/>
    <n v="1"/>
    <s v=""/>
    <n v="1"/>
    <d v="1899-12-30T05:06:19"/>
    <s v="Mon"/>
    <x v="168"/>
    <d v="2023-06-19T00:00:00"/>
    <s v="09:30:06"/>
    <s v="Week-4"/>
    <d v="1899-12-30T09:00:00"/>
  </r>
  <r>
    <n v="10721"/>
    <x v="0"/>
    <s v="TechM L2"/>
    <s v="Closed"/>
    <x v="861"/>
    <s v="Mon, 19 Jun 2023 09:00:05 GMT"/>
    <s v="karun"/>
    <x v="0"/>
    <x v="0"/>
    <s v="User Reported Email"/>
    <x v="0"/>
    <s v="Met"/>
    <s v="User"/>
    <n v="57"/>
    <s v="[]"/>
    <s v="Email"/>
    <s v="Legitimate email"/>
    <m/>
    <m/>
    <m/>
    <m/>
    <s v="[]"/>
    <s v="Thu, 01 Jan 1970 00:00:00 GMT"/>
    <s v="Thu, 01 Jan 1970 00:00:18 GMT"/>
    <s v="Thu, 01 Jan 1970 00:00:00 GMT"/>
    <s v="Thu, 01 Jan 1970 00:57:29 GMT"/>
    <s v="Thu, 01 Jan 1970 00:00:00 GMT"/>
    <s v="Thu, 01 Jan 1970 00:00:01 GMT"/>
    <s v="Thu, 01 Jan 1970 01:17:38 GMT"/>
    <m/>
    <m/>
    <m/>
    <m/>
    <n v="1"/>
    <s v=""/>
    <n v="1"/>
    <d v="1899-12-30T02:14:56"/>
    <s v="Mon"/>
    <x v="168"/>
    <d v="2023-06-19T00:00:00"/>
    <s v="09:00:05"/>
    <s v="Week-4"/>
    <d v="1899-12-30T09:00:00"/>
  </r>
  <r>
    <n v="10720"/>
    <x v="3"/>
    <s v="TechM L2"/>
    <s v="Closed"/>
    <x v="141"/>
    <s v="Mon, 19 Jun 2023 08:30:05 GMT"/>
    <s v="gsriniv"/>
    <x v="0"/>
    <x v="2"/>
    <s v="ESC L1 SLA Breach"/>
    <x v="10"/>
    <s v="Met"/>
    <s v="Network Device"/>
    <n v="5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7:49 GMT"/>
    <s v="Thu, 01 Jan 1970 00:00:00 GMT"/>
    <s v="Thu, 01 Jan 1970 00:00:01 GMT"/>
    <s v="Thu, 01 Jan 1970 02:54:37 GMT"/>
    <m/>
    <m/>
    <m/>
    <m/>
    <n v="0"/>
    <n v="1"/>
    <n v="1"/>
    <d v="1899-12-30T03:52:45"/>
    <s v="Mon"/>
    <x v="168"/>
    <d v="2023-06-19T00:00:00"/>
    <s v="08:30:05"/>
    <s v="Week-4"/>
    <d v="1899-12-30T08:00:00"/>
  </r>
  <r>
    <n v="10719"/>
    <x v="3"/>
    <s v="TechM L2"/>
    <s v="Closed"/>
    <x v="141"/>
    <s v="Mon, 19 Jun 2023 08:30:04 GMT"/>
    <s v="karun"/>
    <x v="0"/>
    <x v="2"/>
    <s v="ESC L1 SLA Breach"/>
    <x v="10"/>
    <s v="Met"/>
    <s v="Network Device"/>
    <n v="8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7:45 GMT"/>
    <s v="Thu, 01 Jan 1970 00:00:00 GMT"/>
    <s v="Thu, 01 Jan 1970 00:00:01 GMT"/>
    <s v="Thu, 01 Jan 1970 00:22:58 GMT"/>
    <m/>
    <m/>
    <m/>
    <m/>
    <n v="0"/>
    <n v="1"/>
    <n v="1"/>
    <d v="1899-12-30T01:51:05"/>
    <s v="Mon"/>
    <x v="168"/>
    <d v="2023-06-19T00:00:00"/>
    <s v="08:30:04"/>
    <s v="Week-4"/>
    <d v="1899-12-30T08:00:00"/>
  </r>
  <r>
    <n v="10718"/>
    <x v="0"/>
    <s v="TechM L2"/>
    <s v="Closed"/>
    <x v="862"/>
    <s v="Mon, 19 Jun 2023 07:40:05 GMT"/>
    <s v="mhyderi"/>
    <x v="1"/>
    <x v="1"/>
    <s v="User Reported Email"/>
    <x v="0"/>
    <s v="Met"/>
    <s v="User"/>
    <n v="101"/>
    <s v="[]"/>
    <s v="Email"/>
    <s v="Scam"/>
    <m/>
    <m/>
    <m/>
    <m/>
    <s v="[]"/>
    <s v="Thu, 01 Jan 1970 00:00:00 GMT"/>
    <s v="Thu, 01 Jan 1970 00:00:08 GMT"/>
    <s v="Thu, 01 Jan 1970 00:00:00 GMT"/>
    <s v="Thu, 01 Jan 1970 01:40:33 GMT"/>
    <s v="Thu, 01 Jan 1970 00:00:00 GMT"/>
    <s v="Thu, 01 Jan 1970 00:00:01 GMT"/>
    <s v="Thu, 01 Jan 1970 00:52:24 GMT"/>
    <m/>
    <m/>
    <m/>
    <m/>
    <n v="1"/>
    <s v=""/>
    <n v="1"/>
    <d v="1899-12-30T02:33:32"/>
    <s v="Mon"/>
    <x v="168"/>
    <d v="2023-06-19T00:00:00"/>
    <s v="07:40:05"/>
    <s v="Week-4"/>
    <d v="1899-12-30T07:00:00"/>
  </r>
  <r>
    <n v="10717"/>
    <x v="3"/>
    <s v="Cristian Dragus"/>
    <s v="Closed"/>
    <x v="8"/>
    <s v="Mon, 19 Jun 2023 06:40:03 GMT"/>
    <s v="khyadav"/>
    <x v="2"/>
    <x v="2"/>
    <s v="MSSP Process Improvement Requested, ESC L1 SLA Breach"/>
    <x v="61"/>
    <s v="Met"/>
    <s v="Network Device"/>
    <n v="70"/>
    <s v="[]"/>
    <s v="Login"/>
    <m/>
    <m/>
    <s v="Suspicious Login"/>
    <m/>
    <m/>
    <s v="Discussed"/>
    <s v="Thu, 01 Jan 1970 00:00:00 GMT"/>
    <s v="Thu, 01 Jan 1970 00:00:09 GMT"/>
    <s v="Thu, 01 Jan 1970 00:00:00 GMT"/>
    <s v="Thu, 01 Jan 1970 01:09:47 GMT"/>
    <s v="Thu, 01 Jan 1970 00:00:00 GMT"/>
    <s v="Thu, 01 Jan 1970 00:00:01 GMT"/>
    <s v="Thu, 01 Jan 1970 00:00:01 GMT"/>
    <m/>
    <m/>
    <m/>
    <m/>
    <n v="1"/>
    <s v=""/>
    <n v="1"/>
    <d v="1899-12-30T01:10:10"/>
    <s v="Mon"/>
    <x v="168"/>
    <d v="2023-06-19T00:00:00"/>
    <s v="06:40:03"/>
    <s v="Week-4"/>
    <d v="1899-12-30T06:00:00"/>
  </r>
  <r>
    <n v="10716"/>
    <x v="0"/>
    <s v="TechM L2"/>
    <s v="Closed"/>
    <x v="838"/>
    <s v="Mon, 19 Jun 2023 02:50:03 GMT"/>
    <s v="khyadav"/>
    <x v="2"/>
    <x v="2"/>
    <s v="[]"/>
    <x v="45"/>
    <s v="Met"/>
    <s v="Laptop/Desktop"/>
    <n v="5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9:48 GMT"/>
    <s v="Thu, 01 Jan 1970 00:00:00 GMT"/>
    <s v="Thu, 01 Jan 1970 00:00:01 GMT"/>
    <s v="Thu, 01 Jan 1970 00:00:01 GMT"/>
    <m/>
    <m/>
    <m/>
    <m/>
    <n v="1"/>
    <s v=""/>
    <n v="1"/>
    <d v="1899-12-30T00:50:11"/>
    <s v="Mon"/>
    <x v="168"/>
    <d v="2023-06-19T00:00:00"/>
    <s v="02:50:03"/>
    <s v="Week-4"/>
    <d v="1899-12-30T02:00:00"/>
  </r>
  <r>
    <n v="10752"/>
    <x v="1"/>
    <s v="TechM L2"/>
    <s v="Pending"/>
    <x v="209"/>
    <s v="Tue, 20 Jun 2023 21:50:03 GMT"/>
    <s v="vtupura"/>
    <x v="1"/>
    <x v="3"/>
    <s v="[]"/>
    <x v="24"/>
    <s v="Met"/>
    <m/>
    <n v="10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8:47 GMT"/>
    <s v="Thu, 01 Jan 1970 00:00:00 GMT"/>
    <s v="Thu, 01 Jan 1970 00:00:01 GMT"/>
    <s v="Thu, 01 Jan 1970 00:00:01 GMT"/>
    <m/>
    <m/>
    <m/>
    <m/>
    <s v=""/>
    <s v=""/>
    <n v="1"/>
    <d v="1899-12-30T01:49:07"/>
    <s v="Tue"/>
    <x v="169"/>
    <d v="2023-06-20T00:00:00"/>
    <s v="21:50:03"/>
    <s v="Week-4"/>
    <d v="1899-12-30T21:00:00"/>
  </r>
  <r>
    <n v="10751"/>
    <x v="0"/>
    <s v="TechM L2"/>
    <s v="Closed"/>
    <x v="863"/>
    <s v="Tue, 20 Jun 2023 21:20:08 GMT"/>
    <s v="vtupura"/>
    <x v="0"/>
    <x v="0"/>
    <s v="User Reported Email"/>
    <x v="0"/>
    <s v="Met"/>
    <s v="User"/>
    <n v="58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58:26 GMT"/>
    <s v="Thu, 01 Jan 1970 00:00:00 GMT"/>
    <s v="Thu, 01 Jan 1970 00:00:01 GMT"/>
    <s v="Thu, 01 Jan 1970 01:49:20 GMT"/>
    <m/>
    <m/>
    <m/>
    <m/>
    <n v="1"/>
    <s v=""/>
    <n v="1"/>
    <d v="1899-12-30T02:47:26"/>
    <s v="Tue"/>
    <x v="169"/>
    <d v="2023-06-20T00:00:00"/>
    <s v="21:20:08"/>
    <s v="Week-4"/>
    <d v="1899-12-30T21:00:00"/>
  </r>
  <r>
    <n v="10750"/>
    <x v="4"/>
    <s v="TechM L2"/>
    <s v="Closed"/>
    <x v="822"/>
    <s v="Tue, 20 Jun 2023 12:50:03 GMT"/>
    <s v="mhyderi"/>
    <x v="2"/>
    <x v="2"/>
    <s v="[]"/>
    <x v="63"/>
    <s v="Met"/>
    <s v="Network Device"/>
    <n v="5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9:16 GMT"/>
    <s v="Thu, 01 Jan 1970 00:00:00 GMT"/>
    <s v="Thu, 01 Jan 1970 00:00:01 GMT"/>
    <s v="Thu, 01 Jan 1970 00:00:01 GMT"/>
    <m/>
    <m/>
    <m/>
    <m/>
    <n v="1"/>
    <s v=""/>
    <n v="1"/>
    <d v="1899-12-30T00:59:09"/>
    <s v="Tue"/>
    <x v="169"/>
    <d v="2023-06-20T00:00:00"/>
    <s v="12:50:03"/>
    <s v="Week-4"/>
    <d v="1899-12-30T12:00:00"/>
  </r>
  <r>
    <n v="10749"/>
    <x v="0"/>
    <s v="TechM L2"/>
    <s v="Closed"/>
    <x v="222"/>
    <s v="Tue, 20 Jun 2023 11:40:08 GMT"/>
    <s v="gsriniv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50 GMT"/>
    <s v="Thu, 01 Jan 1970 00:00:00 GMT"/>
    <s v="Thu, 01 Jan 1970 00:00:01 GMT"/>
    <s v="Thu, 01 Jan 1970 03:49:06 GMT"/>
    <m/>
    <m/>
    <m/>
    <m/>
    <n v="1"/>
    <s v=""/>
    <n v="1"/>
    <d v="1899-12-30T03:50:14"/>
    <s v="Tue"/>
    <x v="169"/>
    <d v="2023-06-20T00:00:00"/>
    <s v="11:40:08"/>
    <s v="Week-4"/>
    <d v="1899-12-30T11:00:00"/>
  </r>
  <r>
    <n v="10748"/>
    <x v="0"/>
    <s v="TechM L2"/>
    <s v="Closed"/>
    <x v="864"/>
    <s v="Tue, 20 Jun 2023 11:00:08 GMT"/>
    <s v="karun"/>
    <x v="0"/>
    <x v="0"/>
    <s v="User Reported Email"/>
    <x v="0"/>
    <s v="Met"/>
    <s v="User"/>
    <n v="256"/>
    <s v="[]"/>
    <s v="Email"/>
    <s v="Unsolicited email"/>
    <m/>
    <m/>
    <m/>
    <m/>
    <s v="[]"/>
    <s v="Thu, 01 Jan 1970 00:00:00 GMT"/>
    <s v="Thu, 01 Jan 1970 00:00:06 GMT"/>
    <s v="Thu, 01 Jan 1970 00:00:00 GMT"/>
    <s v="Thu, 01 Jan 1970 04:16:24 GMT"/>
    <s v="Thu, 01 Jan 1970 00:00:00 GMT"/>
    <s v="Thu, 01 Jan 1970 00:00:01 GMT"/>
    <s v="Thu, 01 Jan 1970 00:12:33 GMT"/>
    <m/>
    <m/>
    <m/>
    <m/>
    <n v="1"/>
    <s v=""/>
    <n v="1"/>
    <d v="1899-12-30T04:28:39"/>
    <s v="Tue"/>
    <x v="169"/>
    <d v="2023-06-20T00:00:00"/>
    <s v="11:00:08"/>
    <s v="Week-4"/>
    <d v="1899-12-30T11:00:00"/>
  </r>
  <r>
    <n v="10747"/>
    <x v="1"/>
    <s v="Cristian Dragus"/>
    <s v="Closed"/>
    <x v="21"/>
    <s v="Tue, 20 Jun 2023 10:00:10 GMT"/>
    <s v="mhyderi"/>
    <x v="1"/>
    <x v="1"/>
    <s v="ESC L1 SLA Breach"/>
    <x v="1"/>
    <s v="Met"/>
    <s v="Laptop/Desktop"/>
    <n v="81"/>
    <s v="[]"/>
    <s v="Endpoint"/>
    <m/>
    <s v="Malware"/>
    <m/>
    <m/>
    <m/>
    <s v="[]"/>
    <s v="Thu, 01 Jan 1970 00:00:00 GMT"/>
    <s v="Thu, 01 Jan 1970 00:00:11 GMT"/>
    <s v="Thu, 01 Jan 1970 00:00:00 GMT"/>
    <s v="Thu, 01 Jan 1970 01:21:20 GMT"/>
    <s v="Thu, 01 Jan 1970 00:00:00 GMT"/>
    <s v="Thu, 01 Jan 1970 00:00:01 GMT"/>
    <s v="Thu, 01 Jan 1970 00:00:01 GMT"/>
    <m/>
    <m/>
    <m/>
    <m/>
    <n v="1"/>
    <s v=""/>
    <n v="1"/>
    <d v="1899-12-30T01:21:12"/>
    <s v="Tue"/>
    <x v="169"/>
    <d v="2023-06-20T00:00:00"/>
    <s v="10:00:10"/>
    <s v="Week-4"/>
    <d v="1899-12-30T10:00:00"/>
  </r>
  <r>
    <n v="10746"/>
    <x v="1"/>
    <s v="Cristian Dragus"/>
    <s v="Closed"/>
    <x v="21"/>
    <s v="Tue, 20 Jun 2023 10:00:08 GMT"/>
    <s v="karun"/>
    <x v="1"/>
    <x v="1"/>
    <s v="MSSP Process Improvement Requested"/>
    <x v="1"/>
    <s v="Met"/>
    <s v="Laptop/Desktop"/>
    <n v="44"/>
    <s v="[]"/>
    <s v="Endpoint"/>
    <m/>
    <s v="Malware"/>
    <m/>
    <m/>
    <m/>
    <s v="Discussed"/>
    <s v="Thu, 01 Jan 1970 00:00:00 GMT"/>
    <s v="Thu, 01 Jan 1970 00:00:06 GMT"/>
    <s v="Thu, 01 Jan 1970 00:00:00 GMT"/>
    <s v="Thu, 01 Jan 1970 00:43:30 GMT"/>
    <s v="Thu, 01 Jan 1970 00:00:00 GMT"/>
    <s v="Thu, 01 Jan 1970 00:00:01 GMT"/>
    <s v="Thu, 01 Jan 1970 00:01:30 GMT"/>
    <m/>
    <m/>
    <m/>
    <m/>
    <n v="1"/>
    <s v=""/>
    <n v="1"/>
    <d v="1899-12-30T00:45:36"/>
    <s v="Tue"/>
    <x v="169"/>
    <d v="2023-06-20T00:00:00"/>
    <s v="10:00:08"/>
    <s v="Week-4"/>
    <d v="1899-12-30T10:00:00"/>
  </r>
  <r>
    <n v="10745"/>
    <x v="1"/>
    <s v="Cristian Dragus"/>
    <s v="Closed"/>
    <x v="21"/>
    <s v="Tue, 20 Jun 2023 10:00:07 GMT"/>
    <s v="gsriniv"/>
    <x v="1"/>
    <x v="1"/>
    <s v="MSSP Process Improvement Requested"/>
    <x v="1"/>
    <s v="Met"/>
    <s v="Laptop/Desktop"/>
    <n v="90"/>
    <s v="[]"/>
    <s v="Endpoint"/>
    <m/>
    <s v="Malware"/>
    <m/>
    <m/>
    <m/>
    <s v="Discussed"/>
    <s v="Thu, 01 Jan 1970 00:00:00 GMT"/>
    <s v="Thu, 01 Jan 1970 00:00:09 GMT"/>
    <s v="Thu, 01 Jan 1970 00:00:00 GMT"/>
    <s v="Thu, 01 Jan 1970 01:30:18 GMT"/>
    <s v="Thu, 01 Jan 1970 00:00:00 GMT"/>
    <s v="Thu, 01 Jan 1970 00:00:01 GMT"/>
    <s v="Thu, 01 Jan 1970 00:19:22 GMT"/>
    <m/>
    <m/>
    <m/>
    <m/>
    <n v="1"/>
    <s v=""/>
    <n v="1"/>
    <d v="1899-12-30T01:49:31"/>
    <s v="Tue"/>
    <x v="169"/>
    <d v="2023-06-20T00:00:00"/>
    <s v="10:00:07"/>
    <s v="Week-4"/>
    <d v="1899-12-30T10:00:00"/>
  </r>
  <r>
    <n v="10744"/>
    <x v="0"/>
    <s v="TechM L2"/>
    <s v="Closed"/>
    <x v="865"/>
    <s v="Tue, 20 Jun 2023 08:40:06 GMT"/>
    <s v="karun"/>
    <x v="1"/>
    <x v="1"/>
    <s v="User Reported Email"/>
    <x v="0"/>
    <s v="Met"/>
    <s v="User"/>
    <n v="34"/>
    <s v="[]"/>
    <s v="Email"/>
    <s v="Spam"/>
    <m/>
    <m/>
    <m/>
    <m/>
    <s v="[]"/>
    <s v="Thu, 01 Jan 1970 00:00:00 GMT"/>
    <s v="Thu, 01 Jan 1970 00:00:11 GMT"/>
    <s v="Thu, 01 Jan 1970 00:00:00 GMT"/>
    <s v="Thu, 01 Jan 1970 00:34:25 GMT"/>
    <s v="Thu, 01 Jan 1970 00:00:00 GMT"/>
    <s v="Thu, 01 Jan 1970 00:00:01 GMT"/>
    <s v="Thu, 01 Jan 1970 00:51:40 GMT"/>
    <m/>
    <m/>
    <m/>
    <m/>
    <n v="1"/>
    <s v=""/>
    <n v="1"/>
    <d v="1899-12-30T01:25:51"/>
    <s v="Tue"/>
    <x v="169"/>
    <d v="2023-06-20T00:00:00"/>
    <s v="08:40:06"/>
    <s v="Week-4"/>
    <d v="1899-12-30T08:00:00"/>
  </r>
  <r>
    <n v="10743"/>
    <x v="0"/>
    <s v="TechM L2"/>
    <s v="Closed"/>
    <x v="857"/>
    <s v="Tue, 20 Jun 2023 08:10:05 GMT"/>
    <s v="karun"/>
    <x v="0"/>
    <x v="0"/>
    <s v="User Reported Email"/>
    <x v="0"/>
    <s v="Met"/>
    <s v="User"/>
    <n v="35"/>
    <s v="[]"/>
    <s v="Email"/>
    <s v="Legitimate email"/>
    <m/>
    <m/>
    <m/>
    <m/>
    <s v="[]"/>
    <s v="Thu, 01 Jan 1970 00:00:00 GMT"/>
    <s v="Thu, 01 Jan 1970 00:10:20 GMT"/>
    <s v="Thu, 01 Jan 1970 00:00:00 GMT"/>
    <s v="Thu, 01 Jan 1970 00:34:54 GMT"/>
    <s v="Thu, 01 Jan 1970 00:00:00 GMT"/>
    <s v="Thu, 01 Jan 1970 00:00:01 GMT"/>
    <s v="Thu, 01 Jan 1970 00:27:38 GMT"/>
    <m/>
    <m/>
    <m/>
    <m/>
    <n v="1"/>
    <s v=""/>
    <n v="1"/>
    <d v="1899-12-30T01:12:58"/>
    <s v="Tue"/>
    <x v="169"/>
    <d v="2023-06-20T00:00:00"/>
    <s v="08:10:05"/>
    <s v="Week-4"/>
    <d v="1899-12-30T08:00:00"/>
  </r>
  <r>
    <n v="10742"/>
    <x v="0"/>
    <s v="TechM L2"/>
    <s v="Closed"/>
    <x v="843"/>
    <s v="Tue, 20 Jun 2023 07:20:03 GMT"/>
    <s v="gsriniv"/>
    <x v="2"/>
    <x v="2"/>
    <s v="[]"/>
    <x v="64"/>
    <s v="Met"/>
    <s v="Server"/>
    <n v="9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30:03 GMT"/>
    <s v="Thu, 01 Jan 1970 00:00:00 GMT"/>
    <s v="Thu, 01 Jan 1970 00:00:01 GMT"/>
    <s v="Thu, 01 Jan 1970 02:31:40 GMT"/>
    <m/>
    <m/>
    <m/>
    <m/>
    <n v="1"/>
    <s v=""/>
    <n v="1"/>
    <d v="1899-12-30T04:01:50"/>
    <s v="Tue"/>
    <x v="169"/>
    <d v="2023-06-20T00:00:00"/>
    <s v="07:20:03"/>
    <s v="Week-4"/>
    <d v="1899-12-30T07:00:00"/>
  </r>
  <r>
    <n v="10741"/>
    <x v="0"/>
    <s v="TechM L2"/>
    <s v="Closed"/>
    <x v="866"/>
    <s v="Tue, 20 Jun 2023 06:50:05 GMT"/>
    <s v="mhyderi"/>
    <x v="2"/>
    <x v="2"/>
    <s v="User Reported Email"/>
    <x v="0"/>
    <s v="Met"/>
    <s v="User"/>
    <n v="79"/>
    <s v="[]"/>
    <s v="Email"/>
    <s v="Spam"/>
    <m/>
    <m/>
    <m/>
    <m/>
    <s v="[]"/>
    <s v="Thu, 01 Jan 1970 00:00:00 GMT"/>
    <s v="Thu, 01 Jan 1970 00:00:07 GMT"/>
    <s v="Thu, 01 Jan 1970 00:00:00 GMT"/>
    <s v="Thu, 01 Jan 1970 01:19:20 GMT"/>
    <s v="Thu, 01 Jan 1970 00:00:00 GMT"/>
    <s v="Thu, 01 Jan 1970 00:00:01 GMT"/>
    <s v="Thu, 01 Jan 1970 01:43:13 GMT"/>
    <m/>
    <m/>
    <m/>
    <m/>
    <n v="1"/>
    <s v=""/>
    <n v="1"/>
    <d v="1899-12-30T03:02:20"/>
    <s v="Tue"/>
    <x v="169"/>
    <d v="2023-06-20T00:00:00"/>
    <s v="06:50:05"/>
    <s v="Week-4"/>
    <d v="1899-12-30T06:00:00"/>
  </r>
  <r>
    <n v="10740"/>
    <x v="1"/>
    <s v="TechM L2"/>
    <s v="Closed"/>
    <x v="29"/>
    <s v="Tue, 20 Jun 2023 06:50:03 GMT"/>
    <s v="khyadav"/>
    <x v="2"/>
    <x v="2"/>
    <s v="ESC L1 SLA Breach"/>
    <x v="10"/>
    <s v="Met"/>
    <s v="Network Device"/>
    <n v="9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9:36 GMT"/>
    <s v="Thu, 01 Jan 1970 00:00:00 GMT"/>
    <s v="Thu, 01 Jan 1970 00:00:01 GMT"/>
    <s v="Thu, 01 Jan 1970 00:00:01 GMT"/>
    <m/>
    <m/>
    <m/>
    <m/>
    <n v="1"/>
    <s v=""/>
    <n v="1"/>
    <d v="1899-12-30T01:30:08"/>
    <s v="Tue"/>
    <x v="169"/>
    <d v="2023-06-20T00:00:00"/>
    <s v="06:50:03"/>
    <s v="Week-4"/>
    <d v="1899-12-30T06:00:00"/>
  </r>
  <r>
    <n v="10739"/>
    <x v="0"/>
    <s v="Cristian Dragus"/>
    <s v="Closed"/>
    <x v="146"/>
    <s v="Tue, 20 Jun 2023 06:20:05 GMT"/>
    <s v="khyadav"/>
    <x v="0"/>
    <x v="0"/>
    <s v="User Reported Email"/>
    <x v="0"/>
    <s v="Met"/>
    <s v="User"/>
    <n v="4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4:05 GMT"/>
    <s v="Thu, 01 Jan 1970 00:00:00 GMT"/>
    <s v="Thu, 01 Jan 1970 00:00:01 GMT"/>
    <s v="Thu, 01 Jan 1970 00:34:17 GMT"/>
    <m/>
    <m/>
    <m/>
    <m/>
    <n v="1"/>
    <s v=""/>
    <n v="1"/>
    <d v="1899-12-30T00:38:27"/>
    <s v="Tue"/>
    <x v="169"/>
    <d v="2023-06-20T00:00:00"/>
    <s v="06:20:05"/>
    <s v="Week-4"/>
    <d v="1899-12-30T06:00:00"/>
  </r>
  <r>
    <n v="10738"/>
    <x v="3"/>
    <s v="TechM L2"/>
    <s v="Closed"/>
    <x v="8"/>
    <s v="Tue, 20 Jun 2023 00:40:03 GMT"/>
    <s v="khyadav"/>
    <x v="2"/>
    <x v="2"/>
    <s v="ESC L1 SLA Breach"/>
    <x v="61"/>
    <s v="Met"/>
    <s v="Laptop/Desktop"/>
    <n v="14"/>
    <s v="[]"/>
    <s v="Login"/>
    <m/>
    <m/>
    <s v="Suspicious Login"/>
    <m/>
    <m/>
    <s v="[]"/>
    <s v="Thu, 01 Jan 1970 00:00:00 GMT"/>
    <s v="Thu, 01 Jan 1970 00:00:07 GMT"/>
    <s v="Thu, 01 Jan 1970 00:00:00 GMT"/>
    <s v="Thu, 01 Jan 1970 00:13:30 GMT"/>
    <s v="Thu, 01 Jan 1970 00:00:00 GMT"/>
    <s v="Thu, 01 Jan 1970 00:00:01 GMT"/>
    <s v="Thu, 01 Jan 1970 04:16:59 GMT"/>
    <m/>
    <m/>
    <m/>
    <m/>
    <n v="1"/>
    <s v=""/>
    <n v="1"/>
    <d v="1899-12-30T04:31:06"/>
    <s v="Tue"/>
    <x v="169"/>
    <d v="2023-06-20T00:00:00"/>
    <s v="00:40:03"/>
    <s v="Week-4"/>
    <d v="1899-12-30T00:00:00"/>
  </r>
  <r>
    <n v="10768"/>
    <x v="3"/>
    <s v="TechM L2"/>
    <s v="Closed"/>
    <x v="6"/>
    <s v="Wed, 21 Jun 2023 23:00:03 GMT"/>
    <s v="khyadav"/>
    <x v="0"/>
    <x v="0"/>
    <s v="ESC L1 SLA Breach"/>
    <x v="61"/>
    <s v="Met"/>
    <s v="Laptop/Desktop"/>
    <n v="3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3:32 GMT"/>
    <s v="Thu, 01 Jan 1970 00:00:00 GMT"/>
    <s v="Thu, 01 Jan 1970 00:00:01 GMT"/>
    <s v="Thu, 01 Jan 1970 04:31:36 GMT"/>
    <m/>
    <m/>
    <m/>
    <m/>
    <n v="1"/>
    <s v=""/>
    <n v="1"/>
    <d v="1899-12-30T05:05:45"/>
    <s v="Wed"/>
    <x v="170"/>
    <d v="2023-06-21T00:00:00"/>
    <s v="23:00:03"/>
    <s v="Week-4"/>
    <d v="1899-12-30T23:00:00"/>
  </r>
  <r>
    <n v="10767"/>
    <x v="0"/>
    <s v="TechM L2"/>
    <s v="Closed"/>
    <x v="867"/>
    <s v="Wed, 21 Jun 2023 20:20:04 GMT"/>
    <s v="apaluri"/>
    <x v="2"/>
    <x v="2"/>
    <s v="User Reported Email"/>
    <x v="0"/>
    <s v="Met"/>
    <s v="User"/>
    <n v="43"/>
    <s v="[]"/>
    <s v="Email"/>
    <s v="Spam"/>
    <m/>
    <m/>
    <m/>
    <m/>
    <s v="[]"/>
    <s v="Thu, 01 Jan 1970 00:00:00 GMT"/>
    <s v="Thu, 01 Jan 1970 00:00:07 GMT"/>
    <s v="Thu, 01 Jan 1970 00:00:00 GMT"/>
    <s v="Thu, 01 Jan 1970 00:42:58 GMT"/>
    <s v="Thu, 01 Jan 1970 00:00:00 GMT"/>
    <s v="Thu, 01 Jan 1970 00:00:01 GMT"/>
    <s v="Thu, 01 Jan 1970 03:00:12 GMT"/>
    <m/>
    <m/>
    <m/>
    <m/>
    <n v="1"/>
    <s v=""/>
    <n v="1"/>
    <d v="1899-12-30T03:43:19"/>
    <s v="Wed"/>
    <x v="170"/>
    <d v="2023-06-21T00:00:00"/>
    <s v="20:20:04"/>
    <s v="Week-4"/>
    <d v="1899-12-30T20:00:00"/>
  </r>
  <r>
    <n v="10766"/>
    <x v="1"/>
    <s v="TechM L2"/>
    <s v="Closed"/>
    <x v="821"/>
    <s v="Wed, 21 Jun 2023 19:50:03 GMT"/>
    <s v="apaluri"/>
    <x v="2"/>
    <x v="2"/>
    <s v="ESC L1 SLA Breach"/>
    <x v="62"/>
    <s v="Met"/>
    <s v="Server"/>
    <n v="72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11:48 GMT"/>
    <s v="Thu, 01 Jan 1970 00:00:00 GMT"/>
    <s v="Thu, 01 Jan 1970 00:00:01 GMT"/>
    <s v="Thu, 01 Jan 1970 00:00:01 GMT"/>
    <m/>
    <m/>
    <m/>
    <m/>
    <n v="1"/>
    <s v=""/>
    <n v="1"/>
    <d v="1899-12-30T01:12:06"/>
    <s v="Wed"/>
    <x v="170"/>
    <d v="2023-06-21T00:00:00"/>
    <s v="19:50:03"/>
    <s v="Week-4"/>
    <d v="1899-12-30T19:00:00"/>
  </r>
  <r>
    <n v="10765"/>
    <x v="0"/>
    <s v="TechM L2"/>
    <s v="Closed"/>
    <x v="868"/>
    <s v="Wed, 21 Jun 2023 19:30:06 GMT"/>
    <s v="apaluri"/>
    <x v="2"/>
    <x v="2"/>
    <s v="User Reported Email"/>
    <x v="0"/>
    <s v="Met"/>
    <s v="User"/>
    <n v="24"/>
    <s v="[]"/>
    <s v="Email"/>
    <s v="Spam"/>
    <m/>
    <m/>
    <m/>
    <m/>
    <s v="[]"/>
    <s v="Thu, 01 Jan 1970 00:00:00 GMT"/>
    <s v="Thu, 01 Jan 1970 00:00:06 GMT"/>
    <s v="Thu, 01 Jan 1970 00:00:00 GMT"/>
    <s v="Thu, 01 Jan 1970 00:24:24 GMT"/>
    <s v="Thu, 01 Jan 1970 00:00:00 GMT"/>
    <s v="Thu, 01 Jan 1970 00:00:01 GMT"/>
    <s v="Thu, 01 Jan 1970 02:18:21 GMT"/>
    <m/>
    <m/>
    <m/>
    <m/>
    <n v="1"/>
    <s v=""/>
    <n v="1"/>
    <d v="1899-12-30T02:42:27"/>
    <s v="Wed"/>
    <x v="170"/>
    <d v="2023-06-21T00:00:00"/>
    <s v="19:30:06"/>
    <s v="Week-4"/>
    <d v="1899-12-30T19:00:00"/>
  </r>
  <r>
    <n v="10764"/>
    <x v="0"/>
    <s v="TechM L2"/>
    <s v="Closed"/>
    <x v="869"/>
    <s v="Wed, 21 Jun 2023 19:30:06 GMT"/>
    <s v="apaluri"/>
    <x v="2"/>
    <x v="2"/>
    <s v="User Reported Email"/>
    <x v="0"/>
    <s v="Met"/>
    <s v="User"/>
    <n v="25"/>
    <s v="[]"/>
    <s v="Email"/>
    <s v="Spam"/>
    <m/>
    <m/>
    <m/>
    <m/>
    <s v="[]"/>
    <s v="Thu, 01 Jan 1970 00:00:00 GMT"/>
    <s v="Thu, 01 Jan 1970 00:00:06 GMT"/>
    <s v="Thu, 01 Jan 1970 00:00:00 GMT"/>
    <s v="Thu, 01 Jan 1970 00:25:10 GMT"/>
    <s v="Thu, 01 Jan 1970 00:00:00 GMT"/>
    <s v="Thu, 01 Jan 1970 00:00:01 GMT"/>
    <s v="Thu, 01 Jan 1970 02:50:15 GMT"/>
    <m/>
    <m/>
    <m/>
    <m/>
    <n v="1"/>
    <s v=""/>
    <n v="1"/>
    <d v="1899-12-30T03:15:21"/>
    <s v="Wed"/>
    <x v="170"/>
    <d v="2023-06-21T00:00:00"/>
    <s v="19:30:06"/>
    <s v="Week-4"/>
    <d v="1899-12-30T19:00:00"/>
  </r>
  <r>
    <n v="10763"/>
    <x v="0"/>
    <s v="TechM L2"/>
    <s v="Closed"/>
    <x v="350"/>
    <s v="Wed, 21 Jun 2023 14:50:06 GMT"/>
    <s v="gsriniv"/>
    <x v="2"/>
    <x v="2"/>
    <s v="User Reported Email"/>
    <x v="0"/>
    <s v="Met"/>
    <s v="User"/>
    <n v="49"/>
    <s v="[]"/>
    <s v="Email"/>
    <s v="Spam"/>
    <m/>
    <m/>
    <m/>
    <m/>
    <s v="[]"/>
    <s v="Thu, 01 Jan 1970 00:00:00 GMT"/>
    <s v="Thu, 01 Jan 1970 00:00:10 GMT"/>
    <s v="Thu, 01 Jan 1970 00:00:00 GMT"/>
    <s v="Thu, 01 Jan 1970 00:48:47 GMT"/>
    <s v="Thu, 01 Jan 1970 00:00:00 GMT"/>
    <s v="Thu, 01 Jan 1970 00:00:01 GMT"/>
    <s v="Thu, 01 Jan 1970 00:15:03 GMT"/>
    <m/>
    <m/>
    <m/>
    <m/>
    <n v="1"/>
    <s v=""/>
    <n v="1"/>
    <d v="1899-12-30T01:04:13"/>
    <s v="Wed"/>
    <x v="170"/>
    <d v="2023-06-21T00:00:00"/>
    <s v="14:50:06"/>
    <s v="Week-4"/>
    <d v="1899-12-30T14:00:00"/>
  </r>
  <r>
    <n v="10762"/>
    <x v="0"/>
    <s v="TechM L2"/>
    <s v="Closed"/>
    <x v="867"/>
    <s v="Wed, 21 Jun 2023 14:40:05 GMT"/>
    <s v="vdarive"/>
    <x v="2"/>
    <x v="2"/>
    <s v="User Reported Email"/>
    <x v="0"/>
    <s v="Met"/>
    <s v="User"/>
    <n v="44"/>
    <s v="[]"/>
    <s v="Email"/>
    <s v="Spam"/>
    <m/>
    <m/>
    <m/>
    <m/>
    <s v="[]"/>
    <s v="Thu, 01 Jan 1970 00:00:00 GMT"/>
    <s v="Thu, 01 Jan 1970 00:00:12 GMT"/>
    <s v="Thu, 01 Jan 1970 00:00:00 GMT"/>
    <s v="Thu, 01 Jan 1970 00:43:53 GMT"/>
    <s v="Thu, 01 Jan 1970 00:00:00 GMT"/>
    <s v="Thu, 01 Jan 1970 00:00:01 GMT"/>
    <s v="Thu, 01 Jan 1970 00:14:57 GMT"/>
    <m/>
    <m/>
    <m/>
    <m/>
    <n v="1"/>
    <s v=""/>
    <n v="1"/>
    <d v="1899-12-30T00:59:09"/>
    <s v="Wed"/>
    <x v="170"/>
    <d v="2023-06-21T00:00:00"/>
    <s v="14:40:05"/>
    <s v="Week-4"/>
    <d v="1899-12-30T14:00:00"/>
  </r>
  <r>
    <n v="10761"/>
    <x v="0"/>
    <s v="TechM L2"/>
    <s v="Closed"/>
    <x v="870"/>
    <s v="Wed, 21 Jun 2023 14:10:03 GMT"/>
    <s v="karun"/>
    <x v="2"/>
    <x v="0"/>
    <s v="[]"/>
    <x v="45"/>
    <s v="Met"/>
    <s v="Network Device"/>
    <n v="7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4:34 GMT"/>
    <s v="Thu, 01 Jan 1970 00:00:00 GMT"/>
    <s v="Thu, 01 Jan 1970 00:00:01 GMT"/>
    <s v="Thu, 01 Jan 1970 00:00:01 GMT"/>
    <m/>
    <m/>
    <m/>
    <m/>
    <n v="0"/>
    <n v="1"/>
    <n v="1"/>
    <d v="1899-12-30T01:15:10"/>
    <s v="Wed"/>
    <x v="170"/>
    <d v="2023-06-21T00:00:00"/>
    <s v="14:10:03"/>
    <s v="Week-4"/>
    <d v="1899-12-30T14:00:00"/>
  </r>
  <r>
    <n v="10760"/>
    <x v="0"/>
    <s v="Cristian Dragus"/>
    <s v="Closed"/>
    <x v="146"/>
    <s v="Wed, 21 Jun 2023 13:30:07 GMT"/>
    <s v="mhyderi"/>
    <x v="0"/>
    <x v="0"/>
    <s v="User Reported Email"/>
    <x v="0"/>
    <s v="Met"/>
    <s v="User"/>
    <n v="73"/>
    <s v="[]"/>
    <s v="Email"/>
    <s v="Legitimate email"/>
    <m/>
    <m/>
    <m/>
    <m/>
    <s v="[]"/>
    <s v="Thu, 01 Jan 1970 00:00:00 GMT"/>
    <s v="Thu, 01 Jan 1970 00:00:18 GMT"/>
    <s v="Thu, 01 Jan 1970 00:00:00 GMT"/>
    <s v="Thu, 01 Jan 1970 01:12:38 GMT"/>
    <s v="Thu, 01 Jan 1970 00:00:00 GMT"/>
    <s v="Thu, 01 Jan 1970 00:00:01 GMT"/>
    <s v="Thu, 01 Jan 1970 00:00:01 GMT"/>
    <m/>
    <m/>
    <m/>
    <m/>
    <n v="1"/>
    <s v=""/>
    <n v="1"/>
    <d v="1899-12-30T01:13:19"/>
    <s v="Wed"/>
    <x v="170"/>
    <d v="2023-06-21T00:00:00"/>
    <s v="13:30:07"/>
    <s v="Week-4"/>
    <d v="1899-12-30T13:00:00"/>
  </r>
  <r>
    <n v="10759"/>
    <x v="3"/>
    <s v="TechM L2"/>
    <s v="Closed"/>
    <x v="141"/>
    <s v="Wed, 21 Jun 2023 11:40:03 GMT"/>
    <s v="gsriniv"/>
    <x v="1"/>
    <x v="2"/>
    <s v="ESC L1 SLA Breach"/>
    <x v="24"/>
    <s v="Met"/>
    <s v="Network Device"/>
    <n v="13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2:11:28 GMT"/>
    <s v="Thu, 01 Jan 1970 00:00:00 GMT"/>
    <s v="Thu, 01 Jan 1970 00:00:01 GMT"/>
    <s v="Thu, 01 Jan 1970 00:02:59 GMT"/>
    <m/>
    <m/>
    <m/>
    <m/>
    <n v="0"/>
    <n v="1"/>
    <n v="1"/>
    <d v="1899-12-30T02:14:10"/>
    <s v="Wed"/>
    <x v="170"/>
    <d v="2023-06-21T00:00:00"/>
    <s v="11:40:03"/>
    <s v="Week-4"/>
    <d v="1899-12-30T11:00:00"/>
  </r>
  <r>
    <n v="10758"/>
    <x v="0"/>
    <s v="TechM L2"/>
    <s v="Closed"/>
    <x v="871"/>
    <s v="Wed, 21 Jun 2023 10:10:05 GMT"/>
    <s v="karun"/>
    <x v="0"/>
    <x v="0"/>
    <s v="User Reported Email"/>
    <x v="0"/>
    <s v="Met"/>
    <s v="User"/>
    <n v="139"/>
    <s v="[]"/>
    <s v="Email"/>
    <s v="Legitimate email"/>
    <m/>
    <m/>
    <m/>
    <m/>
    <s v="[]"/>
    <s v="Thu, 01 Jan 1970 00:00:00 GMT"/>
    <s v="Thu, 01 Jan 1970 00:00:09 GMT"/>
    <s v="Thu, 01 Jan 1970 00:00:00 GMT"/>
    <s v="Thu, 01 Jan 1970 02:18:52 GMT"/>
    <s v="Thu, 01 Jan 1970 00:00:00 GMT"/>
    <s v="Thu, 01 Jan 1970 00:00:01 GMT"/>
    <s v="Thu, 01 Jan 1970 00:39:42 GMT"/>
    <m/>
    <m/>
    <m/>
    <m/>
    <n v="1"/>
    <s v=""/>
    <n v="1"/>
    <d v="1899-12-30T02:58:51"/>
    <s v="Wed"/>
    <x v="170"/>
    <d v="2023-06-21T00:00:00"/>
    <s v="10:10:05"/>
    <s v="Week-4"/>
    <d v="1899-12-30T10:00:00"/>
  </r>
  <r>
    <n v="10757"/>
    <x v="0"/>
    <s v="TechM L2"/>
    <s v="Closed"/>
    <x v="146"/>
    <s v="Wed, 21 Jun 2023 09:50:05 GMT"/>
    <s v="vdarive"/>
    <x v="0"/>
    <x v="0"/>
    <s v="User Reported Email"/>
    <x v="0"/>
    <s v="Met"/>
    <s v="User"/>
    <n v="2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21:05 GMT"/>
    <s v="Thu, 01 Jan 1970 00:00:00 GMT"/>
    <s v="Thu, 01 Jan 1970 00:00:01 GMT"/>
    <s v="Thu, 01 Jan 1970 00:37:09 GMT"/>
    <m/>
    <m/>
    <m/>
    <m/>
    <n v="1"/>
    <s v=""/>
    <n v="1"/>
    <d v="1899-12-30T00:58:19"/>
    <s v="Wed"/>
    <x v="170"/>
    <d v="2023-06-21T00:00:00"/>
    <s v="09:50:05"/>
    <s v="Week-4"/>
    <d v="1899-12-30T09:00:00"/>
  </r>
  <r>
    <n v="10756"/>
    <x v="0"/>
    <s v="Cristian Dragus"/>
    <s v="Closed"/>
    <x v="222"/>
    <s v="Wed, 21 Jun 2023 07:40:05 GMT"/>
    <s v="mhyderi"/>
    <x v="0"/>
    <x v="0"/>
    <s v="User Reported Email"/>
    <x v="0"/>
    <s v="Met"/>
    <s v="User"/>
    <n v="37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6:42 GMT"/>
    <s v="Thu, 01 Jan 1970 00:00:00 GMT"/>
    <s v="Thu, 01 Jan 1970 00:00:01 GMT"/>
    <s v="Thu, 01 Jan 1970 01:06:00 GMT"/>
    <m/>
    <m/>
    <m/>
    <m/>
    <n v="1"/>
    <s v=""/>
    <n v="1"/>
    <d v="1899-12-30T01:43:07"/>
    <s v="Wed"/>
    <x v="170"/>
    <d v="2023-06-21T00:00:00"/>
    <s v="07:40:05"/>
    <s v="Week-4"/>
    <d v="1899-12-30T07:00:00"/>
  </r>
  <r>
    <n v="10755"/>
    <x v="0"/>
    <s v="TechM L2"/>
    <s v="Closed"/>
    <x v="222"/>
    <s v="Wed, 21 Jun 2023 06:10:06 GMT"/>
    <s v="khyadav"/>
    <x v="0"/>
    <x v="0"/>
    <s v="User Reported Email"/>
    <x v="0"/>
    <s v="Met"/>
    <s v="User"/>
    <n v="4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48:17 GMT"/>
    <s v="Thu, 01 Jan 1970 00:00:00 GMT"/>
    <s v="Thu, 01 Jan 1970 00:00:01 GMT"/>
    <s v="Thu, 01 Jan 1970 00:33:25 GMT"/>
    <m/>
    <m/>
    <m/>
    <m/>
    <n v="1"/>
    <s v=""/>
    <n v="1"/>
    <d v="1899-12-30T01:21:33"/>
    <s v="Wed"/>
    <x v="170"/>
    <d v="2023-06-21T00:00:00"/>
    <s v="06:10:06"/>
    <s v="Week-4"/>
    <d v="1899-12-30T06:00:00"/>
  </r>
  <r>
    <n v="10754"/>
    <x v="0"/>
    <s v="TechM L2"/>
    <s v="Closed"/>
    <x v="146"/>
    <s v="Wed, 21 Jun 2023 06:10:06 GMT"/>
    <s v="khyadav"/>
    <x v="0"/>
    <x v="0"/>
    <s v="User Reported Email"/>
    <x v="0"/>
    <s v="Met"/>
    <s v="User"/>
    <n v="29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28:52 GMT"/>
    <s v="Thu, 01 Jan 1970 00:00:00 GMT"/>
    <s v="Thu, 01 Jan 1970 00:00:01 GMT"/>
    <s v="Thu, 01 Jan 1970 00:04:26 GMT"/>
    <m/>
    <m/>
    <m/>
    <m/>
    <n v="1"/>
    <s v=""/>
    <n v="1"/>
    <d v="1899-12-30T00:33:33"/>
    <s v="Wed"/>
    <x v="170"/>
    <d v="2023-06-21T00:00:00"/>
    <s v="06:10:06"/>
    <s v="Week-4"/>
    <d v="1899-12-30T06:00:00"/>
  </r>
  <r>
    <n v="10753"/>
    <x v="0"/>
    <s v="Cristian Dragus"/>
    <s v="Closed"/>
    <x v="860"/>
    <s v="Wed, 21 Jun 2023 06:10:06 GMT"/>
    <s v="khyadav"/>
    <x v="2"/>
    <x v="2"/>
    <s v="User Reported Email"/>
    <x v="0"/>
    <s v="Met"/>
    <s v="User"/>
    <n v="17"/>
    <s v="[]"/>
    <s v="Email"/>
    <s v="Phishing"/>
    <m/>
    <m/>
    <m/>
    <m/>
    <s v="[]"/>
    <s v="Thu, 01 Jan 1970 00:00:00 GMT"/>
    <s v="Thu, 01 Jan 1970 00:00:08 GMT"/>
    <s v="Thu, 01 Jan 1970 00:00:00 GMT"/>
    <s v="Thu, 01 Jan 1970 00:17:02 GMT"/>
    <s v="Thu, 01 Jan 1970 00:00:00 GMT"/>
    <s v="Thu, 01 Jan 1970 00:00:01 GMT"/>
    <s v="Thu, 01 Jan 1970 01:40:24 GMT"/>
    <m/>
    <m/>
    <m/>
    <m/>
    <n v="1"/>
    <s v=""/>
    <n v="1"/>
    <d v="1899-12-30T01:57:32"/>
    <s v="Wed"/>
    <x v="170"/>
    <d v="2023-06-21T00:00:00"/>
    <s v="06:10:06"/>
    <s v="Week-4"/>
    <d v="1899-12-30T06:00:00"/>
  </r>
  <r>
    <n v="10782"/>
    <x v="0"/>
    <s v="TechM L2"/>
    <s v="Closed"/>
    <x v="872"/>
    <s v="Thu, 22 Jun 2023 16:30:05 GMT"/>
    <s v="apaluri"/>
    <x v="0"/>
    <x v="0"/>
    <s v="User Reported Email"/>
    <x v="0"/>
    <s v="Met"/>
    <s v="User"/>
    <n v="78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18:27 GMT"/>
    <s v="Thu, 01 Jan 1970 00:00:00 GMT"/>
    <s v="Thu, 01 Jan 1970 00:00:01 GMT"/>
    <s v="Thu, 01 Jan 1970 00:00:01 GMT"/>
    <m/>
    <m/>
    <m/>
    <m/>
    <n v="1"/>
    <s v=""/>
    <n v="1"/>
    <d v="1899-12-30T01:18:09"/>
    <s v="Thu"/>
    <x v="171"/>
    <d v="2023-06-22T00:00:00"/>
    <s v="16:30:05"/>
    <s v="Week-4"/>
    <d v="1899-12-30T16:00:00"/>
  </r>
  <r>
    <n v="10781"/>
    <x v="0"/>
    <s v="TechM L2"/>
    <s v="Closed"/>
    <x v="873"/>
    <s v="Thu, 22 Jun 2023 15:10:06 GMT"/>
    <s v="vdarive"/>
    <x v="2"/>
    <x v="2"/>
    <s v="User Reported Email"/>
    <x v="0"/>
    <s v="Met"/>
    <s v="User"/>
    <n v="41"/>
    <s v="[]"/>
    <s v="Email"/>
    <s v="Spam"/>
    <m/>
    <m/>
    <m/>
    <m/>
    <s v="[]"/>
    <s v="Thu, 01 Jan 1970 00:00:00 GMT"/>
    <s v="Thu, 01 Jan 1970 00:00:09 GMT"/>
    <s v="Thu, 01 Jan 1970 00:00:00 GMT"/>
    <s v="Thu, 01 Jan 1970 00:41:17 GMT"/>
    <s v="Thu, 01 Jan 1970 00:00:00 GMT"/>
    <s v="Thu, 01 Jan 1970 00:00:01 GMT"/>
    <s v="Thu, 01 Jan 1970 00:32:13 GMT"/>
    <m/>
    <m/>
    <m/>
    <m/>
    <n v="1"/>
    <s v=""/>
    <n v="1"/>
    <d v="1899-12-30T01:13:22"/>
    <s v="Thu"/>
    <x v="171"/>
    <d v="2023-06-22T00:00:00"/>
    <s v="15:10:06"/>
    <s v="Week-4"/>
    <d v="1899-12-30T15:00:00"/>
  </r>
  <r>
    <n v="10780"/>
    <x v="0"/>
    <s v="TechM L2"/>
    <s v="Closed"/>
    <x v="146"/>
    <s v="Thu, 22 Jun 2023 14:40:06 GMT"/>
    <s v="apaluri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32:46 GMT"/>
    <s v="Thu, 01 Jan 1970 00:00:00 GMT"/>
    <s v="Thu, 01 Jan 1970 00:00:01 GMT"/>
    <s v="Thu, 01 Jan 1970 03:16:10 GMT"/>
    <m/>
    <m/>
    <m/>
    <m/>
    <n v="1"/>
    <s v=""/>
    <n v="1"/>
    <d v="1899-12-30T03:49:20"/>
    <s v="Thu"/>
    <x v="171"/>
    <d v="2023-06-22T00:00:00"/>
    <s v="14:40:06"/>
    <s v="Week-4"/>
    <d v="1899-12-30T14:00:00"/>
  </r>
  <r>
    <n v="10779"/>
    <x v="3"/>
    <s v="Cristian Dragus"/>
    <s v="Closed"/>
    <x v="28"/>
    <s v="Thu, 22 Jun 2023 14:30:03 GMT"/>
    <s v="karun"/>
    <x v="1"/>
    <x v="2"/>
    <s v="MSSP Process Improvement Requested, ESC L1 SLA Breach"/>
    <x v="9"/>
    <s v="Met"/>
    <s v="Laptop/Desktop"/>
    <n v="101"/>
    <s v="[]"/>
    <s v="Network"/>
    <m/>
    <m/>
    <m/>
    <s v="Suspicious Traffic"/>
    <m/>
    <s v="Discussed"/>
    <s v="Thu, 01 Jan 1970 00:00:00 GMT"/>
    <s v="Thu, 01 Jan 1970 00:00:15 GMT"/>
    <s v="Thu, 01 Jan 1970 00:00:00 GMT"/>
    <s v="Thu, 01 Jan 1970 01:40:48 GMT"/>
    <s v="Thu, 01 Jan 1970 00:00:00 GMT"/>
    <s v="Thu, 01 Jan 1970 00:00:01 GMT"/>
    <s v="Thu, 01 Jan 1970 00:00:01 GMT"/>
    <m/>
    <m/>
    <m/>
    <m/>
    <n v="0"/>
    <n v="1"/>
    <n v="1"/>
    <d v="1899-12-30T01:41:16"/>
    <s v="Thu"/>
    <x v="171"/>
    <d v="2023-06-22T00:00:00"/>
    <s v="14:30:03"/>
    <s v="Week-4"/>
    <d v="1899-12-30T14:00:00"/>
  </r>
  <r>
    <n v="10778"/>
    <x v="4"/>
    <s v="TechM L2"/>
    <s v="Closed"/>
    <x v="874"/>
    <s v="Thu, 22 Jun 2023 14:00:03 GMT"/>
    <s v="vdarive"/>
    <x v="2"/>
    <x v="0"/>
    <s v="[]"/>
    <x v="65"/>
    <s v="Met"/>
    <s v="Server"/>
    <n v="56"/>
    <s v="[]"/>
    <s v="User Behaviour"/>
    <m/>
    <m/>
    <m/>
    <m/>
    <s v="User Policy Violation"/>
    <s v="[]"/>
    <s v="Thu, 01 Jan 1970 00:00:00 GMT"/>
    <s v="Thu, 01 Jan 1970 00:00:09 GMT"/>
    <s v="Thu, 01 Jan 1970 00:00:00 GMT"/>
    <s v="Thu, 01 Jan 1970 00:56:26 GMT"/>
    <s v="Thu, 01 Jan 1970 00:00:00 GMT"/>
    <s v="Thu, 01 Jan 1970 00:00:01 GMT"/>
    <s v="Thu, 01 Jan 1970 00:10:13 GMT"/>
    <m/>
    <m/>
    <m/>
    <m/>
    <n v="0"/>
    <n v="1"/>
    <n v="1"/>
    <d v="1899-12-30T01:06:22"/>
    <s v="Thu"/>
    <x v="171"/>
    <d v="2023-06-22T00:00:00"/>
    <s v="14:00:03"/>
    <s v="Week-4"/>
    <d v="1899-12-30T14:00:00"/>
  </r>
  <r>
    <n v="10777"/>
    <x v="0"/>
    <s v="TechM L2"/>
    <s v="Closed"/>
    <x v="875"/>
    <s v="Thu, 22 Jun 2023 12:00:05 GMT"/>
    <s v="karun"/>
    <x v="1"/>
    <x v="1"/>
    <s v="User Reported Email"/>
    <x v="0"/>
    <s v="Met"/>
    <s v="User"/>
    <n v="28"/>
    <s v="[]"/>
    <s v="Email"/>
    <s v="Scam"/>
    <m/>
    <m/>
    <m/>
    <m/>
    <s v="[]"/>
    <s v="Thu, 01 Jan 1970 00:00:00 GMT"/>
    <s v="Thu, 01 Jan 1970 00:00:06 GMT"/>
    <s v="Thu, 01 Jan 1970 00:00:00 GMT"/>
    <s v="Thu, 01 Jan 1970 00:28:06 GMT"/>
    <s v="Thu, 01 Jan 1970 00:00:00 GMT"/>
    <s v="Thu, 01 Jan 1970 00:00:01 GMT"/>
    <s v="Thu, 01 Jan 1970 01:23:36 GMT"/>
    <m/>
    <m/>
    <m/>
    <m/>
    <n v="1"/>
    <s v=""/>
    <n v="1"/>
    <d v="1899-12-30T01:51:42"/>
    <s v="Thu"/>
    <x v="171"/>
    <d v="2023-06-22T00:00:00"/>
    <s v="12:00:05"/>
    <s v="Week-4"/>
    <d v="1899-12-30T12:00:00"/>
  </r>
  <r>
    <n v="10776"/>
    <x v="1"/>
    <s v="TechM L2"/>
    <s v="Closed"/>
    <x v="517"/>
    <s v="Thu, 22 Jun 2023 09:20:03 GMT"/>
    <s v="karun"/>
    <x v="1"/>
    <x v="0"/>
    <s v="MSSP Process Improvement Requested, ESC L1 SLA Breach"/>
    <x v="1"/>
    <s v="Met"/>
    <s v="Server"/>
    <n v="53"/>
    <s v="[]"/>
    <s v="Network"/>
    <m/>
    <m/>
    <m/>
    <s v="Suspicious Traffic"/>
    <m/>
    <s v="Discussed"/>
    <s v="Thu, 01 Jan 1970 00:00:00 GMT"/>
    <s v="Thu, 01 Jan 1970 00:00:10 GMT"/>
    <s v="Thu, 01 Jan 1970 00:00:00 GMT"/>
    <s v="Thu, 01 Jan 1970 00:53:16 GMT"/>
    <s v="Thu, 01 Jan 1970 00:00:00 GMT"/>
    <s v="Thu, 01 Jan 1970 00:00:01 GMT"/>
    <s v="Thu, 01 Jan 1970 00:00:24 GMT"/>
    <m/>
    <m/>
    <m/>
    <m/>
    <n v="0"/>
    <n v="1"/>
    <n v="1"/>
    <d v="1899-12-30T00:53:34"/>
    <s v="Thu"/>
    <x v="171"/>
    <d v="2023-06-22T00:00:00"/>
    <s v="09:20:03"/>
    <s v="Week-4"/>
    <d v="1899-12-30T09:00:00"/>
  </r>
  <r>
    <n v="10775"/>
    <x v="0"/>
    <s v="TechM L2"/>
    <s v="Closed"/>
    <x v="870"/>
    <s v="Thu, 22 Jun 2023 08:20:04 GMT"/>
    <s v="karun"/>
    <x v="2"/>
    <x v="0"/>
    <s v="[]"/>
    <x v="45"/>
    <s v="Met"/>
    <s v="Server"/>
    <n v="124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2:04:30 GMT"/>
    <s v="Thu, 01 Jan 1970 00:00:00 GMT"/>
    <s v="Thu, 01 Jan 1970 00:00:01 GMT"/>
    <s v="Thu, 01 Jan 1970 01:25:21 GMT"/>
    <m/>
    <m/>
    <m/>
    <m/>
    <n v="0"/>
    <n v="1"/>
    <n v="1"/>
    <d v="1899-12-30T03:29:41"/>
    <s v="Thu"/>
    <x v="171"/>
    <d v="2023-06-22T00:00:00"/>
    <s v="08:20:04"/>
    <s v="Week-4"/>
    <d v="1899-12-30T08:00:00"/>
  </r>
  <r>
    <n v="10774"/>
    <x v="1"/>
    <s v="Cristian Dragus"/>
    <s v="Closed"/>
    <x v="21"/>
    <s v="Thu, 22 Jun 2023 08:00:05 GMT"/>
    <s v="vtupura"/>
    <x v="2"/>
    <x v="2"/>
    <s v="[]"/>
    <x v="1"/>
    <s v="Met"/>
    <s v="Server"/>
    <n v="15"/>
    <s v="[]"/>
    <s v="Endpoint"/>
    <m/>
    <s v="Compliance"/>
    <m/>
    <m/>
    <m/>
    <s v="[]"/>
    <s v="Thu, 01 Jan 1970 00:00:00 GMT"/>
    <s v="Thu, 01 Jan 1970 00:00:29 GMT"/>
    <s v="Thu, 01 Jan 1970 00:00:00 GMT"/>
    <s v="Thu, 01 Jan 1970 00:15:24 GMT"/>
    <s v="Thu, 01 Jan 1970 00:00:00 GMT"/>
    <s v="Thu, 01 Jan 1970 00:00:01 GMT"/>
    <s v="Thu, 01 Jan 1970 00:00:01 GMT"/>
    <m/>
    <m/>
    <m/>
    <m/>
    <n v="1"/>
    <s v=""/>
    <n v="1"/>
    <d v="1899-12-30T00:15:30"/>
    <s v="Thu"/>
    <x v="171"/>
    <d v="2023-06-22T00:00:00"/>
    <s v="08:00:05"/>
    <s v="Week-4"/>
    <d v="1899-12-30T08:00:00"/>
  </r>
  <r>
    <n v="10773"/>
    <x v="0"/>
    <s v="TechM L2"/>
    <s v="Closed"/>
    <x v="222"/>
    <s v="Thu, 22 Jun 2023 07:30:08 GMT"/>
    <s v="vtupura"/>
    <x v="0"/>
    <x v="0"/>
    <s v="User Reported Email"/>
    <x v="0"/>
    <s v="Met"/>
    <s v="User"/>
    <n v="338"/>
    <s v="[]"/>
    <s v="Email"/>
    <s v="Legitimate email"/>
    <m/>
    <m/>
    <m/>
    <m/>
    <s v="[]"/>
    <s v="Thu, 01 Jan 1970 00:00:00 GMT"/>
    <s v="Thu, 01 Jan 1970 00:00:08 GMT"/>
    <s v="Thu, 01 Jan 1970 00:00:00 GMT"/>
    <s v="Thu, 01 Jan 1970 05:38:23 GMT"/>
    <s v="Thu, 01 Jan 1970 00:00:00 GMT"/>
    <s v="Thu, 01 Jan 1970 00:00:01 GMT"/>
    <s v="Thu, 01 Jan 1970 04:05:48 GMT"/>
    <m/>
    <m/>
    <m/>
    <m/>
    <n v="1"/>
    <s v=""/>
    <n v="1"/>
    <d v="1899-12-30T09:43:56"/>
    <s v="Thu"/>
    <x v="171"/>
    <d v="2023-06-22T00:00:00"/>
    <s v="07:30:08"/>
    <s v="Week-4"/>
    <d v="1899-12-30T07:00:00"/>
  </r>
  <r>
    <n v="10772"/>
    <x v="0"/>
    <s v="TechM L2"/>
    <s v="Closed"/>
    <x v="30"/>
    <s v="Thu, 22 Jun 2023 07:20:03 GMT"/>
    <s v="khyadav"/>
    <x v="1"/>
    <x v="2"/>
    <s v="[]"/>
    <x v="11"/>
    <s v="Met"/>
    <s v="Server"/>
    <n v="20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3:21:11 GMT"/>
    <s v="Thu, 01 Jan 1970 00:00:00 GMT"/>
    <s v="Thu, 01 Jan 1970 00:00:01 GMT"/>
    <s v="Thu, 01 Jan 1970 05:44:18 GMT"/>
    <m/>
    <m/>
    <m/>
    <m/>
    <n v="0"/>
    <n v="1"/>
    <n v="1"/>
    <d v="1899-12-30T09:05:24"/>
    <s v="Thu"/>
    <x v="171"/>
    <d v="2023-06-22T00:00:00"/>
    <s v="07:20:03"/>
    <s v="Week-4"/>
    <d v="1899-12-30T07:00:00"/>
  </r>
  <r>
    <n v="10771"/>
    <x v="0"/>
    <s v="TechM L2"/>
    <s v="Closed"/>
    <x v="876"/>
    <s v="Thu, 22 Jun 2023 07:00:09 GMT"/>
    <s v="vdarive"/>
    <x v="0"/>
    <x v="0"/>
    <s v="User Reported Email"/>
    <x v="0"/>
    <s v="Met"/>
    <s v="User"/>
    <n v="66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05:49 GMT"/>
    <s v="Thu, 01 Jan 1970 00:00:00 GMT"/>
    <s v="Thu, 01 Jan 1970 00:00:01 GMT"/>
    <s v="Thu, 01 Jan 1970 02:27:23 GMT"/>
    <m/>
    <m/>
    <m/>
    <m/>
    <n v="1"/>
    <s v=""/>
    <n v="1"/>
    <d v="1899-12-30T03:33:30"/>
    <s v="Thu"/>
    <x v="171"/>
    <d v="2023-06-22T00:00:00"/>
    <s v="07:00:09"/>
    <s v="Week-4"/>
    <d v="1899-12-30T07:00:00"/>
  </r>
  <r>
    <n v="10770"/>
    <x v="0"/>
    <s v="Cristian Dragus"/>
    <s v="Closed"/>
    <x v="877"/>
    <s v="Thu, 22 Jun 2023 06:00:09 GMT"/>
    <s v="khyadav"/>
    <x v="0"/>
    <x v="0"/>
    <s v="User Reported Email"/>
    <x v="0"/>
    <s v="Met"/>
    <s v="User"/>
    <n v="43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43:22 GMT"/>
    <s v="Thu, 01 Jan 1970 00:00:00 GMT"/>
    <s v="Thu, 01 Jan 1970 00:00:01 GMT"/>
    <s v="Thu, 01 Jan 1970 00:20:56 GMT"/>
    <m/>
    <m/>
    <m/>
    <m/>
    <n v="1"/>
    <s v=""/>
    <n v="1"/>
    <d v="1899-12-30T01:04:03"/>
    <s v="Thu"/>
    <x v="171"/>
    <d v="2023-06-22T00:00:00"/>
    <s v="06:00:09"/>
    <s v="Week-4"/>
    <d v="1899-12-30T06:00:00"/>
  </r>
  <r>
    <n v="10769"/>
    <x v="0"/>
    <s v="TechM L2"/>
    <s v="Closed"/>
    <x v="878"/>
    <s v="Thu, 22 Jun 2023 05:00:16 GMT"/>
    <s v="khyadav"/>
    <x v="0"/>
    <x v="0"/>
    <s v="User Reported Email"/>
    <x v="0"/>
    <s v="Met"/>
    <s v="User"/>
    <n v="95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34:46 GMT"/>
    <s v="Thu, 01 Jan 1970 00:00:00 GMT"/>
    <s v="Thu, 01 Jan 1970 00:00:01 GMT"/>
    <s v="Thu, 01 Jan 1970 06:42:42 GMT"/>
    <m/>
    <m/>
    <m/>
    <m/>
    <n v="1"/>
    <s v=""/>
    <n v="1"/>
    <d v="1899-12-30T08:17:48"/>
    <s v="Thu"/>
    <x v="171"/>
    <d v="2023-06-22T00:00:00"/>
    <s v="05:00:16"/>
    <s v="Week-4"/>
    <d v="1899-12-30T05:00:00"/>
  </r>
  <r>
    <n v="10812"/>
    <x v="0"/>
    <s v="Cristiano Lucian"/>
    <s v="Closed"/>
    <x v="879"/>
    <s v="Fri, 23 Jun 2023 20:50:03 GMT"/>
    <s v="gsriniv"/>
    <x v="1"/>
    <x v="1"/>
    <s v="[]"/>
    <x v="19"/>
    <s v="Met"/>
    <s v="Server"/>
    <n v="3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6:44 GMT"/>
    <s v="Thu, 01 Jan 1970 00:00:00 GMT"/>
    <s v="Thu, 01 Jan 1970 00:00:01 GMT"/>
    <s v="Thu, 01 Jan 1970 16:11:39 GMT"/>
    <m/>
    <m/>
    <m/>
    <m/>
    <n v="1"/>
    <s v=""/>
    <n v="1"/>
    <d v="1899-12-30T16:48:46"/>
    <s v="Fri"/>
    <x v="172"/>
    <d v="2023-06-23T00:00:00"/>
    <s v="20:50:03"/>
    <s v="Week-4"/>
    <d v="1899-12-30T20:00:00"/>
  </r>
  <r>
    <n v="10811"/>
    <x v="0"/>
    <s v="Cristiano Lucian"/>
    <s v="Closed"/>
    <x v="879"/>
    <s v="Fri, 23 Jun 2023 20:30:03 GMT"/>
    <s v="gsriniv"/>
    <x v="1"/>
    <x v="1"/>
    <s v="[]"/>
    <x v="19"/>
    <s v="Met"/>
    <s v="Server"/>
    <n v="3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1:23 GMT"/>
    <s v="Thu, 01 Jan 1970 00:00:00 GMT"/>
    <s v="Thu, 01 Jan 1970 00:00:01 GMT"/>
    <s v="Thu, 01 Jan 1970 16:33:48 GMT"/>
    <m/>
    <m/>
    <m/>
    <m/>
    <n v="1"/>
    <s v=""/>
    <n v="1"/>
    <d v="1899-12-30T17:04:53"/>
    <s v="Fri"/>
    <x v="172"/>
    <d v="2023-06-23T00:00:00"/>
    <s v="20:30:03"/>
    <s v="Week-4"/>
    <d v="1899-12-30T20:00:00"/>
  </r>
  <r>
    <n v="10810"/>
    <x v="0"/>
    <s v="Cristiano Lucian"/>
    <s v="Closed"/>
    <x v="879"/>
    <s v="Fri, 23 Jun 2023 20:20:24 GMT"/>
    <s v="gsriniv"/>
    <x v="1"/>
    <x v="1"/>
    <s v="[]"/>
    <x v="19"/>
    <s v="Met"/>
    <s v="Server"/>
    <n v="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6:12 GMT"/>
    <s v="Thu, 01 Jan 1970 00:00:00 GMT"/>
    <s v="Thu, 01 Jan 1970 00:00:01 GMT"/>
    <s v="Thu, 01 Jan 1970 16:34:13 GMT"/>
    <m/>
    <m/>
    <m/>
    <m/>
    <n v="1"/>
    <s v=""/>
    <n v="1"/>
    <d v="1899-12-30T17:00:20"/>
    <s v="Fri"/>
    <x v="172"/>
    <d v="2023-06-23T00:00:00"/>
    <s v="20:20:24"/>
    <s v="Week-4"/>
    <d v="1899-12-30T20:00:00"/>
  </r>
  <r>
    <n v="10809"/>
    <x v="0"/>
    <s v="Cristiano Lucian"/>
    <s v="Closed"/>
    <x v="879"/>
    <s v="Fri, 23 Jun 2023 20:20:23 GMT"/>
    <s v="gsriniv"/>
    <x v="1"/>
    <x v="1"/>
    <s v="[]"/>
    <x v="19"/>
    <s v="Met"/>
    <s v="Server"/>
    <n v="2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0:18 GMT"/>
    <s v="Thu, 01 Jan 1970 00:00:00 GMT"/>
    <s v="Thu, 01 Jan 1970 00:00:01 GMT"/>
    <s v="Thu, 01 Jan 1970 16:34:34 GMT"/>
    <m/>
    <m/>
    <m/>
    <m/>
    <n v="1"/>
    <s v=""/>
    <n v="1"/>
    <d v="1899-12-30T16:54:43"/>
    <s v="Fri"/>
    <x v="172"/>
    <d v="2023-06-23T00:00:00"/>
    <s v="20:20:23"/>
    <s v="Week-4"/>
    <d v="1899-12-30T20:00:00"/>
  </r>
  <r>
    <n v="10808"/>
    <x v="0"/>
    <s v="Cristiano Lucian"/>
    <s v="Closed"/>
    <x v="879"/>
    <s v="Fri, 23 Jun 2023 20:20:21 GMT"/>
    <s v="gsriniv"/>
    <x v="1"/>
    <x v="1"/>
    <s v="[]"/>
    <x v="19"/>
    <s v="Met"/>
    <s v="Server"/>
    <n v="16"/>
    <s v="[]"/>
    <s v="Network"/>
    <m/>
    <m/>
    <m/>
    <m/>
    <m/>
    <s v="[]"/>
    <s v="Thu, 01 Jan 1970 00:00:00 GMT"/>
    <s v="Thu, 01 Jan 1970 00:00:07 GMT"/>
    <s v="Thu, 01 Jan 1970 00:00:00 GMT"/>
    <s v="Thu, 01 Jan 1970 00:15:31 GMT"/>
    <s v="Thu, 01 Jan 1970 00:00:00 GMT"/>
    <s v="Thu, 01 Jan 1970 00:00:01 GMT"/>
    <s v="Thu, 01 Jan 1970 16:33:32 GMT"/>
    <m/>
    <m/>
    <m/>
    <m/>
    <n v="1"/>
    <s v=""/>
    <n v="1"/>
    <d v="1899-12-30T16:49:39"/>
    <s v="Fri"/>
    <x v="172"/>
    <d v="2023-06-23T00:00:00"/>
    <s v="20:20:21"/>
    <s v="Week-4"/>
    <d v="1899-12-30T20:00:00"/>
  </r>
  <r>
    <n v="10807"/>
    <x v="0"/>
    <s v="Cristiano Lucian"/>
    <s v="Closed"/>
    <x v="663"/>
    <s v="Fri, 23 Jun 2023 20:20:20 GMT"/>
    <s v="gsriniv"/>
    <x v="1"/>
    <x v="1"/>
    <s v="[]"/>
    <x v="19"/>
    <s v="Met"/>
    <s v="Server"/>
    <n v="2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4:30 GMT"/>
    <s v="Thu, 01 Jan 1970 00:00:00 GMT"/>
    <s v="Thu, 01 Jan 1970 00:00:01 GMT"/>
    <s v="Thu, 01 Jan 1970 17:38:30 GMT"/>
    <m/>
    <m/>
    <m/>
    <m/>
    <n v="1"/>
    <s v=""/>
    <n v="1"/>
    <d v="1899-12-30T18:02:40"/>
    <s v="Fri"/>
    <x v="172"/>
    <d v="2023-06-23T00:00:00"/>
    <s v="20:20:20"/>
    <s v="Week-4"/>
    <d v="1899-12-30T20:00:00"/>
  </r>
  <r>
    <n v="10806"/>
    <x v="0"/>
    <s v="Cristiano Lucian"/>
    <s v="Closed"/>
    <x v="879"/>
    <s v="Fri, 23 Jun 2023 20:20:19 GMT"/>
    <s v="gsriniv"/>
    <x v="1"/>
    <x v="1"/>
    <s v="[]"/>
    <x v="19"/>
    <s v="Met"/>
    <s v="Server"/>
    <n v="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28 GMT"/>
    <s v="Thu, 01 Jan 1970 00:00:00 GMT"/>
    <s v="Thu, 01 Jan 1970 00:00:01 GMT"/>
    <s v="Thu, 01 Jan 1970 16:35:50 GMT"/>
    <m/>
    <m/>
    <m/>
    <m/>
    <n v="1"/>
    <s v=""/>
    <n v="1"/>
    <d v="1899-12-30T16:41:57"/>
    <s v="Fri"/>
    <x v="172"/>
    <d v="2023-06-23T00:00:00"/>
    <s v="20:20:19"/>
    <s v="Week-4"/>
    <d v="1899-12-30T20:00:00"/>
  </r>
  <r>
    <n v="10805"/>
    <x v="0"/>
    <s v="Cristiano Lucian"/>
    <s v="Closed"/>
    <x v="879"/>
    <s v="Fri, 23 Jun 2023 20:20:18 GMT"/>
    <s v="gsriniv"/>
    <x v="1"/>
    <x v="1"/>
    <s v="[]"/>
    <x v="19"/>
    <s v="Met"/>
    <s v="Server"/>
    <n v="1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4:22 GMT"/>
    <s v="Thu, 01 Jan 1970 00:00:00 GMT"/>
    <s v="Thu, 01 Jan 1970 00:00:01 GMT"/>
    <s v="Thu, 01 Jan 1970 16:28:53 GMT"/>
    <m/>
    <m/>
    <m/>
    <m/>
    <n v="1"/>
    <s v=""/>
    <n v="1"/>
    <d v="1899-12-30T16:43:02"/>
    <s v="Fri"/>
    <x v="172"/>
    <d v="2023-06-23T00:00:00"/>
    <s v="20:20:18"/>
    <s v="Week-4"/>
    <d v="1899-12-30T20:00:00"/>
  </r>
  <r>
    <n v="10804"/>
    <x v="0"/>
    <s v="Cristiano Lucian"/>
    <s v="Closed"/>
    <x v="879"/>
    <s v="Fri, 23 Jun 2023 20:20:16 GMT"/>
    <s v="gsriniv"/>
    <x v="1"/>
    <x v="1"/>
    <s v="[]"/>
    <x v="19"/>
    <s v="Met"/>
    <s v="Server"/>
    <n v="1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3:01 GMT"/>
    <s v="Thu, 01 Jan 1970 00:00:00 GMT"/>
    <s v="Thu, 01 Jan 1970 00:00:01 GMT"/>
    <s v="Thu, 01 Jan 1970 16:22:33 GMT"/>
    <m/>
    <m/>
    <m/>
    <m/>
    <n v="1"/>
    <s v=""/>
    <n v="1"/>
    <d v="1899-12-30T16:35:40"/>
    <s v="Fri"/>
    <x v="172"/>
    <d v="2023-06-23T00:00:00"/>
    <s v="20:20:16"/>
    <s v="Week-4"/>
    <d v="1899-12-30T20:00:00"/>
  </r>
  <r>
    <n v="10803"/>
    <x v="0"/>
    <s v="Cristiano Lucian"/>
    <s v="Closed"/>
    <x v="879"/>
    <s v="Fri, 23 Jun 2023 20:20:15 GMT"/>
    <s v="gsriniv"/>
    <x v="1"/>
    <x v="1"/>
    <s v="[]"/>
    <x v="19"/>
    <s v="Met"/>
    <s v="Server"/>
    <n v="2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3:38 GMT"/>
    <s v="Thu, 01 Jan 1970 00:00:00 GMT"/>
    <s v="Thu, 01 Jan 1970 00:00:01 GMT"/>
    <s v="Thu, 01 Jan 1970 16:12:10 GMT"/>
    <m/>
    <m/>
    <m/>
    <m/>
    <n v="1"/>
    <s v=""/>
    <n v="1"/>
    <d v="1899-12-30T16:36:20"/>
    <s v="Fri"/>
    <x v="172"/>
    <d v="2023-06-23T00:00:00"/>
    <s v="20:20:15"/>
    <s v="Week-4"/>
    <d v="1899-12-30T20:00:00"/>
  </r>
  <r>
    <n v="10802"/>
    <x v="0"/>
    <s v="Cristiano Lucian"/>
    <s v="Closed"/>
    <x v="879"/>
    <s v="Fri, 23 Jun 2023 20:20:13 GMT"/>
    <s v="gsriniv"/>
    <x v="1"/>
    <x v="1"/>
    <s v="[]"/>
    <x v="19"/>
    <s v="Met"/>
    <s v="Server"/>
    <n v="12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1:47 GMT"/>
    <s v="Thu, 01 Jan 1970 00:00:00 GMT"/>
    <s v="Thu, 01 Jan 1970 00:00:01 GMT"/>
    <s v="Thu, 01 Jan 1970 15:58:33 GMT"/>
    <m/>
    <m/>
    <m/>
    <m/>
    <n v="1"/>
    <s v=""/>
    <n v="1"/>
    <d v="1899-12-30T16:10:40"/>
    <s v="Fri"/>
    <x v="172"/>
    <d v="2023-06-23T00:00:00"/>
    <s v="20:20:13"/>
    <s v="Week-4"/>
    <d v="1899-12-30T20:00:00"/>
  </r>
  <r>
    <n v="10801"/>
    <x v="0"/>
    <s v="Cristiano Lucian"/>
    <s v="Closed"/>
    <x v="879"/>
    <s v="Fri, 23 Jun 2023 20:20:12 GMT"/>
    <s v="gsriniv"/>
    <x v="1"/>
    <x v="1"/>
    <s v="[]"/>
    <x v="19"/>
    <s v="Met"/>
    <s v="Server"/>
    <n v="1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8:13 GMT"/>
    <s v="Thu, 01 Jan 1970 00:00:00 GMT"/>
    <s v="Thu, 01 Jan 1970 00:00:01 GMT"/>
    <s v="Thu, 01 Jan 1970 15:51:50 GMT"/>
    <m/>
    <m/>
    <m/>
    <m/>
    <n v="1"/>
    <s v=""/>
    <n v="1"/>
    <d v="1899-12-30T16:09:55"/>
    <s v="Fri"/>
    <x v="172"/>
    <d v="2023-06-23T00:00:00"/>
    <s v="20:20:12"/>
    <s v="Week-4"/>
    <d v="1899-12-30T20:00:00"/>
  </r>
  <r>
    <n v="10800"/>
    <x v="0"/>
    <s v="Cristiano Lucian"/>
    <s v="Closed"/>
    <x v="663"/>
    <s v="Fri, 23 Jun 2023 20:20:10 GMT"/>
    <s v="gsriniv"/>
    <x v="1"/>
    <x v="1"/>
    <s v="[]"/>
    <x v="19"/>
    <s v="Met"/>
    <s v="Server"/>
    <n v="2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9:40 GMT"/>
    <s v="Thu, 01 Jan 1970 00:00:00 GMT"/>
    <s v="Thu, 01 Jan 1970 00:00:01 GMT"/>
    <s v="Thu, 01 Jan 1970 17:40:21 GMT"/>
    <m/>
    <m/>
    <m/>
    <m/>
    <n v="1"/>
    <s v=""/>
    <n v="1"/>
    <d v="1899-12-30T18:00:26"/>
    <s v="Fri"/>
    <x v="172"/>
    <d v="2023-06-23T00:00:00"/>
    <s v="20:20:10"/>
    <s v="Week-4"/>
    <d v="1899-12-30T20:00:00"/>
  </r>
  <r>
    <n v="10799"/>
    <x v="0"/>
    <s v="Cristiano Lucian"/>
    <s v="Closed"/>
    <x v="879"/>
    <s v="Fri, 23 Jun 2023 20:20:08 GMT"/>
    <s v="gsriniv"/>
    <x v="1"/>
    <x v="1"/>
    <s v="[]"/>
    <x v="19"/>
    <s v="Met"/>
    <s v="Server"/>
    <n v="2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6:21 GMT"/>
    <s v="Thu, 01 Jan 1970 00:00:00 GMT"/>
    <s v="Thu, 01 Jan 1970 00:00:01 GMT"/>
    <s v="Thu, 01 Jan 1970 15:44:03 GMT"/>
    <m/>
    <m/>
    <m/>
    <m/>
    <n v="1"/>
    <s v=""/>
    <n v="1"/>
    <d v="1899-12-30T16:10:10"/>
    <s v="Fri"/>
    <x v="172"/>
    <d v="2023-06-23T00:00:00"/>
    <s v="20:20:08"/>
    <s v="Week-4"/>
    <d v="1899-12-30T20:00:00"/>
  </r>
  <r>
    <n v="10798"/>
    <x v="0"/>
    <s v="Cristiano Lucian"/>
    <s v="Closed"/>
    <x v="879"/>
    <s v="Fri, 23 Jun 2023 20:20:07 GMT"/>
    <s v="vdarive"/>
    <x v="1"/>
    <x v="1"/>
    <s v="[]"/>
    <x v="19"/>
    <s v="Met"/>
    <s v="Server"/>
    <n v="24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23:30 GMT"/>
    <s v="Thu, 01 Jan 1970 00:00:00 GMT"/>
    <s v="Thu, 01 Jan 1970 00:00:01 GMT"/>
    <s v="Thu, 01 Jan 1970 11:47:00 GMT"/>
    <m/>
    <m/>
    <m/>
    <m/>
    <n v="1"/>
    <s v=""/>
    <n v="1"/>
    <d v="1899-12-30T12:11:12"/>
    <s v="Fri"/>
    <x v="172"/>
    <d v="2023-06-23T00:00:00"/>
    <s v="20:20:07"/>
    <s v="Week-4"/>
    <d v="1899-12-30T20:00:00"/>
  </r>
  <r>
    <n v="10797"/>
    <x v="0"/>
    <s v="Cristiano Lucian"/>
    <s v="Closed"/>
    <x v="879"/>
    <s v="Fri, 23 Jun 2023 20:20:05 GMT"/>
    <s v="vdarive"/>
    <x v="1"/>
    <x v="1"/>
    <s v="[]"/>
    <x v="19"/>
    <s v="Met"/>
    <s v="Server"/>
    <n v="1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9:25 GMT"/>
    <s v="Thu, 01 Jan 1970 00:00:00 GMT"/>
    <s v="Thu, 01 Jan 1970 00:00:01 GMT"/>
    <s v="Thu, 01 Jan 1970 11:20:50 GMT"/>
    <m/>
    <m/>
    <m/>
    <m/>
    <n v="1"/>
    <s v=""/>
    <n v="1"/>
    <d v="1899-12-30T11:39:57"/>
    <s v="Fri"/>
    <x v="172"/>
    <d v="2023-06-23T00:00:00"/>
    <s v="20:20:05"/>
    <s v="Week-4"/>
    <d v="1899-12-30T20:00:00"/>
  </r>
  <r>
    <n v="10796"/>
    <x v="0"/>
    <s v="Cristiano Lucian"/>
    <s v="Closed"/>
    <x v="879"/>
    <s v="Fri, 23 Jun 2023 20:20:04 GMT"/>
    <s v="vdarive"/>
    <x v="1"/>
    <x v="1"/>
    <s v="[]"/>
    <x v="19"/>
    <s v="Met"/>
    <s v="Server"/>
    <n v="1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1:44 GMT"/>
    <s v="Thu, 01 Jan 1970 00:00:00 GMT"/>
    <s v="Thu, 01 Jan 1970 00:00:01 GMT"/>
    <s v="Thu, 01 Jan 1970 11:07:43 GMT"/>
    <m/>
    <m/>
    <m/>
    <m/>
    <n v="1"/>
    <s v=""/>
    <n v="1"/>
    <d v="1899-12-30T11:19:52"/>
    <s v="Fri"/>
    <x v="172"/>
    <d v="2023-06-23T00:00:00"/>
    <s v="20:20:04"/>
    <s v="Week-4"/>
    <d v="1899-12-30T20:00:00"/>
  </r>
  <r>
    <n v="10795"/>
    <x v="3"/>
    <s v="TechM L2"/>
    <s v="Closed"/>
    <x v="6"/>
    <s v="Fri, 23 Jun 2023 20:10:04 GMT"/>
    <s v="apaluri"/>
    <x v="2"/>
    <x v="2"/>
    <s v="ESC L1 SLA Breach"/>
    <x v="61"/>
    <s v="Met"/>
    <s v="Laptop/Desktop"/>
    <n v="144"/>
    <s v="[]"/>
    <s v="Email"/>
    <s v="Spam"/>
    <m/>
    <m/>
    <m/>
    <m/>
    <s v="[]"/>
    <s v="Thu, 01 Jan 1970 00:00:00 GMT"/>
    <s v="Thu, 01 Jan 1970 00:00:09 GMT"/>
    <s v="Thu, 01 Jan 1970 00:00:00 GMT"/>
    <s v="Thu, 01 Jan 1970 02:23:58 GMT"/>
    <s v="Thu, 01 Jan 1970 00:00:00 GMT"/>
    <s v="Thu, 01 Jan 1970 00:00:01 GMT"/>
    <s v="Thu, 01 Jan 1970 00:19:10 GMT"/>
    <m/>
    <m/>
    <m/>
    <m/>
    <n v="1"/>
    <s v=""/>
    <n v="1"/>
    <d v="1899-12-30T02:43:19"/>
    <s v="Fri"/>
    <x v="172"/>
    <d v="2023-06-23T00:00:00"/>
    <s v="20:10:04"/>
    <s v="Week-4"/>
    <d v="1899-12-30T20:00:00"/>
  </r>
  <r>
    <n v="10794"/>
    <x v="0"/>
    <s v="Cristiano Lucian"/>
    <s v="Closed"/>
    <x v="663"/>
    <s v="Fri, 23 Jun 2023 20:00:03 GMT"/>
    <s v="vdarive"/>
    <x v="1"/>
    <x v="1"/>
    <s v="[]"/>
    <x v="19"/>
    <s v="Met"/>
    <s v="Server"/>
    <n v="3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8:43 GMT"/>
    <s v="Thu, 01 Jan 1970 00:00:00 GMT"/>
    <s v="Thu, 01 Jan 1970 00:00:01 GMT"/>
    <s v="Thu, 01 Jan 1970 10:47:39 GMT"/>
    <m/>
    <m/>
    <m/>
    <m/>
    <n v="1"/>
    <s v=""/>
    <n v="1"/>
    <d v="1899-12-30T11:26:46"/>
    <s v="Fri"/>
    <x v="172"/>
    <d v="2023-06-23T00:00:00"/>
    <s v="20:00:03"/>
    <s v="Week-4"/>
    <d v="1899-12-30T20:00:00"/>
  </r>
  <r>
    <n v="10793"/>
    <x v="0"/>
    <s v="Cristiano Lucian"/>
    <s v="Closed"/>
    <x v="879"/>
    <s v="Fri, 23 Jun 2023 19:10:10 GMT"/>
    <s v="vdarive"/>
    <x v="1"/>
    <x v="1"/>
    <s v="[]"/>
    <x v="19"/>
    <s v="Met"/>
    <s v="Server"/>
    <n v="1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1:10 GMT"/>
    <s v="Thu, 01 Jan 1970 00:00:00 GMT"/>
    <s v="Thu, 01 Jan 1970 00:00:01 GMT"/>
    <s v="Thu, 01 Jan 1970 11:25:13 GMT"/>
    <m/>
    <m/>
    <m/>
    <m/>
    <n v="1"/>
    <s v=""/>
    <n v="1"/>
    <d v="1899-12-30T11:36:18"/>
    <s v="Fri"/>
    <x v="172"/>
    <d v="2023-06-23T00:00:00"/>
    <s v="19:10:10"/>
    <s v="Week-4"/>
    <d v="1899-12-30T19:00:00"/>
  </r>
  <r>
    <n v="10792"/>
    <x v="0"/>
    <s v="Cristiano Lucian"/>
    <s v="Closed"/>
    <x v="879"/>
    <s v="Fri, 23 Jun 2023 19:10:08 GMT"/>
    <s v="vdarive"/>
    <x v="1"/>
    <x v="1"/>
    <s v="[]"/>
    <x v="19"/>
    <s v="Met"/>
    <s v="Server"/>
    <n v="1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13:55 GMT"/>
    <s v="Thu, 01 Jan 1970 00:00:00 GMT"/>
    <s v="Thu, 01 Jan 1970 00:00:01 GMT"/>
    <s v="Thu, 01 Jan 1970 11:07:03 GMT"/>
    <m/>
    <m/>
    <m/>
    <m/>
    <n v="1"/>
    <s v=""/>
    <n v="1"/>
    <d v="1899-12-30T11:21:08"/>
    <s v="Fri"/>
    <x v="172"/>
    <d v="2023-06-23T00:00:00"/>
    <s v="19:10:08"/>
    <s v="Week-4"/>
    <d v="1899-12-30T19:00:00"/>
  </r>
  <r>
    <n v="10791"/>
    <x v="0"/>
    <s v="Cristiano Lucian"/>
    <s v="Closed"/>
    <x v="879"/>
    <s v="Fri, 23 Jun 2023 19:10:06 GMT"/>
    <s v="vdarive"/>
    <x v="1"/>
    <x v="1"/>
    <s v="[]"/>
    <x v="19"/>
    <s v="Met"/>
    <s v="Server"/>
    <n v="2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22:43 GMT"/>
    <s v="Thu, 01 Jan 1970 00:00:00 GMT"/>
    <s v="Thu, 01 Jan 1970 00:00:01 GMT"/>
    <s v="Thu, 01 Jan 1970 10:41:33 GMT"/>
    <m/>
    <m/>
    <m/>
    <m/>
    <n v="1"/>
    <s v=""/>
    <n v="1"/>
    <d v="1899-12-30T11:04:38"/>
    <s v="Fri"/>
    <x v="172"/>
    <d v="2023-06-23T00:00:00"/>
    <s v="19:10:06"/>
    <s v="Week-4"/>
    <d v="1899-12-30T19:00:00"/>
  </r>
  <r>
    <n v="10790"/>
    <x v="0"/>
    <s v="Cristiano Lucian"/>
    <s v="Closed"/>
    <x v="879"/>
    <s v="Fri, 23 Jun 2023 19:10:05 GMT"/>
    <s v="vdarive"/>
    <x v="1"/>
    <x v="1"/>
    <s v="[]"/>
    <x v="19"/>
    <s v="Met"/>
    <s v="Server"/>
    <n v="10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3:41 GMT"/>
    <s v="Thu, 01 Jan 1970 00:00:00 GMT"/>
    <s v="Thu, 01 Jan 1970 00:00:01 GMT"/>
    <s v="Thu, 01 Jan 1970 08:46:26 GMT"/>
    <m/>
    <m/>
    <m/>
    <m/>
    <n v="1"/>
    <s v=""/>
    <n v="1"/>
    <d v="1899-12-30T10:30:32"/>
    <s v="Fri"/>
    <x v="172"/>
    <d v="2023-06-23T00:00:00"/>
    <s v="19:10:05"/>
    <s v="Week-4"/>
    <d v="1899-12-30T19:00:00"/>
  </r>
  <r>
    <n v="10789"/>
    <x v="0"/>
    <s v="Cristiano Lucian"/>
    <s v="Closed"/>
    <x v="879"/>
    <s v="Fri, 23 Jun 2023 19:10:04 GMT"/>
    <s v="vdarive"/>
    <x v="1"/>
    <x v="1"/>
    <s v="[]"/>
    <x v="19"/>
    <s v="Met"/>
    <s v="Server"/>
    <n v="3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6:20 GMT"/>
    <s v="Thu, 01 Jan 1970 00:00:00 GMT"/>
    <s v="Thu, 01 Jan 1970 00:00:01 GMT"/>
    <s v="Thu, 01 Jan 1970 09:59:26 GMT"/>
    <m/>
    <m/>
    <m/>
    <m/>
    <n v="1"/>
    <s v=""/>
    <n v="1"/>
    <d v="1899-12-30T10:35:34"/>
    <s v="Fri"/>
    <x v="172"/>
    <d v="2023-06-23T00:00:00"/>
    <s v="19:10:04"/>
    <s v="Week-4"/>
    <d v="1899-12-30T19:00:00"/>
  </r>
  <r>
    <n v="10788"/>
    <x v="0"/>
    <s v="TechM L2"/>
    <s v="Closed"/>
    <x v="880"/>
    <s v="Fri, 23 Jun 2023 18:40:05 GMT"/>
    <s v="vdarive"/>
    <x v="2"/>
    <x v="2"/>
    <s v="User Reported Email"/>
    <x v="0"/>
    <s v="Met"/>
    <s v="User"/>
    <n v="56"/>
    <s v="[]"/>
    <s v="Email"/>
    <s v="Spam"/>
    <m/>
    <m/>
    <m/>
    <m/>
    <s v="[]"/>
    <s v="Thu, 01 Jan 1970 00:00:00 GMT"/>
    <s v="Thu, 01 Jan 1970 00:00:09 GMT"/>
    <s v="Thu, 01 Jan 1970 00:00:00 GMT"/>
    <s v="Thu, 01 Jan 1970 00:56:27 GMT"/>
    <s v="Thu, 01 Jan 1970 00:00:00 GMT"/>
    <s v="Thu, 01 Jan 1970 00:00:01 GMT"/>
    <s v="Thu, 01 Jan 1970 06:09:13 GMT"/>
    <m/>
    <m/>
    <m/>
    <m/>
    <n v="1"/>
    <s v=""/>
    <n v="1"/>
    <d v="1899-12-30T07:05:22"/>
    <s v="Fri"/>
    <x v="172"/>
    <d v="2023-06-23T00:00:00"/>
    <s v="18:40:05"/>
    <s v="Week-4"/>
    <d v="1899-12-30T18:00:00"/>
  </r>
  <r>
    <n v="10787"/>
    <x v="0"/>
    <s v="Cristiano Lucian"/>
    <s v="Closed"/>
    <x v="879"/>
    <s v="Fri, 23 Jun 2023 18:40:03 GMT"/>
    <s v="apaluri"/>
    <x v="1"/>
    <x v="1"/>
    <s v="[]"/>
    <x v="19"/>
    <s v="Met"/>
    <s v="Server"/>
    <n v="7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1:40 GMT"/>
    <s v="Thu, 01 Jan 1970 00:00:00 GMT"/>
    <s v="Thu, 01 Jan 1970 00:00:01 GMT"/>
    <s v="Thu, 01 Jan 1970 00:00:01 GMT"/>
    <m/>
    <m/>
    <m/>
    <m/>
    <n v="1"/>
    <s v=""/>
    <n v="1"/>
    <d v="1899-12-30T01:12:09"/>
    <s v="Fri"/>
    <x v="172"/>
    <d v="2023-06-23T00:00:00"/>
    <s v="18:40:03"/>
    <s v="Week-4"/>
    <d v="1899-12-30T18:00:00"/>
  </r>
  <r>
    <n v="10786"/>
    <x v="0"/>
    <s v="TechM L2"/>
    <s v="Closed"/>
    <x v="881"/>
    <s v="Fri, 23 Jun 2023 16:00:10 GMT"/>
    <s v="apaluri"/>
    <x v="0"/>
    <x v="0"/>
    <s v="User Reported Email"/>
    <x v="0"/>
    <s v="Met"/>
    <s v="User"/>
    <n v="57"/>
    <s v="[]"/>
    <s v="Email"/>
    <s v="Unsolicited email"/>
    <m/>
    <m/>
    <m/>
    <m/>
    <s v="[]"/>
    <s v="Thu, 01 Jan 1970 00:00:00 GMT"/>
    <s v="Thu, 01 Jan 1970 00:00:08 GMT"/>
    <s v="Thu, 01 Jan 1970 00:00:00 GMT"/>
    <s v="Thu, 01 Jan 1970 00:56:35 GMT"/>
    <s v="Thu, 01 Jan 1970 00:00:00 GMT"/>
    <s v="Thu, 01 Jan 1970 00:00:01 GMT"/>
    <s v="Thu, 01 Jan 1970 01:04:04 GMT"/>
    <m/>
    <m/>
    <m/>
    <m/>
    <n v="1"/>
    <s v=""/>
    <n v="1"/>
    <d v="1899-12-30T02:01:12"/>
    <s v="Fri"/>
    <x v="172"/>
    <d v="2023-06-23T00:00:00"/>
    <s v="16:00:10"/>
    <s v="Week-4"/>
    <d v="1899-12-30T16:00:00"/>
  </r>
  <r>
    <n v="10785"/>
    <x v="0"/>
    <s v="TechM L2"/>
    <s v="Closed"/>
    <x v="882"/>
    <s v="Fri, 23 Jun 2023 12:40:05 GMT"/>
    <s v="karun"/>
    <x v="1"/>
    <x v="1"/>
    <s v="User Reported Email"/>
    <x v="0"/>
    <s v="Met"/>
    <s v="User"/>
    <n v="38"/>
    <s v="[]"/>
    <s v="Email"/>
    <s v="Scam"/>
    <m/>
    <m/>
    <m/>
    <m/>
    <s v="[]"/>
    <s v="Thu, 01 Jan 1970 00:00:00 GMT"/>
    <s v="Thu, 01 Jan 1970 00:00:06 GMT"/>
    <s v="Thu, 01 Jan 1970 00:00:00 GMT"/>
    <s v="Thu, 01 Jan 1970 00:38:13 GMT"/>
    <s v="Thu, 01 Jan 1970 00:00:00 GMT"/>
    <s v="Thu, 01 Jan 1970 00:00:01 GMT"/>
    <s v="Thu, 01 Jan 1970 00:00:01 GMT"/>
    <m/>
    <m/>
    <m/>
    <m/>
    <n v="1"/>
    <s v=""/>
    <n v="1"/>
    <d v="1899-12-30T00:38:07"/>
    <s v="Fri"/>
    <x v="172"/>
    <d v="2023-06-23T00:00:00"/>
    <s v="12:40:05"/>
    <s v="Week-4"/>
    <d v="1899-12-30T12:00:00"/>
  </r>
  <r>
    <n v="10784"/>
    <x v="0"/>
    <s v="TechM L2"/>
    <s v="Closed"/>
    <x v="883"/>
    <s v="Fri, 23 Jun 2023 12:30:06 GMT"/>
    <s v="karun"/>
    <x v="0"/>
    <x v="0"/>
    <s v="User Reported Email"/>
    <x v="0"/>
    <s v="Met"/>
    <s v="User"/>
    <n v="112"/>
    <s v="[]"/>
    <s v="Email"/>
    <s v="Unsolicited email"/>
    <m/>
    <m/>
    <m/>
    <m/>
    <s v="[]"/>
    <s v="Thu, 01 Jan 1970 00:00:00 GMT"/>
    <s v="Thu, 01 Jan 1970 00:00:12 GMT"/>
    <s v="Thu, 01 Jan 1970 00:00:00 GMT"/>
    <s v="Thu, 01 Jan 1970 01:52:20 GMT"/>
    <s v="Thu, 01 Jan 1970 00:00:00 GMT"/>
    <s v="Thu, 01 Jan 1970 00:00:01 GMT"/>
    <s v="Thu, 01 Jan 1970 00:51:46 GMT"/>
    <m/>
    <m/>
    <m/>
    <m/>
    <n v="1"/>
    <s v=""/>
    <n v="1"/>
    <d v="1899-12-30T02:43:58"/>
    <s v="Fri"/>
    <x v="172"/>
    <d v="2023-06-23T00:00:00"/>
    <s v="12:30:06"/>
    <s v="Week-4"/>
    <d v="1899-12-30T12:00:00"/>
  </r>
  <r>
    <n v="10783"/>
    <x v="3"/>
    <s v="Mangesh Fasale"/>
    <s v="Pending"/>
    <x v="812"/>
    <s v="Fri, 23 Jun 2023 09:10:03 GMT"/>
    <s v="vdarive"/>
    <x v="1"/>
    <x v="3"/>
    <s v="[]"/>
    <x v="28"/>
    <s v="Met"/>
    <m/>
    <n v="5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5:09 GMT"/>
    <s v="Thu, 01 Jan 1970 00:00:00 GMT"/>
    <s v="Thu, 01 Jan 1970 00:00:01 GMT"/>
    <s v="Thu, 01 Jan 1970 00:19:12 GMT"/>
    <m/>
    <m/>
    <m/>
    <m/>
    <s v=""/>
    <s v=""/>
    <n v="1"/>
    <d v="1899-12-30T01:14:18"/>
    <s v="Fri"/>
    <x v="172"/>
    <d v="2023-06-23T00:00:00"/>
    <s v="09:10:03"/>
    <s v="Week-4"/>
    <d v="1899-12-30T09:00:00"/>
  </r>
  <r>
    <n v="10819"/>
    <x v="0"/>
    <s v="Cristiano Lucian"/>
    <s v="Closed"/>
    <x v="879"/>
    <s v="Sat, 24 Jun 2023 23:40:06 GMT"/>
    <s v="apaluri"/>
    <x v="1"/>
    <x v="1"/>
    <s v="[]"/>
    <x v="19"/>
    <s v="Met"/>
    <s v="Server"/>
    <n v="3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2:56 GMT"/>
    <s v="Thu, 01 Jan 1970 00:00:00 GMT"/>
    <s v="Thu, 01 Jan 1970 00:00:01 GMT"/>
    <s v="Thu, 01 Jan 1970 00:00:01 GMT"/>
    <m/>
    <m/>
    <m/>
    <m/>
    <n v="1"/>
    <s v=""/>
    <n v="1"/>
    <d v="1899-12-30T00:33:07"/>
    <s v="Sat"/>
    <x v="173"/>
    <d v="2023-06-24T00:00:00"/>
    <s v="23:40:06"/>
    <s v="Week-4"/>
    <d v="1899-12-30T23:00:00"/>
  </r>
  <r>
    <n v="10818"/>
    <x v="0"/>
    <s v="Cristiano Lucian"/>
    <s v="Closed"/>
    <x v="879"/>
    <s v="Sat, 24 Jun 2023 15:40:06 GMT"/>
    <s v="apaluri"/>
    <x v="1"/>
    <x v="1"/>
    <s v="[]"/>
    <x v="19"/>
    <s v="Met"/>
    <s v="Server"/>
    <n v="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5:28 GMT"/>
    <s v="Thu, 01 Jan 1970 00:00:00 GMT"/>
    <s v="Thu, 01 Jan 1970 00:00:01 GMT"/>
    <s v="Thu, 01 Jan 1970 01:16:09 GMT"/>
    <m/>
    <m/>
    <m/>
    <m/>
    <n v="1"/>
    <s v=""/>
    <n v="1"/>
    <d v="1899-12-30T01:21:17"/>
    <s v="Sat"/>
    <x v="173"/>
    <d v="2023-06-24T00:00:00"/>
    <s v="15:40:06"/>
    <s v="Week-4"/>
    <d v="1899-12-30T15:00:00"/>
  </r>
  <r>
    <n v="10817"/>
    <x v="0"/>
    <s v="Cristiano Lucian"/>
    <s v="Closed"/>
    <x v="879"/>
    <s v="Sat, 24 Jun 2023 12:40:05 GMT"/>
    <s v="gsriniv"/>
    <x v="1"/>
    <x v="1"/>
    <s v="[]"/>
    <x v="19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at"/>
    <x v="173"/>
    <d v="2023-06-24T00:00:00"/>
    <s v="12:40:05"/>
    <s v="Week-4"/>
    <d v="1899-12-30T12:00:00"/>
  </r>
  <r>
    <n v="10816"/>
    <x v="0"/>
    <s v="Cristiano Lucian"/>
    <s v="Closed"/>
    <x v="879"/>
    <s v="Sat, 24 Jun 2023 12:20:03 GMT"/>
    <s v="gsriniv"/>
    <x v="1"/>
    <x v="1"/>
    <s v="[]"/>
    <x v="19"/>
    <s v="Met"/>
    <s v="Server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at"/>
    <x v="173"/>
    <d v="2023-06-24T00:00:00"/>
    <s v="12:20:03"/>
    <s v="Week-4"/>
    <d v="1899-12-30T12:00:00"/>
  </r>
  <r>
    <n v="10815"/>
    <x v="0"/>
    <s v="TechM L2"/>
    <s v="Closed"/>
    <x v="882"/>
    <s v="Sat, 24 Jun 2023 05:10:05 GMT"/>
    <s v="gsriniv"/>
    <x v="1"/>
    <x v="1"/>
    <s v="User Reported Email, ACK L1 SLA Breach"/>
    <x v="0"/>
    <s v="Met"/>
    <s v="User"/>
    <n v="10"/>
    <s v="[]"/>
    <s v="Email"/>
    <s v="Scam"/>
    <m/>
    <m/>
    <m/>
    <m/>
    <s v="[]"/>
    <s v="Thu, 01 Jan 1970 00:00:00 GMT"/>
    <s v="Thu, 01 Jan 1970 00:00:18 GMT"/>
    <s v="Thu, 01 Jan 1970 00:00:00 GMT"/>
    <s v="Thu, 01 Jan 1970 00:09:34 GMT"/>
    <s v="Thu, 01 Jan 1970 00:00:00 GMT"/>
    <s v="Thu, 01 Jan 1970 00:00:01 GMT"/>
    <s v="Thu, 01 Jan 1970 04:20:58 GMT"/>
    <m/>
    <m/>
    <m/>
    <m/>
    <n v="1"/>
    <s v=""/>
    <n v="1"/>
    <d v="1899-12-30T04:31:16"/>
    <s v="Sat"/>
    <x v="173"/>
    <d v="2023-06-24T00:00:00"/>
    <s v="05:10:05"/>
    <s v="Week-4"/>
    <d v="1899-12-30T05:00:00"/>
  </r>
  <r>
    <n v="10814"/>
    <x v="3"/>
    <s v="TechM L2"/>
    <s v="Closed"/>
    <x v="610"/>
    <s v="Sat, 24 Jun 2023 02:20:03 GMT"/>
    <s v="vdarive"/>
    <x v="1"/>
    <x v="1"/>
    <s v="ESC L1 SLA Breach"/>
    <x v="28"/>
    <s v="Met"/>
    <s v="Server"/>
    <n v="4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5:03 GMT"/>
    <s v="Thu, 01 Jan 1970 00:00:00 GMT"/>
    <s v="Thu, 01 Jan 1970 00:00:01 GMT"/>
    <s v="Thu, 01 Jan 1970 00:00:01 GMT"/>
    <m/>
    <m/>
    <m/>
    <m/>
    <n v="1"/>
    <s v=""/>
    <n v="1"/>
    <d v="1899-12-30T00:45:07"/>
    <s v="Sat"/>
    <x v="173"/>
    <d v="2023-06-24T00:00:00"/>
    <s v="02:20:03"/>
    <s v="Week-4"/>
    <d v="1899-12-30T02:00:00"/>
  </r>
  <r>
    <n v="10813"/>
    <x v="0"/>
    <s v="Cristiano Lucian"/>
    <s v="Closed"/>
    <x v="879"/>
    <s v="Sat, 24 Jun 2023 02:10:03 GMT"/>
    <s v="gsriniv"/>
    <x v="1"/>
    <x v="1"/>
    <s v="[]"/>
    <x v="19"/>
    <s v="Met"/>
    <s v="Server"/>
    <n v="4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1:27 GMT"/>
    <s v="Thu, 01 Jan 1970 00:00:00 GMT"/>
    <s v="Thu, 01 Jan 1970 00:00:01 GMT"/>
    <s v="Thu, 01 Jan 1970 10:52:27 GMT"/>
    <m/>
    <m/>
    <m/>
    <m/>
    <n v="1"/>
    <s v=""/>
    <n v="1"/>
    <d v="1899-12-30T11:33:35"/>
    <s v="Sat"/>
    <x v="173"/>
    <d v="2023-06-24T00:00:00"/>
    <s v="02:10:03"/>
    <s v="Week-4"/>
    <d v="1899-12-30T02:00:00"/>
  </r>
  <r>
    <n v="10827"/>
    <x v="0"/>
    <s v="Cristiano Lucian"/>
    <s v="Closed"/>
    <x v="879"/>
    <s v="Sun, 25 Jun 2023 22:50:04 GMT"/>
    <s v="apaluri"/>
    <x v="1"/>
    <x v="1"/>
    <s v="[]"/>
    <x v="19"/>
    <s v="Met"/>
    <s v="Server"/>
    <n v="1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9:57 GMT"/>
    <s v="Thu, 01 Jan 1970 00:00:00 GMT"/>
    <s v="Thu, 01 Jan 1970 00:00:01 GMT"/>
    <s v="Thu, 01 Jan 1970 00:08:00 GMT"/>
    <m/>
    <m/>
    <m/>
    <m/>
    <n v="1"/>
    <s v=""/>
    <n v="1"/>
    <d v="1899-12-30T00:18:08"/>
    <s v="Sun"/>
    <x v="174"/>
    <d v="2023-06-25T00:00:00"/>
    <s v="22:50:04"/>
    <s v="Week-4"/>
    <d v="1899-12-30T22:00:00"/>
  </r>
  <r>
    <n v="10826"/>
    <x v="0"/>
    <s v="TechM L2"/>
    <s v="Closed"/>
    <x v="222"/>
    <s v="Sun, 25 Jun 2023 17:40:05 GMT"/>
    <s v="apaluri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7:42 GMT"/>
    <s v="Thu, 01 Jan 1970 00:00:00 GMT"/>
    <s v="Thu, 01 Jan 1970 00:00:01 GMT"/>
    <s v="Thu, 01 Jan 1970 00:04:30 GMT"/>
    <m/>
    <m/>
    <m/>
    <m/>
    <n v="1"/>
    <s v=""/>
    <n v="1"/>
    <d v="1899-12-30T00:42:39"/>
    <s v="Sun"/>
    <x v="174"/>
    <d v="2023-06-25T00:00:00"/>
    <s v="17:40:05"/>
    <s v="Week-4"/>
    <d v="1899-12-30T17:00:00"/>
  </r>
  <r>
    <n v="10825"/>
    <x v="3"/>
    <s v="Cristian Dragus"/>
    <s v="Closed"/>
    <x v="28"/>
    <s v="Sun, 25 Jun 2023 15:10:03 GMT"/>
    <s v="gsriniv"/>
    <x v="1"/>
    <x v="1"/>
    <s v="[]"/>
    <x v="9"/>
    <s v="Met"/>
    <s v="Laptop/Desktop"/>
    <n v="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3:52 GMT"/>
    <s v="Thu, 01 Jan 1970 00:00:00 GMT"/>
    <s v="Thu, 01 Jan 1970 00:00:01 GMT"/>
    <s v="Thu, 01 Jan 1970 01:10:35 GMT"/>
    <m/>
    <m/>
    <m/>
    <m/>
    <n v="1"/>
    <s v=""/>
    <n v="1"/>
    <d v="1899-12-30T01:14:45"/>
    <s v="Sun"/>
    <x v="174"/>
    <d v="2023-06-25T00:00:00"/>
    <s v="15:10:03"/>
    <s v="Week-4"/>
    <d v="1899-12-30T15:00:00"/>
  </r>
  <r>
    <n v="10824"/>
    <x v="0"/>
    <s v="TechM L2"/>
    <s v="Closed"/>
    <x v="884"/>
    <s v="Sun, 25 Jun 2023 10:00:17 GMT"/>
    <s v="gsriniv"/>
    <x v="2"/>
    <x v="2"/>
    <s v="User Reported Email"/>
    <x v="0"/>
    <s v="Met"/>
    <s v="User"/>
    <n v="13"/>
    <s v="[]"/>
    <s v="Email"/>
    <s v="Spam"/>
    <m/>
    <m/>
    <m/>
    <m/>
    <s v="[]"/>
    <s v="Thu, 01 Jan 1970 00:00:00 GMT"/>
    <s v="Thu, 01 Jan 1970 00:00:06 GMT"/>
    <s v="Thu, 01 Jan 1970 00:00:00 GMT"/>
    <s v="Thu, 01 Jan 1970 00:12:49 GMT"/>
    <s v="Thu, 01 Jan 1970 00:00:00 GMT"/>
    <s v="Thu, 01 Jan 1970 00:00:01 GMT"/>
    <s v="Thu, 01 Jan 1970 03:05:20 GMT"/>
    <m/>
    <m/>
    <m/>
    <m/>
    <n v="1"/>
    <s v=""/>
    <n v="1"/>
    <d v="1899-12-30T03:18:26"/>
    <s v="Sun"/>
    <x v="174"/>
    <d v="2023-06-25T00:00:00"/>
    <s v="10:00:17"/>
    <s v="Week-4"/>
    <d v="1899-12-30T10:00:00"/>
  </r>
  <r>
    <n v="10823"/>
    <x v="0"/>
    <s v="TechM L2"/>
    <s v="Closed"/>
    <x v="885"/>
    <s v="Sun, 25 Jun 2023 10:00:17 GMT"/>
    <s v="gsriniv"/>
    <x v="0"/>
    <x v="0"/>
    <s v="User Reported Email"/>
    <x v="0"/>
    <s v="Met"/>
    <s v="User"/>
    <n v="39"/>
    <s v="[]"/>
    <s v="Email"/>
    <s v="Unsolicited email"/>
    <m/>
    <m/>
    <m/>
    <m/>
    <s v="[]"/>
    <s v="Thu, 01 Jan 1970 00:00:00 GMT"/>
    <s v="Thu, 01 Jan 1970 00:00:11 GMT"/>
    <s v="Thu, 01 Jan 1970 00:00:00 GMT"/>
    <s v="Thu, 01 Jan 1970 00:38:42 GMT"/>
    <s v="Thu, 01 Jan 1970 00:00:00 GMT"/>
    <s v="Thu, 01 Jan 1970 00:00:01 GMT"/>
    <s v="Thu, 01 Jan 1970 01:11:43 GMT"/>
    <m/>
    <m/>
    <m/>
    <m/>
    <n v="1"/>
    <s v=""/>
    <n v="1"/>
    <d v="1899-12-30T01:50:54"/>
    <s v="Sun"/>
    <x v="174"/>
    <d v="2023-06-25T00:00:00"/>
    <s v="10:00:17"/>
    <s v="Week-4"/>
    <d v="1899-12-30T10:00:00"/>
  </r>
  <r>
    <n v="10822"/>
    <x v="1"/>
    <s v="Mangesh Fasale"/>
    <s v="Closed"/>
    <x v="541"/>
    <s v="Sun, 25 Jun 2023 08:10:05 GMT"/>
    <s v="gsriniv"/>
    <x v="1"/>
    <x v="2"/>
    <s v="MSSP Process Improvement Requested, ACK L1 SLA Breach, ESC L1 SLA Breach"/>
    <x v="49"/>
    <s v="Met"/>
    <s v="Laptop/Desktop"/>
    <n v="73"/>
    <s v="[]"/>
    <s v="Network"/>
    <m/>
    <m/>
    <m/>
    <s v="Suspicious Traffic"/>
    <m/>
    <s v="Discussed"/>
    <s v="Thu, 01 Jan 1970 00:00:00 GMT"/>
    <s v="Thu, 01 Jan 1970 00:00:14 GMT"/>
    <s v="Thu, 01 Jan 1970 00:00:00 GMT"/>
    <s v="Thu, 01 Jan 1970 01:12:41 GMT"/>
    <s v="Thu, 01 Jan 1970 00:00:00 GMT"/>
    <s v="Thu, 01 Jan 1970 00:00:01 GMT"/>
    <s v="Thu, 01 Jan 1970 00:00:01 GMT"/>
    <m/>
    <m/>
    <m/>
    <m/>
    <n v="0"/>
    <n v="1"/>
    <n v="1"/>
    <d v="1899-12-30T01:13:15"/>
    <s v="Sun"/>
    <x v="174"/>
    <d v="2023-06-25T00:00:00"/>
    <s v="08:10:05"/>
    <s v="Week-4"/>
    <d v="1899-12-30T08:00:00"/>
  </r>
  <r>
    <n v="10821"/>
    <x v="1"/>
    <s v="Mangesh Fasale"/>
    <s v="Closed"/>
    <x v="43"/>
    <s v="Sun, 25 Jun 2023 04:00:04 GMT"/>
    <s v="vdarive"/>
    <x v="1"/>
    <x v="1"/>
    <s v="ACK L1 SLA Breach, ESC L1 SLA Breach"/>
    <x v="14"/>
    <s v="Met"/>
    <s v="Server"/>
    <n v="59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8:35 GMT"/>
    <s v="Thu, 01 Jan 1970 00:00:00 GMT"/>
    <s v="Thu, 01 Jan 1970 00:00:01 GMT"/>
    <s v="Thu, 01 Jan 1970 00:00:01 GMT"/>
    <m/>
    <m/>
    <m/>
    <m/>
    <n v="1"/>
    <s v=""/>
    <n v="1"/>
    <d v="1899-12-30T00:59:06"/>
    <s v="Sun"/>
    <x v="174"/>
    <d v="2023-06-25T00:00:00"/>
    <s v="04:00:04"/>
    <s v="Week-4"/>
    <d v="1899-12-30T04:00:00"/>
  </r>
  <r>
    <n v="10820"/>
    <x v="0"/>
    <s v="TechM L2"/>
    <s v="Closed"/>
    <x v="838"/>
    <s v="Sun, 25 Jun 2023 01:20:05 GMT"/>
    <s v="vdarive"/>
    <x v="2"/>
    <x v="2"/>
    <s v="[]"/>
    <x v="38"/>
    <s v="Met"/>
    <s v="Server"/>
    <n v="9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5:17 GMT"/>
    <s v="Thu, 01 Jan 1970 00:00:00 GMT"/>
    <s v="Thu, 01 Jan 1970 00:00:01 GMT"/>
    <s v="Thu, 01 Jan 1970 00:20:34 GMT"/>
    <m/>
    <m/>
    <m/>
    <m/>
    <n v="1"/>
    <s v=""/>
    <n v="1"/>
    <d v="1899-12-30T01:55:42"/>
    <s v="Sun"/>
    <x v="174"/>
    <d v="2023-06-25T00:00:00"/>
    <s v="01:20:05"/>
    <s v="Week-4"/>
    <d v="1899-12-30T01:00:00"/>
  </r>
  <r>
    <n v="10845"/>
    <x v="0"/>
    <s v="TechM L2"/>
    <s v="Closed"/>
    <x v="820"/>
    <s v="Mon, 26 Jun 2023 22:00:03 GMT"/>
    <s v="khyadav"/>
    <x v="2"/>
    <x v="2"/>
    <s v="[]"/>
    <x v="62"/>
    <s v="Met"/>
    <s v="Server"/>
    <n v="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9:16 GMT"/>
    <s v="Thu, 01 Jan 1970 00:00:00 GMT"/>
    <s v="Thu, 01 Jan 1970 00:00:01 GMT"/>
    <s v="Thu, 01 Jan 1970 04:30:41 GMT"/>
    <m/>
    <m/>
    <m/>
    <m/>
    <n v="1"/>
    <s v=""/>
    <n v="1"/>
    <d v="1899-12-30T04:39:47"/>
    <s v="Mon"/>
    <x v="175"/>
    <d v="2023-06-26T00:00:00"/>
    <s v="22:00:03"/>
    <s v="Week-5"/>
    <d v="1899-12-30T22:00:00"/>
  </r>
  <r>
    <n v="10844"/>
    <x v="3"/>
    <s v="TechM L2"/>
    <s v="Closed"/>
    <x v="28"/>
    <s v="Mon, 26 Jun 2023 19:30:07 GMT"/>
    <s v="vtupura"/>
    <x v="1"/>
    <x v="0"/>
    <s v="ESC L1 SLA Breach"/>
    <x v="9"/>
    <s v="Met"/>
    <s v="Laptop/Desktop"/>
    <n v="11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51:11 GMT"/>
    <s v="Thu, 01 Jan 1970 00:00:00 GMT"/>
    <s v="Thu, 01 Jan 1970 00:00:01 GMT"/>
    <s v="Thu, 01 Jan 1970 04:01:23 GMT"/>
    <m/>
    <m/>
    <m/>
    <m/>
    <n v="0"/>
    <n v="1"/>
    <n v="1"/>
    <d v="1899-12-30T05:52:32"/>
    <s v="Mon"/>
    <x v="175"/>
    <d v="2023-06-26T00:00:00"/>
    <s v="19:30:07"/>
    <s v="Week-5"/>
    <d v="1899-12-30T19:00:00"/>
  </r>
  <r>
    <n v="10843"/>
    <x v="0"/>
    <s v="Cristian Dragus"/>
    <s v="Closed"/>
    <x v="886"/>
    <s v="Mon, 26 Jun 2023 19:30:05 GMT"/>
    <s v="khyadav"/>
    <x v="0"/>
    <x v="0"/>
    <s v="User Reported Email, MSSP Process Improvement Requested"/>
    <x v="0"/>
    <s v="Met"/>
    <s v="User"/>
    <n v="15"/>
    <s v="[]"/>
    <s v="Email"/>
    <s v="Legitimate email"/>
    <m/>
    <m/>
    <m/>
    <m/>
    <s v="Discussed"/>
    <s v="Thu, 01 Jan 1970 00:00:00 GMT"/>
    <s v="Thu, 01 Jan 1970 00:00:14 GMT"/>
    <s v="Thu, 01 Jan 1970 00:00:00 GMT"/>
    <s v="Thu, 01 Jan 1970 00:14:53 GMT"/>
    <s v="Thu, 01 Jan 1970 00:00:00 GMT"/>
    <s v="Thu, 01 Jan 1970 00:00:01 GMT"/>
    <s v="Thu, 01 Jan 1970 12:56:36 GMT"/>
    <m/>
    <m/>
    <m/>
    <m/>
    <n v="1"/>
    <s v=""/>
    <n v="1"/>
    <d v="1899-12-30T13:11:50"/>
    <s v="Mon"/>
    <x v="175"/>
    <d v="2023-06-26T00:00:00"/>
    <s v="19:30:05"/>
    <s v="Week-5"/>
    <d v="1899-12-30T19:00:00"/>
  </r>
  <r>
    <n v="10842"/>
    <x v="0"/>
    <s v="Cristiano Lucian"/>
    <s v="Closed"/>
    <x v="879"/>
    <s v="Mon, 26 Jun 2023 19:10:03 GMT"/>
    <s v="khyadav"/>
    <x v="1"/>
    <x v="1"/>
    <s v="[]"/>
    <x v="19"/>
    <s v="Met"/>
    <s v="Server"/>
    <n v="25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24:50 GMT"/>
    <s v="Thu, 01 Jan 1970 00:00:00 GMT"/>
    <s v="Thu, 01 Jan 1970 00:00:01 GMT"/>
    <s v="Thu, 01 Jan 1970 06:25:04 GMT"/>
    <m/>
    <m/>
    <m/>
    <m/>
    <n v="1"/>
    <s v=""/>
    <n v="1"/>
    <d v="1899-12-30T06:50:17"/>
    <s v="Mon"/>
    <x v="175"/>
    <d v="2023-06-26T00:00:00"/>
    <s v="19:10:03"/>
    <s v="Week-5"/>
    <d v="1899-12-30T19:00:00"/>
  </r>
  <r>
    <n v="10841"/>
    <x v="3"/>
    <s v="Mangesh Fasale"/>
    <s v="Pending"/>
    <x v="199"/>
    <s v="Mon, 26 Jun 2023 18:20:04 GMT"/>
    <s v="vtupura"/>
    <x v="1"/>
    <x v="1"/>
    <s v="[]"/>
    <x v="28"/>
    <s v="Met"/>
    <m/>
    <n v="43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2:43 GMT"/>
    <s v="Thu, 01 Jan 1970 00:00:00 GMT"/>
    <s v="Thu, 01 Jan 1970 00:00:01 GMT"/>
    <s v="Thu, 01 Jan 1970 03:38:19 GMT"/>
    <m/>
    <m/>
    <m/>
    <m/>
    <n v="1"/>
    <s v=""/>
    <n v="1"/>
    <d v="1899-12-30T04:21:29"/>
    <s v="Mon"/>
    <x v="175"/>
    <d v="2023-06-26T00:00:00"/>
    <s v="18:20:04"/>
    <s v="Week-5"/>
    <d v="1899-12-30T18:00:00"/>
  </r>
  <r>
    <n v="10840"/>
    <x v="1"/>
    <s v="TechM L2"/>
    <s v="Closed"/>
    <x v="29"/>
    <s v="Mon, 26 Jun 2023 18:00:04 GMT"/>
    <s v="vtupura"/>
    <x v="0"/>
    <x v="0"/>
    <s v="ESC L1 SLA Breach"/>
    <x v="10"/>
    <s v="Met"/>
    <s v="Other"/>
    <n v="11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55:45 GMT"/>
    <s v="Thu, 01 Jan 1970 00:00:00 GMT"/>
    <s v="Thu, 01 Jan 1970 00:00:01 GMT"/>
    <s v="Thu, 01 Jan 1970 00:00:01 GMT"/>
    <m/>
    <m/>
    <m/>
    <m/>
    <n v="1"/>
    <s v=""/>
    <n v="1"/>
    <d v="1899-12-30T01:56:11"/>
    <s v="Mon"/>
    <x v="175"/>
    <d v="2023-06-26T00:00:00"/>
    <s v="18:00:04"/>
    <s v="Week-5"/>
    <d v="1899-12-30T18:00:00"/>
  </r>
  <r>
    <n v="10839"/>
    <x v="3"/>
    <s v="Hassen Mezghani"/>
    <s v="Closed"/>
    <x v="29"/>
    <s v="Mon, 26 Jun 2023 16:00:04 GMT"/>
    <s v="vtupura"/>
    <x v="1"/>
    <x v="1"/>
    <s v="[]"/>
    <x v="10"/>
    <s v="Met"/>
    <s v="Server"/>
    <n v="17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49:38 GMT"/>
    <s v="Thu, 01 Jan 1970 00:00:00 GMT"/>
    <s v="Thu, 01 Jan 1970 00:00:01 GMT"/>
    <s v="Thu, 01 Jan 1970 02:18:26 GMT"/>
    <m/>
    <m/>
    <m/>
    <m/>
    <n v="1"/>
    <s v=""/>
    <n v="1"/>
    <d v="1899-12-30T05:08:34"/>
    <s v="Mon"/>
    <x v="175"/>
    <d v="2023-06-26T00:00:00"/>
    <s v="16:00:04"/>
    <s v="Week-5"/>
    <d v="1899-12-30T16:00:00"/>
  </r>
  <r>
    <n v="10838"/>
    <x v="1"/>
    <s v="Mangesh Fasale"/>
    <s v="Closed"/>
    <x v="43"/>
    <s v="Mon, 26 Jun 2023 13:00:04 GMT"/>
    <s v="gsriniv"/>
    <x v="1"/>
    <x v="1"/>
    <s v="[]"/>
    <x v="14"/>
    <s v="Met"/>
    <s v="Laptop/Desktop"/>
    <n v="2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8:48 GMT"/>
    <s v="Thu, 01 Jan 1970 00:00:00 GMT"/>
    <s v="Thu, 01 Jan 1970 00:00:01 GMT"/>
    <s v="Thu, 01 Jan 1970 00:00:01 GMT"/>
    <m/>
    <m/>
    <m/>
    <m/>
    <n v="1"/>
    <s v=""/>
    <n v="1"/>
    <d v="1899-12-30T00:29:08"/>
    <s v="Mon"/>
    <x v="175"/>
    <d v="2023-06-26T00:00:00"/>
    <s v="13:00:04"/>
    <s v="Week-5"/>
    <d v="1899-12-30T13:00:00"/>
  </r>
  <r>
    <n v="10837"/>
    <x v="3"/>
    <s v="Mangesh Fasale"/>
    <s v="Pending"/>
    <x v="812"/>
    <s v="Mon, 26 Jun 2023 12:30:06 GMT"/>
    <s v="gsriniv"/>
    <x v="1"/>
    <x v="3"/>
    <s v="[]"/>
    <x v="28"/>
    <s v="Met"/>
    <s v="Server"/>
    <n v="21"/>
    <s v="[]"/>
    <s v="Network"/>
    <m/>
    <m/>
    <m/>
    <s v="Suspicious Traffic"/>
    <m/>
    <s v="[]"/>
    <s v="Thu, 01 Jan 1970 00:00:00 GMT"/>
    <s v="Thu, 01 Jan 1970 00:00:36 GMT"/>
    <s v="Thu, 01 Jan 1970 00:00:00 GMT"/>
    <s v="Thu, 01 Jan 1970 00:20:45 GMT"/>
    <s v="Thu, 01 Jan 1970 00:00:00 GMT"/>
    <s v="Thu, 01 Jan 1970 00:00:01 GMT"/>
    <s v="Thu, 01 Jan 1970 01:32:07 GMT"/>
    <m/>
    <m/>
    <m/>
    <m/>
    <s v=""/>
    <s v=""/>
    <n v="1"/>
    <d v="1899-12-30T01:53:43"/>
    <s v="Mon"/>
    <x v="175"/>
    <d v="2023-06-26T00:00:00"/>
    <s v="12:30:06"/>
    <s v="Week-5"/>
    <d v="1899-12-30T12:00:00"/>
  </r>
  <r>
    <n v="10836"/>
    <x v="1"/>
    <s v="TechM L2"/>
    <s v="Closed"/>
    <x v="2"/>
    <s v="Mon, 26 Jun 2023 12:00:08 GMT"/>
    <s v="karun"/>
    <x v="1"/>
    <x v="1"/>
    <s v="[]"/>
    <x v="17"/>
    <s v="Met"/>
    <s v="Laptop/Desktop"/>
    <n v="97"/>
    <s v="[]"/>
    <s v="Endpoint"/>
    <m/>
    <s v="Malware"/>
    <m/>
    <s v="Suspicious Traffic"/>
    <m/>
    <s v="[]"/>
    <s v="Thu, 01 Jan 1970 00:00:00 GMT"/>
    <s v="Thu, 01 Jan 1970 00:00:19 GMT"/>
    <s v="Thu, 01 Jan 1970 00:00:00 GMT"/>
    <s v="Thu, 01 Jan 1970 01:37:08 GMT"/>
    <s v="Thu, 01 Jan 1970 00:00:00 GMT"/>
    <s v="Thu, 01 Jan 1970 00:00:01 GMT"/>
    <s v="Thu, 01 Jan 1970 00:00:01 GMT"/>
    <m/>
    <m/>
    <m/>
    <m/>
    <n v="1"/>
    <s v=""/>
    <n v="1"/>
    <d v="1899-12-30T01:37:20"/>
    <s v="Mon"/>
    <x v="175"/>
    <d v="2023-06-26T00:00:00"/>
    <s v="12:00:08"/>
    <s v="Week-5"/>
    <d v="1899-12-30T12:00:00"/>
  </r>
  <r>
    <n v="10835"/>
    <x v="1"/>
    <s v="Mangesh Fasale"/>
    <s v="Closed"/>
    <x v="887"/>
    <s v="Mon, 26 Jun 2023 09:40:03 GMT"/>
    <s v="gsriniv"/>
    <x v="1"/>
    <x v="1"/>
    <s v="ESC L1 SLA Breach"/>
    <x v="14"/>
    <s v="Met"/>
    <s v="Laptop/Desktop"/>
    <n v="114"/>
    <s v="[]"/>
    <s v="Network"/>
    <m/>
    <m/>
    <m/>
    <s v="Suspicious Traffic"/>
    <m/>
    <s v="[]"/>
    <s v="Thu, 01 Jan 1970 00:00:00 GMT"/>
    <s v="Thu, 01 Jan 1970 00:03:10 GMT"/>
    <s v="Thu, 01 Jan 1970 00:00:00 GMT"/>
    <s v="Thu, 01 Jan 1970 01:53:49 GMT"/>
    <s v="Thu, 01 Jan 1970 00:00:00 GMT"/>
    <s v="Thu, 01 Jan 1970 00:00:01 GMT"/>
    <s v="Thu, 01 Jan 1970 00:00:01 GMT"/>
    <m/>
    <m/>
    <m/>
    <m/>
    <n v="1"/>
    <s v=""/>
    <n v="1"/>
    <d v="1899-12-30T01:57:11"/>
    <s v="Mon"/>
    <x v="175"/>
    <d v="2023-06-26T00:00:00"/>
    <s v="09:40:03"/>
    <s v="Week-5"/>
    <d v="1899-12-30T09:00:00"/>
  </r>
  <r>
    <n v="10834"/>
    <x v="1"/>
    <s v="Mangesh Fasale"/>
    <s v="Closed"/>
    <x v="504"/>
    <s v="Mon, 26 Jun 2023 09:30:07 GMT"/>
    <s v="karun"/>
    <x v="1"/>
    <x v="1"/>
    <s v="ESC L1 SLA Breach"/>
    <x v="1"/>
    <s v="Met"/>
    <s v="Laptop/Desktop"/>
    <n v="7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5:52 GMT"/>
    <s v="Thu, 01 Jan 1970 00:00:00 GMT"/>
    <s v="Thu, 01 Jan 1970 00:00:01 GMT"/>
    <s v="Thu, 01 Jan 1970 00:00:01 GMT"/>
    <m/>
    <m/>
    <m/>
    <m/>
    <n v="1"/>
    <s v=""/>
    <n v="1"/>
    <d v="1899-12-30T01:16:07"/>
    <s v="Mon"/>
    <x v="175"/>
    <d v="2023-06-26T00:00:00"/>
    <s v="09:30:07"/>
    <s v="Week-5"/>
    <d v="1899-12-30T09:00:00"/>
  </r>
  <r>
    <n v="10833"/>
    <x v="1"/>
    <s v="Mangesh Fasale"/>
    <s v="Closed"/>
    <x v="504"/>
    <s v="Mon, 26 Jun 2023 09:30:05 GMT"/>
    <s v="karun"/>
    <x v="1"/>
    <x v="1"/>
    <s v="ESC L1 SLA Breach"/>
    <x v="14"/>
    <s v="Met"/>
    <s v="Laptop/Desktop"/>
    <n v="8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4:18 GMT"/>
    <s v="Thu, 01 Jan 1970 00:00:00 GMT"/>
    <s v="Thu, 01 Jan 1970 00:00:01 GMT"/>
    <s v="Thu, 01 Jan 1970 00:00:01 GMT"/>
    <m/>
    <m/>
    <m/>
    <m/>
    <n v="1"/>
    <s v=""/>
    <n v="1"/>
    <d v="1899-12-30T01:24:08"/>
    <s v="Mon"/>
    <x v="175"/>
    <d v="2023-06-26T00:00:00"/>
    <s v="09:30:05"/>
    <s v="Week-5"/>
    <d v="1899-12-30T09:00:00"/>
  </r>
  <r>
    <n v="10832"/>
    <x v="1"/>
    <s v="Mangesh Fasale"/>
    <s v="Closed"/>
    <x v="43"/>
    <s v="Mon, 26 Jun 2023 09:30:03 GMT"/>
    <s v="gsriniv"/>
    <x v="1"/>
    <x v="1"/>
    <s v="ESC L1 SLA Breach"/>
    <x v="14"/>
    <s v="Met"/>
    <s v="Laptop/Desktop"/>
    <n v="11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50:49 GMT"/>
    <s v="Thu, 01 Jan 1970 00:00:00 GMT"/>
    <s v="Thu, 01 Jan 1970 00:00:01 GMT"/>
    <s v="Thu, 01 Jan 1970 00:00:01 GMT"/>
    <m/>
    <m/>
    <m/>
    <m/>
    <n v="1"/>
    <s v=""/>
    <n v="1"/>
    <d v="1899-12-30T01:51:09"/>
    <s v="Mon"/>
    <x v="175"/>
    <d v="2023-06-26T00:00:00"/>
    <s v="09:30:03"/>
    <s v="Week-5"/>
    <d v="1899-12-30T09:00:00"/>
  </r>
  <r>
    <n v="10831"/>
    <x v="0"/>
    <s v="Cristian Dragus"/>
    <s v="Closed"/>
    <x v="888"/>
    <s v="Mon, 26 Jun 2023 09:00:05 GMT"/>
    <s v="gsriniv"/>
    <x v="2"/>
    <x v="2"/>
    <s v="User Reported Email"/>
    <x v="0"/>
    <s v="Met"/>
    <s v="User"/>
    <n v="74"/>
    <s v="[]"/>
    <s v="Email"/>
    <s v="Spam"/>
    <m/>
    <m/>
    <m/>
    <m/>
    <s v="[]"/>
    <s v="Thu, 01 Jan 1970 00:00:00 GMT"/>
    <s v="Thu, 01 Jan 1970 00:00:08 GMT"/>
    <s v="Thu, 01 Jan 1970 00:00:00 GMT"/>
    <s v="Thu, 01 Jan 1970 01:14:04 GMT"/>
    <s v="Thu, 01 Jan 1970 00:00:00 GMT"/>
    <s v="Thu, 01 Jan 1970 00:00:01 GMT"/>
    <s v="Thu, 01 Jan 1970 03:31:02 GMT"/>
    <m/>
    <m/>
    <m/>
    <m/>
    <n v="1"/>
    <s v=""/>
    <n v="1"/>
    <d v="1899-12-30T04:45:10"/>
    <s v="Mon"/>
    <x v="175"/>
    <d v="2023-06-26T00:00:00"/>
    <s v="09:00:05"/>
    <s v="Week-5"/>
    <d v="1899-12-30T09:00:00"/>
  </r>
  <r>
    <n v="10830"/>
    <x v="0"/>
    <s v="Cristian Dragus"/>
    <s v="Closed"/>
    <x v="222"/>
    <s v="Mon, 26 Jun 2023 08:30:05 GMT"/>
    <s v="karun"/>
    <x v="0"/>
    <x v="0"/>
    <s v="User Reported Email"/>
    <x v="0"/>
    <s v="Met"/>
    <s v="User"/>
    <n v="63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03:00 GMT"/>
    <s v="Thu, 01 Jan 1970 00:00:00 GMT"/>
    <s v="Thu, 01 Jan 1970 00:00:01 GMT"/>
    <s v="Thu, 01 Jan 1970 00:00:01 GMT"/>
    <m/>
    <m/>
    <m/>
    <m/>
    <n v="1"/>
    <s v=""/>
    <n v="1"/>
    <d v="1899-12-30T01:03:10"/>
    <s v="Mon"/>
    <x v="175"/>
    <d v="2023-06-26T00:00:00"/>
    <s v="08:30:05"/>
    <s v="Week-5"/>
    <d v="1899-12-30T08:00:00"/>
  </r>
  <r>
    <n v="10829"/>
    <x v="0"/>
    <s v="TechM L2"/>
    <s v="Closed"/>
    <x v="889"/>
    <s v="Mon, 26 Jun 2023 06:50:06 GMT"/>
    <s v="khyadav"/>
    <x v="0"/>
    <x v="0"/>
    <s v="User Reported Email"/>
    <x v="0"/>
    <s v="Met"/>
    <s v="User"/>
    <n v="6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59:49 GMT"/>
    <s v="Thu, 01 Jan 1970 00:00:00 GMT"/>
    <s v="Thu, 01 Jan 1970 00:00:01 GMT"/>
    <s v="Thu, 01 Jan 1970 00:17:00 GMT"/>
    <m/>
    <m/>
    <m/>
    <m/>
    <n v="1"/>
    <s v=""/>
    <n v="1"/>
    <d v="1899-12-30T01:17:09"/>
    <s v="Mon"/>
    <x v="175"/>
    <d v="2023-06-26T00:00:00"/>
    <s v="06:50:06"/>
    <s v="Week-5"/>
    <d v="1899-12-30T06:00:00"/>
  </r>
  <r>
    <n v="10828"/>
    <x v="0"/>
    <s v="TechM L2"/>
    <s v="Closed"/>
    <x v="274"/>
    <s v="Mon, 26 Jun 2023 06:00:09 GMT"/>
    <s v="khyadav"/>
    <x v="0"/>
    <x v="0"/>
    <s v="User Reported Email"/>
    <x v="0"/>
    <s v="Met"/>
    <s v="User"/>
    <n v="5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50:25 GMT"/>
    <s v="Thu, 01 Jan 1970 00:00:00 GMT"/>
    <s v="Thu, 01 Jan 1970 00:00:01 GMT"/>
    <s v="Thu, 01 Jan 1970 00:00:01 GMT"/>
    <m/>
    <m/>
    <m/>
    <m/>
    <n v="1"/>
    <s v=""/>
    <n v="1"/>
    <d v="1899-12-30T00:50:09"/>
    <s v="Mon"/>
    <x v="175"/>
    <d v="2023-06-26T00:00:00"/>
    <s v="06:00:09"/>
    <s v="Week-5"/>
    <d v="1899-12-30T06:00:00"/>
  </r>
  <r>
    <n v="10864"/>
    <x v="3"/>
    <s v="TechM L2"/>
    <s v="Closed"/>
    <x v="29"/>
    <s v="Tue, 27 Jun 2023 20:10:03 GMT"/>
    <s v="vtupura"/>
    <x v="0"/>
    <x v="0"/>
    <s v="ESC L1 SLA Breach"/>
    <x v="10"/>
    <s v="Met"/>
    <s v="Laptop/Desktop"/>
    <n v="3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8:42 GMT"/>
    <s v="Thu, 01 Jan 1970 00:00:00 GMT"/>
    <s v="Thu, 01 Jan 1970 00:00:01 GMT"/>
    <s v="Thu, 01 Jan 1970 00:00:01 GMT"/>
    <m/>
    <m/>
    <m/>
    <m/>
    <n v="1"/>
    <s v=""/>
    <n v="1"/>
    <d v="1899-12-30T00:39:07"/>
    <s v="Tue"/>
    <x v="176"/>
    <d v="2023-06-27T00:00:00"/>
    <s v="20:10:03"/>
    <s v="Week-5"/>
    <d v="1899-12-30T20:00:00"/>
  </r>
  <r>
    <n v="10863"/>
    <x v="0"/>
    <s v="TechM L2"/>
    <s v="Closed"/>
    <x v="890"/>
    <s v="Tue, 27 Jun 2023 17:20:05 GMT"/>
    <s v="vtupura"/>
    <x v="1"/>
    <x v="1"/>
    <s v="User Reported Email"/>
    <x v="0"/>
    <s v="Met"/>
    <s v="User"/>
    <n v="71"/>
    <s v="[]"/>
    <s v="Email"/>
    <s v="Scam"/>
    <m/>
    <m/>
    <m/>
    <m/>
    <s v="[]"/>
    <s v="Thu, 01 Jan 1970 00:00:00 GMT"/>
    <s v="Thu, 01 Jan 1970 00:00:07 GMT"/>
    <s v="Thu, 01 Jan 1970 00:00:00 GMT"/>
    <s v="Thu, 01 Jan 1970 01:10:31 GMT"/>
    <s v="Thu, 01 Jan 1970 00:00:00 GMT"/>
    <s v="Thu, 01 Jan 1970 00:00:01 GMT"/>
    <s v="Thu, 01 Jan 1970 02:44:07 GMT"/>
    <m/>
    <m/>
    <m/>
    <m/>
    <n v="1"/>
    <s v=""/>
    <n v="1"/>
    <d v="1899-12-30T03:55:14"/>
    <s v="Tue"/>
    <x v="176"/>
    <d v="2023-06-27T00:00:00"/>
    <s v="17:20:05"/>
    <s v="Week-5"/>
    <d v="1899-12-30T17:00:00"/>
  </r>
  <r>
    <n v="10862"/>
    <x v="0"/>
    <s v="TechM L2"/>
    <s v="Closed"/>
    <x v="891"/>
    <s v="Tue, 27 Jun 2023 17:10:07 GMT"/>
    <s v="vtupura"/>
    <x v="1"/>
    <x v="1"/>
    <s v="User Reported Email"/>
    <x v="0"/>
    <s v="Met"/>
    <s v="User"/>
    <n v="122"/>
    <s v="[]"/>
    <s v="Email"/>
    <s v="Scam"/>
    <m/>
    <m/>
    <m/>
    <m/>
    <s v="[]"/>
    <s v="Thu, 01 Jan 1970 00:00:00 GMT"/>
    <s v="Thu, 01 Jan 1970 00:00:06 GMT"/>
    <s v="Thu, 01 Jan 1970 00:00:00 GMT"/>
    <s v="Thu, 01 Jan 1970 02:02:07 GMT"/>
    <s v="Thu, 01 Jan 1970 00:00:00 GMT"/>
    <s v="Thu, 01 Jan 1970 00:00:01 GMT"/>
    <s v="Thu, 01 Jan 1970 00:00:01 GMT"/>
    <m/>
    <m/>
    <m/>
    <m/>
    <n v="1"/>
    <s v=""/>
    <n v="1"/>
    <d v="1899-12-30T02:02:07"/>
    <s v="Tue"/>
    <x v="176"/>
    <d v="2023-06-27T00:00:00"/>
    <s v="17:10:07"/>
    <s v="Week-5"/>
    <d v="1899-12-30T17:00:00"/>
  </r>
  <r>
    <n v="10861"/>
    <x v="0"/>
    <s v="TechM L2"/>
    <s v="Closed"/>
    <x v="892"/>
    <s v="Tue, 27 Jun 2023 14:30:05 GMT"/>
    <s v="karun"/>
    <x v="0"/>
    <x v="0"/>
    <s v="User Reported Email"/>
    <x v="0"/>
    <s v="Met"/>
    <s v="User"/>
    <n v="20"/>
    <s v="[]"/>
    <s v="Email"/>
    <s v="Unsolicited email"/>
    <m/>
    <m/>
    <m/>
    <m/>
    <s v="[]"/>
    <s v="Thu, 01 Jan 1970 00:00:00 GMT"/>
    <s v="Thu, 01 Jan 1970 00:00:15 GMT"/>
    <s v="Thu, 01 Jan 1970 00:00:00 GMT"/>
    <s v="Thu, 01 Jan 1970 00:20:01 GMT"/>
    <s v="Thu, 01 Jan 1970 00:00:00 GMT"/>
    <s v="Thu, 01 Jan 1970 00:00:01 GMT"/>
    <s v="Thu, 01 Jan 1970 00:08:56 GMT"/>
    <m/>
    <m/>
    <m/>
    <m/>
    <n v="1"/>
    <s v=""/>
    <n v="1"/>
    <d v="1899-12-30T00:29:11"/>
    <s v="Tue"/>
    <x v="176"/>
    <d v="2023-06-27T00:00:00"/>
    <s v="14:30:05"/>
    <s v="Week-5"/>
    <d v="1899-12-30T14:00:00"/>
  </r>
  <r>
    <n v="10860"/>
    <x v="1"/>
    <s v="TechM L2"/>
    <s v="Closed"/>
    <x v="21"/>
    <s v="Tue, 27 Jun 2023 14:10:03 GMT"/>
    <s v="gsriniv"/>
    <x v="1"/>
    <x v="1"/>
    <s v="ESC L1 SLA Breach"/>
    <x v="1"/>
    <s v="Met"/>
    <s v="Laptop/Desktop"/>
    <n v="124"/>
    <s v="[]"/>
    <s v="Endpoint"/>
    <m/>
    <s v="Malware"/>
    <m/>
    <m/>
    <m/>
    <s v="[]"/>
    <s v="Thu, 01 Jan 1970 00:00:00 GMT"/>
    <s v="Thu, 01 Jan 1970 00:00:08 GMT"/>
    <s v="Thu, 01 Jan 1970 00:00:00 GMT"/>
    <s v="Thu, 01 Jan 1970 02:04:17 GMT"/>
    <s v="Thu, 01 Jan 1970 00:00:00 GMT"/>
    <s v="Thu, 01 Jan 1970 00:00:01 GMT"/>
    <s v="Thu, 01 Jan 1970 00:00:01 GMT"/>
    <m/>
    <m/>
    <m/>
    <m/>
    <n v="1"/>
    <s v=""/>
    <n v="1"/>
    <d v="1899-12-30T02:04:09"/>
    <s v="Tue"/>
    <x v="176"/>
    <d v="2023-06-27T00:00:00"/>
    <s v="14:10:03"/>
    <s v="Week-5"/>
    <d v="1899-12-30T14:00:00"/>
  </r>
  <r>
    <n v="10859"/>
    <x v="0"/>
    <s v="TechM L2"/>
    <s v="Closed"/>
    <x v="893"/>
    <s v="Tue, 27 Jun 2023 13:30:06 GMT"/>
    <s v="karun"/>
    <x v="2"/>
    <x v="2"/>
    <s v="User Reported Email"/>
    <x v="0"/>
    <s v="Met"/>
    <s v="User"/>
    <n v="0"/>
    <s v="[]"/>
    <s v="Email"/>
    <s v="Spam"/>
    <m/>
    <m/>
    <m/>
    <m/>
    <s v="[]"/>
    <s v="Thu, 01 Jan 1970 00:00:00 GMT"/>
    <s v="Thu, 01 Jan 1970 00:00:43 GMT"/>
    <s v="Thu, 01 Jan 1970 00:00:00 GMT"/>
    <s v="Thu, 01 Jan 1970 00:00:27 GMT"/>
    <s v="Thu, 01 Jan 1970 00:00:00 GMT"/>
    <s v="Thu, 01 Jan 1970 00:00:01 GMT"/>
    <s v="Thu, 01 Jan 1970 01:11:46 GMT"/>
    <m/>
    <m/>
    <m/>
    <m/>
    <n v="1"/>
    <s v=""/>
    <n v="1"/>
    <d v="1899-12-30T01:12:29"/>
    <s v="Tue"/>
    <x v="176"/>
    <d v="2023-06-27T00:00:00"/>
    <s v="13:30:06"/>
    <s v="Week-5"/>
    <d v="1899-12-30T13:00:00"/>
  </r>
  <r>
    <n v="10858"/>
    <x v="0"/>
    <s v="TechM L2"/>
    <s v="Closed"/>
    <x v="894"/>
    <s v="Tue, 27 Jun 2023 13:10:08 GMT"/>
    <s v="psrikan"/>
    <x v="1"/>
    <x v="1"/>
    <s v="User Reported Email"/>
    <x v="0"/>
    <s v="Met"/>
    <s v="User"/>
    <n v="150"/>
    <s v="[]"/>
    <s v="Email"/>
    <s v="Phishing"/>
    <m/>
    <m/>
    <m/>
    <m/>
    <s v="[]"/>
    <s v="Thu, 01 Jan 1970 00:00:00 GMT"/>
    <s v="Thu, 01 Jan 1970 00:00:08 GMT"/>
    <s v="Thu, 01 Jan 1970 00:00:00 GMT"/>
    <s v="Thu, 01 Jan 1970 02:30:28 GMT"/>
    <s v="Thu, 01 Jan 1970 00:00:00 GMT"/>
    <s v="Thu, 01 Jan 1970 00:00:01 GMT"/>
    <s v="Thu, 01 Jan 1970 00:00:01 GMT"/>
    <m/>
    <m/>
    <m/>
    <m/>
    <n v="1"/>
    <s v=""/>
    <n v="1"/>
    <d v="1899-12-30T02:30:09"/>
    <s v="Tue"/>
    <x v="176"/>
    <d v="2023-06-27T00:00:00"/>
    <s v="13:10:08"/>
    <s v="Week-5"/>
    <d v="1899-12-30T13:00:00"/>
  </r>
  <r>
    <n v="10857"/>
    <x v="1"/>
    <s v="Mangesh Fasale"/>
    <s v="Closed"/>
    <x v="43"/>
    <s v="Tue, 27 Jun 2023 11:00:03 GMT"/>
    <s v="gsriniv"/>
    <x v="1"/>
    <x v="1"/>
    <s v="[]"/>
    <x v="14"/>
    <s v="Met"/>
    <s v="Laptop/Desktop"/>
    <n v="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8:26 GMT"/>
    <s v="Thu, 01 Jan 1970 00:00:00 GMT"/>
    <s v="Thu, 01 Jan 1970 00:00:01 GMT"/>
    <s v="Thu, 01 Jan 1970 00:00:01 GMT"/>
    <m/>
    <m/>
    <m/>
    <m/>
    <n v="1"/>
    <s v=""/>
    <n v="1"/>
    <d v="1899-12-30T00:08:10"/>
    <s v="Tue"/>
    <x v="176"/>
    <d v="2023-06-27T00:00:00"/>
    <s v="11:00:03"/>
    <s v="Week-5"/>
    <d v="1899-12-30T11:00:00"/>
  </r>
  <r>
    <n v="10856"/>
    <x v="1"/>
    <s v="Mangesh Fasale"/>
    <s v="Closed"/>
    <x v="43"/>
    <s v="Tue, 27 Jun 2023 10:10:03 GMT"/>
    <s v="gsriniv"/>
    <x v="1"/>
    <x v="1"/>
    <s v="[]"/>
    <x v="14"/>
    <s v="Met"/>
    <s v="Laptop/Desktop"/>
    <n v="25"/>
    <s v="[]"/>
    <s v="Network"/>
    <m/>
    <m/>
    <m/>
    <s v="Suspicious Traffic"/>
    <m/>
    <s v="[]"/>
    <s v="Thu, 01 Jan 1970 00:00:00 GMT"/>
    <s v="Thu, 01 Jan 1970 00:00:38 GMT"/>
    <s v="Thu, 01 Jan 1970 00:00:00 GMT"/>
    <s v="Thu, 01 Jan 1970 00:25:18 GMT"/>
    <s v="Thu, 01 Jan 1970 00:00:00 GMT"/>
    <s v="Thu, 01 Jan 1970 00:00:01 GMT"/>
    <s v="Thu, 01 Jan 1970 00:00:01 GMT"/>
    <m/>
    <m/>
    <m/>
    <m/>
    <n v="1"/>
    <s v=""/>
    <n v="1"/>
    <d v="1899-12-30T00:25:39"/>
    <s v="Tue"/>
    <x v="176"/>
    <d v="2023-06-27T00:00:00"/>
    <s v="10:10:03"/>
    <s v="Week-5"/>
    <d v="1899-12-30T10:00:00"/>
  </r>
  <r>
    <n v="10855"/>
    <x v="1"/>
    <s v="TechM L2"/>
    <s v="Closed"/>
    <x v="2"/>
    <s v="Tue, 27 Jun 2023 09:40:03 GMT"/>
    <s v="karun"/>
    <x v="1"/>
    <x v="1"/>
    <s v="ESC L1 SLA Breach"/>
    <x v="1"/>
    <s v="Met"/>
    <s v="Laptop/Desktop"/>
    <n v="69"/>
    <s v="[]"/>
    <s v="Endpoint"/>
    <m/>
    <s v="Malware"/>
    <m/>
    <m/>
    <m/>
    <s v="[]"/>
    <s v="Thu, 01 Jan 1970 00:00:00 GMT"/>
    <s v="Thu, 01 Jan 1970 00:00:09 GMT"/>
    <s v="Thu, 01 Jan 1970 00:00:00 GMT"/>
    <s v="Thu, 01 Jan 1970 01:09:29 GMT"/>
    <s v="Thu, 01 Jan 1970 00:00:00 GMT"/>
    <s v="Thu, 01 Jan 1970 00:00:01 GMT"/>
    <s v="Thu, 01 Jan 1970 00:00:01 GMT"/>
    <m/>
    <m/>
    <m/>
    <m/>
    <n v="1"/>
    <s v=""/>
    <n v="1"/>
    <d v="1899-12-30T01:09:10"/>
    <s v="Tue"/>
    <x v="176"/>
    <d v="2023-06-27T00:00:00"/>
    <s v="09:40:03"/>
    <s v="Week-5"/>
    <d v="1899-12-30T09:00:00"/>
  </r>
  <r>
    <n v="10854"/>
    <x v="0"/>
    <s v="TechM L2"/>
    <s v="Closed"/>
    <x v="59"/>
    <s v="Tue, 27 Jun 2023 09:30:05 GMT"/>
    <s v="psrikan"/>
    <x v="1"/>
    <x v="1"/>
    <s v="User Reported Email"/>
    <x v="0"/>
    <s v="Met"/>
    <s v="User"/>
    <n v="94"/>
    <s v="[]"/>
    <s v="Email"/>
    <s v="Scam"/>
    <m/>
    <m/>
    <m/>
    <m/>
    <s v="[]"/>
    <s v="Thu, 01 Jan 1970 00:00:00 GMT"/>
    <s v="Thu, 01 Jan 1970 00:00:05 GMT"/>
    <s v="Thu, 01 Jan 1970 00:00:00 GMT"/>
    <s v="Thu, 01 Jan 1970 01:33:54 GMT"/>
    <s v="Thu, 01 Jan 1970 00:00:00 GMT"/>
    <s v="Thu, 01 Jan 1970 00:00:01 GMT"/>
    <s v="Thu, 01 Jan 1970 00:31:57 GMT"/>
    <m/>
    <m/>
    <m/>
    <m/>
    <n v="1"/>
    <s v=""/>
    <n v="1"/>
    <d v="1899-12-30T02:06:02"/>
    <s v="Tue"/>
    <x v="176"/>
    <d v="2023-06-27T00:00:00"/>
    <s v="09:30:05"/>
    <s v="Week-5"/>
    <d v="1899-12-30T09:00:00"/>
  </r>
  <r>
    <n v="10853"/>
    <x v="3"/>
    <s v="TechM L2"/>
    <s v="Closed"/>
    <x v="141"/>
    <s v="Tue, 27 Jun 2023 08:40:03 GMT"/>
    <s v="gsriniv"/>
    <x v="1"/>
    <x v="2"/>
    <s v="ESC L1 SLA Breach"/>
    <x v="24"/>
    <s v="Met"/>
    <s v="Other"/>
    <n v="16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48:16 GMT"/>
    <s v="Thu, 01 Jan 1970 00:00:00 GMT"/>
    <s v="Thu, 01 Jan 1970 00:00:01 GMT"/>
    <s v="Thu, 01 Jan 1970 00:05:36 GMT"/>
    <m/>
    <m/>
    <m/>
    <m/>
    <n v="0"/>
    <n v="1"/>
    <n v="1"/>
    <d v="1899-12-30T02:53:45"/>
    <s v="Tue"/>
    <x v="176"/>
    <d v="2023-06-27T00:00:00"/>
    <s v="08:40:03"/>
    <s v="Week-5"/>
    <d v="1899-12-30T08:00:00"/>
  </r>
  <r>
    <n v="10852"/>
    <x v="1"/>
    <s v="Cristian Dragus"/>
    <s v="Closed"/>
    <x v="66"/>
    <s v="Tue, 27 Jun 2023 07:40:03 GMT"/>
    <s v="karun"/>
    <x v="1"/>
    <x v="1"/>
    <s v="[]"/>
    <x v="23"/>
    <s v="Met"/>
    <s v="Laptop/Desktop"/>
    <n v="185"/>
    <s v="[]"/>
    <s v="User Behaviour"/>
    <m/>
    <m/>
    <m/>
    <m/>
    <s v="User Policy Violation"/>
    <s v="[]"/>
    <s v="Thu, 01 Jan 1970 00:00:00 GMT"/>
    <s v="Thu, 01 Jan 1970 00:00:12 GMT"/>
    <s v="Thu, 01 Jan 1970 00:00:00 GMT"/>
    <s v="Thu, 01 Jan 1970 03:05:26 GMT"/>
    <s v="Thu, 01 Jan 1970 00:00:00 GMT"/>
    <s v="Thu, 01 Jan 1970 00:00:01 GMT"/>
    <s v="Thu, 01 Jan 1970 00:53:53 GMT"/>
    <m/>
    <m/>
    <m/>
    <m/>
    <n v="1"/>
    <s v=""/>
    <n v="1"/>
    <d v="1899-12-30T03:59:05"/>
    <s v="Tue"/>
    <x v="176"/>
    <d v="2023-06-27T00:00:00"/>
    <s v="07:40:03"/>
    <s v="Week-5"/>
    <d v="1899-12-30T07:00:00"/>
  </r>
  <r>
    <n v="10851"/>
    <x v="0"/>
    <s v="Cristian Dragus"/>
    <s v="Closed"/>
    <x v="222"/>
    <s v="Tue, 27 Jun 2023 07:30:05 GMT"/>
    <s v="psrikan"/>
    <x v="0"/>
    <x v="0"/>
    <s v="User Reported Email"/>
    <x v="0"/>
    <s v="Met"/>
    <s v="User"/>
    <n v="75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15:14 GMT"/>
    <s v="Thu, 01 Jan 1970 00:00:00 GMT"/>
    <s v="Thu, 01 Jan 1970 00:00:01 GMT"/>
    <s v="Thu, 01 Jan 1970 01:05:34 GMT"/>
    <m/>
    <m/>
    <m/>
    <m/>
    <n v="1"/>
    <s v=""/>
    <n v="1"/>
    <d v="1899-12-30T02:20:43"/>
    <s v="Tue"/>
    <x v="176"/>
    <d v="2023-06-27T00:00:00"/>
    <s v="07:30:05"/>
    <s v="Week-5"/>
    <d v="1899-12-30T07:00:00"/>
  </r>
  <r>
    <n v="10850"/>
    <x v="3"/>
    <s v="Theodoros Vakalopoulos"/>
    <s v="Closed"/>
    <x v="485"/>
    <s v="Tue, 27 Jun 2023 07:10:06 GMT"/>
    <s v="karun"/>
    <x v="1"/>
    <x v="2"/>
    <s v="ESC L1 SLA Breach"/>
    <x v="24"/>
    <s v="Met"/>
    <s v="Other"/>
    <n v="125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2:04:34 GMT"/>
    <s v="Thu, 01 Jan 1970 00:00:00 GMT"/>
    <s v="Thu, 01 Jan 1970 00:00:01 GMT"/>
    <s v="Thu, 01 Jan 1970 04:44:12 GMT"/>
    <m/>
    <m/>
    <m/>
    <m/>
    <n v="0"/>
    <n v="1"/>
    <n v="1"/>
    <d v="1899-12-30T06:49:23"/>
    <s v="Tue"/>
    <x v="176"/>
    <d v="2023-06-27T00:00:00"/>
    <s v="07:10:06"/>
    <s v="Week-5"/>
    <d v="1899-12-30T07:00:00"/>
  </r>
  <r>
    <n v="10849"/>
    <x v="0"/>
    <s v="TechM L2"/>
    <s v="Closed"/>
    <x v="895"/>
    <s v="Tue, 27 Jun 2023 07:10:05 GMT"/>
    <s v="gsriniv"/>
    <x v="2"/>
    <x v="2"/>
    <s v="User Reported Email"/>
    <x v="0"/>
    <s v="Met"/>
    <s v="User"/>
    <n v="152"/>
    <s v="[]"/>
    <s v="Email"/>
    <s v="Spam"/>
    <m/>
    <m/>
    <m/>
    <m/>
    <s v="[]"/>
    <s v="Thu, 01 Jan 1970 00:00:00 GMT"/>
    <s v="Thu, 01 Jan 1970 00:00:06 GMT"/>
    <s v="Thu, 01 Jan 1970 00:00:00 GMT"/>
    <s v="Thu, 01 Jan 1970 02:31:51 GMT"/>
    <s v="Thu, 01 Jan 1970 00:00:00 GMT"/>
    <s v="Thu, 01 Jan 1970 00:00:01 GMT"/>
    <s v="Thu, 01 Jan 1970 06:57:36 GMT"/>
    <m/>
    <m/>
    <m/>
    <m/>
    <n v="1"/>
    <s v=""/>
    <n v="1"/>
    <d v="1899-12-30T09:29:42"/>
    <s v="Tue"/>
    <x v="176"/>
    <d v="2023-06-27T00:00:00"/>
    <s v="07:10:05"/>
    <s v="Week-5"/>
    <d v="1899-12-30T07:00:00"/>
  </r>
  <r>
    <n v="10848"/>
    <x v="1"/>
    <s v="TechM L2"/>
    <s v="Closed"/>
    <x v="29"/>
    <s v="Tue, 27 Jun 2023 07:10:05 GMT"/>
    <s v="khyadav"/>
    <x v="1"/>
    <x v="2"/>
    <s v="ESC L1 SLA Breach"/>
    <x v="10"/>
    <s v="Met"/>
    <s v="Laptop/Desktop"/>
    <n v="13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15:35 GMT"/>
    <s v="Thu, 01 Jan 1970 00:00:00 GMT"/>
    <s v="Thu, 01 Jan 1970 00:00:01 GMT"/>
    <s v="Thu, 01 Jan 1970 00:01:27 GMT"/>
    <m/>
    <m/>
    <m/>
    <m/>
    <n v="0"/>
    <n v="1"/>
    <n v="1"/>
    <d v="1899-12-30T02:17:37"/>
    <s v="Tue"/>
    <x v="176"/>
    <d v="2023-06-27T00:00:00"/>
    <s v="07:10:05"/>
    <s v="Week-5"/>
    <d v="1899-12-30T07:00:00"/>
  </r>
  <r>
    <n v="10847"/>
    <x v="0"/>
    <s v="Cristiano Lucian"/>
    <s v="Closed"/>
    <x v="879"/>
    <s v="Tue, 27 Jun 2023 06:10:07 GMT"/>
    <s v="khyadav"/>
    <x v="1"/>
    <x v="1"/>
    <s v="[]"/>
    <x v="19"/>
    <s v="Met"/>
    <s v="Server"/>
    <n v="2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4:52 GMT"/>
    <s v="Thu, 01 Jan 1970 00:00:00 GMT"/>
    <s v="Thu, 01 Jan 1970 00:00:01 GMT"/>
    <s v="Thu, 01 Jan 1970 00:00:01 GMT"/>
    <m/>
    <m/>
    <m/>
    <m/>
    <n v="1"/>
    <s v=""/>
    <n v="1"/>
    <d v="1899-12-30T00:25:07"/>
    <s v="Tue"/>
    <x v="176"/>
    <d v="2023-06-27T00:00:00"/>
    <s v="06:10:07"/>
    <s v="Week-5"/>
    <d v="1899-12-30T06:00:00"/>
  </r>
  <r>
    <n v="10846"/>
    <x v="3"/>
    <s v="Mangesh Fasale"/>
    <s v="Pending"/>
    <x v="812"/>
    <s v="Tue, 27 Jun 2023 04:00:03 GMT"/>
    <s v="khyadav"/>
    <x v="1"/>
    <x v="1"/>
    <s v="[]"/>
    <x v="28"/>
    <s v="Met"/>
    <s v="Network Device"/>
    <n v="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7:15 GMT"/>
    <s v="Thu, 01 Jan 1970 00:00:00 GMT"/>
    <s v="Thu, 01 Jan 1970 00:00:01 GMT"/>
    <s v="Thu, 01 Jan 1970 00:21:47 GMT"/>
    <m/>
    <m/>
    <m/>
    <m/>
    <n v="1"/>
    <s v=""/>
    <n v="1"/>
    <d v="1899-12-30T00:28:55"/>
    <s v="Tue"/>
    <x v="176"/>
    <d v="2023-06-27T00:00:00"/>
    <s v="04:00:03"/>
    <s v="Week-5"/>
    <d v="1899-12-30T04:00:00"/>
  </r>
  <r>
    <n v="10878"/>
    <x v="3"/>
    <s v="TechM L2"/>
    <s v="Closed"/>
    <x v="6"/>
    <s v="Wed, 28 Jun 2023 23:50:03 GMT"/>
    <s v="vdarive"/>
    <x v="0"/>
    <x v="0"/>
    <s v="ACK L1 SLA Breach, ESC L1 SLA Breach, User Reported Email"/>
    <x v="61"/>
    <s v="Met"/>
    <s v="Laptop/Desktop"/>
    <n v="99"/>
    <s v="[]"/>
    <s v="Email"/>
    <s v="Legitimate email"/>
    <m/>
    <m/>
    <m/>
    <m/>
    <s v="[]"/>
    <s v="Thu, 01 Jan 1970 00:00:00 GMT"/>
    <s v="Thu, 01 Jan 1970 00:00:58 GMT"/>
    <s v="Thu, 01 Jan 1970 00:00:00 GMT"/>
    <s v="Thu, 01 Jan 1970 01:38:33 GMT"/>
    <s v="Thu, 01 Jan 1970 00:00:00 GMT"/>
    <s v="Thu, 01 Jan 1970 00:00:01 GMT"/>
    <s v="Thu, 01 Jan 1970 00:00:01 GMT"/>
    <m/>
    <m/>
    <m/>
    <m/>
    <n v="1"/>
    <s v=""/>
    <n v="1"/>
    <d v="1899-12-30T01:39:59"/>
    <s v="Wed"/>
    <x v="177"/>
    <d v="2023-06-28T00:00:00"/>
    <s v="23:50:03"/>
    <s v="Week-5"/>
    <d v="1899-12-30T23:00:00"/>
  </r>
  <r>
    <n v="10877"/>
    <x v="1"/>
    <s v="Cristian Dragus"/>
    <s v="Closed"/>
    <x v="821"/>
    <s v="Wed, 28 Jun 2023 19:50:03 GMT"/>
    <s v="vtupura"/>
    <x v="2"/>
    <x v="2"/>
    <s v="ESC L1 SLA Breach"/>
    <x v="62"/>
    <s v="Met"/>
    <s v="Server"/>
    <n v="64"/>
    <s v="[]"/>
    <s v="Endpoint"/>
    <m/>
    <s v="Endpoint Policy Violation"/>
    <m/>
    <m/>
    <s v="User Policy Violation"/>
    <s v="[]"/>
    <s v="Thu, 01 Jan 1970 00:00:00 GMT"/>
    <s v="Thu, 01 Jan 1970 00:00:05 GMT"/>
    <s v="Thu, 01 Jan 1970 00:00:00 GMT"/>
    <s v="Thu, 01 Jan 1970 01:03:48 GMT"/>
    <s v="Thu, 01 Jan 1970 00:00:00 GMT"/>
    <s v="Thu, 01 Jan 1970 00:00:01 GMT"/>
    <s v="Thu, 01 Jan 1970 00:00:01 GMT"/>
    <m/>
    <m/>
    <m/>
    <m/>
    <n v="1"/>
    <s v=""/>
    <n v="1"/>
    <d v="1899-12-30T01:04:06"/>
    <s v="Wed"/>
    <x v="177"/>
    <d v="2023-06-28T00:00:00"/>
    <s v="19:50:03"/>
    <s v="Week-5"/>
    <d v="1899-12-30T19:00:00"/>
  </r>
  <r>
    <n v="10876"/>
    <x v="1"/>
    <s v="TechM L2"/>
    <s v="Closed"/>
    <x v="896"/>
    <s v="Wed, 28 Jun 2023 17:20:04 GMT"/>
    <s v="vtupura"/>
    <x v="1"/>
    <x v="2"/>
    <s v="ESC L1 SLA Breach"/>
    <x v="1"/>
    <s v="Met"/>
    <s v="Server"/>
    <n v="121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2:01:18 GMT"/>
    <s v="Thu, 01 Jan 1970 00:00:00 GMT"/>
    <s v="Thu, 01 Jan 1970 00:00:01 GMT"/>
    <s v="Thu, 01 Jan 1970 00:00:01 GMT"/>
    <m/>
    <m/>
    <m/>
    <m/>
    <n v="0"/>
    <n v="1"/>
    <n v="1"/>
    <d v="1899-12-30T02:01:09"/>
    <s v="Wed"/>
    <x v="177"/>
    <d v="2023-06-28T00:00:00"/>
    <s v="17:20:04"/>
    <s v="Week-5"/>
    <d v="1899-12-30T17:00:00"/>
  </r>
  <r>
    <n v="10875"/>
    <x v="0"/>
    <s v="TechM L2"/>
    <s v="Closed"/>
    <x v="897"/>
    <s v="Wed, 28 Jun 2023 16:00:09 GMT"/>
    <s v="apaluri"/>
    <x v="1"/>
    <x v="1"/>
    <s v="User Reported Email"/>
    <x v="0"/>
    <s v="Met"/>
    <s v="User"/>
    <n v="41"/>
    <s v="[]"/>
    <s v="Email"/>
    <s v="Scam"/>
    <m/>
    <m/>
    <m/>
    <m/>
    <s v="[]"/>
    <s v="Thu, 01 Jan 1970 00:00:00 GMT"/>
    <s v="Thu, 01 Jan 1970 00:00:14 GMT"/>
    <s v="Thu, 01 Jan 1970 00:00:00 GMT"/>
    <s v="Thu, 01 Jan 1970 00:41:14 GMT"/>
    <s v="Thu, 01 Jan 1970 00:00:00 GMT"/>
    <s v="Thu, 01 Jan 1970 00:00:01 GMT"/>
    <s v="Thu, 01 Jan 1970 00:00:01 GMT"/>
    <m/>
    <m/>
    <m/>
    <m/>
    <n v="1"/>
    <s v=""/>
    <n v="1"/>
    <d v="1899-12-30T00:41:15"/>
    <s v="Wed"/>
    <x v="177"/>
    <d v="2023-06-28T00:00:00"/>
    <s v="16:00:09"/>
    <s v="Week-5"/>
    <d v="1899-12-30T16:00:00"/>
  </r>
  <r>
    <n v="10874"/>
    <x v="1"/>
    <s v="TechM L2"/>
    <s v="Closed"/>
    <x v="29"/>
    <s v="Wed, 28 Jun 2023 16:00:04 GMT"/>
    <s v="gsriniv"/>
    <x v="1"/>
    <x v="2"/>
    <s v="ESC L1 SLA Breach"/>
    <x v="10"/>
    <s v="Met"/>
    <s v="Other"/>
    <n v="6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2:00 GMT"/>
    <s v="Thu, 01 Jan 1970 00:00:00 GMT"/>
    <s v="Thu, 01 Jan 1970 00:00:01 GMT"/>
    <s v="Thu, 01 Jan 1970 00:00:01 GMT"/>
    <m/>
    <m/>
    <m/>
    <m/>
    <n v="0"/>
    <n v="1"/>
    <n v="1"/>
    <d v="1899-12-30T01:02:11"/>
    <s v="Wed"/>
    <x v="177"/>
    <d v="2023-06-28T00:00:00"/>
    <s v="16:00:04"/>
    <s v="Week-5"/>
    <d v="1899-12-30T16:00:00"/>
  </r>
  <r>
    <n v="10873"/>
    <x v="1"/>
    <s v="Mangesh Fasale"/>
    <s v="Closed"/>
    <x v="2"/>
    <s v="Wed, 28 Jun 2023 14:20:05 GMT"/>
    <s v="karun"/>
    <x v="1"/>
    <x v="1"/>
    <s v="ESC L1 SLA Breach"/>
    <x v="17"/>
    <s v="Met"/>
    <s v="Server"/>
    <n v="86"/>
    <s v="[]"/>
    <s v="Endpoint"/>
    <m/>
    <s v="Malware"/>
    <m/>
    <m/>
    <m/>
    <s v="[]"/>
    <s v="Thu, 01 Jan 1970 00:00:00 GMT"/>
    <s v="Thu, 01 Jan 1970 00:00:13 GMT"/>
    <s v="Thu, 01 Jan 1970 00:00:00 GMT"/>
    <s v="Thu, 01 Jan 1970 01:26:17 GMT"/>
    <s v="Thu, 01 Jan 1970 00:00:00 GMT"/>
    <s v="Thu, 01 Jan 1970 00:00:01 GMT"/>
    <s v="Thu, 01 Jan 1970 00:00:01 GMT"/>
    <m/>
    <m/>
    <m/>
    <m/>
    <n v="1"/>
    <s v=""/>
    <n v="1"/>
    <d v="1899-12-30T01:26:14"/>
    <s v="Wed"/>
    <x v="177"/>
    <d v="2023-06-28T00:00:00"/>
    <s v="14:20:05"/>
    <s v="Week-5"/>
    <d v="1899-12-30T14:00:00"/>
  </r>
  <r>
    <n v="10872"/>
    <x v="0"/>
    <s v="TechM L2"/>
    <s v="Closed"/>
    <x v="222"/>
    <s v="Wed, 28 Jun 2023 11:40:05 GMT"/>
    <s v="apaluri"/>
    <x v="0"/>
    <x v="0"/>
    <s v="User Reported Email"/>
    <x v="0"/>
    <s v="Met"/>
    <s v="User"/>
    <n v="47"/>
    <s v="[]"/>
    <s v="Email"/>
    <s v="Legitimate email"/>
    <m/>
    <m/>
    <m/>
    <m/>
    <s v="[]"/>
    <s v="Thu, 01 Jan 1970 00:00:00 GMT"/>
    <s v="Thu, 01 Jan 1970 00:00:21 GMT"/>
    <s v="Thu, 01 Jan 1970 00:00:00 GMT"/>
    <s v="Thu, 01 Jan 1970 00:46:35 GMT"/>
    <s v="Thu, 01 Jan 1970 00:00:00 GMT"/>
    <s v="Thu, 01 Jan 1970 00:00:01 GMT"/>
    <s v="Thu, 01 Jan 1970 00:04:24 GMT"/>
    <m/>
    <m/>
    <m/>
    <m/>
    <n v="1"/>
    <s v=""/>
    <n v="1"/>
    <d v="1899-12-30T00:51:45"/>
    <s v="Wed"/>
    <x v="177"/>
    <d v="2023-06-28T00:00:00"/>
    <s v="11:40:05"/>
    <s v="Week-5"/>
    <d v="1899-12-30T11:00:00"/>
  </r>
  <r>
    <n v="10871"/>
    <x v="3"/>
    <s v="TechM L2"/>
    <s v="Closed"/>
    <x v="29"/>
    <s v="Wed, 28 Jun 2023 10:10:03 GMT"/>
    <s v="karun"/>
    <x v="1"/>
    <x v="1"/>
    <s v="ESC L1 SLA Breach"/>
    <x v="24"/>
    <s v="Met"/>
    <s v="Laptop/Desktop"/>
    <n v="12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07:37 GMT"/>
    <s v="Thu, 01 Jan 1970 00:00:00 GMT"/>
    <s v="Thu, 01 Jan 1970 00:00:01 GMT"/>
    <s v="Thu, 01 Jan 1970 00:00:01 GMT"/>
    <m/>
    <m/>
    <m/>
    <m/>
    <n v="1"/>
    <s v=""/>
    <n v="1"/>
    <d v="1899-12-30T02:08:10"/>
    <s v="Wed"/>
    <x v="177"/>
    <d v="2023-06-28T00:00:00"/>
    <s v="10:10:03"/>
    <s v="Week-5"/>
    <d v="1899-12-30T10:00:00"/>
  </r>
  <r>
    <n v="10870"/>
    <x v="0"/>
    <s v="Cristiano Lucian"/>
    <s v="Closed"/>
    <x v="30"/>
    <s v="Wed, 28 Jun 2023 08:50:04 GMT"/>
    <s v="gsriniv"/>
    <x v="1"/>
    <x v="2"/>
    <s v="[]"/>
    <x v="11"/>
    <s v="Met"/>
    <s v="Server"/>
    <n v="153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33:06 GMT"/>
    <s v="Thu, 01 Jan 1970 00:00:00 GMT"/>
    <s v="Thu, 01 Jan 1970 00:00:01 GMT"/>
    <s v="Thu, 01 Jan 1970 00:18:15 GMT"/>
    <m/>
    <m/>
    <m/>
    <m/>
    <n v="0"/>
    <n v="1"/>
    <n v="1"/>
    <d v="1899-12-30T02:51:25"/>
    <s v="Wed"/>
    <x v="177"/>
    <d v="2023-06-28T00:00:00"/>
    <s v="08:50:04"/>
    <s v="Week-5"/>
    <d v="1899-12-30T08:00:00"/>
  </r>
  <r>
    <n v="10869"/>
    <x v="0"/>
    <s v="TechM L2"/>
    <s v="Closed"/>
    <x v="898"/>
    <s v="Wed, 28 Jun 2023 07:40:08 GMT"/>
    <s v="apaluri"/>
    <x v="0"/>
    <x v="0"/>
    <s v="User Reported Email"/>
    <x v="0"/>
    <s v="Met"/>
    <s v="User"/>
    <n v="165"/>
    <s v="[]"/>
    <s v="Email"/>
    <s v="Unsolicited email"/>
    <m/>
    <m/>
    <m/>
    <m/>
    <s v="[]"/>
    <s v="Thu, 01 Jan 1970 00:00:00 GMT"/>
    <s v="Thu, 01 Jan 1970 00:00:08 GMT"/>
    <s v="Thu, 01 Jan 1970 00:00:00 GMT"/>
    <s v="Thu, 01 Jan 1970 02:44:55 GMT"/>
    <s v="Thu, 01 Jan 1970 00:00:00 GMT"/>
    <s v="Thu, 01 Jan 1970 00:00:01 GMT"/>
    <s v="Thu, 01 Jan 1970 00:52:53 GMT"/>
    <m/>
    <m/>
    <m/>
    <m/>
    <n v="1"/>
    <s v=""/>
    <n v="1"/>
    <d v="1899-12-30T03:38:01"/>
    <s v="Wed"/>
    <x v="177"/>
    <d v="2023-06-28T00:00:00"/>
    <s v="07:40:08"/>
    <s v="Week-5"/>
    <d v="1899-12-30T07:00:00"/>
  </r>
  <r>
    <n v="10868"/>
    <x v="0"/>
    <s v="TechM L2"/>
    <s v="Closed"/>
    <x v="899"/>
    <s v="Wed, 28 Jun 2023 07:20:08 GMT"/>
    <s v="karun"/>
    <x v="2"/>
    <x v="2"/>
    <s v="User Reported Email"/>
    <x v="0"/>
    <s v="Met"/>
    <s v="User"/>
    <n v="106"/>
    <s v="[]"/>
    <s v="Email"/>
    <s v="Spam"/>
    <m/>
    <m/>
    <m/>
    <m/>
    <s v="[]"/>
    <s v="Thu, 01 Jan 1970 00:00:00 GMT"/>
    <s v="Thu, 01 Jan 1970 00:00:09 GMT"/>
    <s v="Thu, 01 Jan 1970 00:00:00 GMT"/>
    <s v="Thu, 01 Jan 1970 01:46:28 GMT"/>
    <s v="Thu, 01 Jan 1970 00:00:00 GMT"/>
    <s v="Thu, 01 Jan 1970 00:00:01 GMT"/>
    <s v="Thu, 01 Jan 1970 01:23:21 GMT"/>
    <m/>
    <m/>
    <m/>
    <m/>
    <n v="1"/>
    <s v=""/>
    <n v="1"/>
    <d v="1899-12-30T03:09:30"/>
    <s v="Wed"/>
    <x v="177"/>
    <d v="2023-06-28T00:00:00"/>
    <s v="07:20:08"/>
    <s v="Week-5"/>
    <d v="1899-12-30T07:00:00"/>
  </r>
  <r>
    <n v="10867"/>
    <x v="0"/>
    <s v="TechM L2"/>
    <s v="Closed"/>
    <x v="900"/>
    <s v="Wed, 28 Jun 2023 06:10:06 GMT"/>
    <s v="vdarive"/>
    <x v="2"/>
    <x v="2"/>
    <s v="User Reported Email"/>
    <x v="0"/>
    <s v="Met"/>
    <s v="User"/>
    <n v="80"/>
    <s v="[]"/>
    <s v="Email"/>
    <s v="Spam"/>
    <m/>
    <m/>
    <m/>
    <m/>
    <s v="[]"/>
    <s v="Thu, 01 Jan 1970 00:00:00 GMT"/>
    <s v="Thu, 01 Jan 1970 00:00:10 GMT"/>
    <s v="Thu, 01 Jan 1970 00:00:00 GMT"/>
    <s v="Thu, 01 Jan 1970 01:19:35 GMT"/>
    <s v="Thu, 01 Jan 1970 00:00:00 GMT"/>
    <s v="Thu, 01 Jan 1970 00:00:01 GMT"/>
    <s v="Thu, 01 Jan 1970 00:15:28 GMT"/>
    <m/>
    <m/>
    <m/>
    <m/>
    <n v="1"/>
    <s v=""/>
    <n v="1"/>
    <d v="1899-12-30T01:35:38"/>
    <s v="Wed"/>
    <x v="177"/>
    <d v="2023-06-28T00:00:00"/>
    <s v="06:10:06"/>
    <s v="Week-5"/>
    <d v="1899-12-30T06:00:00"/>
  </r>
  <r>
    <n v="10866"/>
    <x v="0"/>
    <s v="TechM L2"/>
    <s v="Closed"/>
    <x v="843"/>
    <s v="Wed, 28 Jun 2023 03:30:03 GMT"/>
    <s v="vdarive"/>
    <x v="2"/>
    <x v="2"/>
    <s v="[]"/>
    <x v="64"/>
    <s v="Met"/>
    <s v="Server"/>
    <n v="43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3:14 GMT"/>
    <s v="Thu, 01 Jan 1970 00:00:00 GMT"/>
    <s v="Thu, 01 Jan 1970 00:00:01 GMT"/>
    <s v="Thu, 01 Jan 1970 00:22:28 GMT"/>
    <m/>
    <m/>
    <m/>
    <m/>
    <n v="1"/>
    <s v=""/>
    <n v="1"/>
    <d v="1899-12-30T01:05:33"/>
    <s v="Wed"/>
    <x v="177"/>
    <d v="2023-06-28T00:00:00"/>
    <s v="03:30:03"/>
    <s v="Week-5"/>
    <d v="1899-12-30T03:00:00"/>
  </r>
  <r>
    <n v="10865"/>
    <x v="3"/>
    <s v="Theodoros Vakalopoulos"/>
    <s v="Closed"/>
    <x v="901"/>
    <s v="Wed, 28 Jun 2023 00:00:03 GMT"/>
    <s v="vdarive"/>
    <x v="1"/>
    <x v="0"/>
    <s v="ESC L1 SLA Breach"/>
    <x v="33"/>
    <s v="Met"/>
    <s v="Network Device"/>
    <n v="9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30:26 GMT"/>
    <s v="Thu, 01 Jan 1970 00:00:00 GMT"/>
    <s v="Thu, 01 Jan 1970 00:00:01 GMT"/>
    <s v="Thu, 01 Jan 1970 00:01:17 GMT"/>
    <m/>
    <m/>
    <m/>
    <m/>
    <n v="0"/>
    <n v="1"/>
    <n v="1"/>
    <d v="1899-12-30T01:31:23"/>
    <s v="Wed"/>
    <x v="177"/>
    <d v="2023-06-28T00:00:00"/>
    <s v="00:00:03"/>
    <s v="Week-5"/>
    <d v="1899-12-30T00:00:00"/>
  </r>
  <r>
    <n v="10934"/>
    <x v="0"/>
    <s v="Cristiano Lucian"/>
    <s v="Closed"/>
    <x v="663"/>
    <s v="Thu, 29 Jun 2023 22:40:03 GMT"/>
    <s v="vtupura"/>
    <x v="1"/>
    <x v="2"/>
    <s v="[]"/>
    <x v="19"/>
    <s v="Met"/>
    <s v="Server"/>
    <n v="3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8:51 GMT"/>
    <s v="Thu, 01 Jan 1970 00:00:00 GMT"/>
    <s v="Thu, 01 Jan 1970 00:00:01 GMT"/>
    <s v="Thu, 01 Jan 1970 00:00:01 GMT"/>
    <m/>
    <m/>
    <m/>
    <m/>
    <n v="0"/>
    <n v="1"/>
    <n v="1"/>
    <d v="1899-12-30T00:39:08"/>
    <s v="Thu"/>
    <x v="178"/>
    <d v="2023-06-29T00:00:00"/>
    <s v="22:40:03"/>
    <s v="Week-5"/>
    <d v="1899-12-30T22:00:00"/>
  </r>
  <r>
    <n v="10933"/>
    <x v="1"/>
    <s v="Cristiano Lucian"/>
    <s v="Closed"/>
    <x v="56"/>
    <s v="Thu, 29 Jun 2023 20:30:03 GMT"/>
    <s v="vtupura"/>
    <x v="2"/>
    <x v="2"/>
    <s v="ESC L1 SLA Breach"/>
    <x v="20"/>
    <s v="Met"/>
    <s v="User"/>
    <n v="85"/>
    <s v="[]"/>
    <s v="Login"/>
    <m/>
    <m/>
    <s v="Suspicious Login"/>
    <m/>
    <m/>
    <s v="[]"/>
    <s v="Thu, 01 Jan 1970 00:00:00 GMT"/>
    <s v="Thu, 01 Jan 1970 00:00:07 GMT"/>
    <s v="Thu, 01 Jan 1970 00:00:00 GMT"/>
    <s v="Thu, 01 Jan 1970 01:25:15 GMT"/>
    <s v="Thu, 01 Jan 1970 00:00:00 GMT"/>
    <s v="Thu, 01 Jan 1970 00:00:01 GMT"/>
    <s v="Thu, 01 Jan 1970 00:00:01 GMT"/>
    <m/>
    <m/>
    <m/>
    <m/>
    <n v="1"/>
    <s v=""/>
    <n v="1"/>
    <d v="1899-12-30T01:25:08"/>
    <s v="Thu"/>
    <x v="178"/>
    <d v="2023-06-29T00:00:00"/>
    <s v="20:30:03"/>
    <s v="Week-5"/>
    <d v="1899-12-30T20:00:00"/>
  </r>
  <r>
    <n v="10932"/>
    <x v="0"/>
    <s v="Cristiano Lucian"/>
    <s v="Closed"/>
    <x v="663"/>
    <s v="Thu, 29 Jun 2023 16:50:03 GMT"/>
    <s v="vtupura"/>
    <x v="1"/>
    <x v="2"/>
    <s v="[]"/>
    <x v="19"/>
    <s v="Met"/>
    <m/>
    <n v="16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2:44:28 GMT"/>
    <s v="Thu, 01 Jan 1970 00:00:00 GMT"/>
    <s v="Thu, 01 Jan 1970 00:00:01 GMT"/>
    <s v="Thu, 01 Jan 1970 00:00:01 GMT"/>
    <m/>
    <m/>
    <m/>
    <m/>
    <n v="0"/>
    <n v="1"/>
    <n v="1"/>
    <d v="1899-12-30T02:44:06"/>
    <s v="Thu"/>
    <x v="178"/>
    <d v="2023-06-29T00:00:00"/>
    <s v="16:50:03"/>
    <s v="Week-5"/>
    <d v="1899-12-30T16:00:00"/>
  </r>
  <r>
    <n v="10931"/>
    <x v="0"/>
    <s v="Hassen Mezghani"/>
    <s v="Closed"/>
    <x v="870"/>
    <s v="Thu, 29 Jun 2023 14:20:04 GMT"/>
    <s v="gsriniv"/>
    <x v="2"/>
    <x v="0"/>
    <s v="[]"/>
    <x v="45"/>
    <s v="Met"/>
    <s v="Network Device"/>
    <n v="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59 GMT"/>
    <s v="Thu, 01 Jan 1970 00:00:00 GMT"/>
    <s v="Thu, 01 Jan 1970 00:00:01 GMT"/>
    <s v="Thu, 01 Jan 1970 01:49:20 GMT"/>
    <m/>
    <m/>
    <m/>
    <m/>
    <n v="0"/>
    <n v="1"/>
    <n v="1"/>
    <d v="1899-12-30T01:56:27"/>
    <s v="Thu"/>
    <x v="178"/>
    <d v="2023-06-29T00:00:00"/>
    <s v="14:20:04"/>
    <s v="Week-5"/>
    <d v="1899-12-30T14:00:00"/>
  </r>
  <r>
    <n v="10930"/>
    <x v="0"/>
    <s v="Cristiano Lucian"/>
    <s v="Closed"/>
    <x v="663"/>
    <s v="Thu, 29 Jun 2023 13:40:05 GMT"/>
    <s v="gsriniv"/>
    <x v="1"/>
    <x v="2"/>
    <s v="[]"/>
    <x v="19"/>
    <s v="Met"/>
    <m/>
    <n v="1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5:46 GMT"/>
    <s v="Thu, 01 Jan 1970 00:00:00 GMT"/>
    <s v="Thu, 01 Jan 1970 00:00:01 GMT"/>
    <s v="Thu, 01 Jan 1970 02:10:06 GMT"/>
    <m/>
    <m/>
    <m/>
    <m/>
    <n v="0"/>
    <n v="1"/>
    <n v="1"/>
    <d v="1899-12-30T02:26:14"/>
    <s v="Thu"/>
    <x v="178"/>
    <d v="2023-06-29T00:00:00"/>
    <s v="13:40:05"/>
    <s v="Week-5"/>
    <d v="1899-12-30T13:00:00"/>
  </r>
  <r>
    <n v="10929"/>
    <x v="0"/>
    <s v="Cristiano Lucian"/>
    <s v="Closed"/>
    <x v="663"/>
    <s v="Thu, 29 Jun 2023 13:40:04 GMT"/>
    <s v="gsriniv"/>
    <x v="1"/>
    <x v="2"/>
    <s v="[]"/>
    <x v="19"/>
    <s v="Met"/>
    <m/>
    <n v="6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6:20 GMT"/>
    <s v="Thu, 01 Jan 1970 00:00:00 GMT"/>
    <s v="Thu, 01 Jan 1970 00:00:01 GMT"/>
    <s v="Thu, 01 Jan 1970 01:03:55 GMT"/>
    <m/>
    <m/>
    <m/>
    <m/>
    <n v="0"/>
    <n v="1"/>
    <n v="1"/>
    <d v="1899-12-30T02:10:04"/>
    <s v="Thu"/>
    <x v="178"/>
    <d v="2023-06-29T00:00:00"/>
    <s v="13:40:04"/>
    <s v="Week-5"/>
    <d v="1899-12-30T13:00:00"/>
  </r>
  <r>
    <n v="10928"/>
    <x v="0"/>
    <s v="Cristiano Lucian"/>
    <s v="Closed"/>
    <x v="663"/>
    <s v="Thu, 29 Jun 2023 13:20:03 GMT"/>
    <s v="apaluri"/>
    <x v="1"/>
    <x v="2"/>
    <s v="[]"/>
    <x v="19"/>
    <s v="Met"/>
    <s v="Server"/>
    <n v="4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5:24 GMT"/>
    <s v="Thu, 01 Jan 1970 00:00:00 GMT"/>
    <s v="Thu, 01 Jan 1970 00:00:01 GMT"/>
    <s v="Thu, 01 Jan 1970 02:04:24 GMT"/>
    <m/>
    <m/>
    <m/>
    <m/>
    <n v="0"/>
    <n v="1"/>
    <n v="1"/>
    <d v="1899-12-30T02:49:32"/>
    <s v="Thu"/>
    <x v="178"/>
    <d v="2023-06-29T00:00:00"/>
    <s v="13:20:03"/>
    <s v="Week-5"/>
    <d v="1899-12-30T13:00:00"/>
  </r>
  <r>
    <n v="10927"/>
    <x v="0"/>
    <s v="TechM L2"/>
    <s v="Closed"/>
    <x v="902"/>
    <s v="Thu, 29 Jun 2023 13:00:06 GMT"/>
    <s v="psrikan"/>
    <x v="1"/>
    <x v="1"/>
    <s v="User Reported Email"/>
    <x v="0"/>
    <s v="Met"/>
    <s v="User"/>
    <n v="190"/>
    <s v="[]"/>
    <s v="Email"/>
    <s v="Phishing"/>
    <m/>
    <m/>
    <m/>
    <m/>
    <s v="[]"/>
    <s v="Thu, 01 Jan 1970 00:00:00 GMT"/>
    <s v="Thu, 01 Jan 1970 00:00:22 GMT"/>
    <s v="Thu, 01 Jan 1970 00:00:00 GMT"/>
    <s v="Thu, 01 Jan 1970 03:09:54 GMT"/>
    <s v="Thu, 01 Jan 1970 00:00:00 GMT"/>
    <s v="Thu, 01 Jan 1970 00:00:01 GMT"/>
    <s v="Thu, 01 Jan 1970 00:00:01 GMT"/>
    <m/>
    <m/>
    <m/>
    <m/>
    <n v="1"/>
    <s v=""/>
    <n v="1"/>
    <d v="1899-12-30T03:10:23"/>
    <s v="Thu"/>
    <x v="178"/>
    <d v="2023-06-29T00:00:00"/>
    <s v="13:00:06"/>
    <s v="Week-5"/>
    <d v="1899-12-30T13:00:00"/>
  </r>
  <r>
    <n v="10926"/>
    <x v="0"/>
    <s v="TechM L2"/>
    <s v="Closed"/>
    <x v="843"/>
    <s v="Thu, 29 Jun 2023 12:50:03 GMT"/>
    <s v="gsriniv"/>
    <x v="2"/>
    <x v="2"/>
    <s v="[]"/>
    <x v="64"/>
    <s v="Met"/>
    <s v="Server"/>
    <n v="108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48:13 GMT"/>
    <s v="Thu, 01 Jan 1970 00:00:00 GMT"/>
    <s v="Thu, 01 Jan 1970 00:00:01 GMT"/>
    <s v="Thu, 01 Jan 1970 00:00:01 GMT"/>
    <m/>
    <m/>
    <m/>
    <m/>
    <n v="1"/>
    <s v=""/>
    <n v="1"/>
    <d v="1899-12-30T01:48:12"/>
    <s v="Thu"/>
    <x v="178"/>
    <d v="2023-06-29T00:00:00"/>
    <s v="12:50:03"/>
    <s v="Week-5"/>
    <d v="1899-12-30T12:00:00"/>
  </r>
  <r>
    <n v="10925"/>
    <x v="0"/>
    <s v="Cristiano Lucian"/>
    <s v="Closed"/>
    <x v="663"/>
    <s v="Thu, 29 Jun 2023 12:40:03 GMT"/>
    <s v="apaluri"/>
    <x v="1"/>
    <x v="2"/>
    <s v="[]"/>
    <x v="19"/>
    <s v="Met"/>
    <s v="Server"/>
    <n v="1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09:42 GMT"/>
    <s v="Thu, 01 Jan 1970 00:00:00 GMT"/>
    <s v="Thu, 01 Jan 1970 00:00:01 GMT"/>
    <s v="Thu, 01 Jan 1970 02:16:41 GMT"/>
    <m/>
    <m/>
    <m/>
    <m/>
    <n v="0"/>
    <n v="1"/>
    <n v="1"/>
    <d v="1899-12-30T02:26:52"/>
    <s v="Thu"/>
    <x v="178"/>
    <d v="2023-06-29T00:00:00"/>
    <s v="12:40:03"/>
    <s v="Week-5"/>
    <d v="1899-12-30T12:00:00"/>
  </r>
  <r>
    <n v="10924"/>
    <x v="0"/>
    <s v="Cristiano Lucian"/>
    <s v="Closed"/>
    <x v="663"/>
    <s v="Thu, 29 Jun 2023 12:30:07 GMT"/>
    <s v="apaluri"/>
    <x v="1"/>
    <x v="2"/>
    <s v="[]"/>
    <x v="19"/>
    <s v="Met"/>
    <s v="Server"/>
    <n v="12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0:11:52 GMT"/>
    <s v="Thu, 01 Jan 1970 00:00:00 GMT"/>
    <s v="Thu, 01 Jan 1970 00:00:01 GMT"/>
    <s v="Thu, 01 Jan 1970 02:00:32 GMT"/>
    <m/>
    <m/>
    <m/>
    <m/>
    <n v="0"/>
    <n v="1"/>
    <n v="1"/>
    <d v="1899-12-30T02:12:49"/>
    <s v="Thu"/>
    <x v="178"/>
    <d v="2023-06-29T00:00:00"/>
    <s v="12:30:07"/>
    <s v="Week-5"/>
    <d v="1899-12-30T12:00:00"/>
  </r>
  <r>
    <n v="10923"/>
    <x v="0"/>
    <s v="Cristiano Lucian"/>
    <s v="Closed"/>
    <x v="663"/>
    <s v="Thu, 29 Jun 2023 12:30:05 GMT"/>
    <s v="apaluri"/>
    <x v="1"/>
    <x v="2"/>
    <s v="[]"/>
    <x v="19"/>
    <s v="Met"/>
    <s v="Server"/>
    <n v="1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7:12 GMT"/>
    <s v="Thu, 01 Jan 1970 00:00:00 GMT"/>
    <s v="Thu, 01 Jan 1970 00:00:01 GMT"/>
    <s v="Thu, 01 Jan 1970 01:41:00 GMT"/>
    <m/>
    <m/>
    <m/>
    <m/>
    <n v="0"/>
    <n v="1"/>
    <n v="1"/>
    <d v="1899-12-30T01:58:09"/>
    <s v="Thu"/>
    <x v="178"/>
    <d v="2023-06-29T00:00:00"/>
    <s v="12:30:05"/>
    <s v="Week-5"/>
    <d v="1899-12-30T12:00:00"/>
  </r>
  <r>
    <n v="10922"/>
    <x v="0"/>
    <s v="Cristiano Lucian"/>
    <s v="Closed"/>
    <x v="663"/>
    <s v="Thu, 29 Jun 2023 12:30:03 GMT"/>
    <s v="apaluri"/>
    <x v="1"/>
    <x v="1"/>
    <s v="[]"/>
    <x v="19"/>
    <s v="Met"/>
    <s v="Server"/>
    <n v="98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1:37:58 GMT"/>
    <s v="Thu, 01 Jan 1970 00:00:00 GMT"/>
    <s v="Thu, 01 Jan 1970 00:00:01 GMT"/>
    <s v="Thu, 01 Jan 1970 00:00:01 GMT"/>
    <m/>
    <m/>
    <m/>
    <m/>
    <n v="1"/>
    <s v=""/>
    <n v="1"/>
    <d v="1899-12-30T01:38:14"/>
    <s v="Thu"/>
    <x v="178"/>
    <d v="2023-06-29T00:00:00"/>
    <s v="12:30:03"/>
    <s v="Week-5"/>
    <d v="1899-12-30T12:00:00"/>
  </r>
  <r>
    <n v="10921"/>
    <x v="0"/>
    <s v="TechM L2"/>
    <s v="Closed"/>
    <x v="164"/>
    <s v="Thu, 29 Jun 2023 10:20:05 GMT"/>
    <s v="psrikan"/>
    <x v="0"/>
    <x v="0"/>
    <s v="User Reported Email"/>
    <x v="0"/>
    <s v="Met"/>
    <s v="User"/>
    <n v="93"/>
    <s v="[]"/>
    <s v="Email"/>
    <s v="Legitimate email"/>
    <m/>
    <m/>
    <m/>
    <m/>
    <s v="[]"/>
    <s v="Thu, 01 Jan 1970 00:00:00 GMT"/>
    <s v="Thu, 01 Jan 1970 00:00:12 GMT"/>
    <s v="Thu, 01 Jan 1970 00:00:00 GMT"/>
    <s v="Thu, 01 Jan 1970 01:33:24 GMT"/>
    <s v="Thu, 01 Jan 1970 00:00:00 GMT"/>
    <s v="Thu, 01 Jan 1970 00:00:01 GMT"/>
    <s v="Thu, 01 Jan 1970 00:00:01 GMT"/>
    <m/>
    <m/>
    <m/>
    <m/>
    <n v="1"/>
    <s v=""/>
    <n v="1"/>
    <d v="1899-12-30T01:33:13"/>
    <s v="Thu"/>
    <x v="178"/>
    <d v="2023-06-29T00:00:00"/>
    <s v="10:20:05"/>
    <s v="Week-5"/>
    <d v="1899-12-30T10:00:00"/>
  </r>
  <r>
    <n v="10920"/>
    <x v="1"/>
    <s v="Mangesh Fasale"/>
    <s v="Closed"/>
    <x v="541"/>
    <s v="Thu, 29 Jun 2023 09:20:05 GMT"/>
    <s v="apaluri"/>
    <x v="1"/>
    <x v="2"/>
    <s v="ESC L1 SLA Breach"/>
    <x v="49"/>
    <s v="Met"/>
    <s v="Server"/>
    <n v="57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0:57:12 GMT"/>
    <s v="Thu, 01 Jan 1970 00:00:00 GMT"/>
    <s v="Thu, 01 Jan 1970 00:00:01 GMT"/>
    <s v="Thu, 01 Jan 1970 00:00:01 GMT"/>
    <m/>
    <m/>
    <m/>
    <m/>
    <n v="0"/>
    <n v="1"/>
    <n v="1"/>
    <d v="1899-12-30T00:57:10"/>
    <s v="Thu"/>
    <x v="178"/>
    <d v="2023-06-29T00:00:00"/>
    <s v="09:20:05"/>
    <s v="Week-5"/>
    <d v="1899-12-30T09:00:00"/>
  </r>
  <r>
    <n v="10919"/>
    <x v="1"/>
    <s v="Mangesh Fasale"/>
    <s v="Closed"/>
    <x v="660"/>
    <s v="Thu, 29 Jun 2023 09:10:03 GMT"/>
    <s v="gsriniv"/>
    <x v="1"/>
    <x v="0"/>
    <s v="ESC L1 SLA Breach"/>
    <x v="1"/>
    <s v="Met"/>
    <s v="Server"/>
    <n v="158"/>
    <s v="[]"/>
    <s v="Endpoint"/>
    <m/>
    <s v="Malware"/>
    <m/>
    <m/>
    <m/>
    <s v="[]"/>
    <s v="Thu, 01 Jan 1970 00:00:00 GMT"/>
    <s v="Thu, 01 Jan 1970 00:00:18 GMT"/>
    <s v="Thu, 01 Jan 1970 00:00:00 GMT"/>
    <s v="Thu, 01 Jan 1970 02:38:13 GMT"/>
    <s v="Thu, 01 Jan 1970 00:00:00 GMT"/>
    <s v="Thu, 01 Jan 1970 00:00:01 GMT"/>
    <s v="Thu, 01 Jan 1970 00:00:01 GMT"/>
    <m/>
    <m/>
    <m/>
    <m/>
    <n v="0"/>
    <n v="1"/>
    <n v="1"/>
    <d v="1899-12-30T02:38:19"/>
    <s v="Thu"/>
    <x v="178"/>
    <d v="2023-06-29T00:00:00"/>
    <s v="09:10:03"/>
    <s v="Week-5"/>
    <d v="1899-12-30T09:00:00"/>
  </r>
  <r>
    <n v="10918"/>
    <x v="0"/>
    <s v="Cristiano Lucian"/>
    <s v="Closed"/>
    <x v="663"/>
    <s v="Thu, 29 Jun 2023 08:10:03 GMT"/>
    <s v="gsriniv"/>
    <x v="1"/>
    <x v="2"/>
    <s v="[]"/>
    <x v="19"/>
    <s v="Met"/>
    <s v="Server"/>
    <n v="7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0:56 GMT"/>
    <s v="Thu, 01 Jan 1970 00:00:00 GMT"/>
    <s v="Thu, 01 Jan 1970 00:00:01 GMT"/>
    <s v="Thu, 01 Jan 1970 03:07:01 GMT"/>
    <m/>
    <m/>
    <m/>
    <m/>
    <n v="0"/>
    <n v="1"/>
    <n v="1"/>
    <d v="1899-12-30T04:18:10"/>
    <s v="Thu"/>
    <x v="178"/>
    <d v="2023-06-29T00:00:00"/>
    <s v="08:10:03"/>
    <s v="Week-5"/>
    <d v="1899-12-30T08:00:00"/>
  </r>
  <r>
    <n v="10917"/>
    <x v="4"/>
    <s v="Theodoros Vakalopoulos"/>
    <s v="Closed"/>
    <x v="138"/>
    <s v="Thu, 29 Jun 2023 07:50:04 GMT"/>
    <s v="apaluri"/>
    <x v="2"/>
    <x v="0"/>
    <s v="[]"/>
    <x v="16"/>
    <s v="Met"/>
    <s v="Server"/>
    <n v="53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53:04 GMT"/>
    <s v="Thu, 01 Jan 1970 00:00:00 GMT"/>
    <s v="Thu, 01 Jan 1970 00:00:01 GMT"/>
    <s v="Thu, 01 Jan 1970 03:00:48 GMT"/>
    <m/>
    <m/>
    <m/>
    <m/>
    <n v="0"/>
    <n v="1"/>
    <n v="1"/>
    <d v="1899-12-30T03:54:02"/>
    <s v="Thu"/>
    <x v="178"/>
    <d v="2023-06-29T00:00:00"/>
    <s v="07:50:04"/>
    <s v="Week-5"/>
    <d v="1899-12-30T07:00:00"/>
  </r>
  <r>
    <n v="10916"/>
    <x v="0"/>
    <s v="Cristian Dragus"/>
    <s v="Closed"/>
    <x v="903"/>
    <s v="Thu, 29 Jun 2023 07:30:07 GMT"/>
    <s v="vdarive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11 GMT"/>
    <s v="Thu, 01 Jan 1970 00:00:00 GMT"/>
    <s v="Thu, 01 Jan 1970 00:06:11 GMT"/>
    <s v="Thu, 01 Jan 1970 00:00:00 GMT"/>
    <s v="Thu, 01 Jan 1970 00:00:01 GMT"/>
    <s v="Thu, 01 Jan 1970 00:05:30 GMT"/>
    <m/>
    <m/>
    <m/>
    <m/>
    <n v="1"/>
    <s v=""/>
    <n v="1"/>
    <d v="1899-12-30T00:11:41"/>
    <s v="Thu"/>
    <x v="178"/>
    <d v="2023-06-29T00:00:00"/>
    <s v="07:30:07"/>
    <s v="Week-5"/>
    <d v="1899-12-30T07:00:00"/>
  </r>
  <r>
    <n v="10915"/>
    <x v="0"/>
    <s v="Cristian Dragus"/>
    <s v="Closed"/>
    <x v="903"/>
    <s v="Thu, 29 Jun 2023 07:30:07 GMT"/>
    <s v="vdarive"/>
    <x v="1"/>
    <x v="1"/>
    <s v="User Reported Email"/>
    <x v="0"/>
    <s v="Met"/>
    <s v="User"/>
    <n v="3"/>
    <s v="[]"/>
    <s v="Email"/>
    <s v="Scam"/>
    <m/>
    <m/>
    <m/>
    <m/>
    <s v="[]"/>
    <s v="Thu, 01 Jan 1970 00:00:00 GMT"/>
    <s v="Thu, 01 Jan 1970 00:00:13 GMT"/>
    <s v="Thu, 01 Jan 1970 00:00:00 GMT"/>
    <s v="Thu, 01 Jan 1970 00:03:10 GMT"/>
    <s v="Thu, 01 Jan 1970 00:00:00 GMT"/>
    <s v="Thu, 01 Jan 1970 00:00:01 GMT"/>
    <s v="Thu, 01 Jan 1970 00:18:11 GMT"/>
    <m/>
    <m/>
    <m/>
    <m/>
    <n v="1"/>
    <s v=""/>
    <n v="1"/>
    <d v="1899-12-30T00:21:24"/>
    <s v="Thu"/>
    <x v="178"/>
    <d v="2023-06-29T00:00:00"/>
    <s v="07:30:07"/>
    <s v="Week-5"/>
    <d v="1899-12-30T07:00:00"/>
  </r>
  <r>
    <n v="10914"/>
    <x v="0"/>
    <s v="Cristian Dragus"/>
    <s v="Closed"/>
    <x v="903"/>
    <s v="Thu, 29 Jun 2023 07:30:07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39 GMT"/>
    <s v="Thu, 01 Jan 1970 00:00:00 GMT"/>
    <s v="Thu, 01 Jan 1970 00:02:12 GMT"/>
    <s v="Thu, 01 Jan 1970 00:00:00 GMT"/>
    <s v="Thu, 01 Jan 1970 00:00:01 GMT"/>
    <s v="Thu, 01 Jan 1970 00:23:48 GMT"/>
    <m/>
    <m/>
    <m/>
    <m/>
    <n v="1"/>
    <s v=""/>
    <n v="1"/>
    <d v="1899-12-30T00:26:27"/>
    <s v="Thu"/>
    <x v="178"/>
    <d v="2023-06-29T00:00:00"/>
    <s v="07:30:07"/>
    <s v="Week-5"/>
    <d v="1899-12-30T07:00:00"/>
  </r>
  <r>
    <n v="10913"/>
    <x v="0"/>
    <s v="TechM L2"/>
    <s v="Closed"/>
    <x v="904"/>
    <s v="Thu, 29 Jun 2023 07:10:07 GMT"/>
    <s v="apaluri"/>
    <x v="1"/>
    <x v="1"/>
    <s v="User Reported Email"/>
    <x v="0"/>
    <s v="Met"/>
    <s v="User"/>
    <n v="50"/>
    <s v="[]"/>
    <s v="Email"/>
    <s v="Scam"/>
    <m/>
    <m/>
    <m/>
    <m/>
    <s v="[]"/>
    <s v="Thu, 01 Jan 1970 00:00:00 GMT"/>
    <s v="Thu, 01 Jan 1970 00:00:40 GMT"/>
    <s v="Thu, 01 Jan 1970 00:00:00 GMT"/>
    <s v="Thu, 01 Jan 1970 00:50:08 GMT"/>
    <s v="Thu, 01 Jan 1970 00:00:00 GMT"/>
    <s v="Thu, 01 Jan 1970 00:00:01 GMT"/>
    <s v="Thu, 01 Jan 1970 01:23:03 GMT"/>
    <m/>
    <m/>
    <m/>
    <m/>
    <n v="1"/>
    <s v=""/>
    <n v="1"/>
    <d v="1899-12-30T02:13:43"/>
    <s v="Thu"/>
    <x v="178"/>
    <d v="2023-06-29T00:00:00"/>
    <s v="07:10:07"/>
    <s v="Week-5"/>
    <d v="1899-12-30T07:00:00"/>
  </r>
  <r>
    <n v="10912"/>
    <x v="0"/>
    <s v="Cristian Dragus"/>
    <s v="Closed"/>
    <x v="903"/>
    <s v="Thu, 29 Jun 2023 07:10:07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9 GMT"/>
    <s v="Thu, 01 Jan 1970 00:00:00 GMT"/>
    <s v="Thu, 01 Jan 1970 00:02:22 GMT"/>
    <s v="Thu, 01 Jan 1970 00:00:00 GMT"/>
    <s v="Thu, 01 Jan 1970 00:00:01 GMT"/>
    <s v="Thu, 01 Jan 1970 00:44:47 GMT"/>
    <m/>
    <m/>
    <m/>
    <m/>
    <n v="1"/>
    <s v=""/>
    <n v="1"/>
    <d v="1899-12-30T00:46:56"/>
    <s v="Thu"/>
    <x v="178"/>
    <d v="2023-06-29T00:00:00"/>
    <s v="07:10:07"/>
    <s v="Week-5"/>
    <d v="1899-12-30T07:00:00"/>
  </r>
  <r>
    <n v="10911"/>
    <x v="0"/>
    <s v="Cristian Dragus"/>
    <s v="Closed"/>
    <x v="903"/>
    <s v="Thu, 29 Jun 2023 07:10:06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2:11 GMT"/>
    <s v="Thu, 01 Jan 1970 00:00:00 GMT"/>
    <s v="Thu, 01 Jan 1970 00:00:01 GMT"/>
    <s v="Thu, 01 Jan 1970 00:47:26 GMT"/>
    <m/>
    <m/>
    <m/>
    <m/>
    <n v="1"/>
    <s v=""/>
    <n v="1"/>
    <d v="1899-12-30T00:49:34"/>
    <s v="Thu"/>
    <x v="178"/>
    <d v="2023-06-29T00:00:00"/>
    <s v="07:10:06"/>
    <s v="Week-5"/>
    <d v="1899-12-30T07:00:00"/>
  </r>
  <r>
    <n v="10910"/>
    <x v="0"/>
    <s v="Cristian Dragus"/>
    <s v="Closed"/>
    <x v="903"/>
    <s v="Thu, 29 Jun 2023 07:00:08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14 GMT"/>
    <s v="Thu, 01 Jan 1970 00:00:00 GMT"/>
    <s v="Thu, 01 Jan 1970 00:02:12 GMT"/>
    <s v="Thu, 01 Jan 1970 00:00:00 GMT"/>
    <s v="Thu, 01 Jan 1970 00:00:01 GMT"/>
    <s v="Thu, 01 Jan 1970 00:00:01 GMT"/>
    <m/>
    <m/>
    <m/>
    <m/>
    <n v="1"/>
    <s v=""/>
    <n v="1"/>
    <d v="1899-12-30T00:02:15"/>
    <s v="Thu"/>
    <x v="178"/>
    <d v="2023-06-29T00:00:00"/>
    <s v="07:00:08"/>
    <s v="Week-5"/>
    <d v="1899-12-30T07:00:00"/>
  </r>
  <r>
    <n v="10909"/>
    <x v="0"/>
    <s v="Cristian Dragus"/>
    <s v="Closed"/>
    <x v="903"/>
    <s v="Thu, 29 Jun 2023 07:00:08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17 GMT"/>
    <s v="Thu, 01 Jan 1970 00:00:00 GMT"/>
    <s v="Thu, 01 Jan 1970 00:02:05 GMT"/>
    <s v="Thu, 01 Jan 1970 00:00:00 GMT"/>
    <s v="Thu, 01 Jan 1970 00:00:01 GMT"/>
    <s v="Thu, 01 Jan 1970 00:00:01 GMT"/>
    <m/>
    <m/>
    <m/>
    <m/>
    <n v="1"/>
    <s v=""/>
    <n v="1"/>
    <d v="1899-12-30T00:02:18"/>
    <s v="Thu"/>
    <x v="178"/>
    <d v="2023-06-29T00:00:00"/>
    <s v="07:00:08"/>
    <s v="Week-5"/>
    <d v="1899-12-30T07:00:00"/>
  </r>
  <r>
    <n v="10908"/>
    <x v="0"/>
    <s v="Cristian Dragus"/>
    <s v="Closed"/>
    <x v="903"/>
    <s v="Thu, 29 Jun 2023 07:00:08 GMT"/>
    <s v="vdarive"/>
    <x v="1"/>
    <x v="1"/>
    <s v="User Reported Email"/>
    <x v="0"/>
    <s v="Met"/>
    <s v="User"/>
    <n v="5"/>
    <s v="[]"/>
    <s v="Email"/>
    <s v="Scam"/>
    <m/>
    <m/>
    <m/>
    <m/>
    <s v="[]"/>
    <s v="Thu, 01 Jan 1970 00:00:00 GMT"/>
    <s v="Thu, 01 Jan 1970 00:00:12 GMT"/>
    <s v="Thu, 01 Jan 1970 00:00:00 GMT"/>
    <s v="Thu, 01 Jan 1970 00:05:06 GMT"/>
    <s v="Thu, 01 Jan 1970 00:00:00 GMT"/>
    <s v="Thu, 01 Jan 1970 00:00:01 GMT"/>
    <s v="Thu, 01 Jan 1970 00:00:01 GMT"/>
    <m/>
    <m/>
    <m/>
    <m/>
    <n v="1"/>
    <s v=""/>
    <n v="1"/>
    <d v="1899-12-30T00:05:13"/>
    <s v="Thu"/>
    <x v="178"/>
    <d v="2023-06-29T00:00:00"/>
    <s v="07:00:08"/>
    <s v="Week-5"/>
    <d v="1899-12-30T07:00:00"/>
  </r>
  <r>
    <n v="10907"/>
    <x v="0"/>
    <s v="Cristian Dragus"/>
    <s v="Closed"/>
    <x v="903"/>
    <s v="Thu, 29 Jun 2023 07:00:07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2:15 GMT"/>
    <s v="Thu, 01 Jan 1970 00:00:00 GMT"/>
    <s v="Thu, 01 Jan 1970 00:00:01 GMT"/>
    <s v="Thu, 01 Jan 1970 00:00:01 GMT"/>
    <m/>
    <m/>
    <m/>
    <m/>
    <n v="1"/>
    <s v=""/>
    <n v="1"/>
    <d v="1899-12-30T00:02:09"/>
    <s v="Thu"/>
    <x v="178"/>
    <d v="2023-06-29T00:00:00"/>
    <s v="07:00:07"/>
    <s v="Week-5"/>
    <d v="1899-12-30T07:00:00"/>
  </r>
  <r>
    <n v="10906"/>
    <x v="0"/>
    <s v="Cristian Dragus"/>
    <s v="Closed"/>
    <x v="903"/>
    <s v="Thu, 29 Jun 2023 06:50:08 GMT"/>
    <s v="vdarive"/>
    <x v="1"/>
    <x v="1"/>
    <s v="User Reported Email"/>
    <x v="0"/>
    <s v="Met"/>
    <s v="User"/>
    <n v="27"/>
    <s v="[]"/>
    <s v="Email"/>
    <s v="Scam"/>
    <m/>
    <m/>
    <m/>
    <m/>
    <s v="[]"/>
    <s v="Thu, 01 Jan 1970 00:00:00 GMT"/>
    <s v="Thu, 01 Jan 1970 00:00:09 GMT"/>
    <s v="Thu, 01 Jan 1970 00:00:00 GMT"/>
    <s v="Thu, 01 Jan 1970 00:26:37 GMT"/>
    <s v="Thu, 01 Jan 1970 00:00:00 GMT"/>
    <s v="Thu, 01 Jan 1970 00:00:01 GMT"/>
    <s v="Thu, 01 Jan 1970 00:00:01 GMT"/>
    <m/>
    <m/>
    <m/>
    <m/>
    <n v="1"/>
    <s v=""/>
    <n v="1"/>
    <d v="1899-12-30T00:27:10"/>
    <s v="Thu"/>
    <x v="178"/>
    <d v="2023-06-29T00:00:00"/>
    <s v="06:50:08"/>
    <s v="Week-5"/>
    <d v="1899-12-30T06:00:00"/>
  </r>
  <r>
    <n v="10905"/>
    <x v="0"/>
    <s v="Cristian Dragus"/>
    <s v="Closed"/>
    <x v="903"/>
    <s v="Thu, 29 Jun 2023 06:50:08 GMT"/>
    <s v="vdarive"/>
    <x v="1"/>
    <x v="1"/>
    <s v="User Reported Email"/>
    <x v="0"/>
    <s v="Met"/>
    <s v="User"/>
    <n v="30"/>
    <s v="[]"/>
    <s v="Email"/>
    <s v="Scam"/>
    <m/>
    <m/>
    <m/>
    <m/>
    <s v="[]"/>
    <s v="Thu, 01 Jan 1970 00:00:00 GMT"/>
    <s v="Thu, 01 Jan 1970 00:00:08 GMT"/>
    <s v="Thu, 01 Jan 1970 00:00:00 GMT"/>
    <s v="Thu, 01 Jan 1970 00:29:55 GMT"/>
    <s v="Thu, 01 Jan 1970 00:00:00 GMT"/>
    <s v="Thu, 01 Jan 1970 00:00:01 GMT"/>
    <s v="Thu, 01 Jan 1970 00:00:01 GMT"/>
    <m/>
    <m/>
    <m/>
    <m/>
    <n v="1"/>
    <s v=""/>
    <n v="1"/>
    <d v="1899-12-30T00:30:09"/>
    <s v="Thu"/>
    <x v="178"/>
    <d v="2023-06-29T00:00:00"/>
    <s v="06:50:08"/>
    <s v="Week-5"/>
    <d v="1899-12-30T06:00:00"/>
  </r>
  <r>
    <n v="10904"/>
    <x v="0"/>
    <s v="Cristian Dragus"/>
    <s v="Closed"/>
    <x v="903"/>
    <s v="Thu, 29 Jun 2023 06:50:08 GMT"/>
    <s v="vdarive"/>
    <x v="1"/>
    <x v="1"/>
    <s v="User Reported Email"/>
    <x v="0"/>
    <s v="Met"/>
    <s v="User"/>
    <n v="33"/>
    <s v="[]"/>
    <s v="Email"/>
    <s v="Scam"/>
    <m/>
    <m/>
    <m/>
    <m/>
    <s v="[]"/>
    <s v="Thu, 01 Jan 1970 00:00:00 GMT"/>
    <s v="Thu, 01 Jan 1970 00:00:08 GMT"/>
    <s v="Thu, 01 Jan 1970 00:00:00 GMT"/>
    <s v="Thu, 01 Jan 1970 00:32:41 GMT"/>
    <s v="Thu, 01 Jan 1970 00:00:00 GMT"/>
    <s v="Thu, 01 Jan 1970 00:00:01 GMT"/>
    <s v="Thu, 01 Jan 1970 00:00:01 GMT"/>
    <m/>
    <m/>
    <m/>
    <m/>
    <n v="1"/>
    <s v=""/>
    <n v="1"/>
    <d v="1899-12-30T00:33:09"/>
    <s v="Thu"/>
    <x v="178"/>
    <d v="2023-06-29T00:00:00"/>
    <s v="06:50:08"/>
    <s v="Week-5"/>
    <d v="1899-12-30T06:00:00"/>
  </r>
  <r>
    <n v="10903"/>
    <x v="0"/>
    <s v="Cristian Dragus"/>
    <s v="Closed"/>
    <x v="903"/>
    <s v="Thu, 29 Jun 2023 06:50:08 GMT"/>
    <s v="vdarive"/>
    <x v="1"/>
    <x v="1"/>
    <s v="User Reported Email"/>
    <x v="0"/>
    <s v="Met"/>
    <s v="User"/>
    <n v="36"/>
    <s v="[]"/>
    <s v="Email"/>
    <s v="Scam"/>
    <m/>
    <m/>
    <m/>
    <m/>
    <s v="[]"/>
    <s v="Thu, 01 Jan 1970 00:00:00 GMT"/>
    <s v="Thu, 01 Jan 1970 00:00:46 GMT"/>
    <s v="Thu, 01 Jan 1970 00:00:00 GMT"/>
    <s v="Thu, 01 Jan 1970 00:35:34 GMT"/>
    <s v="Thu, 01 Jan 1970 00:00:00 GMT"/>
    <s v="Thu, 01 Jan 1970 00:00:01 GMT"/>
    <s v="Thu, 01 Jan 1970 00:00:01 GMT"/>
    <m/>
    <m/>
    <m/>
    <m/>
    <n v="1"/>
    <s v=""/>
    <n v="1"/>
    <d v="1899-12-30T00:36:47"/>
    <s v="Thu"/>
    <x v="178"/>
    <d v="2023-06-29T00:00:00"/>
    <s v="06:50:08"/>
    <s v="Week-5"/>
    <d v="1899-12-30T06:00:00"/>
  </r>
  <r>
    <n v="10902"/>
    <x v="0"/>
    <s v="Cristian Dragus"/>
    <s v="Closed"/>
    <x v="903"/>
    <s v="Thu, 29 Jun 2023 06:50:08 GMT"/>
    <s v="vdarive"/>
    <x v="1"/>
    <x v="1"/>
    <s v="User Reported Email"/>
    <x v="0"/>
    <s v="Met"/>
    <s v="User"/>
    <n v="43"/>
    <s v="[]"/>
    <s v="Email"/>
    <s v="Scam"/>
    <m/>
    <m/>
    <m/>
    <m/>
    <s v="[]"/>
    <s v="Thu, 01 Jan 1970 00:00:00 GMT"/>
    <s v="Thu, 01 Jan 1970 00:00:11 GMT"/>
    <s v="Thu, 01 Jan 1970 00:00:00 GMT"/>
    <s v="Thu, 01 Jan 1970 00:42:56 GMT"/>
    <s v="Thu, 01 Jan 1970 00:00:00 GMT"/>
    <s v="Thu, 01 Jan 1970 00:00:01 GMT"/>
    <s v="Thu, 01 Jan 1970 00:00:01 GMT"/>
    <m/>
    <m/>
    <m/>
    <m/>
    <n v="1"/>
    <s v=""/>
    <n v="1"/>
    <d v="1899-12-30T00:43:12"/>
    <s v="Thu"/>
    <x v="178"/>
    <d v="2023-06-29T00:00:00"/>
    <s v="06:50:08"/>
    <s v="Week-5"/>
    <d v="1899-12-30T06:00:00"/>
  </r>
  <r>
    <n v="10901"/>
    <x v="0"/>
    <s v="Cristian Dragus"/>
    <s v="Closed"/>
    <x v="903"/>
    <s v="Thu, 29 Jun 2023 06:40:05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1:40 GMT"/>
    <s v="Thu, 01 Jan 1970 00:00:00 GMT"/>
    <s v="Thu, 01 Jan 1970 00:00:01 GMT"/>
    <s v="Thu, 01 Jan 1970 00:00:01 GMT"/>
    <m/>
    <m/>
    <m/>
    <m/>
    <n v="1"/>
    <s v=""/>
    <n v="1"/>
    <d v="1899-12-30T00:02:09"/>
    <s v="Thu"/>
    <x v="178"/>
    <d v="2023-06-29T00:00:00"/>
    <s v="06:40:05"/>
    <s v="Week-5"/>
    <d v="1899-12-30T06:00:00"/>
  </r>
  <r>
    <n v="10899"/>
    <x v="0"/>
    <s v="Cristian Dragus"/>
    <s v="Closed"/>
    <x v="903"/>
    <s v="Thu, 29 Jun 2023 06:30:08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9 GMT"/>
    <s v="Thu, 01 Jan 1970 00:00:00 GMT"/>
    <s v="Thu, 01 Jan 1970 00:01:44 GMT"/>
    <s v="Thu, 01 Jan 1970 00:00:00 GMT"/>
    <s v="Thu, 01 Jan 1970 00:00:01 GMT"/>
    <s v="Thu, 01 Jan 1970 00:00:01 GMT"/>
    <m/>
    <m/>
    <m/>
    <m/>
    <n v="1"/>
    <s v=""/>
    <n v="1"/>
    <d v="1899-12-30T00:02:10"/>
    <s v="Thu"/>
    <x v="178"/>
    <d v="2023-06-29T00:00:00"/>
    <s v="06:30:08"/>
    <s v="Week-5"/>
    <d v="1899-12-30T06:00:00"/>
  </r>
  <r>
    <n v="10900"/>
    <x v="0"/>
    <s v="Cristian Dragus"/>
    <s v="Closed"/>
    <x v="903"/>
    <s v="Thu, 29 Jun 2023 06:30:08 GMT"/>
    <s v="vdarive"/>
    <x v="1"/>
    <x v="1"/>
    <s v="User Reported Email"/>
    <x v="0"/>
    <s v="Met"/>
    <s v="User"/>
    <n v="4"/>
    <s v="[]"/>
    <s v="Email"/>
    <m/>
    <m/>
    <m/>
    <m/>
    <m/>
    <s v="[]"/>
    <s v="Thu, 01 Jan 1970 00:00:00 GMT"/>
    <s v="Thu, 01 Jan 1970 00:00:09 GMT"/>
    <s v="Thu, 01 Jan 1970 00:00:00 GMT"/>
    <s v="Thu, 01 Jan 1970 00:04:02 GMT"/>
    <s v="Thu, 01 Jan 1970 00:00:00 GMT"/>
    <s v="Thu, 01 Jan 1970 00:00:01 GMT"/>
    <s v="Thu, 01 Jan 1970 00:00:01 GMT"/>
    <m/>
    <m/>
    <m/>
    <m/>
    <n v="1"/>
    <s v=""/>
    <n v="1"/>
    <d v="1899-12-30T00:04:10"/>
    <s v="Thu"/>
    <x v="178"/>
    <d v="2023-06-29T00:00:00"/>
    <s v="06:30:08"/>
    <s v="Week-5"/>
    <d v="1899-12-30T06:00:00"/>
  </r>
  <r>
    <n v="10898"/>
    <x v="0"/>
    <s v="Cristian Dragus"/>
    <s v="Closed"/>
    <x v="903"/>
    <s v="Thu, 29 Jun 2023 06:30:08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1:38 GMT"/>
    <s v="Thu, 01 Jan 1970 00:00:00 GMT"/>
    <s v="Thu, 01 Jan 1970 00:00:01 GMT"/>
    <s v="Thu, 01 Jan 1970 00:00:01 GMT"/>
    <m/>
    <m/>
    <m/>
    <m/>
    <n v="1"/>
    <s v=""/>
    <n v="1"/>
    <d v="1899-12-30T00:02:09"/>
    <s v="Thu"/>
    <x v="178"/>
    <d v="2023-06-29T00:00:00"/>
    <s v="06:30:08"/>
    <s v="Week-5"/>
    <d v="1899-12-30T06:00:00"/>
  </r>
  <r>
    <n v="10897"/>
    <x v="0"/>
    <s v="Cristian Dragus"/>
    <s v="Closed"/>
    <x v="903"/>
    <s v="Thu, 29 Jun 2023 06:20:05 GMT"/>
    <s v="vdarive"/>
    <x v="1"/>
    <x v="1"/>
    <s v="User Reported Email"/>
    <x v="0"/>
    <s v="Met"/>
    <s v="User"/>
    <n v="2"/>
    <s v="[]"/>
    <s v="Email"/>
    <m/>
    <m/>
    <m/>
    <m/>
    <m/>
    <s v="[]"/>
    <s v="Thu, 01 Jan 1970 00:00:00 GMT"/>
    <s v="Thu, 01 Jan 1970 00:00:09 GMT"/>
    <s v="Thu, 01 Jan 1970 00:00:00 GMT"/>
    <s v="Thu, 01 Jan 1970 00:01:56 GMT"/>
    <s v="Thu, 01 Jan 1970 00:00:00 GMT"/>
    <s v="Thu, 01 Jan 1970 00:00:01 GMT"/>
    <s v="Thu, 01 Jan 1970 00:00:01 GMT"/>
    <m/>
    <m/>
    <m/>
    <m/>
    <n v="1"/>
    <s v=""/>
    <n v="1"/>
    <d v="1899-12-30T00:02:10"/>
    <s v="Thu"/>
    <x v="178"/>
    <d v="2023-06-29T00:00:00"/>
    <s v="06:20:05"/>
    <s v="Week-5"/>
    <d v="1899-12-30T06:00:00"/>
  </r>
  <r>
    <n v="10896"/>
    <x v="0"/>
    <s v="Cristian Dragus"/>
    <s v="Closed"/>
    <x v="903"/>
    <s v="Thu, 29 Jun 2023 06:10:05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2:08 GMT"/>
    <s v="Thu, 01 Jan 1970 00:00:00 GMT"/>
    <s v="Thu, 01 Jan 1970 00:00:01 GMT"/>
    <s v="Thu, 01 Jan 1970 00:00:01 GMT"/>
    <m/>
    <m/>
    <m/>
    <m/>
    <n v="1"/>
    <s v=""/>
    <n v="1"/>
    <d v="1899-12-30T00:02:09"/>
    <s v="Thu"/>
    <x v="178"/>
    <d v="2023-06-29T00:00:00"/>
    <s v="06:10:05"/>
    <s v="Week-5"/>
    <d v="1899-12-30T06:00:00"/>
  </r>
  <r>
    <n v="10895"/>
    <x v="0"/>
    <s v="Cristian Dragus"/>
    <s v="Closed"/>
    <x v="903"/>
    <s v="Thu, 29 Jun 2023 06:00:10 GMT"/>
    <s v="vdarive"/>
    <x v="1"/>
    <x v="1"/>
    <s v="User Reported Email"/>
    <x v="0"/>
    <s v="Met"/>
    <s v="User"/>
    <n v="14"/>
    <s v="[]"/>
    <s v="Email"/>
    <s v="Scam"/>
    <m/>
    <m/>
    <m/>
    <m/>
    <s v="[]"/>
    <s v="Thu, 01 Jan 1970 00:00:00 GMT"/>
    <s v="Thu, 01 Jan 1970 00:00:07 GMT"/>
    <s v="Thu, 01 Jan 1970 00:00:00 GMT"/>
    <s v="Thu, 01 Jan 1970 00:14:07 GMT"/>
    <s v="Thu, 01 Jan 1970 00:00:00 GMT"/>
    <s v="Thu, 01 Jan 1970 00:00:01 GMT"/>
    <s v="Thu, 01 Jan 1970 00:00:01 GMT"/>
    <m/>
    <m/>
    <m/>
    <m/>
    <n v="1"/>
    <s v=""/>
    <n v="1"/>
    <d v="1899-12-30T00:14:08"/>
    <s v="Thu"/>
    <x v="178"/>
    <d v="2023-06-29T00:00:00"/>
    <s v="06:00:10"/>
    <s v="Week-5"/>
    <d v="1899-12-30T06:00:00"/>
  </r>
  <r>
    <n v="10894"/>
    <x v="0"/>
    <s v="Cristian Dragus"/>
    <s v="Closed"/>
    <x v="903"/>
    <s v="Thu, 29 Jun 2023 06:00:10 GMT"/>
    <s v="vdarive"/>
    <x v="1"/>
    <x v="1"/>
    <s v="User Reported Email"/>
    <x v="0"/>
    <s v="Met"/>
    <s v="User"/>
    <n v="17"/>
    <s v="[]"/>
    <s v="Email"/>
    <s v="Scam"/>
    <m/>
    <m/>
    <m/>
    <m/>
    <s v="[]"/>
    <s v="Thu, 01 Jan 1970 00:00:00 GMT"/>
    <s v="Thu, 01 Jan 1970 00:00:08 GMT"/>
    <s v="Thu, 01 Jan 1970 00:00:00 GMT"/>
    <s v="Thu, 01 Jan 1970 00:17:05 GMT"/>
    <s v="Thu, 01 Jan 1970 00:00:00 GMT"/>
    <s v="Thu, 01 Jan 1970 00:00:01 GMT"/>
    <s v="Thu, 01 Jan 1970 00:00:01 GMT"/>
    <m/>
    <m/>
    <m/>
    <m/>
    <n v="1"/>
    <s v=""/>
    <n v="1"/>
    <d v="1899-12-30T00:17:09"/>
    <s v="Thu"/>
    <x v="178"/>
    <d v="2023-06-29T00:00:00"/>
    <s v="06:00:10"/>
    <s v="Week-5"/>
    <d v="1899-12-30T06:00:00"/>
  </r>
  <r>
    <n v="10893"/>
    <x v="0"/>
    <s v="Cristian Dragus"/>
    <s v="Closed"/>
    <x v="903"/>
    <s v="Thu, 29 Jun 2023 06:00:10 GMT"/>
    <s v="vdarive"/>
    <x v="1"/>
    <x v="1"/>
    <s v="User Reported Email"/>
    <x v="0"/>
    <s v="Met"/>
    <s v="User"/>
    <n v="27"/>
    <s v="[]"/>
    <s v="Email"/>
    <s v="Scam"/>
    <m/>
    <m/>
    <m/>
    <m/>
    <s v="[]"/>
    <s v="Thu, 01 Jan 1970 00:00:00 GMT"/>
    <s v="Thu, 01 Jan 1970 00:00:08 GMT"/>
    <s v="Thu, 01 Jan 1970 00:00:00 GMT"/>
    <s v="Thu, 01 Jan 1970 00:27:22 GMT"/>
    <s v="Thu, 01 Jan 1970 00:00:00 GMT"/>
    <s v="Thu, 01 Jan 1970 00:00:01 GMT"/>
    <s v="Thu, 01 Jan 1970 00:00:01 GMT"/>
    <m/>
    <m/>
    <m/>
    <m/>
    <n v="1"/>
    <s v=""/>
    <n v="1"/>
    <d v="1899-12-30T00:27:09"/>
    <s v="Thu"/>
    <x v="178"/>
    <d v="2023-06-29T00:00:00"/>
    <s v="06:00:10"/>
    <s v="Week-5"/>
    <d v="1899-12-30T06:00:00"/>
  </r>
  <r>
    <n v="10892"/>
    <x v="0"/>
    <s v="Cristian Dragus"/>
    <s v="Closed"/>
    <x v="903"/>
    <s v="Thu, 29 Jun 2023 06:00:10 GMT"/>
    <s v="vdarive"/>
    <x v="1"/>
    <x v="1"/>
    <s v="User Reported Email"/>
    <x v="0"/>
    <s v="Met"/>
    <s v="User"/>
    <n v="38"/>
    <s v="[]"/>
    <s v="Email"/>
    <s v="Scam"/>
    <m/>
    <m/>
    <m/>
    <m/>
    <s v="[]"/>
    <s v="Thu, 01 Jan 1970 00:00:00 GMT"/>
    <s v="Thu, 01 Jan 1970 00:00:08 GMT"/>
    <s v="Thu, 01 Jan 1970 00:00:00 GMT"/>
    <s v="Thu, 01 Jan 1970 00:37:37 GMT"/>
    <s v="Thu, 01 Jan 1970 00:00:00 GMT"/>
    <s v="Thu, 01 Jan 1970 00:00:01 GMT"/>
    <s v="Thu, 01 Jan 1970 00:00:01 GMT"/>
    <m/>
    <m/>
    <m/>
    <m/>
    <n v="1"/>
    <s v=""/>
    <n v="1"/>
    <d v="1899-12-30T00:38:09"/>
    <s v="Thu"/>
    <x v="178"/>
    <d v="2023-06-29T00:00:00"/>
    <s v="06:00:10"/>
    <s v="Week-5"/>
    <d v="1899-12-30T06:00:00"/>
  </r>
  <r>
    <n v="10891"/>
    <x v="0"/>
    <s v="Cristian Dragus"/>
    <s v="Closed"/>
    <x v="903"/>
    <s v="Thu, 29 Jun 2023 06:00:10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9 GMT"/>
    <s v="Thu, 01 Jan 1970 00:00:00 GMT"/>
    <s v="Thu, 01 Jan 1970 00:01:52 GMT"/>
    <s v="Thu, 01 Jan 1970 00:00:00 GMT"/>
    <s v="Thu, 01 Jan 1970 00:00:01 GMT"/>
    <s v="Thu, 01 Jan 1970 00:38:40 GMT"/>
    <m/>
    <m/>
    <m/>
    <m/>
    <n v="1"/>
    <s v=""/>
    <n v="1"/>
    <d v="1899-12-30T00:40:49"/>
    <s v="Thu"/>
    <x v="178"/>
    <d v="2023-06-29T00:00:00"/>
    <s v="06:00:10"/>
    <s v="Week-5"/>
    <d v="1899-12-30T06:00:00"/>
  </r>
  <r>
    <n v="10890"/>
    <x v="0"/>
    <s v="Cristian Dragus"/>
    <s v="Closed"/>
    <x v="903"/>
    <s v="Thu, 29 Jun 2023 06:00:10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5 GMT"/>
    <s v="Thu, 01 Jan 1970 00:00:00 GMT"/>
    <s v="Thu, 01 Jan 1970 00:02:14 GMT"/>
    <s v="Thu, 01 Jan 1970 00:00:00 GMT"/>
    <s v="Thu, 01 Jan 1970 00:00:01 GMT"/>
    <s v="Thu, 01 Jan 1970 00:08:32 GMT"/>
    <m/>
    <m/>
    <m/>
    <m/>
    <n v="1"/>
    <s v=""/>
    <n v="1"/>
    <d v="1899-12-30T00:10:37"/>
    <s v="Thu"/>
    <x v="178"/>
    <d v="2023-06-29T00:00:00"/>
    <s v="06:00:10"/>
    <s v="Week-5"/>
    <d v="1899-12-30T06:00:00"/>
  </r>
  <r>
    <n v="10889"/>
    <x v="0"/>
    <s v="Cristian Dragus"/>
    <s v="Closed"/>
    <x v="903"/>
    <s v="Thu, 29 Jun 2023 05:50:06 GMT"/>
    <s v="vdarive"/>
    <x v="1"/>
    <x v="1"/>
    <s v="User Reported Email"/>
    <x v="0"/>
    <s v="Met"/>
    <s v="User"/>
    <n v="4"/>
    <s v="[]"/>
    <s v="Email"/>
    <s v="Scam"/>
    <m/>
    <m/>
    <m/>
    <m/>
    <s v="[]"/>
    <s v="Thu, 01 Jan 1970 00:00:00 GMT"/>
    <s v="Thu, 01 Jan 1970 00:00:09 GMT"/>
    <s v="Thu, 01 Jan 1970 00:00:00 GMT"/>
    <s v="Thu, 01 Jan 1970 00:03:32 GMT"/>
    <s v="Thu, 01 Jan 1970 00:00:00 GMT"/>
    <s v="Thu, 01 Jan 1970 00:00:01 GMT"/>
    <s v="Thu, 01 Jan 1970 00:00:01 GMT"/>
    <m/>
    <m/>
    <m/>
    <m/>
    <n v="1"/>
    <s v=""/>
    <n v="1"/>
    <d v="1899-12-30T00:04:10"/>
    <s v="Thu"/>
    <x v="178"/>
    <d v="2023-06-29T00:00:00"/>
    <s v="05:50:06"/>
    <s v="Week-5"/>
    <d v="1899-12-30T05:00:00"/>
  </r>
  <r>
    <n v="10888"/>
    <x v="0"/>
    <s v="Cristian Dragus"/>
    <s v="Closed"/>
    <x v="903"/>
    <s v="Thu, 29 Jun 2023 05:50:06 GMT"/>
    <s v="vdarive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07 GMT"/>
    <s v="Thu, 01 Jan 1970 00:00:00 GMT"/>
    <s v="Thu, 01 Jan 1970 00:05:36 GMT"/>
    <s v="Thu, 01 Jan 1970 00:00:00 GMT"/>
    <s v="Thu, 01 Jan 1970 00:00:01 GMT"/>
    <s v="Thu, 01 Jan 1970 00:00:01 GMT"/>
    <m/>
    <m/>
    <m/>
    <m/>
    <n v="1"/>
    <s v=""/>
    <n v="1"/>
    <d v="1899-12-30T00:06:08"/>
    <s v="Thu"/>
    <x v="178"/>
    <d v="2023-06-29T00:00:00"/>
    <s v="05:50:06"/>
    <s v="Week-5"/>
    <d v="1899-12-30T05:00:00"/>
  </r>
  <r>
    <n v="10887"/>
    <x v="0"/>
    <s v="Cristian Dragus"/>
    <s v="Closed"/>
    <x v="903"/>
    <s v="Thu, 29 Jun 2023 05:30:07 GMT"/>
    <s v="vdarive"/>
    <x v="1"/>
    <x v="1"/>
    <s v="User Reported Email"/>
    <x v="0"/>
    <s v="Met"/>
    <s v="User"/>
    <n v="5"/>
    <s v="[]"/>
    <s v="Email"/>
    <s v="Scam"/>
    <m/>
    <m/>
    <m/>
    <m/>
    <s v="[]"/>
    <s v="Thu, 01 Jan 1970 00:00:00 GMT"/>
    <s v="Thu, 01 Jan 1970 00:00:08 GMT"/>
    <s v="Thu, 01 Jan 1970 00:00:00 GMT"/>
    <s v="Thu, 01 Jan 1970 00:05:18 GMT"/>
    <s v="Thu, 01 Jan 1970 00:00:00 GMT"/>
    <s v="Thu, 01 Jan 1970 00:00:01 GMT"/>
    <s v="Thu, 01 Jan 1970 00:00:01 GMT"/>
    <m/>
    <m/>
    <m/>
    <m/>
    <n v="1"/>
    <s v=""/>
    <n v="1"/>
    <d v="1899-12-30T00:05:09"/>
    <s v="Thu"/>
    <x v="178"/>
    <d v="2023-06-29T00:00:00"/>
    <s v="05:30:07"/>
    <s v="Week-5"/>
    <d v="1899-12-30T05:00:00"/>
  </r>
  <r>
    <n v="10886"/>
    <x v="0"/>
    <s v="Cristian Dragus"/>
    <s v="Closed"/>
    <x v="903"/>
    <s v="Thu, 29 Jun 2023 05:30:07 GMT"/>
    <s v="vdarive"/>
    <x v="1"/>
    <x v="1"/>
    <s v="User Reported Email"/>
    <x v="0"/>
    <s v="Met"/>
    <s v="User"/>
    <n v="7"/>
    <s v="[]"/>
    <s v="Email"/>
    <s v="Scam"/>
    <m/>
    <m/>
    <m/>
    <m/>
    <s v="[]"/>
    <s v="Thu, 01 Jan 1970 00:00:00 GMT"/>
    <s v="Thu, 01 Jan 1970 00:00:08 GMT"/>
    <s v="Thu, 01 Jan 1970 00:00:00 GMT"/>
    <s v="Thu, 01 Jan 1970 00:07:28 GMT"/>
    <s v="Thu, 01 Jan 1970 00:00:00 GMT"/>
    <s v="Thu, 01 Jan 1970 00:00:01 GMT"/>
    <s v="Thu, 01 Jan 1970 00:00:01 GMT"/>
    <m/>
    <m/>
    <m/>
    <m/>
    <n v="1"/>
    <s v=""/>
    <n v="1"/>
    <d v="1899-12-30T00:07:09"/>
    <s v="Thu"/>
    <x v="178"/>
    <d v="2023-06-29T00:00:00"/>
    <s v="05:30:07"/>
    <s v="Week-5"/>
    <d v="1899-12-30T05:00:00"/>
  </r>
  <r>
    <n v="10885"/>
    <x v="0"/>
    <s v="Cristian Dragus"/>
    <s v="Closed"/>
    <x v="903"/>
    <s v="Thu, 29 Jun 2023 05:30:07 GMT"/>
    <s v="vdarive"/>
    <x v="1"/>
    <x v="1"/>
    <s v="User Reported Email"/>
    <x v="0"/>
    <s v="Met"/>
    <s v="User"/>
    <n v="20"/>
    <s v="[]"/>
    <s v="Email"/>
    <s v="Scam"/>
    <m/>
    <m/>
    <m/>
    <m/>
    <s v="[]"/>
    <s v="Thu, 01 Jan 1970 00:00:00 GMT"/>
    <s v="Thu, 01 Jan 1970 00:00:10 GMT"/>
    <s v="Thu, 01 Jan 1970 00:00:00 GMT"/>
    <s v="Thu, 01 Jan 1970 00:20:03 GMT"/>
    <s v="Thu, 01 Jan 1970 00:00:00 GMT"/>
    <s v="Thu, 01 Jan 1970 00:00:01 GMT"/>
    <s v="Thu, 01 Jan 1970 00:00:01 GMT"/>
    <m/>
    <m/>
    <m/>
    <m/>
    <n v="1"/>
    <s v=""/>
    <n v="1"/>
    <d v="1899-12-30T00:20:11"/>
    <s v="Thu"/>
    <x v="178"/>
    <d v="2023-06-29T00:00:00"/>
    <s v="05:30:07"/>
    <s v="Week-5"/>
    <d v="1899-12-30T05:00:00"/>
  </r>
  <r>
    <n v="10884"/>
    <x v="0"/>
    <s v="Cristian Dragus"/>
    <s v="Closed"/>
    <x v="903"/>
    <s v="Thu, 29 Jun 2023 05:10:05 GMT"/>
    <s v="vdarive"/>
    <x v="1"/>
    <x v="1"/>
    <s v="User Reported Email"/>
    <x v="0"/>
    <s v="Met"/>
    <s v="User"/>
    <n v="3"/>
    <s v="[]"/>
    <s v="Email"/>
    <s v="Scam"/>
    <m/>
    <m/>
    <m/>
    <m/>
    <s v="[]"/>
    <s v="Thu, 01 Jan 1970 00:00:00 GMT"/>
    <s v="Thu, 01 Jan 1970 00:00:08 GMT"/>
    <s v="Thu, 01 Jan 1970 00:00:00 GMT"/>
    <s v="Thu, 01 Jan 1970 00:02:35 GMT"/>
    <s v="Thu, 01 Jan 1970 00:00:00 GMT"/>
    <s v="Thu, 01 Jan 1970 00:00:01 GMT"/>
    <s v="Thu, 01 Jan 1970 00:00:01 GMT"/>
    <m/>
    <m/>
    <m/>
    <m/>
    <n v="1"/>
    <s v=""/>
    <n v="1"/>
    <d v="1899-12-30T00:03:09"/>
    <s v="Thu"/>
    <x v="178"/>
    <d v="2023-06-29T00:00:00"/>
    <s v="05:10:05"/>
    <s v="Week-5"/>
    <d v="1899-12-30T05:00:00"/>
  </r>
  <r>
    <n v="10883"/>
    <x v="0"/>
    <s v="Cristian Dragus"/>
    <s v="Closed"/>
    <x v="903"/>
    <s v="Thu, 29 Jun 2023 04:50:05 GMT"/>
    <s v="vdarive"/>
    <x v="1"/>
    <x v="1"/>
    <s v="User Reported Email"/>
    <x v="0"/>
    <s v="Met"/>
    <s v="User"/>
    <n v="2"/>
    <s v="[]"/>
    <s v="Email"/>
    <s v="Scam"/>
    <m/>
    <m/>
    <m/>
    <m/>
    <s v="[]"/>
    <s v="Thu, 01 Jan 1970 00:00:00 GMT"/>
    <s v="Thu, 01 Jan 1970 00:00:08 GMT"/>
    <s v="Thu, 01 Jan 1970 00:00:00 GMT"/>
    <s v="Thu, 01 Jan 1970 00:01:41 GMT"/>
    <s v="Thu, 01 Jan 1970 00:00:00 GMT"/>
    <s v="Thu, 01 Jan 1970 00:00:01 GMT"/>
    <s v="Thu, 01 Jan 1970 00:26:41 GMT"/>
    <m/>
    <m/>
    <m/>
    <m/>
    <n v="1"/>
    <s v=""/>
    <n v="1"/>
    <d v="1899-12-30T00:28:49"/>
    <s v="Thu"/>
    <x v="178"/>
    <d v="2023-06-29T00:00:00"/>
    <s v="04:50:05"/>
    <s v="Week-5"/>
    <d v="1899-12-30T04:00:00"/>
  </r>
  <r>
    <n v="10882"/>
    <x v="0"/>
    <s v="Cristian Dragus"/>
    <s v="Closed"/>
    <x v="903"/>
    <s v="Thu, 29 Jun 2023 04:30:07 GMT"/>
    <s v="vdarive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08 GMT"/>
    <s v="Thu, 01 Jan 1970 00:00:00 GMT"/>
    <s v="Thu, 01 Jan 1970 00:01:22 GMT"/>
    <s v="Thu, 01 Jan 1970 00:00:00 GMT"/>
    <s v="Thu, 01 Jan 1970 00:00:01 GMT"/>
    <s v="Thu, 01 Jan 1970 00:44:03 GMT"/>
    <m/>
    <m/>
    <m/>
    <m/>
    <n v="1"/>
    <s v=""/>
    <n v="1"/>
    <d v="1899-12-30T00:45:11"/>
    <s v="Thu"/>
    <x v="178"/>
    <d v="2023-06-29T00:00:00"/>
    <s v="04:30:07"/>
    <s v="Week-5"/>
    <d v="1899-12-30T04:00:00"/>
  </r>
  <r>
    <n v="10881"/>
    <x v="0"/>
    <s v="Cristian Dragus"/>
    <s v="Closed"/>
    <x v="903"/>
    <s v="Thu, 29 Jun 2023 04:10:06 GMT"/>
    <s v="vdarive"/>
    <x v="1"/>
    <x v="1"/>
    <s v="User Reported Email"/>
    <x v="0"/>
    <s v="Met"/>
    <s v="User"/>
    <n v="1"/>
    <s v="[]"/>
    <s v="Email"/>
    <s v="Scam"/>
    <m/>
    <m/>
    <m/>
    <m/>
    <s v="[]"/>
    <s v="Thu, 01 Jan 1970 00:00:00 GMT"/>
    <s v="Thu, 01 Jan 1970 00:00:09 GMT"/>
    <s v="Thu, 01 Jan 1970 00:00:00 GMT"/>
    <s v="Thu, 01 Jan 1970 00:01:05 GMT"/>
    <s v="Thu, 01 Jan 1970 00:00:00 GMT"/>
    <s v="Thu, 01 Jan 1970 00:00:01 GMT"/>
    <s v="Thu, 01 Jan 1970 01:06:19 GMT"/>
    <m/>
    <m/>
    <m/>
    <m/>
    <n v="1"/>
    <s v=""/>
    <n v="1"/>
    <d v="1899-12-30T01:07:28"/>
    <s v="Thu"/>
    <x v="178"/>
    <d v="2023-06-29T00:00:00"/>
    <s v="04:10:06"/>
    <s v="Week-5"/>
    <d v="1899-12-30T04:00:00"/>
  </r>
  <r>
    <n v="10880"/>
    <x v="0"/>
    <s v="Cristian Dragus"/>
    <s v="Closed"/>
    <x v="903"/>
    <s v="Thu, 29 Jun 2023 04:10:06 GMT"/>
    <s v="vdarive"/>
    <x v="1"/>
    <x v="1"/>
    <s v="User Reported Email"/>
    <x v="0"/>
    <s v="Met"/>
    <s v="User"/>
    <n v="65"/>
    <s v="[]"/>
    <s v="Email"/>
    <s v="Scam"/>
    <m/>
    <m/>
    <m/>
    <m/>
    <s v="[]"/>
    <s v="Thu, 01 Jan 1970 00:00:00 GMT"/>
    <s v="Thu, 01 Jan 1970 00:00:11 GMT"/>
    <s v="Thu, 01 Jan 1970 00:00:00 GMT"/>
    <s v="Thu, 01 Jan 1970 01:04:45 GMT"/>
    <s v="Thu, 01 Jan 1970 00:00:00 GMT"/>
    <s v="Thu, 01 Jan 1970 00:00:01 GMT"/>
    <s v="Thu, 01 Jan 1970 00:01:11 GMT"/>
    <m/>
    <m/>
    <m/>
    <m/>
    <n v="1"/>
    <s v=""/>
    <n v="1"/>
    <d v="1899-12-30T01:06:22"/>
    <s v="Thu"/>
    <x v="178"/>
    <d v="2023-06-29T00:00:00"/>
    <s v="04:10:06"/>
    <s v="Week-5"/>
    <d v="1899-12-30T04:00:00"/>
  </r>
  <r>
    <n v="10879"/>
    <x v="0"/>
    <s v="TechM L2"/>
    <s v="Closed"/>
    <x v="905"/>
    <s v="Thu, 29 Jun 2023 01:00:07 GMT"/>
    <s v="vdarive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7:13 GMT"/>
    <s v="Thu, 01 Jan 1970 00:00:00 GMT"/>
    <s v="Thu, 01 Jan 1970 00:00:01 GMT"/>
    <s v="Thu, 01 Jan 1970 01:39:24 GMT"/>
    <m/>
    <m/>
    <m/>
    <m/>
    <n v="1"/>
    <s v=""/>
    <n v="1"/>
    <d v="1899-12-30T02:06:33"/>
    <s v="Thu"/>
    <x v="178"/>
    <d v="2023-06-29T00:00:00"/>
    <s v="01:00:07"/>
    <s v="Week-5"/>
    <d v="1899-12-30T01:00:00"/>
  </r>
  <r>
    <n v="10940"/>
    <x v="1"/>
    <s v="Theodoros Vakalopoulos"/>
    <s v="Closed"/>
    <x v="43"/>
    <s v="Fri, 30 Jun 2023 19:50:03 GMT"/>
    <s v="vtupura"/>
    <x v="2"/>
    <x v="2"/>
    <s v="ESC L1 SLA Breach"/>
    <x v="14"/>
    <s v="Met"/>
    <s v="Network Device"/>
    <n v="7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0:15 GMT"/>
    <s v="Thu, 01 Jan 1970 00:00:00 GMT"/>
    <s v="Thu, 01 Jan 1970 00:00:01 GMT"/>
    <s v="Thu, 01 Jan 1970 00:00:01 GMT"/>
    <m/>
    <m/>
    <m/>
    <m/>
    <n v="1"/>
    <s v=""/>
    <n v="1"/>
    <d v="1899-12-30T01:10:09"/>
    <s v="Fri"/>
    <x v="179"/>
    <d v="2023-06-30T00:00:00"/>
    <s v="19:50:03"/>
    <s v="Week-5"/>
    <d v="1899-12-30T19:00:00"/>
  </r>
  <r>
    <n v="10939"/>
    <x v="3"/>
    <s v="Mangesh Fasale"/>
    <s v="Closed"/>
    <x v="77"/>
    <s v="Fri, 30 Jun 2023 15:30:03 GMT"/>
    <s v="gsriniv"/>
    <x v="1"/>
    <x v="1"/>
    <s v="ESC L1 SLA Breach"/>
    <x v="27"/>
    <s v="Met"/>
    <s v="Server"/>
    <n v="78"/>
    <s v="[]"/>
    <s v="Network"/>
    <m/>
    <m/>
    <m/>
    <s v="(D)DoS"/>
    <m/>
    <s v="[]"/>
    <s v="Thu, 01 Jan 1970 00:00:00 GMT"/>
    <s v="Thu, 01 Jan 1970 00:00:10 GMT"/>
    <s v="Thu, 01 Jan 1970 00:00:00 GMT"/>
    <s v="Thu, 01 Jan 1970 01:17:36 GMT"/>
    <s v="Thu, 01 Jan 1970 00:00:00 GMT"/>
    <s v="Thu, 01 Jan 1970 00:00:01 GMT"/>
    <s v="Thu, 01 Jan 1970 00:00:01 GMT"/>
    <m/>
    <m/>
    <m/>
    <m/>
    <n v="1"/>
    <s v=""/>
    <n v="1"/>
    <d v="1899-12-30T01:18:11"/>
    <s v="Fri"/>
    <x v="179"/>
    <d v="2023-06-30T00:00:00"/>
    <s v="15:30:03"/>
    <s v="Week-5"/>
    <d v="1899-12-30T15:00:00"/>
  </r>
  <r>
    <n v="10938"/>
    <x v="0"/>
    <s v="TechM L2"/>
    <s v="Closed"/>
    <x v="689"/>
    <s v="Fri, 30 Jun 2023 14:30:03 GMT"/>
    <s v="apaluri"/>
    <x v="0"/>
    <x v="0"/>
    <s v="[]"/>
    <x v="38"/>
    <s v="Met"/>
    <s v="Server"/>
    <n v="7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3:25 GMT"/>
    <s v="Thu, 01 Jan 1970 00:00:00 GMT"/>
    <s v="Thu, 01 Jan 1970 00:00:01 GMT"/>
    <s v="Thu, 01 Jan 1970 00:00:01 GMT"/>
    <m/>
    <m/>
    <m/>
    <m/>
    <n v="1"/>
    <s v=""/>
    <n v="1"/>
    <d v="1899-12-30T01:13:12"/>
    <s v="Fri"/>
    <x v="179"/>
    <d v="2023-06-30T00:00:00"/>
    <s v="14:30:03"/>
    <s v="Week-5"/>
    <d v="1899-12-30T14:00:00"/>
  </r>
  <r>
    <n v="10937"/>
    <x v="0"/>
    <s v="TechM L2"/>
    <s v="Closed"/>
    <x v="906"/>
    <s v="Fri, 30 Jun 2023 11:40:06 GMT"/>
    <s v="gsriniv"/>
    <x v="2"/>
    <x v="2"/>
    <s v="User Reported Email"/>
    <x v="0"/>
    <s v="Met"/>
    <s v="User"/>
    <n v="63"/>
    <s v="[]"/>
    <s v="Email"/>
    <s v="Spam"/>
    <m/>
    <m/>
    <m/>
    <m/>
    <s v="[]"/>
    <s v="Thu, 01 Jan 1970 00:00:00 GMT"/>
    <s v="Thu, 01 Jan 1970 00:00:44 GMT"/>
    <s v="Thu, 01 Jan 1970 00:00:00 GMT"/>
    <s v="Thu, 01 Jan 1970 01:03:13 GMT"/>
    <s v="Thu, 01 Jan 1970 00:00:00 GMT"/>
    <s v="Thu, 01 Jan 1970 00:00:01 GMT"/>
    <s v="Thu, 01 Jan 1970 00:00:01 GMT"/>
    <m/>
    <m/>
    <m/>
    <m/>
    <n v="1"/>
    <s v=""/>
    <n v="1"/>
    <d v="1899-12-30T01:03:45"/>
    <s v="Fri"/>
    <x v="179"/>
    <d v="2023-06-30T00:00:00"/>
    <s v="11:40:06"/>
    <s v="Week-5"/>
    <d v="1899-12-30T11:00:00"/>
  </r>
  <r>
    <n v="10936"/>
    <x v="0"/>
    <s v="TechM L2"/>
    <s v="Closed"/>
    <x v="907"/>
    <s v="Fri, 30 Jun 2023 10:50:08 GMT"/>
    <s v="apaluri"/>
    <x v="0"/>
    <x v="0"/>
    <s v="User Reported Email"/>
    <x v="0"/>
    <s v="Met"/>
    <s v="User"/>
    <n v="4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42:15 GMT"/>
    <s v="Thu, 01 Jan 1970 00:00:00 GMT"/>
    <s v="Thu, 01 Jan 1970 00:00:01 GMT"/>
    <s v="Thu, 01 Jan 1970 00:00:01 GMT"/>
    <m/>
    <m/>
    <m/>
    <m/>
    <n v="1"/>
    <s v=""/>
    <n v="1"/>
    <d v="1899-12-30T00:42:09"/>
    <s v="Fri"/>
    <x v="179"/>
    <d v="2023-06-30T00:00:00"/>
    <s v="10:50:08"/>
    <s v="Week-5"/>
    <d v="1899-12-30T10:00:00"/>
  </r>
  <r>
    <n v="10935"/>
    <x v="0"/>
    <s v="TechM L2"/>
    <s v="Closed"/>
    <x v="908"/>
    <s v="Fri, 30 Jun 2023 00:40:03 GMT"/>
    <s v="vdarive"/>
    <x v="0"/>
    <x v="0"/>
    <s v="[]"/>
    <x v="21"/>
    <s v="Met"/>
    <s v="Server"/>
    <n v="4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6:31 GMT"/>
    <s v="Thu, 01 Jan 1970 00:00:00 GMT"/>
    <s v="Thu, 01 Jan 1970 00:00:01 GMT"/>
    <s v="Thu, 01 Jan 1970 01:16:17 GMT"/>
    <m/>
    <m/>
    <m/>
    <m/>
    <n v="1"/>
    <s v=""/>
    <n v="1"/>
    <d v="1899-12-30T02:03:24"/>
    <s v="Fri"/>
    <x v="179"/>
    <d v="2023-06-30T00:00:00"/>
    <s v="00:40:03"/>
    <s v="Week-5"/>
    <d v="1899-12-30T00:00:00"/>
  </r>
  <r>
    <n v="10943"/>
    <x v="3"/>
    <s v="Theodoros Vakalopoulos"/>
    <s v="Closed"/>
    <x v="77"/>
    <s v="Sat, 01 Jul 2023 01:50:03 GMT"/>
    <s v="vdarive"/>
    <x v="1"/>
    <x v="1"/>
    <s v="[]"/>
    <x v="27"/>
    <s v="Met"/>
    <s v="Network Device"/>
    <n v="30"/>
    <s v="[]"/>
    <s v="Network"/>
    <m/>
    <m/>
    <m/>
    <s v="(D)DoS"/>
    <m/>
    <s v="[]"/>
    <s v="Thu, 01 Jan 1970 00:00:00 GMT"/>
    <s v="Thu, 01 Jan 1970 00:00:09 GMT"/>
    <s v="Thu, 01 Jan 1970 00:00:00 GMT"/>
    <s v="Thu, 01 Jan 1970 00:29:37 GMT"/>
    <s v="Thu, 01 Jan 1970 00:00:00 GMT"/>
    <s v="Thu, 01 Jan 1970 00:00:01 GMT"/>
    <s v="Thu, 01 Jan 1970 00:24:04 GMT"/>
    <m/>
    <m/>
    <m/>
    <m/>
    <n v="1"/>
    <s v=""/>
    <n v="1"/>
    <d v="1899-12-30T00:54:13"/>
    <s v="Sat"/>
    <x v="180"/>
    <d v="2023-07-01T00:00:00"/>
    <s v="01:50:03"/>
    <s v="Week-1"/>
    <d v="1899-12-30T01:00:00"/>
  </r>
  <r>
    <n v="10944"/>
    <x v="0"/>
    <s v="TechM L2"/>
    <s v="Closed"/>
    <x v="900"/>
    <s v="Sat, 01 Jul 2023 06:00:06 GMT"/>
    <s v="vdarive"/>
    <x v="2"/>
    <x v="2"/>
    <s v="User Reported Email"/>
    <x v="0"/>
    <s v="Met"/>
    <s v="User"/>
    <n v="38"/>
    <s v="[]"/>
    <s v="Email"/>
    <s v="Spam"/>
    <m/>
    <m/>
    <m/>
    <m/>
    <s v="[]"/>
    <s v="Thu, 01 Jan 1970 00:00:00 GMT"/>
    <s v="Thu, 01 Jan 1970 00:00:09 GMT"/>
    <s v="Thu, 01 Jan 1970 00:00:00 GMT"/>
    <s v="Thu, 01 Jan 1970 00:37:41 GMT"/>
    <s v="Thu, 01 Jan 1970 00:00:00 GMT"/>
    <s v="Thu, 01 Jan 1970 00:00:01 GMT"/>
    <s v="Thu, 01 Jan 1970 00:04:00 GMT"/>
    <m/>
    <m/>
    <m/>
    <m/>
    <n v="1"/>
    <s v=""/>
    <n v="1"/>
    <d v="1899-12-30T00:42:09"/>
    <s v="Sat"/>
    <x v="180"/>
    <d v="2023-07-01T00:00:00"/>
    <s v="06:00:06"/>
    <s v="Week-1"/>
    <d v="1899-12-30T06:00:00"/>
  </r>
  <r>
    <n v="10945"/>
    <x v="0"/>
    <s v="TechM L2"/>
    <s v="Closed"/>
    <x v="909"/>
    <s v="Sat, 01 Jul 2023 07:20:04 GMT"/>
    <s v="vdarive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3:09 GMT"/>
    <s v="Thu, 01 Jan 1970 00:00:00 GMT"/>
    <s v="Thu, 01 Jan 1970 00:00:01 GMT"/>
    <s v="Thu, 01 Jan 1970 00:08:38 GMT"/>
    <m/>
    <m/>
    <m/>
    <m/>
    <n v="1"/>
    <s v=""/>
    <n v="1"/>
    <d v="1899-12-30T00:41:47"/>
    <s v="Sat"/>
    <x v="180"/>
    <d v="2023-07-01T00:00:00"/>
    <s v="07:20:04"/>
    <s v="Week-1"/>
    <d v="1899-12-30T07:00:00"/>
  </r>
  <r>
    <n v="10946"/>
    <x v="3"/>
    <s v="Theodoros Vakalopoulos"/>
    <s v="Closed"/>
    <x v="77"/>
    <s v="Sat, 01 Jul 2023 15:20:03 GMT"/>
    <s v="apaluri"/>
    <x v="1"/>
    <x v="1"/>
    <s v="[]"/>
    <x v="27"/>
    <s v="Met"/>
    <s v="Network Device"/>
    <n v="43"/>
    <s v="[]"/>
    <s v="Network"/>
    <m/>
    <m/>
    <m/>
    <s v="(D)DoS"/>
    <m/>
    <s v="[]"/>
    <s v="Thu, 01 Jan 1970 00:00:00 GMT"/>
    <s v="Thu, 01 Jan 1970 00:00:08 GMT"/>
    <s v="Thu, 01 Jan 1970 00:00:00 GMT"/>
    <s v="Thu, 01 Jan 1970 00:42:42 GMT"/>
    <s v="Thu, 01 Jan 1970 00:00:00 GMT"/>
    <s v="Thu, 01 Jan 1970 00:00:01 GMT"/>
    <s v="Thu, 01 Jan 1970 00:00:01 GMT"/>
    <m/>
    <m/>
    <m/>
    <m/>
    <n v="1"/>
    <s v=""/>
    <n v="1"/>
    <d v="1899-12-30T00:43:09"/>
    <s v="Sat"/>
    <x v="180"/>
    <d v="2023-07-01T00:00:00"/>
    <s v="15:20:03"/>
    <s v="Week-1"/>
    <d v="1899-12-30T15:00:00"/>
  </r>
  <r>
    <n v="10948"/>
    <x v="0"/>
    <s v="TechM L2"/>
    <s v="Closed"/>
    <x v="910"/>
    <s v="Sat, 01 Jul 2023 21:20:08 GMT"/>
    <s v="karun"/>
    <x v="2"/>
    <x v="2"/>
    <s v="User Reported Email, ACK L1 SLA Breach"/>
    <x v="0"/>
    <s v="Met"/>
    <s v="User"/>
    <n v="90"/>
    <s v="[]"/>
    <s v="Email"/>
    <s v="Spam"/>
    <m/>
    <m/>
    <m/>
    <m/>
    <s v="[]"/>
    <s v="Thu, 01 Jan 1970 00:00:00 GMT"/>
    <s v="Thu, 01 Jan 1970 00:00:11 GMT"/>
    <s v="Thu, 01 Jan 1970 00:00:00 GMT"/>
    <s v="Thu, 01 Jan 1970 01:30:17 GMT"/>
    <s v="Thu, 01 Jan 1970 00:00:00 GMT"/>
    <s v="Thu, 01 Jan 1970 00:00:01 GMT"/>
    <s v="Thu, 01 Jan 1970 00:11:47 GMT"/>
    <m/>
    <m/>
    <m/>
    <m/>
    <n v="1"/>
    <s v=""/>
    <n v="1"/>
    <d v="1899-12-30T01:41:58"/>
    <s v="Sat"/>
    <x v="180"/>
    <d v="2023-07-01T00:00:00"/>
    <s v="21:20:08"/>
    <s v="Week-1"/>
    <d v="1899-12-30T21:00:00"/>
  </r>
  <r>
    <n v="10947"/>
    <x v="0"/>
    <s v="TechM L2"/>
    <s v="Closed"/>
    <x v="911"/>
    <s v="Sat, 01 Jul 2023 21:20:08 GMT"/>
    <s v="vdarive"/>
    <x v="0"/>
    <x v="0"/>
    <s v="User Reported Email, ACK L1 SLA Breach"/>
    <x v="0"/>
    <s v="Met"/>
    <s v="User"/>
    <n v="75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15:21 GMT"/>
    <s v="Thu, 01 Jan 1970 00:00:00 GMT"/>
    <s v="Thu, 01 Jan 1970 00:00:01 GMT"/>
    <s v="Thu, 01 Jan 1970 04:08:29 GMT"/>
    <m/>
    <m/>
    <m/>
    <m/>
    <n v="1"/>
    <s v=""/>
    <n v="1"/>
    <d v="1899-12-30T05:23:39"/>
    <s v="Sat"/>
    <x v="180"/>
    <d v="2023-07-01T00:00:00"/>
    <s v="21:20:08"/>
    <s v="Week-1"/>
    <d v="1899-12-30T21:00:00"/>
  </r>
  <r>
    <n v="10950"/>
    <x v="0"/>
    <s v="TechM L2"/>
    <s v="Closed"/>
    <x v="912"/>
    <s v="Sun, 02 Jul 2023 15:40:06 GMT"/>
    <s v="apaluri"/>
    <x v="0"/>
    <x v="0"/>
    <s v="User Reported Email"/>
    <x v="0"/>
    <s v="Met"/>
    <s v="User"/>
    <n v="5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4:36 GMT"/>
    <s v="Thu, 01 Jan 1970 00:00:00 GMT"/>
    <s v="Thu, 01 Jan 1970 00:00:01 GMT"/>
    <s v="Thu, 01 Jan 1970 00:40:46 GMT"/>
    <m/>
    <m/>
    <m/>
    <m/>
    <n v="1"/>
    <s v=""/>
    <n v="1"/>
    <d v="1899-12-30T00:45:54"/>
    <s v="Sun"/>
    <x v="181"/>
    <d v="2023-07-02T00:00:00"/>
    <s v="15:40:06"/>
    <s v="Week-1"/>
    <d v="1899-12-30T15:00:00"/>
  </r>
  <r>
    <n v="10949"/>
    <x v="0"/>
    <s v="TechM L2"/>
    <s v="Closed"/>
    <x v="912"/>
    <s v="Sun, 02 Jul 2023 15:40:06 GMT"/>
    <s v="apaluri"/>
    <x v="0"/>
    <x v="0"/>
    <s v="User Reported Email"/>
    <x v="0"/>
    <s v="Met"/>
    <s v="User"/>
    <n v="39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8:50 GMT"/>
    <s v="Thu, 01 Jan 1970 00:00:00 GMT"/>
    <s v="Thu, 01 Jan 1970 00:00:01 GMT"/>
    <s v="Thu, 01 Jan 1970 00:00:01 GMT"/>
    <m/>
    <m/>
    <m/>
    <m/>
    <n v="1"/>
    <s v=""/>
    <n v="1"/>
    <d v="1899-12-30T00:39:10"/>
    <s v="Sun"/>
    <x v="181"/>
    <d v="2023-07-02T00:00:00"/>
    <s v="15:40:06"/>
    <s v="Week-1"/>
    <d v="1899-12-30T15:00:00"/>
  </r>
  <r>
    <n v="10951"/>
    <x v="0"/>
    <s v="TechM L2"/>
    <s v="Closed"/>
    <x v="913"/>
    <s v="Sun, 02 Jul 2023 17:00:05 GMT"/>
    <s v="karun"/>
    <x v="2"/>
    <x v="2"/>
    <s v="User Reported Email"/>
    <x v="0"/>
    <s v="Met"/>
    <s v="User"/>
    <n v="103"/>
    <s v="[]"/>
    <s v="Email"/>
    <s v="Spam"/>
    <m/>
    <m/>
    <m/>
    <m/>
    <s v="[]"/>
    <s v="Thu, 01 Jan 1970 00:00:00 GMT"/>
    <s v="Thu, 01 Jan 1970 00:00:08 GMT"/>
    <s v="Thu, 01 Jan 1970 00:00:00 GMT"/>
    <s v="Thu, 01 Jan 1970 01:43:28 GMT"/>
    <s v="Thu, 01 Jan 1970 00:00:00 GMT"/>
    <s v="Thu, 01 Jan 1970 00:00:01 GMT"/>
    <s v="Thu, 01 Jan 1970 00:00:01 GMT"/>
    <m/>
    <m/>
    <m/>
    <m/>
    <n v="1"/>
    <s v=""/>
    <n v="1"/>
    <d v="1899-12-30T01:43:09"/>
    <s v="Sun"/>
    <x v="181"/>
    <d v="2023-07-02T00:00:00"/>
    <s v="17:00:05"/>
    <s v="Week-1"/>
    <d v="1899-12-30T17:00:00"/>
  </r>
  <r>
    <n v="10952"/>
    <x v="3"/>
    <s v="Mangesh Fasale"/>
    <s v="Pending"/>
    <x v="610"/>
    <s v="Mon, 03 Jul 2023 05:50:03 GMT"/>
    <s v="vdarive"/>
    <x v="1"/>
    <x v="1"/>
    <s v="[]"/>
    <x v="28"/>
    <s v="Met"/>
    <m/>
    <n v="38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7:42 GMT"/>
    <s v="Thu, 01 Jan 1970 00:00:00 GMT"/>
    <s v="Thu, 01 Jan 1970 00:00:01 GMT"/>
    <s v="Thu, 01 Jan 1970 00:12:32 GMT"/>
    <m/>
    <m/>
    <m/>
    <m/>
    <n v="1"/>
    <s v=""/>
    <n v="1"/>
    <d v="1899-12-30T00:50:37"/>
    <s v="Mon"/>
    <x v="182"/>
    <d v="2023-07-03T00:00:00"/>
    <s v="05:50:03"/>
    <s v="Week-2"/>
    <d v="1899-12-30T05:00:00"/>
  </r>
  <r>
    <n v="10953"/>
    <x v="3"/>
    <s v="Cristian Dragus"/>
    <s v="Closed"/>
    <x v="29"/>
    <s v="Mon, 03 Jul 2023 07:50:04 GMT"/>
    <s v="vdarive"/>
    <x v="0"/>
    <x v="0"/>
    <s v="ESC L1 SLA Breach"/>
    <x v="10"/>
    <s v="Met"/>
    <s v="Laptop/Desktop"/>
    <n v="28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7:57 GMT"/>
    <s v="Thu, 01 Jan 1970 00:00:00 GMT"/>
    <s v="Thu, 01 Jan 1970 00:00:01 GMT"/>
    <s v="Thu, 01 Jan 1970 00:02:41 GMT"/>
    <m/>
    <m/>
    <m/>
    <m/>
    <n v="1"/>
    <s v=""/>
    <n v="1"/>
    <d v="1899-12-30T00:30:51"/>
    <s v="Mon"/>
    <x v="182"/>
    <d v="2023-07-03T00:00:00"/>
    <s v="07:50:04"/>
    <s v="Week-2"/>
    <d v="1899-12-30T07:00:00"/>
  </r>
  <r>
    <n v="10954"/>
    <x v="1"/>
    <s v="Mangesh Fasale"/>
    <s v="Closed"/>
    <x v="660"/>
    <s v="Mon, 03 Jul 2023 08:30:04 GMT"/>
    <s v="gsriniv"/>
    <x v="0"/>
    <x v="0"/>
    <s v="[]"/>
    <x v="1"/>
    <s v="Met"/>
    <s v="Server"/>
    <n v="14"/>
    <s v="[]"/>
    <s v="Endpoint"/>
    <m/>
    <s v="Malware"/>
    <m/>
    <m/>
    <m/>
    <s v="[]"/>
    <s v="Thu, 01 Jan 1970 00:00:00 GMT"/>
    <s v="Thu, 01 Jan 1970 00:00:14 GMT"/>
    <s v="Thu, 01 Jan 1970 00:00:00 GMT"/>
    <s v="Thu, 01 Jan 1970 00:14:25 GMT"/>
    <s v="Thu, 01 Jan 1970 00:00:00 GMT"/>
    <s v="Thu, 01 Jan 1970 00:00:01 GMT"/>
    <s v="Thu, 01 Jan 1970 00:00:01 GMT"/>
    <m/>
    <m/>
    <m/>
    <m/>
    <n v="1"/>
    <s v=""/>
    <n v="1"/>
    <d v="1899-12-30T00:14:15"/>
    <s v="Mon"/>
    <x v="182"/>
    <d v="2023-07-03T00:00:00"/>
    <s v="08:30:04"/>
    <s v="Week-2"/>
    <d v="1899-12-30T08:00:00"/>
  </r>
  <r>
    <n v="10955"/>
    <x v="0"/>
    <s v="TechM L2"/>
    <s v="Closed"/>
    <x v="844"/>
    <s v="Mon, 03 Jul 2023 10:00:03 GMT"/>
    <s v="khyadav"/>
    <x v="0"/>
    <x v="2"/>
    <s v="[]"/>
    <x v="21"/>
    <s v="Met"/>
    <s v="Laptop/Desktop"/>
    <n v="5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4:29 GMT"/>
    <s v="Thu, 01 Jan 1970 00:00:00 GMT"/>
    <s v="Thu, 01 Jan 1970 00:00:01 GMT"/>
    <s v="Thu, 01 Jan 1970 00:00:01 GMT"/>
    <m/>
    <m/>
    <m/>
    <m/>
    <n v="0"/>
    <n v="1"/>
    <n v="1"/>
    <d v="1899-12-30T00:54:10"/>
    <s v="Mon"/>
    <x v="182"/>
    <d v="2023-07-03T00:00:00"/>
    <s v="10:00:03"/>
    <s v="Week-2"/>
    <d v="1899-12-30T10:00:00"/>
  </r>
  <r>
    <n v="10957"/>
    <x v="0"/>
    <s v="Cristian Dragus"/>
    <s v="Closed"/>
    <x v="914"/>
    <s v="Mon, 03 Jul 2023 11:20:06 GMT"/>
    <s v="khyadav"/>
    <x v="0"/>
    <x v="0"/>
    <s v="User Reported Email"/>
    <x v="0"/>
    <s v="Met"/>
    <s v="User"/>
    <n v="52"/>
    <s v="[]"/>
    <s v="Email"/>
    <s v="Legitimate email"/>
    <m/>
    <m/>
    <m/>
    <m/>
    <s v="[]"/>
    <s v="Thu, 01 Jan 1970 00:00:00 GMT"/>
    <s v="Thu, 01 Jan 1970 00:03:29 GMT"/>
    <s v="Thu, 01 Jan 1970 00:00:00 GMT"/>
    <s v="Thu, 01 Jan 1970 00:51:30 GMT"/>
    <s v="Thu, 01 Jan 1970 00:00:00 GMT"/>
    <s v="Thu, 01 Jan 1970 00:00:01 GMT"/>
    <s v="Thu, 01 Jan 1970 00:00:01 GMT"/>
    <m/>
    <m/>
    <m/>
    <m/>
    <n v="1"/>
    <s v=""/>
    <n v="1"/>
    <d v="1899-12-30T00:55:30"/>
    <s v="Mon"/>
    <x v="182"/>
    <d v="2023-07-03T00:00:00"/>
    <s v="11:20:06"/>
    <s v="Week-2"/>
    <d v="1899-12-30T11:00:00"/>
  </r>
  <r>
    <n v="10956"/>
    <x v="0"/>
    <s v="TechM L2"/>
    <s v="Closed"/>
    <x v="915"/>
    <s v="Mon, 03 Jul 2023 11:10:08 GMT"/>
    <s v="gsriniv"/>
    <x v="2"/>
    <x v="2"/>
    <s v="User Reported Email"/>
    <x v="0"/>
    <s v="Met"/>
    <s v="User"/>
    <n v="164"/>
    <s v="[]"/>
    <s v="Email"/>
    <s v="Spam"/>
    <m/>
    <m/>
    <m/>
    <m/>
    <s v="[]"/>
    <s v="Thu, 01 Jan 1970 00:00:00 GMT"/>
    <s v="Thu, 01 Jan 1970 00:00:08 GMT"/>
    <s v="Thu, 01 Jan 1970 00:00:00 GMT"/>
    <s v="Thu, 01 Jan 1970 02:43:45 GMT"/>
    <s v="Thu, 01 Jan 1970 00:00:00 GMT"/>
    <s v="Thu, 01 Jan 1970 00:00:01 GMT"/>
    <s v="Thu, 01 Jan 1970 00:00:01 GMT"/>
    <m/>
    <m/>
    <m/>
    <m/>
    <n v="1"/>
    <s v=""/>
    <n v="1"/>
    <d v="1899-12-30T02:44:09"/>
    <s v="Mon"/>
    <x v="182"/>
    <d v="2023-07-03T00:00:00"/>
    <s v="11:10:08"/>
    <s v="Week-2"/>
    <d v="1899-12-30T11:00:00"/>
  </r>
  <r>
    <n v="10959"/>
    <x v="3"/>
    <s v="TechM L2"/>
    <s v="Closed"/>
    <x v="29"/>
    <s v="Mon, 03 Jul 2023 17:40:03 GMT"/>
    <s v="vtupura"/>
    <x v="1"/>
    <x v="1"/>
    <s v="ESC L1 SLA Breach"/>
    <x v="24"/>
    <s v="Met"/>
    <s v="Laptop/Desktop"/>
    <n v="12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00:41 GMT"/>
    <s v="Thu, 01 Jan 1970 00:00:00 GMT"/>
    <s v="Thu, 01 Jan 1970 00:00:01 GMT"/>
    <s v="Thu, 01 Jan 1970 02:45:20 GMT"/>
    <m/>
    <m/>
    <m/>
    <m/>
    <n v="1"/>
    <s v=""/>
    <n v="1"/>
    <d v="1899-12-30T04:46:26"/>
    <s v="Mon"/>
    <x v="182"/>
    <d v="2023-07-03T00:00:00"/>
    <s v="17:40:03"/>
    <s v="Week-2"/>
    <d v="1899-12-30T17:00:00"/>
  </r>
  <r>
    <n v="10958"/>
    <x v="1"/>
    <s v="TechM L2"/>
    <s v="Closed"/>
    <x v="5"/>
    <s v="Mon, 03 Jul 2023 17:00:03 GMT"/>
    <s v="vtupura"/>
    <x v="1"/>
    <x v="0"/>
    <s v="ESC L1 SLA Breach"/>
    <x v="1"/>
    <s v="Met"/>
    <s v="Laptop/Desktop"/>
    <n v="171"/>
    <s v="[]"/>
    <s v="Email"/>
    <s v="Phishing"/>
    <m/>
    <m/>
    <m/>
    <m/>
    <s v="[]"/>
    <s v="Thu, 01 Jan 1970 00:00:00 GMT"/>
    <s v="Thu, 01 Jan 1970 00:00:07 GMT"/>
    <s v="Thu, 01 Jan 1970 00:00:00 GMT"/>
    <s v="Thu, 01 Jan 1970 02:51:26 GMT"/>
    <s v="Thu, 01 Jan 1970 00:00:00 GMT"/>
    <s v="Thu, 01 Jan 1970 00:00:01 GMT"/>
    <s v="Thu, 01 Jan 1970 00:00:01 GMT"/>
    <m/>
    <m/>
    <m/>
    <m/>
    <n v="0"/>
    <n v="1"/>
    <n v="1"/>
    <d v="1899-12-30T02:51:08"/>
    <s v="Mon"/>
    <x v="182"/>
    <d v="2023-07-03T00:00:00"/>
    <s v="17:00:03"/>
    <s v="Week-2"/>
    <d v="1899-12-30T17:00:00"/>
  </r>
  <r>
    <n v="10960"/>
    <x v="3"/>
    <s v="TechM L2"/>
    <s v="Closed"/>
    <x v="6"/>
    <s v="Mon, 03 Jul 2023 19:30:03 GMT"/>
    <s v="vtupura"/>
    <x v="1"/>
    <x v="1"/>
    <s v="ESC L1 SLA Breach"/>
    <x v="61"/>
    <s v="Met"/>
    <m/>
    <n v="73"/>
    <s v="[]"/>
    <s v="Email"/>
    <s v="Phishing"/>
    <m/>
    <m/>
    <m/>
    <m/>
    <s v="[]"/>
    <s v="Thu, 01 Jan 1970 00:00:00 GMT"/>
    <s v="Thu, 01 Jan 1970 00:00:05 GMT"/>
    <s v="Thu, 01 Jan 1970 00:00:00 GMT"/>
    <s v="Thu, 01 Jan 1970 01:12:53 GMT"/>
    <s v="Thu, 01 Jan 1970 00:00:00 GMT"/>
    <s v="Thu, 01 Jan 1970 00:00:01 GMT"/>
    <s v="Thu, 01 Jan 1970 03:34:39 GMT"/>
    <m/>
    <m/>
    <m/>
    <m/>
    <n v="1"/>
    <s v=""/>
    <n v="1"/>
    <d v="1899-12-30T04:47:44"/>
    <s v="Mon"/>
    <x v="182"/>
    <d v="2023-07-03T00:00:00"/>
    <s v="19:30:03"/>
    <s v="Week-2"/>
    <d v="1899-12-30T19:00:00"/>
  </r>
  <r>
    <n v="10961"/>
    <x v="1"/>
    <s v="TechM L2"/>
    <s v="Closed"/>
    <x v="821"/>
    <s v="Mon, 03 Jul 2023 21:10:03 GMT"/>
    <s v="vtupura"/>
    <x v="2"/>
    <x v="2"/>
    <s v="ESC L1 SLA Breach"/>
    <x v="62"/>
    <s v="Met"/>
    <s v="Server"/>
    <n v="31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0:31:00 GMT"/>
    <s v="Thu, 01 Jan 1970 00:00:00 GMT"/>
    <s v="Thu, 01 Jan 1970 00:00:01 GMT"/>
    <s v="Thu, 01 Jan 1970 00:00:01 GMT"/>
    <m/>
    <m/>
    <m/>
    <m/>
    <n v="1"/>
    <s v=""/>
    <n v="1"/>
    <d v="1899-12-30T00:31:09"/>
    <s v="Mon"/>
    <x v="182"/>
    <d v="2023-07-03T00:00:00"/>
    <s v="21:10:03"/>
    <s v="Week-2"/>
    <d v="1899-12-30T21:00:00"/>
  </r>
  <r>
    <n v="10962"/>
    <x v="0"/>
    <s v="TechM L2"/>
    <s v="Closed"/>
    <x v="820"/>
    <s v="Mon, 03 Jul 2023 22:00:03 GMT"/>
    <s v="vdarive"/>
    <x v="2"/>
    <x v="2"/>
    <s v="[]"/>
    <x v="62"/>
    <s v="Met"/>
    <s v="Server"/>
    <n v="5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2:25 GMT"/>
    <s v="Thu, 01 Jan 1970 00:00:00 GMT"/>
    <s v="Thu, 01 Jan 1970 00:00:01 GMT"/>
    <s v="Thu, 01 Jan 1970 03:29:39 GMT"/>
    <m/>
    <m/>
    <m/>
    <m/>
    <n v="1"/>
    <s v=""/>
    <n v="1"/>
    <d v="1899-12-30T04:21:48"/>
    <s v="Mon"/>
    <x v="182"/>
    <d v="2023-07-03T00:00:00"/>
    <s v="22:00:03"/>
    <s v="Week-2"/>
    <d v="1899-12-30T22:00:00"/>
  </r>
  <r>
    <n v="10964"/>
    <x v="0"/>
    <s v="Cristiano Lucian"/>
    <s v="Closed"/>
    <x v="663"/>
    <s v="Tue, 04 Jul 2023 06:10:04 GMT"/>
    <s v="vdarive"/>
    <x v="1"/>
    <x v="1"/>
    <s v="[]"/>
    <x v="19"/>
    <s v="Met"/>
    <m/>
    <n v="5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2:00 GMT"/>
    <s v="Thu, 01 Jan 1970 00:00:00 GMT"/>
    <s v="Thu, 01 Jan 1970 00:00:01 GMT"/>
    <s v="Thu, 01 Jan 1970 00:00:01 GMT"/>
    <m/>
    <m/>
    <m/>
    <m/>
    <n v="1"/>
    <s v=""/>
    <n v="1"/>
    <d v="1899-12-30T00:52:09"/>
    <s v="Tue"/>
    <x v="183"/>
    <d v="2023-07-04T00:00:00"/>
    <s v="06:10:04"/>
    <s v="Week-2"/>
    <d v="1899-12-30T06:00:00"/>
  </r>
  <r>
    <n v="10963"/>
    <x v="0"/>
    <s v="Cristiano Lucian"/>
    <s v="Closed"/>
    <x v="663"/>
    <s v="Tue, 04 Jul 2023 06:10:03 GMT"/>
    <s v="gsriniv"/>
    <x v="1"/>
    <x v="1"/>
    <s v="[]"/>
    <x v="19"/>
    <s v="Met"/>
    <s v="Server"/>
    <n v="10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47:25 GMT"/>
    <s v="Thu, 01 Jan 1970 00:00:00 GMT"/>
    <s v="Thu, 01 Jan 1970 00:00:01 GMT"/>
    <s v="Thu, 01 Jan 1970 02:17:50 GMT"/>
    <m/>
    <m/>
    <m/>
    <m/>
    <n v="1"/>
    <s v=""/>
    <n v="1"/>
    <d v="1899-12-30T04:04:57"/>
    <s v="Tue"/>
    <x v="183"/>
    <d v="2023-07-04T00:00:00"/>
    <s v="06:10:03"/>
    <s v="Week-2"/>
    <d v="1899-12-30T06:00:00"/>
  </r>
  <r>
    <n v="10966"/>
    <x v="3"/>
    <s v="Cristian Dragus"/>
    <s v="Closed"/>
    <x v="29"/>
    <s v="Tue, 04 Jul 2023 07:50:06 GMT"/>
    <s v="khyadav"/>
    <x v="0"/>
    <x v="0"/>
    <s v="ESC L1 SLA Breach"/>
    <x v="10"/>
    <s v="Met"/>
    <s v="Laptop/Desktop"/>
    <n v="29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29:15 GMT"/>
    <s v="Thu, 01 Jan 1970 00:00:00 GMT"/>
    <s v="Thu, 01 Jan 1970 00:00:01 GMT"/>
    <s v="Thu, 01 Jan 1970 00:40:09 GMT"/>
    <m/>
    <m/>
    <m/>
    <m/>
    <n v="1"/>
    <s v=""/>
    <n v="1"/>
    <d v="1899-12-30T01:09:23"/>
    <s v="Tue"/>
    <x v="183"/>
    <d v="2023-07-04T00:00:00"/>
    <s v="07:50:06"/>
    <s v="Week-2"/>
    <d v="1899-12-30T07:00:00"/>
  </r>
  <r>
    <n v="10965"/>
    <x v="3"/>
    <s v="Mangesh Fasale"/>
    <s v="Closed"/>
    <x v="16"/>
    <s v="Tue, 04 Jul 2023 07:20:03 GMT"/>
    <s v="vdarive"/>
    <x v="1"/>
    <x v="0"/>
    <s v="ESC L1 SLA Breach"/>
    <x v="5"/>
    <s v="Met"/>
    <s v="Laptop/Desktop"/>
    <n v="84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23:43 GMT"/>
    <s v="Thu, 01 Jan 1970 00:00:00 GMT"/>
    <s v="Thu, 01 Jan 1970 00:00:01 GMT"/>
    <s v="Thu, 01 Jan 1970 00:01:06 GMT"/>
    <m/>
    <m/>
    <m/>
    <m/>
    <n v="0"/>
    <n v="1"/>
    <n v="1"/>
    <d v="1899-12-30T01:25:16"/>
    <s v="Tue"/>
    <x v="183"/>
    <d v="2023-07-04T00:00:00"/>
    <s v="07:20:03"/>
    <s v="Week-2"/>
    <d v="1899-12-30T07:00:00"/>
  </r>
  <r>
    <n v="10967"/>
    <x v="3"/>
    <s v="TechM L2"/>
    <s v="Closed"/>
    <x v="29"/>
    <s v="Tue, 04 Jul 2023 08:30:03 GMT"/>
    <s v="psrikan"/>
    <x v="0"/>
    <x v="0"/>
    <s v="ESC L1 SLA Breach"/>
    <x v="10"/>
    <s v="Met"/>
    <s v="Laptop/Desktop"/>
    <n v="9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2:46 GMT"/>
    <s v="Thu, 01 Jan 1970 00:00:00 GMT"/>
    <s v="Thu, 01 Jan 1970 00:00:01 GMT"/>
    <s v="Thu, 01 Jan 1970 00:13:53 GMT"/>
    <m/>
    <m/>
    <m/>
    <m/>
    <n v="1"/>
    <s v=""/>
    <n v="1"/>
    <d v="1899-12-30T01:47:01"/>
    <s v="Tue"/>
    <x v="183"/>
    <d v="2023-07-04T00:00:00"/>
    <s v="08:30:03"/>
    <s v="Week-2"/>
    <d v="1899-12-30T08:00:00"/>
  </r>
  <r>
    <n v="10968"/>
    <x v="3"/>
    <s v="TechM L2"/>
    <s v="Closed"/>
    <x v="29"/>
    <s v="Tue, 04 Jul 2023 09:30:03 GMT"/>
    <s v="khyadav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2:27 GMT"/>
    <s v="Thu, 01 Jan 1970 00:00:00 GMT"/>
    <s v="Thu, 01 Jan 1970 00:00:01 GMT"/>
    <s v="Thu, 01 Jan 1970 00:00:01 GMT"/>
    <m/>
    <m/>
    <m/>
    <m/>
    <n v="1"/>
    <s v=""/>
    <n v="1"/>
    <d v="1899-12-30T00:32:11"/>
    <s v="Tue"/>
    <x v="183"/>
    <d v="2023-07-04T00:00:00"/>
    <s v="09:30:03"/>
    <s v="Week-2"/>
    <d v="1899-12-30T09:00:00"/>
  </r>
  <r>
    <n v="10970"/>
    <x v="3"/>
    <s v="TechM L2"/>
    <s v="Closed"/>
    <x v="141"/>
    <s v="Tue, 04 Jul 2023 12:40:03 GMT"/>
    <s v="khyadav"/>
    <x v="1"/>
    <x v="2"/>
    <s v="ESC L1 SLA Breach"/>
    <x v="10"/>
    <s v="Met"/>
    <s v="Server"/>
    <n v="80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1:19:50 GMT"/>
    <s v="Thu, 01 Jan 1970 00:00:00 GMT"/>
    <s v="Thu, 01 Jan 1970 00:00:01 GMT"/>
    <s v="Thu, 01 Jan 1970 00:13:16 GMT"/>
    <m/>
    <m/>
    <m/>
    <m/>
    <n v="0"/>
    <n v="1"/>
    <n v="1"/>
    <d v="1899-12-30T01:33:36"/>
    <s v="Tue"/>
    <x v="183"/>
    <d v="2023-07-04T00:00:00"/>
    <s v="12:40:03"/>
    <s v="Week-2"/>
    <d v="1899-12-30T12:00:00"/>
  </r>
  <r>
    <n v="10969"/>
    <x v="0"/>
    <s v="TechM L2"/>
    <s v="Closed"/>
    <x v="838"/>
    <s v="Tue, 04 Jul 2023 12:20:03 GMT"/>
    <s v="karun"/>
    <x v="2"/>
    <x v="2"/>
    <s v="[]"/>
    <x v="38"/>
    <s v="Met"/>
    <s v="Server"/>
    <n v="47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0:47:03 GMT"/>
    <s v="Thu, 01 Jan 1970 00:00:00 GMT"/>
    <s v="Thu, 01 Jan 1970 00:00:01 GMT"/>
    <s v="Thu, 01 Jan 1970 00:00:01 GMT"/>
    <m/>
    <m/>
    <m/>
    <m/>
    <n v="1"/>
    <s v=""/>
    <n v="1"/>
    <d v="1899-12-30T00:47:16"/>
    <s v="Tue"/>
    <x v="183"/>
    <d v="2023-07-04T00:00:00"/>
    <s v="12:20:03"/>
    <s v="Week-2"/>
    <d v="1899-12-30T12:00:00"/>
  </r>
  <r>
    <n v="10974"/>
    <x v="3"/>
    <s v="TechM L2"/>
    <s v="Closed"/>
    <x v="752"/>
    <s v="Tue, 04 Jul 2023 14:20:04 GMT"/>
    <s v="karun"/>
    <x v="0"/>
    <x v="0"/>
    <s v="ESC L1 SLA Breach"/>
    <x v="58"/>
    <s v="Met"/>
    <s v="Laptop/Desktop"/>
    <n v="112"/>
    <s v="[]"/>
    <s v="Network"/>
    <m/>
    <m/>
    <m/>
    <s v="Suspicious Traffic"/>
    <m/>
    <s v="[]"/>
    <s v="Thu, 01 Jan 1970 00:00:00 GMT"/>
    <s v="Thu, 01 Jan 1970 00:01:52 GMT"/>
    <s v="Thu, 01 Jan 1970 00:00:00 GMT"/>
    <s v="Thu, 01 Jan 1970 01:51:42 GMT"/>
    <s v="Thu, 01 Jan 1970 00:00:00 GMT"/>
    <s v="Thu, 01 Jan 1970 00:00:01 GMT"/>
    <s v="Thu, 01 Jan 1970 00:02:30 GMT"/>
    <m/>
    <m/>
    <m/>
    <m/>
    <n v="1"/>
    <s v=""/>
    <n v="1"/>
    <d v="1899-12-30T01:56:22"/>
    <s v="Tue"/>
    <x v="183"/>
    <d v="2023-07-04T00:00:00"/>
    <s v="14:20:04"/>
    <s v="Week-2"/>
    <d v="1899-12-30T14:00:00"/>
  </r>
  <r>
    <n v="10973"/>
    <x v="3"/>
    <s v="TechM L2"/>
    <s v="Closed"/>
    <x v="751"/>
    <s v="Tue, 04 Jul 2023 14:20:03 GMT"/>
    <s v="karun"/>
    <x v="0"/>
    <x v="0"/>
    <s v="ESC L1 SLA Breach"/>
    <x v="58"/>
    <s v="Met"/>
    <s v="Laptop/Desktop"/>
    <n v="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03:52 GMT"/>
    <s v="Thu, 01 Jan 1970 00:00:00 GMT"/>
    <s v="Thu, 01 Jan 1970 00:00:01 GMT"/>
    <s v="Thu, 01 Jan 1970 01:49:45 GMT"/>
    <m/>
    <m/>
    <m/>
    <m/>
    <n v="1"/>
    <s v=""/>
    <n v="1"/>
    <d v="1899-12-30T01:53:59"/>
    <s v="Tue"/>
    <x v="183"/>
    <d v="2023-07-04T00:00:00"/>
    <s v="14:20:03"/>
    <s v="Week-2"/>
    <d v="1899-12-30T14:00:00"/>
  </r>
  <r>
    <n v="10972"/>
    <x v="3"/>
    <s v="Cristian Dragus"/>
    <s v="Closed"/>
    <x v="141"/>
    <s v="Tue, 04 Jul 2023 14:10:05 GMT"/>
    <s v="gsriniv"/>
    <x v="1"/>
    <x v="2"/>
    <s v="ESC L1 SLA Breach"/>
    <x v="24"/>
    <s v="Met"/>
    <s v="Server"/>
    <n v="152"/>
    <s v="[]"/>
    <s v="Network"/>
    <m/>
    <m/>
    <m/>
    <s v="Suspicious Traffic"/>
    <m/>
    <s v="[]"/>
    <s v="Thu, 01 Jan 1970 00:00:00 GMT"/>
    <s v="Thu, 01 Jan 1970 00:01:32 GMT"/>
    <s v="Thu, 01 Jan 1970 00:00:00 GMT"/>
    <s v="Thu, 01 Jan 1970 02:31:45 GMT"/>
    <s v="Thu, 01 Jan 1970 00:00:00 GMT"/>
    <s v="Thu, 01 Jan 1970 00:00:01 GMT"/>
    <s v="Thu, 01 Jan 1970 00:00:01 GMT"/>
    <m/>
    <m/>
    <m/>
    <m/>
    <n v="0"/>
    <n v="1"/>
    <n v="1"/>
    <d v="1899-12-30T02:33:33"/>
    <s v="Tue"/>
    <x v="183"/>
    <d v="2023-07-04T00:00:00"/>
    <s v="14:10:05"/>
    <s v="Week-2"/>
    <d v="1899-12-30T14:00:00"/>
  </r>
  <r>
    <n v="10971"/>
    <x v="3"/>
    <s v="Cristian Dragus"/>
    <s v="Closed"/>
    <x v="141"/>
    <s v="Tue, 04 Jul 2023 14:10:03 GMT"/>
    <s v="khyadav"/>
    <x v="1"/>
    <x v="2"/>
    <s v="ESC L1 SLA Breach"/>
    <x v="24"/>
    <s v="Met"/>
    <s v="Server"/>
    <n v="13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13:50 GMT"/>
    <s v="Thu, 01 Jan 1970 00:00:00 GMT"/>
    <s v="Thu, 01 Jan 1970 00:00:01 GMT"/>
    <s v="Thu, 01 Jan 1970 00:00:01 GMT"/>
    <m/>
    <m/>
    <m/>
    <m/>
    <n v="0"/>
    <n v="1"/>
    <n v="1"/>
    <d v="1899-12-30T02:14:10"/>
    <s v="Tue"/>
    <x v="183"/>
    <d v="2023-07-04T00:00:00"/>
    <s v="14:10:03"/>
    <s v="Week-2"/>
    <d v="1899-12-30T14:00:00"/>
  </r>
  <r>
    <n v="10975"/>
    <x v="0"/>
    <s v="TechM L2"/>
    <s v="Closed"/>
    <x v="663"/>
    <s v="Tue, 04 Jul 2023 16:50:03 GMT"/>
    <s v="karun"/>
    <x v="1"/>
    <x v="2"/>
    <s v="[]"/>
    <x v="19"/>
    <s v="Met"/>
    <s v="Network Device"/>
    <n v="8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4:21 GMT"/>
    <s v="Thu, 01 Jan 1970 00:00:00 GMT"/>
    <s v="Thu, 01 Jan 1970 00:00:01 GMT"/>
    <s v="Thu, 01 Jan 1970 00:00:01 GMT"/>
    <m/>
    <m/>
    <m/>
    <m/>
    <n v="0"/>
    <n v="1"/>
    <n v="1"/>
    <d v="1899-12-30T01:24:09"/>
    <s v="Tue"/>
    <x v="183"/>
    <d v="2023-07-04T00:00:00"/>
    <s v="16:50:03"/>
    <s v="Week-2"/>
    <d v="1899-12-30T16:00:00"/>
  </r>
  <r>
    <n v="10976"/>
    <x v="3"/>
    <s v="TechM L2"/>
    <s v="Closed"/>
    <x v="224"/>
    <s v="Tue, 04 Jul 2023 18:00:03 GMT"/>
    <s v="vtupura"/>
    <x v="0"/>
    <x v="0"/>
    <s v="ESC L1 SLA Breach"/>
    <x v="33"/>
    <s v="Met"/>
    <s v="Network Device"/>
    <n v="9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34:12 GMT"/>
    <s v="Thu, 01 Jan 1970 00:00:00 GMT"/>
    <s v="Thu, 01 Jan 1970 00:00:01 GMT"/>
    <s v="Thu, 01 Jan 1970 00:00:01 GMT"/>
    <m/>
    <m/>
    <m/>
    <m/>
    <n v="1"/>
    <s v=""/>
    <n v="1"/>
    <d v="1899-12-30T01:34:08"/>
    <s v="Tue"/>
    <x v="183"/>
    <d v="2023-07-04T00:00:00"/>
    <s v="18:00:03"/>
    <s v="Week-2"/>
    <d v="1899-12-30T18:00:00"/>
  </r>
  <r>
    <n v="10977"/>
    <x v="1"/>
    <s v="Cristian Dragus"/>
    <s v="Closed"/>
    <x v="21"/>
    <s v="Wed, 05 Jul 2023 06:30:05 GMT"/>
    <s v="apaluri"/>
    <x v="1"/>
    <x v="1"/>
    <s v="[]"/>
    <x v="1"/>
    <s v="Met"/>
    <s v="Laptop/Desktop"/>
    <n v="95"/>
    <s v="[]"/>
    <s v="Endpoint"/>
    <m/>
    <s v="Malware"/>
    <m/>
    <m/>
    <m/>
    <s v="[]"/>
    <s v="Thu, 01 Jan 1970 00:00:00 GMT"/>
    <s v="Thu, 01 Jan 1970 00:00:10 GMT"/>
    <s v="Thu, 01 Jan 1970 00:00:00 GMT"/>
    <s v="Thu, 01 Jan 1970 01:34:52 GMT"/>
    <s v="Thu, 01 Jan 1970 00:00:00 GMT"/>
    <s v="Thu, 01 Jan 1970 00:00:01 GMT"/>
    <s v="Thu, 01 Jan 1970 00:00:01 GMT"/>
    <m/>
    <m/>
    <m/>
    <m/>
    <n v="1"/>
    <s v=""/>
    <n v="1"/>
    <d v="1899-12-30T01:35:11"/>
    <s v="Wed"/>
    <x v="184"/>
    <d v="2023-07-05T00:00:00"/>
    <s v="06:30:05"/>
    <s v="Week-2"/>
    <d v="1899-12-30T06:00:00"/>
  </r>
  <r>
    <n v="10978"/>
    <x v="3"/>
    <s v="TechM L2"/>
    <s v="Closed"/>
    <x v="29"/>
    <s v="Wed, 05 Jul 2023 07:50:03 GMT"/>
    <s v="khyadav"/>
    <x v="0"/>
    <x v="0"/>
    <s v="ESC L1 SLA Breach"/>
    <x v="10"/>
    <s v="Met"/>
    <s v="Laptop/Desktop"/>
    <n v="4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6:16 GMT"/>
    <s v="Thu, 01 Jan 1970 00:00:00 GMT"/>
    <s v="Thu, 01 Jan 1970 00:00:01 GMT"/>
    <s v="Thu, 01 Jan 1970 00:18:04 GMT"/>
    <m/>
    <m/>
    <m/>
    <m/>
    <n v="1"/>
    <s v=""/>
    <n v="1"/>
    <d v="1899-12-30T01:04:12"/>
    <s v="Wed"/>
    <x v="184"/>
    <d v="2023-07-05T00:00:00"/>
    <s v="07:50:03"/>
    <s v="Week-2"/>
    <d v="1899-12-30T07:00:00"/>
  </r>
  <r>
    <n v="10980"/>
    <x v="3"/>
    <s v="TechM L2"/>
    <s v="Closed"/>
    <x v="29"/>
    <s v="Wed, 05 Jul 2023 08:30:05 GMT"/>
    <s v="psrikan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5:45 GMT"/>
    <s v="Thu, 01 Jan 1970 00:00:00 GMT"/>
    <s v="Thu, 01 Jan 1970 00:00:01 GMT"/>
    <s v="Thu, 01 Jan 1970 00:09:58 GMT"/>
    <m/>
    <m/>
    <m/>
    <m/>
    <n v="1"/>
    <s v=""/>
    <n v="1"/>
    <d v="1899-12-30T00:36:08"/>
    <s v="Wed"/>
    <x v="184"/>
    <d v="2023-07-05T00:00:00"/>
    <s v="08:30:05"/>
    <s v="Week-2"/>
    <d v="1899-12-30T08:00:00"/>
  </r>
  <r>
    <n v="10979"/>
    <x v="1"/>
    <s v="TechM L2"/>
    <s v="Closed"/>
    <x v="2"/>
    <s v="Wed, 05 Jul 2023 08:30:03 GMT"/>
    <s v="gsriniv"/>
    <x v="1"/>
    <x v="1"/>
    <s v="ESC L1 SLA Breach"/>
    <x v="17"/>
    <s v="Met"/>
    <s v="Laptop/Desktop"/>
    <n v="127"/>
    <s v="[]"/>
    <s v="Endpoint"/>
    <m/>
    <s v="Malware"/>
    <m/>
    <m/>
    <m/>
    <s v="[]"/>
    <s v="Thu, 01 Jan 1970 00:00:00 GMT"/>
    <s v="Thu, 01 Jan 1970 00:00:06 GMT"/>
    <s v="Thu, 01 Jan 1970 00:00:00 GMT"/>
    <s v="Thu, 01 Jan 1970 02:06:42 GMT"/>
    <s v="Thu, 01 Jan 1970 00:00:00 GMT"/>
    <s v="Thu, 01 Jan 1970 00:00:01 GMT"/>
    <s v="Thu, 01 Jan 1970 00:00:01 GMT"/>
    <m/>
    <m/>
    <m/>
    <m/>
    <n v="1"/>
    <s v=""/>
    <n v="1"/>
    <d v="1899-12-30T02:07:07"/>
    <s v="Wed"/>
    <x v="184"/>
    <d v="2023-07-05T00:00:00"/>
    <s v="08:30:03"/>
    <s v="Week-2"/>
    <d v="1899-12-30T08:00:00"/>
  </r>
  <r>
    <n v="10982"/>
    <x v="0"/>
    <s v="TechM L2"/>
    <s v="Closed"/>
    <x v="916"/>
    <s v="Wed, 05 Jul 2023 09:50:07 GMT"/>
    <s v="khyadav"/>
    <x v="1"/>
    <x v="1"/>
    <s v="User Reported Email"/>
    <x v="0"/>
    <s v="Met"/>
    <s v="User"/>
    <n v="40"/>
    <s v="[]"/>
    <s v="Email"/>
    <s v="Phishing"/>
    <m/>
    <m/>
    <m/>
    <m/>
    <s v="[]"/>
    <s v="Thu, 01 Jan 1970 00:00:00 GMT"/>
    <s v="Thu, 01 Jan 1970 00:00:47 GMT"/>
    <s v="Thu, 01 Jan 1970 00:00:00 GMT"/>
    <s v="Thu, 01 Jan 1970 00:40:05 GMT"/>
    <s v="Thu, 01 Jan 1970 00:00:00 GMT"/>
    <s v="Thu, 01 Jan 1970 00:00:01 GMT"/>
    <s v="Thu, 01 Jan 1970 01:33:33 GMT"/>
    <m/>
    <m/>
    <m/>
    <m/>
    <n v="1"/>
    <s v=""/>
    <n v="1"/>
    <d v="1899-12-30T02:14:20"/>
    <s v="Wed"/>
    <x v="184"/>
    <d v="2023-07-05T00:00:00"/>
    <s v="09:50:07"/>
    <s v="Week-2"/>
    <d v="1899-12-30T09:00:00"/>
  </r>
  <r>
    <n v="10981"/>
    <x v="0"/>
    <s v="TechM L2"/>
    <s v="Closed"/>
    <x v="916"/>
    <s v="Wed, 05 Jul 2023 09:10:18 GMT"/>
    <s v="khyadav"/>
    <x v="1"/>
    <x v="1"/>
    <s v="User Reported Email"/>
    <x v="0"/>
    <s v="Met"/>
    <s v="User"/>
    <n v="98"/>
    <s v="[]"/>
    <s v="Email"/>
    <s v="Phishing"/>
    <m/>
    <m/>
    <m/>
    <m/>
    <s v="[]"/>
    <s v="Thu, 01 Jan 1970 00:00:00 GMT"/>
    <s v="Thu, 01 Jan 1970 00:00:09 GMT"/>
    <s v="Thu, 01 Jan 1970 00:00:00 GMT"/>
    <s v="Thu, 01 Jan 1970 01:38:15 GMT"/>
    <s v="Thu, 01 Jan 1970 00:00:00 GMT"/>
    <s v="Thu, 01 Jan 1970 00:00:01 GMT"/>
    <s v="Thu, 01 Jan 1970 00:44:59 GMT"/>
    <m/>
    <m/>
    <m/>
    <m/>
    <n v="1"/>
    <s v=""/>
    <n v="1"/>
    <d v="1899-12-30T02:23:08"/>
    <s v="Wed"/>
    <x v="184"/>
    <d v="2023-07-05T00:00:00"/>
    <s v="09:10:18"/>
    <s v="Week-2"/>
    <d v="1899-12-30T09:00:00"/>
  </r>
  <r>
    <n v="10985"/>
    <x v="0"/>
    <s v="TechM L2"/>
    <s v="Closed"/>
    <x v="917"/>
    <s v="Wed, 05 Jul 2023 13:20:09 GMT"/>
    <s v="gsriniv"/>
    <x v="2"/>
    <x v="2"/>
    <s v="User Reported Email"/>
    <x v="0"/>
    <s v="Met"/>
    <s v="User"/>
    <n v="80"/>
    <s v="[]"/>
    <s v="Email"/>
    <s v="Spam"/>
    <m/>
    <m/>
    <m/>
    <m/>
    <s v="[]"/>
    <s v="Thu, 01 Jan 1970 00:00:00 GMT"/>
    <s v="Thu, 01 Jan 1970 00:00:11 GMT"/>
    <s v="Thu, 01 Jan 1970 00:00:00 GMT"/>
    <s v="Thu, 01 Jan 1970 01:19:44 GMT"/>
    <s v="Thu, 01 Jan 1970 00:00:00 GMT"/>
    <s v="Thu, 01 Jan 1970 00:00:01 GMT"/>
    <s v="Thu, 01 Jan 1970 00:00:01 GMT"/>
    <m/>
    <m/>
    <m/>
    <m/>
    <n v="1"/>
    <s v=""/>
    <n v="1"/>
    <d v="1899-12-30T01:20:12"/>
    <s v="Wed"/>
    <x v="184"/>
    <d v="2023-07-05T00:00:00"/>
    <s v="13:20:09"/>
    <s v="Week-2"/>
    <d v="1899-12-30T13:00:00"/>
  </r>
  <r>
    <n v="10984"/>
    <x v="0"/>
    <s v="TechM L2"/>
    <s v="Closed"/>
    <x v="918"/>
    <s v="Wed, 05 Jul 2023 13:10:03 GMT"/>
    <s v="khyadav"/>
    <x v="2"/>
    <x v="0"/>
    <s v="[]"/>
    <x v="45"/>
    <s v="Met"/>
    <s v="Server"/>
    <n v="77"/>
    <s v="[]"/>
    <s v="Network"/>
    <m/>
    <m/>
    <m/>
    <s v="Suspicious Traffic"/>
    <m/>
    <s v="[]"/>
    <s v="Thu, 01 Jan 1970 00:00:00 GMT"/>
    <s v="Thu, 01 Jan 1970 00:00:19 GMT"/>
    <s v="Thu, 01 Jan 1970 00:00:00 GMT"/>
    <s v="Thu, 01 Jan 1970 01:16:41 GMT"/>
    <s v="Thu, 01 Jan 1970 00:00:00 GMT"/>
    <s v="Thu, 01 Jan 1970 00:00:01 GMT"/>
    <s v="Thu, 01 Jan 1970 00:00:01 GMT"/>
    <m/>
    <m/>
    <m/>
    <m/>
    <n v="0"/>
    <n v="1"/>
    <n v="1"/>
    <d v="1899-12-30T01:17:20"/>
    <s v="Wed"/>
    <x v="184"/>
    <d v="2023-07-05T00:00:00"/>
    <s v="13:10:03"/>
    <s v="Week-2"/>
    <d v="1899-12-30T13:00:00"/>
  </r>
  <r>
    <n v="10983"/>
    <x v="3"/>
    <s v="TechM L2"/>
    <s v="Closed"/>
    <x v="16"/>
    <s v="Wed, 05 Jul 2023 13:00:03 GMT"/>
    <s v="karun"/>
    <x v="1"/>
    <x v="2"/>
    <s v="ESC L1 SLA Breach"/>
    <x v="5"/>
    <s v="Met"/>
    <s v="Laptop/Desktop"/>
    <n v="55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0:55:05 GMT"/>
    <s v="Thu, 01 Jan 1970 00:00:00 GMT"/>
    <s v="Thu, 01 Jan 1970 00:00:01 GMT"/>
    <s v="Thu, 01 Jan 1970 00:00:01 GMT"/>
    <m/>
    <m/>
    <m/>
    <m/>
    <n v="0"/>
    <n v="1"/>
    <n v="1"/>
    <d v="1899-12-30T00:55:17"/>
    <s v="Wed"/>
    <x v="184"/>
    <d v="2023-07-05T00:00:00"/>
    <s v="13:00:03"/>
    <s v="Week-2"/>
    <d v="1899-12-30T13:00:00"/>
  </r>
  <r>
    <n v="10987"/>
    <x v="3"/>
    <s v="Mangesh Fasale"/>
    <s v="Closed"/>
    <x v="8"/>
    <s v="Wed, 05 Jul 2023 14:40:05 GMT"/>
    <s v="karun"/>
    <x v="1"/>
    <x v="1"/>
    <s v="ESC L1 SLA Breach"/>
    <x v="61"/>
    <s v="Met"/>
    <s v="User"/>
    <n v="0"/>
    <s v="[]"/>
    <s v="Login"/>
    <m/>
    <m/>
    <s v="Suspicious Login"/>
    <m/>
    <m/>
    <s v="[]"/>
    <s v="Thu, 01 Jan 1970 00:00:00 GMT"/>
    <s v="Thu, 01 Jan 1970 00:00:48 GMT"/>
    <s v="Thu, 01 Jan 1970 00:00:00 GMT"/>
    <s v="Thu, 01 Jan 1970 00:00:23 GMT"/>
    <s v="Thu, 01 Jan 1970 00:00:00 GMT"/>
    <s v="Thu, 01 Jan 1970 00:00:01 GMT"/>
    <s v="Thu, 01 Jan 1970 01:59:20 GMT"/>
    <m/>
    <m/>
    <m/>
    <m/>
    <n v="1"/>
    <s v=""/>
    <n v="1"/>
    <d v="1899-12-30T02:00:08"/>
    <s v="Wed"/>
    <x v="184"/>
    <d v="2023-07-05T00:00:00"/>
    <s v="14:40:05"/>
    <s v="Week-2"/>
    <d v="1899-12-30T14:00:00"/>
  </r>
  <r>
    <n v="10986"/>
    <x v="3"/>
    <s v="Mangesh Fasale"/>
    <s v="Closed"/>
    <x v="919"/>
    <s v="Wed, 05 Jul 2023 14:40:03 GMT"/>
    <s v="karun"/>
    <x v="1"/>
    <x v="1"/>
    <s v="ESC L1 SLA Breach"/>
    <x v="37"/>
    <s v="Met"/>
    <s v="User"/>
    <n v="118"/>
    <s v="[]"/>
    <s v="Login"/>
    <m/>
    <m/>
    <s v="Suspicious Login"/>
    <m/>
    <m/>
    <s v="[]"/>
    <s v="Thu, 01 Jan 1970 00:00:00 GMT"/>
    <s v="Thu, 01 Jan 1970 00:01:19 GMT"/>
    <s v="Thu, 01 Jan 1970 00:00:00 GMT"/>
    <s v="Thu, 01 Jan 1970 01:58:30 GMT"/>
    <s v="Thu, 01 Jan 1970 00:00:00 GMT"/>
    <s v="Thu, 01 Jan 1970 00:00:01 GMT"/>
    <s v="Thu, 01 Jan 1970 00:00:01 GMT"/>
    <m/>
    <m/>
    <m/>
    <m/>
    <n v="1"/>
    <s v=""/>
    <n v="1"/>
    <d v="1899-12-30T01:59:20"/>
    <s v="Wed"/>
    <x v="184"/>
    <d v="2023-07-05T00:00:00"/>
    <s v="14:40:03"/>
    <s v="Week-2"/>
    <d v="1899-12-30T14:00:00"/>
  </r>
  <r>
    <n v="10988"/>
    <x v="0"/>
    <s v="TechM L2"/>
    <s v="Closed"/>
    <x v="920"/>
    <s v="Wed, 05 Jul 2023 16:20:05 GMT"/>
    <s v="vtupura"/>
    <x v="1"/>
    <x v="1"/>
    <s v="User Reported Email"/>
    <x v="0"/>
    <s v="Met"/>
    <s v="User"/>
    <n v="130"/>
    <s v="[]"/>
    <s v="Email"/>
    <s v="Phishing"/>
    <m/>
    <m/>
    <m/>
    <m/>
    <s v="[]"/>
    <s v="Thu, 01 Jan 1970 00:00:00 GMT"/>
    <s v="Thu, 01 Jan 1970 00:00:16 GMT"/>
    <s v="Thu, 01 Jan 1970 00:00:00 GMT"/>
    <s v="Thu, 01 Jan 1970 02:09:39 GMT"/>
    <s v="Thu, 01 Jan 1970 00:00:00 GMT"/>
    <s v="Thu, 01 Jan 1970 00:00:01 GMT"/>
    <s v="Thu, 01 Jan 1970 03:20:18 GMT"/>
    <m/>
    <m/>
    <m/>
    <m/>
    <n v="1"/>
    <s v=""/>
    <n v="1"/>
    <d v="1899-12-30T05:30:34"/>
    <s v="Wed"/>
    <x v="184"/>
    <d v="2023-07-05T00:00:00"/>
    <s v="16:20:05"/>
    <s v="Week-2"/>
    <d v="1899-12-30T16:00:00"/>
  </r>
  <r>
    <n v="10991"/>
    <x v="3"/>
    <s v="TechM L2"/>
    <s v="Closed"/>
    <x v="6"/>
    <s v="Wed, 05 Jul 2023 17:50:05 GMT"/>
    <s v="karun"/>
    <x v="1"/>
    <x v="2"/>
    <s v="ESC L1 SLA Breach"/>
    <x v="61"/>
    <s v="Met"/>
    <s v="User"/>
    <n v="81"/>
    <s v="[]"/>
    <s v="Email"/>
    <s v="Phishing"/>
    <m/>
    <m/>
    <m/>
    <m/>
    <s v="[]"/>
    <s v="Thu, 01 Jan 1970 00:00:00 GMT"/>
    <s v="Thu, 01 Jan 1970 00:00:08 GMT"/>
    <s v="Thu, 01 Jan 1970 00:00:00 GMT"/>
    <s v="Thu, 01 Jan 1970 01:21:13 GMT"/>
    <s v="Thu, 01 Jan 1970 00:00:00 GMT"/>
    <s v="Thu, 01 Jan 1970 00:00:01 GMT"/>
    <s v="Thu, 01 Jan 1970 00:04:44 GMT"/>
    <m/>
    <m/>
    <m/>
    <m/>
    <n v="0"/>
    <n v="1"/>
    <n v="1"/>
    <d v="1899-12-30T01:25:52"/>
    <s v="Wed"/>
    <x v="184"/>
    <d v="2023-07-05T00:00:00"/>
    <s v="17:50:05"/>
    <s v="Week-2"/>
    <d v="1899-12-30T17:00:00"/>
  </r>
  <r>
    <n v="10990"/>
    <x v="3"/>
    <s v="TechM L2"/>
    <s v="Closed"/>
    <x v="6"/>
    <s v="Wed, 05 Jul 2023 17:50:03 GMT"/>
    <s v="karun"/>
    <x v="1"/>
    <x v="2"/>
    <s v="ESC L1 SLA Breach"/>
    <x v="61"/>
    <s v="Met"/>
    <s v="Laptop/Desktop"/>
    <n v="1"/>
    <s v="[]"/>
    <s v="Email"/>
    <s v="Phishing"/>
    <m/>
    <m/>
    <m/>
    <m/>
    <s v="[]"/>
    <s v="Thu, 01 Jan 1970 00:00:00 GMT"/>
    <s v="Thu, 01 Jan 1970 00:00:08 GMT"/>
    <s v="Thu, 01 Jan 1970 00:00:00 GMT"/>
    <s v="Thu, 01 Jan 1970 00:00:50 GMT"/>
    <s v="Thu, 01 Jan 1970 00:00:00 GMT"/>
    <s v="Thu, 01 Jan 1970 00:00:01 GMT"/>
    <s v="Thu, 01 Jan 1970 01:12:40 GMT"/>
    <m/>
    <m/>
    <m/>
    <m/>
    <n v="0"/>
    <n v="1"/>
    <n v="1"/>
    <d v="1899-12-30T01:13:48"/>
    <s v="Wed"/>
    <x v="184"/>
    <d v="2023-07-05T00:00:00"/>
    <s v="17:50:03"/>
    <s v="Week-2"/>
    <d v="1899-12-30T17:00:00"/>
  </r>
  <r>
    <n v="10989"/>
    <x v="3"/>
    <s v="TechM L2"/>
    <s v="Closed"/>
    <x v="6"/>
    <s v="Wed, 05 Jul 2023 17:40:03 GMT"/>
    <s v="karun"/>
    <x v="1"/>
    <x v="2"/>
    <s v="ESC L1 SLA Breach"/>
    <x v="61"/>
    <s v="Met"/>
    <s v="User"/>
    <n v="79"/>
    <s v="[]"/>
    <s v="Email"/>
    <s v="Phishing"/>
    <m/>
    <m/>
    <m/>
    <m/>
    <s v="[]"/>
    <s v="Thu, 01 Jan 1970 00:00:00 GMT"/>
    <s v="Thu, 01 Jan 1970 00:00:07 GMT"/>
    <s v="Thu, 01 Jan 1970 00:00:00 GMT"/>
    <s v="Thu, 01 Jan 1970 01:18:37 GMT"/>
    <s v="Thu, 01 Jan 1970 00:00:00 GMT"/>
    <s v="Thu, 01 Jan 1970 00:00:01 GMT"/>
    <s v="Thu, 01 Jan 1970 00:00:01 GMT"/>
    <m/>
    <m/>
    <m/>
    <m/>
    <n v="0"/>
    <n v="1"/>
    <n v="1"/>
    <d v="1899-12-30T01:19:08"/>
    <s v="Wed"/>
    <x v="184"/>
    <d v="2023-07-05T00:00:00"/>
    <s v="17:40:03"/>
    <s v="Week-2"/>
    <d v="1899-12-30T17:00:00"/>
  </r>
  <r>
    <n v="10993"/>
    <x v="0"/>
    <s v="TechM L2"/>
    <s v="Closed"/>
    <x v="146"/>
    <s v="Wed, 05 Jul 2023 18:50:05 GMT"/>
    <s v="vtupura"/>
    <x v="0"/>
    <x v="0"/>
    <s v="User Reported Email"/>
    <x v="0"/>
    <s v="Met"/>
    <s v="User"/>
    <n v="5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51:40 GMT"/>
    <s v="Thu, 01 Jan 1970 00:00:00 GMT"/>
    <s v="Thu, 01 Jan 1970 00:00:01 GMT"/>
    <s v="Thu, 01 Jan 1970 03:16:30 GMT"/>
    <m/>
    <m/>
    <m/>
    <m/>
    <n v="1"/>
    <s v=""/>
    <n v="1"/>
    <d v="1899-12-30T04:08:38"/>
    <s v="Wed"/>
    <x v="184"/>
    <d v="2023-07-05T00:00:00"/>
    <s v="18:50:05"/>
    <s v="Week-2"/>
    <d v="1899-12-30T18:00:00"/>
  </r>
  <r>
    <n v="10992"/>
    <x v="3"/>
    <s v="TechM L2"/>
    <s v="Closed"/>
    <x v="29"/>
    <s v="Wed, 05 Jul 2023 18:30:03 GMT"/>
    <s v="vtupura"/>
    <x v="1"/>
    <x v="1"/>
    <s v="ESC L1 SLA Breach"/>
    <x v="24"/>
    <s v="Met"/>
    <s v="Laptop/Desktop"/>
    <n v="5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0:27 GMT"/>
    <s v="Thu, 01 Jan 1970 00:00:00 GMT"/>
    <s v="Thu, 01 Jan 1970 00:00:01 GMT"/>
    <s v="Thu, 01 Jan 1970 00:38:54 GMT"/>
    <m/>
    <m/>
    <m/>
    <m/>
    <n v="1"/>
    <s v=""/>
    <n v="1"/>
    <d v="1899-12-30T01:29:01"/>
    <s v="Wed"/>
    <x v="184"/>
    <d v="2023-07-05T00:00:00"/>
    <s v="18:30:03"/>
    <s v="Week-2"/>
    <d v="1899-12-30T18:00:00"/>
  </r>
  <r>
    <n v="10994"/>
    <x v="1"/>
    <s v="TechM L2"/>
    <s v="Closed"/>
    <x v="5"/>
    <s v="Wed, 05 Jul 2023 20:50:03 GMT"/>
    <s v="khyadav"/>
    <x v="1"/>
    <x v="1"/>
    <s v="MSSP Process Improvement Requested, ESC L1 SLA Breach"/>
    <x v="1"/>
    <s v="Met"/>
    <s v="Laptop/Desktop"/>
    <n v="50"/>
    <s v="[]"/>
    <s v="Email"/>
    <s v="Phishing"/>
    <m/>
    <m/>
    <m/>
    <m/>
    <s v="Discussed"/>
    <s v="Thu, 01 Jan 1970 00:00:00 GMT"/>
    <s v="Thu, 01 Jan 1970 00:00:10 GMT"/>
    <s v="Thu, 01 Jan 1970 00:00:00 GMT"/>
    <s v="Thu, 01 Jan 1970 00:49:35 GMT"/>
    <s v="Thu, 01 Jan 1970 00:00:00 GMT"/>
    <s v="Thu, 01 Jan 1970 00:00:01 GMT"/>
    <s v="Thu, 01 Jan 1970 00:00:01 GMT"/>
    <m/>
    <m/>
    <m/>
    <m/>
    <n v="1"/>
    <s v=""/>
    <n v="1"/>
    <d v="1899-12-30T00:50:11"/>
    <s v="Wed"/>
    <x v="184"/>
    <d v="2023-07-05T00:00:00"/>
    <s v="20:50:03"/>
    <s v="Week-2"/>
    <d v="1899-12-30T20:00:00"/>
  </r>
  <r>
    <n v="10995"/>
    <x v="1"/>
    <s v="TechM L2"/>
    <s v="Closed"/>
    <x v="821"/>
    <s v="Thu, 06 Jul 2023 01:50:04 GMT"/>
    <s v="apaluri"/>
    <x v="2"/>
    <x v="2"/>
    <s v="ESC L1 SLA Breach"/>
    <x v="62"/>
    <s v="Met"/>
    <s v="Server"/>
    <n v="14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0:13:32 GMT"/>
    <s v="Thu, 01 Jan 1970 00:00:00 GMT"/>
    <s v="Thu, 01 Jan 1970 00:00:01 GMT"/>
    <s v="Thu, 01 Jan 1970 00:46:02 GMT"/>
    <m/>
    <m/>
    <m/>
    <m/>
    <n v="1"/>
    <s v=""/>
    <n v="1"/>
    <d v="1899-12-30T01:00:10"/>
    <s v="Thu"/>
    <x v="185"/>
    <d v="2023-07-06T00:00:00"/>
    <s v="01:50:04"/>
    <s v="Week-2"/>
    <d v="1899-12-30T01:00:00"/>
  </r>
  <r>
    <n v="10996"/>
    <x v="0"/>
    <s v="Cristian Dragus"/>
    <s v="Closed"/>
    <x v="920"/>
    <s v="Thu, 06 Jul 2023 05:30:05 GMT"/>
    <s v="apaluri"/>
    <x v="1"/>
    <x v="1"/>
    <s v="User Reported Email, MSSP Process Improvement Requested"/>
    <x v="0"/>
    <s v="Met"/>
    <s v="User"/>
    <n v="136"/>
    <s v="[]"/>
    <s v="Email"/>
    <s v="Phishing"/>
    <m/>
    <m/>
    <m/>
    <m/>
    <s v="Discussed"/>
    <s v="Thu, 01 Jan 1970 00:00:00 GMT"/>
    <s v="Thu, 01 Jan 1970 00:00:08 GMT"/>
    <s v="Thu, 01 Jan 1970 00:00:00 GMT"/>
    <s v="Thu, 01 Jan 1970 02:15:37 GMT"/>
    <s v="Thu, 01 Jan 1970 00:00:00 GMT"/>
    <s v="Thu, 01 Jan 1970 00:00:01 GMT"/>
    <s v="Thu, 01 Jan 1970 00:32:17 GMT"/>
    <m/>
    <m/>
    <m/>
    <m/>
    <n v="1"/>
    <s v=""/>
    <n v="1"/>
    <d v="1899-12-30T02:48:25"/>
    <s v="Thu"/>
    <x v="185"/>
    <d v="2023-07-06T00:00:00"/>
    <s v="05:30:05"/>
    <s v="Week-2"/>
    <d v="1899-12-30T05:00:00"/>
  </r>
  <r>
    <n v="10999"/>
    <x v="0"/>
    <s v="TechM L2"/>
    <s v="Closed"/>
    <x v="920"/>
    <s v="Thu, 06 Jul 2023 06:40:06 GMT"/>
    <s v="gsriniv"/>
    <x v="1"/>
    <x v="1"/>
    <s v="User Reported Email"/>
    <x v="0"/>
    <s v="Met"/>
    <s v="User"/>
    <n v="149"/>
    <s v="[]"/>
    <s v="Email"/>
    <s v="Phishing"/>
    <m/>
    <m/>
    <m/>
    <m/>
    <s v="[]"/>
    <s v="Thu, 01 Jan 1970 00:00:00 GMT"/>
    <s v="Thu, 01 Jan 1970 00:01:19 GMT"/>
    <s v="Thu, 01 Jan 1970 00:00:00 GMT"/>
    <s v="Thu, 01 Jan 1970 02:29:03 GMT"/>
    <s v="Thu, 01 Jan 1970 00:00:00 GMT"/>
    <s v="Thu, 01 Jan 1970 00:00:01 GMT"/>
    <s v="Thu, 01 Jan 1970 02:01:44 GMT"/>
    <m/>
    <m/>
    <m/>
    <m/>
    <n v="1"/>
    <s v=""/>
    <n v="1"/>
    <d v="1899-12-30T04:32:03"/>
    <s v="Thu"/>
    <x v="185"/>
    <d v="2023-07-06T00:00:00"/>
    <s v="06:40:06"/>
    <s v="Week-2"/>
    <d v="1899-12-30T06:00:00"/>
  </r>
  <r>
    <n v="10998"/>
    <x v="0"/>
    <s v="TechM L2"/>
    <s v="Closed"/>
    <x v="920"/>
    <s v="Thu, 06 Jul 2023 06:20:05 GMT"/>
    <s v="karun"/>
    <x v="1"/>
    <x v="1"/>
    <s v="User Reported Email"/>
    <x v="0"/>
    <s v="Met"/>
    <s v="User"/>
    <n v="143"/>
    <s v="[]"/>
    <s v="Email"/>
    <s v="Phishing"/>
    <m/>
    <m/>
    <m/>
    <m/>
    <s v="[]"/>
    <s v="Thu, 01 Jan 1970 00:00:00 GMT"/>
    <s v="Thu, 01 Jan 1970 00:00:15 GMT"/>
    <s v="Thu, 01 Jan 1970 00:00:00 GMT"/>
    <s v="Thu, 01 Jan 1970 02:23:26 GMT"/>
    <s v="Thu, 01 Jan 1970 00:00:00 GMT"/>
    <s v="Thu, 01 Jan 1970 00:00:01 GMT"/>
    <s v="Thu, 01 Jan 1970 01:53:36 GMT"/>
    <m/>
    <m/>
    <m/>
    <m/>
    <n v="1"/>
    <s v=""/>
    <n v="1"/>
    <d v="1899-12-30T04:16:51"/>
    <s v="Thu"/>
    <x v="185"/>
    <d v="2023-07-06T00:00:00"/>
    <s v="06:20:05"/>
    <s v="Week-2"/>
    <d v="1899-12-30T06:00:00"/>
  </r>
  <r>
    <n v="10997"/>
    <x v="0"/>
    <s v="TechM L2"/>
    <s v="Closed"/>
    <x v="146"/>
    <s v="Thu, 06 Jul 2023 06:00:06 GMT"/>
    <s v="apaluri"/>
    <x v="0"/>
    <x v="0"/>
    <s v="User Reported Email"/>
    <x v="0"/>
    <s v="Met"/>
    <s v="User"/>
    <n v="32"/>
    <s v="[]"/>
    <s v="Email"/>
    <s v="Legitimate email"/>
    <m/>
    <m/>
    <m/>
    <m/>
    <s v="[]"/>
    <s v="Thu, 01 Jan 1970 00:00:00 GMT"/>
    <s v="Thu, 01 Jan 1970 00:01:09 GMT"/>
    <s v="Thu, 01 Jan 1970 00:00:00 GMT"/>
    <s v="Thu, 01 Jan 1970 00:31:35 GMT"/>
    <s v="Thu, 01 Jan 1970 00:00:00 GMT"/>
    <s v="Thu, 01 Jan 1970 00:00:01 GMT"/>
    <s v="Thu, 01 Jan 1970 01:32:06 GMT"/>
    <m/>
    <m/>
    <m/>
    <m/>
    <n v="1"/>
    <s v=""/>
    <n v="1"/>
    <d v="1899-12-30T02:05:15"/>
    <s v="Thu"/>
    <x v="185"/>
    <d v="2023-07-06T00:00:00"/>
    <s v="06:00:06"/>
    <s v="Week-2"/>
    <d v="1899-12-30T06:00:00"/>
  </r>
  <r>
    <n v="11000"/>
    <x v="0"/>
    <s v="TechM L2"/>
    <s v="Closed"/>
    <x v="821"/>
    <s v="Thu, 06 Jul 2023 09:50:03 GMT"/>
    <s v="karun"/>
    <x v="2"/>
    <x v="2"/>
    <s v="[]"/>
    <x v="62"/>
    <s v="Met"/>
    <s v="Server"/>
    <n v="83"/>
    <s v="[]"/>
    <s v="Endpoint"/>
    <m/>
    <s v="Endpoint Policy Violation"/>
    <m/>
    <m/>
    <m/>
    <s v="[]"/>
    <s v="Thu, 01 Jan 1970 00:00:00 GMT"/>
    <s v="Thu, 01 Jan 1970 00:00:22 GMT"/>
    <s v="Thu, 01 Jan 1970 00:00:00 GMT"/>
    <s v="Thu, 01 Jan 1970 01:23:29 GMT"/>
    <s v="Thu, 01 Jan 1970 00:00:00 GMT"/>
    <s v="Thu, 01 Jan 1970 00:00:01 GMT"/>
    <s v="Thu, 01 Jan 1970 01:10:25 GMT"/>
    <m/>
    <m/>
    <m/>
    <m/>
    <n v="1"/>
    <s v=""/>
    <n v="1"/>
    <d v="1899-12-30T02:33:47"/>
    <s v="Thu"/>
    <x v="185"/>
    <d v="2023-07-06T00:00:00"/>
    <s v="09:50:03"/>
    <s v="Week-2"/>
    <d v="1899-12-30T09:00:00"/>
  </r>
  <r>
    <n v="11001"/>
    <x v="0"/>
    <s v="TechM L2"/>
    <s v="Closed"/>
    <x v="921"/>
    <s v="Thu, 06 Jul 2023 11:40:07 GMT"/>
    <s v="gsriniv"/>
    <x v="1"/>
    <x v="1"/>
    <s v="User Reported Email"/>
    <x v="0"/>
    <s v="Met"/>
    <s v="User"/>
    <n v="189"/>
    <s v="[]"/>
    <s v="Email"/>
    <s v="Phishing"/>
    <m/>
    <m/>
    <m/>
    <m/>
    <s v="[]"/>
    <s v="Thu, 01 Jan 1970 00:00:00 GMT"/>
    <s v="Thu, 01 Jan 1970 00:00:09 GMT"/>
    <s v="Thu, 01 Jan 1970 00:00:00 GMT"/>
    <s v="Thu, 01 Jan 1970 03:09:24 GMT"/>
    <s v="Thu, 01 Jan 1970 00:00:00 GMT"/>
    <s v="Thu, 01 Jan 1970 00:00:01 GMT"/>
    <s v="Thu, 01 Jan 1970 00:00:01 GMT"/>
    <m/>
    <m/>
    <m/>
    <m/>
    <n v="1"/>
    <s v=""/>
    <n v="1"/>
    <d v="1899-12-30T03:09:10"/>
    <s v="Thu"/>
    <x v="185"/>
    <d v="2023-07-06T00:00:00"/>
    <s v="11:40:07"/>
    <s v="Week-2"/>
    <d v="1899-12-30T11:00:00"/>
  </r>
  <r>
    <n v="11003"/>
    <x v="0"/>
    <s v="TechM L2"/>
    <s v="Closed"/>
    <x v="922"/>
    <s v="Thu, 06 Jul 2023 13:50:07 GMT"/>
    <s v="gsriniv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6:35 GMT"/>
    <s v="Thu, 01 Jan 1970 00:00:00 GMT"/>
    <s v="Thu, 01 Jan 1970 00:00:01 GMT"/>
    <s v="Thu, 01 Jan 1970 02:24:30 GMT"/>
    <m/>
    <m/>
    <m/>
    <m/>
    <n v="1"/>
    <s v=""/>
    <n v="1"/>
    <d v="1899-12-30T02:31:39"/>
    <s v="Thu"/>
    <x v="185"/>
    <d v="2023-07-06T00:00:00"/>
    <s v="13:50:07"/>
    <s v="Week-2"/>
    <d v="1899-12-30T13:00:00"/>
  </r>
  <r>
    <n v="11002"/>
    <x v="1"/>
    <s v="TechM L2"/>
    <s v="Closed"/>
    <x v="91"/>
    <s v="Thu, 06 Jul 2023 13:30:03 GMT"/>
    <s v="karun"/>
    <x v="2"/>
    <x v="2"/>
    <s v="ESC L1 SLA Breach"/>
    <x v="1"/>
    <s v="Met"/>
    <s v="Server"/>
    <n v="37"/>
    <s v="[]"/>
    <s v="Endpoint"/>
    <m/>
    <s v="Endpoint Policy Violation"/>
    <m/>
    <m/>
    <m/>
    <s v="[]"/>
    <s v="Thu, 01 Jan 1970 00:00:00 GMT"/>
    <s v="Thu, 01 Jan 1970 00:00:10 GMT"/>
    <s v="Thu, 01 Jan 1970 00:00:00 GMT"/>
    <s v="Thu, 01 Jan 1970 00:37:08 GMT"/>
    <s v="Thu, 01 Jan 1970 00:00:00 GMT"/>
    <s v="Thu, 01 Jan 1970 00:00:01 GMT"/>
    <s v="Thu, 01 Jan 1970 00:00:01 GMT"/>
    <m/>
    <m/>
    <m/>
    <m/>
    <n v="1"/>
    <s v=""/>
    <n v="1"/>
    <d v="1899-12-30T00:37:11"/>
    <s v="Thu"/>
    <x v="185"/>
    <d v="2023-07-06T00:00:00"/>
    <s v="13:30:03"/>
    <s v="Week-2"/>
    <d v="1899-12-30T13:00:00"/>
  </r>
  <r>
    <n v="11004"/>
    <x v="0"/>
    <s v="TechM L2"/>
    <s v="Closed"/>
    <x v="923"/>
    <s v="Thu, 06 Jul 2023 18:50:09 GMT"/>
    <s v="vtupura"/>
    <x v="1"/>
    <x v="1"/>
    <s v="User Reported Email"/>
    <x v="0"/>
    <s v="Met"/>
    <s v="User"/>
    <n v="87"/>
    <s v="[]"/>
    <s v="Email"/>
    <s v="Scam"/>
    <m/>
    <m/>
    <m/>
    <m/>
    <s v="[]"/>
    <s v="Thu, 01 Jan 1970 00:00:00 GMT"/>
    <s v="Thu, 01 Jan 1970 00:00:05 GMT"/>
    <s v="Thu, 01 Jan 1970 00:00:00 GMT"/>
    <s v="Thu, 01 Jan 1970 01:27:13 GMT"/>
    <s v="Thu, 01 Jan 1970 00:00:00 GMT"/>
    <s v="Thu, 01 Jan 1970 00:00:01 GMT"/>
    <s v="Thu, 01 Jan 1970 00:00:01 GMT"/>
    <m/>
    <m/>
    <m/>
    <m/>
    <n v="1"/>
    <s v=""/>
    <n v="1"/>
    <d v="1899-12-30T01:27:06"/>
    <s v="Thu"/>
    <x v="185"/>
    <d v="2023-07-06T00:00:00"/>
    <s v="18:50:09"/>
    <s v="Week-2"/>
    <d v="1899-12-30T18:00:00"/>
  </r>
  <r>
    <n v="11005"/>
    <x v="1"/>
    <s v="TechM L2"/>
    <s v="Closed"/>
    <x v="91"/>
    <s v="Fri, 07 Jul 2023 00:00:03 GMT"/>
    <s v="karun"/>
    <x v="2"/>
    <x v="2"/>
    <s v="ESC L1 SLA Breach"/>
    <x v="1"/>
    <s v="Met"/>
    <s v="Server"/>
    <n v="79"/>
    <s v="[]"/>
    <s v="Endpoint"/>
    <m/>
    <s v="Endpoint Policy Violation"/>
    <m/>
    <m/>
    <m/>
    <s v="[]"/>
    <s v="Thu, 01 Jan 1970 00:00:00 GMT"/>
    <s v="Thu, 01 Jan 1970 00:00:05 GMT"/>
    <s v="Thu, 01 Jan 1970 00:00:00 GMT"/>
    <s v="Thu, 01 Jan 1970 01:19:14 GMT"/>
    <s v="Thu, 01 Jan 1970 00:00:00 GMT"/>
    <s v="Thu, 01 Jan 1970 00:00:01 GMT"/>
    <s v="Thu, 01 Jan 1970 00:00:01 GMT"/>
    <m/>
    <m/>
    <m/>
    <m/>
    <n v="1"/>
    <s v=""/>
    <n v="1"/>
    <d v="1899-12-30T01:19:06"/>
    <s v="Fri"/>
    <x v="186"/>
    <d v="2023-07-07T00:00:00"/>
    <s v="00:00:03"/>
    <s v="Week-2"/>
    <d v="1899-12-30T00:00:00"/>
  </r>
  <r>
    <n v="11006"/>
    <x v="0"/>
    <s v="TechM L2"/>
    <s v="Closed"/>
    <x v="924"/>
    <s v="Fri, 07 Jul 2023 04:30:06 GMT"/>
    <s v="karun"/>
    <x v="2"/>
    <x v="2"/>
    <s v="User Reported Email"/>
    <x v="0"/>
    <s v="Met"/>
    <s v="User"/>
    <n v="30"/>
    <s v="[]"/>
    <s v="Email"/>
    <s v="Spam"/>
    <m/>
    <m/>
    <m/>
    <m/>
    <s v="[]"/>
    <s v="Thu, 01 Jan 1970 00:00:00 GMT"/>
    <s v="Thu, 01 Jan 1970 00:00:10 GMT"/>
    <s v="Thu, 01 Jan 1970 00:00:00 GMT"/>
    <s v="Thu, 01 Jan 1970 00:29:55 GMT"/>
    <s v="Thu, 01 Jan 1970 00:00:00 GMT"/>
    <s v="Thu, 01 Jan 1970 00:00:01 GMT"/>
    <s v="Thu, 01 Jan 1970 00:05:15 GMT"/>
    <m/>
    <m/>
    <m/>
    <m/>
    <n v="1"/>
    <s v=""/>
    <n v="1"/>
    <d v="1899-12-30T00:35:25"/>
    <s v="Fri"/>
    <x v="186"/>
    <d v="2023-07-07T00:00:00"/>
    <s v="04:30:06"/>
    <s v="Week-2"/>
    <d v="1899-12-30T04:00:00"/>
  </r>
  <r>
    <n v="11010"/>
    <x v="1"/>
    <s v="TechM L2"/>
    <s v="Closed"/>
    <x v="5"/>
    <s v="Fri, 07 Jul 2023 06:50:05 GMT"/>
    <s v="karun"/>
    <x v="1"/>
    <x v="2"/>
    <s v="ESC L1 SLA Breach"/>
    <x v="1"/>
    <s v="Met"/>
    <s v="Laptop/Desktop"/>
    <n v="1"/>
    <s v="[]"/>
    <s v="Email"/>
    <s v="Phishing"/>
    <m/>
    <m/>
    <m/>
    <m/>
    <s v="[]"/>
    <s v="Thu, 01 Jan 1970 00:00:00 GMT"/>
    <s v="Thu, 01 Jan 1970 00:00:08 GMT"/>
    <s v="Thu, 01 Jan 1970 00:00:00 GMT"/>
    <s v="Thu, 01 Jan 1970 00:01:24 GMT"/>
    <s v="Thu, 01 Jan 1970 00:00:00 GMT"/>
    <s v="Thu, 01 Jan 1970 00:00:01 GMT"/>
    <s v="Thu, 01 Jan 1970 02:08:43 GMT"/>
    <m/>
    <m/>
    <m/>
    <m/>
    <n v="0"/>
    <n v="1"/>
    <n v="1"/>
    <d v="1899-12-30T02:09:51"/>
    <s v="Fri"/>
    <x v="186"/>
    <d v="2023-07-07T00:00:00"/>
    <s v="06:50:05"/>
    <s v="Week-2"/>
    <d v="1899-12-30T06:00:00"/>
  </r>
  <r>
    <n v="11009"/>
    <x v="1"/>
    <s v="TechM L2"/>
    <s v="Closed"/>
    <x v="5"/>
    <s v="Fri, 07 Jul 2023 06:50:04 GMT"/>
    <s v="karun"/>
    <x v="1"/>
    <x v="2"/>
    <s v="ESC L1 SLA Breach"/>
    <x v="1"/>
    <s v="Met"/>
    <s v="Laptop/Desktop"/>
    <n v="129"/>
    <s v="[]"/>
    <s v="Email"/>
    <s v="Phishing"/>
    <m/>
    <m/>
    <m/>
    <m/>
    <s v="[]"/>
    <s v="Thu, 01 Jan 1970 00:00:00 GMT"/>
    <s v="Thu, 01 Jan 1970 00:00:24 GMT"/>
    <s v="Thu, 01 Jan 1970 00:00:00 GMT"/>
    <s v="Thu, 01 Jan 1970 02:08:59 GMT"/>
    <s v="Thu, 01 Jan 1970 00:00:00 GMT"/>
    <s v="Thu, 01 Jan 1970 00:00:01 GMT"/>
    <s v="Thu, 01 Jan 1970 00:00:01 GMT"/>
    <m/>
    <m/>
    <m/>
    <m/>
    <n v="0"/>
    <n v="1"/>
    <n v="1"/>
    <d v="1899-12-30T02:09:25"/>
    <s v="Fri"/>
    <x v="186"/>
    <d v="2023-07-07T00:00:00"/>
    <s v="06:50:04"/>
    <s v="Week-2"/>
    <d v="1899-12-30T06:00:00"/>
  </r>
  <r>
    <n v="11007"/>
    <x v="0"/>
    <s v="TechM L2"/>
    <s v="Closed"/>
    <x v="925"/>
    <s v="Fri, 07 Jul 2023 06:40:06 GMT"/>
    <s v="apaluri"/>
    <x v="2"/>
    <x v="2"/>
    <s v="User Reported Email"/>
    <x v="0"/>
    <s v="Met"/>
    <s v="User"/>
    <n v="6"/>
    <s v="[]"/>
    <s v="Email"/>
    <s v="Spam"/>
    <m/>
    <m/>
    <m/>
    <m/>
    <s v="[]"/>
    <s v="Thu, 01 Jan 1970 00:00:00 GMT"/>
    <s v="Thu, 01 Jan 1970 00:00:05 GMT"/>
    <s v="Thu, 01 Jan 1970 00:00:00 GMT"/>
    <s v="Thu, 01 Jan 1970 00:05:31 GMT"/>
    <s v="Thu, 01 Jan 1970 00:00:00 GMT"/>
    <s v="Thu, 01 Jan 1970 00:00:01 GMT"/>
    <s v="Thu, 01 Jan 1970 02:56:56 GMT"/>
    <m/>
    <m/>
    <m/>
    <m/>
    <n v="1"/>
    <s v=""/>
    <n v="1"/>
    <d v="1899-12-30T03:03:01"/>
    <s v="Fri"/>
    <x v="186"/>
    <d v="2023-07-07T00:00:00"/>
    <s v="06:40:06"/>
    <s v="Week-2"/>
    <d v="1899-12-30T06:00:00"/>
  </r>
  <r>
    <n v="11008"/>
    <x v="0"/>
    <s v="TechM L2"/>
    <s v="Closed"/>
    <x v="925"/>
    <s v="Fri, 07 Jul 2023 06:40:06 GMT"/>
    <s v="apaluri"/>
    <x v="2"/>
    <x v="2"/>
    <s v="User Reported Email"/>
    <x v="0"/>
    <s v="Met"/>
    <s v="User"/>
    <n v="64"/>
    <s v="[]"/>
    <s v="Email"/>
    <s v="Spam"/>
    <m/>
    <m/>
    <m/>
    <m/>
    <s v="[]"/>
    <s v="Thu, 01 Jan 1970 00:00:00 GMT"/>
    <s v="Thu, 01 Jan 1970 00:00:11 GMT"/>
    <s v="Thu, 01 Jan 1970 00:00:00 GMT"/>
    <s v="Thu, 01 Jan 1970 01:03:49 GMT"/>
    <s v="Thu, 01 Jan 1970 00:00:00 GMT"/>
    <s v="Thu, 01 Jan 1970 00:00:01 GMT"/>
    <s v="Thu, 01 Jan 1970 01:48:32 GMT"/>
    <m/>
    <m/>
    <m/>
    <m/>
    <n v="1"/>
    <s v=""/>
    <n v="1"/>
    <d v="1899-12-30T02:52:43"/>
    <s v="Fri"/>
    <x v="186"/>
    <d v="2023-07-07T00:00:00"/>
    <s v="06:40:06"/>
    <s v="Week-2"/>
    <d v="1899-12-30T06:00:00"/>
  </r>
  <r>
    <n v="11012"/>
    <x v="0"/>
    <s v="Cristian Dragus"/>
    <s v="Closed"/>
    <x v="926"/>
    <s v="Fri, 07 Jul 2023 08:30:09 GMT"/>
    <s v="psrikan"/>
    <x v="1"/>
    <x v="2"/>
    <s v="MSSP Process Improvement Requested, User Reported Email"/>
    <x v="0"/>
    <s v="Met"/>
    <s v="User"/>
    <n v="55"/>
    <s v="[]"/>
    <s v="Email"/>
    <s v="Scam"/>
    <m/>
    <m/>
    <m/>
    <m/>
    <s v="Discussed"/>
    <s v="Thu, 01 Jan 1970 00:00:00 GMT"/>
    <s v="Thu, 01 Jan 1970 00:00:09 GMT"/>
    <s v="Thu, 01 Jan 1970 00:00:00 GMT"/>
    <s v="Thu, 01 Jan 1970 00:55:10 GMT"/>
    <s v="Thu, 01 Jan 1970 00:00:00 GMT"/>
    <s v="Thu, 01 Jan 1970 00:00:01 GMT"/>
    <s v="Thu, 01 Jan 1970 01:38:59 GMT"/>
    <m/>
    <m/>
    <m/>
    <m/>
    <n v="0"/>
    <n v="1"/>
    <n v="1"/>
    <d v="1899-12-30T02:34:08"/>
    <s v="Fri"/>
    <x v="186"/>
    <d v="2023-07-07T00:00:00"/>
    <s v="08:30:09"/>
    <s v="Week-2"/>
    <d v="1899-12-30T08:00:00"/>
  </r>
  <r>
    <n v="11011"/>
    <x v="0"/>
    <s v="Cristian Dragus"/>
    <s v="Closed"/>
    <x v="364"/>
    <s v="Fri, 07 Jul 2023 08:00:05 GMT"/>
    <s v="psrikan"/>
    <x v="1"/>
    <x v="1"/>
    <s v="User Reported Email"/>
    <x v="0"/>
    <s v="Met"/>
    <s v="User"/>
    <n v="97"/>
    <s v="[]"/>
    <s v="Email"/>
    <s v="Scam"/>
    <m/>
    <m/>
    <m/>
    <m/>
    <s v="[]"/>
    <s v="Thu, 01 Jan 1970 00:00:00 GMT"/>
    <s v="Thu, 01 Jan 1970 00:00:06 GMT"/>
    <s v="Thu, 01 Jan 1970 00:00:00 GMT"/>
    <s v="Thu, 01 Jan 1970 01:37:12 GMT"/>
    <s v="Thu, 01 Jan 1970 00:00:00 GMT"/>
    <s v="Thu, 01 Jan 1970 00:00:01 GMT"/>
    <s v="Thu, 01 Jan 1970 00:29:39 GMT"/>
    <m/>
    <m/>
    <m/>
    <m/>
    <n v="1"/>
    <s v=""/>
    <n v="1"/>
    <d v="1899-12-30T02:06:45"/>
    <s v="Fri"/>
    <x v="186"/>
    <d v="2023-07-07T00:00:00"/>
    <s v="08:00:05"/>
    <s v="Week-2"/>
    <d v="1899-12-30T08:00:00"/>
  </r>
  <r>
    <n v="11013"/>
    <x v="2"/>
    <s v="TechM L2"/>
    <s v="Closed"/>
    <x v="130"/>
    <s v="Fri, 07 Jul 2023 09:20:03 GMT"/>
    <s v="gsriniv"/>
    <x v="2"/>
    <x v="2"/>
    <s v="[]"/>
    <x v="2"/>
    <s v="Met"/>
    <s v="Server"/>
    <n v="12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01:13 GMT"/>
    <s v="Thu, 01 Jan 1970 00:00:00 GMT"/>
    <s v="Thu, 01 Jan 1970 00:00:01 GMT"/>
    <s v="Thu, 01 Jan 1970 00:02:02 GMT"/>
    <m/>
    <m/>
    <m/>
    <m/>
    <n v="1"/>
    <s v=""/>
    <n v="1"/>
    <d v="1899-12-30T02:03:12"/>
    <s v="Fri"/>
    <x v="186"/>
    <d v="2023-07-07T00:00:00"/>
    <s v="09:20:03"/>
    <s v="Week-2"/>
    <d v="1899-12-30T09:00:00"/>
  </r>
  <r>
    <n v="11014"/>
    <x v="3"/>
    <s v="Mangesh Fasale"/>
    <s v="Closed"/>
    <x v="36"/>
    <s v="Fri, 07 Jul 2023 11:40:03 GMT"/>
    <s v="gsriniv"/>
    <x v="2"/>
    <x v="2"/>
    <s v="ESC L1 SLA Breach"/>
    <x v="61"/>
    <s v="Met"/>
    <s v="Laptop/Desktop"/>
    <n v="102"/>
    <s v="[]"/>
    <s v="User Behaviour"/>
    <m/>
    <m/>
    <m/>
    <m/>
    <s v="User Policy Violation"/>
    <s v="[]"/>
    <s v="Thu, 01 Jan 1970 00:00:00 GMT"/>
    <s v="Thu, 01 Jan 1970 00:00:11 GMT"/>
    <s v="Thu, 01 Jan 1970 00:00:00 GMT"/>
    <s v="Thu, 01 Jan 1970 01:41:57 GMT"/>
    <s v="Thu, 01 Jan 1970 00:00:00 GMT"/>
    <s v="Thu, 01 Jan 1970 00:00:01 GMT"/>
    <s v="Thu, 01 Jan 1970 00:00:01 GMT"/>
    <m/>
    <m/>
    <m/>
    <m/>
    <n v="1"/>
    <s v=""/>
    <n v="1"/>
    <d v="1899-12-30T01:42:12"/>
    <s v="Fri"/>
    <x v="186"/>
    <d v="2023-07-07T00:00:00"/>
    <s v="11:40:03"/>
    <s v="Week-2"/>
    <d v="1899-12-30T11:00:00"/>
  </r>
  <r>
    <n v="11015"/>
    <x v="0"/>
    <s v="TechM L2"/>
    <s v="Closed"/>
    <x v="927"/>
    <s v="Fri, 07 Jul 2023 13:50:06 GMT"/>
    <s v="apaluri"/>
    <x v="0"/>
    <x v="0"/>
    <s v="User Reported Email"/>
    <x v="0"/>
    <s v="Met"/>
    <s v="User"/>
    <n v="61"/>
    <s v="[]"/>
    <s v="Email"/>
    <s v="Unsolicited email"/>
    <m/>
    <m/>
    <m/>
    <m/>
    <s v="[]"/>
    <s v="Thu, 01 Jan 1970 00:00:00 GMT"/>
    <s v="Thu, 01 Jan 1970 00:00:12 GMT"/>
    <s v="Thu, 01 Jan 1970 00:00:00 GMT"/>
    <s v="Thu, 01 Jan 1970 01:01:19 GMT"/>
    <s v="Thu, 01 Jan 1970 00:00:00 GMT"/>
    <s v="Thu, 01 Jan 1970 00:00:01 GMT"/>
    <s v="Thu, 01 Jan 1970 00:00:01 GMT"/>
    <m/>
    <m/>
    <m/>
    <m/>
    <n v="1"/>
    <s v=""/>
    <n v="1"/>
    <d v="1899-12-30T01:01:13"/>
    <s v="Fri"/>
    <x v="186"/>
    <d v="2023-07-07T00:00:00"/>
    <s v="13:50:06"/>
    <s v="Week-2"/>
    <d v="1899-12-30T13:00:00"/>
  </r>
  <r>
    <n v="11016"/>
    <x v="0"/>
    <s v="TechM L2"/>
    <s v="Closed"/>
    <x v="928"/>
    <s v="Fri, 07 Jul 2023 16:00:05 GMT"/>
    <s v="gsriniv"/>
    <x v="2"/>
    <x v="2"/>
    <s v="User Reported Email"/>
    <x v="0"/>
    <s v="Met"/>
    <s v="User"/>
    <n v="24"/>
    <s v="[]"/>
    <s v="Email"/>
    <s v="Spam"/>
    <m/>
    <m/>
    <m/>
    <m/>
    <s v="[]"/>
    <s v="Thu, 01 Jan 1970 00:00:00 GMT"/>
    <s v="Thu, 01 Jan 1970 00:00:10 GMT"/>
    <s v="Thu, 01 Jan 1970 00:00:00 GMT"/>
    <s v="Thu, 01 Jan 1970 00:23:52 GMT"/>
    <s v="Thu, 01 Jan 1970 00:00:00 GMT"/>
    <s v="Thu, 01 Jan 1970 00:00:01 GMT"/>
    <s v="Thu, 01 Jan 1970 00:00:01 GMT"/>
    <m/>
    <m/>
    <m/>
    <m/>
    <n v="1"/>
    <s v=""/>
    <n v="1"/>
    <d v="1899-12-30T00:24:11"/>
    <s v="Fri"/>
    <x v="186"/>
    <d v="2023-07-07T00:00:00"/>
    <s v="16:00:05"/>
    <s v="Week-2"/>
    <d v="1899-12-30T16:00:00"/>
  </r>
  <r>
    <n v="11018"/>
    <x v="3"/>
    <s v="TechM L2"/>
    <s v="Closed"/>
    <x v="438"/>
    <s v="Fri, 07 Jul 2023 22:20:04 GMT"/>
    <s v="vtupura"/>
    <x v="2"/>
    <x v="2"/>
    <s v="ESC L1 SLA Breach"/>
    <x v="34"/>
    <s v="Met"/>
    <s v="User"/>
    <n v="3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1:07 GMT"/>
    <s v="Thu, 01 Jan 1970 00:00:00 GMT"/>
    <s v="Thu, 01 Jan 1970 00:00:01 GMT"/>
    <s v="Thu, 01 Jan 1970 02:03:17 GMT"/>
    <m/>
    <m/>
    <m/>
    <m/>
    <n v="1"/>
    <s v=""/>
    <n v="1"/>
    <d v="1899-12-30T02:34:24"/>
    <s v="Fri"/>
    <x v="186"/>
    <d v="2023-07-07T00:00:00"/>
    <s v="22:20:04"/>
    <s v="Week-2"/>
    <d v="1899-12-30T22:00:00"/>
  </r>
  <r>
    <n v="11017"/>
    <x v="3"/>
    <s v="TechM L2"/>
    <s v="Closed"/>
    <x v="438"/>
    <s v="Fri, 07 Jul 2023 22:20:03 GMT"/>
    <s v="vtupura"/>
    <x v="2"/>
    <x v="2"/>
    <s v="ESC L1 SLA Breach"/>
    <x v="34"/>
    <s v="Met"/>
    <s v="User"/>
    <n v="12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2:01:26 GMT"/>
    <s v="Thu, 01 Jan 1970 00:00:00 GMT"/>
    <s v="Thu, 01 Jan 1970 00:00:01 GMT"/>
    <s v="Thu, 01 Jan 1970 00:00:01 GMT"/>
    <m/>
    <m/>
    <m/>
    <m/>
    <n v="1"/>
    <s v=""/>
    <n v="1"/>
    <d v="1899-12-30T02:01:09"/>
    <s v="Fri"/>
    <x v="186"/>
    <d v="2023-07-07T00:00:00"/>
    <s v="22:20:03"/>
    <s v="Week-2"/>
    <d v="1899-12-30T22:00:00"/>
  </r>
  <r>
    <n v="11019"/>
    <x v="4"/>
    <s v="TechM L2"/>
    <s v="Closed"/>
    <x v="45"/>
    <s v="Sat, 08 Jul 2023 11:30:03 GMT"/>
    <s v="vdarive"/>
    <x v="2"/>
    <x v="2"/>
    <s v="[]"/>
    <x v="16"/>
    <s v="Met"/>
    <s v="Laptop/Desktop"/>
    <n v="5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1:10 GMT"/>
    <s v="Thu, 01 Jan 1970 00:00:00 GMT"/>
    <s v="Thu, 01 Jan 1970 00:00:01 GMT"/>
    <s v="Thu, 01 Jan 1970 00:44:13 GMT"/>
    <m/>
    <m/>
    <m/>
    <m/>
    <n v="1"/>
    <s v=""/>
    <n v="1"/>
    <d v="1899-12-30T01:35:20"/>
    <s v="Sat"/>
    <x v="187"/>
    <d v="2023-07-08T00:00:00"/>
    <s v="11:30:03"/>
    <s v="Week-2"/>
    <d v="1899-12-30T11:00:00"/>
  </r>
  <r>
    <n v="11021"/>
    <x v="3"/>
    <s v="Mangesh Fasale"/>
    <s v="Closed"/>
    <x v="278"/>
    <s v="Sat, 08 Jul 2023 19:20:03 GMT"/>
    <s v="khyadav"/>
    <x v="1"/>
    <x v="1"/>
    <s v="ACK L1 SLA Breach, ESC L1 SLA Breach"/>
    <x v="37"/>
    <s v="Met"/>
    <s v="Laptop/Desktop"/>
    <n v="19"/>
    <s v="[]"/>
    <s v="Login"/>
    <m/>
    <m/>
    <s v="Suspicious Login"/>
    <m/>
    <m/>
    <s v="[]"/>
    <s v="Thu, 01 Jan 1970 00:00:00 GMT"/>
    <s v="Thu, 01 Jan 1970 00:00:11 GMT"/>
    <s v="Thu, 01 Jan 1970 00:00:00 GMT"/>
    <s v="Thu, 01 Jan 1970 00:18:41 GMT"/>
    <s v="Thu, 01 Jan 1970 00:00:00 GMT"/>
    <s v="Thu, 01 Jan 1970 00:00:01 GMT"/>
    <s v="Thu, 01 Jan 1970 01:58:56 GMT"/>
    <m/>
    <m/>
    <m/>
    <m/>
    <n v="1"/>
    <s v=""/>
    <n v="1"/>
    <d v="1899-12-30T02:18:07"/>
    <s v="Sat"/>
    <x v="187"/>
    <d v="2023-07-08T00:00:00"/>
    <s v="19:20:03"/>
    <s v="Week-2"/>
    <d v="1899-12-30T19:00:00"/>
  </r>
  <r>
    <n v="11020"/>
    <x v="3"/>
    <s v="TechM L2"/>
    <s v="Closed"/>
    <x v="141"/>
    <s v="Sat, 08 Jul 2023 19:10:03 GMT"/>
    <s v="khyadav"/>
    <x v="1"/>
    <x v="2"/>
    <s v="ESC L1 SLA Breach"/>
    <x v="10"/>
    <s v="Met"/>
    <s v="Laptop/Desktop"/>
    <n v="36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6:11 GMT"/>
    <s v="Thu, 01 Jan 1970 00:00:00 GMT"/>
    <s v="Thu, 01 Jan 1970 00:00:01 GMT"/>
    <s v="Thu, 01 Jan 1970 01:21:40 GMT"/>
    <m/>
    <m/>
    <m/>
    <m/>
    <n v="0"/>
    <n v="1"/>
    <n v="1"/>
    <d v="1899-12-30T01:57:45"/>
    <s v="Sat"/>
    <x v="187"/>
    <d v="2023-07-08T00:00:00"/>
    <s v="19:10:03"/>
    <s v="Week-2"/>
    <d v="1899-12-30T19:00:00"/>
  </r>
  <r>
    <n v="11022"/>
    <x v="0"/>
    <s v="TechM L2"/>
    <s v="Closed"/>
    <x v="929"/>
    <s v="Sat, 08 Jul 2023 23:20:10 GMT"/>
    <s v="apaluri"/>
    <x v="2"/>
    <x v="2"/>
    <s v="User Reported Email, ACK L1 SLA Breach"/>
    <x v="0"/>
    <s v="Met"/>
    <s v="User"/>
    <n v="57"/>
    <s v="[]"/>
    <s v="Email"/>
    <s v="Spam"/>
    <m/>
    <m/>
    <m/>
    <m/>
    <s v="[]"/>
    <s v="Thu, 01 Jan 1970 00:00:00 GMT"/>
    <s v="Thu, 01 Jan 1970 00:00:10 GMT"/>
    <s v="Thu, 01 Jan 1970 00:00:00 GMT"/>
    <s v="Thu, 01 Jan 1970 00:56:35 GMT"/>
    <s v="Thu, 01 Jan 1970 00:00:00 GMT"/>
    <s v="Thu, 01 Jan 1970 00:00:01 GMT"/>
    <s v="Thu, 01 Jan 1970 00:19:20 GMT"/>
    <m/>
    <m/>
    <m/>
    <m/>
    <n v="1"/>
    <s v=""/>
    <n v="1"/>
    <d v="1899-12-30T01:16:30"/>
    <s v="Sat"/>
    <x v="187"/>
    <d v="2023-07-08T00:00:00"/>
    <s v="23:20:10"/>
    <s v="Week-2"/>
    <d v="1899-12-30T23:00:00"/>
  </r>
  <r>
    <n v="11023"/>
    <x v="0"/>
    <s v="Cristian Dragus"/>
    <s v="Closed"/>
    <x v="918"/>
    <s v="Sun, 09 Jul 2023 06:10:03 GMT"/>
    <s v="apaluri"/>
    <x v="2"/>
    <x v="0"/>
    <s v="[]"/>
    <x v="45"/>
    <s v="Met"/>
    <s v="Server"/>
    <n v="62"/>
    <s v="[]"/>
    <s v="Network"/>
    <m/>
    <m/>
    <m/>
    <s v="Suspicious Traffic"/>
    <m/>
    <s v="[]"/>
    <s v="Thu, 01 Jan 1970 00:00:00 GMT"/>
    <s v="Thu, 01 Jan 1970 00:00:16 GMT"/>
    <s v="Thu, 01 Jan 1970 00:00:00 GMT"/>
    <s v="Thu, 01 Jan 1970 01:01:41 GMT"/>
    <s v="Thu, 01 Jan 1970 00:00:00 GMT"/>
    <s v="Thu, 01 Jan 1970 00:00:01 GMT"/>
    <s v="Thu, 01 Jan 1970 00:00:01 GMT"/>
    <m/>
    <m/>
    <m/>
    <m/>
    <n v="0"/>
    <n v="1"/>
    <n v="1"/>
    <d v="1899-12-30T01:02:17"/>
    <s v="Sun"/>
    <x v="188"/>
    <d v="2023-07-09T00:00:00"/>
    <s v="06:10:03"/>
    <s v="Week-2"/>
    <d v="1899-12-30T06:00:00"/>
  </r>
  <r>
    <n v="11025"/>
    <x v="0"/>
    <s v="Cristian Dragus"/>
    <s v="Closed"/>
    <x v="918"/>
    <s v="Sun, 09 Jul 2023 10:10:04 GMT"/>
    <s v="vdarive"/>
    <x v="2"/>
    <x v="0"/>
    <s v="ACK L1 SLA Breach"/>
    <x v="45"/>
    <s v="Met"/>
    <s v="Server"/>
    <n v="3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31:17 GMT"/>
    <s v="Thu, 01 Jan 1970 00:00:00 GMT"/>
    <s v="Thu, 01 Jan 1970 00:00:01 GMT"/>
    <s v="Thu, 01 Jan 1970 03:49:20 GMT"/>
    <m/>
    <m/>
    <m/>
    <m/>
    <n v="0"/>
    <n v="1"/>
    <n v="1"/>
    <d v="1899-12-30T04:20:25"/>
    <s v="Sun"/>
    <x v="188"/>
    <d v="2023-07-09T00:00:00"/>
    <s v="10:10:04"/>
    <s v="Week-2"/>
    <d v="1899-12-30T10:00:00"/>
  </r>
  <r>
    <n v="11024"/>
    <x v="1"/>
    <s v="TechM L2"/>
    <s v="Pending"/>
    <x v="155"/>
    <s v="Sun, 09 Jul 2023 10:10:03 GMT"/>
    <s v="vdarive"/>
    <x v="1"/>
    <x v="3"/>
    <s v="[]"/>
    <x v="24"/>
    <s v="Met"/>
    <s v="Network Device"/>
    <n v="69"/>
    <s v="[]"/>
    <s v="Network"/>
    <m/>
    <m/>
    <m/>
    <s v="Suspicious Traffic"/>
    <m/>
    <s v="[]"/>
    <s v="Thu, 01 Jan 1970 00:00:00 GMT"/>
    <s v="Thu, 01 Jan 1970 00:00:59 GMT"/>
    <s v="Thu, 01 Jan 1970 00:00:00 GMT"/>
    <s v="Thu, 01 Jan 1970 01:09:29 GMT"/>
    <s v="Thu, 01 Jan 1970 00:00:00 GMT"/>
    <s v="Thu, 01 Jan 1970 00:00:01 GMT"/>
    <s v="Thu, 01 Jan 1970 00:00:01 GMT"/>
    <m/>
    <m/>
    <m/>
    <m/>
    <s v=""/>
    <s v=""/>
    <n v="1"/>
    <d v="1899-12-30T01:10:00"/>
    <s v="Sun"/>
    <x v="188"/>
    <d v="2023-07-09T00:00:00"/>
    <s v="10:10:03"/>
    <s v="Week-2"/>
    <d v="1899-12-30T10:00:00"/>
  </r>
  <r>
    <n v="11026"/>
    <x v="0"/>
    <s v="Hassen Mezghani"/>
    <s v="Pending"/>
    <x v="209"/>
    <s v="Sun, 09 Jul 2023 11:10:17 GMT"/>
    <s v="vdarive"/>
    <x v="1"/>
    <x v="1"/>
    <s v="[]"/>
    <x v="0"/>
    <s v="Met"/>
    <m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Sun"/>
    <x v="188"/>
    <d v="2023-07-09T00:00:00"/>
    <s v="11:10:17"/>
    <s v="Week-2"/>
    <d v="1899-12-30T11:00:00"/>
  </r>
  <r>
    <n v="11027"/>
    <x v="0"/>
    <s v="Cristian Dragus"/>
    <s v="Closed"/>
    <x v="918"/>
    <s v="Sun, 09 Jul 2023 16:40:03 GMT"/>
    <s v="khyadav"/>
    <x v="2"/>
    <x v="0"/>
    <s v="[]"/>
    <x v="45"/>
    <s v="Met"/>
    <s v="Server"/>
    <n v="1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0:30 GMT"/>
    <s v="Thu, 01 Jan 1970 00:00:00 GMT"/>
    <s v="Thu, 01 Jan 1970 00:00:01 GMT"/>
    <s v="Thu, 01 Jan 1970 00:40:04 GMT"/>
    <m/>
    <m/>
    <m/>
    <m/>
    <n v="0"/>
    <n v="1"/>
    <n v="1"/>
    <d v="1899-12-30T00:50:15"/>
    <s v="Sun"/>
    <x v="188"/>
    <d v="2023-07-09T00:00:00"/>
    <s v="16:40:03"/>
    <s v="Week-2"/>
    <d v="1899-12-30T16:00:00"/>
  </r>
  <r>
    <n v="11028"/>
    <x v="3"/>
    <s v="TechM L2"/>
    <s v="Closed"/>
    <x v="16"/>
    <s v="Sun, 09 Jul 2023 17:00:03 GMT"/>
    <s v="khyadav"/>
    <x v="1"/>
    <x v="1"/>
    <s v="ESC L1 SLA Breach"/>
    <x v="5"/>
    <s v="Met"/>
    <s v="Laptop/Desktop"/>
    <n v="8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3:55 GMT"/>
    <s v="Thu, 01 Jan 1970 00:00:00 GMT"/>
    <s v="Thu, 01 Jan 1970 00:00:01 GMT"/>
    <s v="Thu, 01 Jan 1970 00:37:01 GMT"/>
    <m/>
    <m/>
    <m/>
    <m/>
    <n v="1"/>
    <s v=""/>
    <n v="1"/>
    <d v="1899-12-30T02:01:07"/>
    <s v="Sun"/>
    <x v="188"/>
    <d v="2023-07-09T00:00:00"/>
    <s v="17:00:03"/>
    <s v="Week-2"/>
    <d v="1899-12-30T17:00:00"/>
  </r>
  <r>
    <n v="11029"/>
    <x v="0"/>
    <s v="Cristian Dragus"/>
    <s v="Closed"/>
    <x v="918"/>
    <s v="Sun, 09 Jul 2023 19:10:03 GMT"/>
    <s v="khyadav"/>
    <x v="2"/>
    <x v="0"/>
    <s v="ACK L1 SLA Breach"/>
    <x v="38"/>
    <s v="Met"/>
    <s v="Laptop/Desktop"/>
    <n v="2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26:03 GMT"/>
    <s v="Thu, 01 Jan 1970 00:00:00 GMT"/>
    <s v="Thu, 01 Jan 1970 00:00:01 GMT"/>
    <s v="Thu, 01 Jan 1970 00:00:01 GMT"/>
    <m/>
    <m/>
    <m/>
    <m/>
    <n v="0"/>
    <n v="1"/>
    <n v="1"/>
    <d v="1899-12-30T00:26:10"/>
    <s v="Sun"/>
    <x v="188"/>
    <d v="2023-07-09T00:00:00"/>
    <s v="19:10:03"/>
    <s v="Week-2"/>
    <d v="1899-12-30T19:00:00"/>
  </r>
  <r>
    <n v="11030"/>
    <x v="0"/>
    <s v="Cristian Dragus"/>
    <s v="Closed"/>
    <x v="918"/>
    <s v="Sun, 09 Jul 2023 23:40:03 GMT"/>
    <s v="khyadav"/>
    <x v="2"/>
    <x v="0"/>
    <s v="[]"/>
    <x v="38"/>
    <s v="Met"/>
    <s v="Laptop/Desktop"/>
    <n v="23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2:49 GMT"/>
    <s v="Thu, 01 Jan 1970 00:00:00 GMT"/>
    <s v="Thu, 01 Jan 1970 00:00:01 GMT"/>
    <s v="Thu, 01 Jan 1970 00:00:01 GMT"/>
    <m/>
    <m/>
    <m/>
    <m/>
    <n v="0"/>
    <n v="1"/>
    <n v="1"/>
    <d v="1899-12-30T00:23:07"/>
    <s v="Sun"/>
    <x v="188"/>
    <d v="2023-07-09T00:00:00"/>
    <s v="23:40:03"/>
    <s v="Week-2"/>
    <d v="1899-12-30T23:00:00"/>
  </r>
  <r>
    <n v="11031"/>
    <x v="0"/>
    <s v="TechM L2"/>
    <s v="Closed"/>
    <x v="930"/>
    <s v="Mon, 10 Jul 2023 00:20:05 GMT"/>
    <s v="karun"/>
    <x v="0"/>
    <x v="0"/>
    <s v="User Reported Email"/>
    <x v="0"/>
    <s v="Met"/>
    <s v="User"/>
    <n v="123"/>
    <s v="[]"/>
    <s v="Email"/>
    <s v="Legitimate email"/>
    <m/>
    <m/>
    <m/>
    <m/>
    <s v="[]"/>
    <s v="Thu, 01 Jan 1970 00:00:00 GMT"/>
    <s v="Thu, 01 Jan 1970 00:00:12 GMT"/>
    <s v="Thu, 01 Jan 1970 00:00:00 GMT"/>
    <s v="Thu, 01 Jan 1970 02:03:27 GMT"/>
    <s v="Thu, 01 Jan 1970 00:00:00 GMT"/>
    <s v="Thu, 01 Jan 1970 00:00:01 GMT"/>
    <s v="Thu, 01 Jan 1970 00:00:01 GMT"/>
    <m/>
    <m/>
    <m/>
    <m/>
    <n v="1"/>
    <s v=""/>
    <n v="1"/>
    <d v="1899-12-30T02:03:13"/>
    <s v="Mon"/>
    <x v="189"/>
    <d v="2023-07-10T00:00:00"/>
    <s v="00:20:05"/>
    <s v="Week-3"/>
    <d v="1899-12-30T00:00:00"/>
  </r>
  <r>
    <n v="11032"/>
    <x v="0"/>
    <s v="Cristian Dragus"/>
    <s v="Closed"/>
    <x v="918"/>
    <s v="Mon, 10 Jul 2023 01:10:03 GMT"/>
    <s v="karun"/>
    <x v="2"/>
    <x v="0"/>
    <s v="[]"/>
    <x v="38"/>
    <s v="Met"/>
    <s v="Server"/>
    <n v="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0:19 GMT"/>
    <s v="Thu, 01 Jan 1970 00:00:00 GMT"/>
    <s v="Thu, 01 Jan 1970 00:00:01 GMT"/>
    <s v="Thu, 01 Jan 1970 01:15:18 GMT"/>
    <m/>
    <m/>
    <m/>
    <m/>
    <n v="0"/>
    <n v="1"/>
    <n v="1"/>
    <d v="1899-12-30T01:15:26"/>
    <s v="Mon"/>
    <x v="189"/>
    <d v="2023-07-10T00:00:00"/>
    <s v="01:10:03"/>
    <s v="Week-3"/>
    <d v="1899-12-30T01:00:00"/>
  </r>
  <r>
    <n v="11033"/>
    <x v="0"/>
    <s v="TechM L2"/>
    <s v="Closed"/>
    <x v="931"/>
    <s v="Mon, 10 Jul 2023 06:00:06 GMT"/>
    <s v="karun"/>
    <x v="2"/>
    <x v="0"/>
    <s v="User Reported Email"/>
    <x v="0"/>
    <s v="Met"/>
    <s v="User"/>
    <n v="21"/>
    <s v="[]"/>
    <s v="Email"/>
    <s v="Spam"/>
    <m/>
    <m/>
    <m/>
    <m/>
    <s v="[]"/>
    <s v="Thu, 01 Jan 1970 00:00:00 GMT"/>
    <s v="Thu, 01 Jan 1970 00:00:09 GMT"/>
    <s v="Thu, 01 Jan 1970 00:00:00 GMT"/>
    <s v="Thu, 01 Jan 1970 00:20:48 GMT"/>
    <s v="Thu, 01 Jan 1970 00:00:00 GMT"/>
    <s v="Thu, 01 Jan 1970 00:00:01 GMT"/>
    <s v="Thu, 01 Jan 1970 00:47:57 GMT"/>
    <m/>
    <m/>
    <m/>
    <m/>
    <n v="0"/>
    <n v="1"/>
    <n v="1"/>
    <d v="1899-12-30T01:09:06"/>
    <s v="Mon"/>
    <x v="189"/>
    <d v="2023-07-10T00:00:00"/>
    <s v="06:00:06"/>
    <s v="Week-3"/>
    <d v="1899-12-30T06:00:00"/>
  </r>
  <r>
    <n v="11034"/>
    <x v="0"/>
    <s v="Cristian Dragus"/>
    <s v="Closed"/>
    <x v="932"/>
    <s v="Mon, 10 Jul 2023 07:50:08 GMT"/>
    <s v="karun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0:11 GMT"/>
    <s v="Thu, 01 Jan 1970 00:00:00 GMT"/>
    <s v="Thu, 01 Jan 1970 00:51:49 GMT"/>
    <s v="Thu, 01 Jan 1970 00:00:00 GMT"/>
    <s v="Thu, 01 Jan 1970 00:00:01 GMT"/>
    <s v="Thu, 01 Jan 1970 00:00:01 GMT"/>
    <m/>
    <m/>
    <m/>
    <m/>
    <n v="1"/>
    <s v=""/>
    <n v="1"/>
    <d v="1899-12-30T00:52:12"/>
    <s v="Mon"/>
    <x v="189"/>
    <d v="2023-07-10T00:00:00"/>
    <s v="07:50:08"/>
    <s v="Week-3"/>
    <d v="1899-12-30T07:00:00"/>
  </r>
  <r>
    <n v="11035"/>
    <x v="0"/>
    <s v="TechM L2"/>
    <s v="Closed"/>
    <x v="933"/>
    <s v="Mon, 10 Jul 2023 08:10:08 GMT"/>
    <s v="vdarive"/>
    <x v="2"/>
    <x v="2"/>
    <s v="User Reported Email"/>
    <x v="0"/>
    <s v="Met"/>
    <s v="User"/>
    <n v="115"/>
    <s v="[]"/>
    <s v="Email"/>
    <s v="Spam"/>
    <m/>
    <m/>
    <m/>
    <m/>
    <s v="[]"/>
    <s v="Thu, 01 Jan 1970 00:00:00 GMT"/>
    <s v="Thu, 01 Jan 1970 00:00:11 GMT"/>
    <s v="Thu, 01 Jan 1970 00:00:00 GMT"/>
    <s v="Thu, 01 Jan 1970 01:55:18 GMT"/>
    <s v="Thu, 01 Jan 1970 00:00:00 GMT"/>
    <s v="Thu, 01 Jan 1970 00:00:01 GMT"/>
    <s v="Thu, 01 Jan 1970 00:15:37 GMT"/>
    <m/>
    <m/>
    <m/>
    <m/>
    <n v="1"/>
    <s v=""/>
    <n v="1"/>
    <d v="1899-12-30T02:10:48"/>
    <s v="Mon"/>
    <x v="189"/>
    <d v="2023-07-10T00:00:00"/>
    <s v="08:10:08"/>
    <s v="Week-3"/>
    <d v="1899-12-30T08:00:00"/>
  </r>
  <r>
    <n v="11036"/>
    <x v="1"/>
    <s v="Cristian Dragus"/>
    <s v="Closed"/>
    <x v="21"/>
    <s v="Mon, 10 Jul 2023 09:40:03 GMT"/>
    <s v="gsriniv"/>
    <x v="1"/>
    <x v="1"/>
    <s v="ESC L1 SLA Breach"/>
    <x v="1"/>
    <s v="Met"/>
    <s v="Laptop/Desktop"/>
    <n v="114"/>
    <s v="[]"/>
    <s v="Endpoint"/>
    <m/>
    <s v="Malware"/>
    <m/>
    <m/>
    <m/>
    <s v="[]"/>
    <s v="Thu, 01 Jan 1970 00:00:00 GMT"/>
    <s v="Thu, 01 Jan 1970 00:00:06 GMT"/>
    <s v="Thu, 01 Jan 1970 00:00:00 GMT"/>
    <s v="Thu, 01 Jan 1970 01:54:03 GMT"/>
    <s v="Thu, 01 Jan 1970 00:00:00 GMT"/>
    <s v="Thu, 01 Jan 1970 00:00:01 GMT"/>
    <s v="Thu, 01 Jan 1970 00:00:01 GMT"/>
    <m/>
    <m/>
    <m/>
    <m/>
    <n v="1"/>
    <s v=""/>
    <n v="1"/>
    <d v="1899-12-30T01:54:07"/>
    <s v="Mon"/>
    <x v="189"/>
    <d v="2023-07-10T00:00:00"/>
    <s v="09:40:03"/>
    <s v="Week-3"/>
    <d v="1899-12-30T09:00:00"/>
  </r>
  <r>
    <n v="11038"/>
    <x v="0"/>
    <s v="Cristian Dragus"/>
    <s v="Closed"/>
    <x v="934"/>
    <s v="Mon, 10 Jul 2023 11:50:09 GMT"/>
    <s v="gsriniv"/>
    <x v="0"/>
    <x v="0"/>
    <s v="MSSP Process Improvement Requested, User Reported Email"/>
    <x v="0"/>
    <s v="Met"/>
    <s v="User"/>
    <n v="161"/>
    <s v="[]"/>
    <s v="Email"/>
    <s v="Unsolicited email"/>
    <m/>
    <m/>
    <m/>
    <m/>
    <s v="Discussed"/>
    <s v="Thu, 01 Jan 1970 00:00:00 GMT"/>
    <s v="Thu, 01 Jan 1970 00:00:16 GMT"/>
    <s v="Thu, 01 Jan 1970 00:00:00 GMT"/>
    <s v="Thu, 01 Jan 1970 02:41:28 GMT"/>
    <s v="Thu, 01 Jan 1970 00:00:00 GMT"/>
    <s v="Thu, 01 Jan 1970 00:00:01 GMT"/>
    <s v="Thu, 01 Jan 1970 00:00:01 GMT"/>
    <m/>
    <m/>
    <m/>
    <m/>
    <n v="1"/>
    <s v=""/>
    <n v="1"/>
    <d v="1899-12-30T02:41:17"/>
    <s v="Mon"/>
    <x v="189"/>
    <d v="2023-07-10T00:00:00"/>
    <s v="11:50:09"/>
    <s v="Week-3"/>
    <d v="1899-12-30T11:00:00"/>
  </r>
  <r>
    <n v="11037"/>
    <x v="0"/>
    <s v="Cristian Dragus"/>
    <s v="Closed"/>
    <x v="935"/>
    <s v="Mon, 10 Jul 2023 11:10:06 GMT"/>
    <s v="vdarive"/>
    <x v="0"/>
    <x v="0"/>
    <s v="User Reported Email"/>
    <x v="0"/>
    <s v="Met"/>
    <s v="User"/>
    <n v="60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59:54 GMT"/>
    <s v="Thu, 01 Jan 1970 00:00:00 GMT"/>
    <s v="Thu, 01 Jan 1970 00:00:01 GMT"/>
    <s v="Thu, 01 Jan 1970 00:00:01 GMT"/>
    <m/>
    <m/>
    <m/>
    <m/>
    <n v="1"/>
    <s v=""/>
    <n v="1"/>
    <d v="1899-12-30T01:00:14"/>
    <s v="Mon"/>
    <x v="189"/>
    <d v="2023-07-10T00:00:00"/>
    <s v="11:10:06"/>
    <s v="Week-3"/>
    <d v="1899-12-30T11:00:00"/>
  </r>
  <r>
    <n v="11040"/>
    <x v="0"/>
    <s v="Cristiano Lucian"/>
    <s v="Closed"/>
    <x v="936"/>
    <s v="Mon, 10 Jul 2023 12:50:06 GMT"/>
    <s v="vdarive"/>
    <x v="1"/>
    <x v="1"/>
    <s v="User Reported Email"/>
    <x v="0"/>
    <s v="Met"/>
    <s v="User"/>
    <n v="101"/>
    <s v="[]"/>
    <s v="Email"/>
    <s v="Phishing"/>
    <m/>
    <m/>
    <m/>
    <m/>
    <s v="[]"/>
    <s v="Thu, 01 Jan 1970 00:00:00 GMT"/>
    <s v="Thu, 01 Jan 1970 00:00:11 GMT"/>
    <s v="Thu, 01 Jan 1970 00:00:00 GMT"/>
    <s v="Thu, 01 Jan 1970 01:40:43 GMT"/>
    <s v="Thu, 01 Jan 1970 00:00:00 GMT"/>
    <s v="Thu, 01 Jan 1970 00:00:01 GMT"/>
    <s v="Thu, 01 Jan 1970 01:52:21 GMT"/>
    <m/>
    <m/>
    <m/>
    <m/>
    <n v="1"/>
    <s v=""/>
    <n v="1"/>
    <d v="1899-12-30T03:33:32"/>
    <s v="Mon"/>
    <x v="189"/>
    <d v="2023-07-10T00:00:00"/>
    <s v="12:50:06"/>
    <s v="Week-3"/>
    <d v="1899-12-30T12:00:00"/>
  </r>
  <r>
    <n v="11039"/>
    <x v="3"/>
    <s v="TechM L2"/>
    <s v="Closed"/>
    <x v="29"/>
    <s v="Mon, 10 Jul 2023 12:50:03 GMT"/>
    <s v="vdarive"/>
    <x v="1"/>
    <x v="1"/>
    <s v="ESC L1 SLA Breach"/>
    <x v="24"/>
    <s v="Met"/>
    <m/>
    <n v="9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9:26 GMT"/>
    <s v="Thu, 01 Jan 1970 00:00:00 GMT"/>
    <s v="Thu, 01 Jan 1970 00:00:01 GMT"/>
    <s v="Thu, 01 Jan 1970 00:00:01 GMT"/>
    <m/>
    <m/>
    <m/>
    <m/>
    <n v="1"/>
    <s v=""/>
    <n v="1"/>
    <d v="1899-12-30T01:39:09"/>
    <s v="Mon"/>
    <x v="189"/>
    <d v="2023-07-10T00:00:00"/>
    <s v="12:50:03"/>
    <s v="Week-3"/>
    <d v="1899-12-30T12:00:00"/>
  </r>
  <r>
    <n v="11046"/>
    <x v="0"/>
    <s v="TechM L2"/>
    <s v="Closed"/>
    <x v="188"/>
    <s v="Mon, 10 Jul 2023 13:50:08 GMT"/>
    <s v="psrikan"/>
    <x v="0"/>
    <x v="0"/>
    <s v="User Reported Email"/>
    <x v="0"/>
    <s v="Met"/>
    <s v="User"/>
    <n v="29"/>
    <s v="[]"/>
    <s v="Email"/>
    <s v="Unsolicited email"/>
    <m/>
    <m/>
    <m/>
    <m/>
    <s v="[]"/>
    <s v="Thu, 01 Jan 1970 00:00:00 GMT"/>
    <s v="Thu, 01 Jan 1970 00:00:11 GMT"/>
    <s v="Thu, 01 Jan 1970 00:00:00 GMT"/>
    <s v="Thu, 01 Jan 1970 00:29:26 GMT"/>
    <s v="Thu, 01 Jan 1970 00:00:00 GMT"/>
    <s v="Thu, 01 Jan 1970 00:00:01 GMT"/>
    <s v="Thu, 01 Jan 1970 01:45:38 GMT"/>
    <m/>
    <m/>
    <m/>
    <m/>
    <n v="1"/>
    <s v=""/>
    <n v="1"/>
    <d v="1899-12-30T02:14:49"/>
    <s v="Mon"/>
    <x v="189"/>
    <d v="2023-07-10T00:00:00"/>
    <s v="13:50:08"/>
    <s v="Week-3"/>
    <d v="1899-12-30T13:00:00"/>
  </r>
  <r>
    <n v="11045"/>
    <x v="0"/>
    <s v="Cristian Dragus"/>
    <s v="Closed"/>
    <x v="937"/>
    <s v="Mon, 10 Jul 2023 13:30:07 GMT"/>
    <s v="gsriniv"/>
    <x v="0"/>
    <x v="0"/>
    <s v="MSSP Process Improvement Requested, User Reported Email"/>
    <x v="0"/>
    <s v="Met"/>
    <s v="User"/>
    <m/>
    <s v="[]"/>
    <s v="Email"/>
    <s v="Unsolicited email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89"/>
    <d v="2023-07-10T00:00:00"/>
    <s v="13:30:07"/>
    <s v="Week-3"/>
    <d v="1899-12-30T13:00:00"/>
  </r>
  <r>
    <n v="11044"/>
    <x v="0"/>
    <s v="Cristian Dragus"/>
    <s v="Closed"/>
    <x v="938"/>
    <s v="Mon, 10 Jul 2023 13:30:07 GMT"/>
    <s v="gsriniv"/>
    <x v="0"/>
    <x v="0"/>
    <s v="MSSP Process Improvement Requested, User Reported Email"/>
    <x v="0"/>
    <s v="Met"/>
    <s v="User"/>
    <m/>
    <s v="[]"/>
    <s v="Email"/>
    <s v="Unsolicited email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89"/>
    <d v="2023-07-10T00:00:00"/>
    <s v="13:30:07"/>
    <s v="Week-3"/>
    <d v="1899-12-30T13:00:00"/>
  </r>
  <r>
    <n v="11043"/>
    <x v="0"/>
    <s v="Cristian Dragus"/>
    <s v="Closed"/>
    <x v="939"/>
    <s v="Mon, 10 Jul 2023 13:30:07 GMT"/>
    <s v="gsriniv"/>
    <x v="0"/>
    <x v="0"/>
    <s v="MSSP Process Improvement Requested, User Reported Email"/>
    <x v="0"/>
    <s v="Met"/>
    <s v="User"/>
    <m/>
    <s v="[]"/>
    <s v="Email"/>
    <s v="Unsolicited email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89"/>
    <d v="2023-07-10T00:00:00"/>
    <s v="13:30:07"/>
    <s v="Week-3"/>
    <d v="1899-12-30T13:00:00"/>
  </r>
  <r>
    <n v="11042"/>
    <x v="0"/>
    <s v="Cristian Dragus"/>
    <s v="Closed"/>
    <x v="937"/>
    <s v="Mon, 10 Jul 2023 13:30:07 GMT"/>
    <s v="gsriniv"/>
    <x v="0"/>
    <x v="0"/>
    <s v="MSSP Process Improvement Requested, User Reported Email"/>
    <x v="0"/>
    <s v="Met"/>
    <s v="User"/>
    <m/>
    <s v="[]"/>
    <s v="Email"/>
    <s v="Unsolicited email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89"/>
    <d v="2023-07-10T00:00:00"/>
    <s v="13:30:07"/>
    <s v="Week-3"/>
    <d v="1899-12-30T13:00:00"/>
  </r>
  <r>
    <n v="11041"/>
    <x v="0"/>
    <s v="Cristian Dragus"/>
    <s v="Closed"/>
    <x v="939"/>
    <s v="Mon, 10 Jul 2023 13:30:07 GMT"/>
    <s v="gsriniv"/>
    <x v="0"/>
    <x v="0"/>
    <s v="User Reported Email, MSSP Process Improvement Requested"/>
    <x v="0"/>
    <s v="Met"/>
    <s v="User"/>
    <m/>
    <s v="[]"/>
    <s v="Email"/>
    <s v="Unsolicited email"/>
    <m/>
    <m/>
    <m/>
    <m/>
    <s v="Discussed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89"/>
    <d v="2023-07-10T00:00:00"/>
    <s v="13:30:07"/>
    <s v="Week-3"/>
    <d v="1899-12-30T13:00:00"/>
  </r>
  <r>
    <n v="11048"/>
    <x v="0"/>
    <s v="Cristian Dragus"/>
    <s v="Closed"/>
    <x v="918"/>
    <s v="Mon, 10 Jul 2023 14:50:03 GMT"/>
    <s v="vdarive"/>
    <x v="2"/>
    <x v="0"/>
    <s v="[]"/>
    <x v="38"/>
    <s v="Met"/>
    <s v="Server"/>
    <n v="2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9:23 GMT"/>
    <s v="Thu, 01 Jan 1970 00:00:00 GMT"/>
    <s v="Thu, 01 Jan 1970 00:00:01 GMT"/>
    <s v="Thu, 01 Jan 1970 01:36:18 GMT"/>
    <m/>
    <m/>
    <m/>
    <m/>
    <n v="0"/>
    <n v="1"/>
    <n v="1"/>
    <d v="1899-12-30T02:05:25"/>
    <s v="Mon"/>
    <x v="189"/>
    <d v="2023-07-10T00:00:00"/>
    <s v="14:50:03"/>
    <s v="Week-3"/>
    <d v="1899-12-30T14:00:00"/>
  </r>
  <r>
    <n v="11047"/>
    <x v="0"/>
    <s v="TechM L2"/>
    <s v="Closed"/>
    <x v="940"/>
    <s v="Mon, 10 Jul 2023 14:00:05 GMT"/>
    <s v="psrikan"/>
    <x v="2"/>
    <x v="2"/>
    <s v="User Reported Email"/>
    <x v="0"/>
    <s v="Met"/>
    <s v="User"/>
    <n v="80"/>
    <s v="[]"/>
    <s v="Email"/>
    <s v="Spam"/>
    <m/>
    <m/>
    <m/>
    <m/>
    <s v="[]"/>
    <s v="Thu, 01 Jan 1970 00:00:00 GMT"/>
    <s v="Thu, 01 Jan 1970 00:00:17 GMT"/>
    <s v="Thu, 01 Jan 1970 00:00:00 GMT"/>
    <s v="Thu, 01 Jan 1970 01:20:15 GMT"/>
    <s v="Thu, 01 Jan 1970 00:00:00 GMT"/>
    <s v="Thu, 01 Jan 1970 00:00:01 GMT"/>
    <s v="Thu, 01 Jan 1970 00:09:14 GMT"/>
    <m/>
    <m/>
    <m/>
    <m/>
    <n v="1"/>
    <s v=""/>
    <n v="1"/>
    <d v="1899-12-30T01:29:31"/>
    <s v="Mon"/>
    <x v="189"/>
    <d v="2023-07-10T00:00:00"/>
    <s v="14:00:05"/>
    <s v="Week-3"/>
    <d v="1899-12-30T14:00:00"/>
  </r>
  <r>
    <n v="11050"/>
    <x v="0"/>
    <s v="Cristian Dragus"/>
    <s v="Closed"/>
    <x v="222"/>
    <s v="Mon, 10 Jul 2023 15:20:06 GMT"/>
    <s v="psrikan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27:13 GMT"/>
    <s v="Thu, 01 Jan 1970 00:00:00 GMT"/>
    <s v="Thu, 01 Jan 1970 00:00:01 GMT"/>
    <s v="Thu, 01 Jan 1970 00:51:36 GMT"/>
    <m/>
    <m/>
    <m/>
    <m/>
    <n v="1"/>
    <s v=""/>
    <n v="1"/>
    <d v="1899-12-30T01:18:47"/>
    <s v="Mon"/>
    <x v="189"/>
    <d v="2023-07-10T00:00:00"/>
    <s v="15:20:06"/>
    <s v="Week-3"/>
    <d v="1899-12-30T15:00:00"/>
  </r>
  <r>
    <n v="11049"/>
    <x v="0"/>
    <s v="TechM L2"/>
    <s v="Closed"/>
    <x v="941"/>
    <s v="Mon, 10 Jul 2023 15:10:06 GMT"/>
    <s v="vtupura"/>
    <x v="0"/>
    <x v="0"/>
    <s v="User Reported Email"/>
    <x v="0"/>
    <s v="Met"/>
    <s v="User"/>
    <n v="93"/>
    <s v="[]"/>
    <s v="Email"/>
    <s v="Legitimate email"/>
    <m/>
    <m/>
    <m/>
    <m/>
    <s v="[]"/>
    <s v="Thu, 01 Jan 1970 00:00:00 GMT"/>
    <s v="Thu, 01 Jan 1970 00:00:15 GMT"/>
    <s v="Thu, 01 Jan 1970 00:00:00 GMT"/>
    <s v="Thu, 01 Jan 1970 01:33:01 GMT"/>
    <s v="Thu, 01 Jan 1970 00:00:00 GMT"/>
    <s v="Thu, 01 Jan 1970 00:00:01 GMT"/>
    <s v="Thu, 01 Jan 1970 02:51:52 GMT"/>
    <m/>
    <m/>
    <m/>
    <m/>
    <n v="1"/>
    <s v=""/>
    <n v="1"/>
    <d v="1899-12-30T04:25:07"/>
    <s v="Mon"/>
    <x v="189"/>
    <d v="2023-07-10T00:00:00"/>
    <s v="15:10:06"/>
    <s v="Week-3"/>
    <d v="1899-12-30T15:00:00"/>
  </r>
  <r>
    <n v="11052"/>
    <x v="3"/>
    <s v="TechM L2"/>
    <s v="Closed"/>
    <x v="29"/>
    <s v="Mon, 10 Jul 2023 17:50:03 GMT"/>
    <s v="vtupura"/>
    <x v="1"/>
    <x v="1"/>
    <s v="ESC L1 SLA Breach"/>
    <x v="24"/>
    <s v="Met"/>
    <s v="Laptop/Desktop"/>
    <n v="6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9:01 GMT"/>
    <s v="Thu, 01 Jan 1970 00:00:00 GMT"/>
    <s v="Thu, 01 Jan 1970 00:00:01 GMT"/>
    <s v="Thu, 01 Jan 1970 00:00:01 GMT"/>
    <m/>
    <m/>
    <m/>
    <m/>
    <n v="1"/>
    <s v=""/>
    <n v="1"/>
    <d v="1899-12-30T01:09:11"/>
    <s v="Mon"/>
    <x v="189"/>
    <d v="2023-07-10T00:00:00"/>
    <s v="17:50:03"/>
    <s v="Week-3"/>
    <d v="1899-12-30T17:00:00"/>
  </r>
  <r>
    <n v="11051"/>
    <x v="0"/>
    <s v="TechM L2"/>
    <s v="Closed"/>
    <x v="942"/>
    <s v="Mon, 10 Jul 2023 17:10:05 GMT"/>
    <s v="vdarive"/>
    <x v="1"/>
    <x v="1"/>
    <s v="User Reported Email"/>
    <x v="0"/>
    <s v="Met"/>
    <s v="User"/>
    <n v="98"/>
    <s v="[]"/>
    <s v="Email"/>
    <s v="Phishing"/>
    <m/>
    <m/>
    <m/>
    <m/>
    <s v="[]"/>
    <s v="Thu, 01 Jan 1970 00:00:00 GMT"/>
    <s v="Thu, 01 Jan 1970 00:00:09 GMT"/>
    <s v="Thu, 01 Jan 1970 00:00:00 GMT"/>
    <s v="Thu, 01 Jan 1970 01:38:27 GMT"/>
    <s v="Thu, 01 Jan 1970 00:00:00 GMT"/>
    <s v="Thu, 01 Jan 1970 00:00:01 GMT"/>
    <s v="Thu, 01 Jan 1970 07:20:32 GMT"/>
    <m/>
    <m/>
    <m/>
    <m/>
    <n v="1"/>
    <s v=""/>
    <n v="1"/>
    <d v="1899-12-30T08:58:41"/>
    <s v="Mon"/>
    <x v="189"/>
    <d v="2023-07-10T00:00:00"/>
    <s v="17:10:05"/>
    <s v="Week-3"/>
    <d v="1899-12-30T17:00:00"/>
  </r>
  <r>
    <n v="11054"/>
    <x v="3"/>
    <s v="TechM L2"/>
    <s v="Closed"/>
    <x v="6"/>
    <s v="Mon, 10 Jul 2023 20:20:03 GMT"/>
    <s v="vtupura"/>
    <x v="1"/>
    <x v="1"/>
    <s v="ESC L1 SLA Breach"/>
    <x v="61"/>
    <s v="Met"/>
    <s v="Laptop/Desktop"/>
    <n v="65"/>
    <s v="[]"/>
    <s v="Email"/>
    <s v="Phishing"/>
    <m/>
    <m/>
    <m/>
    <m/>
    <s v="[]"/>
    <s v="Thu, 01 Jan 1970 00:00:00 GMT"/>
    <s v="Thu, 01 Jan 1970 00:00:07 GMT"/>
    <s v="Thu, 01 Jan 1970 00:00:00 GMT"/>
    <s v="Thu, 01 Jan 1970 01:05:12 GMT"/>
    <s v="Thu, 01 Jan 1970 00:00:00 GMT"/>
    <s v="Thu, 01 Jan 1970 00:00:01 GMT"/>
    <s v="Thu, 01 Jan 1970 00:00:01 GMT"/>
    <m/>
    <m/>
    <m/>
    <m/>
    <n v="1"/>
    <s v=""/>
    <n v="1"/>
    <d v="1899-12-30T01:05:08"/>
    <s v="Mon"/>
    <x v="189"/>
    <d v="2023-07-10T00:00:00"/>
    <s v="20:20:03"/>
    <s v="Week-3"/>
    <d v="1899-12-30T20:00:00"/>
  </r>
  <r>
    <n v="11053"/>
    <x v="1"/>
    <s v="Cristian Dragus"/>
    <s v="Closed"/>
    <x v="21"/>
    <s v="Mon, 10 Jul 2023 20:00:03 GMT"/>
    <s v="vtupura"/>
    <x v="2"/>
    <x v="2"/>
    <s v="ESC L1 SLA Breach"/>
    <x v="1"/>
    <s v="Met"/>
    <s v="Laptop/Desktop"/>
    <n v="83"/>
    <s v="[]"/>
    <s v="Endpoint"/>
    <m/>
    <s v="Malware"/>
    <m/>
    <m/>
    <m/>
    <s v="[]"/>
    <s v="Thu, 01 Jan 1970 00:00:00 GMT"/>
    <s v="Thu, 01 Jan 1970 00:00:06 GMT"/>
    <s v="Thu, 01 Jan 1970 00:00:00 GMT"/>
    <s v="Thu, 01 Jan 1970 01:22:47 GMT"/>
    <s v="Thu, 01 Jan 1970 00:00:00 GMT"/>
    <s v="Thu, 01 Jan 1970 00:00:01 GMT"/>
    <s v="Thu, 01 Jan 1970 01:05:35 GMT"/>
    <m/>
    <m/>
    <m/>
    <m/>
    <n v="1"/>
    <s v=""/>
    <n v="1"/>
    <d v="1899-12-30T02:28:41"/>
    <s v="Mon"/>
    <x v="189"/>
    <d v="2023-07-10T00:00:00"/>
    <s v="20:00:03"/>
    <s v="Week-3"/>
    <d v="1899-12-30T20:00:00"/>
  </r>
  <r>
    <n v="11055"/>
    <x v="0"/>
    <s v="TechM L2"/>
    <s v="Closed"/>
    <x v="820"/>
    <s v="Mon, 10 Jul 2023 22:00:03 GMT"/>
    <s v="vtupura"/>
    <x v="2"/>
    <x v="2"/>
    <s v="[]"/>
    <x v="62"/>
    <s v="Met"/>
    <s v="Server"/>
    <n v="93"/>
    <s v="[]"/>
    <s v="Network"/>
    <m/>
    <s v="Endpoint Policy Violation"/>
    <m/>
    <s v="Suspicious Traffic"/>
    <m/>
    <s v="[]"/>
    <s v="Thu, 01 Jan 1970 00:00:00 GMT"/>
    <s v="Thu, 01 Jan 1970 00:00:07 GMT"/>
    <s v="Thu, 01 Jan 1970 00:00:00 GMT"/>
    <s v="Thu, 01 Jan 1970 01:32:33 GMT"/>
    <s v="Thu, 01 Jan 1970 00:00:00 GMT"/>
    <s v="Thu, 01 Jan 1970 00:00:01 GMT"/>
    <s v="Thu, 01 Jan 1970 00:59:36 GMT"/>
    <m/>
    <m/>
    <m/>
    <m/>
    <n v="1"/>
    <s v=""/>
    <n v="1"/>
    <d v="1899-12-30T02:32:43"/>
    <s v="Mon"/>
    <x v="189"/>
    <d v="2023-07-10T00:00:00"/>
    <s v="22:00:03"/>
    <s v="Week-3"/>
    <d v="1899-12-30T22:00:00"/>
  </r>
  <r>
    <n v="11056"/>
    <x v="4"/>
    <s v="Mangesh Fasale"/>
    <s v="Closed"/>
    <x v="138"/>
    <s v="Tue, 11 Jul 2023 02:00:03 GMT"/>
    <s v="vdarive"/>
    <x v="2"/>
    <x v="0"/>
    <s v="[]"/>
    <x v="16"/>
    <s v="Met"/>
    <s v="Server"/>
    <n v="51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51:04 GMT"/>
    <s v="Thu, 01 Jan 1970 00:00:00 GMT"/>
    <s v="Thu, 01 Jan 1970 00:00:01 GMT"/>
    <s v="Thu, 01 Jan 1970 05:33:01 GMT"/>
    <m/>
    <m/>
    <m/>
    <m/>
    <n v="0"/>
    <n v="1"/>
    <n v="1"/>
    <d v="1899-12-30T06:24:06"/>
    <s v="Tue"/>
    <x v="190"/>
    <d v="2023-07-11T00:00:00"/>
    <s v="02:00:03"/>
    <s v="Week-3"/>
    <d v="1899-12-30T02:00:00"/>
  </r>
  <r>
    <n v="11057"/>
    <x v="0"/>
    <s v="TechM L2"/>
    <s v="Closed"/>
    <x v="663"/>
    <s v="Tue, 11 Jul 2023 06:10:03 GMT"/>
    <s v="vdarive"/>
    <x v="1"/>
    <x v="2"/>
    <s v="[]"/>
    <x v="19"/>
    <s v="Met"/>
    <s v="Server"/>
    <n v="5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0:04 GMT"/>
    <s v="Thu, 01 Jan 1970 00:00:00 GMT"/>
    <s v="Thu, 01 Jan 1970 00:00:01 GMT"/>
    <s v="Thu, 01 Jan 1970 00:47:35 GMT"/>
    <m/>
    <m/>
    <m/>
    <m/>
    <n v="0"/>
    <n v="1"/>
    <n v="1"/>
    <d v="1899-12-30T01:37:43"/>
    <s v="Tue"/>
    <x v="190"/>
    <d v="2023-07-11T00:00:00"/>
    <s v="06:10:03"/>
    <s v="Week-3"/>
    <d v="1899-12-30T06:00:00"/>
  </r>
  <r>
    <n v="11059"/>
    <x v="0"/>
    <s v="Mangesh Fasale"/>
    <s v="Closed"/>
    <x v="943"/>
    <s v="Tue, 11 Jul 2023 07:50:08 GMT"/>
    <s v="karun"/>
    <x v="2"/>
    <x v="2"/>
    <s v="User Reported Email"/>
    <x v="0"/>
    <s v="Met"/>
    <s v="User"/>
    <n v="63"/>
    <s v="[]"/>
    <s v="Email"/>
    <s v="Spam"/>
    <m/>
    <m/>
    <m/>
    <m/>
    <s v="[]"/>
    <s v="Thu, 01 Jan 1970 00:00:00 GMT"/>
    <s v="Thu, 01 Jan 1970 00:00:09 GMT"/>
    <s v="Thu, 01 Jan 1970 00:00:00 GMT"/>
    <s v="Thu, 01 Jan 1970 01:03:17 GMT"/>
    <s v="Thu, 01 Jan 1970 00:00:00 GMT"/>
    <s v="Thu, 01 Jan 1970 00:00:01 GMT"/>
    <s v="Thu, 01 Jan 1970 00:42:34 GMT"/>
    <m/>
    <m/>
    <m/>
    <m/>
    <n v="1"/>
    <s v=""/>
    <n v="1"/>
    <d v="1899-12-30T01:45:43"/>
    <s v="Tue"/>
    <x v="190"/>
    <d v="2023-07-11T00:00:00"/>
    <s v="07:50:08"/>
    <s v="Week-3"/>
    <d v="1899-12-30T07:00:00"/>
  </r>
  <r>
    <n v="11058"/>
    <x v="0"/>
    <s v="Cristian Dragus"/>
    <s v="Closed"/>
    <x v="918"/>
    <s v="Tue, 11 Jul 2023 07:10:05 GMT"/>
    <s v="vdarive"/>
    <x v="2"/>
    <x v="0"/>
    <s v="[]"/>
    <x v="38"/>
    <s v="Met"/>
    <s v="Server"/>
    <n v="13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12:43 GMT"/>
    <s v="Thu, 01 Jan 1970 00:00:00 GMT"/>
    <s v="Thu, 01 Jan 1970 00:00:01 GMT"/>
    <s v="Thu, 01 Jan 1970 00:55:44 GMT"/>
    <m/>
    <m/>
    <m/>
    <m/>
    <n v="0"/>
    <n v="1"/>
    <n v="1"/>
    <d v="1899-12-30T01:08:56"/>
    <s v="Tue"/>
    <x v="190"/>
    <d v="2023-07-11T00:00:00"/>
    <s v="07:10:05"/>
    <s v="Week-3"/>
    <d v="1899-12-30T07:00:00"/>
  </r>
  <r>
    <n v="11061"/>
    <x v="0"/>
    <s v="Mangesh Fasale"/>
    <s v="Closed"/>
    <x v="59"/>
    <s v="Tue, 11 Jul 2023 09:40:06 GMT"/>
    <s v="gsriniv"/>
    <x v="0"/>
    <x v="0"/>
    <s v="User Reported Email"/>
    <x v="0"/>
    <s v="Met"/>
    <s v="User"/>
    <n v="89"/>
    <s v="[]"/>
    <s v="Email"/>
    <s v="Unsolicited email"/>
    <m/>
    <m/>
    <m/>
    <m/>
    <s v="[]"/>
    <s v="Thu, 01 Jan 1970 00:00:00 GMT"/>
    <s v="Thu, 01 Jan 1970 00:00:14 GMT"/>
    <s v="Thu, 01 Jan 1970 00:00:00 GMT"/>
    <s v="Thu, 01 Jan 1970 01:29:27 GMT"/>
    <s v="Thu, 01 Jan 1970 00:00:00 GMT"/>
    <s v="Thu, 01 Jan 1970 00:00:01 GMT"/>
    <s v="Thu, 01 Jan 1970 00:08:06 GMT"/>
    <m/>
    <m/>
    <m/>
    <m/>
    <n v="1"/>
    <s v=""/>
    <n v="1"/>
    <d v="1899-12-30T01:37:20"/>
    <s v="Tue"/>
    <x v="190"/>
    <d v="2023-07-11T00:00:00"/>
    <s v="09:40:06"/>
    <s v="Week-3"/>
    <d v="1899-12-30T09:00:00"/>
  </r>
  <r>
    <n v="11060"/>
    <x v="0"/>
    <s v="Mangesh Fasale"/>
    <s v="Closed"/>
    <x v="944"/>
    <s v="Tue, 11 Jul 2023 09:40:06 GMT"/>
    <s v="karun"/>
    <x v="1"/>
    <x v="1"/>
    <s v="User Reported Email"/>
    <x v="0"/>
    <s v="Met"/>
    <s v="User"/>
    <n v="88"/>
    <s v="[]"/>
    <s v="Email"/>
    <s v="Scam"/>
    <m/>
    <m/>
    <m/>
    <m/>
    <s v="[]"/>
    <s v="Thu, 01 Jan 1970 00:00:00 GMT"/>
    <s v="Thu, 01 Jan 1970 00:00:13 GMT"/>
    <s v="Thu, 01 Jan 1970 00:00:00 GMT"/>
    <s v="Thu, 01 Jan 1970 01:28:11 GMT"/>
    <s v="Thu, 01 Jan 1970 00:00:00 GMT"/>
    <s v="Thu, 01 Jan 1970 00:00:01 GMT"/>
    <s v="Thu, 01 Jan 1970 00:00:01 GMT"/>
    <m/>
    <m/>
    <m/>
    <m/>
    <n v="1"/>
    <s v=""/>
    <n v="1"/>
    <d v="1899-12-30T01:28:14"/>
    <s v="Tue"/>
    <x v="190"/>
    <d v="2023-07-11T00:00:00"/>
    <s v="09:40:06"/>
    <s v="Week-3"/>
    <d v="1899-12-30T09:00:00"/>
  </r>
  <r>
    <n v="11062"/>
    <x v="0"/>
    <s v="Mangesh Fasale"/>
    <s v="Closed"/>
    <x v="730"/>
    <s v="Tue, 11 Jul 2023 11:30:06 GMT"/>
    <s v="karun"/>
    <x v="0"/>
    <x v="0"/>
    <s v="User Reported Email"/>
    <x v="0"/>
    <s v="Met"/>
    <s v="User"/>
    <n v="93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33:05 GMT"/>
    <s v="Thu, 01 Jan 1970 00:00:00 GMT"/>
    <s v="Thu, 01 Jan 1970 00:00:01 GMT"/>
    <s v="Thu, 01 Jan 1970 00:00:01 GMT"/>
    <m/>
    <m/>
    <m/>
    <m/>
    <n v="1"/>
    <s v=""/>
    <n v="1"/>
    <d v="1899-12-30T01:33:08"/>
    <s v="Tue"/>
    <x v="190"/>
    <d v="2023-07-11T00:00:00"/>
    <s v="11:30:06"/>
    <s v="Week-3"/>
    <d v="1899-12-30T11:00:00"/>
  </r>
  <r>
    <n v="11063"/>
    <x v="1"/>
    <s v="TechM L2"/>
    <s v="Closed"/>
    <x v="91"/>
    <s v="Tue, 11 Jul 2023 13:00:03 GMT"/>
    <s v="karun"/>
    <x v="2"/>
    <x v="2"/>
    <s v="[]"/>
    <x v="1"/>
    <s v="Met"/>
    <s v="Server"/>
    <n v="30"/>
    <s v="[]"/>
    <s v="Endpoint"/>
    <m/>
    <s v="Endpoint Policy Violation"/>
    <m/>
    <m/>
    <m/>
    <s v="[]"/>
    <s v="Thu, 01 Jan 1970 00:00:00 GMT"/>
    <s v="Thu, 01 Jan 1970 00:00:12 GMT"/>
    <s v="Thu, 01 Jan 1970 00:00:00 GMT"/>
    <s v="Thu, 01 Jan 1970 00:29:43 GMT"/>
    <s v="Thu, 01 Jan 1970 00:00:00 GMT"/>
    <s v="Thu, 01 Jan 1970 00:00:01 GMT"/>
    <s v="Thu, 01 Jan 1970 00:00:01 GMT"/>
    <m/>
    <m/>
    <m/>
    <m/>
    <n v="1"/>
    <s v=""/>
    <n v="1"/>
    <d v="1899-12-30T00:30:13"/>
    <s v="Tue"/>
    <x v="190"/>
    <d v="2023-07-11T00:00:00"/>
    <s v="13:00:03"/>
    <s v="Week-3"/>
    <d v="1899-12-30T13:00:00"/>
  </r>
  <r>
    <n v="11064"/>
    <x v="0"/>
    <s v="Mangesh Fasale"/>
    <s v="Closed"/>
    <x v="945"/>
    <s v="Tue, 11 Jul 2023 15:30:05 GMT"/>
    <s v="gsriniv"/>
    <x v="0"/>
    <x v="0"/>
    <s v="User Reported Email"/>
    <x v="0"/>
    <s v="Met"/>
    <s v="User"/>
    <n v="53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52:55 GMT"/>
    <s v="Thu, 01 Jan 1970 00:00:00 GMT"/>
    <s v="Thu, 01 Jan 1970 00:00:01 GMT"/>
    <s v="Thu, 01 Jan 1970 00:00:01 GMT"/>
    <m/>
    <m/>
    <m/>
    <m/>
    <n v="1"/>
    <s v=""/>
    <n v="1"/>
    <d v="1899-12-30T00:53:11"/>
    <s v="Tue"/>
    <x v="190"/>
    <d v="2023-07-11T00:00:00"/>
    <s v="15:30:05"/>
    <s v="Week-3"/>
    <d v="1899-12-30T15:00:00"/>
  </r>
  <r>
    <n v="11066"/>
    <x v="0"/>
    <s v="TechM L2"/>
    <s v="Closed"/>
    <x v="946"/>
    <s v="Tue, 11 Jul 2023 16:20:05 GMT"/>
    <s v="vtupura"/>
    <x v="1"/>
    <x v="1"/>
    <s v="User Reported Email"/>
    <x v="0"/>
    <s v="Met"/>
    <s v="User"/>
    <n v="90"/>
    <s v="[]"/>
    <s v="Email"/>
    <s v="Scam"/>
    <m/>
    <m/>
    <m/>
    <m/>
    <s v="[]"/>
    <s v="Thu, 01 Jan 1970 00:00:00 GMT"/>
    <s v="Thu, 01 Jan 1970 00:00:10 GMT"/>
    <s v="Thu, 01 Jan 1970 00:00:00 GMT"/>
    <s v="Thu, 01 Jan 1970 01:30:09 GMT"/>
    <s v="Thu, 01 Jan 1970 00:00:00 GMT"/>
    <s v="Thu, 01 Jan 1970 00:00:01 GMT"/>
    <s v="Thu, 01 Jan 1970 04:17:06 GMT"/>
    <m/>
    <m/>
    <m/>
    <m/>
    <n v="1"/>
    <s v=""/>
    <n v="1"/>
    <d v="1899-12-30T05:47:16"/>
    <s v="Tue"/>
    <x v="190"/>
    <d v="2023-07-11T00:00:00"/>
    <s v="16:20:05"/>
    <s v="Week-3"/>
    <d v="1899-12-30T16:00:00"/>
  </r>
  <r>
    <n v="11065"/>
    <x v="0"/>
    <s v="Cristian Dragus"/>
    <s v="Closed"/>
    <x v="918"/>
    <s v="Tue, 11 Jul 2023 16:20:03 GMT"/>
    <s v="vtupura"/>
    <x v="2"/>
    <x v="0"/>
    <s v="[]"/>
    <x v="45"/>
    <s v="Met"/>
    <s v="Server"/>
    <n v="13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09:34 GMT"/>
    <s v="Thu, 01 Jan 1970 00:00:00 GMT"/>
    <s v="Thu, 01 Jan 1970 00:00:01 GMT"/>
    <s v="Thu, 01 Jan 1970 00:00:01 GMT"/>
    <m/>
    <m/>
    <m/>
    <m/>
    <n v="0"/>
    <n v="1"/>
    <n v="1"/>
    <d v="1899-12-30T02:10:10"/>
    <s v="Tue"/>
    <x v="190"/>
    <d v="2023-07-11T00:00:00"/>
    <s v="16:20:03"/>
    <s v="Week-3"/>
    <d v="1899-12-30T16:00:00"/>
  </r>
  <r>
    <n v="11067"/>
    <x v="3"/>
    <s v="Mangesh Fasale"/>
    <s v="Closed"/>
    <x v="141"/>
    <s v="Tue, 11 Jul 2023 19:20:03 GMT"/>
    <s v="vtupura"/>
    <x v="1"/>
    <x v="0"/>
    <s v="ESC L1 SLA Breach"/>
    <x v="10"/>
    <s v="Met"/>
    <s v="Server"/>
    <n v="9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39:03 GMT"/>
    <s v="Thu, 01 Jan 1970 00:00:00 GMT"/>
    <s v="Thu, 01 Jan 1970 00:00:01 GMT"/>
    <s v="Thu, 01 Jan 1970 00:00:01 GMT"/>
    <m/>
    <m/>
    <m/>
    <m/>
    <n v="0"/>
    <n v="1"/>
    <n v="1"/>
    <d v="1899-12-30T01:39:08"/>
    <s v="Tue"/>
    <x v="190"/>
    <d v="2023-07-11T00:00:00"/>
    <s v="19:20:03"/>
    <s v="Week-3"/>
    <d v="1899-12-30T19:00:00"/>
  </r>
  <r>
    <n v="11068"/>
    <x v="3"/>
    <s v="TechM L2"/>
    <s v="Closed"/>
    <x v="6"/>
    <s v="Tue, 11 Jul 2023 21:40:03 GMT"/>
    <s v="vtupura"/>
    <x v="1"/>
    <x v="1"/>
    <s v="ESC L1 SLA Breach"/>
    <x v="61"/>
    <s v="Met"/>
    <m/>
    <n v="169"/>
    <s v="[]"/>
    <s v="Email"/>
    <s v="Phishing"/>
    <m/>
    <m/>
    <m/>
    <m/>
    <s v="[]"/>
    <s v="Thu, 01 Jan 1970 00:00:00 GMT"/>
    <s v="Thu, 01 Jan 1970 00:00:06 GMT"/>
    <s v="Thu, 01 Jan 1970 00:00:00 GMT"/>
    <s v="Thu, 01 Jan 1970 02:48:43 GMT"/>
    <s v="Thu, 01 Jan 1970 00:00:00 GMT"/>
    <s v="Thu, 01 Jan 1970 00:00:01 GMT"/>
    <s v="Thu, 01 Jan 1970 00:00:01 GMT"/>
    <m/>
    <m/>
    <m/>
    <m/>
    <n v="1"/>
    <s v=""/>
    <n v="1"/>
    <d v="1899-12-30T02:49:07"/>
    <s v="Tue"/>
    <x v="190"/>
    <d v="2023-07-11T00:00:00"/>
    <s v="21:40:03"/>
    <s v="Week-3"/>
    <d v="1899-12-30T21:00:00"/>
  </r>
  <r>
    <n v="11070"/>
    <x v="0"/>
    <s v="TechM L2"/>
    <s v="Closed"/>
    <x v="947"/>
    <s v="Wed, 12 Jul 2023 06:50:06 GMT"/>
    <s v="khyadav"/>
    <x v="0"/>
    <x v="0"/>
    <s v="User Reported Email"/>
    <x v="0"/>
    <s v="Met"/>
    <s v="User"/>
    <n v="45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45:04 GMT"/>
    <s v="Thu, 01 Jan 1970 00:00:00 GMT"/>
    <s v="Thu, 01 Jan 1970 00:00:01 GMT"/>
    <s v="Thu, 01 Jan 1970 01:34:33 GMT"/>
    <m/>
    <m/>
    <m/>
    <m/>
    <n v="1"/>
    <s v=""/>
    <n v="1"/>
    <d v="1899-12-30T02:19:43"/>
    <s v="Wed"/>
    <x v="191"/>
    <d v="2023-07-12T00:00:00"/>
    <s v="06:50:06"/>
    <s v="Week-3"/>
    <d v="1899-12-30T06:00:00"/>
  </r>
  <r>
    <n v="11069"/>
    <x v="1"/>
    <s v="TechM L2"/>
    <s v="Closed"/>
    <x v="91"/>
    <s v="Wed, 12 Jul 2023 06:40:03 GMT"/>
    <s v="vdarive"/>
    <x v="2"/>
    <x v="2"/>
    <s v="ESC L1 SLA Breach"/>
    <x v="1"/>
    <s v="Met"/>
    <s v="Server"/>
    <n v="54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0:54:03 GMT"/>
    <s v="Thu, 01 Jan 1970 00:00:00 GMT"/>
    <s v="Thu, 01 Jan 1970 00:00:01 GMT"/>
    <s v="Thu, 01 Jan 1970 00:00:01 GMT"/>
    <m/>
    <m/>
    <m/>
    <m/>
    <n v="1"/>
    <s v=""/>
    <n v="1"/>
    <d v="1899-12-30T00:54:10"/>
    <s v="Wed"/>
    <x v="191"/>
    <d v="2023-07-12T00:00:00"/>
    <s v="06:40:03"/>
    <s v="Week-3"/>
    <d v="1899-12-30T06:00:00"/>
  </r>
  <r>
    <n v="11073"/>
    <x v="3"/>
    <s v="Theodoros Vakalopoulos"/>
    <s v="Closed"/>
    <x v="77"/>
    <s v="Wed, 12 Jul 2023 07:50:03 GMT"/>
    <s v="apaluri"/>
    <x v="1"/>
    <x v="2"/>
    <s v="ESC L1 SLA Breach"/>
    <x v="27"/>
    <s v="Met"/>
    <s v="Network Device"/>
    <n v="50"/>
    <s v="[]"/>
    <s v="Network"/>
    <m/>
    <m/>
    <m/>
    <s v="(D)DoS"/>
    <m/>
    <s v="[]"/>
    <s v="Thu, 01 Jan 1970 00:00:00 GMT"/>
    <s v="Thu, 01 Jan 1970 00:00:09 GMT"/>
    <s v="Thu, 01 Jan 1970 00:00:00 GMT"/>
    <s v="Thu, 01 Jan 1970 00:49:47 GMT"/>
    <s v="Thu, 01 Jan 1970 00:00:00 GMT"/>
    <s v="Thu, 01 Jan 1970 00:00:01 GMT"/>
    <s v="Thu, 01 Jan 1970 00:31:01 GMT"/>
    <m/>
    <m/>
    <m/>
    <m/>
    <n v="0"/>
    <n v="1"/>
    <n v="1"/>
    <d v="1899-12-30T01:21:10"/>
    <s v="Wed"/>
    <x v="191"/>
    <d v="2023-07-12T00:00:00"/>
    <s v="07:50:03"/>
    <s v="Week-3"/>
    <d v="1899-12-30T07:00:00"/>
  </r>
  <r>
    <n v="11072"/>
    <x v="3"/>
    <s v="TechM L2"/>
    <s v="Closed"/>
    <x v="29"/>
    <s v="Wed, 12 Jul 2023 07:10:06 GMT"/>
    <s v="vdarive"/>
    <x v="0"/>
    <x v="0"/>
    <s v="ESC L1 SLA Breach"/>
    <x v="10"/>
    <s v="Met"/>
    <s v="Laptop/Desktop"/>
    <n v="2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5:56 GMT"/>
    <s v="Thu, 01 Jan 1970 00:00:00 GMT"/>
    <s v="Thu, 01 Jan 1970 00:00:01 GMT"/>
    <s v="Thu, 01 Jan 1970 00:43:00 GMT"/>
    <m/>
    <m/>
    <m/>
    <m/>
    <n v="1"/>
    <s v=""/>
    <n v="1"/>
    <d v="1899-12-30T01:09:06"/>
    <s v="Wed"/>
    <x v="191"/>
    <d v="2023-07-12T00:00:00"/>
    <s v="07:10:06"/>
    <s v="Week-3"/>
    <d v="1899-12-30T07:00:00"/>
  </r>
  <r>
    <n v="11071"/>
    <x v="3"/>
    <s v="TechM L2"/>
    <s v="Closed"/>
    <x v="29"/>
    <s v="Wed, 12 Jul 2023 07:00:05 GMT"/>
    <s v="apaluri"/>
    <x v="0"/>
    <x v="0"/>
    <s v="ESC L1 SLA Breach"/>
    <x v="24"/>
    <s v="Met"/>
    <s v="Server"/>
    <n v="9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33:50 GMT"/>
    <s v="Thu, 01 Jan 1970 00:00:00 GMT"/>
    <s v="Thu, 01 Jan 1970 00:00:01 GMT"/>
    <s v="Thu, 01 Jan 1970 03:08:14 GMT"/>
    <m/>
    <m/>
    <m/>
    <m/>
    <n v="1"/>
    <s v=""/>
    <n v="1"/>
    <d v="1899-12-30T04:42:22"/>
    <s v="Wed"/>
    <x v="191"/>
    <d v="2023-07-12T00:00:00"/>
    <s v="07:00:05"/>
    <s v="Week-3"/>
    <d v="1899-12-30T07:00:00"/>
  </r>
  <r>
    <n v="11075"/>
    <x v="1"/>
    <s v="TechM L2"/>
    <s v="Closed"/>
    <x v="91"/>
    <s v="Wed, 12 Jul 2023 08:20:03 GMT"/>
    <s v="gsriniv"/>
    <x v="2"/>
    <x v="2"/>
    <s v="ESC L1 SLA Breach"/>
    <x v="1"/>
    <s v="Met"/>
    <s v="Server"/>
    <n v="62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1:01:59 GMT"/>
    <s v="Thu, 01 Jan 1970 00:00:00 GMT"/>
    <s v="Thu, 01 Jan 1970 00:00:01 GMT"/>
    <s v="Thu, 01 Jan 1970 00:05:38 GMT"/>
    <m/>
    <m/>
    <m/>
    <m/>
    <n v="1"/>
    <s v=""/>
    <n v="1"/>
    <d v="1899-12-30T01:07:47"/>
    <s v="Wed"/>
    <x v="191"/>
    <d v="2023-07-12T00:00:00"/>
    <s v="08:20:03"/>
    <s v="Week-3"/>
    <d v="1899-12-30T08:00:00"/>
  </r>
  <r>
    <n v="11074"/>
    <x v="4"/>
    <s v="TechM L2"/>
    <s v="Closed"/>
    <x v="650"/>
    <s v="Wed, 12 Jul 2023 08:00:03 GMT"/>
    <s v="khyadav"/>
    <x v="1"/>
    <x v="0"/>
    <s v="[]"/>
    <x v="54"/>
    <s v="Met"/>
    <s v="Laptop/Desktop"/>
    <n v="7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0:11 GMT"/>
    <s v="Thu, 01 Jan 1970 00:00:00 GMT"/>
    <s v="Thu, 01 Jan 1970 00:00:01 GMT"/>
    <s v="Thu, 01 Jan 1970 03:20:24 GMT"/>
    <m/>
    <m/>
    <m/>
    <m/>
    <n v="0"/>
    <n v="1"/>
    <n v="1"/>
    <d v="1899-12-30T04:30:30"/>
    <s v="Wed"/>
    <x v="191"/>
    <d v="2023-07-12T00:00:00"/>
    <s v="08:00:03"/>
    <s v="Week-3"/>
    <d v="1899-12-30T08:00:00"/>
  </r>
  <r>
    <n v="11077"/>
    <x v="1"/>
    <s v="TechM L2"/>
    <s v="Closed"/>
    <x v="91"/>
    <s v="Wed, 12 Jul 2023 09:20:03 GMT"/>
    <s v="gsriniv"/>
    <x v="2"/>
    <x v="2"/>
    <s v="[]"/>
    <x v="1"/>
    <s v="Met"/>
    <s v="Server"/>
    <n v="8"/>
    <s v="[]"/>
    <s v="Endpoint"/>
    <m/>
    <s v="Compliance"/>
    <m/>
    <m/>
    <m/>
    <s v="[]"/>
    <s v="Thu, 01 Jan 1970 00:00:00 GMT"/>
    <s v="Thu, 01 Jan 1970 00:00:12 GMT"/>
    <s v="Thu, 01 Jan 1970 00:00:00 GMT"/>
    <s v="Thu, 01 Jan 1970 00:08:22 GMT"/>
    <s v="Thu, 01 Jan 1970 00:00:00 GMT"/>
    <s v="Thu, 01 Jan 1970 00:00:01 GMT"/>
    <s v="Thu, 01 Jan 1970 00:06:44 GMT"/>
    <m/>
    <m/>
    <m/>
    <m/>
    <n v="1"/>
    <s v=""/>
    <n v="1"/>
    <d v="1899-12-30T00:14:56"/>
    <s v="Wed"/>
    <x v="191"/>
    <d v="2023-07-12T00:00:00"/>
    <s v="09:20:03"/>
    <s v="Week-3"/>
    <d v="1899-12-30T09:00:00"/>
  </r>
  <r>
    <n v="11076"/>
    <x v="0"/>
    <s v="Cristian Dragus"/>
    <s v="Closed"/>
    <x v="948"/>
    <s v="Wed, 12 Jul 2023 09:00:05 GMT"/>
    <s v="gsriniv"/>
    <x v="2"/>
    <x v="2"/>
    <s v="User Reported Email"/>
    <x v="0"/>
    <s v="Met"/>
    <s v="User"/>
    <n v="132"/>
    <s v="[]"/>
    <s v="Email"/>
    <s v="Spam"/>
    <m/>
    <m/>
    <m/>
    <m/>
    <s v="[]"/>
    <s v="Thu, 01 Jan 1970 00:00:00 GMT"/>
    <s v="Thu, 01 Jan 1970 00:14:57 GMT"/>
    <s v="Thu, 01 Jan 1970 00:00:00 GMT"/>
    <s v="Thu, 01 Jan 1970 02:11:32 GMT"/>
    <s v="Thu, 01 Jan 1970 00:00:00 GMT"/>
    <s v="Thu, 01 Jan 1970 00:00:01 GMT"/>
    <s v="Thu, 01 Jan 1970 00:52:07 GMT"/>
    <m/>
    <m/>
    <m/>
    <m/>
    <n v="1"/>
    <s v=""/>
    <n v="1"/>
    <d v="1899-12-30T03:19:04"/>
    <s v="Wed"/>
    <x v="191"/>
    <d v="2023-07-12T00:00:00"/>
    <s v="09:00:05"/>
    <s v="Week-3"/>
    <d v="1899-12-30T09:00:00"/>
  </r>
  <r>
    <n v="11079"/>
    <x v="0"/>
    <s v="Cristian Dragus"/>
    <s v="Closed"/>
    <x v="949"/>
    <s v="Wed, 12 Jul 2023 11:50:25 GMT"/>
    <s v="karun"/>
    <x v="0"/>
    <x v="0"/>
    <s v="User Reported Email"/>
    <x v="0"/>
    <s v="Met"/>
    <s v="User"/>
    <n v="92"/>
    <s v="[]"/>
    <s v="Email"/>
    <s v="Unsolicited email"/>
    <m/>
    <m/>
    <m/>
    <m/>
    <s v="[]"/>
    <s v="Thu, 01 Jan 1970 00:00:00 GMT"/>
    <s v="Thu, 01 Jan 1970 00:00:07 GMT"/>
    <s v="Thu, 01 Jan 1970 00:00:00 GMT"/>
    <s v="Thu, 01 Jan 1970 01:32:03 GMT"/>
    <s v="Thu, 01 Jan 1970 00:00:00 GMT"/>
    <s v="Thu, 01 Jan 1970 00:00:01 GMT"/>
    <s v="Thu, 01 Jan 1970 00:00:01 GMT"/>
    <m/>
    <m/>
    <m/>
    <m/>
    <n v="1"/>
    <s v=""/>
    <n v="1"/>
    <d v="1899-12-30T01:32:08"/>
    <s v="Wed"/>
    <x v="191"/>
    <d v="2023-07-12T00:00:00"/>
    <s v="11:50:25"/>
    <s v="Week-3"/>
    <d v="1899-12-30T11:00:00"/>
  </r>
  <r>
    <n v="11078"/>
    <x v="1"/>
    <s v="TechM L2"/>
    <s v="Closed"/>
    <x v="91"/>
    <s v="Wed, 12 Jul 2023 11:10:03 GMT"/>
    <s v="gsriniv"/>
    <x v="2"/>
    <x v="2"/>
    <s v="[]"/>
    <x v="1"/>
    <s v="Met"/>
    <s v="Server"/>
    <n v="4"/>
    <s v="[]"/>
    <s v="Endpoint"/>
    <m/>
    <s v="Endpoint Policy Violation"/>
    <m/>
    <m/>
    <m/>
    <s v="[]"/>
    <s v="Thu, 01 Jan 1970 00:00:00 GMT"/>
    <s v="Thu, 01 Jan 1970 00:00:10 GMT"/>
    <s v="Thu, 01 Jan 1970 00:00:00 GMT"/>
    <s v="Thu, 01 Jan 1970 00:04:06 GMT"/>
    <s v="Thu, 01 Jan 1970 00:00:00 GMT"/>
    <s v="Thu, 01 Jan 1970 00:00:01 GMT"/>
    <s v="Thu, 01 Jan 1970 00:00:01 GMT"/>
    <m/>
    <m/>
    <m/>
    <m/>
    <n v="1"/>
    <s v=""/>
    <n v="1"/>
    <d v="1899-12-30T00:04:11"/>
    <s v="Wed"/>
    <x v="191"/>
    <d v="2023-07-12T00:00:00"/>
    <s v="11:10:03"/>
    <s v="Week-3"/>
    <d v="1899-12-30T11:00:00"/>
  </r>
  <r>
    <n v="11081"/>
    <x v="0"/>
    <s v="Cristian Dragus"/>
    <s v="Closed"/>
    <x v="164"/>
    <s v="Wed, 12 Jul 2023 12:30:05 GMT"/>
    <s v="gsriniv"/>
    <x v="0"/>
    <x v="0"/>
    <s v="User Reported Email"/>
    <x v="0"/>
    <s v="Met"/>
    <s v="User"/>
    <n v="41"/>
    <s v="[]"/>
    <s v="Email"/>
    <s v="Legitimate email"/>
    <m/>
    <m/>
    <m/>
    <m/>
    <s v="[]"/>
    <s v="Thu, 01 Jan 1970 00:00:00 GMT"/>
    <s v="Thu, 01 Jan 1970 00:01:13 GMT"/>
    <s v="Thu, 01 Jan 1970 00:00:00 GMT"/>
    <s v="Thu, 01 Jan 1970 00:40:47 GMT"/>
    <s v="Thu, 01 Jan 1970 00:00:00 GMT"/>
    <s v="Thu, 01 Jan 1970 00:00:01 GMT"/>
    <s v="Thu, 01 Jan 1970 00:00:01 GMT"/>
    <m/>
    <m/>
    <m/>
    <m/>
    <n v="1"/>
    <s v=""/>
    <n v="1"/>
    <d v="1899-12-30T00:42:14"/>
    <s v="Wed"/>
    <x v="191"/>
    <d v="2023-07-12T00:00:00"/>
    <s v="12:30:05"/>
    <s v="Week-3"/>
    <d v="1899-12-30T12:00:00"/>
  </r>
  <r>
    <n v="11080"/>
    <x v="3"/>
    <s v="TechM L2"/>
    <s v="Closed"/>
    <x v="6"/>
    <s v="Wed, 12 Jul 2023 12:10:03 GMT"/>
    <s v="apaluri"/>
    <x v="0"/>
    <x v="0"/>
    <s v="ESC L1 SLA Breach"/>
    <x v="61"/>
    <s v="Met"/>
    <s v="User"/>
    <n v="61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00:33 GMT"/>
    <s v="Thu, 01 Jan 1970 00:00:00 GMT"/>
    <s v="Thu, 01 Jan 1970 00:00:01 GMT"/>
    <s v="Thu, 01 Jan 1970 00:00:01 GMT"/>
    <m/>
    <m/>
    <m/>
    <m/>
    <n v="1"/>
    <s v=""/>
    <n v="1"/>
    <d v="1899-12-30T01:01:07"/>
    <s v="Wed"/>
    <x v="191"/>
    <d v="2023-07-12T00:00:00"/>
    <s v="12:10:03"/>
    <s v="Week-3"/>
    <d v="1899-12-30T12:00:00"/>
  </r>
  <r>
    <n v="11083"/>
    <x v="0"/>
    <s v="TechM L2"/>
    <s v="Closed"/>
    <x v="950"/>
    <s v="Wed, 12 Jul 2023 13:50:05 GMT"/>
    <s v="apaluri"/>
    <x v="1"/>
    <x v="1"/>
    <s v="User Reported Email"/>
    <x v="0"/>
    <s v="Met"/>
    <s v="User"/>
    <n v="41"/>
    <s v="[]"/>
    <s v="Email"/>
    <s v="Scam"/>
    <m/>
    <m/>
    <m/>
    <m/>
    <s v="[]"/>
    <s v="Thu, 01 Jan 1970 00:00:00 GMT"/>
    <s v="Thu, 01 Jan 1970 00:00:13 GMT"/>
    <s v="Thu, 01 Jan 1970 00:00:00 GMT"/>
    <s v="Thu, 01 Jan 1970 00:41:08 GMT"/>
    <s v="Thu, 01 Jan 1970 00:00:00 GMT"/>
    <s v="Thu, 01 Jan 1970 00:00:01 GMT"/>
    <s v="Thu, 01 Jan 1970 00:00:01 GMT"/>
    <m/>
    <m/>
    <m/>
    <m/>
    <n v="1"/>
    <s v=""/>
    <n v="1"/>
    <d v="1899-12-30T00:41:14"/>
    <s v="Wed"/>
    <x v="191"/>
    <d v="2023-07-12T00:00:00"/>
    <s v="13:50:05"/>
    <s v="Week-3"/>
    <d v="1899-12-30T13:00:00"/>
  </r>
  <r>
    <n v="11082"/>
    <x v="0"/>
    <s v="TechM L2"/>
    <s v="Closed"/>
    <x v="951"/>
    <s v="Wed, 12 Jul 2023 13:20:12 GMT"/>
    <s v="khyadav"/>
    <x v="1"/>
    <x v="1"/>
    <s v="User Reported Email"/>
    <x v="0"/>
    <s v="Met"/>
    <s v="User"/>
    <n v="134"/>
    <s v="[]"/>
    <s v="Email"/>
    <s v="Phishing"/>
    <m/>
    <m/>
    <m/>
    <m/>
    <s v="[]"/>
    <s v="Thu, 01 Jan 1970 00:00:00 GMT"/>
    <s v="Thu, 01 Jan 1970 00:00:59 GMT"/>
    <s v="Thu, 01 Jan 1970 00:00:00 GMT"/>
    <s v="Thu, 01 Jan 1970 02:13:43 GMT"/>
    <s v="Thu, 01 Jan 1970 00:00:00 GMT"/>
    <s v="Thu, 01 Jan 1970 00:00:01 GMT"/>
    <s v="Thu, 01 Jan 1970 00:00:01 GMT"/>
    <m/>
    <m/>
    <m/>
    <m/>
    <n v="1"/>
    <s v=""/>
    <n v="1"/>
    <d v="1899-12-30T02:15:00"/>
    <s v="Wed"/>
    <x v="191"/>
    <d v="2023-07-12T00:00:00"/>
    <s v="13:20:12"/>
    <s v="Week-3"/>
    <d v="1899-12-30T13:00:00"/>
  </r>
  <r>
    <n v="11084"/>
    <x v="0"/>
    <s v="TechM L2"/>
    <s v="Closed"/>
    <x v="952"/>
    <s v="Wed, 12 Jul 2023 16:20:05 GMT"/>
    <s v="karun"/>
    <x v="1"/>
    <x v="1"/>
    <s v="User Reported Email"/>
    <x v="0"/>
    <s v="Met"/>
    <s v="User"/>
    <n v="70"/>
    <s v="[]"/>
    <s v="Email"/>
    <s v="Scam"/>
    <m/>
    <m/>
    <m/>
    <m/>
    <s v="[]"/>
    <s v="Thu, 01 Jan 1970 00:00:00 GMT"/>
    <s v="Thu, 01 Jan 1970 00:00:17 GMT"/>
    <s v="Thu, 01 Jan 1970 00:00:00 GMT"/>
    <s v="Thu, 01 Jan 1970 01:09:36 GMT"/>
    <s v="Thu, 01 Jan 1970 00:00:00 GMT"/>
    <s v="Thu, 01 Jan 1970 00:00:01 GMT"/>
    <s v="Thu, 01 Jan 1970 00:00:01 GMT"/>
    <m/>
    <m/>
    <m/>
    <m/>
    <n v="1"/>
    <s v=""/>
    <n v="1"/>
    <d v="1899-12-30T01:10:18"/>
    <s v="Wed"/>
    <x v="191"/>
    <d v="2023-07-12T00:00:00"/>
    <s v="16:20:05"/>
    <s v="Week-3"/>
    <d v="1899-12-30T16:00:00"/>
  </r>
  <r>
    <n v="11085"/>
    <x v="0"/>
    <s v="TechM L2"/>
    <s v="Closed"/>
    <x v="953"/>
    <s v="Wed, 12 Jul 2023 17:20:16 GMT"/>
    <s v="karun"/>
    <x v="1"/>
    <x v="1"/>
    <s v="User Reported Email"/>
    <x v="0"/>
    <s v="Met"/>
    <s v="User"/>
    <n v="58"/>
    <s v="[]"/>
    <s v="Email"/>
    <s v="Phishing"/>
    <m/>
    <m/>
    <m/>
    <m/>
    <s v="[]"/>
    <s v="Thu, 01 Jan 1970 00:00:00 GMT"/>
    <s v="Thu, 01 Jan 1970 00:00:11 GMT"/>
    <s v="Thu, 01 Jan 1970 00:00:00 GMT"/>
    <s v="Thu, 01 Jan 1970 00:57:59 GMT"/>
    <s v="Thu, 01 Jan 1970 00:00:00 GMT"/>
    <s v="Thu, 01 Jan 1970 00:00:01 GMT"/>
    <s v="Thu, 01 Jan 1970 00:05:21 GMT"/>
    <m/>
    <m/>
    <m/>
    <m/>
    <n v="1"/>
    <s v=""/>
    <n v="1"/>
    <d v="1899-12-30T01:03:32"/>
    <s v="Wed"/>
    <x v="191"/>
    <d v="2023-07-12T00:00:00"/>
    <s v="17:20:16"/>
    <s v="Week-3"/>
    <d v="1899-12-30T17:00:00"/>
  </r>
  <r>
    <n v="11088"/>
    <x v="3"/>
    <s v="TechM L2"/>
    <s v="Closed"/>
    <x v="752"/>
    <s v="Wed, 12 Jul 2023 18:40:04 GMT"/>
    <s v="karun"/>
    <x v="0"/>
    <x v="0"/>
    <s v="ESC L1 SLA Breach"/>
    <x v="58"/>
    <s v="Met"/>
    <s v="Laptop/Desktop"/>
    <n v="47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46:56 GMT"/>
    <s v="Thu, 01 Jan 1970 00:00:00 GMT"/>
    <s v="Thu, 01 Jan 1970 00:00:01 GMT"/>
    <s v="Thu, 01 Jan 1970 00:16:07 GMT"/>
    <m/>
    <m/>
    <m/>
    <m/>
    <n v="1"/>
    <s v=""/>
    <n v="1"/>
    <d v="1899-12-30T01:03:12"/>
    <s v="Wed"/>
    <x v="191"/>
    <d v="2023-07-12T00:00:00"/>
    <s v="18:40:04"/>
    <s v="Week-3"/>
    <d v="1899-12-30T18:00:00"/>
  </r>
  <r>
    <n v="11087"/>
    <x v="3"/>
    <s v="TechM L2"/>
    <s v="Closed"/>
    <x v="751"/>
    <s v="Wed, 12 Jul 2023 18:40:03 GMT"/>
    <s v="karun"/>
    <x v="0"/>
    <x v="0"/>
    <s v="ESC L1 SLA Breach"/>
    <x v="58"/>
    <s v="Met"/>
    <s v="Laptop/Desktop"/>
    <n v="4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0:04:12 GMT"/>
    <s v="Thu, 01 Jan 1970 00:00:00 GMT"/>
    <s v="Thu, 01 Jan 1970 00:00:01 GMT"/>
    <s v="Thu, 01 Jan 1970 01:03:53 GMT"/>
    <m/>
    <m/>
    <m/>
    <m/>
    <n v="1"/>
    <s v=""/>
    <n v="1"/>
    <d v="1899-12-30T01:07:58"/>
    <s v="Wed"/>
    <x v="191"/>
    <d v="2023-07-12T00:00:00"/>
    <s v="18:40:03"/>
    <s v="Week-3"/>
    <d v="1899-12-30T18:00:00"/>
  </r>
  <r>
    <n v="11086"/>
    <x v="1"/>
    <s v="Cristian Dragus"/>
    <s v="Closed"/>
    <x v="2"/>
    <s v="Wed, 12 Jul 2023 18:30:03 GMT"/>
    <s v="vtupura"/>
    <x v="1"/>
    <x v="1"/>
    <s v="MSSP Process Improvement Requested, ESC L1 SLA Breach"/>
    <x v="17"/>
    <s v="Met"/>
    <s v="Laptop/Desktop"/>
    <n v="151"/>
    <s v="[]"/>
    <s v="Endpoint"/>
    <m/>
    <s v="PUA"/>
    <m/>
    <m/>
    <m/>
    <s v="Discussed"/>
    <s v="Thu, 01 Jan 1970 00:00:00 GMT"/>
    <s v="Thu, 01 Jan 1970 00:00:08 GMT"/>
    <s v="Thu, 01 Jan 1970 00:00:00 GMT"/>
    <s v="Thu, 01 Jan 1970 02:30:47 GMT"/>
    <s v="Thu, 01 Jan 1970 00:00:00 GMT"/>
    <s v="Thu, 01 Jan 1970 00:00:01 GMT"/>
    <s v="Thu, 01 Jan 1970 00:00:01 GMT"/>
    <m/>
    <m/>
    <m/>
    <m/>
    <n v="1"/>
    <s v=""/>
    <n v="1"/>
    <d v="1899-12-30T02:31:09"/>
    <s v="Wed"/>
    <x v="191"/>
    <d v="2023-07-12T00:00:00"/>
    <s v="18:30:03"/>
    <s v="Week-3"/>
    <d v="1899-12-30T18:00:00"/>
  </r>
  <r>
    <n v="11090"/>
    <x v="1"/>
    <s v="TechM L2"/>
    <s v="Closed"/>
    <x v="821"/>
    <s v="Wed, 12 Jul 2023 19:50:03 GMT"/>
    <s v="vtupura"/>
    <x v="2"/>
    <x v="2"/>
    <s v="ESC L1 SLA Breach"/>
    <x v="62"/>
    <s v="Met"/>
    <s v="Server"/>
    <n v="26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0:26:03 GMT"/>
    <s v="Thu, 01 Jan 1970 00:00:00 GMT"/>
    <s v="Thu, 01 Jan 1970 00:00:01 GMT"/>
    <s v="Thu, 01 Jan 1970 02:35:32 GMT"/>
    <m/>
    <m/>
    <m/>
    <m/>
    <n v="1"/>
    <s v=""/>
    <n v="1"/>
    <d v="1899-12-30T03:01:40"/>
    <s v="Wed"/>
    <x v="191"/>
    <d v="2023-07-12T00:00:00"/>
    <s v="19:50:03"/>
    <s v="Week-3"/>
    <d v="1899-12-30T19:00:00"/>
  </r>
  <r>
    <n v="11089"/>
    <x v="1"/>
    <s v="Cristian Dragus"/>
    <s v="Closed"/>
    <x v="2"/>
    <s v="Wed, 12 Jul 2023 19:40:03 GMT"/>
    <s v="vtupura"/>
    <x v="1"/>
    <x v="1"/>
    <s v="ESC L1 SLA Breach"/>
    <x v="17"/>
    <s v="Met"/>
    <s v="Laptop/Desktop"/>
    <n v="83"/>
    <s v="[]"/>
    <s v="Endpoint"/>
    <m/>
    <s v="PUA"/>
    <m/>
    <m/>
    <m/>
    <s v="[]"/>
    <s v="Thu, 01 Jan 1970 00:00:00 GMT"/>
    <s v="Thu, 01 Jan 1970 00:00:07 GMT"/>
    <s v="Thu, 01 Jan 1970 00:00:00 GMT"/>
    <s v="Thu, 01 Jan 1970 01:22:36 GMT"/>
    <s v="Thu, 01 Jan 1970 00:00:00 GMT"/>
    <s v="Thu, 01 Jan 1970 00:00:01 GMT"/>
    <s v="Thu, 01 Jan 1970 01:19:56 GMT"/>
    <m/>
    <m/>
    <m/>
    <m/>
    <n v="1"/>
    <s v=""/>
    <n v="1"/>
    <d v="1899-12-30T02:43:03"/>
    <s v="Wed"/>
    <x v="191"/>
    <d v="2023-07-12T00:00:00"/>
    <s v="19:40:03"/>
    <s v="Week-3"/>
    <d v="1899-12-30T19:00:00"/>
  </r>
  <r>
    <n v="11092"/>
    <x v="3"/>
    <s v="TechM L2"/>
    <s v="Closed"/>
    <x v="6"/>
    <s v="Wed, 12 Jul 2023 21:00:05 GMT"/>
    <s v="vtupura"/>
    <x v="1"/>
    <x v="0"/>
    <s v="ESC L1 SLA Breach"/>
    <x v="61"/>
    <s v="Met"/>
    <s v="Laptop/Desktop"/>
    <n v="3"/>
    <s v="[]"/>
    <s v="Email"/>
    <s v="Phishing"/>
    <m/>
    <m/>
    <m/>
    <m/>
    <s v="[]"/>
    <s v="Thu, 01 Jan 1970 00:00:00 GMT"/>
    <s v="Thu, 01 Jan 1970 00:00:05 GMT"/>
    <s v="Thu, 01 Jan 1970 00:00:00 GMT"/>
    <s v="Thu, 01 Jan 1970 00:03:28 GMT"/>
    <s v="Thu, 01 Jan 1970 00:00:00 GMT"/>
    <s v="Thu, 01 Jan 1970 00:00:01 GMT"/>
    <s v="Thu, 01 Jan 1970 03:03:35 GMT"/>
    <m/>
    <m/>
    <m/>
    <m/>
    <n v="0"/>
    <n v="1"/>
    <n v="1"/>
    <d v="1899-12-30T03:06:40"/>
    <s v="Wed"/>
    <x v="191"/>
    <d v="2023-07-12T00:00:00"/>
    <s v="21:00:05"/>
    <s v="Week-3"/>
    <d v="1899-12-30T21:00:00"/>
  </r>
  <r>
    <n v="11091"/>
    <x v="3"/>
    <s v="TechM L2"/>
    <s v="Closed"/>
    <x v="6"/>
    <s v="Wed, 12 Jul 2023 21:00:03 GMT"/>
    <s v="vtupura"/>
    <x v="1"/>
    <x v="0"/>
    <s v="ESC L1 SLA Breach"/>
    <x v="61"/>
    <s v="Met"/>
    <s v="Laptop/Desktop"/>
    <n v="71"/>
    <s v="[]"/>
    <s v="Email"/>
    <s v="Phishing"/>
    <m/>
    <m/>
    <m/>
    <m/>
    <s v="[]"/>
    <s v="Thu, 01 Jan 1970 00:00:00 GMT"/>
    <s v="Thu, 01 Jan 1970 00:00:06 GMT"/>
    <s v="Thu, 01 Jan 1970 00:00:00 GMT"/>
    <s v="Thu, 01 Jan 1970 01:10:58 GMT"/>
    <s v="Thu, 01 Jan 1970 00:00:00 GMT"/>
    <s v="Thu, 01 Jan 1970 00:00:01 GMT"/>
    <s v="Thu, 01 Jan 1970 01:52:30 GMT"/>
    <m/>
    <m/>
    <m/>
    <m/>
    <n v="0"/>
    <n v="1"/>
    <n v="1"/>
    <d v="1899-12-30T03:03:36"/>
    <s v="Wed"/>
    <x v="191"/>
    <d v="2023-07-12T00:00:00"/>
    <s v="21:00:03"/>
    <s v="Week-3"/>
    <d v="1899-12-30T21:00:00"/>
  </r>
  <r>
    <n v="11094"/>
    <x v="0"/>
    <s v="Cristiano Lucian"/>
    <s v="Closed"/>
    <x v="954"/>
    <s v="Thu, 13 Jul 2023 01:40:06 GMT"/>
    <s v="apaluri"/>
    <x v="2"/>
    <x v="2"/>
    <s v="User Reported Email"/>
    <x v="0"/>
    <s v="Met"/>
    <s v="User"/>
    <n v="295"/>
    <s v="[]"/>
    <s v="Email"/>
    <s v="Spam"/>
    <m/>
    <m/>
    <m/>
    <m/>
    <s v="[]"/>
    <s v="Thu, 01 Jan 1970 00:00:00 GMT"/>
    <s v="Thu, 01 Jan 1970 00:00:08 GMT"/>
    <s v="Thu, 01 Jan 1970 00:00:00 GMT"/>
    <s v="Thu, 01 Jan 1970 04:55:18 GMT"/>
    <s v="Thu, 01 Jan 1970 00:00:00 GMT"/>
    <s v="Thu, 01 Jan 1970 00:00:01 GMT"/>
    <s v="Thu, 01 Jan 1970 00:28:49 GMT"/>
    <m/>
    <m/>
    <m/>
    <m/>
    <n v="1"/>
    <s v=""/>
    <n v="1"/>
    <d v="1899-12-30T05:23:57"/>
    <s v="Thu"/>
    <x v="192"/>
    <d v="2023-07-13T00:00:00"/>
    <s v="01:40:06"/>
    <s v="Week-3"/>
    <d v="1899-12-30T01:00:00"/>
  </r>
  <r>
    <n v="11093"/>
    <x v="0"/>
    <s v="TechM L2"/>
    <s v="Closed"/>
    <x v="905"/>
    <s v="Thu, 13 Jul 2023 01:00:05 GMT"/>
    <s v="apaluri"/>
    <x v="0"/>
    <x v="0"/>
    <s v="User Reported Email"/>
    <x v="0"/>
    <s v="Met"/>
    <s v="User"/>
    <n v="44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43:46 GMT"/>
    <s v="Thu, 01 Jan 1970 00:00:00 GMT"/>
    <s v="Thu, 01 Jan 1970 00:00:01 GMT"/>
    <s v="Thu, 01 Jan 1970 00:00:01 GMT"/>
    <m/>
    <m/>
    <m/>
    <m/>
    <n v="1"/>
    <s v=""/>
    <n v="1"/>
    <d v="1899-12-30T00:44:09"/>
    <s v="Thu"/>
    <x v="192"/>
    <d v="2023-07-13T00:00:00"/>
    <s v="01:00:05"/>
    <s v="Week-3"/>
    <d v="1899-12-30T01:00:00"/>
  </r>
  <r>
    <n v="11096"/>
    <x v="1"/>
    <s v="Cristian Dragus"/>
    <s v="Closed"/>
    <x v="5"/>
    <s v="Thu, 13 Jul 2023 02:10:04 GMT"/>
    <s v="apaluri"/>
    <x v="1"/>
    <x v="1"/>
    <s v="ESC L1 SLA Breach"/>
    <x v="1"/>
    <s v="Met"/>
    <s v="User"/>
    <n v="5"/>
    <s v="[]"/>
    <s v="Email"/>
    <s v="Phishing"/>
    <m/>
    <m/>
    <m/>
    <m/>
    <s v="[]"/>
    <s v="Thu, 01 Jan 1970 00:00:00 GMT"/>
    <s v="Thu, 01 Jan 1970 00:00:07 GMT"/>
    <s v="Thu, 01 Jan 1970 00:00:00 GMT"/>
    <s v="Thu, 01 Jan 1970 00:04:40 GMT"/>
    <s v="Thu, 01 Jan 1970 00:00:00 GMT"/>
    <s v="Thu, 01 Jan 1970 00:00:01 GMT"/>
    <s v="Thu, 01 Jan 1970 02:38:40 GMT"/>
    <m/>
    <m/>
    <m/>
    <m/>
    <n v="1"/>
    <s v=""/>
    <n v="1"/>
    <d v="1899-12-30T02:43:47"/>
    <s v="Thu"/>
    <x v="192"/>
    <d v="2023-07-13T00:00:00"/>
    <s v="02:10:04"/>
    <s v="Week-3"/>
    <d v="1899-12-30T02:00:00"/>
  </r>
  <r>
    <n v="11095"/>
    <x v="1"/>
    <s v="Cristian Dragus"/>
    <s v="Closed"/>
    <x v="5"/>
    <s v="Thu, 13 Jul 2023 02:10:03 GMT"/>
    <s v="apaluri"/>
    <x v="1"/>
    <x v="1"/>
    <s v="ESC L1 SLA Breach"/>
    <x v="1"/>
    <s v="Met"/>
    <m/>
    <n v="114"/>
    <s v="[]"/>
    <s v="Email"/>
    <s v="Phishing"/>
    <m/>
    <m/>
    <m/>
    <m/>
    <s v="[]"/>
    <s v="Thu, 01 Jan 1970 00:00:00 GMT"/>
    <s v="Thu, 01 Jan 1970 00:00:10 GMT"/>
    <s v="Thu, 01 Jan 1970 00:00:00 GMT"/>
    <s v="Thu, 01 Jan 1970 01:53:44 GMT"/>
    <s v="Thu, 01 Jan 1970 00:00:00 GMT"/>
    <s v="Thu, 01 Jan 1970 00:00:01 GMT"/>
    <s v="Thu, 01 Jan 1970 00:41:18 GMT"/>
    <m/>
    <m/>
    <m/>
    <m/>
    <n v="1"/>
    <s v=""/>
    <n v="1"/>
    <d v="1899-12-30T02:35:28"/>
    <s v="Thu"/>
    <x v="192"/>
    <d v="2023-07-13T00:00:00"/>
    <s v="02:10:03"/>
    <s v="Week-3"/>
    <d v="1899-12-30T02:00:00"/>
  </r>
  <r>
    <n v="11097"/>
    <x v="0"/>
    <s v="TechM L2"/>
    <s v="Closed"/>
    <x v="955"/>
    <s v="Thu, 13 Jul 2023 06:30:06 GMT"/>
    <s v="apaluri"/>
    <x v="0"/>
    <x v="0"/>
    <s v="User Reported Email"/>
    <x v="0"/>
    <s v="Met"/>
    <s v="User"/>
    <n v="19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18:55 GMT"/>
    <s v="Thu, 01 Jan 1970 00:00:00 GMT"/>
    <s v="Thu, 01 Jan 1970 00:00:01 GMT"/>
    <s v="Thu, 01 Jan 1970 00:40:51 GMT"/>
    <m/>
    <m/>
    <m/>
    <m/>
    <n v="1"/>
    <s v=""/>
    <n v="1"/>
    <d v="1899-12-30T00:59:58"/>
    <s v="Thu"/>
    <x v="192"/>
    <d v="2023-07-13T00:00:00"/>
    <s v="06:30:06"/>
    <s v="Week-3"/>
    <d v="1899-12-30T06:00:00"/>
  </r>
  <r>
    <n v="11098"/>
    <x v="0"/>
    <s v="TechM L2"/>
    <s v="Closed"/>
    <x v="956"/>
    <s v="Thu, 13 Jul 2023 07:50:08 GMT"/>
    <s v="khyadav"/>
    <x v="2"/>
    <x v="2"/>
    <s v="User Reported Email"/>
    <x v="0"/>
    <s v="Met"/>
    <s v="User"/>
    <n v="124"/>
    <s v="[]"/>
    <s v="Email"/>
    <s v="Spam"/>
    <m/>
    <m/>
    <m/>
    <m/>
    <s v="[]"/>
    <s v="Thu, 01 Jan 1970 00:00:00 GMT"/>
    <s v="Thu, 01 Jan 1970 00:00:16 GMT"/>
    <s v="Thu, 01 Jan 1970 00:00:00 GMT"/>
    <s v="Thu, 01 Jan 1970 02:03:48 GMT"/>
    <s v="Thu, 01 Jan 1970 00:00:00 GMT"/>
    <s v="Thu, 01 Jan 1970 00:00:01 GMT"/>
    <s v="Thu, 01 Jan 1970 00:12:53 GMT"/>
    <m/>
    <m/>
    <m/>
    <m/>
    <n v="1"/>
    <s v=""/>
    <n v="1"/>
    <d v="1899-12-30T02:17:09"/>
    <s v="Thu"/>
    <x v="192"/>
    <d v="2023-07-13T00:00:00"/>
    <s v="07:50:08"/>
    <s v="Week-3"/>
    <d v="1899-12-30T07:00:00"/>
  </r>
  <r>
    <n v="11100"/>
    <x v="0"/>
    <s v="Cristian Dragus"/>
    <s v="Closed"/>
    <x v="957"/>
    <s v="Thu, 13 Jul 2023 08:10:09 GMT"/>
    <s v="karun"/>
    <x v="2"/>
    <x v="2"/>
    <s v="MSSP Process Improvement Requested, User Reported Email"/>
    <x v="0"/>
    <s v="Met"/>
    <s v="User"/>
    <n v="72"/>
    <s v="[]"/>
    <s v="Email"/>
    <s v="Spam"/>
    <m/>
    <m/>
    <m/>
    <m/>
    <s v="Discussed"/>
    <s v="Thu, 01 Jan 1970 00:00:00 GMT"/>
    <s v="Thu, 01 Jan 1970 00:00:15 GMT"/>
    <s v="Thu, 01 Jan 1970 00:00:00 GMT"/>
    <s v="Thu, 01 Jan 1970 01:11:55 GMT"/>
    <s v="Thu, 01 Jan 1970 00:00:00 GMT"/>
    <s v="Thu, 01 Jan 1970 00:00:01 GMT"/>
    <s v="Thu, 01 Jan 1970 00:32:28 GMT"/>
    <m/>
    <m/>
    <m/>
    <m/>
    <n v="1"/>
    <s v=""/>
    <n v="1"/>
    <d v="1899-12-30T01:44:43"/>
    <s v="Thu"/>
    <x v="192"/>
    <d v="2023-07-13T00:00:00"/>
    <s v="08:10:09"/>
    <s v="Week-3"/>
    <d v="1899-12-30T08:00:00"/>
  </r>
  <r>
    <n v="11099"/>
    <x v="0"/>
    <s v="TechM L2"/>
    <s v="Closed"/>
    <x v="958"/>
    <s v="Thu, 13 Jul 2023 08:10:09 GMT"/>
    <s v="gsriniv"/>
    <x v="1"/>
    <x v="1"/>
    <s v="User Reported Email"/>
    <x v="0"/>
    <s v="Met"/>
    <s v="User"/>
    <n v="34"/>
    <s v="[]"/>
    <s v="Email"/>
    <s v="Scam"/>
    <m/>
    <m/>
    <m/>
    <m/>
    <s v="[]"/>
    <s v="Thu, 01 Jan 1970 00:00:00 GMT"/>
    <s v="Thu, 01 Jan 1970 00:00:13 GMT"/>
    <s v="Thu, 01 Jan 1970 00:00:00 GMT"/>
    <s v="Thu, 01 Jan 1970 00:34:03 GMT"/>
    <s v="Thu, 01 Jan 1970 00:00:00 GMT"/>
    <s v="Thu, 01 Jan 1970 00:00:01 GMT"/>
    <s v="Thu, 01 Jan 1970 01:06:23 GMT"/>
    <m/>
    <m/>
    <m/>
    <m/>
    <n v="1"/>
    <s v=""/>
    <n v="1"/>
    <d v="1899-12-30T01:40:36"/>
    <s v="Thu"/>
    <x v="192"/>
    <d v="2023-07-13T00:00:00"/>
    <s v="08:10:09"/>
    <s v="Week-3"/>
    <d v="1899-12-30T08:00:00"/>
  </r>
  <r>
    <n v="11101"/>
    <x v="0"/>
    <s v="TechM L2"/>
    <s v="Closed"/>
    <x v="959"/>
    <s v="Thu, 13 Jul 2023 10:00:07 GMT"/>
    <s v="karun"/>
    <x v="0"/>
    <x v="0"/>
    <s v="User Reported Email"/>
    <x v="0"/>
    <s v="Met"/>
    <s v="User"/>
    <n v="94"/>
    <s v="[]"/>
    <s v="Email"/>
    <s v="Unsolicited email"/>
    <m/>
    <m/>
    <m/>
    <m/>
    <s v="[]"/>
    <s v="Thu, 01 Jan 1970 00:00:00 GMT"/>
    <s v="Thu, 01 Jan 1970 00:00:06 GMT"/>
    <s v="Thu, 01 Jan 1970 00:00:00 GMT"/>
    <s v="Thu, 01 Jan 1970 01:34:30 GMT"/>
    <s v="Thu, 01 Jan 1970 00:00:00 GMT"/>
    <s v="Thu, 01 Jan 1970 00:00:01 GMT"/>
    <s v="Thu, 01 Jan 1970 00:00:01 GMT"/>
    <m/>
    <m/>
    <m/>
    <m/>
    <n v="1"/>
    <s v=""/>
    <n v="1"/>
    <d v="1899-12-30T01:34:07"/>
    <s v="Thu"/>
    <x v="192"/>
    <d v="2023-07-13T00:00:00"/>
    <s v="10:00:07"/>
    <s v="Week-3"/>
    <d v="1899-12-30T10:00:00"/>
  </r>
  <r>
    <n v="11103"/>
    <x v="0"/>
    <s v="TechM L2"/>
    <s v="Closed"/>
    <x v="960"/>
    <s v="Thu, 13 Jul 2023 11:10:09 GMT"/>
    <s v="khyadav"/>
    <x v="1"/>
    <x v="1"/>
    <s v="User Reported Email"/>
    <x v="0"/>
    <s v="Met"/>
    <s v="User"/>
    <n v="89"/>
    <s v="[]"/>
    <s v="Email"/>
    <s v="Phishing"/>
    <m/>
    <m/>
    <m/>
    <m/>
    <s v="[]"/>
    <s v="Thu, 01 Jan 1970 00:00:00 GMT"/>
    <s v="Thu, 01 Jan 1970 00:00:08 GMT"/>
    <s v="Thu, 01 Jan 1970 00:00:00 GMT"/>
    <s v="Thu, 01 Jan 1970 01:28:33 GMT"/>
    <s v="Thu, 01 Jan 1970 00:00:00 GMT"/>
    <s v="Thu, 01 Jan 1970 00:00:01 GMT"/>
    <s v="Thu, 01 Jan 1970 00:36:26 GMT"/>
    <m/>
    <m/>
    <m/>
    <m/>
    <n v="1"/>
    <s v=""/>
    <n v="1"/>
    <d v="1899-12-30T02:05:34"/>
    <s v="Thu"/>
    <x v="192"/>
    <d v="2023-07-13T00:00:00"/>
    <s v="11:10:09"/>
    <s v="Week-3"/>
    <d v="1899-12-30T11:00:00"/>
  </r>
  <r>
    <n v="11102"/>
    <x v="3"/>
    <s v="TechM L2"/>
    <s v="Escalated to L2"/>
    <x v="454"/>
    <s v="Thu, 13 Jul 2023 11:10:03 GMT"/>
    <s v="gsriniv"/>
    <x v="1"/>
    <x v="3"/>
    <s v="[]"/>
    <x v="20"/>
    <s v="Met"/>
    <s v="Server"/>
    <n v="77"/>
    <s v="[]"/>
    <s v="Login"/>
    <m/>
    <m/>
    <s v="Suspicious Login"/>
    <m/>
    <m/>
    <s v="[]"/>
    <s v="Thu, 01 Jan 1970 00:00:00 GMT"/>
    <s v="Thu, 01 Jan 1970 00:00:08 GMT"/>
    <s v="Thu, 01 Jan 1970 00:00:00 GMT"/>
    <s v="Thu, 01 Jan 1970 01:16:42 GMT"/>
    <s v="Thu, 01 Jan 1970 00:00:00 GMT"/>
    <s v="Thu, 01 Jan 1970 00:00:01 GMT"/>
    <s v="Thu, 01 Jan 1970 00:26:45 GMT"/>
    <m/>
    <m/>
    <m/>
    <m/>
    <s v=""/>
    <s v=""/>
    <n v="1"/>
    <d v="1899-12-30T01:43:53"/>
    <s v="Thu"/>
    <x v="192"/>
    <d v="2023-07-13T00:00:00"/>
    <s v="11:10:03"/>
    <s v="Week-3"/>
    <d v="1899-12-30T11:00:00"/>
  </r>
  <r>
    <n v="11104"/>
    <x v="3"/>
    <s v="Cristian Dragus"/>
    <s v="Closed"/>
    <x v="77"/>
    <s v="Thu, 13 Jul 2023 12:50:03 GMT"/>
    <s v="karun"/>
    <x v="1"/>
    <x v="1"/>
    <s v="ESC L1 SLA Breach"/>
    <x v="27"/>
    <s v="Met"/>
    <m/>
    <n v="75"/>
    <s v="[]"/>
    <s v="Network"/>
    <m/>
    <m/>
    <m/>
    <s v="(D)DoS"/>
    <m/>
    <s v="[]"/>
    <s v="Thu, 01 Jan 1970 00:00:00 GMT"/>
    <s v="Thu, 01 Jan 1970 00:00:17 GMT"/>
    <s v="Thu, 01 Jan 1970 00:00:00 GMT"/>
    <s v="Thu, 01 Jan 1970 01:15:10 GMT"/>
    <s v="Thu, 01 Jan 1970 00:00:00 GMT"/>
    <s v="Thu, 01 Jan 1970 00:00:01 GMT"/>
    <s v="Thu, 01 Jan 1970 00:00:01 GMT"/>
    <m/>
    <m/>
    <m/>
    <m/>
    <n v="1"/>
    <s v=""/>
    <n v="1"/>
    <d v="1899-12-30T01:15:18"/>
    <s v="Thu"/>
    <x v="192"/>
    <d v="2023-07-13T00:00:00"/>
    <s v="12:50:03"/>
    <s v="Week-3"/>
    <d v="1899-12-30T12:00:00"/>
  </r>
  <r>
    <n v="11105"/>
    <x v="1"/>
    <s v="TechM L2"/>
    <s v="Closed"/>
    <x v="91"/>
    <s v="Thu, 13 Jul 2023 13:10:03 GMT"/>
    <s v="gsriniv"/>
    <x v="2"/>
    <x v="2"/>
    <s v="[]"/>
    <x v="1"/>
    <s v="Met"/>
    <s v="Server"/>
    <n v="23"/>
    <s v="[]"/>
    <s v="Endpoint"/>
    <m/>
    <s v="Endpoint Policy Violation"/>
    <m/>
    <m/>
    <m/>
    <s v="[]"/>
    <s v="Thu, 01 Jan 1970 00:00:00 GMT"/>
    <s v="Thu, 01 Jan 1970 00:00:13 GMT"/>
    <s v="Thu, 01 Jan 1970 00:00:00 GMT"/>
    <s v="Thu, 01 Jan 1970 00:23:17 GMT"/>
    <s v="Thu, 01 Jan 1970 00:00:00 GMT"/>
    <s v="Thu, 01 Jan 1970 00:00:01 GMT"/>
    <s v="Thu, 01 Jan 1970 00:00:01 GMT"/>
    <m/>
    <m/>
    <m/>
    <m/>
    <n v="1"/>
    <s v=""/>
    <n v="1"/>
    <d v="1899-12-30T00:23:14"/>
    <s v="Thu"/>
    <x v="192"/>
    <d v="2023-07-13T00:00:00"/>
    <s v="13:10:03"/>
    <s v="Week-3"/>
    <d v="1899-12-30T13:00:00"/>
  </r>
  <r>
    <n v="11106"/>
    <x v="3"/>
    <s v="TechM L2"/>
    <s v="Closed"/>
    <x v="16"/>
    <s v="Thu, 13 Jul 2023 16:50:03 GMT"/>
    <s v="karun"/>
    <x v="1"/>
    <x v="1"/>
    <s v="ESC L1 SLA Breach"/>
    <x v="5"/>
    <s v="Met"/>
    <s v="Laptop/Desktop"/>
    <n v="6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08:33 GMT"/>
    <s v="Thu, 01 Jan 1970 00:00:00 GMT"/>
    <s v="Thu, 01 Jan 1970 00:00:01 GMT"/>
    <s v="Thu, 01 Jan 1970 00:00:01 GMT"/>
    <m/>
    <m/>
    <m/>
    <m/>
    <n v="1"/>
    <s v=""/>
    <n v="1"/>
    <d v="1899-12-30T01:09:07"/>
    <s v="Thu"/>
    <x v="192"/>
    <d v="2023-07-13T00:00:00"/>
    <s v="16:50:03"/>
    <s v="Week-3"/>
    <d v="1899-12-30T16:00:00"/>
  </r>
  <r>
    <n v="11108"/>
    <x v="1"/>
    <s v="TechM L2"/>
    <s v="Closed"/>
    <x v="5"/>
    <s v="Thu, 13 Jul 2023 17:20:05 GMT"/>
    <s v="vtupura"/>
    <x v="1"/>
    <x v="0"/>
    <s v="ESC L1 SLA Breach"/>
    <x v="1"/>
    <s v="Met"/>
    <s v="Laptop/Desktop"/>
    <n v="6"/>
    <s v="[]"/>
    <s v="Email"/>
    <s v="Phishing"/>
    <m/>
    <m/>
    <m/>
    <m/>
    <s v="[]"/>
    <s v="Thu, 01 Jan 1970 00:00:00 GMT"/>
    <s v="Thu, 01 Jan 1970 00:00:07 GMT"/>
    <s v="Thu, 01 Jan 1970 00:00:00 GMT"/>
    <s v="Thu, 01 Jan 1970 00:06:16 GMT"/>
    <s v="Thu, 01 Jan 1970 00:00:00 GMT"/>
    <s v="Thu, 01 Jan 1970 00:00:01 GMT"/>
    <s v="Thu, 01 Jan 1970 03:06:33 GMT"/>
    <m/>
    <m/>
    <m/>
    <m/>
    <n v="0"/>
    <n v="1"/>
    <n v="1"/>
    <d v="1899-12-30T03:12:40"/>
    <s v="Thu"/>
    <x v="192"/>
    <d v="2023-07-13T00:00:00"/>
    <s v="17:20:05"/>
    <s v="Week-3"/>
    <d v="1899-12-30T17:00:00"/>
  </r>
  <r>
    <n v="11107"/>
    <x v="1"/>
    <s v="TechM L2"/>
    <s v="Closed"/>
    <x v="5"/>
    <s v="Thu, 13 Jul 2023 17:20:03 GMT"/>
    <s v="vtupura"/>
    <x v="1"/>
    <x v="0"/>
    <s v="ESC L1 SLA Breach"/>
    <x v="1"/>
    <s v="Met"/>
    <s v="Laptop/Desktop"/>
    <n v="187"/>
    <s v="[]"/>
    <s v="Email"/>
    <s v="Phishing"/>
    <m/>
    <m/>
    <m/>
    <m/>
    <s v="[]"/>
    <s v="Thu, 01 Jan 1970 00:00:00 GMT"/>
    <s v="Thu, 01 Jan 1970 00:00:07 GMT"/>
    <s v="Thu, 01 Jan 1970 00:00:00 GMT"/>
    <s v="Thu, 01 Jan 1970 03:06:47 GMT"/>
    <s v="Thu, 01 Jan 1970 00:00:00 GMT"/>
    <s v="Thu, 01 Jan 1970 00:00:01 GMT"/>
    <s v="Thu, 01 Jan 1970 00:00:01 GMT"/>
    <m/>
    <m/>
    <m/>
    <m/>
    <n v="0"/>
    <n v="1"/>
    <n v="1"/>
    <d v="1899-12-30T03:07:08"/>
    <s v="Thu"/>
    <x v="192"/>
    <d v="2023-07-13T00:00:00"/>
    <s v="17:20:03"/>
    <s v="Week-3"/>
    <d v="1899-12-30T17:00:00"/>
  </r>
  <r>
    <n v="11109"/>
    <x v="3"/>
    <s v="Theodoros Vakalopoulos"/>
    <s v="Closed"/>
    <x v="224"/>
    <s v="Thu, 13 Jul 2023 20:40:03 GMT"/>
    <s v="vtupura"/>
    <x v="0"/>
    <x v="0"/>
    <s v="ESC L1 SLA Breach"/>
    <x v="33"/>
    <s v="Met"/>
    <s v="Server"/>
    <n v="3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1:44 GMT"/>
    <s v="Thu, 01 Jan 1970 00:00:00 GMT"/>
    <s v="Thu, 01 Jan 1970 00:00:01 GMT"/>
    <s v="Thu, 01 Jan 1970 00:00:01 GMT"/>
    <m/>
    <m/>
    <m/>
    <m/>
    <n v="1"/>
    <s v=""/>
    <n v="1"/>
    <d v="1899-12-30T00:32:09"/>
    <s v="Thu"/>
    <x v="192"/>
    <d v="2023-07-13T00:00:00"/>
    <s v="20:40:03"/>
    <s v="Week-3"/>
    <d v="1899-12-30T20:00:00"/>
  </r>
  <r>
    <n v="11110"/>
    <x v="3"/>
    <s v="TechM L2"/>
    <s v="Closed"/>
    <x v="813"/>
    <s v="Thu, 13 Jul 2023 22:30:03 GMT"/>
    <s v="vtupura"/>
    <x v="1"/>
    <x v="1"/>
    <s v="[]"/>
    <x v="28"/>
    <s v="Met"/>
    <s v="Server"/>
    <n v="2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8:52 GMT"/>
    <s v="Thu, 01 Jan 1970 00:00:00 GMT"/>
    <s v="Thu, 01 Jan 1970 00:00:01 GMT"/>
    <s v="Thu, 01 Jan 1970 00:00:01 GMT"/>
    <m/>
    <m/>
    <m/>
    <m/>
    <n v="1"/>
    <s v=""/>
    <n v="1"/>
    <d v="1899-12-30T00:29:08"/>
    <s v="Thu"/>
    <x v="192"/>
    <d v="2023-07-13T00:00:00"/>
    <s v="22:30:03"/>
    <s v="Week-3"/>
    <d v="1899-12-30T22:00:00"/>
  </r>
  <r>
    <n v="11111"/>
    <x v="1"/>
    <s v="TechM L2"/>
    <s v="Closed"/>
    <x v="91"/>
    <s v="Fri, 14 Jul 2023 00:10:05 GMT"/>
    <s v="vtupura"/>
    <x v="2"/>
    <x v="2"/>
    <s v="[]"/>
    <x v="1"/>
    <s v="Met"/>
    <s v="Server"/>
    <n v="1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3:21 GMT"/>
    <s v="Thu, 01 Jan 1970 00:00:00 GMT"/>
    <s v="Thu, 01 Jan 1970 00:00:01 GMT"/>
    <s v="Thu, 01 Jan 1970 00:00:01 GMT"/>
    <m/>
    <m/>
    <m/>
    <m/>
    <n v="1"/>
    <s v=""/>
    <n v="1"/>
    <d v="1899-12-30T00:13:09"/>
    <s v="Fri"/>
    <x v="193"/>
    <d v="2023-07-14T00:00:00"/>
    <s v="00:10:05"/>
    <s v="Week-3"/>
    <d v="1899-12-30T00:00:00"/>
  </r>
  <r>
    <n v="11112"/>
    <x v="1"/>
    <s v="Mangesh Fasale"/>
    <s v="Closed"/>
    <x v="21"/>
    <s v="Fri, 14 Jul 2023 01:20:05 GMT"/>
    <s v="apaluri"/>
    <x v="1"/>
    <x v="0"/>
    <s v="ESC L1 SLA Breach"/>
    <x v="1"/>
    <s v="Met"/>
    <s v="Laptop/Desktop"/>
    <n v="60"/>
    <s v="[]"/>
    <s v="Endpoint"/>
    <m/>
    <s v="Malware"/>
    <m/>
    <m/>
    <m/>
    <s v="[]"/>
    <s v="Thu, 01 Jan 1970 00:00:00 GMT"/>
    <s v="Thu, 01 Jan 1970 00:00:09 GMT"/>
    <s v="Thu, 01 Jan 1970 00:00:00 GMT"/>
    <s v="Thu, 01 Jan 1970 01:00:04 GMT"/>
    <s v="Thu, 01 Jan 1970 00:00:00 GMT"/>
    <s v="Thu, 01 Jan 1970 00:00:01 GMT"/>
    <s v="Thu, 01 Jan 1970 00:18:10 GMT"/>
    <m/>
    <m/>
    <m/>
    <m/>
    <n v="0"/>
    <n v="1"/>
    <n v="1"/>
    <d v="1899-12-30T01:18:19"/>
    <s v="Fri"/>
    <x v="193"/>
    <d v="2023-07-14T00:00:00"/>
    <s v="01:20:05"/>
    <s v="Week-3"/>
    <d v="1899-12-30T01:00:00"/>
  </r>
  <r>
    <n v="11113"/>
    <x v="0"/>
    <s v="TechM L2"/>
    <s v="Closed"/>
    <x v="961"/>
    <s v="Fri, 14 Jul 2023 09:50:08 GMT"/>
    <s v="karun"/>
    <x v="0"/>
    <x v="0"/>
    <s v="[]"/>
    <x v="0"/>
    <s v="Met"/>
    <s v="User"/>
    <n v="44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43:50 GMT"/>
    <s v="Thu, 01 Jan 1970 00:00:00 GMT"/>
    <s v="Thu, 01 Jan 1970 00:00:01 GMT"/>
    <s v="Thu, 01 Jan 1970 00:00:01 GMT"/>
    <m/>
    <m/>
    <m/>
    <m/>
    <n v="1"/>
    <s v=""/>
    <n v="1"/>
    <d v="1899-12-30T00:44:13"/>
    <s v="Fri"/>
    <x v="193"/>
    <d v="2023-07-14T00:00:00"/>
    <s v="09:50:08"/>
    <s v="Week-3"/>
    <d v="1899-12-30T09:00:00"/>
  </r>
  <r>
    <n v="11116"/>
    <x v="0"/>
    <s v="TechM L2"/>
    <s v="Closed"/>
    <x v="962"/>
    <s v="Fri, 14 Jul 2023 10:50:05 GMT"/>
    <s v="gsriniv"/>
    <x v="0"/>
    <x v="0"/>
    <s v="User Reported Email"/>
    <x v="0"/>
    <s v="Met"/>
    <s v="User"/>
    <n v="84"/>
    <s v="[]"/>
    <s v="Email"/>
    <s v="Legitimate email"/>
    <m/>
    <m/>
    <m/>
    <m/>
    <s v="[]"/>
    <s v="Thu, 01 Jan 1970 00:00:00 GMT"/>
    <s v="Thu, 01 Jan 1970 00:00:17 GMT"/>
    <s v="Thu, 01 Jan 1970 00:00:00 GMT"/>
    <s v="Thu, 01 Jan 1970 01:24:15 GMT"/>
    <s v="Thu, 01 Jan 1970 00:00:00 GMT"/>
    <s v="Thu, 01 Jan 1970 00:00:01 GMT"/>
    <s v="Thu, 01 Jan 1970 00:00:01 GMT"/>
    <m/>
    <m/>
    <m/>
    <m/>
    <n v="1"/>
    <s v=""/>
    <n v="1"/>
    <d v="1899-12-30T01:24:18"/>
    <s v="Fri"/>
    <x v="193"/>
    <d v="2023-07-14T00:00:00"/>
    <s v="10:50:05"/>
    <s v="Week-3"/>
    <d v="1899-12-30T10:00:00"/>
  </r>
  <r>
    <n v="11115"/>
    <x v="1"/>
    <s v="Mangesh Fasale"/>
    <s v="Closed"/>
    <x v="21"/>
    <s v="Fri, 14 Jul 2023 10:40:03 GMT"/>
    <s v="karun"/>
    <x v="1"/>
    <x v="0"/>
    <s v="ESC L1 SLA Breach"/>
    <x v="1"/>
    <s v="Met"/>
    <s v="Laptop/Desktop"/>
    <n v="56"/>
    <s v="[]"/>
    <s v="Endpoint"/>
    <m/>
    <s v="Malware"/>
    <m/>
    <m/>
    <m/>
    <s v="[]"/>
    <s v="Thu, 01 Jan 1970 00:00:00 GMT"/>
    <s v="Thu, 01 Jan 1970 00:00:14 GMT"/>
    <s v="Thu, 01 Jan 1970 00:00:00 GMT"/>
    <s v="Thu, 01 Jan 1970 00:55:51 GMT"/>
    <s v="Thu, 01 Jan 1970 00:00:00 GMT"/>
    <s v="Thu, 01 Jan 1970 00:00:01 GMT"/>
    <s v="Thu, 01 Jan 1970 00:00:01 GMT"/>
    <m/>
    <m/>
    <m/>
    <m/>
    <n v="0"/>
    <n v="1"/>
    <n v="1"/>
    <d v="1899-12-30T00:56:15"/>
    <s v="Fri"/>
    <x v="193"/>
    <d v="2023-07-14T00:00:00"/>
    <s v="10:40:03"/>
    <s v="Week-3"/>
    <d v="1899-12-30T10:00:00"/>
  </r>
  <r>
    <n v="11114"/>
    <x v="0"/>
    <s v="TechM L2"/>
    <s v="Closed"/>
    <x v="961"/>
    <s v="Fri, 14 Jul 2023 10:10:06 GMT"/>
    <s v="karu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1:34 GMT"/>
    <s v="Thu, 01 Jan 1970 00:00:00 GMT"/>
    <s v="Thu, 01 Jan 1970 00:00:01 GMT"/>
    <s v="Thu, 01 Jan 1970 00:23:20 GMT"/>
    <m/>
    <m/>
    <m/>
    <m/>
    <n v="1"/>
    <s v=""/>
    <n v="1"/>
    <d v="1899-12-30T00:25:30"/>
    <s v="Fri"/>
    <x v="193"/>
    <d v="2023-07-14T00:00:00"/>
    <s v="10:10:06"/>
    <s v="Week-3"/>
    <d v="1899-12-30T10:00:00"/>
  </r>
  <r>
    <n v="11117"/>
    <x v="3"/>
    <s v="TechM L2"/>
    <s v="Closed"/>
    <x v="141"/>
    <s v="Fri, 14 Jul 2023 12:20:03 GMT"/>
    <s v="khyadav"/>
    <x v="2"/>
    <x v="2"/>
    <s v="ESC L1 SLA Breach"/>
    <x v="10"/>
    <s v="Met"/>
    <s v="Laptop/Desktop"/>
    <n v="63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2:48 GMT"/>
    <s v="Thu, 01 Jan 1970 00:00:00 GMT"/>
    <s v="Thu, 01 Jan 1970 00:00:01 GMT"/>
    <s v="Thu, 01 Jan 1970 00:00:01 GMT"/>
    <m/>
    <m/>
    <m/>
    <m/>
    <n v="1"/>
    <s v=""/>
    <n v="1"/>
    <d v="1899-12-30T01:03:11"/>
    <s v="Fri"/>
    <x v="193"/>
    <d v="2023-07-14T00:00:00"/>
    <s v="12:20:03"/>
    <s v="Week-3"/>
    <d v="1899-12-30T12:00:00"/>
  </r>
  <r>
    <n v="11118"/>
    <x v="3"/>
    <s v="TechM L2"/>
    <s v="Closed"/>
    <x v="29"/>
    <s v="Fri, 14 Jul 2023 13:30:03 GMT"/>
    <s v="khyadav"/>
    <x v="1"/>
    <x v="1"/>
    <s v="MSSP Process Improvement Requested, ESC L1 SLA Breach"/>
    <x v="24"/>
    <s v="Met"/>
    <s v="Laptop/Desktop"/>
    <n v="89"/>
    <s v="[]"/>
    <s v="Network"/>
    <m/>
    <m/>
    <m/>
    <s v="Suspicious Traffic"/>
    <m/>
    <s v="Discussed"/>
    <s v="Thu, 01 Jan 1970 00:00:00 GMT"/>
    <s v="Thu, 01 Jan 1970 00:00:14 GMT"/>
    <s v="Thu, 01 Jan 1970 00:00:00 GMT"/>
    <s v="Thu, 01 Jan 1970 01:29:06 GMT"/>
    <s v="Thu, 01 Jan 1970 00:00:00 GMT"/>
    <s v="Thu, 01 Jan 1970 00:00:01 GMT"/>
    <s v="Thu, 01 Jan 1970 00:00:01 GMT"/>
    <m/>
    <m/>
    <m/>
    <m/>
    <n v="1"/>
    <s v=""/>
    <n v="1"/>
    <d v="1899-12-30T01:29:15"/>
    <s v="Fri"/>
    <x v="193"/>
    <d v="2023-07-14T00:00:00"/>
    <s v="13:30:03"/>
    <s v="Week-3"/>
    <d v="1899-12-30T13:00:00"/>
  </r>
  <r>
    <n v="11119"/>
    <x v="3"/>
    <s v="Cristian Dragus"/>
    <s v="Closed"/>
    <x v="29"/>
    <s v="Fri, 14 Jul 2023 18:10:03 GMT"/>
    <s v="vtupura"/>
    <x v="0"/>
    <x v="0"/>
    <s v="ESC L1 SLA Breach"/>
    <x v="10"/>
    <s v="Met"/>
    <s v="Laptop/Desktop"/>
    <n v="3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3:56 GMT"/>
    <s v="Thu, 01 Jan 1970 00:00:00 GMT"/>
    <s v="Thu, 01 Jan 1970 00:00:01 GMT"/>
    <s v="Thu, 01 Jan 1970 00:00:01 GMT"/>
    <m/>
    <m/>
    <m/>
    <m/>
    <n v="1"/>
    <s v=""/>
    <n v="1"/>
    <d v="1899-12-30T00:34:10"/>
    <s v="Fri"/>
    <x v="193"/>
    <d v="2023-07-14T00:00:00"/>
    <s v="18:10:03"/>
    <s v="Week-3"/>
    <d v="1899-12-30T18:00:00"/>
  </r>
  <r>
    <n v="11120"/>
    <x v="0"/>
    <s v="TechM L2"/>
    <s v="Closed"/>
    <x v="478"/>
    <s v="Fri, 14 Jul 2023 19:20:05 GMT"/>
    <s v="vtupura"/>
    <x v="0"/>
    <x v="0"/>
    <s v="User Reported Email"/>
    <x v="0"/>
    <s v="Met"/>
    <s v="User"/>
    <n v="110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49:37 GMT"/>
    <s v="Thu, 01 Jan 1970 00:00:00 GMT"/>
    <s v="Thu, 01 Jan 1970 00:00:01 GMT"/>
    <s v="Thu, 01 Jan 1970 00:00:01 GMT"/>
    <m/>
    <m/>
    <m/>
    <m/>
    <n v="1"/>
    <s v=""/>
    <n v="1"/>
    <d v="1899-12-30T01:50:10"/>
    <s v="Fri"/>
    <x v="193"/>
    <d v="2023-07-14T00:00:00"/>
    <s v="19:20:05"/>
    <s v="Week-3"/>
    <d v="1899-12-30T19:00:00"/>
  </r>
  <r>
    <n v="11121"/>
    <x v="1"/>
    <s v="Cristian Dragus"/>
    <s v="Closed"/>
    <x v="21"/>
    <s v="Fri, 14 Jul 2023 21:10:03 GMT"/>
    <s v="vtupura"/>
    <x v="1"/>
    <x v="2"/>
    <s v="ESC L1 SLA Breach"/>
    <x v="1"/>
    <s v="Met"/>
    <s v="Server"/>
    <n v="113"/>
    <s v="[]"/>
    <s v="Endpoint"/>
    <m/>
    <s v="PUA"/>
    <m/>
    <m/>
    <m/>
    <s v="[]"/>
    <s v="Thu, 01 Jan 1970 00:00:00 GMT"/>
    <s v="Thu, 01 Jan 1970 00:00:08 GMT"/>
    <s v="Thu, 01 Jan 1970 00:00:00 GMT"/>
    <s v="Thu, 01 Jan 1970 01:53:00 GMT"/>
    <s v="Thu, 01 Jan 1970 00:00:00 GMT"/>
    <s v="Thu, 01 Jan 1970 00:00:01 GMT"/>
    <s v="Thu, 01 Jan 1970 00:00:01 GMT"/>
    <m/>
    <m/>
    <m/>
    <m/>
    <n v="0"/>
    <n v="1"/>
    <n v="1"/>
    <d v="1899-12-30T01:53:09"/>
    <s v="Fri"/>
    <x v="193"/>
    <d v="2023-07-14T00:00:00"/>
    <s v="21:10:03"/>
    <s v="Week-3"/>
    <d v="1899-12-30T21:00:00"/>
  </r>
  <r>
    <n v="11139"/>
    <x v="3"/>
    <s v="Mangesh Fasale"/>
    <s v="Closed"/>
    <x v="963"/>
    <s v="Sat, 15 Jul 2023 00:50:05 GMT"/>
    <s v="khyadav"/>
    <x v="1"/>
    <x v="0"/>
    <s v="ESC L1 SLA Breach"/>
    <x v="66"/>
    <s v="Met"/>
    <s v="Other"/>
    <n v="1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6:11 GMT"/>
    <s v="Thu, 01 Jan 1970 00:00:00 GMT"/>
    <s v="Thu, 01 Jan 1970 00:00:01 GMT"/>
    <s v="Fri, 02 Jan 1970 08:16:23 GMT"/>
    <m/>
    <m/>
    <m/>
    <m/>
    <n v="0"/>
    <n v="1"/>
    <n v="1"/>
    <d v="1899-12-30T08:32:33"/>
    <s v="Sat"/>
    <x v="194"/>
    <d v="2023-07-15T00:00:00"/>
    <s v="00:50:05"/>
    <s v="Week-3"/>
    <d v="1899-12-30T00:00:00"/>
  </r>
  <r>
    <n v="11138"/>
    <x v="3"/>
    <s v="Mangesh Fasale"/>
    <s v="Closed"/>
    <x v="963"/>
    <s v="Sat, 15 Jul 2023 00:50:04 GMT"/>
    <s v="khyadav"/>
    <x v="1"/>
    <x v="0"/>
    <s v="ESC L1 SLA Breach"/>
    <x v="66"/>
    <s v="Met"/>
    <s v="Other"/>
    <n v="31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1:14 GMT"/>
    <s v="Thu, 01 Jan 1970 00:00:00 GMT"/>
    <s v="Thu, 01 Jan 1970 00:00:01 GMT"/>
    <s v="Fri, 02 Jan 1970 07:53:14 GMT"/>
    <m/>
    <m/>
    <m/>
    <m/>
    <n v="0"/>
    <n v="1"/>
    <n v="1"/>
    <d v="1899-12-30T08:24:21"/>
    <s v="Sat"/>
    <x v="194"/>
    <d v="2023-07-15T00:00:00"/>
    <s v="00:50:04"/>
    <s v="Week-3"/>
    <d v="1899-12-30T00:00:00"/>
  </r>
  <r>
    <n v="11137"/>
    <x v="3"/>
    <s v="Mangesh Fasale"/>
    <s v="Closed"/>
    <x v="963"/>
    <s v="Sat, 15 Jul 2023 00:40:23 GMT"/>
    <s v="karun"/>
    <x v="1"/>
    <x v="0"/>
    <s v="ESC L1 SLA Breach"/>
    <x v="66"/>
    <s v="Met"/>
    <s v="Other"/>
    <n v="7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9:07 GMT"/>
    <s v="Thu, 01 Jan 1970 00:00:00 GMT"/>
    <s v="Thu, 01 Jan 1970 00:00:01 GMT"/>
    <s v="Fri, 02 Jan 1970 01:21:07 GMT"/>
    <m/>
    <m/>
    <m/>
    <m/>
    <n v="0"/>
    <n v="1"/>
    <n v="1"/>
    <d v="1899-12-30T02:40:15"/>
    <s v="Sat"/>
    <x v="194"/>
    <d v="2023-07-15T00:00:00"/>
    <s v="00:40:23"/>
    <s v="Week-3"/>
    <d v="1899-12-30T00:00:00"/>
  </r>
  <r>
    <n v="11136"/>
    <x v="3"/>
    <s v="Mangesh Fasale"/>
    <s v="Closed"/>
    <x v="963"/>
    <s v="Sat, 15 Jul 2023 00:40:21 GMT"/>
    <s v="apaluri"/>
    <x v="1"/>
    <x v="0"/>
    <s v="ESC L1 SLA Breach"/>
    <x v="66"/>
    <s v="Met"/>
    <s v="Other"/>
    <n v="7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7:54 GMT"/>
    <s v="Thu, 01 Jan 1970 00:00:00 GMT"/>
    <s v="Thu, 01 Jan 1970 00:00:01 GMT"/>
    <s v="Thu, 01 Jan 1970 14:12:26 GMT"/>
    <m/>
    <m/>
    <m/>
    <m/>
    <n v="0"/>
    <n v="1"/>
    <n v="1"/>
    <d v="1899-12-30T15:30:34"/>
    <s v="Sat"/>
    <x v="194"/>
    <d v="2023-07-15T00:00:00"/>
    <s v="00:40:21"/>
    <s v="Week-3"/>
    <d v="1899-12-30T00:00:00"/>
  </r>
  <r>
    <n v="11135"/>
    <x v="3"/>
    <s v="Mangesh Fasale"/>
    <s v="Closed"/>
    <x v="963"/>
    <s v="Sat, 15 Jul 2023 00:40:19 GMT"/>
    <s v="apaluri"/>
    <x v="1"/>
    <x v="0"/>
    <s v="ESC L1 SLA Breach"/>
    <x v="66"/>
    <s v="Met"/>
    <s v="Other"/>
    <n v="8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2:23 GMT"/>
    <s v="Thu, 01 Jan 1970 00:00:00 GMT"/>
    <s v="Thu, 01 Jan 1970 00:00:01 GMT"/>
    <s v="Thu, 01 Jan 1970 12:48:59 GMT"/>
    <m/>
    <m/>
    <m/>
    <m/>
    <n v="0"/>
    <n v="1"/>
    <n v="1"/>
    <d v="1899-12-30T14:11:05"/>
    <s v="Sat"/>
    <x v="194"/>
    <d v="2023-07-15T00:00:00"/>
    <s v="00:40:19"/>
    <s v="Week-3"/>
    <d v="1899-12-30T00:00:00"/>
  </r>
  <r>
    <n v="11134"/>
    <x v="3"/>
    <s v="Mangesh Fasale"/>
    <s v="Closed"/>
    <x v="963"/>
    <s v="Sat, 15 Jul 2023 00:40:17 GMT"/>
    <s v="apaluri"/>
    <x v="1"/>
    <x v="0"/>
    <s v="ESC L1 SLA Breach"/>
    <x v="66"/>
    <s v="Met"/>
    <s v="Other"/>
    <n v="2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7:37 GMT"/>
    <s v="Thu, 01 Jan 1970 00:00:00 GMT"/>
    <s v="Thu, 01 Jan 1970 00:00:01 GMT"/>
    <s v="Thu, 01 Jan 1970 12:20:48 GMT"/>
    <m/>
    <m/>
    <m/>
    <m/>
    <n v="0"/>
    <n v="1"/>
    <n v="1"/>
    <d v="1899-12-30T12:48:55"/>
    <s v="Sat"/>
    <x v="194"/>
    <d v="2023-07-15T00:00:00"/>
    <s v="00:40:17"/>
    <s v="Week-3"/>
    <d v="1899-12-30T00:00:00"/>
  </r>
  <r>
    <n v="11133"/>
    <x v="3"/>
    <s v="Mangesh Fasale"/>
    <s v="Closed"/>
    <x v="963"/>
    <s v="Sat, 15 Jul 2023 00:40:15 GMT"/>
    <s v="apaluri"/>
    <x v="1"/>
    <x v="0"/>
    <s v="ESC L1 SLA Breach"/>
    <x v="66"/>
    <s v="Met"/>
    <s v="Other"/>
    <n v="26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5:57 GMT"/>
    <s v="Thu, 01 Jan 1970 00:00:00 GMT"/>
    <s v="Thu, 01 Jan 1970 00:00:01 GMT"/>
    <s v="Thu, 01 Jan 1970 11:54:52 GMT"/>
    <m/>
    <m/>
    <m/>
    <m/>
    <n v="0"/>
    <n v="1"/>
    <n v="1"/>
    <d v="1899-12-30T12:21:02"/>
    <s v="Sat"/>
    <x v="194"/>
    <d v="2023-07-15T00:00:00"/>
    <s v="00:40:15"/>
    <s v="Week-3"/>
    <d v="1899-12-30T00:00:00"/>
  </r>
  <r>
    <n v="11132"/>
    <x v="3"/>
    <s v="Mangesh Fasale"/>
    <s v="Closed"/>
    <x v="963"/>
    <s v="Sat, 15 Jul 2023 00:40:13 GMT"/>
    <s v="apaluri"/>
    <x v="1"/>
    <x v="0"/>
    <s v="ESC L1 SLA Breach"/>
    <x v="66"/>
    <s v="Met"/>
    <s v="Other"/>
    <n v="3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8:09 GMT"/>
    <s v="Thu, 01 Jan 1970 00:00:00 GMT"/>
    <s v="Thu, 01 Jan 1970 00:00:01 GMT"/>
    <s v="Thu, 01 Jan 1970 11:15:28 GMT"/>
    <m/>
    <m/>
    <m/>
    <m/>
    <n v="0"/>
    <n v="1"/>
    <n v="1"/>
    <d v="1899-12-30T11:53:36"/>
    <s v="Sat"/>
    <x v="194"/>
    <d v="2023-07-15T00:00:00"/>
    <s v="00:40:13"/>
    <s v="Week-3"/>
    <d v="1899-12-30T00:00:00"/>
  </r>
  <r>
    <n v="11131"/>
    <x v="3"/>
    <s v="Mangesh Fasale"/>
    <s v="Closed"/>
    <x v="963"/>
    <s v="Sat, 15 Jul 2023 00:30:17 GMT"/>
    <s v="apaluri"/>
    <x v="1"/>
    <x v="0"/>
    <s v="ESC L1 SLA Breach"/>
    <x v="66"/>
    <s v="Met"/>
    <s v="Other"/>
    <n v="1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5:54 GMT"/>
    <s v="Thu, 01 Jan 1970 00:00:00 GMT"/>
    <s v="Thu, 01 Jan 1970 00:00:01 GMT"/>
    <s v="Thu, 01 Jan 1970 11:07:21 GMT"/>
    <m/>
    <m/>
    <m/>
    <m/>
    <n v="0"/>
    <n v="1"/>
    <n v="1"/>
    <d v="1899-12-30T11:23:28"/>
    <s v="Sat"/>
    <x v="194"/>
    <d v="2023-07-15T00:00:00"/>
    <s v="00:30:17"/>
    <s v="Week-3"/>
    <d v="1899-12-30T00:00:00"/>
  </r>
  <r>
    <n v="11130"/>
    <x v="3"/>
    <s v="Mangesh Fasale"/>
    <s v="Closed"/>
    <x v="963"/>
    <s v="Sat, 15 Jul 2023 00:30:15 GMT"/>
    <s v="apaluri"/>
    <x v="1"/>
    <x v="0"/>
    <s v="ESC L1 SLA Breach"/>
    <x v="66"/>
    <s v="Met"/>
    <s v="Other"/>
    <n v="1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5:13 GMT"/>
    <s v="Thu, 01 Jan 1970 00:00:00 GMT"/>
    <s v="Thu, 01 Jan 1970 00:00:01 GMT"/>
    <s v="Thu, 01 Jan 1970 10:48:53 GMT"/>
    <m/>
    <m/>
    <m/>
    <m/>
    <n v="0"/>
    <n v="1"/>
    <n v="1"/>
    <d v="1899-12-30T11:04:00"/>
    <s v="Sat"/>
    <x v="194"/>
    <d v="2023-07-15T00:00:00"/>
    <s v="00:30:15"/>
    <s v="Week-3"/>
    <d v="1899-12-30T00:00:00"/>
  </r>
  <r>
    <n v="11129"/>
    <x v="3"/>
    <s v="Mangesh Fasale"/>
    <s v="Closed"/>
    <x v="963"/>
    <s v="Sat, 15 Jul 2023 00:30:13 GMT"/>
    <s v="apaluri"/>
    <x v="1"/>
    <x v="0"/>
    <s v="ESC L1 SLA Breach"/>
    <x v="66"/>
    <s v="Met"/>
    <s v="Other"/>
    <n v="3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4:59 GMT"/>
    <s v="Thu, 01 Jan 1970 00:00:00 GMT"/>
    <s v="Thu, 01 Jan 1970 00:00:01 GMT"/>
    <s v="Thu, 01 Jan 1970 10:11:58 GMT"/>
    <m/>
    <m/>
    <m/>
    <m/>
    <n v="0"/>
    <n v="1"/>
    <n v="1"/>
    <d v="1899-12-30T10:47:05"/>
    <s v="Sat"/>
    <x v="194"/>
    <d v="2023-07-15T00:00:00"/>
    <s v="00:30:13"/>
    <s v="Week-3"/>
    <d v="1899-12-30T00:00:00"/>
  </r>
  <r>
    <n v="11128"/>
    <x v="3"/>
    <s v="Mangesh Fasale"/>
    <s v="Closed"/>
    <x v="963"/>
    <s v="Sat, 15 Jul 2023 00:30:11 GMT"/>
    <s v="apaluri"/>
    <x v="1"/>
    <x v="0"/>
    <s v="ESC L1 SLA Breach"/>
    <x v="66"/>
    <s v="Met"/>
    <s v="Other"/>
    <n v="4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6:03 GMT"/>
    <s v="Thu, 01 Jan 1970 00:00:00 GMT"/>
    <s v="Thu, 01 Jan 1970 00:00:01 GMT"/>
    <s v="Thu, 01 Jan 1970 08:53:28 GMT"/>
    <m/>
    <m/>
    <m/>
    <m/>
    <n v="0"/>
    <n v="1"/>
    <n v="1"/>
    <d v="1899-12-30T09:39:36"/>
    <s v="Sat"/>
    <x v="194"/>
    <d v="2023-07-15T00:00:00"/>
    <s v="00:30:11"/>
    <s v="Week-3"/>
    <d v="1899-12-30T00:00:00"/>
  </r>
  <r>
    <n v="11127"/>
    <x v="3"/>
    <s v="Mangesh Fasale"/>
    <s v="Closed"/>
    <x v="963"/>
    <s v="Sat, 15 Jul 2023 00:30:09 GMT"/>
    <s v="khyadav"/>
    <x v="1"/>
    <x v="0"/>
    <s v="ESC L1 SLA Breach"/>
    <x v="66"/>
    <s v="Met"/>
    <s v="Other"/>
    <n v="2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3:58 GMT"/>
    <s v="Thu, 01 Jan 1970 00:00:00 GMT"/>
    <s v="Thu, 01 Jan 1970 00:00:01 GMT"/>
    <s v="Thu, 01 Jan 1970 05:50:36 GMT"/>
    <m/>
    <m/>
    <m/>
    <m/>
    <n v="0"/>
    <n v="1"/>
    <n v="1"/>
    <d v="1899-12-30T06:14:44"/>
    <s v="Sat"/>
    <x v="194"/>
    <d v="2023-07-15T00:00:00"/>
    <s v="00:30:09"/>
    <s v="Week-3"/>
    <d v="1899-12-30T00:00:00"/>
  </r>
  <r>
    <n v="11126"/>
    <x v="3"/>
    <s v="Mangesh Fasale"/>
    <s v="Closed"/>
    <x v="963"/>
    <s v="Sat, 15 Jul 2023 00:30:07 GMT"/>
    <s v="khyadav"/>
    <x v="1"/>
    <x v="0"/>
    <s v="ESC L1 SLA Breach"/>
    <x v="66"/>
    <s v="Met"/>
    <s v="Other"/>
    <n v="1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6:18 GMT"/>
    <s v="Thu, 01 Jan 1970 00:00:00 GMT"/>
    <s v="Thu, 01 Jan 1970 00:00:01 GMT"/>
    <s v="Thu, 01 Jan 1970 05:11:27 GMT"/>
    <m/>
    <m/>
    <m/>
    <m/>
    <n v="0"/>
    <n v="1"/>
    <n v="1"/>
    <d v="1899-12-30T05:27:34"/>
    <s v="Sat"/>
    <x v="194"/>
    <d v="2023-07-15T00:00:00"/>
    <s v="00:30:07"/>
    <s v="Week-3"/>
    <d v="1899-12-30T00:00:00"/>
  </r>
  <r>
    <n v="11125"/>
    <x v="3"/>
    <s v="Mangesh Fasale"/>
    <s v="Closed"/>
    <x v="963"/>
    <s v="Sat, 15 Jul 2023 00:30:05 GMT"/>
    <s v="khyadav"/>
    <x v="1"/>
    <x v="0"/>
    <s v="ESC L1 SLA Breach"/>
    <x v="66"/>
    <s v="Met"/>
    <s v="Other"/>
    <n v="1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1:24 GMT"/>
    <s v="Thu, 01 Jan 1970 00:00:00 GMT"/>
    <s v="Thu, 01 Jan 1970 00:00:01 GMT"/>
    <s v="Thu, 01 Jan 1970 04:17:38 GMT"/>
    <m/>
    <m/>
    <m/>
    <m/>
    <n v="0"/>
    <n v="1"/>
    <n v="1"/>
    <d v="1899-12-30T04:28:49"/>
    <s v="Sat"/>
    <x v="194"/>
    <d v="2023-07-15T00:00:00"/>
    <s v="00:30:05"/>
    <s v="Week-3"/>
    <d v="1899-12-30T00:00:00"/>
  </r>
  <r>
    <n v="11124"/>
    <x v="3"/>
    <s v="Mangesh Fasale"/>
    <s v="Closed"/>
    <x v="963"/>
    <s v="Sat, 15 Jul 2023 00:30:04 GMT"/>
    <s v="khyadav"/>
    <x v="1"/>
    <x v="0"/>
    <s v="ESC L1 SLA Breach"/>
    <x v="66"/>
    <s v="Met"/>
    <s v="Other"/>
    <n v="1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6:58 GMT"/>
    <s v="Thu, 01 Jan 1970 00:00:00 GMT"/>
    <s v="Thu, 01 Jan 1970 00:00:01 GMT"/>
    <s v="Thu, 01 Jan 1970 03:09:25 GMT"/>
    <m/>
    <m/>
    <m/>
    <m/>
    <n v="0"/>
    <n v="1"/>
    <n v="1"/>
    <d v="1899-12-30T03:26:33"/>
    <s v="Sat"/>
    <x v="194"/>
    <d v="2023-07-15T00:00:00"/>
    <s v="00:30:04"/>
    <s v="Week-3"/>
    <d v="1899-12-30T00:00:00"/>
  </r>
  <r>
    <n v="11123"/>
    <x v="3"/>
    <s v="Mangesh Fasale"/>
    <s v="Closed"/>
    <x v="963"/>
    <s v="Sat, 15 Jul 2023 00:20:07 GMT"/>
    <s v="khyadav"/>
    <x v="1"/>
    <x v="0"/>
    <s v="ESC L1 SLA Breach"/>
    <x v="66"/>
    <s v="Met"/>
    <s v="Other"/>
    <n v="1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3:16 GMT"/>
    <s v="Thu, 01 Jan 1970 00:00:00 GMT"/>
    <s v="Thu, 01 Jan 1970 00:00:01 GMT"/>
    <s v="Thu, 01 Jan 1970 02:38:35 GMT"/>
    <m/>
    <m/>
    <m/>
    <m/>
    <n v="0"/>
    <n v="1"/>
    <n v="1"/>
    <d v="1899-12-30T02:51:46"/>
    <s v="Sat"/>
    <x v="194"/>
    <d v="2023-07-15T00:00:00"/>
    <s v="00:20:07"/>
    <s v="Week-3"/>
    <d v="1899-12-30T00:00:00"/>
  </r>
  <r>
    <n v="11122"/>
    <x v="3"/>
    <s v="Mangesh Fasale"/>
    <s v="Closed"/>
    <x v="964"/>
    <s v="Sat, 15 Jul 2023 00:10:03 GMT"/>
    <s v="khyadav"/>
    <x v="1"/>
    <x v="0"/>
    <s v="ESC L1 SLA Breach"/>
    <x v="66"/>
    <s v="Met"/>
    <s v="Other"/>
    <n v="4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5:00 GMT"/>
    <s v="Thu, 01 Jan 1970 00:00:00 GMT"/>
    <s v="Thu, 01 Jan 1970 00:00:01 GMT"/>
    <s v="Thu, 01 Jan 1970 01:01:17 GMT"/>
    <m/>
    <m/>
    <m/>
    <m/>
    <n v="0"/>
    <n v="1"/>
    <n v="1"/>
    <d v="1899-12-30T01:46:27"/>
    <s v="Sat"/>
    <x v="194"/>
    <d v="2023-07-15T00:00:00"/>
    <s v="00:10:03"/>
    <s v="Week-3"/>
    <d v="1899-12-30T00:00:00"/>
  </r>
  <r>
    <n v="11147"/>
    <x v="3"/>
    <s v="Mangesh Fasale"/>
    <s v="Closed"/>
    <x v="965"/>
    <s v="Sat, 15 Jul 2023 01:40:07 GMT"/>
    <s v="karun"/>
    <x v="1"/>
    <x v="0"/>
    <s v="ACK L1 SLA Breach, ESC L1 SLA Breach"/>
    <x v="54"/>
    <s v="Met"/>
    <s v="Other"/>
    <n v="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5:27 GMT"/>
    <s v="Thu, 01 Jan 1970 00:00:00 GMT"/>
    <s v="Thu, 01 Jan 1970 00:00:01 GMT"/>
    <s v="Fri, 02 Jan 1970 03:19:25 GMT"/>
    <m/>
    <m/>
    <m/>
    <m/>
    <n v="0"/>
    <n v="1"/>
    <n v="1"/>
    <d v="1899-12-30T03:24:35"/>
    <s v="Sat"/>
    <x v="194"/>
    <d v="2023-07-15T00:00:00"/>
    <s v="01:40:07"/>
    <s v="Week-3"/>
    <d v="1899-12-30T01:00:00"/>
  </r>
  <r>
    <n v="11146"/>
    <x v="3"/>
    <s v="Mangesh Fasale"/>
    <s v="Closed"/>
    <x v="965"/>
    <s v="Sat, 15 Jul 2023 01:40:05 GMT"/>
    <s v="karun"/>
    <x v="1"/>
    <x v="0"/>
    <s v="ACK L1 SLA Breach, ESC L1 SLA Breach"/>
    <x v="67"/>
    <s v="Met"/>
    <s v="Other"/>
    <n v="3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9:41 GMT"/>
    <s v="Thu, 01 Jan 1970 00:00:00 GMT"/>
    <s v="Thu, 01 Jan 1970 00:00:01 GMT"/>
    <s v="Fri, 02 Jan 1970 02:48:15 GMT"/>
    <m/>
    <m/>
    <m/>
    <m/>
    <n v="0"/>
    <n v="1"/>
    <n v="1"/>
    <d v="1899-12-30T03:18:21"/>
    <s v="Sat"/>
    <x v="194"/>
    <d v="2023-07-15T00:00:00"/>
    <s v="01:40:05"/>
    <s v="Week-3"/>
    <d v="1899-12-30T01:00:00"/>
  </r>
  <r>
    <n v="11145"/>
    <x v="3"/>
    <s v="Mangesh Fasale"/>
    <s v="Closed"/>
    <x v="965"/>
    <s v="Sat, 15 Jul 2023 01:40:04 GMT"/>
    <s v="karun"/>
    <x v="1"/>
    <x v="0"/>
    <s v="ACK L1 SLA Breach, ESC L1 SLA Breach"/>
    <x v="54"/>
    <s v="Met"/>
    <s v="Other"/>
    <n v="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04 GMT"/>
    <s v="Thu, 01 Jan 1970 00:00:00 GMT"/>
    <s v="Thu, 01 Jan 1970 00:00:01 GMT"/>
    <s v="Fri, 02 Jan 1970 02:46:32 GMT"/>
    <m/>
    <m/>
    <m/>
    <m/>
    <n v="0"/>
    <n v="1"/>
    <n v="1"/>
    <d v="1899-12-30T02:46:41"/>
    <s v="Sat"/>
    <x v="194"/>
    <d v="2023-07-15T00:00:00"/>
    <s v="01:40:04"/>
    <s v="Week-3"/>
    <d v="1899-12-30T01:00:00"/>
  </r>
  <r>
    <n v="11144"/>
    <x v="3"/>
    <s v="Mangesh Fasale"/>
    <s v="Closed"/>
    <x v="965"/>
    <s v="Sat, 15 Jul 2023 01:30:03 GMT"/>
    <s v="karun"/>
    <x v="1"/>
    <x v="0"/>
    <s v="ACK L1 SLA Breach, ESC L1 SLA Breach"/>
    <x v="67"/>
    <s v="Met"/>
    <s v="Other"/>
    <n v="59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58:42 GMT"/>
    <s v="Thu, 01 Jan 1970 00:00:00 GMT"/>
    <s v="Thu, 01 Jan 1970 00:00:01 GMT"/>
    <s v="Fri, 02 Jan 1970 01:34:47 GMT"/>
    <m/>
    <m/>
    <m/>
    <m/>
    <n v="0"/>
    <n v="1"/>
    <n v="1"/>
    <d v="1899-12-30T02:33:58"/>
    <s v="Sat"/>
    <x v="194"/>
    <d v="2023-07-15T00:00:00"/>
    <s v="01:30:03"/>
    <s v="Week-3"/>
    <d v="1899-12-30T01:00:00"/>
  </r>
  <r>
    <n v="11143"/>
    <x v="3"/>
    <s v="Mangesh Fasale"/>
    <s v="Closed"/>
    <x v="963"/>
    <s v="Sat, 15 Jul 2023 01:20:05 GMT"/>
    <s v="khyadav"/>
    <x v="1"/>
    <x v="0"/>
    <s v="ESC L1 SLA Breach"/>
    <x v="66"/>
    <s v="Met"/>
    <s v="Other"/>
    <n v="1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0:14 GMT"/>
    <s v="Thu, 01 Jan 1970 00:00:00 GMT"/>
    <s v="Thu, 01 Jan 1970 00:00:01 GMT"/>
    <s v="Fri, 02 Jan 1970 09:05:29 GMT"/>
    <m/>
    <m/>
    <m/>
    <m/>
    <n v="0"/>
    <n v="1"/>
    <n v="1"/>
    <d v="1899-12-30T09:15:36"/>
    <s v="Sat"/>
    <x v="194"/>
    <d v="2023-07-15T00:00:00"/>
    <s v="01:20:05"/>
    <s v="Week-3"/>
    <d v="1899-12-30T01:00:00"/>
  </r>
  <r>
    <n v="11142"/>
    <x v="3"/>
    <s v="Mangesh Fasale"/>
    <s v="Closed"/>
    <x v="963"/>
    <s v="Sat, 15 Jul 2023 01:20:03 GMT"/>
    <s v="khyadav"/>
    <x v="1"/>
    <x v="0"/>
    <s v="ESC L1 SLA Breach"/>
    <x v="66"/>
    <s v="Met"/>
    <s v="Other"/>
    <n v="23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3:00 GMT"/>
    <s v="Thu, 01 Jan 1970 00:00:00 GMT"/>
    <s v="Thu, 01 Jan 1970 00:00:01 GMT"/>
    <s v="Fri, 02 Jan 1970 08:42:33 GMT"/>
    <m/>
    <m/>
    <m/>
    <m/>
    <n v="0"/>
    <n v="1"/>
    <n v="1"/>
    <d v="1899-12-30T09:05:44"/>
    <s v="Sat"/>
    <x v="194"/>
    <d v="2023-07-15T00:00:00"/>
    <s v="01:20:03"/>
    <s v="Week-3"/>
    <d v="1899-12-30T01:00:00"/>
  </r>
  <r>
    <n v="11141"/>
    <x v="3"/>
    <s v="Mangesh Fasale"/>
    <s v="Closed"/>
    <x v="963"/>
    <s v="Sat, 15 Jul 2023 01:00:05 GMT"/>
    <s v="khyadav"/>
    <x v="1"/>
    <x v="0"/>
    <s v="ESC L1 SLA Breach"/>
    <x v="66"/>
    <s v="Met"/>
    <s v="Other"/>
    <n v="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7:45 GMT"/>
    <s v="Thu, 01 Jan 1970 00:00:00 GMT"/>
    <s v="Thu, 01 Jan 1970 00:00:01 GMT"/>
    <s v="Fri, 02 Jan 1970 08:55:40 GMT"/>
    <m/>
    <m/>
    <m/>
    <m/>
    <n v="0"/>
    <n v="1"/>
    <n v="1"/>
    <d v="1899-12-30T09:03:47"/>
    <s v="Sat"/>
    <x v="194"/>
    <d v="2023-07-15T00:00:00"/>
    <s v="01:00:05"/>
    <s v="Week-3"/>
    <d v="1899-12-30T01:00:00"/>
  </r>
  <r>
    <n v="11140"/>
    <x v="3"/>
    <s v="Mangesh Fasale"/>
    <s v="Closed"/>
    <x v="963"/>
    <s v="Sat, 15 Jul 2023 01:00:03 GMT"/>
    <s v="khyadav"/>
    <x v="1"/>
    <x v="0"/>
    <s v="ESC L1 SLA Breach"/>
    <x v="66"/>
    <s v="Met"/>
    <s v="Other"/>
    <n v="1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17:51 GMT"/>
    <s v="Thu, 01 Jan 1970 00:00:00 GMT"/>
    <s v="Thu, 01 Jan 1970 00:00:01 GMT"/>
    <s v="Fri, 02 Jan 1970 08:37:21 GMT"/>
    <m/>
    <m/>
    <m/>
    <m/>
    <n v="0"/>
    <n v="1"/>
    <n v="1"/>
    <d v="1899-12-30T08:55:27"/>
    <s v="Sat"/>
    <x v="194"/>
    <d v="2023-07-15T00:00:00"/>
    <s v="01:00:03"/>
    <s v="Week-3"/>
    <d v="1899-12-30T01:00:00"/>
  </r>
  <r>
    <n v="11154"/>
    <x v="3"/>
    <s v="Mangesh Fasale"/>
    <s v="Closed"/>
    <x v="965"/>
    <s v="Sat, 15 Jul 2023 02:50:05 GMT"/>
    <s v="karun"/>
    <x v="1"/>
    <x v="0"/>
    <s v="ESC L1 SLA Breach"/>
    <x v="54"/>
    <s v="Met"/>
    <s v="Other"/>
    <n v="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40 GMT"/>
    <s v="Thu, 01 Jan 1970 00:00:00 GMT"/>
    <s v="Thu, 01 Jan 1970 00:00:01 GMT"/>
    <s v="Fri, 02 Jan 1970 03:20:12 GMT"/>
    <m/>
    <m/>
    <m/>
    <m/>
    <n v="0"/>
    <n v="1"/>
    <n v="1"/>
    <d v="1899-12-30T03:27:19"/>
    <s v="Sat"/>
    <x v="194"/>
    <d v="2023-07-15T00:00:00"/>
    <s v="02:50:05"/>
    <s v="Week-3"/>
    <d v="1899-12-30T02:00:00"/>
  </r>
  <r>
    <n v="11153"/>
    <x v="3"/>
    <s v="Mangesh Fasale"/>
    <s v="Closed"/>
    <x v="966"/>
    <s v="Sat, 15 Jul 2023 02:50:04 GMT"/>
    <s v="karun"/>
    <x v="1"/>
    <x v="0"/>
    <s v="ESC L1 SLA Breach"/>
    <x v="67"/>
    <s v="Met"/>
    <s v="Other"/>
    <n v="15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4:44 GMT"/>
    <s v="Thu, 01 Jan 1970 00:00:00 GMT"/>
    <s v="Thu, 01 Jan 1970 00:00:01 GMT"/>
    <s v="Fri, 02 Jan 1970 03:05:26 GMT"/>
    <m/>
    <m/>
    <m/>
    <m/>
    <n v="0"/>
    <n v="1"/>
    <n v="1"/>
    <d v="1899-12-30T03:20:37"/>
    <s v="Sat"/>
    <x v="194"/>
    <d v="2023-07-15T00:00:00"/>
    <s v="02:50:04"/>
    <s v="Week-3"/>
    <d v="1899-12-30T02:00:00"/>
  </r>
  <r>
    <n v="11152"/>
    <x v="3"/>
    <s v="Mangesh Fasale"/>
    <s v="Closed"/>
    <x v="965"/>
    <s v="Sat, 15 Jul 2023 02:40:07 GMT"/>
    <s v="karun"/>
    <x v="1"/>
    <x v="0"/>
    <s v="ESC L1 SLA Breach"/>
    <x v="67"/>
    <s v="Met"/>
    <s v="Other"/>
    <n v="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3:54 GMT"/>
    <s v="Thu, 01 Jan 1970 00:00:00 GMT"/>
    <s v="Thu, 01 Jan 1970 00:00:01 GMT"/>
    <s v="Fri, 02 Jan 1970 03:08:38 GMT"/>
    <m/>
    <m/>
    <m/>
    <m/>
    <n v="0"/>
    <n v="1"/>
    <n v="1"/>
    <d v="1899-12-30T03:12:44"/>
    <s v="Sat"/>
    <x v="194"/>
    <d v="2023-07-15T00:00:00"/>
    <s v="02:40:07"/>
    <s v="Week-3"/>
    <d v="1899-12-30T02:00:00"/>
  </r>
  <r>
    <n v="11151"/>
    <x v="3"/>
    <s v="Mangesh Fasale"/>
    <s v="Closed"/>
    <x v="965"/>
    <s v="Sat, 15 Jul 2023 02:40:05 GMT"/>
    <s v="karun"/>
    <x v="1"/>
    <x v="0"/>
    <s v="ESC L1 SLA Breach"/>
    <x v="54"/>
    <s v="Met"/>
    <s v="Other"/>
    <n v="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9:28 GMT"/>
    <s v="Thu, 01 Jan 1970 00:00:00 GMT"/>
    <s v="Thu, 01 Jan 1970 00:00:01 GMT"/>
    <s v="Fri, 02 Jan 1970 02:58:57 GMT"/>
    <m/>
    <m/>
    <m/>
    <m/>
    <n v="0"/>
    <n v="1"/>
    <n v="1"/>
    <d v="1899-12-30T03:08:04"/>
    <s v="Sat"/>
    <x v="194"/>
    <d v="2023-07-15T00:00:00"/>
    <s v="02:40:05"/>
    <s v="Week-3"/>
    <d v="1899-12-30T02:00:00"/>
  </r>
  <r>
    <n v="11150"/>
    <x v="3"/>
    <s v="Mangesh Fasale"/>
    <s v="Closed"/>
    <x v="965"/>
    <s v="Sat, 15 Jul 2023 02:40:04 GMT"/>
    <s v="karun"/>
    <x v="1"/>
    <x v="0"/>
    <s v="ESC L1 SLA Breach"/>
    <x v="66"/>
    <s v="Met"/>
    <s v="Other"/>
    <n v="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8:05 GMT"/>
    <s v="Thu, 01 Jan 1970 00:00:00 GMT"/>
    <s v="Thu, 01 Jan 1970 00:00:01 GMT"/>
    <s v="Fri, 02 Jan 1970 02:50:42 GMT"/>
    <m/>
    <m/>
    <m/>
    <m/>
    <n v="0"/>
    <n v="1"/>
    <n v="1"/>
    <d v="1899-12-30T02:58:49"/>
    <s v="Sat"/>
    <x v="194"/>
    <d v="2023-07-15T00:00:00"/>
    <s v="02:40:04"/>
    <s v="Week-3"/>
    <d v="1899-12-30T02:00:00"/>
  </r>
  <r>
    <n v="11149"/>
    <x v="3"/>
    <s v="Mangesh Fasale"/>
    <s v="Closed"/>
    <x v="965"/>
    <s v="Sat, 15 Jul 2023 02:20:05 GMT"/>
    <s v="karun"/>
    <x v="1"/>
    <x v="0"/>
    <s v="ACK L1 SLA Breach, ESC L1 SLA Breach"/>
    <x v="66"/>
    <s v="Met"/>
    <s v="Other"/>
    <n v="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5:48 GMT"/>
    <s v="Thu, 01 Jan 1970 00:00:00 GMT"/>
    <s v="Thu, 01 Jan 1970 00:00:01 GMT"/>
    <s v="Fri, 02 Jan 1970 02:44:52 GMT"/>
    <m/>
    <m/>
    <m/>
    <m/>
    <n v="0"/>
    <n v="1"/>
    <n v="1"/>
    <d v="1899-12-30T02:51:00"/>
    <s v="Sat"/>
    <x v="194"/>
    <d v="2023-07-15T00:00:00"/>
    <s v="02:20:05"/>
    <s v="Week-3"/>
    <d v="1899-12-30T02:00:00"/>
  </r>
  <r>
    <n v="11148"/>
    <x v="0"/>
    <s v="TechM L2"/>
    <s v="Closed"/>
    <x v="663"/>
    <s v="Sat, 15 Jul 2023 02:20:03 GMT"/>
    <s v="vdarive"/>
    <x v="1"/>
    <x v="2"/>
    <s v="ACK L1 SLA Breach"/>
    <x v="19"/>
    <s v="Met"/>
    <s v="Network Device"/>
    <n v="6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6:31 GMT"/>
    <s v="Thu, 01 Jan 1970 00:00:00 GMT"/>
    <s v="Thu, 01 Jan 1970 00:00:01 GMT"/>
    <s v="Thu, 01 Jan 1970 14:31:17 GMT"/>
    <m/>
    <m/>
    <m/>
    <m/>
    <n v="0"/>
    <n v="1"/>
    <n v="1"/>
    <d v="1899-12-30T15:38:24"/>
    <s v="Sat"/>
    <x v="194"/>
    <d v="2023-07-15T00:00:00"/>
    <s v="02:20:03"/>
    <s v="Week-3"/>
    <d v="1899-12-30T02:00:00"/>
  </r>
  <r>
    <n v="11156"/>
    <x v="3"/>
    <s v="Mangesh Fasale"/>
    <s v="Closed"/>
    <x v="965"/>
    <s v="Sat, 15 Jul 2023 03:20:03 GMT"/>
    <s v="karun"/>
    <x v="1"/>
    <x v="0"/>
    <s v="ESC L1 SLA Breach"/>
    <x v="66"/>
    <s v="Met"/>
    <s v="Other"/>
    <n v="14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14:18 GMT"/>
    <s v="Thu, 01 Jan 1970 00:00:00 GMT"/>
    <s v="Thu, 01 Jan 1970 00:00:01 GMT"/>
    <s v="Fri, 02 Jan 1970 03:09:48 GMT"/>
    <m/>
    <m/>
    <m/>
    <m/>
    <n v="0"/>
    <n v="1"/>
    <n v="1"/>
    <d v="1899-12-30T03:23:59"/>
    <s v="Sat"/>
    <x v="194"/>
    <d v="2023-07-15T00:00:00"/>
    <s v="03:20:03"/>
    <s v="Week-3"/>
    <d v="1899-12-30T03:00:00"/>
  </r>
  <r>
    <n v="11155"/>
    <x v="3"/>
    <s v="Mangesh Fasale"/>
    <s v="Closed"/>
    <x v="965"/>
    <s v="Sat, 15 Jul 2023 03:00:03 GMT"/>
    <s v="karun"/>
    <x v="1"/>
    <x v="0"/>
    <s v="ACK L1 SLA Breach, ESC L1 SLA Breach"/>
    <x v="54"/>
    <s v="Met"/>
    <s v="Other"/>
    <n v="7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06:47 GMT"/>
    <s v="Thu, 01 Jan 1970 00:00:00 GMT"/>
    <s v="Thu, 01 Jan 1970 00:00:01 GMT"/>
    <s v="Fri, 02 Jan 1970 03:03:37 GMT"/>
    <m/>
    <m/>
    <m/>
    <m/>
    <n v="0"/>
    <n v="1"/>
    <n v="1"/>
    <d v="1899-12-30T03:10:44"/>
    <s v="Sat"/>
    <x v="194"/>
    <d v="2023-07-15T00:00:00"/>
    <s v="03:00:03"/>
    <s v="Week-3"/>
    <d v="1899-12-30T03:00:00"/>
  </r>
  <r>
    <n v="11157"/>
    <x v="3"/>
    <s v="Mangesh Fasale"/>
    <s v="Closed"/>
    <x v="965"/>
    <s v="Sat, 15 Jul 2023 04:00:03 GMT"/>
    <s v="karun"/>
    <x v="1"/>
    <x v="0"/>
    <s v="ESC L1 SLA Breach"/>
    <x v="54"/>
    <s v="Met"/>
    <s v="Other"/>
    <n v="1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3:53 GMT"/>
    <s v="Thu, 01 Jan 1970 00:00:00 GMT"/>
    <s v="Thu, 01 Jan 1970 00:00:01 GMT"/>
    <s v="Fri, 02 Jan 1970 02:47:22 GMT"/>
    <m/>
    <m/>
    <m/>
    <m/>
    <n v="0"/>
    <n v="1"/>
    <n v="1"/>
    <d v="1899-12-30T03:01:29"/>
    <s v="Sat"/>
    <x v="194"/>
    <d v="2023-07-15T00:00:00"/>
    <s v="04:00:03"/>
    <s v="Week-3"/>
    <d v="1899-12-30T04:00:00"/>
  </r>
  <r>
    <n v="11158"/>
    <x v="3"/>
    <s v="Mangesh Fasale"/>
    <s v="Closed"/>
    <x v="967"/>
    <s v="Sat, 15 Jul 2023 05:20:03 GMT"/>
    <s v="karun"/>
    <x v="1"/>
    <x v="0"/>
    <s v="ESC L1 SLA Breach"/>
    <x v="67"/>
    <s v="Met"/>
    <s v="Other"/>
    <n v="4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5:06 GMT"/>
    <s v="Thu, 01 Jan 1970 00:00:00 GMT"/>
    <s v="Thu, 01 Jan 1970 00:00:01 GMT"/>
    <s v="Fri, 02 Jan 1970 01:52:09 GMT"/>
    <m/>
    <m/>
    <m/>
    <m/>
    <n v="0"/>
    <n v="1"/>
    <n v="1"/>
    <d v="1899-12-30T02:37:18"/>
    <s v="Sat"/>
    <x v="194"/>
    <d v="2023-07-15T00:00:00"/>
    <s v="05:20:03"/>
    <s v="Week-3"/>
    <d v="1899-12-30T05:00:00"/>
  </r>
  <r>
    <n v="11161"/>
    <x v="3"/>
    <s v="Mangesh Fasale"/>
    <s v="Closed"/>
    <x v="965"/>
    <s v="Sat, 15 Jul 2023 06:40:07 GMT"/>
    <s v="vdarive"/>
    <x v="1"/>
    <x v="0"/>
    <s v="ESC L1 SLA Breach"/>
    <x v="66"/>
    <s v="Met"/>
    <s v="Other"/>
    <n v="38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7:43 GMT"/>
    <s v="Thu, 01 Jan 1970 00:00:00 GMT"/>
    <s v="Thu, 01 Jan 1970 00:00:01 GMT"/>
    <s v="Fri, 02 Jan 1970 11:26:55 GMT"/>
    <m/>
    <m/>
    <m/>
    <m/>
    <n v="0"/>
    <n v="1"/>
    <n v="1"/>
    <d v="1899-12-30T12:05:02"/>
    <s v="Sat"/>
    <x v="194"/>
    <d v="2023-07-15T00:00:00"/>
    <s v="06:40:07"/>
    <s v="Week-3"/>
    <d v="1899-12-30T06:00:00"/>
  </r>
  <r>
    <n v="11160"/>
    <x v="3"/>
    <s v="Mangesh Fasale"/>
    <s v="Closed"/>
    <x v="965"/>
    <s v="Sat, 15 Jul 2023 06:40:05 GMT"/>
    <s v="vdarive"/>
    <x v="1"/>
    <x v="0"/>
    <s v="ESC L1 SLA Breach"/>
    <x v="67"/>
    <s v="Met"/>
    <s v="Other"/>
    <n v="7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15:42 GMT"/>
    <s v="Thu, 01 Jan 1970 00:00:00 GMT"/>
    <s v="Thu, 01 Jan 1970 00:00:01 GMT"/>
    <s v="Fri, 02 Jan 1970 10:09:43 GMT"/>
    <m/>
    <m/>
    <m/>
    <m/>
    <n v="0"/>
    <n v="1"/>
    <n v="1"/>
    <d v="1899-12-30T11:25:49"/>
    <s v="Sat"/>
    <x v="194"/>
    <d v="2023-07-15T00:00:00"/>
    <s v="06:40:05"/>
    <s v="Week-3"/>
    <d v="1899-12-30T06:00:00"/>
  </r>
  <r>
    <n v="11159"/>
    <x v="3"/>
    <s v="Mangesh Fasale"/>
    <s v="Closed"/>
    <x v="965"/>
    <s v="Sat, 15 Jul 2023 06:40:04 GMT"/>
    <s v="karun"/>
    <x v="1"/>
    <x v="0"/>
    <s v="ESC L1 SLA Breach"/>
    <x v="54"/>
    <s v="Met"/>
    <s v="Other"/>
    <n v="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3:05 GMT"/>
    <s v="Thu, 01 Jan 1970 00:00:00 GMT"/>
    <s v="Thu, 01 Jan 1970 00:00:01 GMT"/>
    <s v="Fri, 02 Jan 1970 01:20:00 GMT"/>
    <m/>
    <m/>
    <m/>
    <m/>
    <n v="0"/>
    <n v="1"/>
    <n v="1"/>
    <d v="1899-12-30T01:23:08"/>
    <s v="Sat"/>
    <x v="194"/>
    <d v="2023-07-15T00:00:00"/>
    <s v="06:40:04"/>
    <s v="Week-3"/>
    <d v="1899-12-30T06:00:00"/>
  </r>
  <r>
    <n v="11162"/>
    <x v="3"/>
    <s v="Mangesh Fasale"/>
    <s v="Closed"/>
    <x v="965"/>
    <s v="Sat, 15 Jul 2023 08:50:04 GMT"/>
    <s v="khyadav"/>
    <x v="1"/>
    <x v="0"/>
    <s v="ACK L1 SLA Breach, ESC L1 SLA Breach"/>
    <x v="67"/>
    <s v="Met"/>
    <s v="Other"/>
    <n v="3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9:36 GMT"/>
    <s v="Thu, 01 Jan 1970 00:00:00 GMT"/>
    <s v="Thu, 01 Jan 1970 00:00:01 GMT"/>
    <s v="Fri, 02 Jan 1970 03:12:12 GMT"/>
    <m/>
    <m/>
    <m/>
    <m/>
    <n v="0"/>
    <n v="1"/>
    <n v="1"/>
    <d v="1899-12-30T03:42:19"/>
    <s v="Sat"/>
    <x v="194"/>
    <d v="2023-07-15T00:00:00"/>
    <s v="08:50:04"/>
    <s v="Week-3"/>
    <d v="1899-12-30T08:00:00"/>
  </r>
  <r>
    <n v="11163"/>
    <x v="3"/>
    <s v="Mangesh Fasale"/>
    <s v="Closed"/>
    <x v="968"/>
    <s v="Sat, 15 Jul 2023 19:50:04 GMT"/>
    <s v="vdarive"/>
    <x v="1"/>
    <x v="0"/>
    <s v="ESC L1 SLA Breach"/>
    <x v="54"/>
    <s v="Met"/>
    <s v="Other"/>
    <n v="6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6:13 GMT"/>
    <s v="Thu, 01 Jan 1970 00:00:00 GMT"/>
    <s v="Thu, 01 Jan 1970 00:00:01 GMT"/>
    <s v="Thu, 01 Jan 1970 23:01:56 GMT"/>
    <m/>
    <m/>
    <m/>
    <m/>
    <n v="0"/>
    <n v="1"/>
    <n v="1"/>
    <d v="1899-12-31T00:08:05"/>
    <s v="Sat"/>
    <x v="194"/>
    <d v="2023-07-15T00:00:00"/>
    <s v="19:50:04"/>
    <s v="Week-3"/>
    <d v="1899-12-30T19:00:00"/>
  </r>
  <r>
    <n v="11164"/>
    <x v="3"/>
    <s v="Mangesh Fasale"/>
    <s v="Closed"/>
    <x v="965"/>
    <s v="Sat, 15 Jul 2023 20:40:03 GMT"/>
    <s v="khyadav"/>
    <x v="1"/>
    <x v="0"/>
    <s v="ESC L1 SLA Breach"/>
    <x v="67"/>
    <s v="Met"/>
    <s v="Other"/>
    <n v="25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25:14 GMT"/>
    <s v="Thu, 01 Jan 1970 00:00:00 GMT"/>
    <s v="Thu, 01 Jan 1970 00:00:01 GMT"/>
    <s v="Thu, 01 Jan 1970 17:41:51 GMT"/>
    <m/>
    <m/>
    <m/>
    <m/>
    <n v="0"/>
    <n v="1"/>
    <n v="1"/>
    <d v="1899-12-30T18:07:01"/>
    <s v="Sat"/>
    <x v="194"/>
    <d v="2023-07-15T00:00:00"/>
    <s v="20:40:03"/>
    <s v="Week-3"/>
    <d v="1899-12-30T20:00:00"/>
  </r>
  <r>
    <n v="11165"/>
    <x v="3"/>
    <s v="Mangesh Fasale"/>
    <s v="Closed"/>
    <x v="965"/>
    <s v="Sat, 15 Jul 2023 22:40:03 GMT"/>
    <s v="khyadav"/>
    <x v="1"/>
    <x v="0"/>
    <s v="ESC L1 SLA Breach"/>
    <x v="54"/>
    <s v="Met"/>
    <s v="Other"/>
    <n v="17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17:11 GMT"/>
    <s v="Thu, 01 Jan 1970 00:00:00 GMT"/>
    <s v="Thu, 01 Jan 1970 00:00:01 GMT"/>
    <s v="Thu, 01 Jan 1970 15:26:32 GMT"/>
    <m/>
    <m/>
    <m/>
    <m/>
    <n v="0"/>
    <n v="1"/>
    <n v="1"/>
    <d v="1899-12-30T15:43:42"/>
    <s v="Sat"/>
    <x v="194"/>
    <d v="2023-07-15T00:00:00"/>
    <s v="22:40:03"/>
    <s v="Week-3"/>
    <d v="1899-12-30T22:00:00"/>
  </r>
  <r>
    <n v="11167"/>
    <x v="3"/>
    <s v="Mangesh Fasale"/>
    <s v="Closed"/>
    <x v="965"/>
    <s v="Sat, 15 Jul 2023 23:20:03 GMT"/>
    <s v="khyadav"/>
    <x v="1"/>
    <x v="0"/>
    <s v="ESC L1 SLA Breach"/>
    <x v="54"/>
    <s v="Met"/>
    <s v="Other"/>
    <n v="1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4:31 GMT"/>
    <s v="Thu, 01 Jan 1970 00:00:00 GMT"/>
    <s v="Thu, 01 Jan 1970 00:00:01 GMT"/>
    <s v="Thu, 01 Jan 1970 13:44:01 GMT"/>
    <m/>
    <m/>
    <m/>
    <m/>
    <n v="0"/>
    <n v="1"/>
    <n v="1"/>
    <d v="1899-12-30T13:59:08"/>
    <s v="Sat"/>
    <x v="194"/>
    <d v="2023-07-15T00:00:00"/>
    <s v="23:20:03"/>
    <s v="Week-3"/>
    <d v="1899-12-30T23:00:00"/>
  </r>
  <r>
    <n v="11166"/>
    <x v="3"/>
    <s v="Mangesh Fasale"/>
    <s v="Closed"/>
    <x v="965"/>
    <s v="Sat, 15 Jul 2023 23:00:04 GMT"/>
    <s v="khyadav"/>
    <x v="1"/>
    <x v="0"/>
    <s v="ACK L1 SLA Breach, ESC L1 SLA Breach"/>
    <x v="67"/>
    <s v="Met"/>
    <s v="Other"/>
    <n v="40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39:54 GMT"/>
    <s v="Thu, 01 Jan 1970 00:00:00 GMT"/>
    <s v="Thu, 01 Jan 1970 00:00:01 GMT"/>
    <s v="Thu, 01 Jan 1970 14:01:20 GMT"/>
    <m/>
    <m/>
    <m/>
    <m/>
    <n v="0"/>
    <n v="1"/>
    <n v="1"/>
    <d v="1899-12-30T14:41:31"/>
    <s v="Sat"/>
    <x v="194"/>
    <d v="2023-07-15T00:00:00"/>
    <s v="23:00:04"/>
    <s v="Week-3"/>
    <d v="1899-12-30T23:00:00"/>
  </r>
  <r>
    <n v="11168"/>
    <x v="3"/>
    <s v="Mangesh Fasale"/>
    <s v="Closed"/>
    <x v="968"/>
    <s v="Sun, 16 Jul 2023 04:50:03 GMT"/>
    <s v="vdarive"/>
    <x v="1"/>
    <x v="0"/>
    <s v="ACK L1 SLA Breach, ESC L1 SLA Breach"/>
    <x v="67"/>
    <s v="Met"/>
    <s v="Other"/>
    <n v="30"/>
    <s v="[]"/>
    <s v="Network"/>
    <m/>
    <m/>
    <m/>
    <s v="Suspicious Traffic"/>
    <m/>
    <s v="[]"/>
    <s v="Thu, 01 Jan 1970 00:00:00 GMT"/>
    <s v="Thu, 01 Jan 1970 00:00:54 GMT"/>
    <s v="Thu, 01 Jan 1970 00:00:00 GMT"/>
    <s v="Thu, 01 Jan 1970 00:29:52 GMT"/>
    <s v="Thu, 01 Jan 1970 00:00:00 GMT"/>
    <s v="Thu, 01 Jan 1970 00:00:01 GMT"/>
    <s v="Thu, 01 Jan 1970 14:59:59 GMT"/>
    <m/>
    <m/>
    <m/>
    <m/>
    <n v="0"/>
    <n v="1"/>
    <n v="1"/>
    <d v="1899-12-30T15:30:53"/>
    <s v="Sun"/>
    <x v="195"/>
    <d v="2023-07-16T00:00:00"/>
    <s v="04:50:03"/>
    <s v="Week-3"/>
    <d v="1899-12-30T04:00:00"/>
  </r>
  <r>
    <n v="11169"/>
    <x v="0"/>
    <s v="TechM L2"/>
    <s v="Closed"/>
    <x v="608"/>
    <s v="Sun, 16 Jul 2023 05:10:04 GMT"/>
    <s v="vtupura"/>
    <x v="0"/>
    <x v="0"/>
    <s v="[]"/>
    <x v="21"/>
    <s v="Met"/>
    <s v="Server"/>
    <n v="2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4:31 GMT"/>
    <s v="Thu, 01 Jan 1970 00:00:00 GMT"/>
    <s v="Thu, 01 Jan 1970 00:00:01 GMT"/>
    <s v="Fri, 02 Jan 1970 00:07:42 GMT"/>
    <m/>
    <m/>
    <m/>
    <m/>
    <n v="1"/>
    <s v=""/>
    <n v="1"/>
    <d v="1899-12-30T00:32:50"/>
    <s v="Sun"/>
    <x v="195"/>
    <d v="2023-07-16T00:00:00"/>
    <s v="05:10:04"/>
    <s v="Week-3"/>
    <d v="1899-12-30T05:00:00"/>
  </r>
  <r>
    <n v="11170"/>
    <x v="0"/>
    <s v="TechM L2"/>
    <s v="Closed"/>
    <x v="969"/>
    <s v="Sun, 16 Jul 2023 13:40:06 GMT"/>
    <s v="khyadav"/>
    <x v="0"/>
    <x v="0"/>
    <s v="User Reported Email"/>
    <x v="0"/>
    <s v="Met"/>
    <s v="User"/>
    <n v="82"/>
    <s v="[]"/>
    <s v="Email"/>
    <s v="Legitimate email"/>
    <m/>
    <m/>
    <m/>
    <m/>
    <s v="[]"/>
    <s v="Thu, 01 Jan 1970 00:00:00 GMT"/>
    <s v="Thu, 01 Jan 1970 00:00:06 GMT"/>
    <s v="Thu, 01 Jan 1970 00:00:00 GMT"/>
    <s v="Thu, 01 Jan 1970 01:22:25 GMT"/>
    <s v="Thu, 01 Jan 1970 00:00:00 GMT"/>
    <s v="Thu, 01 Jan 1970 00:00:01 GMT"/>
    <s v="Thu, 01 Jan 1970 18:58:39 GMT"/>
    <m/>
    <m/>
    <m/>
    <m/>
    <n v="1"/>
    <s v=""/>
    <n v="1"/>
    <d v="1899-12-30T20:20:45"/>
    <s v="Sun"/>
    <x v="195"/>
    <d v="2023-07-16T00:00:00"/>
    <s v="13:40:06"/>
    <s v="Week-3"/>
    <d v="1899-12-30T13:00:00"/>
  </r>
  <r>
    <n v="11171"/>
    <x v="0"/>
    <s v="TechM L2"/>
    <s v="Closed"/>
    <x v="679"/>
    <s v="Sun, 16 Jul 2023 18:40:05 GMT"/>
    <s v="vtupura"/>
    <x v="0"/>
    <x v="0"/>
    <s v="User Reported Email"/>
    <x v="0"/>
    <s v="Met"/>
    <s v="User"/>
    <n v="97"/>
    <s v="[]"/>
    <s v="Email"/>
    <s v="Legitimate email"/>
    <m/>
    <m/>
    <m/>
    <m/>
    <s v="[]"/>
    <s v="Thu, 01 Jan 1970 00:00:00 GMT"/>
    <s v="Thu, 01 Jan 1970 00:00:05 GMT"/>
    <s v="Thu, 01 Jan 1970 00:00:00 GMT"/>
    <s v="Thu, 01 Jan 1970 01:37:01 GMT"/>
    <s v="Thu, 01 Jan 1970 00:00:00 GMT"/>
    <s v="Thu, 01 Jan 1970 00:00:01 GMT"/>
    <s v="Thu, 01 Jan 1970 10:59:43 GMT"/>
    <m/>
    <m/>
    <m/>
    <m/>
    <n v="1"/>
    <s v=""/>
    <n v="1"/>
    <d v="1899-12-30T12:36:48"/>
    <s v="Sun"/>
    <x v="195"/>
    <d v="2023-07-16T00:00:00"/>
    <s v="18:40:05"/>
    <s v="Week-3"/>
    <d v="1899-12-30T18:00:00"/>
  </r>
  <r>
    <n v="11175"/>
    <x v="3"/>
    <s v="Mangesh Fasale"/>
    <s v="Closed"/>
    <x v="965"/>
    <s v="Sun, 16 Jul 2023 23:50:06 GMT"/>
    <s v="vtupura"/>
    <x v="1"/>
    <x v="0"/>
    <s v="ESC L1 SLA Breach"/>
    <x v="54"/>
    <s v="Met"/>
    <s v="Other"/>
    <n v="3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5:45 GMT"/>
    <s v="Thu, 01 Jan 1970 00:00:00 GMT"/>
    <s v="Thu, 01 Jan 1970 00:00:01 GMT"/>
    <s v="Thu, 01 Jan 1970 04:51:31 GMT"/>
    <m/>
    <m/>
    <m/>
    <m/>
    <n v="0"/>
    <n v="1"/>
    <n v="1"/>
    <d v="1899-12-30T05:27:37"/>
    <s v="Sun"/>
    <x v="195"/>
    <d v="2023-07-16T00:00:00"/>
    <s v="23:50:06"/>
    <s v="Week-3"/>
    <d v="1899-12-30T23:00:00"/>
  </r>
  <r>
    <n v="11174"/>
    <x v="3"/>
    <s v="Mangesh Fasale"/>
    <s v="Closed"/>
    <x v="965"/>
    <s v="Sun, 16 Jul 2023 23:00:07 GMT"/>
    <s v="vtupura"/>
    <x v="1"/>
    <x v="0"/>
    <s v="ESC L1 SLA Breach"/>
    <x v="67"/>
    <s v="Met"/>
    <s v="Other"/>
    <n v="4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2:55 GMT"/>
    <s v="Thu, 01 Jan 1970 00:00:00 GMT"/>
    <s v="Thu, 01 Jan 1970 00:00:01 GMT"/>
    <s v="Thu, 01 Jan 1970 04:49:21 GMT"/>
    <m/>
    <m/>
    <m/>
    <m/>
    <n v="0"/>
    <n v="1"/>
    <n v="1"/>
    <d v="1899-12-30T05:32:28"/>
    <s v="Sun"/>
    <x v="195"/>
    <d v="2023-07-16T00:00:00"/>
    <s v="23:00:07"/>
    <s v="Week-3"/>
    <d v="1899-12-30T23:00:00"/>
  </r>
  <r>
    <n v="11173"/>
    <x v="3"/>
    <s v="Mangesh Fasale"/>
    <s v="Closed"/>
    <x v="965"/>
    <s v="Sun, 16 Jul 2023 23:00:06 GMT"/>
    <s v="vtupura"/>
    <x v="1"/>
    <x v="0"/>
    <s v="ESC L1 SLA Breach"/>
    <x v="54"/>
    <s v="Met"/>
    <s v="Other"/>
    <n v="6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6:53 GMT"/>
    <s v="Thu, 01 Jan 1970 00:00:00 GMT"/>
    <s v="Thu, 01 Jan 1970 00:00:01 GMT"/>
    <s v="Thu, 01 Jan 1970 03:30:49 GMT"/>
    <m/>
    <m/>
    <m/>
    <m/>
    <n v="0"/>
    <n v="1"/>
    <n v="1"/>
    <d v="1899-12-30T04:37:58"/>
    <s v="Sun"/>
    <x v="195"/>
    <d v="2023-07-16T00:00:00"/>
    <s v="23:00:06"/>
    <s v="Week-3"/>
    <d v="1899-12-30T23:00:00"/>
  </r>
  <r>
    <n v="11172"/>
    <x v="3"/>
    <s v="Mangesh Fasale"/>
    <s v="Closed"/>
    <x v="970"/>
    <s v="Sun, 16 Jul 2023 23:00:04 GMT"/>
    <s v="vtupura"/>
    <x v="1"/>
    <x v="0"/>
    <s v="ESC L1 SLA Breach"/>
    <x v="67"/>
    <s v="Met"/>
    <s v="Other"/>
    <n v="117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56:41 GMT"/>
    <s v="Thu, 01 Jan 1970 00:00:00 GMT"/>
    <s v="Thu, 01 Jan 1970 00:00:01 GMT"/>
    <s v="Thu, 01 Jan 1970 01:33:15 GMT"/>
    <m/>
    <m/>
    <m/>
    <m/>
    <n v="0"/>
    <n v="1"/>
    <n v="1"/>
    <d v="1899-12-30T03:30:21"/>
    <s v="Sun"/>
    <x v="195"/>
    <d v="2023-07-16T00:00:00"/>
    <s v="23:00:04"/>
    <s v="Week-3"/>
    <d v="1899-12-30T23:00:00"/>
  </r>
  <r>
    <n v="11176"/>
    <x v="0"/>
    <s v="TechM L2"/>
    <s v="Closed"/>
    <x v="971"/>
    <s v="Mon, 17 Jul 2023 06:20:05 GMT"/>
    <s v="gsriniv"/>
    <x v="2"/>
    <x v="2"/>
    <s v="User Reported Email"/>
    <x v="0"/>
    <s v="Met"/>
    <s v="User"/>
    <n v="160"/>
    <s v="[]"/>
    <s v="Email"/>
    <s v="Spam"/>
    <m/>
    <m/>
    <m/>
    <m/>
    <s v="[]"/>
    <s v="Thu, 01 Jan 1970 00:00:00 GMT"/>
    <s v="Thu, 01 Jan 1970 00:00:09 GMT"/>
    <s v="Thu, 01 Jan 1970 00:00:00 GMT"/>
    <s v="Thu, 01 Jan 1970 02:40:10 GMT"/>
    <s v="Thu, 01 Jan 1970 00:00:00 GMT"/>
    <s v="Thu, 01 Jan 1970 00:00:01 GMT"/>
    <s v="Thu, 01 Jan 1970 01:59:06 GMT"/>
    <m/>
    <m/>
    <m/>
    <m/>
    <n v="1"/>
    <s v=""/>
    <n v="1"/>
    <d v="1899-12-30T04:39:15"/>
    <s v="Mon"/>
    <x v="196"/>
    <d v="2023-07-17T00:00:00"/>
    <s v="06:20:05"/>
    <s v="Week-4"/>
    <d v="1899-12-30T06:00:00"/>
  </r>
  <r>
    <n v="11178"/>
    <x v="3"/>
    <s v="TechM L2"/>
    <s v="Closed"/>
    <x v="29"/>
    <s v="Mon, 17 Jul 2023 07:40:06 GMT"/>
    <s v="vtupura"/>
    <x v="0"/>
    <x v="0"/>
    <s v="[]"/>
    <x v="10"/>
    <s v="Met"/>
    <s v="Laptop/Desktop"/>
    <n v="14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14:19 GMT"/>
    <s v="Thu, 01 Jan 1970 00:00:00 GMT"/>
    <s v="Thu, 01 Jan 1970 00:00:01 GMT"/>
    <s v="Thu, 01 Jan 1970 00:00:01 GMT"/>
    <m/>
    <m/>
    <m/>
    <m/>
    <n v="1"/>
    <s v=""/>
    <n v="1"/>
    <d v="1899-12-30T00:14:14"/>
    <s v="Mon"/>
    <x v="196"/>
    <d v="2023-07-17T00:00:00"/>
    <s v="07:40:06"/>
    <s v="Week-4"/>
    <d v="1899-12-30T07:00:00"/>
  </r>
  <r>
    <n v="11177"/>
    <x v="3"/>
    <s v="TechM L2"/>
    <s v="Closed"/>
    <x v="29"/>
    <s v="Mon, 17 Jul 2023 07:20:05 GMT"/>
    <s v="vtupura"/>
    <x v="0"/>
    <x v="0"/>
    <s v="[]"/>
    <x v="10"/>
    <s v="Met"/>
    <s v="Laptop/Desktop"/>
    <n v="19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0:19:23 GMT"/>
    <s v="Thu, 01 Jan 1970 00:00:00 GMT"/>
    <s v="Thu, 01 Jan 1970 00:00:01 GMT"/>
    <s v="Thu, 01 Jan 1970 00:00:01 GMT"/>
    <m/>
    <m/>
    <m/>
    <m/>
    <n v="1"/>
    <s v=""/>
    <n v="1"/>
    <d v="1899-12-30T00:19:18"/>
    <s v="Mon"/>
    <x v="196"/>
    <d v="2023-07-17T00:00:00"/>
    <s v="07:20:05"/>
    <s v="Week-4"/>
    <d v="1899-12-30T07:00:00"/>
  </r>
  <r>
    <n v="11180"/>
    <x v="0"/>
    <s v="Cristian Dragus"/>
    <s v="Closed"/>
    <x v="689"/>
    <s v="Mon, 17 Jul 2023 09:30:04 GMT"/>
    <s v="khyadav"/>
    <x v="2"/>
    <x v="2"/>
    <s v="[]"/>
    <x v="38"/>
    <s v="Met"/>
    <s v="Server"/>
    <n v="54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4:00 GMT"/>
    <s v="Thu, 01 Jan 1970 00:00:00 GMT"/>
    <s v="Thu, 01 Jan 1970 00:00:01 GMT"/>
    <s v="Thu, 01 Jan 1970 00:44:29 GMT"/>
    <m/>
    <m/>
    <m/>
    <m/>
    <n v="1"/>
    <s v=""/>
    <n v="1"/>
    <d v="1899-12-30T01:38:38"/>
    <s v="Mon"/>
    <x v="196"/>
    <d v="2023-07-17T00:00:00"/>
    <s v="09:30:04"/>
    <s v="Week-4"/>
    <d v="1899-12-30T09:00:00"/>
  </r>
  <r>
    <n v="11179"/>
    <x v="0"/>
    <s v="Hassen Mezghani"/>
    <s v="Closed"/>
    <x v="972"/>
    <s v="Mon, 17 Jul 2023 09:10:05 GMT"/>
    <s v="gsriniv"/>
    <x v="1"/>
    <x v="2"/>
    <s v="[]"/>
    <x v="21"/>
    <s v="Met"/>
    <s v="Server"/>
    <n v="10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49:26 GMT"/>
    <s v="Thu, 01 Jan 1970 00:00:00 GMT"/>
    <s v="Thu, 01 Jan 1970 00:00:01 GMT"/>
    <s v="Thu, 01 Jan 1970 03:55:10 GMT"/>
    <m/>
    <m/>
    <m/>
    <m/>
    <n v="0"/>
    <n v="1"/>
    <n v="1"/>
    <d v="1899-12-30T05:44:17"/>
    <s v="Mon"/>
    <x v="196"/>
    <d v="2023-07-17T00:00:00"/>
    <s v="09:10:05"/>
    <s v="Week-4"/>
    <d v="1899-12-30T09:00:00"/>
  </r>
  <r>
    <n v="11189"/>
    <x v="4"/>
    <s v="Mangesh Fasale"/>
    <s v="Closed"/>
    <x v="650"/>
    <s v="Mon, 17 Jul 2023 10:50:06 GMT"/>
    <s v="karun"/>
    <x v="0"/>
    <x v="0"/>
    <s v="[]"/>
    <x v="54"/>
    <s v="Met"/>
    <s v="Laptop/Desktop"/>
    <n v="2"/>
    <s v="[]"/>
    <s v="Network"/>
    <m/>
    <m/>
    <m/>
    <s v="Suspicious Traffic"/>
    <m/>
    <s v="[]"/>
    <s v="Thu, 01 Jan 1970 00:00:00 GMT"/>
    <s v="Thu, 01 Jan 1970 00:00:41 GMT"/>
    <s v="Thu, 01 Jan 1970 00:00:00 GMT"/>
    <s v="Thu, 01 Jan 1970 00:01:50 GMT"/>
    <s v="Thu, 01 Jan 1970 00:00:00 GMT"/>
    <s v="Thu, 01 Jan 1970 00:00:01 GMT"/>
    <s v="Thu, 01 Jan 1970 02:32:58 GMT"/>
    <m/>
    <m/>
    <m/>
    <m/>
    <n v="1"/>
    <s v=""/>
    <n v="1"/>
    <d v="1899-12-30T02:35:39"/>
    <s v="Mon"/>
    <x v="196"/>
    <d v="2023-07-17T00:00:00"/>
    <s v="10:50:06"/>
    <s v="Week-4"/>
    <d v="1899-12-30T10:00:00"/>
  </r>
  <r>
    <n v="11188"/>
    <x v="4"/>
    <s v="Mangesh Fasale"/>
    <s v="Closed"/>
    <x v="650"/>
    <s v="Mon, 17 Jul 2023 10:50:05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1:09 GMT"/>
    <s v="Thu, 01 Jan 1970 00:00:00 GMT"/>
    <s v="Thu, 01 Jan 1970 00:00:01 GMT"/>
    <s v="Thu, 01 Jan 1970 02:33:15 GMT"/>
    <m/>
    <m/>
    <m/>
    <m/>
    <n v="1"/>
    <s v=""/>
    <n v="1"/>
    <d v="1899-12-30T02:34:21"/>
    <s v="Mon"/>
    <x v="196"/>
    <d v="2023-07-17T00:00:00"/>
    <s v="10:50:05"/>
    <s v="Week-4"/>
    <d v="1899-12-30T10:00:00"/>
  </r>
  <r>
    <n v="11187"/>
    <x v="4"/>
    <s v="Mangesh Fasale"/>
    <s v="Closed"/>
    <x v="650"/>
    <s v="Mon, 17 Jul 2023 10:40:10 GMT"/>
    <s v="karun"/>
    <x v="0"/>
    <x v="0"/>
    <s v="[]"/>
    <x v="54"/>
    <s v="Met"/>
    <s v="Laptop/Desktop"/>
    <n v="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3:15 GMT"/>
    <s v="Thu, 01 Jan 1970 00:00:00 GMT"/>
    <s v="Thu, 01 Jan 1970 00:00:01 GMT"/>
    <s v="Thu, 01 Jan 1970 02:28:41 GMT"/>
    <m/>
    <m/>
    <m/>
    <m/>
    <n v="1"/>
    <s v=""/>
    <n v="1"/>
    <d v="1899-12-30T02:31:50"/>
    <s v="Mon"/>
    <x v="196"/>
    <d v="2023-07-17T00:00:00"/>
    <s v="10:40:10"/>
    <s v="Week-4"/>
    <d v="1899-12-30T10:00:00"/>
  </r>
  <r>
    <n v="11186"/>
    <x v="4"/>
    <s v="Mangesh Fasale"/>
    <s v="Closed"/>
    <x v="650"/>
    <s v="Mon, 17 Jul 2023 10:40:08 GMT"/>
    <s v="karun"/>
    <x v="0"/>
    <x v="0"/>
    <s v="[]"/>
    <x v="54"/>
    <s v="Met"/>
    <s v="Laptop/Desktop"/>
    <n v="2"/>
    <s v="[]"/>
    <s v="Network"/>
    <m/>
    <m/>
    <m/>
    <s v="Suspicious Traffic"/>
    <m/>
    <s v="[]"/>
    <s v="Thu, 01 Jan 1970 00:00:00 GMT"/>
    <s v="Thu, 01 Jan 1970 00:02:13 GMT"/>
    <s v="Thu, 01 Jan 1970 00:00:00 GMT"/>
    <s v="Thu, 01 Jan 1970 00:02:10 GMT"/>
    <s v="Thu, 01 Jan 1970 00:00:00 GMT"/>
    <s v="Thu, 01 Jan 1970 00:00:01 GMT"/>
    <s v="Thu, 01 Jan 1970 02:25:06 GMT"/>
    <m/>
    <m/>
    <m/>
    <m/>
    <n v="1"/>
    <s v=""/>
    <n v="1"/>
    <d v="1899-12-30T02:29:19"/>
    <s v="Mon"/>
    <x v="196"/>
    <d v="2023-07-17T00:00:00"/>
    <s v="10:40:08"/>
    <s v="Week-4"/>
    <d v="1899-12-30T10:00:00"/>
  </r>
  <r>
    <n v="11185"/>
    <x v="4"/>
    <s v="Mangesh Fasale"/>
    <s v="Closed"/>
    <x v="650"/>
    <s v="Mon, 17 Jul 2023 10:40:06 GMT"/>
    <s v="karun"/>
    <x v="0"/>
    <x v="0"/>
    <s v="[]"/>
    <x v="54"/>
    <s v="Met"/>
    <s v="Laptop/Desktop"/>
    <n v="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4:35 GMT"/>
    <s v="Thu, 01 Jan 1970 00:00:00 GMT"/>
    <s v="Thu, 01 Jan 1970 00:00:01 GMT"/>
    <s v="Thu, 01 Jan 1970 02:21:50 GMT"/>
    <m/>
    <m/>
    <m/>
    <m/>
    <n v="1"/>
    <s v=""/>
    <n v="1"/>
    <d v="1899-12-30T02:26:59"/>
    <s v="Mon"/>
    <x v="196"/>
    <d v="2023-07-17T00:00:00"/>
    <s v="10:40:06"/>
    <s v="Week-4"/>
    <d v="1899-12-30T10:00:00"/>
  </r>
  <r>
    <n v="11184"/>
    <x v="4"/>
    <s v="Mangesh Fasale"/>
    <s v="Closed"/>
    <x v="650"/>
    <s v="Mon, 17 Jul 2023 10:40:05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1:28 GMT"/>
    <s v="Thu, 01 Jan 1970 00:00:00 GMT"/>
    <s v="Thu, 01 Jan 1970 00:00:01 GMT"/>
    <s v="Thu, 01 Jan 1970 02:06:24 GMT"/>
    <m/>
    <m/>
    <m/>
    <m/>
    <n v="1"/>
    <s v=""/>
    <n v="1"/>
    <d v="1899-12-30T02:07:32"/>
    <s v="Mon"/>
    <x v="196"/>
    <d v="2023-07-17T00:00:00"/>
    <s v="10:40:05"/>
    <s v="Week-4"/>
    <d v="1899-12-30T10:00:00"/>
  </r>
  <r>
    <n v="11183"/>
    <x v="4"/>
    <s v="Mangesh Fasale"/>
    <s v="Closed"/>
    <x v="650"/>
    <s v="Mon, 17 Jul 2023 10:30:04 GMT"/>
    <s v="karun"/>
    <x v="0"/>
    <x v="0"/>
    <s v="ACK L1 SLA Breach"/>
    <x v="54"/>
    <s v="Met"/>
    <s v="Laptop/Desktop"/>
    <n v="99"/>
    <s v="[]"/>
    <s v="Network"/>
    <m/>
    <m/>
    <m/>
    <m/>
    <m/>
    <s v="[]"/>
    <s v="Thu, 01 Jan 1970 00:00:00 GMT"/>
    <s v="Thu, 01 Jan 1970 00:00:11 GMT"/>
    <s v="Thu, 01 Jan 1970 00:00:00 GMT"/>
    <s v="Thu, 01 Jan 1970 01:38:39 GMT"/>
    <s v="Thu, 01 Jan 1970 00:00:00 GMT"/>
    <s v="Thu, 01 Jan 1970 00:00:01 GMT"/>
    <s v="Thu, 01 Jan 1970 00:05:27 GMT"/>
    <m/>
    <m/>
    <m/>
    <m/>
    <n v="1"/>
    <s v=""/>
    <n v="1"/>
    <d v="1899-12-30T01:44:38"/>
    <s v="Mon"/>
    <x v="196"/>
    <d v="2023-07-17T00:00:00"/>
    <s v="10:30:04"/>
    <s v="Week-4"/>
    <d v="1899-12-30T10:00:00"/>
  </r>
  <r>
    <n v="11182"/>
    <x v="0"/>
    <s v="TechM L2"/>
    <s v="Closed"/>
    <x v="961"/>
    <s v="Mon, 17 Jul 2023 10:20:06 GMT"/>
    <s v="khyadav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3:24 GMT"/>
    <s v="Thu, 01 Jan 1970 00:00:00 GMT"/>
    <s v="Thu, 01 Jan 1970 00:00:01 GMT"/>
    <s v="Thu, 01 Jan 1970 02:29:13 GMT"/>
    <m/>
    <m/>
    <m/>
    <m/>
    <n v="1"/>
    <s v=""/>
    <n v="1"/>
    <d v="1899-12-30T03:02:22"/>
    <s v="Mon"/>
    <x v="196"/>
    <d v="2023-07-17T00:00:00"/>
    <s v="10:20:06"/>
    <s v="Week-4"/>
    <d v="1899-12-30T10:00:00"/>
  </r>
  <r>
    <n v="11181"/>
    <x v="0"/>
    <s v="TechM L2"/>
    <s v="Closed"/>
    <x v="973"/>
    <s v="Mon, 17 Jul 2023 10:10:08 GMT"/>
    <s v="psrikan"/>
    <x v="2"/>
    <x v="2"/>
    <s v="User Reported Email"/>
    <x v="0"/>
    <s v="Met"/>
    <s v="User"/>
    <n v="306"/>
    <s v="[]"/>
    <s v="Email"/>
    <s v="Spam"/>
    <m/>
    <m/>
    <m/>
    <m/>
    <s v="[]"/>
    <s v="Thu, 01 Jan 1970 00:00:00 GMT"/>
    <s v="Thu, 01 Jan 1970 00:00:07 GMT"/>
    <s v="Thu, 01 Jan 1970 00:00:00 GMT"/>
    <s v="Thu, 01 Jan 1970 05:06:21 GMT"/>
    <s v="Thu, 01 Jan 1970 00:00:00 GMT"/>
    <s v="Thu, 01 Jan 1970 00:00:01 GMT"/>
    <s v="Thu, 01 Jan 1970 00:00:01 GMT"/>
    <m/>
    <m/>
    <m/>
    <m/>
    <n v="1"/>
    <s v=""/>
    <n v="1"/>
    <d v="1899-12-30T05:06:08"/>
    <s v="Mon"/>
    <x v="196"/>
    <d v="2023-07-17T00:00:00"/>
    <s v="10:10:08"/>
    <s v="Week-4"/>
    <d v="1899-12-30T10:00:00"/>
  </r>
  <r>
    <n v="11208"/>
    <x v="4"/>
    <s v="Mangesh Fasale"/>
    <s v="Closed"/>
    <x v="650"/>
    <s v="Mon, 17 Jul 2023 11:50:05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00:51 GMT"/>
    <s v="Thu, 01 Jan 1970 00:00:00 GMT"/>
    <s v="Thu, 01 Jan 1970 00:00:01 GMT"/>
    <s v="Thu, 01 Jan 1970 02:04:36 GMT"/>
    <m/>
    <m/>
    <m/>
    <m/>
    <n v="1"/>
    <s v=""/>
    <n v="1"/>
    <d v="1899-12-30T02:05:48"/>
    <s v="Mon"/>
    <x v="196"/>
    <d v="2023-07-17T00:00:00"/>
    <s v="11:50:05"/>
    <s v="Week-4"/>
    <d v="1899-12-30T11:00:00"/>
  </r>
  <r>
    <n v="11207"/>
    <x v="4"/>
    <s v="Mangesh Fasale"/>
    <s v="Closed"/>
    <x v="650"/>
    <s v="Mon, 17 Jul 2023 11:40:11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40:11"/>
    <s v="Week-4"/>
    <d v="1899-12-30T11:00:00"/>
  </r>
  <r>
    <n v="11206"/>
    <x v="4"/>
    <s v="Mangesh Fasale"/>
    <s v="Closed"/>
    <x v="650"/>
    <s v="Mon, 17 Jul 2023 11:40:09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40:09"/>
    <s v="Week-4"/>
    <d v="1899-12-30T11:00:00"/>
  </r>
  <r>
    <n v="11205"/>
    <x v="4"/>
    <s v="Mangesh Fasale"/>
    <s v="Closed"/>
    <x v="650"/>
    <s v="Mon, 17 Jul 2023 11:40:07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40:07"/>
    <s v="Week-4"/>
    <d v="1899-12-30T11:00:00"/>
  </r>
  <r>
    <n v="11204"/>
    <x v="4"/>
    <s v="Mangesh Fasale"/>
    <s v="Closed"/>
    <x v="650"/>
    <s v="Mon, 17 Jul 2023 11:40:06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54 GMT"/>
    <s v="Thu, 01 Jan 1970 00:00:00 GMT"/>
    <s v="Thu, 01 Jan 1970 00:00:01 GMT"/>
    <s v="Thu, 01 Jan 1970 02:11:24 GMT"/>
    <m/>
    <m/>
    <m/>
    <m/>
    <n v="1"/>
    <s v=""/>
    <n v="1"/>
    <d v="1899-12-30T02:12:33"/>
    <s v="Mon"/>
    <x v="196"/>
    <d v="2023-07-17T00:00:00"/>
    <s v="11:40:06"/>
    <s v="Week-4"/>
    <d v="1899-12-30T11:00:00"/>
  </r>
  <r>
    <n v="11203"/>
    <x v="4"/>
    <s v="Mangesh Fasale"/>
    <s v="Closed"/>
    <x v="650"/>
    <s v="Mon, 17 Jul 2023 11:30:07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30:07"/>
    <s v="Week-4"/>
    <d v="1899-12-30T11:00:00"/>
  </r>
  <r>
    <n v="11202"/>
    <x v="4"/>
    <s v="Mangesh Fasale"/>
    <s v="Closed"/>
    <x v="650"/>
    <s v="Mon, 17 Jul 2023 11:30:05 GMT"/>
    <s v="gsriniv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30:05"/>
    <s v="Week-4"/>
    <d v="1899-12-30T11:00:00"/>
  </r>
  <r>
    <n v="11201"/>
    <x v="4"/>
    <s v="Mangesh Fasale"/>
    <s v="Closed"/>
    <x v="650"/>
    <s v="Mon, 17 Jul 2023 11:20:09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1:20 GMT"/>
    <s v="Thu, 01 Jan 1970 00:00:00 GMT"/>
    <s v="Thu, 01 Jan 1970 00:00:01 GMT"/>
    <s v="Thu, 01 Jan 1970 02:22:32 GMT"/>
    <m/>
    <m/>
    <m/>
    <m/>
    <n v="1"/>
    <s v=""/>
    <n v="1"/>
    <d v="1899-12-30T02:23:45"/>
    <s v="Mon"/>
    <x v="196"/>
    <d v="2023-07-17T00:00:00"/>
    <s v="11:20:09"/>
    <s v="Week-4"/>
    <d v="1899-12-30T11:00:00"/>
  </r>
  <r>
    <n v="11200"/>
    <x v="4"/>
    <s v="Mangesh Fasale"/>
    <s v="Closed"/>
    <x v="650"/>
    <s v="Mon, 17 Jul 2023 11:20:07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22 GMT"/>
    <s v="Thu, 01 Jan 1970 00:00:00 GMT"/>
    <s v="Thu, 01 Jan 1970 00:00:53 GMT"/>
    <s v="Thu, 01 Jan 1970 00:00:00 GMT"/>
    <s v="Thu, 01 Jan 1970 00:00:01 GMT"/>
    <s v="Thu, 01 Jan 1970 02:17:12 GMT"/>
    <m/>
    <m/>
    <m/>
    <m/>
    <n v="1"/>
    <s v=""/>
    <n v="1"/>
    <d v="1899-12-30T02:18:34"/>
    <s v="Mon"/>
    <x v="196"/>
    <d v="2023-07-17T00:00:00"/>
    <s v="11:20:07"/>
    <s v="Week-4"/>
    <d v="1899-12-30T11:00:00"/>
  </r>
  <r>
    <n v="11199"/>
    <x v="4"/>
    <s v="Mangesh Fasale"/>
    <s v="Closed"/>
    <x v="650"/>
    <s v="Mon, 17 Jul 2023 11:20:05 GMT"/>
    <s v="gsriniv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0:00:46 GMT"/>
    <s v="Thu, 01 Jan 1970 00:00:00 GMT"/>
    <s v="Thu, 01 Jan 1970 00:00:01 GMT"/>
    <s v="Thu, 01 Jan 1970 02:15:24 GMT"/>
    <m/>
    <m/>
    <m/>
    <m/>
    <n v="1"/>
    <s v=""/>
    <n v="1"/>
    <d v="1899-12-30T02:16:45"/>
    <s v="Mon"/>
    <x v="196"/>
    <d v="2023-07-17T00:00:00"/>
    <s v="11:20:05"/>
    <s v="Week-4"/>
    <d v="1899-12-30T11:00:00"/>
  </r>
  <r>
    <n v="11198"/>
    <x v="4"/>
    <s v="Mangesh Fasale"/>
    <s v="Closed"/>
    <x v="650"/>
    <s v="Mon, 17 Jul 2023 11:10:14 GMT"/>
    <s v="gsriniv"/>
    <x v="0"/>
    <x v="0"/>
    <s v="[]"/>
    <x v="54"/>
    <s v="Met"/>
    <s v="Laptop/Desktop"/>
    <n v="0"/>
    <s v="[]"/>
    <s v="Network"/>
    <m/>
    <m/>
    <m/>
    <s v="Suspicious Traffic"/>
    <m/>
    <s v="[]"/>
    <s v="Thu, 01 Jan 1970 00:00:00 GMT"/>
    <s v="Thu, 01 Jan 1970 00:00:26 GMT"/>
    <s v="Thu, 01 Jan 1970 00:00:00 GMT"/>
    <s v="Thu, 01 Jan 1970 00:00:29 GMT"/>
    <s v="Thu, 01 Jan 1970 00:00:00 GMT"/>
    <s v="Thu, 01 Jan 1970 00:00:01 GMT"/>
    <s v="Thu, 01 Jan 1970 02:27:44 GMT"/>
    <m/>
    <m/>
    <m/>
    <m/>
    <n v="1"/>
    <s v=""/>
    <n v="1"/>
    <d v="1899-12-30T02:28:10"/>
    <s v="Mon"/>
    <x v="196"/>
    <d v="2023-07-17T00:00:00"/>
    <s v="11:10:14"/>
    <s v="Week-4"/>
    <d v="1899-12-30T11:00:00"/>
  </r>
  <r>
    <n v="11197"/>
    <x v="4"/>
    <s v="Mangesh Fasale"/>
    <s v="Closed"/>
    <x v="650"/>
    <s v="Mon, 17 Jul 2023 11:10:12 GMT"/>
    <s v="karun"/>
    <x v="0"/>
    <x v="0"/>
    <s v="[]"/>
    <x v="54"/>
    <s v="Met"/>
    <s v="Laptop/Desktop"/>
    <m/>
    <s v="[]"/>
    <s v="Network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10:12"/>
    <s v="Week-4"/>
    <d v="1899-12-30T11:00:00"/>
  </r>
  <r>
    <n v="11196"/>
    <x v="4"/>
    <s v="Mangesh Fasale"/>
    <s v="Closed"/>
    <x v="650"/>
    <s v="Mon, 17 Jul 2023 11:10:10 GMT"/>
    <s v="gsriniv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10:10"/>
    <s v="Week-4"/>
    <d v="1899-12-30T11:00:00"/>
  </r>
  <r>
    <n v="11195"/>
    <x v="4"/>
    <s v="Mangesh Fasale"/>
    <s v="Closed"/>
    <x v="650"/>
    <s v="Mon, 17 Jul 2023 11:10:08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10:08"/>
    <s v="Week-4"/>
    <d v="1899-12-30T11:00:00"/>
  </r>
  <r>
    <n v="11194"/>
    <x v="4"/>
    <s v="Mangesh Fasale"/>
    <s v="Closed"/>
    <x v="650"/>
    <s v="Mon, 17 Jul 2023 11:10:06 GMT"/>
    <s v="karun"/>
    <x v="0"/>
    <x v="0"/>
    <s v="[]"/>
    <x v="54"/>
    <s v="Met"/>
    <s v="Laptop/Desktop"/>
    <m/>
    <s v="[]"/>
    <s v="Network"/>
    <m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1:10:06"/>
    <s v="Week-4"/>
    <d v="1899-12-30T11:00:00"/>
  </r>
  <r>
    <n v="11193"/>
    <x v="4"/>
    <s v="Mangesh Fasale"/>
    <s v="Closed"/>
    <x v="650"/>
    <s v="Mon, 17 Jul 2023 11:10:05 GMT"/>
    <s v="karun"/>
    <x v="0"/>
    <x v="0"/>
    <s v="[]"/>
    <x v="54"/>
    <s v="Met"/>
    <s v="Laptop/Desktop"/>
    <m/>
    <s v="[]"/>
    <s v="Network"/>
    <m/>
    <m/>
    <m/>
    <s v="Suspicious Traffic"/>
    <m/>
    <s v="[]"/>
    <s v="Mon, 17 Jul 2023 11:12:36 GMT"/>
    <s v="Thu, 01 Jan 1970 00:00:01 GMT"/>
    <s v="Thu, 01 Jan 1970 00:00:00 GMT"/>
    <s v="Thu, 01 Jan 1970 00:00:01 GMT"/>
    <s v="Thu, 01 Jan 1970 00:00:00 GMT"/>
    <s v="Thu, 01 Jan 1970 02:13:47 GMT"/>
    <s v="Thu, 01 Jan 1970 00:00:01 GMT"/>
    <m/>
    <m/>
    <m/>
    <m/>
    <n v="1"/>
    <s v=""/>
    <n v="1"/>
    <d v="1899-12-30T00:00:02"/>
    <s v="Mon"/>
    <x v="196"/>
    <d v="2023-07-17T00:00:00"/>
    <s v="11:10:05"/>
    <s v="Week-4"/>
    <d v="1899-12-30T11:00:00"/>
  </r>
  <r>
    <n v="11192"/>
    <x v="0"/>
    <s v="TechM L2"/>
    <s v="Closed"/>
    <x v="974"/>
    <s v="Mon, 17 Jul 2023 11:00:11 GMT"/>
    <s v="khyadav"/>
    <x v="0"/>
    <x v="0"/>
    <s v="User Reported Email"/>
    <x v="0"/>
    <s v="Met"/>
    <s v="User"/>
    <n v="5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52:34 GMT"/>
    <s v="Thu, 01 Jan 1970 00:00:00 GMT"/>
    <s v="Thu, 01 Jan 1970 00:00:01 GMT"/>
    <s v="Thu, 01 Jan 1970 00:37:11 GMT"/>
    <m/>
    <m/>
    <m/>
    <m/>
    <n v="1"/>
    <s v=""/>
    <n v="1"/>
    <d v="1899-12-30T01:30:19"/>
    <s v="Mon"/>
    <x v="196"/>
    <d v="2023-07-17T00:00:00"/>
    <s v="11:00:11"/>
    <s v="Week-4"/>
    <d v="1899-12-30T11:00:00"/>
  </r>
  <r>
    <n v="11191"/>
    <x v="4"/>
    <s v="Mangesh Fasale"/>
    <s v="Closed"/>
    <x v="650"/>
    <s v="Mon, 17 Jul 2023 11:00:05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21 GMT"/>
    <s v="Thu, 01 Jan 1970 00:00:00 GMT"/>
    <s v="Thu, 01 Jan 1970 00:01:01 GMT"/>
    <s v="Thu, 01 Jan 1970 00:00:00 GMT"/>
    <s v="Thu, 01 Jan 1970 00:00:01 GMT"/>
    <s v="Thu, 01 Jan 1970 02:20:46 GMT"/>
    <m/>
    <m/>
    <m/>
    <m/>
    <n v="1"/>
    <s v=""/>
    <n v="1"/>
    <d v="1899-12-30T02:22:07"/>
    <s v="Mon"/>
    <x v="196"/>
    <d v="2023-07-17T00:00:00"/>
    <s v="11:00:05"/>
    <s v="Week-4"/>
    <d v="1899-12-30T11:00:00"/>
  </r>
  <r>
    <n v="11190"/>
    <x v="4"/>
    <s v="Mangesh Fasale"/>
    <s v="Closed"/>
    <x v="650"/>
    <s v="Mon, 17 Jul 2023 11:00:04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01:28 GMT"/>
    <s v="Thu, 01 Jan 1970 00:00:00 GMT"/>
    <s v="Thu, 01 Jan 1970 00:00:01 GMT"/>
    <s v="Thu, 01 Jan 1970 02:17:57 GMT"/>
    <m/>
    <m/>
    <m/>
    <m/>
    <n v="1"/>
    <s v=""/>
    <n v="1"/>
    <d v="1899-12-30T02:19:09"/>
    <s v="Mon"/>
    <x v="196"/>
    <d v="2023-07-17T00:00:00"/>
    <s v="11:00:04"/>
    <s v="Week-4"/>
    <d v="1899-12-30T11:00:00"/>
  </r>
  <r>
    <n v="11222"/>
    <x v="4"/>
    <s v="Mangesh Fasale"/>
    <s v="Closed"/>
    <x v="650"/>
    <s v="Mon, 17 Jul 2023 12:50:18 GMT"/>
    <s v="karun"/>
    <x v="0"/>
    <x v="0"/>
    <s v="[]"/>
    <x v="54"/>
    <s v="Met"/>
    <s v="Laptop/Desktop"/>
    <n v="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03:55 GMT"/>
    <s v="Thu, 01 Jan 1970 00:00:00 GMT"/>
    <s v="Thu, 01 Jan 1970 00:00:01 GMT"/>
    <s v="Thu, 01 Jan 1970 00:08:17 GMT"/>
    <m/>
    <m/>
    <m/>
    <m/>
    <n v="1"/>
    <s v=""/>
    <n v="1"/>
    <d v="1899-12-30T00:12:31"/>
    <s v="Mon"/>
    <x v="196"/>
    <d v="2023-07-17T00:00:00"/>
    <s v="12:50:18"/>
    <s v="Week-4"/>
    <d v="1899-12-30T12:00:00"/>
  </r>
  <r>
    <n v="11221"/>
    <x v="4"/>
    <s v="Mangesh Fasale"/>
    <s v="Closed"/>
    <x v="650"/>
    <s v="Mon, 17 Jul 2023 12:50:16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00:43 GMT"/>
    <s v="Thu, 01 Jan 1970 00:00:00 GMT"/>
    <s v="Thu, 01 Jan 1970 00:00:01 GMT"/>
    <s v="Thu, 01 Jan 1970 00:33:26 GMT"/>
    <m/>
    <m/>
    <m/>
    <m/>
    <n v="1"/>
    <s v=""/>
    <n v="1"/>
    <d v="1899-12-30T00:34:35"/>
    <s v="Mon"/>
    <x v="196"/>
    <d v="2023-07-17T00:00:00"/>
    <s v="12:50:16"/>
    <s v="Week-4"/>
    <d v="1899-12-30T12:00:00"/>
  </r>
  <r>
    <n v="11220"/>
    <x v="4"/>
    <s v="Mangesh Fasale"/>
    <s v="Closed"/>
    <x v="650"/>
    <s v="Mon, 17 Jul 2023 12:50:14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0:48 GMT"/>
    <s v="Thu, 01 Jan 1970 00:00:00 GMT"/>
    <s v="Thu, 01 Jan 1970 00:00:01 GMT"/>
    <s v="Thu, 01 Jan 1970 00:49:15 GMT"/>
    <m/>
    <m/>
    <m/>
    <m/>
    <n v="1"/>
    <s v=""/>
    <n v="1"/>
    <d v="1899-12-30T00:50:28"/>
    <s v="Mon"/>
    <x v="196"/>
    <d v="2023-07-17T00:00:00"/>
    <s v="12:50:14"/>
    <s v="Week-4"/>
    <d v="1899-12-30T12:00:00"/>
  </r>
  <r>
    <n v="11219"/>
    <x v="4"/>
    <s v="Mangesh Fasale"/>
    <s v="Closed"/>
    <x v="650"/>
    <s v="Mon, 17 Jul 2023 12:50:12 GMT"/>
    <s v="karun"/>
    <x v="0"/>
    <x v="0"/>
    <s v="[]"/>
    <x v="54"/>
    <s v="Met"/>
    <s v="Laptop/Desktop"/>
    <n v="1"/>
    <s v="[]"/>
    <s v="Network"/>
    <m/>
    <m/>
    <m/>
    <m/>
    <m/>
    <s v="[]"/>
    <s v="Thu, 01 Jan 1970 00:00:00 GMT"/>
    <s v="Thu, 01 Jan 1970 00:00:12 GMT"/>
    <s v="Thu, 01 Jan 1970 00:00:00 GMT"/>
    <s v="Thu, 01 Jan 1970 00:00:49 GMT"/>
    <s v="Thu, 01 Jan 1970 00:00:00 GMT"/>
    <s v="Thu, 01 Jan 1970 00:00:01 GMT"/>
    <s v="Thu, 01 Jan 1970 00:49:31 GMT"/>
    <m/>
    <m/>
    <m/>
    <m/>
    <n v="1"/>
    <s v=""/>
    <n v="1"/>
    <d v="1899-12-30T00:50:43"/>
    <s v="Mon"/>
    <x v="196"/>
    <d v="2023-07-17T00:00:00"/>
    <s v="12:50:12"/>
    <s v="Week-4"/>
    <d v="1899-12-30T12:00:00"/>
  </r>
  <r>
    <n v="11218"/>
    <x v="4"/>
    <s v="Mangesh Fasale"/>
    <s v="Closed"/>
    <x v="650"/>
    <s v="Mon, 17 Jul 2023 12:50:10 GMT"/>
    <s v="karun"/>
    <x v="0"/>
    <x v="0"/>
    <s v="[]"/>
    <x v="54"/>
    <s v="Met"/>
    <s v="Laptop/Desktop"/>
    <n v="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00:33 GMT"/>
    <s v="Thu, 01 Jan 1970 00:00:00 GMT"/>
    <s v="Thu, 01 Jan 1970 00:00:01 GMT"/>
    <s v="Thu, 01 Jan 1970 00:49:46 GMT"/>
    <m/>
    <m/>
    <m/>
    <m/>
    <n v="1"/>
    <s v=""/>
    <n v="1"/>
    <d v="1899-12-30T00:50:57"/>
    <s v="Mon"/>
    <x v="196"/>
    <d v="2023-07-17T00:00:00"/>
    <s v="12:50:10"/>
    <s v="Week-4"/>
    <d v="1899-12-30T12:00:00"/>
  </r>
  <r>
    <n v="11217"/>
    <x v="4"/>
    <s v="Mangesh Fasale"/>
    <s v="Closed"/>
    <x v="650"/>
    <s v="Mon, 17 Jul 2023 12:50:08 GMT"/>
    <s v="psrikan"/>
    <x v="0"/>
    <x v="0"/>
    <s v="ACK L1 SLA Breach"/>
    <x v="54"/>
    <s v="Met"/>
    <s v="Laptop/Desktop"/>
    <n v="1"/>
    <s v="[]"/>
    <s v="Network"/>
    <m/>
    <m/>
    <m/>
    <m/>
    <m/>
    <s v="[]"/>
    <s v="Thu, 01 Jan 1970 00:00:00 GMT"/>
    <s v="Thu, 01 Jan 1970 00:00:10 GMT"/>
    <s v="Thu, 01 Jan 1970 00:00:00 GMT"/>
    <s v="Thu, 01 Jan 1970 00:00:57 GMT"/>
    <s v="Thu, 01 Jan 1970 00:00:00 GMT"/>
    <s v="Thu, 01 Jan 1970 00:00:01 GMT"/>
    <s v="Thu, 01 Jan 1970 00:00:01 GMT"/>
    <m/>
    <m/>
    <m/>
    <m/>
    <n v="1"/>
    <s v=""/>
    <n v="1"/>
    <d v="1899-12-30T00:01:11"/>
    <s v="Mon"/>
    <x v="196"/>
    <d v="2023-07-17T00:00:00"/>
    <s v="12:50:08"/>
    <s v="Week-4"/>
    <d v="1899-12-30T12:00:00"/>
  </r>
  <r>
    <n v="11216"/>
    <x v="4"/>
    <s v="Mangesh Fasale"/>
    <s v="Closed"/>
    <x v="650"/>
    <s v="Mon, 17 Jul 2023 12:50:07 GMT"/>
    <s v="psrikan"/>
    <x v="0"/>
    <x v="0"/>
    <s v="ACK L1 SLA Breach"/>
    <x v="54"/>
    <s v="Met"/>
    <s v="Laptop/Desktop"/>
    <n v="0"/>
    <s v="[]"/>
    <s v="Network"/>
    <m/>
    <m/>
    <m/>
    <m/>
    <m/>
    <s v="[]"/>
    <s v="Thu, 01 Jan 1970 00:00:00 GMT"/>
    <s v="Thu, 01 Jan 1970 00:00:10 GMT"/>
    <s v="Thu, 01 Jan 1970 00:00:00 GMT"/>
    <s v="Thu, 01 Jan 1970 00:00:20 GMT"/>
    <s v="Thu, 01 Jan 1970 00:00:00 GMT"/>
    <s v="Thu, 01 Jan 1970 00:00:01 GMT"/>
    <s v="Thu, 01 Jan 1970 00:00:01 GMT"/>
    <m/>
    <m/>
    <m/>
    <m/>
    <n v="1"/>
    <s v=""/>
    <n v="1"/>
    <d v="1899-12-30T00:00:11"/>
    <s v="Mon"/>
    <x v="196"/>
    <d v="2023-07-17T00:00:00"/>
    <s v="12:50:07"/>
    <s v="Week-4"/>
    <d v="1899-12-30T12:00:00"/>
  </r>
  <r>
    <n v="11215"/>
    <x v="4"/>
    <s v="Mangesh Fasale"/>
    <s v="Closed"/>
    <x v="650"/>
    <s v="Mon, 17 Jul 2023 12:50:05 GMT"/>
    <s v="psrikan"/>
    <x v="0"/>
    <x v="0"/>
    <s v="ACK L1 SLA Breach"/>
    <x v="54"/>
    <s v="Met"/>
    <s v="Laptop/Desktop"/>
    <n v="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0:38 GMT"/>
    <s v="Thu, 01 Jan 1970 00:00:00 GMT"/>
    <s v="Thu, 01 Jan 1970 00:00:01 GMT"/>
    <s v="Thu, 01 Jan 1970 00:00:01 GMT"/>
    <m/>
    <m/>
    <m/>
    <m/>
    <n v="1"/>
    <s v=""/>
    <n v="1"/>
    <d v="1899-12-30T00:01:11"/>
    <s v="Mon"/>
    <x v="196"/>
    <d v="2023-07-17T00:00:00"/>
    <s v="12:50:05"/>
    <s v="Week-4"/>
    <d v="1899-12-30T12:00:00"/>
  </r>
  <r>
    <n v="11214"/>
    <x v="4"/>
    <s v="Mangesh Fasale"/>
    <s v="Closed"/>
    <x v="650"/>
    <s v="Mon, 17 Jul 2023 12:30:07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2:30:07"/>
    <s v="Week-4"/>
    <d v="1899-12-30T12:00:00"/>
  </r>
  <r>
    <n v="11213"/>
    <x v="0"/>
    <s v="TechM L2"/>
    <s v="Closed"/>
    <x v="975"/>
    <s v="Mon, 17 Jul 2023 12:30:07 GMT"/>
    <s v="khyadav"/>
    <x v="1"/>
    <x v="1"/>
    <s v="User Reported Email"/>
    <x v="0"/>
    <s v="Met"/>
    <s v="User"/>
    <n v="62"/>
    <s v="[]"/>
    <s v="Email"/>
    <s v="Phishing"/>
    <m/>
    <m/>
    <m/>
    <m/>
    <s v="[]"/>
    <s v="Thu, 01 Jan 1970 00:00:00 GMT"/>
    <s v="Thu, 01 Jan 1970 00:00:12 GMT"/>
    <s v="Thu, 01 Jan 1970 00:00:00 GMT"/>
    <s v="Thu, 01 Jan 1970 01:01:34 GMT"/>
    <s v="Thu, 01 Jan 1970 00:00:00 GMT"/>
    <s v="Thu, 01 Jan 1970 00:00:01 GMT"/>
    <s v="Thu, 01 Jan 1970 01:48:47 GMT"/>
    <m/>
    <m/>
    <m/>
    <m/>
    <n v="1"/>
    <s v=""/>
    <n v="1"/>
    <d v="1899-12-30T02:50:59"/>
    <s v="Mon"/>
    <x v="196"/>
    <d v="2023-07-17T00:00:00"/>
    <s v="12:30:07"/>
    <s v="Week-4"/>
    <d v="1899-12-30T12:00:00"/>
  </r>
  <r>
    <n v="11212"/>
    <x v="4"/>
    <s v="Mangesh Fasale"/>
    <s v="Closed"/>
    <x v="650"/>
    <s v="Mon, 17 Jul 2023 12:30:05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2:30:05"/>
    <s v="Week-4"/>
    <d v="1899-12-30T12:00:00"/>
  </r>
  <r>
    <n v="11211"/>
    <x v="4"/>
    <s v="Mangesh Fasale"/>
    <s v="Closed"/>
    <x v="650"/>
    <s v="Mon, 17 Jul 2023 12:30:04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2:30:04"/>
    <s v="Week-4"/>
    <d v="1899-12-30T12:00:00"/>
  </r>
  <r>
    <n v="11210"/>
    <x v="4"/>
    <s v="Mangesh Fasale"/>
    <s v="Closed"/>
    <x v="650"/>
    <s v="Mon, 17 Jul 2023 12:10:05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2:10:05"/>
    <s v="Week-4"/>
    <d v="1899-12-30T12:00:00"/>
  </r>
  <r>
    <n v="11209"/>
    <x v="4"/>
    <s v="Mangesh Fasale"/>
    <s v="Closed"/>
    <x v="650"/>
    <s v="Mon, 17 Jul 2023 12:00:07 GMT"/>
    <s v="karun"/>
    <x v="0"/>
    <x v="0"/>
    <s v="[]"/>
    <x v="54"/>
    <s v="Met"/>
    <s v="Laptop/Desktop"/>
    <m/>
    <s v="[]"/>
    <s v="Network"/>
    <m/>
    <m/>
    <m/>
    <s v="Suspicious Traffic"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Mon"/>
    <x v="196"/>
    <d v="2023-07-17T00:00:00"/>
    <s v="12:00:07"/>
    <s v="Week-4"/>
    <d v="1899-12-30T12:00:00"/>
  </r>
  <r>
    <n v="11229"/>
    <x v="0"/>
    <s v="TechM L2"/>
    <s v="Closed"/>
    <x v="976"/>
    <s v="Mon, 17 Jul 2023 13:40:03 GMT"/>
    <s v="karun"/>
    <x v="2"/>
    <x v="2"/>
    <s v="[]"/>
    <x v="38"/>
    <s v="Met"/>
    <s v="Network Device"/>
    <n v="76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6:25 GMT"/>
    <s v="Thu, 01 Jan 1970 00:00:00 GMT"/>
    <s v="Thu, 01 Jan 1970 00:00:01 GMT"/>
    <s v="Thu, 01 Jan 1970 01:34:24 GMT"/>
    <m/>
    <m/>
    <m/>
    <m/>
    <n v="1"/>
    <s v=""/>
    <n v="1"/>
    <d v="1899-12-30T02:50:33"/>
    <s v="Mon"/>
    <x v="196"/>
    <d v="2023-07-17T00:00:00"/>
    <s v="13:40:03"/>
    <s v="Week-4"/>
    <d v="1899-12-30T13:00:00"/>
  </r>
  <r>
    <n v="11228"/>
    <x v="4"/>
    <s v="Mangesh Fasale"/>
    <s v="Closed"/>
    <x v="650"/>
    <s v="Mon, 17 Jul 2023 13:20:06 GMT"/>
    <s v="psrikan"/>
    <x v="0"/>
    <x v="0"/>
    <s v="[]"/>
    <x v="54"/>
    <s v="Met"/>
    <s v="Laptop/Desktop"/>
    <n v="0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00:27 GMT"/>
    <s v="Thu, 01 Jan 1970 00:00:00 GMT"/>
    <s v="Thu, 01 Jan 1970 00:00:01 GMT"/>
    <s v="Thu, 01 Jan 1970 00:00:01 GMT"/>
    <m/>
    <m/>
    <m/>
    <m/>
    <n v="1"/>
    <s v=""/>
    <n v="1"/>
    <d v="1899-12-30T00:00:11"/>
    <s v="Mon"/>
    <x v="196"/>
    <d v="2023-07-17T00:00:00"/>
    <s v="13:20:06"/>
    <s v="Week-4"/>
    <d v="1899-12-30T13:00:00"/>
  </r>
  <r>
    <n v="11227"/>
    <x v="4"/>
    <s v="Mangesh Fasale"/>
    <s v="Closed"/>
    <x v="650"/>
    <s v="Mon, 17 Jul 2023 13:20:04 GMT"/>
    <s v="psrikan"/>
    <x v="0"/>
    <x v="0"/>
    <s v="[]"/>
    <x v="54"/>
    <s v="Met"/>
    <s v="Laptop/Desktop"/>
    <n v="0"/>
    <s v="[]"/>
    <s v="Network"/>
    <m/>
    <m/>
    <m/>
    <m/>
    <m/>
    <s v="[]"/>
    <s v="Thu, 01 Jan 1970 00:00:00 GMT"/>
    <s v="Thu, 01 Jan 1970 00:01:21 GMT"/>
    <s v="Thu, 01 Jan 1970 00:00:00 GMT"/>
    <s v="Thu, 01 Jan 1970 00:00:12 GMT"/>
    <s v="Thu, 01 Jan 1970 00:00:00 GMT"/>
    <s v="Thu, 01 Jan 1970 00:00:01 GMT"/>
    <s v="Thu, 01 Jan 1970 00:00:01 GMT"/>
    <m/>
    <m/>
    <m/>
    <m/>
    <n v="1"/>
    <s v=""/>
    <n v="1"/>
    <d v="1899-12-30T00:01:22"/>
    <s v="Mon"/>
    <x v="196"/>
    <d v="2023-07-17T00:00:00"/>
    <s v="13:20:04"/>
    <s v="Week-4"/>
    <d v="1899-12-30T13:00:00"/>
  </r>
  <r>
    <n v="11226"/>
    <x v="4"/>
    <s v="Mangesh Fasale"/>
    <s v="Closed"/>
    <x v="650"/>
    <s v="Mon, 17 Jul 2023 13:10:04 GMT"/>
    <s v="psrikan"/>
    <x v="0"/>
    <x v="0"/>
    <s v="[]"/>
    <x v="54"/>
    <s v="Met"/>
    <s v="Laptop/Desktop"/>
    <n v="2"/>
    <s v="[]"/>
    <s v="Network"/>
    <m/>
    <m/>
    <m/>
    <s v="Suspicious Traffic"/>
    <m/>
    <s v="[]"/>
    <s v="Thu, 01 Jan 1970 00:00:00 GMT"/>
    <s v="Thu, 01 Jan 1970 00:00:12 GMT"/>
    <s v="Thu, 01 Jan 1970 00:00:00 GMT"/>
    <s v="Thu, 01 Jan 1970 00:01:38 GMT"/>
    <s v="Thu, 01 Jan 1970 00:00:00 GMT"/>
    <s v="Thu, 01 Jan 1970 00:00:01 GMT"/>
    <s v="Thu, 01 Jan 1970 00:00:01 GMT"/>
    <m/>
    <m/>
    <m/>
    <m/>
    <n v="1"/>
    <s v=""/>
    <n v="1"/>
    <d v="1899-12-30T00:02:13"/>
    <s v="Mon"/>
    <x v="196"/>
    <d v="2023-07-17T00:00:00"/>
    <s v="13:10:04"/>
    <s v="Week-4"/>
    <d v="1899-12-30T13:00:00"/>
  </r>
  <r>
    <n v="11225"/>
    <x v="4"/>
    <s v="Mangesh Fasale"/>
    <s v="Closed"/>
    <x v="650"/>
    <s v="Mon, 17 Jul 2023 13:00:07 GMT"/>
    <s v="psrikan"/>
    <x v="0"/>
    <x v="0"/>
    <s v="[]"/>
    <x v="54"/>
    <s v="Met"/>
    <s v="Laptop/Desktop"/>
    <n v="14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13:33 GMT"/>
    <s v="Thu, 01 Jan 1970 00:00:00 GMT"/>
    <s v="Thu, 01 Jan 1970 00:00:01 GMT"/>
    <s v="Thu, 01 Jan 1970 00:00:01 GMT"/>
    <m/>
    <m/>
    <m/>
    <m/>
    <n v="1"/>
    <s v=""/>
    <n v="1"/>
    <d v="1899-12-30T00:14:15"/>
    <s v="Mon"/>
    <x v="196"/>
    <d v="2023-07-17T00:00:00"/>
    <s v="13:00:07"/>
    <s v="Week-4"/>
    <d v="1899-12-30T13:00:00"/>
  </r>
  <r>
    <n v="11224"/>
    <x v="4"/>
    <s v="Mangesh Fasale"/>
    <s v="Closed"/>
    <x v="650"/>
    <s v="Mon, 17 Jul 2023 13:00:06 GMT"/>
    <s v="psrikan"/>
    <x v="0"/>
    <x v="0"/>
    <s v="ACK L1 SLA Breach"/>
    <x v="54"/>
    <s v="Met"/>
    <s v="Laptop/Desktop"/>
    <n v="2"/>
    <s v="[]"/>
    <s v="Network"/>
    <m/>
    <m/>
    <m/>
    <s v="Suspicious Traffic"/>
    <m/>
    <s v="[]"/>
    <s v="Thu, 01 Jan 1970 00:00:00 GMT"/>
    <s v="Thu, 01 Jan 1970 00:00:26 GMT"/>
    <s v="Thu, 01 Jan 1970 00:00:00 GMT"/>
    <s v="Thu, 01 Jan 1970 00:02:08 GMT"/>
    <s v="Thu, 01 Jan 1970 00:00:00 GMT"/>
    <s v="Thu, 01 Jan 1970 00:00:01 GMT"/>
    <s v="Thu, 01 Jan 1970 00:00:01 GMT"/>
    <m/>
    <m/>
    <m/>
    <m/>
    <n v="1"/>
    <s v=""/>
    <n v="1"/>
    <d v="1899-12-30T00:02:27"/>
    <s v="Mon"/>
    <x v="196"/>
    <d v="2023-07-17T00:00:00"/>
    <s v="13:00:06"/>
    <s v="Week-4"/>
    <d v="1899-12-30T13:00:00"/>
  </r>
  <r>
    <n v="11223"/>
    <x v="4"/>
    <s v="Mangesh Fasale"/>
    <s v="Closed"/>
    <x v="650"/>
    <s v="Mon, 17 Jul 2023 13:00:04 GMT"/>
    <s v="psrikan"/>
    <x v="0"/>
    <x v="0"/>
    <s v="ACK L1 SLA Breach"/>
    <x v="54"/>
    <s v="Met"/>
    <s v="Laptop/Desktop"/>
    <n v="0"/>
    <s v="[]"/>
    <s v="Network"/>
    <m/>
    <m/>
    <m/>
    <m/>
    <m/>
    <s v="[]"/>
    <s v="Thu, 01 Jan 1970 00:00:00 GMT"/>
    <s v="Thu, 01 Jan 1970 00:00:47 GMT"/>
    <s v="Thu, 01 Jan 1970 00:00:00 GMT"/>
    <s v="Thu, 01 Jan 1970 00:00:12 GMT"/>
    <s v="Thu, 01 Jan 1970 00:00:00 GMT"/>
    <s v="Thu, 01 Jan 1970 00:00:01 GMT"/>
    <s v="Thu, 01 Jan 1970 00:00:01 GMT"/>
    <m/>
    <m/>
    <m/>
    <m/>
    <n v="1"/>
    <s v=""/>
    <n v="1"/>
    <d v="1899-12-30T00:00:48"/>
    <s v="Mon"/>
    <x v="196"/>
    <d v="2023-07-17T00:00:00"/>
    <s v="13:00:04"/>
    <s v="Week-4"/>
    <d v="1899-12-30T13:00:00"/>
  </r>
  <r>
    <n v="11233"/>
    <x v="0"/>
    <s v="TechM L2"/>
    <s v="Closed"/>
    <x v="977"/>
    <s v="Mon, 17 Jul 2023 14:50:05 GMT"/>
    <s v="khyadav"/>
    <x v="0"/>
    <x v="0"/>
    <s v="User Reported Email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11 GMT"/>
    <s v="Thu, 01 Jan 1970 00:00:00 GMT"/>
    <s v="Thu, 01 Jan 1970 00:00:01 GMT"/>
    <s v="Thu, 01 Jan 1970 01:59:42 GMT"/>
    <m/>
    <m/>
    <m/>
    <m/>
    <n v="1"/>
    <s v=""/>
    <n v="1"/>
    <d v="1899-12-30T01:59:48"/>
    <s v="Mon"/>
    <x v="196"/>
    <d v="2023-07-17T00:00:00"/>
    <s v="14:50:05"/>
    <s v="Week-4"/>
    <d v="1899-12-30T14:00:00"/>
  </r>
  <r>
    <n v="11232"/>
    <x v="1"/>
    <s v="Cristian Dragus"/>
    <s v="Closed"/>
    <x v="21"/>
    <s v="Mon, 17 Jul 2023 14:40:04 GMT"/>
    <s v="gsriniv"/>
    <x v="2"/>
    <x v="2"/>
    <s v="ESC L1 SLA Breach"/>
    <x v="1"/>
    <s v="Met"/>
    <s v="Server"/>
    <n v="120"/>
    <s v="[]"/>
    <s v="User Behaviour"/>
    <m/>
    <m/>
    <m/>
    <m/>
    <s v="User Policy Violation"/>
    <s v="[]"/>
    <s v="Thu, 01 Jan 1970 00:00:00 GMT"/>
    <s v="Thu, 01 Jan 1970 00:00:10 GMT"/>
    <s v="Thu, 01 Jan 1970 00:00:00 GMT"/>
    <s v="Thu, 01 Jan 1970 02:00:02 GMT"/>
    <s v="Thu, 01 Jan 1970 00:00:00 GMT"/>
    <s v="Thu, 01 Jan 1970 00:00:01 GMT"/>
    <s v="Thu, 01 Jan 1970 00:00:01 GMT"/>
    <m/>
    <m/>
    <m/>
    <m/>
    <n v="1"/>
    <s v=""/>
    <n v="1"/>
    <d v="1899-12-30T02:00:11"/>
    <s v="Mon"/>
    <x v="196"/>
    <d v="2023-07-17T00:00:00"/>
    <s v="14:40:04"/>
    <s v="Week-4"/>
    <d v="1899-12-30T14:00:00"/>
  </r>
  <r>
    <n v="11231"/>
    <x v="0"/>
    <s v="TechM L2"/>
    <s v="Closed"/>
    <x v="977"/>
    <s v="Mon, 17 Jul 2023 14:30:05 GMT"/>
    <s v="khyadav"/>
    <x v="0"/>
    <x v="0"/>
    <s v="User Reported Email, ACK L1 SLA Breach"/>
    <x v="0"/>
    <s v="Met"/>
    <s v="User"/>
    <n v="60"/>
    <s v="[]"/>
    <s v="Email"/>
    <s v="Legitimate email"/>
    <m/>
    <m/>
    <m/>
    <m/>
    <s v="[]"/>
    <s v="Thu, 01 Jan 1970 00:00:00 GMT"/>
    <s v="Thu, 01 Jan 1970 00:00:13 GMT"/>
    <s v="Thu, 01 Jan 1970 00:00:00 GMT"/>
    <s v="Thu, 01 Jan 1970 00:59:33 GMT"/>
    <s v="Thu, 01 Jan 1970 00:00:00 GMT"/>
    <s v="Thu, 01 Jan 1970 00:00:01 GMT"/>
    <s v="Thu, 01 Jan 1970 00:55:19 GMT"/>
    <m/>
    <m/>
    <m/>
    <m/>
    <n v="1"/>
    <s v=""/>
    <n v="1"/>
    <d v="1899-12-30T01:55:32"/>
    <s v="Mon"/>
    <x v="196"/>
    <d v="2023-07-17T00:00:00"/>
    <s v="14:30:05"/>
    <s v="Week-4"/>
    <d v="1899-12-30T14:00:00"/>
  </r>
  <r>
    <n v="11230"/>
    <x v="4"/>
    <s v="Mangesh Fasale"/>
    <s v="Closed"/>
    <x v="650"/>
    <s v="Mon, 17 Jul 2023 14:10:04 GMT"/>
    <s v="karun"/>
    <x v="0"/>
    <x v="0"/>
    <s v="[]"/>
    <x v="54"/>
    <s v="Met"/>
    <s v="Laptop/Desktop"/>
    <n v="38"/>
    <s v="[]"/>
    <s v="Network"/>
    <m/>
    <m/>
    <m/>
    <s v="Suspicious Traffic"/>
    <m/>
    <s v="[]"/>
    <s v="Thu, 01 Jan 1970 00:00:00 GMT"/>
    <s v="Thu, 01 Jan 1970 00:00:14 GMT"/>
    <s v="Thu, 01 Jan 1970 00:00:00 GMT"/>
    <s v="Thu, 01 Jan 1970 00:38:25 GMT"/>
    <s v="Thu, 01 Jan 1970 00:00:00 GMT"/>
    <s v="Thu, 01 Jan 1970 00:00:01 GMT"/>
    <s v="Thu, 01 Jan 1970 00:08:10 GMT"/>
    <m/>
    <m/>
    <m/>
    <m/>
    <n v="1"/>
    <s v=""/>
    <n v="1"/>
    <d v="1899-12-30T00:46:24"/>
    <s v="Mon"/>
    <x v="196"/>
    <d v="2023-07-17T00:00:00"/>
    <s v="14:10:04"/>
    <s v="Week-4"/>
    <d v="1899-12-30T14:00:00"/>
  </r>
  <r>
    <n v="11234"/>
    <x v="0"/>
    <s v="TechM L2"/>
    <s v="Closed"/>
    <x v="222"/>
    <s v="Mon, 17 Jul 2023 15:40:06 GMT"/>
    <s v="karun"/>
    <x v="0"/>
    <x v="0"/>
    <s v="User Reported Email"/>
    <x v="0"/>
    <s v="Met"/>
    <s v="User"/>
    <n v="97"/>
    <s v="[]"/>
    <s v="Email"/>
    <s v="Legitimate email"/>
    <m/>
    <m/>
    <m/>
    <m/>
    <s v="[]"/>
    <s v="Thu, 01 Jan 1970 00:00:00 GMT"/>
    <s v="Thu, 01 Jan 1970 00:00:10 GMT"/>
    <s v="Thu, 01 Jan 1970 00:00:00 GMT"/>
    <s v="Thu, 01 Jan 1970 01:36:49 GMT"/>
    <s v="Thu, 01 Jan 1970 00:00:00 GMT"/>
    <s v="Thu, 01 Jan 1970 00:00:01 GMT"/>
    <s v="Thu, 01 Jan 1970 00:00:01 GMT"/>
    <m/>
    <m/>
    <m/>
    <m/>
    <n v="1"/>
    <s v=""/>
    <n v="1"/>
    <d v="1899-12-30T01:37:11"/>
    <s v="Mon"/>
    <x v="196"/>
    <d v="2023-07-17T00:00:00"/>
    <s v="15:40:06"/>
    <s v="Week-4"/>
    <d v="1899-12-30T15:00:00"/>
  </r>
  <r>
    <n v="11236"/>
    <x v="0"/>
    <s v="TechM L2"/>
    <s v="Closed"/>
    <x v="689"/>
    <s v="Mon, 17 Jul 2023 16:50:03 GMT"/>
    <s v="vdarive"/>
    <x v="2"/>
    <x v="2"/>
    <s v="[]"/>
    <x v="38"/>
    <s v="Met"/>
    <s v="Server"/>
    <n v="3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7:26 GMT"/>
    <s v="Thu, 01 Jan 1970 00:00:00 GMT"/>
    <s v="Thu, 01 Jan 1970 00:00:01 GMT"/>
    <s v="Thu, 01 Jan 1970 02:15:52 GMT"/>
    <m/>
    <m/>
    <m/>
    <m/>
    <n v="1"/>
    <s v=""/>
    <n v="1"/>
    <d v="1899-12-30T02:53:01"/>
    <s v="Mon"/>
    <x v="196"/>
    <d v="2023-07-17T00:00:00"/>
    <s v="16:50:03"/>
    <s v="Week-4"/>
    <d v="1899-12-30T16:00:00"/>
  </r>
  <r>
    <n v="11235"/>
    <x v="0"/>
    <s v="TechM L2"/>
    <s v="Closed"/>
    <x v="978"/>
    <s v="Mon, 17 Jul 2023 16:00:05 GMT"/>
    <s v="vtupura"/>
    <x v="0"/>
    <x v="0"/>
    <s v="User Reported Email"/>
    <x v="0"/>
    <s v="Met"/>
    <s v="User"/>
    <n v="179"/>
    <s v="[]"/>
    <s v="Email"/>
    <s v="Legitimate email"/>
    <m/>
    <m/>
    <m/>
    <m/>
    <s v="[]"/>
    <s v="Thu, 01 Jan 1970 00:00:00 GMT"/>
    <s v="Thu, 01 Jan 1970 00:00:08 GMT"/>
    <s v="Thu, 01 Jan 1970 00:00:00 GMT"/>
    <s v="Thu, 01 Jan 1970 02:59:20 GMT"/>
    <s v="Thu, 01 Jan 1970 00:00:00 GMT"/>
    <s v="Thu, 01 Jan 1970 00:00:01 GMT"/>
    <s v="Thu, 01 Jan 1970 08:06:44 GMT"/>
    <m/>
    <m/>
    <m/>
    <m/>
    <n v="1"/>
    <s v=""/>
    <n v="1"/>
    <d v="1899-12-30T11:05:52"/>
    <s v="Mon"/>
    <x v="196"/>
    <d v="2023-07-17T00:00:00"/>
    <s v="16:00:05"/>
    <s v="Week-4"/>
    <d v="1899-12-30T16:00:00"/>
  </r>
  <r>
    <n v="11238"/>
    <x v="1"/>
    <s v="TechM L2"/>
    <s v="Closed"/>
    <x v="979"/>
    <s v="Mon, 17 Jul 2023 17:10:03 GMT"/>
    <s v="vdarive"/>
    <x v="1"/>
    <x v="0"/>
    <s v="ESC L1 SLA Breach"/>
    <x v="1"/>
    <s v="Met"/>
    <s v="Laptop/Desktop"/>
    <n v="88"/>
    <s v="[]"/>
    <s v="Endpoint"/>
    <m/>
    <s v="Endpoint Policy Violation"/>
    <m/>
    <m/>
    <m/>
    <s v="[]"/>
    <s v="Thu, 01 Jan 1970 00:00:00 GMT"/>
    <s v="Thu, 01 Jan 1970 00:00:09 GMT"/>
    <s v="Thu, 01 Jan 1970 00:00:00 GMT"/>
    <s v="Thu, 01 Jan 1970 01:28:24 GMT"/>
    <s v="Thu, 01 Jan 1970 00:00:00 GMT"/>
    <s v="Thu, 01 Jan 1970 00:00:01 GMT"/>
    <s v="Thu, 01 Jan 1970 00:00:01 GMT"/>
    <m/>
    <m/>
    <m/>
    <m/>
    <n v="0"/>
    <n v="1"/>
    <n v="1"/>
    <d v="1899-12-30T01:28:10"/>
    <s v="Mon"/>
    <x v="196"/>
    <d v="2023-07-17T00:00:00"/>
    <s v="17:10:03"/>
    <s v="Week-4"/>
    <d v="1899-12-30T17:00:00"/>
  </r>
  <r>
    <n v="11237"/>
    <x v="0"/>
    <s v="Cristian Dragus"/>
    <s v="Closed"/>
    <x v="393"/>
    <s v="Mon, 17 Jul 2023 17:00:06 GMT"/>
    <s v="karun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38:00 GMT"/>
    <s v="Thu, 01 Jan 1970 00:00:00 GMT"/>
    <s v="Thu, 01 Jan 1970 00:00:01 GMT"/>
    <s v="Thu, 01 Jan 1970 00:15:41 GMT"/>
    <m/>
    <m/>
    <m/>
    <m/>
    <n v="1"/>
    <s v=""/>
    <n v="1"/>
    <d v="1899-12-30T00:53:49"/>
    <s v="Mon"/>
    <x v="196"/>
    <d v="2023-07-17T00:00:00"/>
    <s v="17:00:06"/>
    <s v="Week-4"/>
    <d v="1899-12-30T17:00:00"/>
  </r>
  <r>
    <n v="11239"/>
    <x v="0"/>
    <s v="TechM L2"/>
    <s v="Closed"/>
    <x v="402"/>
    <s v="Mon, 17 Jul 2023 19:50:03 GMT"/>
    <s v="vdarive"/>
    <x v="0"/>
    <x v="0"/>
    <s v="[]"/>
    <x v="19"/>
    <s v="Met"/>
    <s v="Server"/>
    <n v="4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45:00 GMT"/>
    <s v="Thu, 01 Jan 1970 00:00:00 GMT"/>
    <s v="Thu, 01 Jan 1970 00:00:01 GMT"/>
    <s v="Thu, 01 Jan 1970 03:30:20 GMT"/>
    <m/>
    <m/>
    <m/>
    <m/>
    <n v="1"/>
    <s v=""/>
    <n v="1"/>
    <d v="1899-12-30T04:15:29"/>
    <s v="Mon"/>
    <x v="196"/>
    <d v="2023-07-17T00:00:00"/>
    <s v="19:50:03"/>
    <s v="Week-4"/>
    <d v="1899-12-30T19:00:00"/>
  </r>
  <r>
    <n v="11240"/>
    <x v="3"/>
    <s v="Theodoros Vakalopoulos"/>
    <s v="Closed"/>
    <x v="980"/>
    <s v="Mon, 17 Jul 2023 21:50:03 GMT"/>
    <s v="vdarive"/>
    <x v="1"/>
    <x v="0"/>
    <s v="ESC L1 SLA Breach"/>
    <x v="33"/>
    <s v="Met"/>
    <s v="Router"/>
    <n v="4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9:54 GMT"/>
    <s v="Thu, 01 Jan 1970 00:00:00 GMT"/>
    <s v="Thu, 01 Jan 1970 00:00:01 GMT"/>
    <s v="Thu, 01 Jan 1970 00:39:46 GMT"/>
    <m/>
    <m/>
    <m/>
    <m/>
    <n v="0"/>
    <n v="1"/>
    <n v="1"/>
    <d v="1899-12-30T01:19:55"/>
    <s v="Mon"/>
    <x v="196"/>
    <d v="2023-07-17T00:00:00"/>
    <s v="21:50:03"/>
    <s v="Week-4"/>
    <d v="1899-12-30T21:00:00"/>
  </r>
  <r>
    <n v="11241"/>
    <x v="0"/>
    <s v="Cristian Dragus"/>
    <s v="Closed"/>
    <x v="820"/>
    <s v="Mon, 17 Jul 2023 22:00:03 GMT"/>
    <s v="vdarive"/>
    <x v="2"/>
    <x v="2"/>
    <s v="[]"/>
    <x v="62"/>
    <s v="Met"/>
    <s v="Server"/>
    <n v="2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9:18 GMT"/>
    <s v="Thu, 01 Jan 1970 00:00:00 GMT"/>
    <s v="Thu, 01 Jan 1970 00:00:01 GMT"/>
    <s v="Thu, 01 Jan 1970 02:17:19 GMT"/>
    <m/>
    <m/>
    <m/>
    <m/>
    <n v="1"/>
    <s v=""/>
    <n v="1"/>
    <d v="1899-12-30T02:46:25"/>
    <s v="Mon"/>
    <x v="196"/>
    <d v="2023-07-17T00:00:00"/>
    <s v="22:00:03"/>
    <s v="Week-4"/>
    <d v="1899-12-30T22:00:00"/>
  </r>
  <r>
    <n v="11242"/>
    <x v="0"/>
    <s v="TechM L2"/>
    <s v="Closed"/>
    <x v="663"/>
    <s v="Tue, 18 Jul 2023 01:00:03 GMT"/>
    <s v="vtupura"/>
    <x v="1"/>
    <x v="2"/>
    <s v="[]"/>
    <x v="19"/>
    <s v="Met"/>
    <s v="Server"/>
    <n v="6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59:35 GMT"/>
    <s v="Thu, 01 Jan 1970 00:00:00 GMT"/>
    <s v="Thu, 01 Jan 1970 00:00:01 GMT"/>
    <s v="Thu, 01 Jan 1970 02:12:06 GMT"/>
    <m/>
    <m/>
    <m/>
    <m/>
    <n v="0"/>
    <n v="1"/>
    <n v="1"/>
    <d v="1899-12-30T03:12:13"/>
    <s v="Tue"/>
    <x v="197"/>
    <d v="2023-07-18T00:00:00"/>
    <s v="01:00:03"/>
    <s v="Week-4"/>
    <d v="1899-12-30T01:00:00"/>
  </r>
  <r>
    <n v="11243"/>
    <x v="0"/>
    <s v="TechM L2"/>
    <s v="Closed"/>
    <x v="663"/>
    <s v="Tue, 18 Jul 2023 04:00:03 GMT"/>
    <s v="karun"/>
    <x v="1"/>
    <x v="2"/>
    <s v="[]"/>
    <x v="19"/>
    <s v="Met"/>
    <s v="Network Device"/>
    <n v="10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39:30 GMT"/>
    <s v="Thu, 01 Jan 1970 00:00:00 GMT"/>
    <s v="Thu, 01 Jan 1970 00:00:01 GMT"/>
    <s v="Thu, 01 Jan 1970 04:42:00 GMT"/>
    <m/>
    <m/>
    <m/>
    <m/>
    <n v="0"/>
    <n v="1"/>
    <n v="1"/>
    <d v="1899-12-30T06:22:05"/>
    <s v="Tue"/>
    <x v="197"/>
    <d v="2023-07-18T00:00:00"/>
    <s v="04:00:03"/>
    <s v="Week-4"/>
    <d v="1899-12-30T04:00:00"/>
  </r>
  <r>
    <n v="11245"/>
    <x v="0"/>
    <s v="TechM L2"/>
    <s v="Closed"/>
    <x v="977"/>
    <s v="Tue, 18 Jul 2023 05:50:06 GMT"/>
    <s v="karun"/>
    <x v="0"/>
    <x v="0"/>
    <s v="User Reported Email"/>
    <x v="0"/>
    <s v="Met"/>
    <s v="User"/>
    <n v="33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33:16 GMT"/>
    <s v="Thu, 01 Jan 1970 00:00:00 GMT"/>
    <s v="Thu, 01 Jan 1970 00:00:01 GMT"/>
    <s v="Thu, 01 Jan 1970 02:32:00 GMT"/>
    <m/>
    <m/>
    <m/>
    <m/>
    <n v="1"/>
    <s v=""/>
    <n v="1"/>
    <d v="1899-12-30T03:05:05"/>
    <s v="Tue"/>
    <x v="197"/>
    <d v="2023-07-18T00:00:00"/>
    <s v="05:50:06"/>
    <s v="Week-4"/>
    <d v="1899-12-30T05:00:00"/>
  </r>
  <r>
    <n v="11244"/>
    <x v="1"/>
    <s v="TechM L2"/>
    <s v="Closed"/>
    <x v="454"/>
    <s v="Tue, 18 Jul 2023 05:50:03 GMT"/>
    <s v="vtupura"/>
    <x v="2"/>
    <x v="2"/>
    <s v="ESC L1 SLA Breach"/>
    <x v="20"/>
    <s v="Met"/>
    <s v="Laptop/Desktop"/>
    <n v="163"/>
    <s v="[]"/>
    <s v="Login"/>
    <m/>
    <m/>
    <s v="Suspicious Login"/>
    <m/>
    <s v="User Policy Violation"/>
    <s v="[]"/>
    <s v="Thu, 01 Jan 1970 00:00:00 GMT"/>
    <s v="Thu, 01 Jan 1970 00:00:07 GMT"/>
    <s v="Thu, 01 Jan 1970 00:00:00 GMT"/>
    <s v="Thu, 01 Jan 1970 02:42:54 GMT"/>
    <s v="Thu, 01 Jan 1970 00:00:00 GMT"/>
    <s v="Thu, 01 Jan 1970 00:00:01 GMT"/>
    <s v="Thu, 01 Jan 1970 00:00:01 GMT"/>
    <m/>
    <m/>
    <m/>
    <m/>
    <n v="1"/>
    <s v=""/>
    <n v="1"/>
    <d v="1899-12-30T02:43:08"/>
    <s v="Tue"/>
    <x v="197"/>
    <d v="2023-07-18T00:00:00"/>
    <s v="05:50:03"/>
    <s v="Week-4"/>
    <d v="1899-12-30T05:00:00"/>
  </r>
  <r>
    <n v="11253"/>
    <x v="0"/>
    <s v="Cristian Dragus"/>
    <s v="Closed"/>
    <x v="393"/>
    <s v="Tue, 18 Jul 2023 06:40:06 GMT"/>
    <s v="khyadav"/>
    <x v="0"/>
    <x v="0"/>
    <s v="User Reported Email"/>
    <x v="0"/>
    <s v="Met"/>
    <s v="User"/>
    <n v="13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13:28 GMT"/>
    <s v="Thu, 01 Jan 1970 00:00:00 GMT"/>
    <s v="Thu, 01 Jan 1970 00:00:01 GMT"/>
    <s v="Thu, 01 Jan 1970 02:23:09 GMT"/>
    <m/>
    <m/>
    <m/>
    <m/>
    <n v="1"/>
    <s v=""/>
    <n v="1"/>
    <d v="1899-12-30T02:36:15"/>
    <s v="Tue"/>
    <x v="197"/>
    <d v="2023-07-18T00:00:00"/>
    <s v="06:40:06"/>
    <s v="Week-4"/>
    <d v="1899-12-30T06:00:00"/>
  </r>
  <r>
    <n v="11252"/>
    <x v="0"/>
    <s v="TechM L2"/>
    <s v="Closed"/>
    <x v="663"/>
    <s v="Tue, 18 Jul 2023 06:10:15 GMT"/>
    <s v="khyadav"/>
    <x v="1"/>
    <x v="2"/>
    <s v="[]"/>
    <x v="19"/>
    <s v="Met"/>
    <s v="Network Device"/>
    <n v="4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4:36 GMT"/>
    <s v="Thu, 01 Jan 1970 00:00:00 GMT"/>
    <s v="Thu, 01 Jan 1970 00:00:01 GMT"/>
    <s v="Thu, 01 Jan 1970 04:05:38 GMT"/>
    <m/>
    <m/>
    <m/>
    <m/>
    <n v="0"/>
    <n v="1"/>
    <n v="1"/>
    <d v="1899-12-30T04:50:45"/>
    <s v="Tue"/>
    <x v="197"/>
    <d v="2023-07-18T00:00:00"/>
    <s v="06:10:15"/>
    <s v="Week-4"/>
    <d v="1899-12-30T06:00:00"/>
  </r>
  <r>
    <n v="11251"/>
    <x v="0"/>
    <s v="TechM L2"/>
    <s v="Closed"/>
    <x v="663"/>
    <s v="Tue, 18 Jul 2023 06:10:11 GMT"/>
    <s v="karun"/>
    <x v="1"/>
    <x v="2"/>
    <s v="[]"/>
    <x v="19"/>
    <s v="Met"/>
    <s v="Network Device"/>
    <n v="2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20:14 GMT"/>
    <s v="Thu, 01 Jan 1970 00:00:00 GMT"/>
    <s v="Thu, 01 Jan 1970 00:00:01 GMT"/>
    <s v="Thu, 01 Jan 1970 04:43:18 GMT"/>
    <m/>
    <m/>
    <m/>
    <m/>
    <n v="0"/>
    <n v="1"/>
    <n v="1"/>
    <d v="1899-12-30T05:03:25"/>
    <s v="Tue"/>
    <x v="197"/>
    <d v="2023-07-18T00:00:00"/>
    <s v="06:10:11"/>
    <s v="Week-4"/>
    <d v="1899-12-30T06:00:00"/>
  </r>
  <r>
    <n v="11250"/>
    <x v="0"/>
    <s v="Cristian Dragus"/>
    <s v="Closed"/>
    <x v="393"/>
    <s v="Tue, 18 Jul 2023 06:10:09 GMT"/>
    <s v="khyadav"/>
    <x v="0"/>
    <x v="0"/>
    <s v="User Reported Email"/>
    <x v="0"/>
    <s v="Met"/>
    <s v="User"/>
    <n v="36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6:10 GMT"/>
    <s v="Thu, 01 Jan 1970 00:00:00 GMT"/>
    <s v="Thu, 01 Jan 1970 00:00:01 GMT"/>
    <s v="Thu, 01 Jan 1970 02:18:40 GMT"/>
    <m/>
    <m/>
    <m/>
    <m/>
    <n v="1"/>
    <s v=""/>
    <n v="1"/>
    <d v="1899-12-30T02:54:47"/>
    <s v="Tue"/>
    <x v="197"/>
    <d v="2023-07-18T00:00:00"/>
    <s v="06:10:09"/>
    <s v="Week-4"/>
    <d v="1899-12-30T06:00:00"/>
  </r>
  <r>
    <n v="11249"/>
    <x v="0"/>
    <s v="TechM L2"/>
    <s v="Closed"/>
    <x v="663"/>
    <s v="Tue, 18 Jul 2023 06:10:08 GMT"/>
    <s v="karun"/>
    <x v="1"/>
    <x v="2"/>
    <s v="[]"/>
    <x v="19"/>
    <s v="Met"/>
    <s v="Network Device"/>
    <n v="2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1:44 GMT"/>
    <s v="Thu, 01 Jan 1970 00:00:00 GMT"/>
    <s v="Thu, 01 Jan 1970 00:00:01 GMT"/>
    <s v="Thu, 01 Jan 1970 04:13:26 GMT"/>
    <m/>
    <m/>
    <m/>
    <m/>
    <n v="0"/>
    <n v="1"/>
    <n v="1"/>
    <d v="1899-12-30T04:35:32"/>
    <s v="Tue"/>
    <x v="197"/>
    <d v="2023-07-18T00:00:00"/>
    <s v="06:10:08"/>
    <s v="Week-4"/>
    <d v="1899-12-30T06:00:00"/>
  </r>
  <r>
    <n v="11248"/>
    <x v="0"/>
    <s v="TechM L2"/>
    <s v="Closed"/>
    <x v="663"/>
    <s v="Tue, 18 Jul 2023 06:10:06 GMT"/>
    <s v="karun"/>
    <x v="1"/>
    <x v="2"/>
    <s v="[]"/>
    <x v="19"/>
    <s v="Met"/>
    <s v="Network Device"/>
    <n v="3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38:56 GMT"/>
    <s v="Thu, 01 Jan 1970 00:00:00 GMT"/>
    <s v="Thu, 01 Jan 1970 00:00:01 GMT"/>
    <s v="Thu, 01 Jan 1970 02:59:32 GMT"/>
    <m/>
    <m/>
    <m/>
    <m/>
    <n v="0"/>
    <n v="1"/>
    <n v="1"/>
    <d v="1899-12-30T03:38:38"/>
    <s v="Tue"/>
    <x v="197"/>
    <d v="2023-07-18T00:00:00"/>
    <s v="06:10:06"/>
    <s v="Week-4"/>
    <d v="1899-12-30T06:00:00"/>
  </r>
  <r>
    <n v="11247"/>
    <x v="0"/>
    <s v="TechM L2"/>
    <s v="Closed"/>
    <x v="977"/>
    <s v="Tue, 18 Jul 2023 06:00:07 GMT"/>
    <s v="karun"/>
    <x v="0"/>
    <x v="0"/>
    <s v="User Reported Email"/>
    <x v="0"/>
    <s v="Met"/>
    <s v="User"/>
    <n v="8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7:47 GMT"/>
    <s v="Thu, 01 Jan 1970 00:00:00 GMT"/>
    <s v="Thu, 01 Jan 1970 00:00:01 GMT"/>
    <s v="Thu, 01 Jan 1970 02:58:43 GMT"/>
    <m/>
    <m/>
    <m/>
    <m/>
    <n v="1"/>
    <s v=""/>
    <n v="1"/>
    <d v="1899-12-30T03:06:50"/>
    <s v="Tue"/>
    <x v="197"/>
    <d v="2023-07-18T00:00:00"/>
    <s v="06:00:07"/>
    <s v="Week-4"/>
    <d v="1899-12-30T06:00:00"/>
  </r>
  <r>
    <n v="11256"/>
    <x v="0"/>
    <s v="TechM L2"/>
    <s v="Closed"/>
    <x v="981"/>
    <s v="Tue, 18 Jul 2023 07:30:05 GMT"/>
    <s v="psrikan"/>
    <x v="1"/>
    <x v="1"/>
    <s v="User Reported Email"/>
    <x v="0"/>
    <s v="Met"/>
    <s v="User"/>
    <n v="190"/>
    <s v="[]"/>
    <s v="Email"/>
    <s v="Phishing"/>
    <m/>
    <m/>
    <m/>
    <m/>
    <s v="[]"/>
    <s v="Thu, 01 Jan 1970 00:00:00 GMT"/>
    <s v="Thu, 01 Jan 1970 00:00:10 GMT"/>
    <s v="Thu, 01 Jan 1970 00:00:00 GMT"/>
    <s v="Thu, 01 Jan 1970 03:09:36 GMT"/>
    <s v="Thu, 01 Jan 1970 00:00:00 GMT"/>
    <s v="Thu, 01 Jan 1970 00:00:01 GMT"/>
    <s v="Thu, 01 Jan 1970 01:09:03 GMT"/>
    <m/>
    <m/>
    <m/>
    <m/>
    <n v="1"/>
    <s v=""/>
    <n v="1"/>
    <d v="1899-12-30T04:19:13"/>
    <s v="Tue"/>
    <x v="197"/>
    <d v="2023-07-18T00:00:00"/>
    <s v="07:30:05"/>
    <s v="Week-4"/>
    <d v="1899-12-30T07:00:00"/>
  </r>
  <r>
    <n v="11255"/>
    <x v="0"/>
    <s v="TechM L2"/>
    <s v="Closed"/>
    <x v="203"/>
    <s v="Tue, 18 Jul 2023 07:30:05 GMT"/>
    <s v="khyadav"/>
    <x v="0"/>
    <x v="0"/>
    <s v="User Reported Email"/>
    <x v="0"/>
    <s v="Met"/>
    <s v="User"/>
    <n v="3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9:36 GMT"/>
    <s v="Thu, 01 Jan 1970 00:00:00 GMT"/>
    <s v="Thu, 01 Jan 1970 00:00:01 GMT"/>
    <s v="Thu, 01 Jan 1970 02:03:47 GMT"/>
    <m/>
    <m/>
    <m/>
    <m/>
    <n v="1"/>
    <s v=""/>
    <n v="1"/>
    <d v="1899-12-30T02:33:56"/>
    <s v="Tue"/>
    <x v="197"/>
    <d v="2023-07-18T00:00:00"/>
    <s v="07:30:05"/>
    <s v="Week-4"/>
    <d v="1899-12-30T07:00:00"/>
  </r>
  <r>
    <n v="11254"/>
    <x v="0"/>
    <s v="Cristian Dragus"/>
    <s v="Closed"/>
    <x v="393"/>
    <s v="Tue, 18 Jul 2023 07:20:10 GMT"/>
    <s v="khyadav"/>
    <x v="0"/>
    <x v="0"/>
    <s v="User Reported Email"/>
    <x v="0"/>
    <s v="Met"/>
    <s v="User"/>
    <n v="1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10:08 GMT"/>
    <s v="Thu, 01 Jan 1970 00:00:00 GMT"/>
    <s v="Thu, 01 Jan 1970 00:00:01 GMT"/>
    <s v="Thu, 01 Jan 1970 01:58:57 GMT"/>
    <m/>
    <m/>
    <m/>
    <m/>
    <n v="1"/>
    <s v=""/>
    <n v="1"/>
    <d v="1899-12-30T02:09:06"/>
    <s v="Tue"/>
    <x v="197"/>
    <d v="2023-07-18T00:00:00"/>
    <s v="07:20:10"/>
    <s v="Week-4"/>
    <d v="1899-12-30T07:00:00"/>
  </r>
  <r>
    <n v="11257"/>
    <x v="0"/>
    <s v="TechM L2"/>
    <s v="Closed"/>
    <x v="982"/>
    <s v="Tue, 18 Jul 2023 09:20:10 GMT"/>
    <s v="karun"/>
    <x v="2"/>
    <x v="2"/>
    <s v="User Reported Email"/>
    <x v="0"/>
    <s v="Met"/>
    <s v="User"/>
    <n v="67"/>
    <s v="[]"/>
    <s v="Email"/>
    <s v="Spam"/>
    <m/>
    <m/>
    <m/>
    <m/>
    <s v="[]"/>
    <s v="Thu, 01 Jan 1970 00:00:00 GMT"/>
    <s v="Thu, 01 Jan 1970 00:00:08 GMT"/>
    <s v="Thu, 01 Jan 1970 00:00:00 GMT"/>
    <s v="Thu, 01 Jan 1970 01:06:40 GMT"/>
    <s v="Thu, 01 Jan 1970 00:00:00 GMT"/>
    <s v="Thu, 01 Jan 1970 00:00:01 GMT"/>
    <s v="Thu, 01 Jan 1970 02:01:13 GMT"/>
    <m/>
    <m/>
    <m/>
    <m/>
    <n v="1"/>
    <s v=""/>
    <n v="1"/>
    <d v="1899-12-30T03:08:21"/>
    <s v="Tue"/>
    <x v="197"/>
    <d v="2023-07-18T00:00:00"/>
    <s v="09:20:10"/>
    <s v="Week-4"/>
    <d v="1899-12-30T09:00:00"/>
  </r>
  <r>
    <n v="11258"/>
    <x v="0"/>
    <s v="TechM L2"/>
    <s v="Closed"/>
    <x v="663"/>
    <s v="Tue, 18 Jul 2023 10:20:03 GMT"/>
    <s v="gsriniv"/>
    <x v="1"/>
    <x v="2"/>
    <s v="ACK L1 SLA Breach"/>
    <x v="19"/>
    <s v="Met"/>
    <s v="Network Device"/>
    <n v="149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28:34 GMT"/>
    <s v="Thu, 01 Jan 1970 00:00:00 GMT"/>
    <s v="Thu, 01 Jan 1970 00:00:01 GMT"/>
    <s v="Thu, 01 Jan 1970 00:00:01 GMT"/>
    <m/>
    <m/>
    <m/>
    <m/>
    <n v="0"/>
    <n v="1"/>
    <n v="1"/>
    <d v="1899-12-30T02:29:11"/>
    <s v="Tue"/>
    <x v="197"/>
    <d v="2023-07-18T00:00:00"/>
    <s v="10:20:03"/>
    <s v="Week-4"/>
    <d v="1899-12-30T10:00:00"/>
  </r>
  <r>
    <n v="11261"/>
    <x v="0"/>
    <s v="Cristian Dragus"/>
    <s v="Closed"/>
    <x v="983"/>
    <s v="Tue, 18 Jul 2023 11:50:07 GMT"/>
    <s v="karun"/>
    <x v="1"/>
    <x v="1"/>
    <s v="User Reported Email"/>
    <x v="0"/>
    <s v="Met"/>
    <s v="User"/>
    <n v="43"/>
    <s v="[]"/>
    <s v="Email"/>
    <s v="Scam"/>
    <m/>
    <m/>
    <m/>
    <m/>
    <s v="[]"/>
    <s v="Thu, 01 Jan 1970 00:00:00 GMT"/>
    <s v="Thu, 01 Jan 1970 00:00:07 GMT"/>
    <s v="Thu, 01 Jan 1970 00:00:00 GMT"/>
    <s v="Thu, 01 Jan 1970 00:42:46 GMT"/>
    <s v="Thu, 01 Jan 1970 00:00:00 GMT"/>
    <s v="Thu, 01 Jan 1970 00:00:01 GMT"/>
    <s v="Thu, 01 Jan 1970 00:42:17 GMT"/>
    <m/>
    <m/>
    <m/>
    <m/>
    <n v="1"/>
    <s v=""/>
    <n v="1"/>
    <d v="1899-12-30T01:25:24"/>
    <s v="Tue"/>
    <x v="197"/>
    <d v="2023-07-18T00:00:00"/>
    <s v="11:50:07"/>
    <s v="Week-4"/>
    <d v="1899-12-30T11:00:00"/>
  </r>
  <r>
    <n v="11260"/>
    <x v="0"/>
    <s v="Cristian Dragus"/>
    <s v="Closed"/>
    <x v="984"/>
    <s v="Tue, 18 Jul 2023 11:40:06 GMT"/>
    <s v="psrikan"/>
    <x v="1"/>
    <x v="1"/>
    <s v="User Reported Email"/>
    <x v="0"/>
    <s v="Met"/>
    <s v="User"/>
    <n v="144"/>
    <s v="[]"/>
    <s v="Email"/>
    <s v="Scam"/>
    <m/>
    <m/>
    <m/>
    <m/>
    <s v="[]"/>
    <s v="Thu, 01 Jan 1970 00:00:00 GMT"/>
    <s v="Thu, 01 Jan 1970 00:00:08 GMT"/>
    <s v="Thu, 01 Jan 1970 00:00:00 GMT"/>
    <s v="Thu, 01 Jan 1970 02:24:06 GMT"/>
    <s v="Thu, 01 Jan 1970 00:00:00 GMT"/>
    <s v="Thu, 01 Jan 1970 00:00:01 GMT"/>
    <s v="Thu, 01 Jan 1970 00:15:45 GMT"/>
    <m/>
    <m/>
    <m/>
    <m/>
    <n v="1"/>
    <s v=""/>
    <n v="1"/>
    <d v="1899-12-30T02:39:53"/>
    <s v="Tue"/>
    <x v="197"/>
    <d v="2023-07-18T00:00:00"/>
    <s v="11:40:06"/>
    <s v="Week-4"/>
    <d v="1899-12-30T11:00:00"/>
  </r>
  <r>
    <n v="11259"/>
    <x v="0"/>
    <s v="Cristian Dragus"/>
    <s v="Closed"/>
    <x v="985"/>
    <s v="Tue, 18 Jul 2023 11:30:05 GMT"/>
    <s v="khyadav"/>
    <x v="2"/>
    <x v="2"/>
    <s v="User Reported Email"/>
    <x v="0"/>
    <s v="Met"/>
    <s v="User"/>
    <n v="69"/>
    <s v="[]"/>
    <s v="Email"/>
    <s v="Spam"/>
    <m/>
    <m/>
    <m/>
    <m/>
    <s v="[]"/>
    <s v="Thu, 01 Jan 1970 00:00:00 GMT"/>
    <s v="Thu, 01 Jan 1970 00:00:27 GMT"/>
    <s v="Thu, 01 Jan 1970 00:00:00 GMT"/>
    <s v="Thu, 01 Jan 1970 01:09:21 GMT"/>
    <s v="Thu, 01 Jan 1970 00:00:00 GMT"/>
    <s v="Thu, 01 Jan 1970 00:00:01 GMT"/>
    <s v="Thu, 01 Jan 1970 00:00:01 GMT"/>
    <m/>
    <m/>
    <m/>
    <m/>
    <n v="1"/>
    <s v=""/>
    <n v="1"/>
    <d v="1899-12-30T01:09:28"/>
    <s v="Tue"/>
    <x v="197"/>
    <d v="2023-07-18T00:00:00"/>
    <s v="11:30:05"/>
    <s v="Week-4"/>
    <d v="1899-12-30T11:00:00"/>
  </r>
  <r>
    <n v="11262"/>
    <x v="3"/>
    <s v="TechM L2"/>
    <s v="Pending"/>
    <x v="986"/>
    <s v="Tue, 18 Jul 2023 12:20:03 GMT"/>
    <s v="khyadav"/>
    <x v="1"/>
    <x v="3"/>
    <s v="[]"/>
    <x v="28"/>
    <s v="Met"/>
    <s v="Network Device"/>
    <n v="6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1:55 GMT"/>
    <s v="Thu, 01 Jan 1970 00:00:00 GMT"/>
    <s v="Thu, 01 Jan 1970 00:00:01 GMT"/>
    <s v="Thu, 01 Jan 1970 00:27:49 GMT"/>
    <m/>
    <m/>
    <m/>
    <m/>
    <s v=""/>
    <s v=""/>
    <n v="1"/>
    <d v="1899-12-30T01:29:59"/>
    <s v="Tue"/>
    <x v="197"/>
    <d v="2023-07-18T00:00:00"/>
    <s v="12:20:03"/>
    <s v="Week-4"/>
    <d v="1899-12-30T12:00:00"/>
  </r>
  <r>
    <n v="11264"/>
    <x v="3"/>
    <s v="Cristian Dragus"/>
    <s v="Closed"/>
    <x v="16"/>
    <s v="Tue, 18 Jul 2023 13:50:03 GMT"/>
    <s v="gsriniv"/>
    <x v="1"/>
    <x v="2"/>
    <s v="MSSP Process Improvement Requested, ESC L1 SLA Breach"/>
    <x v="5"/>
    <s v="Met"/>
    <s v="Laptop/Desktop"/>
    <n v="122"/>
    <s v="[]"/>
    <s v="Network"/>
    <m/>
    <m/>
    <m/>
    <s v="Suspicious Traffic"/>
    <m/>
    <s v="Discussed"/>
    <s v="Thu, 01 Jan 1970 00:00:00 GMT"/>
    <s v="Thu, 01 Jan 1970 00:00:14 GMT"/>
    <s v="Thu, 01 Jan 1970 00:00:00 GMT"/>
    <s v="Thu, 01 Jan 1970 02:01:37 GMT"/>
    <s v="Thu, 01 Jan 1970 00:00:00 GMT"/>
    <s v="Thu, 01 Jan 1970 00:00:01 GMT"/>
    <s v="Thu, 01 Jan 1970 00:00:01 GMT"/>
    <m/>
    <m/>
    <m/>
    <m/>
    <n v="0"/>
    <n v="1"/>
    <n v="1"/>
    <d v="1899-12-30T02:02:15"/>
    <s v="Tue"/>
    <x v="197"/>
    <d v="2023-07-18T00:00:00"/>
    <s v="13:50:03"/>
    <s v="Week-4"/>
    <d v="1899-12-30T13:00:00"/>
  </r>
  <r>
    <n v="11263"/>
    <x v="0"/>
    <s v="Cristian Dragus"/>
    <s v="Closed"/>
    <x v="393"/>
    <s v="Tue, 18 Jul 2023 13:10:05 GMT"/>
    <s v="khyadav"/>
    <x v="0"/>
    <x v="0"/>
    <s v="User Reported Email"/>
    <x v="0"/>
    <s v="Met"/>
    <s v="User"/>
    <n v="43"/>
    <s v="[]"/>
    <s v="Email"/>
    <s v="Legitimate email"/>
    <m/>
    <m/>
    <m/>
    <m/>
    <s v="[]"/>
    <s v="Thu, 01 Jan 1970 00:00:00 GMT"/>
    <s v="Thu, 01 Jan 1970 00:00:36 GMT"/>
    <s v="Thu, 01 Jan 1970 00:00:00 GMT"/>
    <s v="Thu, 01 Jan 1970 00:42:41 GMT"/>
    <s v="Thu, 01 Jan 1970 00:00:00 GMT"/>
    <s v="Thu, 01 Jan 1970 00:00:01 GMT"/>
    <s v="Thu, 01 Jan 1970 00:00:01 GMT"/>
    <m/>
    <m/>
    <m/>
    <m/>
    <n v="1"/>
    <s v=""/>
    <n v="1"/>
    <d v="1899-12-30T00:43:37"/>
    <s v="Tue"/>
    <x v="197"/>
    <d v="2023-07-18T00:00:00"/>
    <s v="13:10:05"/>
    <s v="Week-4"/>
    <d v="1899-12-30T13:00:00"/>
  </r>
  <r>
    <n v="11266"/>
    <x v="0"/>
    <s v="TechM L2"/>
    <s v="Closed"/>
    <x v="689"/>
    <s v="Tue, 18 Jul 2023 18:10:03 GMT"/>
    <s v="vdarive"/>
    <x v="2"/>
    <x v="2"/>
    <s v="[]"/>
    <x v="38"/>
    <s v="Met"/>
    <s v="Server"/>
    <n v="2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26:18 GMT"/>
    <s v="Thu, 01 Jan 1970 00:00:00 GMT"/>
    <s v="Thu, 01 Jan 1970 00:00:01 GMT"/>
    <s v="Thu, 01 Jan 1970 03:32:51 GMT"/>
    <m/>
    <m/>
    <m/>
    <m/>
    <n v="1"/>
    <s v=""/>
    <n v="1"/>
    <d v="1899-12-30T03:58:59"/>
    <s v="Tue"/>
    <x v="197"/>
    <d v="2023-07-18T00:00:00"/>
    <s v="18:10:03"/>
    <s v="Week-4"/>
    <d v="1899-12-30T18:00:00"/>
  </r>
  <r>
    <n v="11265"/>
    <x v="4"/>
    <s v="Mangesh Fasale"/>
    <s v="Closed"/>
    <x v="650"/>
    <s v="Tue, 18 Jul 2023 18:00:03 GMT"/>
    <s v="vdarive"/>
    <x v="0"/>
    <x v="0"/>
    <s v="[]"/>
    <x v="54"/>
    <s v="Met"/>
    <s v="Laptop/Desktop"/>
    <n v="63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2:57 GMT"/>
    <s v="Thu, 01 Jan 1970 00:00:00 GMT"/>
    <s v="Thu, 01 Jan 1970 00:00:01 GMT"/>
    <s v="Thu, 01 Jan 1970 04:24:39 GMT"/>
    <m/>
    <m/>
    <m/>
    <m/>
    <n v="1"/>
    <s v=""/>
    <n v="1"/>
    <d v="1899-12-30T05:27:47"/>
    <s v="Tue"/>
    <x v="197"/>
    <d v="2023-07-18T00:00:00"/>
    <s v="18:00:03"/>
    <s v="Week-4"/>
    <d v="1899-12-30T18:00:00"/>
  </r>
  <r>
    <n v="11267"/>
    <x v="0"/>
    <s v="TechM L2"/>
    <s v="Closed"/>
    <x v="928"/>
    <s v="Tue, 18 Jul 2023 20:20:05 GMT"/>
    <s v="vdarive"/>
    <x v="2"/>
    <x v="2"/>
    <s v="[]"/>
    <x v="0"/>
    <s v="Met"/>
    <s v="User"/>
    <n v="35"/>
    <s v="[]"/>
    <s v="Email"/>
    <s v="Spam"/>
    <m/>
    <m/>
    <m/>
    <m/>
    <s v="[]"/>
    <s v="Thu, 01 Jan 1970 00:00:00 GMT"/>
    <s v="Thu, 01 Jan 1970 00:00:07 GMT"/>
    <s v="Thu, 01 Jan 1970 00:00:00 GMT"/>
    <s v="Thu, 01 Jan 1970 00:34:46 GMT"/>
    <s v="Thu, 01 Jan 1970 00:00:00 GMT"/>
    <s v="Thu, 01 Jan 1970 00:00:01 GMT"/>
    <s v="Thu, 01 Jan 1970 03:00:51 GMT"/>
    <m/>
    <m/>
    <m/>
    <m/>
    <n v="1"/>
    <s v=""/>
    <n v="1"/>
    <d v="1899-12-30T03:35:58"/>
    <s v="Tue"/>
    <x v="197"/>
    <d v="2023-07-18T00:00:00"/>
    <s v="20:20:05"/>
    <s v="Week-4"/>
    <d v="1899-12-30T20:00:00"/>
  </r>
  <r>
    <n v="11268"/>
    <x v="3"/>
    <s v="TechM L2"/>
    <s v="Closed"/>
    <x v="6"/>
    <s v="Tue, 18 Jul 2023 22:50:03 GMT"/>
    <s v="vtupura"/>
    <x v="0"/>
    <x v="0"/>
    <s v="ESC L1 SLA Breach"/>
    <x v="61"/>
    <s v="Met"/>
    <s v="Laptop/Desktop"/>
    <n v="62"/>
    <s v="[]"/>
    <s v="Email"/>
    <s v="Phishing"/>
    <m/>
    <m/>
    <m/>
    <m/>
    <s v="[]"/>
    <s v="Thu, 01 Jan 1970 00:00:00 GMT"/>
    <s v="Thu, 01 Jan 1970 00:00:06 GMT"/>
    <s v="Thu, 01 Jan 1970 00:00:00 GMT"/>
    <s v="Thu, 01 Jan 1970 01:01:56 GMT"/>
    <s v="Thu, 01 Jan 1970 00:00:00 GMT"/>
    <s v="Thu, 01 Jan 1970 00:00:01 GMT"/>
    <s v="Thu, 01 Jan 1970 01:56:19 GMT"/>
    <m/>
    <m/>
    <m/>
    <m/>
    <n v="1"/>
    <s v=""/>
    <n v="1"/>
    <d v="1899-12-30T02:58:25"/>
    <s v="Tue"/>
    <x v="197"/>
    <d v="2023-07-18T00:00:00"/>
    <s v="22:50:03"/>
    <s v="Week-4"/>
    <d v="1899-12-30T22:00:00"/>
  </r>
  <r>
    <n v="11269"/>
    <x v="0"/>
    <s v="TechM L2"/>
    <s v="Closed"/>
    <x v="663"/>
    <s v="Tue, 18 Jul 2023 23:00:03 GMT"/>
    <s v="vdarive"/>
    <x v="1"/>
    <x v="2"/>
    <s v="[]"/>
    <x v="19"/>
    <s v="Met"/>
    <s v="Network Device"/>
    <n v="3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32:04 GMT"/>
    <s v="Thu, 01 Jan 1970 00:00:00 GMT"/>
    <s v="Thu, 01 Jan 1970 00:00:01 GMT"/>
    <s v="Thu, 01 Jan 1970 01:11:46 GMT"/>
    <m/>
    <m/>
    <m/>
    <m/>
    <n v="0"/>
    <n v="1"/>
    <n v="1"/>
    <d v="1899-12-30T01:43:54"/>
    <s v="Tue"/>
    <x v="197"/>
    <d v="2023-07-18T00:00:00"/>
    <s v="23:00:03"/>
    <s v="Week-4"/>
    <d v="1899-12-30T23:00:00"/>
  </r>
  <r>
    <n v="11270"/>
    <x v="0"/>
    <s v="TechM L2"/>
    <s v="Closed"/>
    <x v="977"/>
    <s v="Wed, 19 Jul 2023 01:00:05 GMT"/>
    <s v="vtupura"/>
    <x v="0"/>
    <x v="0"/>
    <s v="User Reported Email"/>
    <x v="0"/>
    <s v="Met"/>
    <s v="User"/>
    <n v="4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40:09 GMT"/>
    <s v="Thu, 01 Jan 1970 00:00:00 GMT"/>
    <s v="Thu, 01 Jan 1970 00:00:01 GMT"/>
    <s v="Thu, 01 Jan 1970 00:53:10 GMT"/>
    <m/>
    <m/>
    <m/>
    <m/>
    <n v="1"/>
    <s v=""/>
    <n v="1"/>
    <d v="1899-12-30T01:33:16"/>
    <s v="Wed"/>
    <x v="198"/>
    <d v="2023-07-19T00:00:00"/>
    <s v="01:00:05"/>
    <s v="Week-4"/>
    <d v="1899-12-30T01:00:00"/>
  </r>
  <r>
    <n v="11271"/>
    <x v="0"/>
    <s v="Cristian Dragus"/>
    <s v="Closed"/>
    <x v="689"/>
    <s v="Wed, 19 Jul 2023 03:20:03 GMT"/>
    <s v="vtupura"/>
    <x v="2"/>
    <x v="2"/>
    <s v="[]"/>
    <x v="38"/>
    <s v="Met"/>
    <s v="Server"/>
    <n v="61"/>
    <s v="[]"/>
    <s v="Network"/>
    <m/>
    <m/>
    <m/>
    <s v="Suspicious Traffic"/>
    <m/>
    <s v="[]"/>
    <s v="Thu, 01 Jan 1970 00:00:00 GMT"/>
    <s v="Thu, 01 Jan 1970 00:00:33 GMT"/>
    <s v="Thu, 01 Jan 1970 00:00:00 GMT"/>
    <s v="Thu, 01 Jan 1970 01:00:36 GMT"/>
    <s v="Thu, 01 Jan 1970 00:00:00 GMT"/>
    <s v="Thu, 01 Jan 1970 00:00:01 GMT"/>
    <s v="Thu, 01 Jan 1970 00:00:01 GMT"/>
    <m/>
    <m/>
    <m/>
    <m/>
    <n v="1"/>
    <s v=""/>
    <n v="1"/>
    <d v="1899-12-30T01:01:34"/>
    <s v="Wed"/>
    <x v="198"/>
    <d v="2023-07-19T00:00:00"/>
    <s v="03:20:03"/>
    <s v="Week-4"/>
    <d v="1899-12-30T03:00:00"/>
  </r>
  <r>
    <n v="11273"/>
    <x v="0"/>
    <s v="TechM L2"/>
    <s v="Closed"/>
    <x v="987"/>
    <s v="Wed, 19 Jul 2023 06:40:06 GMT"/>
    <s v="apaluri"/>
    <x v="2"/>
    <x v="2"/>
    <s v="User Reported Email"/>
    <x v="0"/>
    <s v="Met"/>
    <s v="User"/>
    <n v="26"/>
    <s v="[]"/>
    <s v="Email"/>
    <s v="Spam"/>
    <m/>
    <m/>
    <m/>
    <m/>
    <s v="[]"/>
    <s v="Thu, 01 Jan 1970 00:00:00 GMT"/>
    <s v="Thu, 01 Jan 1970 00:00:06 GMT"/>
    <s v="Thu, 01 Jan 1970 00:00:00 GMT"/>
    <s v="Thu, 01 Jan 1970 00:26:08 GMT"/>
    <s v="Thu, 01 Jan 1970 00:00:00 GMT"/>
    <s v="Thu, 01 Jan 1970 00:00:01 GMT"/>
    <s v="Thu, 01 Jan 1970 03:03:08 GMT"/>
    <m/>
    <m/>
    <m/>
    <m/>
    <n v="1"/>
    <s v=""/>
    <n v="1"/>
    <d v="1899-12-30T03:29:14"/>
    <s v="Wed"/>
    <x v="198"/>
    <d v="2023-07-19T00:00:00"/>
    <s v="06:40:06"/>
    <s v="Week-4"/>
    <d v="1899-12-30T06:00:00"/>
  </r>
  <r>
    <n v="11272"/>
    <x v="0"/>
    <s v="TechM L2"/>
    <s v="Closed"/>
    <x v="988"/>
    <s v="Wed, 19 Jul 2023 06:40:06 GMT"/>
    <s v="apaluri"/>
    <x v="2"/>
    <x v="2"/>
    <s v="User Reported Email"/>
    <x v="0"/>
    <s v="Met"/>
    <s v="User"/>
    <n v="85"/>
    <s v="[]"/>
    <s v="Email"/>
    <s v="Spam"/>
    <m/>
    <m/>
    <m/>
    <m/>
    <s v="[]"/>
    <s v="Thu, 01 Jan 1970 00:00:00 GMT"/>
    <s v="Thu, 01 Jan 1970 00:00:52 GMT"/>
    <s v="Thu, 01 Jan 1970 00:00:00 GMT"/>
    <s v="Thu, 01 Jan 1970 01:24:34 GMT"/>
    <s v="Thu, 01 Jan 1970 00:00:00 GMT"/>
    <s v="Thu, 01 Jan 1970 00:00:01 GMT"/>
    <s v="Thu, 01 Jan 1970 01:39:44 GMT"/>
    <m/>
    <m/>
    <m/>
    <m/>
    <n v="1"/>
    <s v=""/>
    <n v="1"/>
    <d v="1899-12-30T03:05:36"/>
    <s v="Wed"/>
    <x v="198"/>
    <d v="2023-07-19T00:00:00"/>
    <s v="06:40:06"/>
    <s v="Week-4"/>
    <d v="1899-12-30T06:00:00"/>
  </r>
  <r>
    <n v="11274"/>
    <x v="0"/>
    <s v="TechM L2"/>
    <s v="Closed"/>
    <x v="989"/>
    <s v="Wed, 19 Jul 2023 07:40:06 GMT"/>
    <s v="karun"/>
    <x v="2"/>
    <x v="2"/>
    <s v="User Reported Email"/>
    <x v="0"/>
    <s v="Met"/>
    <s v="User"/>
    <n v="60"/>
    <s v="[]"/>
    <s v="Email"/>
    <s v="Spam"/>
    <m/>
    <m/>
    <m/>
    <m/>
    <s v="[]"/>
    <s v="Thu, 01 Jan 1970 00:00:00 GMT"/>
    <s v="Thu, 01 Jan 1970 00:00:09 GMT"/>
    <s v="Thu, 01 Jan 1970 00:00:00 GMT"/>
    <s v="Thu, 01 Jan 1970 01:00:29 GMT"/>
    <s v="Thu, 01 Jan 1970 00:00:00 GMT"/>
    <s v="Thu, 01 Jan 1970 00:00:01 GMT"/>
    <s v="Thu, 01 Jan 1970 00:54:18 GMT"/>
    <m/>
    <m/>
    <m/>
    <m/>
    <n v="1"/>
    <s v=""/>
    <n v="1"/>
    <d v="1899-12-30T01:54:27"/>
    <s v="Wed"/>
    <x v="198"/>
    <d v="2023-07-19T00:00:00"/>
    <s v="07:40:06"/>
    <s v="Week-4"/>
    <d v="1899-12-30T07:00:00"/>
  </r>
  <r>
    <n v="11275"/>
    <x v="0"/>
    <s v="TechM L2"/>
    <s v="Closed"/>
    <x v="990"/>
    <s v="Wed, 19 Jul 2023 09:30:05 GMT"/>
    <s v="karun"/>
    <x v="0"/>
    <x v="0"/>
    <s v="User Reported Email"/>
    <x v="0"/>
    <s v="Met"/>
    <s v="User"/>
    <n v="104"/>
    <s v="[]"/>
    <s v="Email"/>
    <s v="Legitimate email"/>
    <m/>
    <m/>
    <m/>
    <m/>
    <s v="[]"/>
    <s v="Thu, 01 Jan 1970 00:00:00 GMT"/>
    <s v="Thu, 01 Jan 1970 00:00:18 GMT"/>
    <s v="Thu, 01 Jan 1970 00:00:00 GMT"/>
    <s v="Thu, 01 Jan 1970 01:43:53 GMT"/>
    <s v="Thu, 01 Jan 1970 00:00:00 GMT"/>
    <s v="Thu, 01 Jan 1970 00:00:01 GMT"/>
    <s v="Thu, 01 Jan 1970 00:07:26 GMT"/>
    <m/>
    <m/>
    <m/>
    <m/>
    <n v="1"/>
    <s v=""/>
    <n v="1"/>
    <d v="1899-12-30T01:51:44"/>
    <s v="Wed"/>
    <x v="198"/>
    <d v="2023-07-19T00:00:00"/>
    <s v="09:30:05"/>
    <s v="Week-4"/>
    <d v="1899-12-30T09:00:00"/>
  </r>
  <r>
    <n v="11276"/>
    <x v="0"/>
    <s v="TechM L2"/>
    <s v="Closed"/>
    <x v="991"/>
    <s v="Wed, 19 Jul 2023 10:50:05 GMT"/>
    <s v="apaluri"/>
    <x v="0"/>
    <x v="0"/>
    <s v="User Reported Email"/>
    <x v="0"/>
    <s v="Met"/>
    <s v="User"/>
    <n v="97"/>
    <s v="[]"/>
    <s v="Email"/>
    <s v="Unsolicited email"/>
    <m/>
    <m/>
    <m/>
    <m/>
    <s v="[]"/>
    <s v="Thu, 01 Jan 1970 00:00:00 GMT"/>
    <s v="Thu, 01 Jan 1970 00:00:10 GMT"/>
    <s v="Thu, 01 Jan 1970 00:00:00 GMT"/>
    <s v="Thu, 01 Jan 1970 01:37:07 GMT"/>
    <s v="Thu, 01 Jan 1970 00:00:00 GMT"/>
    <s v="Thu, 01 Jan 1970 00:00:01 GMT"/>
    <s v="Thu, 01 Jan 1970 00:00:01 GMT"/>
    <m/>
    <m/>
    <m/>
    <m/>
    <n v="1"/>
    <s v=""/>
    <n v="1"/>
    <d v="1899-12-30T01:37:11"/>
    <s v="Wed"/>
    <x v="198"/>
    <d v="2023-07-19T00:00:00"/>
    <s v="10:50:05"/>
    <s v="Week-4"/>
    <d v="1899-12-30T10:00:00"/>
  </r>
  <r>
    <n v="11277"/>
    <x v="0"/>
    <s v="TechM L2"/>
    <s v="Closed"/>
    <x v="992"/>
    <s v="Wed, 19 Jul 2023 14:40:03 GMT"/>
    <s v="gsriniv"/>
    <x v="1"/>
    <x v="2"/>
    <s v="[]"/>
    <x v="21"/>
    <s v="Met"/>
    <s v="Laptop/Desktop"/>
    <n v="143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2:23:17 GMT"/>
    <s v="Thu, 01 Jan 1970 00:00:00 GMT"/>
    <s v="Thu, 01 Jan 1970 00:00:01 GMT"/>
    <s v="Thu, 01 Jan 1970 00:00:01 GMT"/>
    <m/>
    <m/>
    <m/>
    <m/>
    <n v="0"/>
    <n v="1"/>
    <n v="1"/>
    <d v="1899-12-30T02:23:21"/>
    <s v="Wed"/>
    <x v="198"/>
    <d v="2023-07-19T00:00:00"/>
    <s v="14:40:03"/>
    <s v="Week-4"/>
    <d v="1899-12-30T14:00:00"/>
  </r>
  <r>
    <n v="11279"/>
    <x v="0"/>
    <s v="TechM L2"/>
    <s v="Closed"/>
    <x v="993"/>
    <s v="Wed, 19 Jul 2023 15:30:05 GMT"/>
    <s v="apaluri"/>
    <x v="1"/>
    <x v="1"/>
    <s v="User Reported Email"/>
    <x v="0"/>
    <s v="Met"/>
    <s v="User"/>
    <n v="60"/>
    <s v="[]"/>
    <s v="Email"/>
    <s v="Scam"/>
    <m/>
    <m/>
    <m/>
    <m/>
    <s v="[]"/>
    <s v="Thu, 01 Jan 1970 00:00:00 GMT"/>
    <s v="Thu, 01 Jan 1970 00:00:17 GMT"/>
    <s v="Thu, 01 Jan 1970 00:00:00 GMT"/>
    <s v="Thu, 01 Jan 1970 00:59:50 GMT"/>
    <s v="Thu, 01 Jan 1970 00:00:00 GMT"/>
    <s v="Thu, 01 Jan 1970 00:00:01 GMT"/>
    <s v="Thu, 01 Jan 1970 00:00:01 GMT"/>
    <m/>
    <m/>
    <m/>
    <m/>
    <n v="1"/>
    <s v=""/>
    <n v="1"/>
    <d v="1899-12-30T01:00:18"/>
    <s v="Wed"/>
    <x v="198"/>
    <d v="2023-07-19T00:00:00"/>
    <s v="15:30:05"/>
    <s v="Week-4"/>
    <d v="1899-12-30T15:00:00"/>
  </r>
  <r>
    <n v="11278"/>
    <x v="0"/>
    <s v="TechM L2"/>
    <s v="Closed"/>
    <x v="994"/>
    <s v="Wed, 19 Jul 2023 15:20:07 GMT"/>
    <s v="karun"/>
    <x v="1"/>
    <x v="1"/>
    <s v="[]"/>
    <x v="0"/>
    <s v="Met"/>
    <s v="User"/>
    <n v="29"/>
    <s v="[]"/>
    <s v="Email"/>
    <s v="Scam"/>
    <m/>
    <m/>
    <m/>
    <m/>
    <s v="[]"/>
    <s v="Thu, 01 Jan 1970 00:00:00 GMT"/>
    <s v="Thu, 01 Jan 1970 00:00:10 GMT"/>
    <s v="Thu, 01 Jan 1970 00:00:00 GMT"/>
    <s v="Thu, 01 Jan 1970 00:28:31 GMT"/>
    <s v="Thu, 01 Jan 1970 00:00:00 GMT"/>
    <s v="Thu, 01 Jan 1970 00:00:01 GMT"/>
    <s v="Thu, 01 Jan 1970 00:08:07 GMT"/>
    <m/>
    <m/>
    <m/>
    <m/>
    <n v="1"/>
    <s v=""/>
    <n v="1"/>
    <d v="1899-12-30T00:37:17"/>
    <s v="Wed"/>
    <x v="198"/>
    <d v="2023-07-19T00:00:00"/>
    <s v="15:20:07"/>
    <s v="Week-4"/>
    <d v="1899-12-30T15:00:00"/>
  </r>
  <r>
    <n v="11280"/>
    <x v="3"/>
    <s v="Theodoros Vakalopoulos"/>
    <s v="Closed"/>
    <x v="29"/>
    <s v="Wed, 19 Jul 2023 16:10:03 GMT"/>
    <s v="vdarive"/>
    <x v="0"/>
    <x v="0"/>
    <s v="ESC L1 SLA Breach"/>
    <x v="24"/>
    <s v="Met"/>
    <s v="Laptop/Desktop"/>
    <n v="11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57:24 GMT"/>
    <s v="Thu, 01 Jan 1970 00:00:00 GMT"/>
    <s v="Thu, 01 Jan 1970 00:00:01 GMT"/>
    <s v="Thu, 01 Jan 1970 00:00:01 GMT"/>
    <m/>
    <m/>
    <m/>
    <m/>
    <n v="1"/>
    <s v=""/>
    <n v="1"/>
    <d v="1899-12-30T01:57:10"/>
    <s v="Wed"/>
    <x v="198"/>
    <d v="2023-07-19T00:00:00"/>
    <s v="16:10:03"/>
    <s v="Week-4"/>
    <d v="1899-12-30T16:00:00"/>
  </r>
  <r>
    <n v="11281"/>
    <x v="1"/>
    <s v="Cristian Dragus"/>
    <s v="Closed"/>
    <x v="821"/>
    <s v="Wed, 19 Jul 2023 19:40:03 GMT"/>
    <s v="vdarive"/>
    <x v="2"/>
    <x v="2"/>
    <s v="ESC L1 SLA Breach"/>
    <x v="62"/>
    <s v="Met"/>
    <s v="Server"/>
    <n v="4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39:34 GMT"/>
    <s v="Thu, 01 Jan 1970 00:00:00 GMT"/>
    <s v="Thu, 01 Jan 1970 00:00:01 GMT"/>
    <s v="Thu, 01 Jan 1970 00:00:01 GMT"/>
    <m/>
    <m/>
    <m/>
    <m/>
    <n v="1"/>
    <s v=""/>
    <n v="1"/>
    <d v="1899-12-30T00:40:08"/>
    <s v="Wed"/>
    <x v="198"/>
    <d v="2023-07-19T00:00:00"/>
    <s v="19:40:03"/>
    <s v="Week-4"/>
    <d v="1899-12-30T19:00:00"/>
  </r>
  <r>
    <n v="11283"/>
    <x v="0"/>
    <s v="TechM L2"/>
    <s v="Closed"/>
    <x v="59"/>
    <s v="Thu, 20 Jul 2023 01:20:06 GMT"/>
    <s v="vtupura"/>
    <x v="1"/>
    <x v="1"/>
    <s v="User Reported Email"/>
    <x v="0"/>
    <s v="Met"/>
    <s v="User"/>
    <n v="58"/>
    <s v="[]"/>
    <s v="Email"/>
    <s v="Scam"/>
    <m/>
    <m/>
    <m/>
    <m/>
    <s v="[]"/>
    <s v="Thu, 01 Jan 1970 00:00:00 GMT"/>
    <s v="Thu, 01 Jan 1970 00:00:09 GMT"/>
    <s v="Thu, 01 Jan 1970 00:00:00 GMT"/>
    <s v="Thu, 01 Jan 1970 00:57:33 GMT"/>
    <s v="Thu, 01 Jan 1970 00:00:00 GMT"/>
    <s v="Thu, 01 Jan 1970 00:00:01 GMT"/>
    <s v="Thu, 01 Jan 1970 04:59:21 GMT"/>
    <m/>
    <m/>
    <m/>
    <m/>
    <n v="1"/>
    <s v=""/>
    <n v="1"/>
    <d v="1899-12-30T05:57:30"/>
    <s v="Thu"/>
    <x v="199"/>
    <d v="2023-07-20T00:00:00"/>
    <s v="01:20:06"/>
    <s v="Week-4"/>
    <d v="1899-12-30T01:00:00"/>
  </r>
  <r>
    <n v="11282"/>
    <x v="3"/>
    <s v="TechM L2"/>
    <s v="Pending"/>
    <x v="29"/>
    <s v="Thu, 20 Jul 2023 01:00:03 GMT"/>
    <s v="vtupura"/>
    <x v="1"/>
    <x v="3"/>
    <s v="[]"/>
    <x v="24"/>
    <s v="Met"/>
    <m/>
    <n v="89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9:04 GMT"/>
    <s v="Thu, 01 Jan 1970 00:00:00 GMT"/>
    <s v="Thu, 01 Jan 1970 00:00:01 GMT"/>
    <s v="Thu, 01 Jan 1970 00:00:01 GMT"/>
    <m/>
    <m/>
    <m/>
    <m/>
    <s v=""/>
    <s v=""/>
    <n v="1"/>
    <d v="1899-12-30T01:29:08"/>
    <s v="Thu"/>
    <x v="199"/>
    <d v="2023-07-20T00:00:00"/>
    <s v="01:00:03"/>
    <s v="Week-4"/>
    <d v="1899-12-30T01:00:00"/>
  </r>
  <r>
    <n v="11284"/>
    <x v="1"/>
    <s v="TechM L2"/>
    <s v="Pending"/>
    <x v="29"/>
    <s v="Thu, 20 Jul 2023 02:50:03 GMT"/>
    <s v="vtupura"/>
    <x v="1"/>
    <x v="3"/>
    <s v="[]"/>
    <x v="24"/>
    <s v="Met"/>
    <m/>
    <n v="76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16:11 GMT"/>
    <s v="Thu, 01 Jan 1970 00:00:00 GMT"/>
    <s v="Thu, 01 Jan 1970 00:00:01 GMT"/>
    <s v="Thu, 01 Jan 1970 00:00:01 GMT"/>
    <m/>
    <m/>
    <m/>
    <m/>
    <s v=""/>
    <s v=""/>
    <n v="1"/>
    <d v="1899-12-30T01:16:09"/>
    <s v="Thu"/>
    <x v="199"/>
    <d v="2023-07-20T00:00:00"/>
    <s v="02:50:03"/>
    <s v="Week-4"/>
    <d v="1899-12-30T02:00:00"/>
  </r>
  <r>
    <n v="11285"/>
    <x v="0"/>
    <s v="TechM L2"/>
    <s v="Closed"/>
    <x v="12"/>
    <s v="Thu, 20 Jul 2023 06:00:06 GMT"/>
    <s v="gsriniv"/>
    <x v="0"/>
    <x v="0"/>
    <s v="User Reported Email"/>
    <x v="0"/>
    <s v="Met"/>
    <s v="User"/>
    <n v="126"/>
    <s v="[]"/>
    <s v="Email"/>
    <s v="Unsolicited email"/>
    <m/>
    <m/>
    <m/>
    <m/>
    <s v="[]"/>
    <s v="Thu, 01 Jan 1970 00:00:00 GMT"/>
    <s v="Thu, 01 Jan 1970 00:00:06 GMT"/>
    <s v="Thu, 01 Jan 1970 00:00:00 GMT"/>
    <s v="Thu, 01 Jan 1970 02:05:36 GMT"/>
    <s v="Thu, 01 Jan 1970 00:00:00 GMT"/>
    <s v="Thu, 01 Jan 1970 00:00:01 GMT"/>
    <s v="Thu, 01 Jan 1970 02:22:54 GMT"/>
    <m/>
    <m/>
    <m/>
    <m/>
    <n v="1"/>
    <s v=""/>
    <n v="1"/>
    <d v="1899-12-30T04:29:00"/>
    <s v="Thu"/>
    <x v="199"/>
    <d v="2023-07-20T00:00:00"/>
    <s v="06:00:06"/>
    <s v="Week-4"/>
    <d v="1899-12-30T06:00:00"/>
  </r>
  <r>
    <n v="11286"/>
    <x v="3"/>
    <s v="Cristian Dragus"/>
    <s v="Closed"/>
    <x v="29"/>
    <s v="Thu, 20 Jul 2023 07:50:04 GMT"/>
    <s v="vtupura"/>
    <x v="0"/>
    <x v="0"/>
    <s v="[]"/>
    <x v="10"/>
    <s v="Met"/>
    <s v="Laptop/Desktop"/>
    <n v="3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29:39 GMT"/>
    <s v="Thu, 01 Jan 1970 00:00:00 GMT"/>
    <s v="Thu, 01 Jan 1970 00:00:01 GMT"/>
    <s v="Thu, 01 Jan 1970 00:00:01 GMT"/>
    <m/>
    <m/>
    <m/>
    <m/>
    <n v="1"/>
    <s v=""/>
    <n v="1"/>
    <d v="1899-12-30T00:30:07"/>
    <s v="Thu"/>
    <x v="199"/>
    <d v="2023-07-20T00:00:00"/>
    <s v="07:50:04"/>
    <s v="Week-4"/>
    <d v="1899-12-30T07:00:00"/>
  </r>
  <r>
    <n v="11290"/>
    <x v="3"/>
    <s v="TechM L2"/>
    <s v="Closed"/>
    <x v="489"/>
    <s v="Thu, 20 Jul 2023 08:50:03 GMT"/>
    <s v="karun"/>
    <x v="1"/>
    <x v="2"/>
    <s v="ESC L1 SLA Breach"/>
    <x v="37"/>
    <s v="Met"/>
    <s v="User"/>
    <n v="143"/>
    <s v="[]"/>
    <s v="Login"/>
    <m/>
    <m/>
    <s v="Suspicious Login"/>
    <m/>
    <m/>
    <s v="[]"/>
    <s v="Thu, 01 Jan 1970 00:00:00 GMT"/>
    <s v="Thu, 01 Jan 1970 00:00:08 GMT"/>
    <s v="Thu, 01 Jan 1970 00:00:00 GMT"/>
    <s v="Thu, 01 Jan 1970 02:22:52 GMT"/>
    <s v="Thu, 01 Jan 1970 00:00:00 GMT"/>
    <s v="Thu, 01 Jan 1970 00:00:01 GMT"/>
    <s v="Thu, 01 Jan 1970 00:00:01 GMT"/>
    <m/>
    <m/>
    <m/>
    <m/>
    <n v="0"/>
    <n v="1"/>
    <n v="1"/>
    <d v="1899-12-30T02:23:09"/>
    <s v="Thu"/>
    <x v="199"/>
    <d v="2023-07-20T00:00:00"/>
    <s v="08:50:03"/>
    <s v="Week-4"/>
    <d v="1899-12-30T08:00:00"/>
  </r>
  <r>
    <n v="11289"/>
    <x v="0"/>
    <s v="TechM L2"/>
    <s v="Closed"/>
    <x v="995"/>
    <s v="Thu, 20 Jul 2023 08:30:05 GMT"/>
    <s v="psrikan"/>
    <x v="0"/>
    <x v="0"/>
    <s v="User Reported Email"/>
    <x v="0"/>
    <s v="Met"/>
    <s v="User"/>
    <n v="135"/>
    <s v="[]"/>
    <s v="Email"/>
    <s v="Legitimate email"/>
    <m/>
    <m/>
    <m/>
    <m/>
    <s v="[]"/>
    <s v="Thu, 01 Jan 1970 00:00:00 GMT"/>
    <s v="Thu, 01 Jan 1970 00:00:08 GMT"/>
    <s v="Thu, 01 Jan 1970 00:00:00 GMT"/>
    <s v="Thu, 01 Jan 1970 02:15:12 GMT"/>
    <s v="Thu, 01 Jan 1970 00:00:00 GMT"/>
    <s v="Thu, 01 Jan 1970 00:00:01 GMT"/>
    <s v="Thu, 01 Jan 1970 00:00:01 GMT"/>
    <m/>
    <m/>
    <m/>
    <m/>
    <n v="1"/>
    <s v=""/>
    <n v="1"/>
    <d v="1899-12-30T02:15:09"/>
    <s v="Thu"/>
    <x v="199"/>
    <d v="2023-07-20T00:00:00"/>
    <s v="08:30:05"/>
    <s v="Week-4"/>
    <d v="1899-12-30T08:00:00"/>
  </r>
  <r>
    <n v="11288"/>
    <x v="0"/>
    <s v="TechM L2"/>
    <s v="Closed"/>
    <x v="47"/>
    <s v="Thu, 20 Jul 2023 08:30:05 GMT"/>
    <s v="karun"/>
    <x v="0"/>
    <x v="0"/>
    <s v="User Reported Email"/>
    <x v="0"/>
    <s v="Met"/>
    <s v="User"/>
    <n v="26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6:17 GMT"/>
    <s v="Thu, 01 Jan 1970 00:00:00 GMT"/>
    <s v="Thu, 01 Jan 1970 00:00:01 GMT"/>
    <s v="Thu, 01 Jan 1970 03:28:59 GMT"/>
    <m/>
    <m/>
    <m/>
    <m/>
    <n v="1"/>
    <s v=""/>
    <n v="1"/>
    <d v="1899-12-30T03:55:08"/>
    <s v="Thu"/>
    <x v="199"/>
    <d v="2023-07-20T00:00:00"/>
    <s v="08:30:05"/>
    <s v="Week-4"/>
    <d v="1899-12-30T08:00:00"/>
  </r>
  <r>
    <n v="11287"/>
    <x v="0"/>
    <s v="TechM L2"/>
    <s v="Closed"/>
    <x v="222"/>
    <s v="Thu, 20 Jul 2023 08:00:06 GMT"/>
    <s v="gsriniv"/>
    <x v="0"/>
    <x v="0"/>
    <s v="User Reported Email"/>
    <x v="0"/>
    <s v="Met"/>
    <s v="User"/>
    <n v="27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27:04 GMT"/>
    <s v="Thu, 01 Jan 1970 00:00:00 GMT"/>
    <s v="Thu, 01 Jan 1970 00:00:01 GMT"/>
    <s v="Thu, 01 Jan 1970 02:48:35 GMT"/>
    <m/>
    <m/>
    <m/>
    <m/>
    <n v="1"/>
    <s v=""/>
    <n v="1"/>
    <d v="1899-12-30T03:15:40"/>
    <s v="Thu"/>
    <x v="199"/>
    <d v="2023-07-20T00:00:00"/>
    <s v="08:00:06"/>
    <s v="Week-4"/>
    <d v="1899-12-30T08:00:00"/>
  </r>
  <r>
    <n v="11291"/>
    <x v="0"/>
    <s v="TechM L2"/>
    <s v="Closed"/>
    <x v="996"/>
    <s v="Thu, 20 Jul 2023 09:10:10 GMT"/>
    <s v="psrikan"/>
    <x v="2"/>
    <x v="2"/>
    <s v="User Reported Email"/>
    <x v="0"/>
    <s v="Met"/>
    <s v="User"/>
    <n v="108"/>
    <s v="[]"/>
    <s v="Email"/>
    <s v="Spam"/>
    <m/>
    <m/>
    <m/>
    <m/>
    <s v="[]"/>
    <s v="Thu, 01 Jan 1970 00:00:00 GMT"/>
    <s v="Thu, 01 Jan 1970 00:00:11 GMT"/>
    <s v="Thu, 01 Jan 1970 00:00:00 GMT"/>
    <s v="Thu, 01 Jan 1970 01:48:26 GMT"/>
    <s v="Thu, 01 Jan 1970 00:00:00 GMT"/>
    <s v="Thu, 01 Jan 1970 00:00:01 GMT"/>
    <s v="Thu, 01 Jan 1970 01:36:06 GMT"/>
    <m/>
    <m/>
    <m/>
    <m/>
    <n v="1"/>
    <s v=""/>
    <n v="1"/>
    <d v="1899-12-30T03:24:17"/>
    <s v="Thu"/>
    <x v="199"/>
    <d v="2023-07-20T00:00:00"/>
    <s v="09:10:10"/>
    <s v="Week-4"/>
    <d v="1899-12-30T09:00:00"/>
  </r>
  <r>
    <n v="11293"/>
    <x v="0"/>
    <s v="TechM L2"/>
    <s v="Closed"/>
    <x v="997"/>
    <s v="Thu, 20 Jul 2023 11:50:08 GMT"/>
    <s v="karun"/>
    <x v="1"/>
    <x v="1"/>
    <s v="User Reported Email, ACK L1 SLA Breach"/>
    <x v="0"/>
    <s v="Met"/>
    <s v="User"/>
    <n v="110"/>
    <s v="[]"/>
    <s v="Email"/>
    <s v="Phishing"/>
    <m/>
    <m/>
    <m/>
    <m/>
    <s v="[]"/>
    <s v="Thu, 01 Jan 1970 00:00:00 GMT"/>
    <s v="Thu, 01 Jan 1970 00:00:11 GMT"/>
    <s v="Thu, 01 Jan 1970 00:00:00 GMT"/>
    <s v="Thu, 01 Jan 1970 01:50:25 GMT"/>
    <s v="Thu, 01 Jan 1970 00:00:00 GMT"/>
    <s v="Thu, 01 Jan 1970 00:00:01 GMT"/>
    <s v="Thu, 01 Jan 1970 00:22:12 GMT"/>
    <m/>
    <m/>
    <m/>
    <m/>
    <n v="1"/>
    <s v=""/>
    <n v="1"/>
    <d v="1899-12-30T02:12:23"/>
    <s v="Thu"/>
    <x v="199"/>
    <d v="2023-07-20T00:00:00"/>
    <s v="11:50:08"/>
    <s v="Week-4"/>
    <d v="1899-12-30T11:00:00"/>
  </r>
  <r>
    <n v="11292"/>
    <x v="0"/>
    <s v="TechM L2"/>
    <s v="Closed"/>
    <x v="663"/>
    <s v="Thu, 20 Jul 2023 11:00:03 GMT"/>
    <s v="gsriniv"/>
    <x v="1"/>
    <x v="2"/>
    <s v="[]"/>
    <x v="19"/>
    <s v="Met"/>
    <s v="Network Device"/>
    <n v="16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41:08 GMT"/>
    <s v="Thu, 01 Jan 1970 00:00:00 GMT"/>
    <s v="Thu, 01 Jan 1970 00:00:01 GMT"/>
    <s v="Thu, 01 Jan 1970 02:24:09 GMT"/>
    <m/>
    <m/>
    <m/>
    <m/>
    <n v="0"/>
    <n v="1"/>
    <n v="1"/>
    <d v="1899-12-30T05:05:18"/>
    <s v="Thu"/>
    <x v="199"/>
    <d v="2023-07-20T00:00:00"/>
    <s v="11:00:03"/>
    <s v="Week-4"/>
    <d v="1899-12-30T11:00:00"/>
  </r>
  <r>
    <n v="11295"/>
    <x v="0"/>
    <s v="TechM L2"/>
    <s v="Closed"/>
    <x v="998"/>
    <s v="Thu, 20 Jul 2023 12:50:05 GMT"/>
    <s v="karun"/>
    <x v="0"/>
    <x v="0"/>
    <s v="User Reported Email"/>
    <x v="0"/>
    <s v="Met"/>
    <s v="User"/>
    <n v="69"/>
    <s v="[]"/>
    <s v="Email"/>
    <s v="Unsolicited email"/>
    <m/>
    <m/>
    <m/>
    <m/>
    <s v="[]"/>
    <s v="Thu, 01 Jan 1970 00:00:00 GMT"/>
    <s v="Thu, 01 Jan 1970 00:00:12 GMT"/>
    <s v="Thu, 01 Jan 1970 00:00:00 GMT"/>
    <s v="Thu, 01 Jan 1970 01:09:04 GMT"/>
    <s v="Thu, 01 Jan 1970 00:00:00 GMT"/>
    <s v="Thu, 01 Jan 1970 00:00:01 GMT"/>
    <s v="Thu, 01 Jan 1970 02:53:00 GMT"/>
    <m/>
    <m/>
    <m/>
    <m/>
    <n v="1"/>
    <s v=""/>
    <n v="1"/>
    <d v="1899-12-30T04:02:12"/>
    <s v="Thu"/>
    <x v="199"/>
    <d v="2023-07-20T00:00:00"/>
    <s v="12:50:05"/>
    <s v="Week-4"/>
    <d v="1899-12-30T12:00:00"/>
  </r>
  <r>
    <n v="11294"/>
    <x v="0"/>
    <s v="TechM L2"/>
    <s v="Closed"/>
    <x v="997"/>
    <s v="Thu, 20 Jul 2023 12:00:08 GMT"/>
    <s v="karun"/>
    <x v="1"/>
    <x v="1"/>
    <s v="[]"/>
    <x v="0"/>
    <s v="Met"/>
    <s v="User"/>
    <n v="28"/>
    <s v="[]"/>
    <s v="Email"/>
    <s v="Phishing"/>
    <m/>
    <m/>
    <m/>
    <m/>
    <s v="[]"/>
    <s v="Thu, 01 Jan 1970 00:00:00 GMT"/>
    <s v="Thu, 01 Jan 1970 00:00:07 GMT"/>
    <s v="Thu, 01 Jan 1970 00:00:00 GMT"/>
    <s v="Thu, 01 Jan 1970 00:28:25 GMT"/>
    <s v="Thu, 01 Jan 1970 00:00:00 GMT"/>
    <s v="Thu, 01 Jan 1970 00:00:01 GMT"/>
    <s v="Thu, 01 Jan 1970 02:22:06 GMT"/>
    <m/>
    <m/>
    <m/>
    <m/>
    <n v="1"/>
    <s v=""/>
    <n v="1"/>
    <d v="1899-12-30T02:50:13"/>
    <s v="Thu"/>
    <x v="199"/>
    <d v="2023-07-20T00:00:00"/>
    <s v="12:00:08"/>
    <s v="Week-4"/>
    <d v="1899-12-30T12:00:00"/>
  </r>
  <r>
    <n v="11296"/>
    <x v="1"/>
    <s v="TechM L2"/>
    <s v="Closed"/>
    <x v="66"/>
    <s v="Thu, 20 Jul 2023 13:50:03 GMT"/>
    <s v="gsriniv"/>
    <x v="1"/>
    <x v="1"/>
    <s v="ESC L1 SLA Breach"/>
    <x v="9"/>
    <s v="Met"/>
    <s v="Laptop/Desktop"/>
    <n v="96"/>
    <s v="[]"/>
    <s v="User Behaviour"/>
    <m/>
    <m/>
    <m/>
    <m/>
    <s v="User Policy Violation"/>
    <s v="[]"/>
    <s v="Thu, 01 Jan 1970 00:00:00 GMT"/>
    <s v="Thu, 01 Jan 1970 00:00:08 GMT"/>
    <s v="Thu, 01 Jan 1970 00:00:00 GMT"/>
    <s v="Thu, 01 Jan 1970 01:35:44 GMT"/>
    <s v="Thu, 01 Jan 1970 00:00:00 GMT"/>
    <s v="Thu, 01 Jan 1970 00:00:01 GMT"/>
    <s v="Thu, 01 Jan 1970 00:00:01 GMT"/>
    <m/>
    <m/>
    <m/>
    <m/>
    <n v="1"/>
    <s v=""/>
    <n v="1"/>
    <d v="1899-12-30T01:36:09"/>
    <s v="Thu"/>
    <x v="199"/>
    <d v="2023-07-20T00:00:00"/>
    <s v="13:50:03"/>
    <s v="Week-4"/>
    <d v="1899-12-30T13:00:00"/>
  </r>
  <r>
    <n v="11300"/>
    <x v="0"/>
    <s v="TechM L2"/>
    <s v="Closed"/>
    <x v="999"/>
    <s v="Thu, 20 Jul 2023 14:30:10 GMT"/>
    <s v="gsriniv"/>
    <x v="2"/>
    <x v="2"/>
    <s v="User Reported Email"/>
    <x v="0"/>
    <s v="Met"/>
    <s v="User"/>
    <n v="78"/>
    <s v="[]"/>
    <s v="Email"/>
    <s v="Spam"/>
    <m/>
    <m/>
    <m/>
    <m/>
    <s v="[]"/>
    <s v="Thu, 01 Jan 1970 00:00:00 GMT"/>
    <s v="Thu, 01 Jan 1970 00:00:18 GMT"/>
    <s v="Thu, 01 Jan 1970 00:00:00 GMT"/>
    <s v="Thu, 01 Jan 1970 01:18:28 GMT"/>
    <s v="Thu, 01 Jan 1970 00:00:00 GMT"/>
    <s v="Thu, 01 Jan 1970 00:00:01 GMT"/>
    <s v="Thu, 01 Jan 1970 01:37:37 GMT"/>
    <m/>
    <m/>
    <m/>
    <m/>
    <n v="1"/>
    <s v=""/>
    <n v="1"/>
    <d v="1899-12-30T02:55:55"/>
    <s v="Thu"/>
    <x v="199"/>
    <d v="2023-07-20T00:00:00"/>
    <s v="14:30:10"/>
    <s v="Week-4"/>
    <d v="1899-12-30T14:00:00"/>
  </r>
  <r>
    <n v="11299"/>
    <x v="0"/>
    <s v="TechM L2"/>
    <s v="Closed"/>
    <x v="1000"/>
    <s v="Thu, 20 Jul 2023 14:10:09 GMT"/>
    <s v="karun"/>
    <x v="0"/>
    <x v="0"/>
    <s v="User Reported Email"/>
    <x v="0"/>
    <s v="Met"/>
    <s v="User"/>
    <n v="2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22:02 GMT"/>
    <s v="Thu, 01 Jan 1970 00:00:00 GMT"/>
    <s v="Thu, 01 Jan 1970 00:00:01 GMT"/>
    <s v="Thu, 01 Jan 1970 01:16:10 GMT"/>
    <m/>
    <m/>
    <m/>
    <m/>
    <n v="1"/>
    <s v=""/>
    <n v="1"/>
    <d v="1899-12-30T01:38:18"/>
    <s v="Thu"/>
    <x v="199"/>
    <d v="2023-07-20T00:00:00"/>
    <s v="14:10:09"/>
    <s v="Week-4"/>
    <d v="1899-12-30T14:00:00"/>
  </r>
  <r>
    <n v="11298"/>
    <x v="0"/>
    <s v="TechM L2"/>
    <s v="Closed"/>
    <x v="1001"/>
    <s v="Thu, 20 Jul 2023 14:10:09 GMT"/>
    <s v="apaluri"/>
    <x v="1"/>
    <x v="1"/>
    <s v="User Reported Email"/>
    <x v="0"/>
    <s v="Met"/>
    <s v="User"/>
    <n v="29"/>
    <s v="[]"/>
    <s v="Email"/>
    <s v="Scam"/>
    <m/>
    <m/>
    <m/>
    <m/>
    <s v="[]"/>
    <s v="Thu, 01 Jan 1970 00:00:00 GMT"/>
    <s v="Thu, 01 Jan 1970 00:00:07 GMT"/>
    <s v="Thu, 01 Jan 1970 00:00:00 GMT"/>
    <s v="Thu, 01 Jan 1970 00:28:54 GMT"/>
    <s v="Thu, 01 Jan 1970 00:00:00 GMT"/>
    <s v="Thu, 01 Jan 1970 00:00:01 GMT"/>
    <s v="Thu, 01 Jan 1970 03:33:37 GMT"/>
    <m/>
    <m/>
    <m/>
    <m/>
    <n v="1"/>
    <s v=""/>
    <n v="1"/>
    <d v="1899-12-30T04:02:44"/>
    <s v="Thu"/>
    <x v="199"/>
    <d v="2023-07-20T00:00:00"/>
    <s v="14:10:09"/>
    <s v="Week-4"/>
    <d v="1899-12-30T14:00:00"/>
  </r>
  <r>
    <n v="11297"/>
    <x v="0"/>
    <s v="TechM L2"/>
    <s v="Closed"/>
    <x v="1002"/>
    <s v="Thu, 20 Jul 2023 14:10:09 GMT"/>
    <s v="psrikan"/>
    <x v="0"/>
    <x v="0"/>
    <s v="User Reported Email"/>
    <x v="0"/>
    <s v="Met"/>
    <s v="User"/>
    <n v="78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17:38 GMT"/>
    <s v="Thu, 01 Jan 1970 00:00:00 GMT"/>
    <s v="Thu, 01 Jan 1970 00:00:01 GMT"/>
    <s v="Thu, 01 Jan 1970 00:00:01 GMT"/>
    <m/>
    <m/>
    <m/>
    <m/>
    <n v="1"/>
    <s v=""/>
    <n v="1"/>
    <d v="1899-12-30T01:18:10"/>
    <s v="Thu"/>
    <x v="199"/>
    <d v="2023-07-20T00:00:00"/>
    <s v="14:10:09"/>
    <s v="Week-4"/>
    <d v="1899-12-30T14:00:00"/>
  </r>
  <r>
    <n v="11304"/>
    <x v="0"/>
    <s v="TechM L2"/>
    <s v="Closed"/>
    <x v="1003"/>
    <s v="Thu, 20 Jul 2023 15:40:05 GMT"/>
    <s v="apaluri"/>
    <x v="2"/>
    <x v="2"/>
    <s v="User Reported Email, MSSP Process Improvement Requested"/>
    <x v="0"/>
    <s v="Met"/>
    <s v="User"/>
    <n v="49"/>
    <s v="[]"/>
    <s v="Email"/>
    <s v="Spam"/>
    <m/>
    <m/>
    <m/>
    <m/>
    <s v="Discussed"/>
    <s v="Thu, 01 Jan 1970 00:00:00 GMT"/>
    <s v="Thu, 01 Jan 1970 00:00:08 GMT"/>
    <s v="Thu, 01 Jan 1970 00:00:00 GMT"/>
    <s v="Thu, 01 Jan 1970 00:49:27 GMT"/>
    <s v="Thu, 01 Jan 1970 00:00:00 GMT"/>
    <s v="Thu, 01 Jan 1970 00:00:01 GMT"/>
    <s v="Thu, 01 Jan 1970 01:13:22 GMT"/>
    <m/>
    <m/>
    <m/>
    <m/>
    <n v="1"/>
    <s v=""/>
    <n v="1"/>
    <d v="1899-12-30T02:02:30"/>
    <s v="Thu"/>
    <x v="199"/>
    <d v="2023-07-20T00:00:00"/>
    <s v="15:40:05"/>
    <s v="Week-4"/>
    <d v="1899-12-30T15:00:00"/>
  </r>
  <r>
    <n v="11303"/>
    <x v="0"/>
    <s v="TechM L2"/>
    <s v="Closed"/>
    <x v="1004"/>
    <s v="Thu, 20 Jul 2023 15:30:05 GMT"/>
    <s v="apaluri"/>
    <x v="1"/>
    <x v="1"/>
    <s v="User Reported Email"/>
    <x v="0"/>
    <s v="Met"/>
    <s v="User"/>
    <n v="40"/>
    <s v="[]"/>
    <s v="Email"/>
    <s v="Scam"/>
    <m/>
    <m/>
    <m/>
    <m/>
    <s v="[]"/>
    <s v="Thu, 01 Jan 1970 00:00:00 GMT"/>
    <s v="Thu, 01 Jan 1970 00:00:08 GMT"/>
    <s v="Thu, 01 Jan 1970 00:00:00 GMT"/>
    <s v="Thu, 01 Jan 1970 00:40:09 GMT"/>
    <s v="Thu, 01 Jan 1970 00:00:00 GMT"/>
    <s v="Thu, 01 Jan 1970 00:00:01 GMT"/>
    <s v="Thu, 01 Jan 1970 02:23:55 GMT"/>
    <m/>
    <m/>
    <m/>
    <m/>
    <n v="1"/>
    <s v=""/>
    <n v="1"/>
    <d v="1899-12-30T03:04:03"/>
    <s v="Thu"/>
    <x v="199"/>
    <d v="2023-07-20T00:00:00"/>
    <s v="15:30:05"/>
    <s v="Week-4"/>
    <d v="1899-12-30T15:00:00"/>
  </r>
  <r>
    <n v="11302"/>
    <x v="0"/>
    <s v="TechM L2"/>
    <s v="Closed"/>
    <x v="59"/>
    <s v="Thu, 20 Jul 2023 15:10:05 GMT"/>
    <s v="psrikan"/>
    <x v="1"/>
    <x v="1"/>
    <s v="User Reported Email"/>
    <x v="0"/>
    <s v="Met"/>
    <s v="User"/>
    <n v="33"/>
    <s v="[]"/>
    <s v="Email"/>
    <s v="Scam"/>
    <m/>
    <m/>
    <m/>
    <m/>
    <s v="[]"/>
    <s v="Thu, 01 Jan 1970 00:00:00 GMT"/>
    <s v="Thu, 01 Jan 1970 00:00:07 GMT"/>
    <s v="Thu, 01 Jan 1970 00:00:00 GMT"/>
    <s v="Thu, 01 Jan 1970 00:33:20 GMT"/>
    <s v="Thu, 01 Jan 1970 00:00:00 GMT"/>
    <s v="Thu, 01 Jan 1970 00:00:01 GMT"/>
    <s v="Thu, 01 Jan 1970 00:22:52 GMT"/>
    <m/>
    <m/>
    <m/>
    <m/>
    <n v="1"/>
    <s v=""/>
    <n v="1"/>
    <d v="1899-12-30T00:55:59"/>
    <s v="Thu"/>
    <x v="199"/>
    <d v="2023-07-20T00:00:00"/>
    <s v="15:10:05"/>
    <s v="Week-4"/>
    <d v="1899-12-30T15:00:00"/>
  </r>
  <r>
    <n v="11301"/>
    <x v="0"/>
    <s v="TechM L2"/>
    <s v="Closed"/>
    <x v="59"/>
    <s v="Thu, 20 Jul 2023 15:10:05 GMT"/>
    <s v="psrikan"/>
    <x v="1"/>
    <x v="1"/>
    <s v="User Reported Email"/>
    <x v="0"/>
    <s v="Met"/>
    <s v="User"/>
    <n v="6"/>
    <s v="[]"/>
    <s v="Email"/>
    <s v="Scam"/>
    <m/>
    <m/>
    <m/>
    <m/>
    <s v="[]"/>
    <s v="Thu, 01 Jan 1970 00:00:00 GMT"/>
    <s v="Thu, 01 Jan 1970 00:00:07 GMT"/>
    <s v="Thu, 01 Jan 1970 00:00:00 GMT"/>
    <s v="Thu, 01 Jan 1970 00:05:44 GMT"/>
    <s v="Thu, 01 Jan 1970 00:00:00 GMT"/>
    <s v="Thu, 01 Jan 1970 00:00:01 GMT"/>
    <s v="Thu, 01 Jan 1970 00:56:22 GMT"/>
    <m/>
    <m/>
    <m/>
    <m/>
    <n v="1"/>
    <s v=""/>
    <n v="1"/>
    <d v="1899-12-30T01:02:29"/>
    <s v="Thu"/>
    <x v="199"/>
    <d v="2023-07-20T00:00:00"/>
    <s v="15:10:05"/>
    <s v="Week-4"/>
    <d v="1899-12-30T15:00:00"/>
  </r>
  <r>
    <n v="11306"/>
    <x v="0"/>
    <s v="TechM L2"/>
    <s v="Closed"/>
    <x v="164"/>
    <s v="Fri, 21 Jul 2023 06:50:05 GMT"/>
    <s v="khyadav"/>
    <x v="0"/>
    <x v="0"/>
    <s v="User Reported Email"/>
    <x v="0"/>
    <s v="Met"/>
    <s v="User"/>
    <n v="51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51:04 GMT"/>
    <s v="Thu, 01 Jan 1970 00:00:00 GMT"/>
    <s v="Thu, 01 Jan 1970 00:00:01 GMT"/>
    <s v="Thu, 01 Jan 1970 01:30:36 GMT"/>
    <m/>
    <m/>
    <m/>
    <m/>
    <n v="1"/>
    <s v=""/>
    <n v="1"/>
    <d v="1899-12-30T02:21:48"/>
    <s v="Fri"/>
    <x v="200"/>
    <d v="2023-07-21T00:00:00"/>
    <s v="06:50:05"/>
    <s v="Week-4"/>
    <d v="1899-12-30T06:00:00"/>
  </r>
  <r>
    <n v="11305"/>
    <x v="0"/>
    <s v="TechM L2"/>
    <s v="Closed"/>
    <x v="844"/>
    <s v="Fri, 21 Jul 2023 06:40:03 GMT"/>
    <s v="vtupura"/>
    <x v="2"/>
    <x v="2"/>
    <s v="[]"/>
    <x v="21"/>
    <s v="Met"/>
    <s v="Laptop/Desktop"/>
    <n v="13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2:14:27 GMT"/>
    <s v="Thu, 01 Jan 1970 00:00:00 GMT"/>
    <s v="Thu, 01 Jan 1970 00:00:01 GMT"/>
    <s v="Thu, 01 Jan 1970 00:00:01 GMT"/>
    <m/>
    <m/>
    <m/>
    <m/>
    <n v="1"/>
    <s v=""/>
    <n v="1"/>
    <d v="1899-12-30T02:14:07"/>
    <s v="Fri"/>
    <x v="200"/>
    <d v="2023-07-21T00:00:00"/>
    <s v="06:40:03"/>
    <s v="Week-4"/>
    <d v="1899-12-30T06:00:00"/>
  </r>
  <r>
    <n v="11307"/>
    <x v="0"/>
    <s v="TechM L2"/>
    <s v="Closed"/>
    <x v="1005"/>
    <s v="Fri, 21 Jul 2023 07:50:05 GMT"/>
    <s v="karun"/>
    <x v="1"/>
    <x v="1"/>
    <s v="User Reported Email"/>
    <x v="0"/>
    <s v="Met"/>
    <s v="User"/>
    <n v="50"/>
    <s v="[]"/>
    <s v="Email"/>
    <s v="Scam"/>
    <m/>
    <m/>
    <m/>
    <m/>
    <s v="[]"/>
    <s v="Thu, 01 Jan 1970 00:00:00 GMT"/>
    <s v="Thu, 01 Jan 1970 00:00:11 GMT"/>
    <s v="Thu, 01 Jan 1970 00:00:00 GMT"/>
    <s v="Thu, 01 Jan 1970 00:50:29 GMT"/>
    <s v="Thu, 01 Jan 1970 00:00:00 GMT"/>
    <s v="Thu, 01 Jan 1970 00:00:01 GMT"/>
    <s v="Thu, 01 Jan 1970 00:57:56 GMT"/>
    <m/>
    <m/>
    <m/>
    <m/>
    <n v="1"/>
    <s v=""/>
    <n v="1"/>
    <d v="1899-12-30T01:48:07"/>
    <s v="Fri"/>
    <x v="200"/>
    <d v="2023-07-21T00:00:00"/>
    <s v="07:50:05"/>
    <s v="Week-4"/>
    <d v="1899-12-30T07:00:00"/>
  </r>
  <r>
    <n v="11308"/>
    <x v="0"/>
    <s v="TechM L2"/>
    <s v="Closed"/>
    <x v="1006"/>
    <s v="Fri, 21 Jul 2023 09:30:05 GMT"/>
    <s v="khyadav"/>
    <x v="1"/>
    <x v="1"/>
    <s v="User Reported Email"/>
    <x v="0"/>
    <s v="Met"/>
    <s v="User"/>
    <n v="142"/>
    <s v="[]"/>
    <s v="Email"/>
    <s v="Phishing"/>
    <m/>
    <m/>
    <m/>
    <m/>
    <s v="[]"/>
    <s v="Thu, 01 Jan 1970 00:00:00 GMT"/>
    <s v="Thu, 01 Jan 1970 00:07:54 GMT"/>
    <s v="Thu, 01 Jan 1970 00:00:00 GMT"/>
    <s v="Thu, 01 Jan 1970 02:22:14 GMT"/>
    <s v="Thu, 01 Jan 1970 00:00:00 GMT"/>
    <s v="Thu, 01 Jan 1970 00:00:01 GMT"/>
    <s v="Thu, 01 Jan 1970 00:00:01 GMT"/>
    <m/>
    <m/>
    <m/>
    <m/>
    <n v="1"/>
    <s v=""/>
    <n v="1"/>
    <d v="1899-12-30T02:29:55"/>
    <s v="Fri"/>
    <x v="200"/>
    <d v="2023-07-21T00:00:00"/>
    <s v="09:30:05"/>
    <s v="Week-4"/>
    <d v="1899-12-30T09:00:00"/>
  </r>
  <r>
    <n v="11310"/>
    <x v="0"/>
    <s v="TechM L2"/>
    <s v="Closed"/>
    <x v="1007"/>
    <s v="Fri, 21 Jul 2023 11:40:06 GMT"/>
    <s v="khyadav"/>
    <x v="2"/>
    <x v="2"/>
    <s v="User Reported Email"/>
    <x v="0"/>
    <s v="Met"/>
    <s v="User"/>
    <n v="135"/>
    <s v="[]"/>
    <s v="Email"/>
    <s v="Spam"/>
    <m/>
    <m/>
    <m/>
    <m/>
    <s v="[]"/>
    <s v="Thu, 01 Jan 1970 00:00:00 GMT"/>
    <s v="Thu, 01 Jan 1970 00:00:10 GMT"/>
    <s v="Thu, 01 Jan 1970 00:00:00 GMT"/>
    <s v="Thu, 01 Jan 1970 02:14:55 GMT"/>
    <s v="Thu, 01 Jan 1970 00:00:00 GMT"/>
    <s v="Thu, 01 Jan 1970 00:00:01 GMT"/>
    <s v="Thu, 01 Jan 1970 00:26:32 GMT"/>
    <m/>
    <m/>
    <m/>
    <m/>
    <n v="1"/>
    <s v=""/>
    <n v="1"/>
    <d v="1899-12-30T02:41:42"/>
    <s v="Fri"/>
    <x v="200"/>
    <d v="2023-07-21T00:00:00"/>
    <s v="11:40:06"/>
    <s v="Week-4"/>
    <d v="1899-12-30T11:00:00"/>
  </r>
  <r>
    <n v="11309"/>
    <x v="0"/>
    <s v="TechM L2"/>
    <s v="Closed"/>
    <x v="961"/>
    <s v="Fri, 21 Jul 2023 11:10:05 GMT"/>
    <s v="gsriniv"/>
    <x v="0"/>
    <x v="0"/>
    <s v="User Reported Email"/>
    <x v="0"/>
    <s v="Met"/>
    <s v="User"/>
    <n v="158"/>
    <s v="[]"/>
    <s v="Email"/>
    <s v="Legitimate email"/>
    <m/>
    <m/>
    <m/>
    <m/>
    <s v="[]"/>
    <s v="Thu, 01 Jan 1970 00:00:00 GMT"/>
    <s v="Thu, 01 Jan 1970 00:00:12 GMT"/>
    <s v="Thu, 01 Jan 1970 00:00:00 GMT"/>
    <s v="Thu, 01 Jan 1970 02:38:19 GMT"/>
    <s v="Thu, 01 Jan 1970 00:00:00 GMT"/>
    <s v="Thu, 01 Jan 1970 00:00:01 GMT"/>
    <s v="Thu, 01 Jan 1970 00:00:01 GMT"/>
    <m/>
    <m/>
    <m/>
    <m/>
    <n v="1"/>
    <s v=""/>
    <n v="1"/>
    <d v="1899-12-30T02:38:13"/>
    <s v="Fri"/>
    <x v="200"/>
    <d v="2023-07-21T00:00:00"/>
    <s v="11:10:05"/>
    <s v="Week-4"/>
    <d v="1899-12-30T11:00:00"/>
  </r>
  <r>
    <n v="11311"/>
    <x v="0"/>
    <s v="TechM L2"/>
    <s v="Closed"/>
    <x v="977"/>
    <s v="Fri, 21 Jul 2023 12:50:07 GMT"/>
    <s v="karun"/>
    <x v="0"/>
    <x v="0"/>
    <s v="User Reported Email"/>
    <x v="0"/>
    <s v="Met"/>
    <s v="User"/>
    <n v="3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30:33 GMT"/>
    <s v="Thu, 01 Jan 1970 00:00:00 GMT"/>
    <s v="Thu, 01 Jan 1970 00:00:01 GMT"/>
    <s v="Thu, 01 Jan 1970 00:00:01 GMT"/>
    <m/>
    <m/>
    <m/>
    <m/>
    <n v="1"/>
    <s v=""/>
    <n v="1"/>
    <d v="1899-12-30T00:31:08"/>
    <s v="Fri"/>
    <x v="200"/>
    <d v="2023-07-21T00:00:00"/>
    <s v="12:50:07"/>
    <s v="Week-4"/>
    <d v="1899-12-30T12:00:00"/>
  </r>
  <r>
    <n v="11313"/>
    <x v="0"/>
    <s v="TechM L2"/>
    <s v="Closed"/>
    <x v="1008"/>
    <s v="Fri, 21 Jul 2023 14:40:06 GMT"/>
    <s v="khyadav"/>
    <x v="2"/>
    <x v="2"/>
    <s v="User Reported Email"/>
    <x v="0"/>
    <s v="Met"/>
    <s v="User"/>
    <n v="67"/>
    <s v="[]"/>
    <s v="Email"/>
    <s v="Spam"/>
    <m/>
    <m/>
    <m/>
    <m/>
    <s v="[]"/>
    <s v="Thu, 01 Jan 1970 00:00:00 GMT"/>
    <s v="Thu, 01 Jan 1970 00:00:08 GMT"/>
    <s v="Thu, 01 Jan 1970 00:00:00 GMT"/>
    <s v="Thu, 01 Jan 1970 01:07:18 GMT"/>
    <s v="Thu, 01 Jan 1970 00:00:00 GMT"/>
    <s v="Thu, 01 Jan 1970 00:00:01 GMT"/>
    <s v="Thu, 01 Jan 1970 00:00:01 GMT"/>
    <m/>
    <m/>
    <m/>
    <m/>
    <n v="1"/>
    <s v=""/>
    <n v="1"/>
    <d v="1899-12-30T01:07:09"/>
    <s v="Fri"/>
    <x v="200"/>
    <d v="2023-07-21T00:00:00"/>
    <s v="14:40:06"/>
    <s v="Week-4"/>
    <d v="1899-12-30T14:00:00"/>
  </r>
  <r>
    <n v="11312"/>
    <x v="0"/>
    <s v="Cristian Dragus"/>
    <s v="Closed"/>
    <x v="1009"/>
    <s v="Fri, 21 Jul 2023 14:10:06 GMT"/>
    <s v="gsriniv"/>
    <x v="2"/>
    <x v="2"/>
    <s v="User Reported Email"/>
    <x v="0"/>
    <s v="Met"/>
    <s v="User"/>
    <n v="62"/>
    <s v="[]"/>
    <s v="Email"/>
    <s v="Spam"/>
    <m/>
    <m/>
    <m/>
    <m/>
    <s v="[]"/>
    <s v="Thu, 01 Jan 1970 00:00:00 GMT"/>
    <s v="Thu, 01 Jan 1970 00:00:09 GMT"/>
    <s v="Thu, 01 Jan 1970 00:00:00 GMT"/>
    <s v="Thu, 01 Jan 1970 01:01:38 GMT"/>
    <s v="Thu, 01 Jan 1970 00:00:00 GMT"/>
    <s v="Thu, 01 Jan 1970 00:00:01 GMT"/>
    <s v="Thu, 01 Jan 1970 00:32:57 GMT"/>
    <m/>
    <m/>
    <m/>
    <m/>
    <n v="1"/>
    <s v=""/>
    <n v="1"/>
    <d v="1899-12-30T01:35:06"/>
    <s v="Fri"/>
    <x v="200"/>
    <d v="2023-07-21T00:00:00"/>
    <s v="14:10:06"/>
    <s v="Week-4"/>
    <d v="1899-12-30T14:00:00"/>
  </r>
  <r>
    <n v="11316"/>
    <x v="0"/>
    <s v="TechM L2"/>
    <s v="Closed"/>
    <x v="1010"/>
    <s v="Fri, 21 Jul 2023 15:50:05 GMT"/>
    <s v="apaluri"/>
    <x v="2"/>
    <x v="0"/>
    <s v="[]"/>
    <x v="45"/>
    <s v="Met"/>
    <s v="Server"/>
    <n v="3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31:33 GMT"/>
    <s v="Thu, 01 Jan 1970 00:00:00 GMT"/>
    <s v="Thu, 01 Jan 1970 00:00:01 GMT"/>
    <s v="Thu, 01 Jan 1970 01:43:44 GMT"/>
    <m/>
    <m/>
    <m/>
    <m/>
    <n v="0"/>
    <n v="1"/>
    <n v="1"/>
    <d v="1899-12-30T02:15:54"/>
    <s v="Fri"/>
    <x v="200"/>
    <d v="2023-07-21T00:00:00"/>
    <s v="15:50:05"/>
    <s v="Week-4"/>
    <d v="1899-12-30T15:00:00"/>
  </r>
  <r>
    <n v="11315"/>
    <x v="0"/>
    <s v="TechM L2"/>
    <s v="Closed"/>
    <x v="1010"/>
    <s v="Fri, 21 Jul 2023 15:50:03 GMT"/>
    <s v="apaluri"/>
    <x v="2"/>
    <x v="0"/>
    <s v="[]"/>
    <x v="45"/>
    <s v="Met"/>
    <s v="Server"/>
    <n v="71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1:11:05 GMT"/>
    <s v="Thu, 01 Jan 1970 00:00:00 GMT"/>
    <s v="Thu, 01 Jan 1970 00:00:01 GMT"/>
    <s v="Thu, 01 Jan 1970 00:32:14 GMT"/>
    <m/>
    <m/>
    <m/>
    <m/>
    <n v="0"/>
    <n v="1"/>
    <n v="1"/>
    <d v="1899-12-30T01:43:25"/>
    <s v="Fri"/>
    <x v="200"/>
    <d v="2023-07-21T00:00:00"/>
    <s v="15:50:03"/>
    <s v="Week-4"/>
    <d v="1899-12-30T15:00:00"/>
  </r>
  <r>
    <n v="11314"/>
    <x v="0"/>
    <s v="TechM L2"/>
    <s v="Closed"/>
    <x v="1011"/>
    <s v="Fri, 21 Jul 2023 15:10:05 GMT"/>
    <s v="karun"/>
    <x v="0"/>
    <x v="0"/>
    <s v="User Reported Email"/>
    <x v="0"/>
    <s v="Met"/>
    <s v="User"/>
    <n v="58"/>
    <s v="[]"/>
    <s v="Email"/>
    <s v="Unsolicited email"/>
    <m/>
    <m/>
    <m/>
    <m/>
    <s v="[]"/>
    <s v="Thu, 01 Jan 1970 00:00:00 GMT"/>
    <s v="Thu, 01 Jan 1970 00:00:06 GMT"/>
    <s v="Thu, 01 Jan 1970 00:00:00 GMT"/>
    <s v="Thu, 01 Jan 1970 00:58:26 GMT"/>
    <s v="Thu, 01 Jan 1970 00:00:00 GMT"/>
    <s v="Thu, 01 Jan 1970 00:00:01 GMT"/>
    <s v="Thu, 01 Jan 1970 00:00:01 GMT"/>
    <m/>
    <m/>
    <m/>
    <m/>
    <n v="1"/>
    <s v=""/>
    <n v="1"/>
    <d v="1899-12-30T00:58:07"/>
    <s v="Fri"/>
    <x v="200"/>
    <d v="2023-07-21T00:00:00"/>
    <s v="15:10:05"/>
    <s v="Week-4"/>
    <d v="1899-12-30T15:00:00"/>
  </r>
  <r>
    <n v="11317"/>
    <x v="3"/>
    <s v="Cristian Dragus"/>
    <s v="Closed"/>
    <x v="29"/>
    <s v="Sat, 22 Jul 2023 03:10:03 GMT"/>
    <s v="khyadav"/>
    <x v="0"/>
    <x v="0"/>
    <s v="ACK L1 SLA Breach, ESC L1 SLA Breach"/>
    <x v="10"/>
    <s v="Met"/>
    <s v="Laptop/Desktop"/>
    <n v="8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07:42 GMT"/>
    <s v="Thu, 01 Jan 1970 00:00:00 GMT"/>
    <s v="Thu, 01 Jan 1970 00:00:01 GMT"/>
    <s v="Thu, 01 Jan 1970 00:39:18 GMT"/>
    <m/>
    <m/>
    <m/>
    <m/>
    <n v="1"/>
    <s v=""/>
    <n v="1"/>
    <d v="1899-12-30T00:47:26"/>
    <s v="Sat"/>
    <x v="201"/>
    <d v="2023-07-22T00:00:00"/>
    <s v="03:10:03"/>
    <s v="Week-4"/>
    <d v="1899-12-30T03:00:00"/>
  </r>
  <r>
    <n v="11319"/>
    <x v="3"/>
    <s v="TechM L2"/>
    <s v="Pending"/>
    <x v="610"/>
    <s v="Sun, 23 Jul 2023 05:50:03 GMT"/>
    <s v="vdarive"/>
    <x v="1"/>
    <x v="3"/>
    <s v="[]"/>
    <x v="28"/>
    <s v="Met"/>
    <m/>
    <n v="45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44:56 GMT"/>
    <s v="Thu, 01 Jan 1970 00:00:00 GMT"/>
    <s v="Thu, 01 Jan 1970 00:00:01 GMT"/>
    <s v="Thu, 01 Jan 1970 03:11:03 GMT"/>
    <m/>
    <m/>
    <m/>
    <m/>
    <s v=""/>
    <s v=""/>
    <n v="1"/>
    <d v="1899-12-30T03:56:11"/>
    <s v="Sun"/>
    <x v="202"/>
    <d v="2023-07-23T00:00:00"/>
    <s v="05:50:03"/>
    <s v="Week-4"/>
    <d v="1899-12-30T05:00:00"/>
  </r>
  <r>
    <n v="11318"/>
    <x v="1"/>
    <s v="Cristian Dragus"/>
    <s v="Closed"/>
    <x v="2"/>
    <s v="Sun, 23 Jul 2023 05:20:04 GMT"/>
    <s v="khyadav"/>
    <x v="1"/>
    <x v="1"/>
    <s v="ACK L1 SLA Breach, ESC L1 SLA Breach"/>
    <x v="1"/>
    <s v="Met"/>
    <s v="Laptop/Desktop"/>
    <n v="133"/>
    <s v="[]"/>
    <s v="Endpoint"/>
    <m/>
    <s v="PUA"/>
    <m/>
    <m/>
    <m/>
    <s v="[]"/>
    <s v="Thu, 01 Jan 1970 00:00:00 GMT"/>
    <s v="Thu, 01 Jan 1970 00:00:07 GMT"/>
    <s v="Thu, 01 Jan 1970 00:00:00 GMT"/>
    <s v="Thu, 01 Jan 1970 02:12:56 GMT"/>
    <s v="Thu, 01 Jan 1970 00:00:00 GMT"/>
    <s v="Thu, 01 Jan 1970 00:00:01 GMT"/>
    <s v="Thu, 01 Jan 1970 00:00:01 GMT"/>
    <m/>
    <m/>
    <m/>
    <m/>
    <n v="1"/>
    <s v=""/>
    <n v="1"/>
    <d v="1899-12-30T02:13:08"/>
    <s v="Sun"/>
    <x v="202"/>
    <d v="2023-07-23T00:00:00"/>
    <s v="05:20:04"/>
    <s v="Week-4"/>
    <d v="1899-12-30T05:00:00"/>
  </r>
  <r>
    <n v="11320"/>
    <x v="1"/>
    <s v="TechM L2"/>
    <s v="Closed"/>
    <x v="29"/>
    <s v="Sun, 23 Jul 2023 08:00:03 GMT"/>
    <s v="khyadav"/>
    <x v="0"/>
    <x v="0"/>
    <s v="ESC L1 SLA Breach"/>
    <x v="24"/>
    <s v="Met"/>
    <s v="Laptop/Desktop"/>
    <n v="66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05:50 GMT"/>
    <s v="Thu, 01 Jan 1970 00:00:00 GMT"/>
    <s v="Thu, 01 Jan 1970 00:00:01 GMT"/>
    <s v="Thu, 01 Jan 1970 00:00:01 GMT"/>
    <m/>
    <m/>
    <m/>
    <m/>
    <n v="1"/>
    <s v=""/>
    <n v="1"/>
    <d v="1899-12-30T01:06:08"/>
    <s v="Sun"/>
    <x v="202"/>
    <d v="2023-07-23T00:00:00"/>
    <s v="08:00:03"/>
    <s v="Week-4"/>
    <d v="1899-12-30T08:00:00"/>
  </r>
  <r>
    <n v="11321"/>
    <x v="0"/>
    <s v="TechM L2"/>
    <s v="Closed"/>
    <x v="1012"/>
    <s v="Sun, 23 Jul 2023 10:00:05 GMT"/>
    <s v="vdarive"/>
    <x v="1"/>
    <x v="1"/>
    <s v="User Reported Email"/>
    <x v="0"/>
    <s v="Met"/>
    <s v="User"/>
    <n v="34"/>
    <s v="[]"/>
    <s v="Email"/>
    <s v="Scam"/>
    <m/>
    <m/>
    <m/>
    <m/>
    <s v="[]"/>
    <s v="Thu, 01 Jan 1970 00:00:00 GMT"/>
    <s v="Thu, 01 Jan 1970 00:00:06 GMT"/>
    <s v="Thu, 01 Jan 1970 00:00:00 GMT"/>
    <s v="Thu, 01 Jan 1970 00:34:15 GMT"/>
    <s v="Thu, 01 Jan 1970 00:00:00 GMT"/>
    <s v="Thu, 01 Jan 1970 00:00:01 GMT"/>
    <s v="Thu, 01 Jan 1970 00:19:17 GMT"/>
    <m/>
    <m/>
    <m/>
    <m/>
    <n v="1"/>
    <s v=""/>
    <n v="1"/>
    <d v="1899-12-30T00:53:23"/>
    <s v="Sun"/>
    <x v="202"/>
    <d v="2023-07-23T00:00:00"/>
    <s v="10:00:05"/>
    <s v="Week-4"/>
    <d v="1899-12-30T10:00:00"/>
  </r>
  <r>
    <n v="11322"/>
    <x v="1"/>
    <s v="Cristian Dragus"/>
    <s v="Closed"/>
    <x v="1013"/>
    <s v="Sun, 23 Jul 2023 12:00:05 GMT"/>
    <s v="vdarive"/>
    <x v="2"/>
    <x v="2"/>
    <s v="ESC L1 SLA Breach"/>
    <x v="1"/>
    <s v="Met"/>
    <s v="Server"/>
    <n v="85"/>
    <s v="[]"/>
    <s v="Endpoint"/>
    <m/>
    <s v="Endpoint Policy Violation"/>
    <s v="Compromised account"/>
    <m/>
    <m/>
    <s v="[]"/>
    <s v="Thu, 01 Jan 1970 00:00:00 GMT"/>
    <s v="Thu, 01 Jan 1970 00:00:06 GMT"/>
    <s v="Thu, 01 Jan 1970 00:00:00 GMT"/>
    <s v="Thu, 01 Jan 1970 01:24:37 GMT"/>
    <s v="Thu, 01 Jan 1970 00:00:00 GMT"/>
    <s v="Thu, 01 Jan 1970 00:00:01 GMT"/>
    <s v="Thu, 01 Jan 1970 00:00:01 GMT"/>
    <m/>
    <m/>
    <m/>
    <m/>
    <n v="1"/>
    <s v=""/>
    <n v="1"/>
    <d v="1899-12-30T01:25:07"/>
    <s v="Sun"/>
    <x v="202"/>
    <d v="2023-07-23T00:00:00"/>
    <s v="12:00:05"/>
    <s v="Week-4"/>
    <d v="1899-12-30T12:00:00"/>
  </r>
  <r>
    <n v="11323"/>
    <x v="0"/>
    <s v="Cristian Dragus"/>
    <s v="Closed"/>
    <x v="635"/>
    <s v="Sun, 23 Jul 2023 15:20:06 GMT"/>
    <s v="vdarive"/>
    <x v="0"/>
    <x v="0"/>
    <s v="User Reported Email"/>
    <x v="0"/>
    <s v="Met"/>
    <s v="User"/>
    <n v="43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43:27 GMT"/>
    <s v="Thu, 01 Jan 1970 00:00:00 GMT"/>
    <s v="Thu, 01 Jan 1970 00:00:01 GMT"/>
    <s v="Thu, 01 Jan 1970 00:22:03 GMT"/>
    <m/>
    <m/>
    <m/>
    <m/>
    <n v="1"/>
    <s v=""/>
    <n v="1"/>
    <d v="1899-12-30T01:05:09"/>
    <s v="Sun"/>
    <x v="202"/>
    <d v="2023-07-23T00:00:00"/>
    <s v="15:20:06"/>
    <s v="Week-4"/>
    <d v="1899-12-30T15:00:00"/>
  </r>
  <r>
    <n v="11324"/>
    <x v="0"/>
    <s v="Cristian Dragus"/>
    <s v="Closed"/>
    <x v="222"/>
    <s v="Sun, 23 Jul 2023 17:30:05 GMT"/>
    <s v="apaluri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5 GMT"/>
    <s v="Thu, 01 Jan 1970 00:00:00 GMT"/>
    <s v="Thu, 01 Jan 1970 00:37:30 GMT"/>
    <s v="Thu, 01 Jan 1970 00:00:00 GMT"/>
    <s v="Thu, 01 Jan 1970 00:00:01 GMT"/>
    <s v="Thu, 01 Jan 1970 00:00:01 GMT"/>
    <m/>
    <m/>
    <m/>
    <m/>
    <n v="1"/>
    <s v=""/>
    <n v="1"/>
    <d v="1899-12-30T00:38:06"/>
    <s v="Sun"/>
    <x v="202"/>
    <d v="2023-07-23T00:00:00"/>
    <s v="17:30:05"/>
    <s v="Week-4"/>
    <d v="1899-12-30T17:00:00"/>
  </r>
  <r>
    <n v="11325"/>
    <x v="0"/>
    <s v="TechM L2"/>
    <s v="Closed"/>
    <x v="1014"/>
    <s v="Mon, 24 Jul 2023 00:10:05 GMT"/>
    <s v="vtupura"/>
    <x v="1"/>
    <x v="1"/>
    <s v="User Reported Email"/>
    <x v="0"/>
    <s v="Met"/>
    <s v="User"/>
    <n v="52"/>
    <s v="[]"/>
    <s v="Email"/>
    <s v="Scam"/>
    <m/>
    <m/>
    <m/>
    <m/>
    <s v="[]"/>
    <s v="Thu, 01 Jan 1970 00:00:00 GMT"/>
    <s v="Thu, 01 Jan 1970 00:00:06 GMT"/>
    <s v="Thu, 01 Jan 1970 00:00:00 GMT"/>
    <s v="Thu, 01 Jan 1970 00:51:40 GMT"/>
    <s v="Thu, 01 Jan 1970 00:00:00 GMT"/>
    <s v="Thu, 01 Jan 1970 00:00:01 GMT"/>
    <s v="Thu, 01 Jan 1970 00:18:24 GMT"/>
    <m/>
    <m/>
    <m/>
    <m/>
    <n v="1"/>
    <s v=""/>
    <n v="1"/>
    <d v="1899-12-30T01:10:30"/>
    <s v="Mon"/>
    <x v="203"/>
    <d v="2023-07-24T00:00:00"/>
    <s v="00:10:05"/>
    <s v="Week-5"/>
    <d v="1899-12-30T00:00:00"/>
  </r>
  <r>
    <n v="11328"/>
    <x v="0"/>
    <s v="TechM L2"/>
    <s v="Closed"/>
    <x v="1015"/>
    <s v="Mon, 24 Jul 2023 06:40:06 GMT"/>
    <s v="khyadav"/>
    <x v="1"/>
    <x v="1"/>
    <s v="User Reported Email"/>
    <x v="0"/>
    <s v="Met"/>
    <s v="User"/>
    <n v="59"/>
    <s v="[]"/>
    <s v="Email"/>
    <s v="Scam"/>
    <m/>
    <m/>
    <m/>
    <m/>
    <s v="[]"/>
    <s v="Thu, 01 Jan 1970 00:00:00 GMT"/>
    <s v="Thu, 01 Jan 1970 00:00:09 GMT"/>
    <s v="Thu, 01 Jan 1970 00:00:00 GMT"/>
    <s v="Thu, 01 Jan 1970 00:58:56 GMT"/>
    <s v="Thu, 01 Jan 1970 00:00:00 GMT"/>
    <s v="Thu, 01 Jan 1970 00:00:01 GMT"/>
    <s v="Thu, 01 Jan 1970 01:55:59 GMT"/>
    <m/>
    <m/>
    <m/>
    <m/>
    <n v="1"/>
    <s v=""/>
    <n v="1"/>
    <d v="1899-12-30T02:55:08"/>
    <s v="Mon"/>
    <x v="203"/>
    <d v="2023-07-24T00:00:00"/>
    <s v="06:40:06"/>
    <s v="Week-5"/>
    <d v="1899-12-30T06:00:00"/>
  </r>
  <r>
    <n v="11327"/>
    <x v="0"/>
    <s v="TechM L2"/>
    <s v="Closed"/>
    <x v="1016"/>
    <s v="Mon, 24 Jul 2023 06:40:06 GMT"/>
    <s v="karun"/>
    <x v="1"/>
    <x v="1"/>
    <s v="User Reported Email"/>
    <x v="0"/>
    <s v="Met"/>
    <s v="User"/>
    <n v="45"/>
    <s v="[]"/>
    <s v="Email"/>
    <s v="Scam"/>
    <m/>
    <m/>
    <m/>
    <m/>
    <s v="[]"/>
    <s v="Thu, 01 Jan 1970 00:00:00 GMT"/>
    <s v="Thu, 01 Jan 1970 00:00:07 GMT"/>
    <s v="Thu, 01 Jan 1970 00:00:00 GMT"/>
    <s v="Thu, 01 Jan 1970 00:44:51 GMT"/>
    <s v="Thu, 01 Jan 1970 00:00:00 GMT"/>
    <s v="Thu, 01 Jan 1970 00:00:01 GMT"/>
    <s v="Thu, 01 Jan 1970 01:52:33 GMT"/>
    <m/>
    <m/>
    <m/>
    <m/>
    <n v="1"/>
    <s v=""/>
    <n v="1"/>
    <d v="1899-12-30T02:37:40"/>
    <s v="Mon"/>
    <x v="203"/>
    <d v="2023-07-24T00:00:00"/>
    <s v="06:40:06"/>
    <s v="Week-5"/>
    <d v="1899-12-30T06:00:00"/>
  </r>
  <r>
    <n v="11326"/>
    <x v="3"/>
    <s v="Cristian Dragus"/>
    <s v="Closed"/>
    <x v="29"/>
    <s v="Mon, 24 Jul 2023 06:40:04 GMT"/>
    <s v="vtupura"/>
    <x v="0"/>
    <x v="0"/>
    <s v="ESC L1 SLA Breach"/>
    <x v="10"/>
    <s v="Met"/>
    <s v="Laptop/Desktop"/>
    <n v="84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23:44 GMT"/>
    <s v="Thu, 01 Jan 1970 00:00:00 GMT"/>
    <s v="Thu, 01 Jan 1970 00:00:01 GMT"/>
    <s v="Thu, 01 Jan 1970 00:00:01 GMT"/>
    <m/>
    <m/>
    <m/>
    <m/>
    <n v="1"/>
    <s v=""/>
    <n v="1"/>
    <d v="1899-12-30T01:24:09"/>
    <s v="Mon"/>
    <x v="203"/>
    <d v="2023-07-24T00:00:00"/>
    <s v="06:40:04"/>
    <s v="Week-5"/>
    <d v="1899-12-30T06:00:00"/>
  </r>
  <r>
    <n v="11329"/>
    <x v="3"/>
    <s v="Cristian Dragus"/>
    <s v="Closed"/>
    <x v="29"/>
    <s v="Mon, 24 Jul 2023 07:30:04 GMT"/>
    <s v="vtupura"/>
    <x v="0"/>
    <x v="0"/>
    <s v="ESC L1 SLA Breach"/>
    <x v="10"/>
    <s v="Met"/>
    <s v="Laptop/Desktop"/>
    <n v="57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6:40 GMT"/>
    <s v="Thu, 01 Jan 1970 00:00:00 GMT"/>
    <s v="Thu, 01 Jan 1970 00:00:01 GMT"/>
    <s v="Thu, 01 Jan 1970 00:38:29 GMT"/>
    <m/>
    <m/>
    <m/>
    <m/>
    <n v="1"/>
    <s v=""/>
    <n v="1"/>
    <d v="1899-12-30T01:35:38"/>
    <s v="Mon"/>
    <x v="203"/>
    <d v="2023-07-24T00:00:00"/>
    <s v="07:30:04"/>
    <s v="Week-5"/>
    <d v="1899-12-30T07:00:00"/>
  </r>
  <r>
    <n v="11335"/>
    <x v="0"/>
    <s v="Cristian Dragus"/>
    <s v="Closed"/>
    <x v="1017"/>
    <s v="Mon, 24 Jul 2023 12:40:06 GMT"/>
    <s v="karun"/>
    <x v="2"/>
    <x v="2"/>
    <s v="User Reported Email"/>
    <x v="0"/>
    <s v="Met"/>
    <s v="User"/>
    <n v="29"/>
    <s v="[]"/>
    <s v="Email"/>
    <s v="Spam"/>
    <m/>
    <m/>
    <m/>
    <m/>
    <s v="[]"/>
    <s v="Thu, 01 Jan 1970 00:00:00 GMT"/>
    <s v="Thu, 01 Jan 1970 00:00:10 GMT"/>
    <s v="Thu, 01 Jan 1970 00:00:00 GMT"/>
    <s v="Thu, 01 Jan 1970 00:29:14 GMT"/>
    <s v="Thu, 01 Jan 1970 00:00:00 GMT"/>
    <s v="Thu, 01 Jan 1970 00:00:01 GMT"/>
    <s v="Thu, 01 Jan 1970 00:51:18 GMT"/>
    <m/>
    <m/>
    <m/>
    <m/>
    <n v="1"/>
    <s v=""/>
    <n v="1"/>
    <d v="1899-12-30T01:20:28"/>
    <s v="Mon"/>
    <x v="203"/>
    <d v="2023-07-24T00:00:00"/>
    <s v="12:40:06"/>
    <s v="Week-5"/>
    <d v="1899-12-30T12:00:00"/>
  </r>
  <r>
    <n v="11334"/>
    <x v="0"/>
    <s v="Cristian Dragus"/>
    <s v="Closed"/>
    <x v="1018"/>
    <s v="Mon, 24 Jul 2023 12:40:06 GMT"/>
    <s v="gsriniv"/>
    <x v="0"/>
    <x v="0"/>
    <s v="User Reported Email"/>
    <x v="0"/>
    <s v="Met"/>
    <s v="User"/>
    <n v="61"/>
    <s v="[]"/>
    <s v="Email"/>
    <s v="Legitimate email"/>
    <m/>
    <m/>
    <m/>
    <m/>
    <s v="[]"/>
    <s v="Thu, 01 Jan 1970 00:00:00 GMT"/>
    <s v="Thu, 01 Jan 1970 00:00:10 GMT"/>
    <s v="Thu, 01 Jan 1970 00:00:00 GMT"/>
    <s v="Thu, 01 Jan 1970 01:01:22 GMT"/>
    <s v="Thu, 01 Jan 1970 00:00:00 GMT"/>
    <s v="Thu, 01 Jan 1970 00:00:01 GMT"/>
    <s v="Thu, 01 Jan 1970 02:28:18 GMT"/>
    <m/>
    <m/>
    <m/>
    <m/>
    <n v="1"/>
    <s v=""/>
    <n v="1"/>
    <d v="1899-12-30T03:29:28"/>
    <s v="Mon"/>
    <x v="203"/>
    <d v="2023-07-24T00:00:00"/>
    <s v="12:40:06"/>
    <s v="Week-5"/>
    <d v="1899-12-30T12:00:00"/>
  </r>
  <r>
    <n v="11333"/>
    <x v="3"/>
    <s v="TechM L2"/>
    <s v="Closed"/>
    <x v="29"/>
    <s v="Mon, 24 Jul 2023 12:30:07 GMT"/>
    <s v="gsriniv"/>
    <x v="2"/>
    <x v="2"/>
    <s v="ESC L1 SLA Breach"/>
    <x v="10"/>
    <s v="Met"/>
    <s v="Laptop/Desktop"/>
    <n v="76"/>
    <s v="[]"/>
    <s v="Network"/>
    <m/>
    <m/>
    <m/>
    <s v="Suspicious Traffic"/>
    <m/>
    <s v="[]"/>
    <s v="Thu, 01 Jan 1970 00:00:00 GMT"/>
    <s v="Thu, 01 Jan 1970 00:00:52 GMT"/>
    <s v="Thu, 01 Jan 1970 00:00:00 GMT"/>
    <s v="Thu, 01 Jan 1970 01:15:30 GMT"/>
    <s v="Thu, 01 Jan 1970 00:00:00 GMT"/>
    <s v="Thu, 01 Jan 1970 00:00:01 GMT"/>
    <s v="Thu, 01 Jan 1970 00:55:51 GMT"/>
    <m/>
    <m/>
    <m/>
    <m/>
    <n v="1"/>
    <s v=""/>
    <n v="1"/>
    <d v="1899-12-30T02:12:43"/>
    <s v="Mon"/>
    <x v="203"/>
    <d v="2023-07-24T00:00:00"/>
    <s v="12:30:07"/>
    <s v="Week-5"/>
    <d v="1899-12-30T12:00:00"/>
  </r>
  <r>
    <n v="11332"/>
    <x v="3"/>
    <s v="Theodoros Vakalopoulos"/>
    <s v="Closed"/>
    <x v="29"/>
    <s v="Mon, 24 Jul 2023 12:30:05 GMT"/>
    <s v="karun"/>
    <x v="2"/>
    <x v="2"/>
    <s v="ESC L1 SLA Breach"/>
    <x v="10"/>
    <s v="Met"/>
    <s v="Laptop/Desktop"/>
    <n v="6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01:08 GMT"/>
    <s v="Thu, 01 Jan 1970 00:00:00 GMT"/>
    <s v="Thu, 01 Jan 1970 00:00:01 GMT"/>
    <s v="Thu, 01 Jan 1970 00:00:01 GMT"/>
    <m/>
    <m/>
    <m/>
    <m/>
    <n v="1"/>
    <s v=""/>
    <n v="1"/>
    <d v="1899-12-30T01:01:11"/>
    <s v="Mon"/>
    <x v="203"/>
    <d v="2023-07-24T00:00:00"/>
    <s v="12:30:05"/>
    <s v="Week-5"/>
    <d v="1899-12-30T12:00:00"/>
  </r>
  <r>
    <n v="11331"/>
    <x v="2"/>
    <s v="Theodoros Vakalopoulos"/>
    <s v="Closed"/>
    <x v="405"/>
    <s v="Mon, 24 Jul 2023 12:10:03 GMT"/>
    <s v="khyadav"/>
    <x v="2"/>
    <x v="2"/>
    <s v="[]"/>
    <x v="31"/>
    <s v="Met"/>
    <s v="Laptop/Desktop"/>
    <n v="113"/>
    <s v="[]"/>
    <s v="Login"/>
    <m/>
    <m/>
    <s v="Suspicious Login"/>
    <m/>
    <m/>
    <s v="[]"/>
    <s v="Thu, 01 Jan 1970 00:00:00 GMT"/>
    <s v="Thu, 01 Jan 1970 00:00:21 GMT"/>
    <s v="Thu, 01 Jan 1970 00:00:00 GMT"/>
    <s v="Thu, 01 Jan 1970 01:53:25 GMT"/>
    <s v="Thu, 01 Jan 1970 00:00:00 GMT"/>
    <s v="Thu, 01 Jan 1970 00:00:01 GMT"/>
    <s v="Thu, 01 Jan 1970 00:00:01 GMT"/>
    <m/>
    <m/>
    <m/>
    <m/>
    <n v="1"/>
    <s v=""/>
    <n v="1"/>
    <d v="1899-12-30T01:53:22"/>
    <s v="Mon"/>
    <x v="203"/>
    <d v="2023-07-24T00:00:00"/>
    <s v="12:10:03"/>
    <s v="Week-5"/>
    <d v="1899-12-30T12:00:00"/>
  </r>
  <r>
    <n v="11330"/>
    <x v="0"/>
    <s v="TechM L2"/>
    <s v="Closed"/>
    <x v="222"/>
    <s v="Mon, 24 Jul 2023 12:00:07 GMT"/>
    <s v="gsriniv"/>
    <x v="0"/>
    <x v="0"/>
    <s v="User Reported Email"/>
    <x v="0"/>
    <s v="Met"/>
    <s v="User"/>
    <n v="71"/>
    <s v="[]"/>
    <s v="Email"/>
    <s v="Legitimate email"/>
    <m/>
    <m/>
    <m/>
    <m/>
    <s v="[]"/>
    <s v="Thu, 01 Jan 1970 00:00:00 GMT"/>
    <s v="Thu, 01 Jan 1970 00:00:11 GMT"/>
    <s v="Thu, 01 Jan 1970 00:00:00 GMT"/>
    <s v="Thu, 01 Jan 1970 01:11:09 GMT"/>
    <s v="Thu, 01 Jan 1970 00:00:00 GMT"/>
    <s v="Thu, 01 Jan 1970 00:00:01 GMT"/>
    <s v="Thu, 01 Jan 1970 00:00:01 GMT"/>
    <m/>
    <m/>
    <m/>
    <m/>
    <n v="1"/>
    <s v=""/>
    <n v="1"/>
    <d v="1899-12-30T01:11:12"/>
    <s v="Mon"/>
    <x v="203"/>
    <d v="2023-07-24T00:00:00"/>
    <s v="12:00:07"/>
    <s v="Week-5"/>
    <d v="1899-12-30T12:00:00"/>
  </r>
  <r>
    <n v="11336"/>
    <x v="0"/>
    <s v="TechM L2"/>
    <s v="Closed"/>
    <x v="146"/>
    <s v="Mon, 24 Jul 2023 15:20:09 GMT"/>
    <s v="khyadav"/>
    <x v="0"/>
    <x v="0"/>
    <s v="User Reported Email"/>
    <x v="0"/>
    <s v="Met"/>
    <s v="User"/>
    <n v="61"/>
    <s v="[]"/>
    <s v="Email"/>
    <s v="Legitimate email"/>
    <m/>
    <m/>
    <m/>
    <m/>
    <s v="[]"/>
    <s v="Thu, 01 Jan 1970 00:00:00 GMT"/>
    <s v="Thu, 01 Jan 1970 00:00:09 GMT"/>
    <s v="Thu, 01 Jan 1970 00:00:00 GMT"/>
    <s v="Thu, 01 Jan 1970 01:01:28 GMT"/>
    <s v="Thu, 01 Jan 1970 00:00:00 GMT"/>
    <s v="Thu, 01 Jan 1970 00:00:01 GMT"/>
    <s v="Thu, 01 Jan 1970 00:00:01 GMT"/>
    <m/>
    <m/>
    <m/>
    <m/>
    <n v="1"/>
    <s v=""/>
    <n v="1"/>
    <d v="1899-12-30T01:01:10"/>
    <s v="Mon"/>
    <x v="203"/>
    <d v="2023-07-24T00:00:00"/>
    <s v="15:20:09"/>
    <s v="Week-5"/>
    <d v="1899-12-30T15:00:00"/>
  </r>
  <r>
    <n v="11337"/>
    <x v="2"/>
    <s v="TechM L2"/>
    <s v="Closed"/>
    <x v="358"/>
    <s v="Mon, 24 Jul 2023 19:40:06 GMT"/>
    <s v="apaluri"/>
    <x v="2"/>
    <x v="2"/>
    <s v="[]"/>
    <x v="42"/>
    <s v="Met"/>
    <s v="Server"/>
    <n v="88"/>
    <s v="[]"/>
    <s v="Login"/>
    <m/>
    <m/>
    <s v="Suspicious Login"/>
    <m/>
    <m/>
    <s v="[]"/>
    <s v="Thu, 01 Jan 1970 00:00:00 GMT"/>
    <s v="Thu, 01 Jan 1970 00:00:07 GMT"/>
    <s v="Thu, 01 Jan 1970 00:00:00 GMT"/>
    <s v="Thu, 01 Jan 1970 01:27:54 GMT"/>
    <s v="Thu, 01 Jan 1970 00:00:00 GMT"/>
    <s v="Thu, 01 Jan 1970 00:00:01 GMT"/>
    <s v="Thu, 01 Jan 1970 00:00:01 GMT"/>
    <m/>
    <m/>
    <m/>
    <m/>
    <n v="1"/>
    <s v=""/>
    <n v="1"/>
    <d v="1899-12-30T01:28:08"/>
    <s v="Mon"/>
    <x v="203"/>
    <d v="2023-07-24T00:00:00"/>
    <s v="19:40:06"/>
    <s v="Week-5"/>
    <d v="1899-12-30T19:00:00"/>
  </r>
  <r>
    <n v="11339"/>
    <x v="3"/>
    <s v="TechM L2"/>
    <s v="Closed"/>
    <x v="29"/>
    <s v="Mon, 24 Jul 2023 21:40:04 GMT"/>
    <s v="apaluri"/>
    <x v="0"/>
    <x v="0"/>
    <s v="ESC L1 SLA Breach"/>
    <x v="10"/>
    <s v="Met"/>
    <s v="Laptop/Desktop"/>
    <n v="43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42:58 GMT"/>
    <s v="Thu, 01 Jan 1970 00:00:00 GMT"/>
    <s v="Thu, 01 Jan 1970 00:00:01 GMT"/>
    <s v="Thu, 01 Jan 1970 00:21:16 GMT"/>
    <m/>
    <m/>
    <m/>
    <m/>
    <n v="1"/>
    <s v=""/>
    <n v="1"/>
    <d v="1899-12-30T01:04:23"/>
    <s v="Mon"/>
    <x v="203"/>
    <d v="2023-07-24T00:00:00"/>
    <s v="21:40:04"/>
    <s v="Week-5"/>
    <d v="1899-12-30T21:00:00"/>
  </r>
  <r>
    <n v="11338"/>
    <x v="1"/>
    <s v="TechM L2"/>
    <s v="Closed"/>
    <x v="821"/>
    <s v="Mon, 24 Jul 2023 21:10:05 GMT"/>
    <s v="apaluri"/>
    <x v="2"/>
    <x v="2"/>
    <s v="ESC L1 SLA Breach"/>
    <x v="62"/>
    <s v="Met"/>
    <s v="Server"/>
    <n v="46"/>
    <s v="[]"/>
    <s v="Network"/>
    <m/>
    <m/>
    <m/>
    <s v="Suspicious Traffic"/>
    <m/>
    <s v="[]"/>
    <s v="Thu, 01 Jan 1970 00:00:00 GMT"/>
    <s v="Thu, 01 Jan 1970 00:02:47 GMT"/>
    <s v="Thu, 01 Jan 1970 00:00:00 GMT"/>
    <s v="Thu, 01 Jan 1970 00:46:02 GMT"/>
    <s v="Thu, 01 Jan 1970 00:00:00 GMT"/>
    <s v="Thu, 01 Jan 1970 00:00:01 GMT"/>
    <s v="Thu, 01 Jan 1970 00:00:01 GMT"/>
    <m/>
    <m/>
    <m/>
    <m/>
    <n v="1"/>
    <s v=""/>
    <n v="1"/>
    <d v="1899-12-30T00:48:48"/>
    <s v="Mon"/>
    <x v="203"/>
    <d v="2023-07-24T00:00:00"/>
    <s v="21:10:05"/>
    <s v="Week-5"/>
    <d v="1899-12-30T21:00:00"/>
  </r>
  <r>
    <n v="11340"/>
    <x v="0"/>
    <s v="TechM L2"/>
    <s v="Closed"/>
    <x v="820"/>
    <s v="Mon, 24 Jul 2023 22:00:05 GMT"/>
    <s v="apaluri"/>
    <x v="2"/>
    <x v="2"/>
    <s v="[]"/>
    <x v="62"/>
    <s v="Met"/>
    <s v="Server"/>
    <n v="92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32:22 GMT"/>
    <s v="Thu, 01 Jan 1970 00:00:00 GMT"/>
    <s v="Thu, 01 Jan 1970 00:00:01 GMT"/>
    <s v="Thu, 01 Jan 1970 00:50:57 GMT"/>
    <m/>
    <m/>
    <m/>
    <m/>
    <n v="1"/>
    <s v=""/>
    <n v="1"/>
    <d v="1899-12-30T02:23:03"/>
    <s v="Mon"/>
    <x v="203"/>
    <d v="2023-07-24T00:00:00"/>
    <s v="22:00:05"/>
    <s v="Week-5"/>
    <d v="1899-12-30T22:00:00"/>
  </r>
  <r>
    <n v="11341"/>
    <x v="1"/>
    <s v="Cristian Dragus"/>
    <s v="Closed"/>
    <x v="1013"/>
    <s v="Mon, 24 Jul 2023 23:40:03 GMT"/>
    <s v="vtupura"/>
    <x v="2"/>
    <x v="2"/>
    <s v="ESC L1 SLA Breach"/>
    <x v="1"/>
    <s v="Met"/>
    <s v="Server"/>
    <n v="58"/>
    <s v="[]"/>
    <s v="Endpoint"/>
    <m/>
    <s v="Endpoint Policy Violation"/>
    <s v="Suspicious Login"/>
    <m/>
    <s v="User Policy Violation"/>
    <s v="[]"/>
    <s v="Thu, 01 Jan 1970 00:00:00 GMT"/>
    <s v="Thu, 01 Jan 1970 00:00:08 GMT"/>
    <s v="Thu, 01 Jan 1970 00:00:00 GMT"/>
    <s v="Thu, 01 Jan 1970 00:58:29 GMT"/>
    <s v="Thu, 01 Jan 1970 00:00:00 GMT"/>
    <s v="Thu, 01 Jan 1970 00:00:01 GMT"/>
    <s v="Thu, 01 Jan 1970 00:51:16 GMT"/>
    <m/>
    <m/>
    <m/>
    <m/>
    <n v="1"/>
    <s v=""/>
    <n v="1"/>
    <d v="1899-12-30T01:49:24"/>
    <s v="Mon"/>
    <x v="203"/>
    <d v="2023-07-24T00:00:00"/>
    <s v="23:40:03"/>
    <s v="Week-5"/>
    <d v="1899-12-30T23:00:00"/>
  </r>
  <r>
    <n v="11342"/>
    <x v="1"/>
    <s v="TechM L2"/>
    <s v="Closed"/>
    <x v="2"/>
    <s v="Tue, 25 Jul 2023 01:20:04 GMT"/>
    <s v="vtupura"/>
    <x v="1"/>
    <x v="1"/>
    <s v="ESC L1 SLA Breach"/>
    <x v="1"/>
    <s v="Met"/>
    <s v="Laptop/Desktop"/>
    <n v="128"/>
    <s v="[]"/>
    <s v="Endpoint"/>
    <m/>
    <s v="PUA"/>
    <m/>
    <m/>
    <m/>
    <s v="[]"/>
    <s v="Thu, 01 Jan 1970 00:00:00 GMT"/>
    <s v="Thu, 01 Jan 1970 00:00:06 GMT"/>
    <s v="Thu, 01 Jan 1970 00:00:00 GMT"/>
    <s v="Thu, 01 Jan 1970 02:08:16 GMT"/>
    <s v="Thu, 01 Jan 1970 00:00:00 GMT"/>
    <s v="Thu, 01 Jan 1970 00:00:01 GMT"/>
    <s v="Thu, 01 Jan 1970 00:09:48 GMT"/>
    <m/>
    <m/>
    <m/>
    <m/>
    <n v="1"/>
    <s v=""/>
    <n v="1"/>
    <d v="1899-12-30T02:17:54"/>
    <s v="Tue"/>
    <x v="204"/>
    <d v="2023-07-25T00:00:00"/>
    <s v="01:20:04"/>
    <s v="Week-5"/>
    <d v="1899-12-30T01:00:00"/>
  </r>
  <r>
    <n v="11345"/>
    <x v="0"/>
    <s v="Tom Bausch"/>
    <s v="Closed"/>
    <x v="1019"/>
    <s v="Tue, 25 Jul 2023 05:50:05 GMT"/>
    <s v="khyadav"/>
    <x v="2"/>
    <x v="2"/>
    <s v="User Reported Email"/>
    <x v="0"/>
    <s v="Met"/>
    <s v="User"/>
    <n v="58"/>
    <s v="[]"/>
    <s v="Email"/>
    <s v="Spam"/>
    <m/>
    <m/>
    <m/>
    <m/>
    <s v="[]"/>
    <s v="Thu, 01 Jan 1970 00:00:00 GMT"/>
    <s v="Thu, 01 Jan 1970 00:00:07 GMT"/>
    <s v="Thu, 01 Jan 1970 00:00:00 GMT"/>
    <s v="Thu, 01 Jan 1970 00:58:08 GMT"/>
    <s v="Thu, 01 Jan 1970 00:00:00 GMT"/>
    <s v="Thu, 01 Jan 1970 00:00:01 GMT"/>
    <s v="Thu, 01 Jan 1970 02:47:25 GMT"/>
    <m/>
    <m/>
    <m/>
    <m/>
    <n v="1"/>
    <s v=""/>
    <n v="1"/>
    <d v="1899-12-30T03:45:32"/>
    <s v="Tue"/>
    <x v="204"/>
    <d v="2023-07-25T00:00:00"/>
    <s v="05:50:05"/>
    <s v="Week-5"/>
    <d v="1899-12-30T05:00:00"/>
  </r>
  <r>
    <n v="11344"/>
    <x v="0"/>
    <s v="TechM L2"/>
    <s v="Closed"/>
    <x v="469"/>
    <s v="Tue, 25 Jul 2023 05:30:06 GMT"/>
    <s v="khyadav"/>
    <x v="0"/>
    <x v="0"/>
    <s v="User Reported Email"/>
    <x v="0"/>
    <s v="Met"/>
    <s v="User"/>
    <n v="110"/>
    <s v="[]"/>
    <s v="Email"/>
    <s v="Legitimate email"/>
    <m/>
    <m/>
    <m/>
    <m/>
    <s v="[]"/>
    <s v="Thu, 01 Jan 1970 00:00:00 GMT"/>
    <s v="Thu, 01 Jan 1970 00:00:07 GMT"/>
    <s v="Thu, 01 Jan 1970 00:00:00 GMT"/>
    <s v="Thu, 01 Jan 1970 01:50:18 GMT"/>
    <s v="Thu, 01 Jan 1970 00:00:00 GMT"/>
    <s v="Thu, 01 Jan 1970 00:00:01 GMT"/>
    <s v="Thu, 01 Jan 1970 03:04:49 GMT"/>
    <m/>
    <m/>
    <m/>
    <m/>
    <n v="1"/>
    <s v=""/>
    <n v="1"/>
    <d v="1899-12-30T04:54:56"/>
    <s v="Tue"/>
    <x v="204"/>
    <d v="2023-07-25T00:00:00"/>
    <s v="05:30:06"/>
    <s v="Week-5"/>
    <d v="1899-12-30T05:00:00"/>
  </r>
  <r>
    <n v="11343"/>
    <x v="0"/>
    <s v="TechM L2"/>
    <s v="Closed"/>
    <x v="146"/>
    <s v="Tue, 25 Jul 2023 05:30:06 GMT"/>
    <s v="vtupura"/>
    <x v="0"/>
    <x v="0"/>
    <s v="User Reported Email"/>
    <x v="0"/>
    <s v="Met"/>
    <s v="User"/>
    <n v="82"/>
    <s v="[]"/>
    <s v="Email"/>
    <s v="Legitimate email"/>
    <m/>
    <m/>
    <m/>
    <m/>
    <s v="[]"/>
    <s v="Thu, 01 Jan 1970 00:00:00 GMT"/>
    <s v="Thu, 01 Jan 1970 00:00:35 GMT"/>
    <s v="Thu, 01 Jan 1970 00:00:00 GMT"/>
    <s v="Thu, 01 Jan 1970 01:22:25 GMT"/>
    <s v="Thu, 01 Jan 1970 00:00:00 GMT"/>
    <s v="Thu, 01 Jan 1970 00:00:01 GMT"/>
    <s v="Thu, 01 Jan 1970 00:00:01 GMT"/>
    <m/>
    <m/>
    <m/>
    <m/>
    <n v="1"/>
    <s v=""/>
    <n v="1"/>
    <d v="1899-12-30T01:22:36"/>
    <s v="Tue"/>
    <x v="204"/>
    <d v="2023-07-25T00:00:00"/>
    <s v="05:30:06"/>
    <s v="Week-5"/>
    <d v="1899-12-30T05:00:00"/>
  </r>
  <r>
    <n v="11348"/>
    <x v="0"/>
    <s v="TechM L2"/>
    <s v="Closed"/>
    <x v="1020"/>
    <s v="Tue, 25 Jul 2023 07:40:11 GMT"/>
    <s v="karun"/>
    <x v="0"/>
    <x v="0"/>
    <s v="User Reported Email"/>
    <x v="0"/>
    <s v="Met"/>
    <s v="User"/>
    <n v="29"/>
    <s v="[]"/>
    <s v="Email"/>
    <s v="Unsolicited email"/>
    <m/>
    <m/>
    <m/>
    <m/>
    <s v="[]"/>
    <s v="Thu, 01 Jan 1970 00:00:00 GMT"/>
    <s v="Thu, 01 Jan 1970 00:00:07 GMT"/>
    <s v="Thu, 01 Jan 1970 00:00:00 GMT"/>
    <s v="Thu, 01 Jan 1970 00:29:11 GMT"/>
    <s v="Thu, 01 Jan 1970 00:00:00 GMT"/>
    <s v="Thu, 01 Jan 1970 00:00:01 GMT"/>
    <s v="Thu, 01 Jan 1970 01:58:59 GMT"/>
    <m/>
    <m/>
    <m/>
    <m/>
    <n v="1"/>
    <s v=""/>
    <n v="1"/>
    <d v="1899-12-30T02:28:06"/>
    <s v="Tue"/>
    <x v="204"/>
    <d v="2023-07-25T00:00:00"/>
    <s v="07:40:11"/>
    <s v="Week-5"/>
    <d v="1899-12-30T07:00:00"/>
  </r>
  <r>
    <n v="11347"/>
    <x v="0"/>
    <s v="Tom Bausch"/>
    <s v="Closed"/>
    <x v="469"/>
    <s v="Tue, 25 Jul 2023 07:30:05 GMT"/>
    <s v="khyadav"/>
    <x v="0"/>
    <x v="0"/>
    <s v="User Reported Email, ACK L1 SLA Breach"/>
    <x v="0"/>
    <s v="Met"/>
    <s v="User"/>
    <n v="0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0:12 GMT"/>
    <s v="Thu, 01 Jan 1970 00:00:00 GMT"/>
    <s v="Thu, 01 Jan 1970 00:00:01 GMT"/>
    <s v="Thu, 01 Jan 1970 02:46:09 GMT"/>
    <m/>
    <m/>
    <m/>
    <m/>
    <n v="1"/>
    <s v=""/>
    <n v="1"/>
    <d v="1899-12-30T02:46:15"/>
    <s v="Tue"/>
    <x v="204"/>
    <d v="2023-07-25T00:00:00"/>
    <s v="07:30:05"/>
    <s v="Week-5"/>
    <d v="1899-12-30T07:00:00"/>
  </r>
  <r>
    <n v="11346"/>
    <x v="0"/>
    <s v="Cristian Dragus"/>
    <s v="Closed"/>
    <x v="1021"/>
    <s v="Tue, 25 Jul 2023 07:20:05 GMT"/>
    <s v="karun"/>
    <x v="2"/>
    <x v="2"/>
    <s v="User Reported Email"/>
    <x v="0"/>
    <s v="Met"/>
    <s v="User"/>
    <n v="50"/>
    <s v="[]"/>
    <s v="Email"/>
    <s v="Spam"/>
    <m/>
    <m/>
    <m/>
    <m/>
    <s v="[]"/>
    <s v="Thu, 01 Jan 1970 00:00:00 GMT"/>
    <s v="Thu, 01 Jan 1970 00:00:06 GMT"/>
    <s v="Thu, 01 Jan 1970 00:00:00 GMT"/>
    <s v="Thu, 01 Jan 1970 00:49:42 GMT"/>
    <s v="Thu, 01 Jan 1970 00:00:00 GMT"/>
    <s v="Thu, 01 Jan 1970 00:00:01 GMT"/>
    <s v="Thu, 01 Jan 1970 01:15:37 GMT"/>
    <m/>
    <m/>
    <m/>
    <m/>
    <n v="1"/>
    <s v=""/>
    <n v="1"/>
    <d v="1899-12-30T02:05:43"/>
    <s v="Tue"/>
    <x v="204"/>
    <d v="2023-07-25T00:00:00"/>
    <s v="07:20:05"/>
    <s v="Week-5"/>
    <d v="1899-12-30T07:00:00"/>
  </r>
  <r>
    <n v="11349"/>
    <x v="0"/>
    <s v="Tom Bausch"/>
    <s v="Closed"/>
    <x v="1022"/>
    <s v="Tue, 25 Jul 2023 11:10:05 GMT"/>
    <s v="khyadav"/>
    <x v="0"/>
    <x v="0"/>
    <s v="User Reported Email"/>
    <x v="0"/>
    <s v="Met"/>
    <s v="User"/>
    <n v="59"/>
    <s v="[]"/>
    <s v="Email"/>
    <s v="Legitimate email"/>
    <m/>
    <m/>
    <m/>
    <m/>
    <s v="[]"/>
    <s v="Thu, 01 Jan 1970 00:00:00 GMT"/>
    <s v="Thu, 01 Jan 1970 00:00:42 GMT"/>
    <s v="Thu, 01 Jan 1970 00:00:00 GMT"/>
    <s v="Thu, 01 Jan 1970 00:59:08 GMT"/>
    <s v="Thu, 01 Jan 1970 00:00:00 GMT"/>
    <s v="Thu, 01 Jan 1970 00:00:01 GMT"/>
    <s v="Thu, 01 Jan 1970 00:00:01 GMT"/>
    <m/>
    <m/>
    <m/>
    <m/>
    <n v="1"/>
    <s v=""/>
    <n v="1"/>
    <d v="1899-12-30T00:59:43"/>
    <s v="Tue"/>
    <x v="204"/>
    <d v="2023-07-25T00:00:00"/>
    <s v="11:10:05"/>
    <s v="Week-5"/>
    <d v="1899-12-30T11:00:00"/>
  </r>
  <r>
    <n v="11350"/>
    <x v="3"/>
    <s v="TechM L2"/>
    <s v="Closed"/>
    <x v="141"/>
    <s v="Tue, 25 Jul 2023 12:20:03 GMT"/>
    <s v="khyadav"/>
    <x v="2"/>
    <x v="2"/>
    <s v="ESC L1 SLA Breach"/>
    <x v="10"/>
    <s v="Met"/>
    <s v="Laptop/Desktop"/>
    <n v="68"/>
    <s v="[]"/>
    <s v="Network"/>
    <m/>
    <m/>
    <m/>
    <s v="Suspicious Traffic"/>
    <m/>
    <s v="[]"/>
    <s v="Thu, 01 Jan 1970 00:00:00 GMT"/>
    <s v="Thu, 01 Jan 1970 00:00:17 GMT"/>
    <s v="Thu, 01 Jan 1970 00:00:00 GMT"/>
    <s v="Thu, 01 Jan 1970 01:07:35 GMT"/>
    <s v="Thu, 01 Jan 1970 00:00:00 GMT"/>
    <s v="Thu, 01 Jan 1970 00:00:01 GMT"/>
    <s v="Thu, 01 Jan 1970 00:00:01 GMT"/>
    <m/>
    <m/>
    <m/>
    <m/>
    <n v="1"/>
    <s v=""/>
    <n v="1"/>
    <d v="1899-12-30T01:08:18"/>
    <s v="Tue"/>
    <x v="204"/>
    <d v="2023-07-25T00:00:00"/>
    <s v="12:20:03"/>
    <s v="Week-5"/>
    <d v="1899-12-30T12:00:00"/>
  </r>
  <r>
    <n v="11352"/>
    <x v="3"/>
    <s v="Theodoros Vakalopoulos"/>
    <s v="Closed"/>
    <x v="141"/>
    <s v="Tue, 25 Jul 2023 13:30:04 GMT"/>
    <s v="khyadav"/>
    <x v="1"/>
    <x v="2"/>
    <s v="ESC L1 SLA Breach"/>
    <x v="10"/>
    <s v="Met"/>
    <s v="Server"/>
    <n v="100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39:51 GMT"/>
    <s v="Thu, 01 Jan 1970 00:00:00 GMT"/>
    <s v="Thu, 01 Jan 1970 00:00:01 GMT"/>
    <s v="Thu, 01 Jan 1970 00:00:01 GMT"/>
    <m/>
    <m/>
    <m/>
    <m/>
    <n v="0"/>
    <n v="1"/>
    <n v="1"/>
    <d v="1899-12-30T01:40:10"/>
    <s v="Tue"/>
    <x v="204"/>
    <d v="2023-07-25T00:00:00"/>
    <s v="13:30:04"/>
    <s v="Week-5"/>
    <d v="1899-12-30T13:00:00"/>
  </r>
  <r>
    <n v="11351"/>
    <x v="4"/>
    <s v="TechM L2"/>
    <s v="Closed"/>
    <x v="1023"/>
    <s v="Tue, 25 Jul 2023 13:00:03 GMT"/>
    <s v="karun"/>
    <x v="0"/>
    <x v="0"/>
    <s v="[]"/>
    <x v="54"/>
    <s v="Met"/>
    <s v="Laptop/Desktop"/>
    <n v="129"/>
    <s v="[]"/>
    <s v="Network"/>
    <m/>
    <m/>
    <m/>
    <s v="Suspicious Traffic"/>
    <m/>
    <s v="[]"/>
    <s v="Thu, 01 Jan 1970 00:00:00 GMT"/>
    <s v="Thu, 01 Jan 1970 00:00:15 GMT"/>
    <s v="Thu, 01 Jan 1970 00:00:00 GMT"/>
    <s v="Thu, 01 Jan 1970 02:09:10 GMT"/>
    <s v="Thu, 01 Jan 1970 00:00:00 GMT"/>
    <s v="Thu, 01 Jan 1970 00:00:01 GMT"/>
    <s v="Thu, 01 Jan 1970 00:00:01 GMT"/>
    <m/>
    <m/>
    <m/>
    <m/>
    <n v="1"/>
    <s v=""/>
    <n v="1"/>
    <d v="1899-12-30T02:09:16"/>
    <s v="Tue"/>
    <x v="204"/>
    <d v="2023-07-25T00:00:00"/>
    <s v="13:00:03"/>
    <s v="Week-5"/>
    <d v="1899-12-30T13:00:00"/>
  </r>
  <r>
    <n v="11353"/>
    <x v="3"/>
    <s v="Theodoros Vakalopoulos"/>
    <s v="Closed"/>
    <x v="77"/>
    <s v="Tue, 25 Jul 2023 14:30:03 GMT"/>
    <s v="karun"/>
    <x v="1"/>
    <x v="1"/>
    <s v="ESC L1 SLA Breach"/>
    <x v="27"/>
    <s v="Met"/>
    <s v="Server"/>
    <n v="54"/>
    <s v="[]"/>
    <s v="Network"/>
    <m/>
    <m/>
    <m/>
    <s v="(D)DoS"/>
    <m/>
    <s v="[]"/>
    <s v="Thu, 01 Jan 1970 00:00:00 GMT"/>
    <s v="Thu, 01 Jan 1970 00:00:20 GMT"/>
    <s v="Thu, 01 Jan 1970 00:00:00 GMT"/>
    <s v="Thu, 01 Jan 1970 00:54:28 GMT"/>
    <s v="Thu, 01 Jan 1970 00:00:00 GMT"/>
    <s v="Thu, 01 Jan 1970 00:00:01 GMT"/>
    <s v="Thu, 01 Jan 1970 00:00:56 GMT"/>
    <m/>
    <m/>
    <m/>
    <m/>
    <n v="1"/>
    <s v=""/>
    <n v="1"/>
    <d v="1899-12-30T00:55:16"/>
    <s v="Tue"/>
    <x v="204"/>
    <d v="2023-07-25T00:00:00"/>
    <s v="14:30:03"/>
    <s v="Week-5"/>
    <d v="1899-12-30T14:00:00"/>
  </r>
  <r>
    <n v="11355"/>
    <x v="0"/>
    <s v="Tom Bausch"/>
    <s v="Closed"/>
    <x v="1024"/>
    <s v="Tue, 25 Jul 2023 15:40:06 GMT"/>
    <s v="khyadav"/>
    <x v="0"/>
    <x v="0"/>
    <s v="User Reported Email"/>
    <x v="0"/>
    <s v="Met"/>
    <s v="User"/>
    <n v="57"/>
    <s v="[]"/>
    <s v="Email"/>
    <s v="Unsolicited email"/>
    <m/>
    <m/>
    <m/>
    <m/>
    <s v="[]"/>
    <s v="Thu, 01 Jan 1970 00:00:00 GMT"/>
    <s v="Thu, 01 Jan 1970 00:00:11 GMT"/>
    <s v="Thu, 01 Jan 1970 00:00:00 GMT"/>
    <s v="Thu, 01 Jan 1970 00:56:56 GMT"/>
    <s v="Thu, 01 Jan 1970 00:00:00 GMT"/>
    <s v="Thu, 01 Jan 1970 00:00:01 GMT"/>
    <s v="Thu, 01 Jan 1970 00:00:01 GMT"/>
    <m/>
    <m/>
    <m/>
    <m/>
    <n v="1"/>
    <s v=""/>
    <n v="1"/>
    <d v="1899-12-30T00:57:12"/>
    <s v="Tue"/>
    <x v="204"/>
    <d v="2023-07-25T00:00:00"/>
    <s v="15:40:06"/>
    <s v="Week-5"/>
    <d v="1899-12-30T15:00:00"/>
  </r>
  <r>
    <n v="11354"/>
    <x v="4"/>
    <s v="TechM L2"/>
    <s v="Closed"/>
    <x v="650"/>
    <s v="Tue, 25 Jul 2023 15:00:03 GMT"/>
    <s v="karun"/>
    <x v="0"/>
    <x v="0"/>
    <s v="[]"/>
    <x v="54"/>
    <s v="Met"/>
    <s v="Laptop/Desktop"/>
    <n v="0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00:15 GMT"/>
    <s v="Thu, 01 Jan 1970 00:00:00 GMT"/>
    <s v="Thu, 01 Jan 1970 00:00:01 GMT"/>
    <s v="Thu, 01 Jan 1970 00:51:48 GMT"/>
    <m/>
    <m/>
    <m/>
    <m/>
    <n v="1"/>
    <s v=""/>
    <n v="1"/>
    <d v="1899-12-30T00:52:01"/>
    <s v="Tue"/>
    <x v="204"/>
    <d v="2023-07-25T00:00:00"/>
    <s v="15:00:03"/>
    <s v="Week-5"/>
    <d v="1899-12-30T15:00:00"/>
  </r>
  <r>
    <n v="11356"/>
    <x v="3"/>
    <s v="TechM L2"/>
    <s v="Closed"/>
    <x v="29"/>
    <s v="Tue, 25 Jul 2023 16:20:03 GMT"/>
    <s v="gsriniv"/>
    <x v="0"/>
    <x v="0"/>
    <s v="ACK L1 SLA Breach, ESC L1 SLA Breach"/>
    <x v="10"/>
    <s v="Met"/>
    <s v="Laptop/Desktop"/>
    <n v="60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9:31 GMT"/>
    <s v="Thu, 01 Jan 1970 00:00:00 GMT"/>
    <s v="Thu, 01 Jan 1970 00:00:01 GMT"/>
    <s v="Thu, 01 Jan 1970 00:00:01 GMT"/>
    <m/>
    <m/>
    <m/>
    <m/>
    <n v="1"/>
    <s v=""/>
    <n v="1"/>
    <d v="1899-12-30T01:00:09"/>
    <s v="Tue"/>
    <x v="204"/>
    <d v="2023-07-25T00:00:00"/>
    <s v="16:20:03"/>
    <s v="Week-5"/>
    <d v="1899-12-30T16:00:00"/>
  </r>
  <r>
    <n v="11357"/>
    <x v="0"/>
    <s v="Tom Bausch"/>
    <s v="Closed"/>
    <x v="1008"/>
    <s v="Tue, 25 Jul 2023 17:20:06 GMT"/>
    <s v="gsriniv"/>
    <x v="2"/>
    <x v="2"/>
    <s v="User Reported Email, ACK L1 SLA Breach"/>
    <x v="0"/>
    <s v="Met"/>
    <s v="User"/>
    <n v="91"/>
    <s v="[]"/>
    <s v="Email"/>
    <s v="Spam"/>
    <m/>
    <m/>
    <m/>
    <m/>
    <s v="[]"/>
    <s v="Thu, 01 Jan 1970 00:00:00 GMT"/>
    <s v="Thu, 01 Jan 1970 00:00:10 GMT"/>
    <s v="Thu, 01 Jan 1970 00:00:00 GMT"/>
    <s v="Thu, 01 Jan 1970 01:30:33 GMT"/>
    <s v="Thu, 01 Jan 1970 00:00:00 GMT"/>
    <s v="Thu, 01 Jan 1970 00:00:01 GMT"/>
    <s v="Thu, 01 Jan 1970 00:00:01 GMT"/>
    <m/>
    <m/>
    <m/>
    <m/>
    <n v="1"/>
    <s v=""/>
    <n v="1"/>
    <d v="1899-12-30T01:31:11"/>
    <s v="Tue"/>
    <x v="204"/>
    <d v="2023-07-25T00:00:00"/>
    <s v="17:20:06"/>
    <s v="Week-5"/>
    <d v="1899-12-30T17:00:00"/>
  </r>
  <r>
    <n v="11359"/>
    <x v="0"/>
    <s v="Tom Bausch"/>
    <s v="Closed"/>
    <x v="202"/>
    <s v="Tue, 25 Jul 2023 19:20:06 GMT"/>
    <s v="gsriniv"/>
    <x v="0"/>
    <x v="0"/>
    <s v="User Reported Email"/>
    <x v="0"/>
    <s v="Met"/>
    <s v="User"/>
    <n v="247"/>
    <s v="[]"/>
    <s v="Email"/>
    <s v="Legitimate email"/>
    <m/>
    <m/>
    <m/>
    <m/>
    <s v="[]"/>
    <s v="Thu, 01 Jan 1970 00:00:00 GMT"/>
    <s v="Thu, 01 Jan 1970 00:00:08 GMT"/>
    <s v="Thu, 01 Jan 1970 00:00:00 GMT"/>
    <s v="Thu, 01 Jan 1970 04:06:55 GMT"/>
    <s v="Thu, 01 Jan 1970 00:00:00 GMT"/>
    <s v="Thu, 01 Jan 1970 00:00:01 GMT"/>
    <s v="Thu, 01 Jan 1970 01:53:34 GMT"/>
    <m/>
    <m/>
    <m/>
    <m/>
    <n v="1"/>
    <s v=""/>
    <n v="1"/>
    <d v="1899-12-30T06:00:42"/>
    <s v="Tue"/>
    <x v="204"/>
    <d v="2023-07-25T00:00:00"/>
    <s v="19:20:06"/>
    <s v="Week-5"/>
    <d v="1899-12-30T19:00:00"/>
  </r>
  <r>
    <n v="11358"/>
    <x v="0"/>
    <s v="TechM L2"/>
    <s v="Closed"/>
    <x v="1025"/>
    <s v="Tue, 25 Jul 2023 19:00:07 GMT"/>
    <s v="vtupura"/>
    <x v="1"/>
    <x v="1"/>
    <s v="User Reported Email"/>
    <x v="0"/>
    <s v="Met"/>
    <s v="User"/>
    <n v="346"/>
    <s v="[]"/>
    <s v="Email"/>
    <s v="Phishing"/>
    <m/>
    <m/>
    <m/>
    <m/>
    <s v="[]"/>
    <s v="Thu, 01 Jan 1970 00:00:00 GMT"/>
    <s v="Thu, 01 Jan 1970 00:00:09 GMT"/>
    <s v="Thu, 01 Jan 1970 00:00:00 GMT"/>
    <s v="Thu, 01 Jan 1970 05:46:24 GMT"/>
    <s v="Thu, 01 Jan 1970 00:00:00 GMT"/>
    <s v="Thu, 01 Jan 1970 00:00:01 GMT"/>
    <s v="Thu, 01 Jan 1970 05:27:28 GMT"/>
    <m/>
    <m/>
    <m/>
    <m/>
    <n v="1"/>
    <s v=""/>
    <n v="1"/>
    <d v="1899-12-30T11:13:37"/>
    <s v="Tue"/>
    <x v="204"/>
    <d v="2023-07-25T00:00:00"/>
    <s v="19:00:07"/>
    <s v="Week-5"/>
    <d v="1899-12-30T19:00:00"/>
  </r>
  <r>
    <n v="11360"/>
    <x v="0"/>
    <s v="TechM L2"/>
    <s v="Closed"/>
    <x v="1026"/>
    <s v="Tue, 25 Jul 2023 20:10:03 GMT"/>
    <s v="gsriniv"/>
    <x v="2"/>
    <x v="2"/>
    <s v="[]"/>
    <x v="38"/>
    <s v="Met"/>
    <s v="Network Device"/>
    <n v="8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20:01 GMT"/>
    <s v="Thu, 01 Jan 1970 00:00:00 GMT"/>
    <s v="Thu, 01 Jan 1970 00:00:01 GMT"/>
    <s v="Thu, 01 Jan 1970 00:00:01 GMT"/>
    <m/>
    <m/>
    <m/>
    <m/>
    <n v="1"/>
    <s v=""/>
    <n v="1"/>
    <d v="1899-12-30T01:20:08"/>
    <s v="Tue"/>
    <x v="204"/>
    <d v="2023-07-25T00:00:00"/>
    <s v="20:10:03"/>
    <s v="Week-5"/>
    <d v="1899-12-30T20:00:00"/>
  </r>
  <r>
    <n v="11361"/>
    <x v="4"/>
    <s v="Mangesh Fasale"/>
    <s v="Closed"/>
    <x v="657"/>
    <s v="Wed, 26 Jul 2023 02:30:06 GMT"/>
    <s v="vtupura"/>
    <x v="1"/>
    <x v="0"/>
    <s v="[]"/>
    <x v="54"/>
    <s v="Met"/>
    <s v="Laptop/Desktop"/>
    <n v="108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7:54 GMT"/>
    <s v="Thu, 01 Jan 1970 00:00:00 GMT"/>
    <s v="Thu, 01 Jan 1970 00:00:01 GMT"/>
    <s v="Thu, 01 Jan 1970 07:49:44 GMT"/>
    <m/>
    <m/>
    <m/>
    <m/>
    <n v="0"/>
    <n v="1"/>
    <n v="1"/>
    <d v="1899-12-30T09:37:50"/>
    <s v="Wed"/>
    <x v="205"/>
    <d v="2023-07-26T00:00:00"/>
    <s v="02:30:06"/>
    <s v="Week-5"/>
    <d v="1899-12-30T02:00:00"/>
  </r>
  <r>
    <n v="11364"/>
    <x v="0"/>
    <s v="TechM L2"/>
    <s v="Closed"/>
    <x v="1027"/>
    <s v="Wed, 26 Jul 2023 06:30:08 GMT"/>
    <s v="gsriniv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2:10 GMT"/>
    <s v="Thu, 01 Jan 1970 00:00:00 GMT"/>
    <s v="Thu, 01 Jan 1970 00:00:01 GMT"/>
    <s v="Thu, 01 Jan 1970 09:41:27 GMT"/>
    <m/>
    <m/>
    <m/>
    <m/>
    <n v="1"/>
    <s v=""/>
    <n v="1"/>
    <d v="1899-12-30T09:43:35"/>
    <s v="Wed"/>
    <x v="205"/>
    <d v="2023-07-26T00:00:00"/>
    <s v="06:30:08"/>
    <s v="Week-5"/>
    <d v="1899-12-30T06:00:00"/>
  </r>
  <r>
    <n v="11363"/>
    <x v="0"/>
    <s v="Mangesh Fasale"/>
    <s v="Closed"/>
    <x v="1028"/>
    <s v="Wed, 26 Jul 2023 06:20:07 GMT"/>
    <s v="vtupura"/>
    <x v="2"/>
    <x v="2"/>
    <s v="User Reported Email"/>
    <x v="0"/>
    <s v="Met"/>
    <s v="User"/>
    <n v="57"/>
    <s v="[]"/>
    <s v="Email"/>
    <s v="Spam"/>
    <m/>
    <m/>
    <m/>
    <m/>
    <s v="[]"/>
    <s v="Thu, 01 Jan 1970 00:00:00 GMT"/>
    <s v="Thu, 01 Jan 1970 00:00:13 GMT"/>
    <s v="Thu, 01 Jan 1970 00:00:00 GMT"/>
    <s v="Thu, 01 Jan 1970 00:57:00 GMT"/>
    <s v="Thu, 01 Jan 1970 00:00:00 GMT"/>
    <s v="Thu, 01 Jan 1970 00:00:01 GMT"/>
    <s v="Thu, 01 Jan 1970 02:10:39 GMT"/>
    <m/>
    <m/>
    <m/>
    <m/>
    <n v="1"/>
    <s v=""/>
    <n v="1"/>
    <d v="1899-12-30T03:07:52"/>
    <s v="Wed"/>
    <x v="205"/>
    <d v="2023-07-26T00:00:00"/>
    <s v="06:20:07"/>
    <s v="Week-5"/>
    <d v="1899-12-30T06:00:00"/>
  </r>
  <r>
    <n v="11362"/>
    <x v="2"/>
    <s v="Theodoros Vakalopoulos"/>
    <s v="Closed"/>
    <x v="358"/>
    <s v="Wed, 26 Jul 2023 06:10:03 GMT"/>
    <s v="gsriniv"/>
    <x v="2"/>
    <x v="2"/>
    <s v="[]"/>
    <x v="42"/>
    <s v="Met"/>
    <s v="User"/>
    <n v="85"/>
    <s v="[]"/>
    <s v="Login"/>
    <m/>
    <m/>
    <s v="Suspicious Login"/>
    <m/>
    <m/>
    <s v="[]"/>
    <s v="Thu, 01 Jan 1970 00:00:00 GMT"/>
    <s v="Thu, 01 Jan 1970 00:00:07 GMT"/>
    <s v="Thu, 01 Jan 1970 00:00:00 GMT"/>
    <s v="Thu, 01 Jan 1970 01:24:39 GMT"/>
    <s v="Thu, 01 Jan 1970 00:00:00 GMT"/>
    <s v="Thu, 01 Jan 1970 00:00:01 GMT"/>
    <s v="Fri, 02 Jan 1970 03:09:34 GMT"/>
    <m/>
    <m/>
    <m/>
    <m/>
    <n v="1"/>
    <s v=""/>
    <n v="1"/>
    <d v="1899-12-30T04:34:41"/>
    <s v="Wed"/>
    <x v="205"/>
    <d v="2023-07-26T00:00:00"/>
    <s v="06:10:03"/>
    <s v="Week-5"/>
    <d v="1899-12-30T06:00:00"/>
  </r>
  <r>
    <n v="11367"/>
    <x v="3"/>
    <s v="Theodoros Vakalopoulos"/>
    <s v="Pending"/>
    <x v="224"/>
    <s v="Wed, 26 Jul 2023 07:40:04 GMT"/>
    <s v="vtupura"/>
    <x v="0"/>
    <x v="0"/>
    <s v="[]"/>
    <x v="33"/>
    <s v="Met"/>
    <s v="Server"/>
    <n v="159"/>
    <s v="[]"/>
    <s v="Network"/>
    <m/>
    <m/>
    <m/>
    <s v="Suspicious Traffic"/>
    <m/>
    <s v="[]"/>
    <s v="Thu, 01 Jan 1970 00:00:00 GMT"/>
    <s v="Thu, 01 Jan 1970 00:01:37 GMT"/>
    <s v="Thu, 01 Jan 1970 00:00:00 GMT"/>
    <s v="Thu, 01 Jan 1970 02:38:36 GMT"/>
    <s v="Thu, 01 Jan 1970 00:00:00 GMT"/>
    <s v="Thu, 01 Jan 1970 00:00:01 GMT"/>
    <s v="Thu, 01 Jan 1970 00:00:01 GMT"/>
    <m/>
    <m/>
    <m/>
    <m/>
    <n v="1"/>
    <s v=""/>
    <n v="1"/>
    <d v="1899-12-30T02:40:38"/>
    <s v="Wed"/>
    <x v="205"/>
    <d v="2023-07-26T00:00:00"/>
    <s v="07:40:04"/>
    <s v="Week-5"/>
    <d v="1899-12-30T07:00:00"/>
  </r>
  <r>
    <n v="11366"/>
    <x v="2"/>
    <s v="TechM L2"/>
    <s v="Closed"/>
    <x v="130"/>
    <s v="Wed, 26 Jul 2023 07:30:03 GMT"/>
    <s v="vdarive"/>
    <x v="2"/>
    <x v="2"/>
    <s v="[]"/>
    <x v="2"/>
    <s v="Met"/>
    <s v="Server"/>
    <n v="116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55:34 GMT"/>
    <s v="Thu, 01 Jan 1970 00:00:00 GMT"/>
    <s v="Thu, 01 Jan 1970 00:00:01 GMT"/>
    <s v="Thu, 01 Jan 1970 04:15:54 GMT"/>
    <m/>
    <m/>
    <m/>
    <m/>
    <n v="1"/>
    <s v=""/>
    <n v="1"/>
    <d v="1899-12-30T06:12:00"/>
    <s v="Wed"/>
    <x v="205"/>
    <d v="2023-07-26T00:00:00"/>
    <s v="07:30:03"/>
    <s v="Week-5"/>
    <d v="1899-12-30T07:00:00"/>
  </r>
  <r>
    <n v="11365"/>
    <x v="0"/>
    <s v="Mangesh Fasale"/>
    <s v="Closed"/>
    <x v="1029"/>
    <s v="Wed, 26 Jul 2023 07:10:06 GMT"/>
    <s v="psrikan"/>
    <x v="2"/>
    <x v="2"/>
    <s v="User Reported Email"/>
    <x v="0"/>
    <s v="Met"/>
    <s v="User"/>
    <n v="210"/>
    <s v="[]"/>
    <s v="Email"/>
    <s v="Spam"/>
    <m/>
    <m/>
    <m/>
    <m/>
    <s v="[]"/>
    <s v="Thu, 01 Jan 1970 00:00:00 GMT"/>
    <s v="Thu, 01 Jan 1970 00:00:08 GMT"/>
    <s v="Thu, 01 Jan 1970 00:00:00 GMT"/>
    <s v="Thu, 01 Jan 1970 03:29:56 GMT"/>
    <s v="Thu, 01 Jan 1970 00:00:00 GMT"/>
    <s v="Thu, 01 Jan 1970 00:00:01 GMT"/>
    <s v="Thu, 01 Jan 1970 01:31:53 GMT"/>
    <m/>
    <m/>
    <m/>
    <m/>
    <n v="1"/>
    <s v=""/>
    <n v="1"/>
    <d v="1899-12-30T05:02:01"/>
    <s v="Wed"/>
    <x v="205"/>
    <d v="2023-07-26T00:00:00"/>
    <s v="07:10:06"/>
    <s v="Week-5"/>
    <d v="1899-12-30T07:00:00"/>
  </r>
  <r>
    <n v="11385"/>
    <x v="0"/>
    <s v="Theodoros Vakalopoulos"/>
    <s v="Closed"/>
    <x v="1030"/>
    <s v="Wed, 26 Jul 2023 09:50:06 GMT"/>
    <s v="psrikan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10 GMT"/>
    <s v="Thu, 01 Jan 1970 00:00:00 GMT"/>
    <s v="Thu, 01 Jan 1970 00:00:01 GMT"/>
    <s v="Thu, 01 Jan 1970 04:28:20 GMT"/>
    <m/>
    <m/>
    <m/>
    <m/>
    <n v="1"/>
    <s v=""/>
    <n v="1"/>
    <d v="1899-12-30T04:28:28"/>
    <s v="Wed"/>
    <x v="205"/>
    <d v="2023-07-26T00:00:00"/>
    <s v="09:50:06"/>
    <s v="Week-5"/>
    <d v="1899-12-30T09:00:00"/>
  </r>
  <r>
    <n v="11384"/>
    <x v="0"/>
    <s v="Theodoros Vakalopoulos"/>
    <s v="Closed"/>
    <x v="1031"/>
    <s v="Wed, 26 Jul 2023 09:40:28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52 GMT"/>
    <s v="Thu, 01 Jan 1970 00:00:00 GMT"/>
    <s v="Thu, 01 Jan 1970 00:00:01 GMT"/>
    <s v="Thu, 01 Jan 1970 04:34:15 GMT"/>
    <m/>
    <m/>
    <m/>
    <m/>
    <n v="1"/>
    <s v=""/>
    <n v="1"/>
    <d v="1899-12-30T04:35:25"/>
    <s v="Wed"/>
    <x v="205"/>
    <d v="2023-07-26T00:00:00"/>
    <s v="09:40:28"/>
    <s v="Week-5"/>
    <d v="1899-12-30T09:00:00"/>
  </r>
  <r>
    <n v="11383"/>
    <x v="0"/>
    <s v="Theodoros Vakalopoulos"/>
    <s v="Closed"/>
    <x v="1032"/>
    <s v="Wed, 26 Jul 2023 09:40:28 GMT"/>
    <s v="psrikan"/>
    <x v="0"/>
    <x v="0"/>
    <s v="[]"/>
    <x v="0"/>
    <s v="Met"/>
    <s v="User"/>
    <n v="852"/>
    <s v="[]"/>
    <s v="Email"/>
    <s v="Legitimate email"/>
    <m/>
    <m/>
    <m/>
    <m/>
    <s v="[]"/>
    <s v="Thu, 01 Jan 1970 00:00:00 GMT"/>
    <s v="Thu, 01 Jan 1970 00:00:07 GMT"/>
    <s v="Thu, 01 Jan 1970 00:00:00 GMT"/>
    <s v="Thu, 01 Jan 1970 14:12:07 GMT"/>
    <s v="Thu, 01 Jan 1970 00:00:00 GMT"/>
    <s v="Thu, 01 Jan 1970 00:00:01 GMT"/>
    <s v="Thu, 01 Jan 1970 04:35:19 GMT"/>
    <m/>
    <m/>
    <m/>
    <m/>
    <n v="1"/>
    <s v=""/>
    <n v="1"/>
    <d v="1899-12-30T18:47:26"/>
    <s v="Wed"/>
    <x v="205"/>
    <d v="2023-07-26T00:00:00"/>
    <s v="09:40:28"/>
    <s v="Week-5"/>
    <d v="1899-12-30T09:00:00"/>
  </r>
  <r>
    <n v="11382"/>
    <x v="0"/>
    <s v="Theodoros Vakalopoulos"/>
    <s v="Closed"/>
    <x v="1033"/>
    <s v="Wed, 26 Jul 2023 09:40:28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1:11 GMT"/>
    <s v="Thu, 01 Jan 1970 00:00:00 GMT"/>
    <s v="Thu, 01 Jan 1970 00:01:30 GMT"/>
    <s v="Thu, 01 Jan 1970 00:00:00 GMT"/>
    <s v="Thu, 01 Jan 1970 00:00:01 GMT"/>
    <s v="Thu, 01 Jan 1970 04:36:51 GMT"/>
    <m/>
    <m/>
    <m/>
    <m/>
    <n v="1"/>
    <s v=""/>
    <n v="1"/>
    <d v="1899-12-30T04:40:02"/>
    <s v="Wed"/>
    <x v="205"/>
    <d v="2023-07-26T00:00:00"/>
    <s v="09:40:28"/>
    <s v="Week-5"/>
    <d v="1899-12-30T09:00:00"/>
  </r>
  <r>
    <n v="11381"/>
    <x v="0"/>
    <s v="Theodoros Vakalopoulos"/>
    <s v="Closed"/>
    <x v="1034"/>
    <s v="Wed, 26 Jul 2023 09:40:28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53 GMT"/>
    <s v="Thu, 01 Jan 1970 00:00:00 GMT"/>
    <s v="Thu, 01 Jan 1970 00:00:01 GMT"/>
    <s v="Thu, 01 Jan 1970 04:41:14 GMT"/>
    <m/>
    <m/>
    <m/>
    <m/>
    <n v="1"/>
    <s v=""/>
    <n v="1"/>
    <d v="1899-12-30T04:42:23"/>
    <s v="Wed"/>
    <x v="205"/>
    <d v="2023-07-26T00:00:00"/>
    <s v="09:40:28"/>
    <s v="Week-5"/>
    <d v="1899-12-30T09:00:00"/>
  </r>
  <r>
    <n v="11380"/>
    <x v="0"/>
    <s v="Theodoros Vakalopoulos"/>
    <s v="Closed"/>
    <x v="1035"/>
    <s v="Wed, 26 Jul 2023 09:30:09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1:31 GMT"/>
    <s v="Thu, 01 Jan 1970 00:00:00 GMT"/>
    <s v="Thu, 01 Jan 1970 00:00:01 GMT"/>
    <s v="Thu, 01 Jan 1970 04:57:57 GMT"/>
    <m/>
    <m/>
    <m/>
    <m/>
    <n v="1"/>
    <s v=""/>
    <n v="1"/>
    <d v="1899-12-30T05:00:06"/>
    <s v="Wed"/>
    <x v="205"/>
    <d v="2023-07-26T00:00:00"/>
    <s v="09:30:09"/>
    <s v="Week-5"/>
    <d v="1899-12-30T09:00:00"/>
  </r>
  <r>
    <n v="11379"/>
    <x v="0"/>
    <s v="Theodoros Vakalopoulos"/>
    <s v="Closed"/>
    <x v="1036"/>
    <s v="Wed, 26 Jul 2023 09:30:09 GMT"/>
    <s v="psrikan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0:11 GMT"/>
    <s v="Thu, 01 Jan 1970 00:00:00 GMT"/>
    <s v="Thu, 01 Jan 1970 00:00:01 GMT"/>
    <s v="Thu, 01 Jan 1970 05:01:35 GMT"/>
    <m/>
    <m/>
    <m/>
    <m/>
    <n v="1"/>
    <s v=""/>
    <n v="1"/>
    <d v="1899-12-30T05:01:43"/>
    <s v="Wed"/>
    <x v="205"/>
    <d v="2023-07-26T00:00:00"/>
    <s v="09:30:09"/>
    <s v="Week-5"/>
    <d v="1899-12-30T09:00:00"/>
  </r>
  <r>
    <n v="11378"/>
    <x v="0"/>
    <s v="Theodoros Vakalopoulos"/>
    <s v="Closed"/>
    <x v="1037"/>
    <s v="Wed, 26 Jul 2023 09:30:09 GMT"/>
    <s v="psrikan"/>
    <x v="0"/>
    <x v="0"/>
    <s v="[]"/>
    <x v="0"/>
    <s v="Met"/>
    <s v="User"/>
    <n v="842"/>
    <s v="[]"/>
    <s v="Email"/>
    <s v="Legitimate email"/>
    <m/>
    <m/>
    <m/>
    <m/>
    <s v="[]"/>
    <s v="Thu, 01 Jan 1970 00:00:00 GMT"/>
    <s v="Thu, 01 Jan 1970 00:00:08 GMT"/>
    <s v="Thu, 01 Jan 1970 00:00:00 GMT"/>
    <s v="Thu, 01 Jan 1970 14:02:25 GMT"/>
    <s v="Thu, 01 Jan 1970 00:00:00 GMT"/>
    <s v="Thu, 01 Jan 1970 00:00:01 GMT"/>
    <s v="Thu, 01 Jan 1970 05:02:34 GMT"/>
    <m/>
    <m/>
    <m/>
    <m/>
    <n v="1"/>
    <s v=""/>
    <n v="1"/>
    <d v="1899-12-30T19:04:42"/>
    <s v="Wed"/>
    <x v="205"/>
    <d v="2023-07-26T00:00:00"/>
    <s v="09:30:09"/>
    <s v="Week-5"/>
    <d v="1899-12-30T09:00:00"/>
  </r>
  <r>
    <n v="11377"/>
    <x v="0"/>
    <s v="Theodoros Vakalopoulos"/>
    <s v="Closed"/>
    <x v="1038"/>
    <s v="Wed, 26 Jul 2023 09:2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1:35 GMT"/>
    <s v="Thu, 01 Jan 1970 00:00:00 GMT"/>
    <s v="Thu, 01 Jan 1970 00:01:13 GMT"/>
    <s v="Thu, 01 Jan 1970 00:00:00 GMT"/>
    <s v="Thu, 01 Jan 1970 00:00:01 GMT"/>
    <s v="Thu, 01 Jan 1970 05:20:59 GMT"/>
    <m/>
    <m/>
    <m/>
    <m/>
    <n v="1"/>
    <s v=""/>
    <n v="1"/>
    <d v="1899-12-30T05:23:34"/>
    <s v="Wed"/>
    <x v="205"/>
    <d v="2023-07-26T00:00:00"/>
    <s v="09:20:10"/>
    <s v="Week-5"/>
    <d v="1899-12-30T09:00:00"/>
  </r>
  <r>
    <n v="11376"/>
    <x v="0"/>
    <s v="Theodoros Vakalopoulos"/>
    <s v="Closed"/>
    <x v="1039"/>
    <s v="Wed, 26 Jul 2023 09:2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1:15 GMT"/>
    <s v="Thu, 01 Jan 1970 00:00:00 GMT"/>
    <s v="Thu, 01 Jan 1970 00:01:05 GMT"/>
    <s v="Thu, 01 Jan 1970 00:00:00 GMT"/>
    <s v="Thu, 01 Jan 1970 00:00:01 GMT"/>
    <s v="Thu, 01 Jan 1970 05:22:42 GMT"/>
    <m/>
    <m/>
    <m/>
    <m/>
    <n v="1"/>
    <s v=""/>
    <n v="1"/>
    <d v="1899-12-30T05:24:57"/>
    <s v="Wed"/>
    <x v="205"/>
    <d v="2023-07-26T00:00:00"/>
    <s v="09:20:10"/>
    <s v="Week-5"/>
    <d v="1899-12-30T09:00:00"/>
  </r>
  <r>
    <n v="11375"/>
    <x v="0"/>
    <s v="Theodoros Vakalopoulos"/>
    <s v="Closed"/>
    <x v="1040"/>
    <s v="Wed, 26 Jul 2023 09:2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56 GMT"/>
    <s v="Thu, 01 Jan 1970 00:00:00 GMT"/>
    <s v="Thu, 01 Jan 1970 00:01:19 GMT"/>
    <s v="Thu, 01 Jan 1970 00:00:00 GMT"/>
    <s v="Thu, 01 Jan 1970 00:00:01 GMT"/>
    <s v="Thu, 01 Jan 1970 05:24:46 GMT"/>
    <m/>
    <m/>
    <m/>
    <m/>
    <n v="1"/>
    <s v=""/>
    <n v="1"/>
    <d v="1899-12-30T05:26:42"/>
    <s v="Wed"/>
    <x v="205"/>
    <d v="2023-07-26T00:00:00"/>
    <s v="09:20:10"/>
    <s v="Week-5"/>
    <d v="1899-12-30T09:00:00"/>
  </r>
  <r>
    <n v="11374"/>
    <x v="0"/>
    <s v="Theodoros Vakalopoulos"/>
    <s v="Closed"/>
    <x v="1041"/>
    <s v="Wed, 26 Jul 2023 09:2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34 GMT"/>
    <s v="Thu, 01 Jan 1970 00:00:00 GMT"/>
    <s v="Thu, 01 Jan 1970 00:01:17 GMT"/>
    <s v="Thu, 01 Jan 1970 00:00:00 GMT"/>
    <s v="Thu, 01 Jan 1970 00:00:01 GMT"/>
    <s v="Thu, 01 Jan 1970 05:26:32 GMT"/>
    <m/>
    <m/>
    <m/>
    <m/>
    <n v="1"/>
    <s v=""/>
    <n v="1"/>
    <d v="1899-12-30T05:28:06"/>
    <s v="Wed"/>
    <x v="205"/>
    <d v="2023-07-26T00:00:00"/>
    <s v="09:20:10"/>
    <s v="Week-5"/>
    <d v="1899-12-30T09:00:00"/>
  </r>
  <r>
    <n v="11373"/>
    <x v="0"/>
    <s v="Theodoros Vakalopoulos"/>
    <s v="Closed"/>
    <x v="1042"/>
    <s v="Wed, 26 Jul 2023 09:20:10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1:09 GMT"/>
    <s v="Thu, 01 Jan 1970 00:00:00 GMT"/>
    <s v="Thu, 01 Jan 1970 00:01:31 GMT"/>
    <s v="Thu, 01 Jan 1970 00:00:00 GMT"/>
    <s v="Thu, 01 Jan 1970 00:00:01 GMT"/>
    <s v="Thu, 01 Jan 1970 05:28:14 GMT"/>
    <m/>
    <m/>
    <m/>
    <m/>
    <n v="1"/>
    <s v=""/>
    <n v="1"/>
    <d v="1899-12-30T05:31:23"/>
    <s v="Wed"/>
    <x v="205"/>
    <d v="2023-07-26T00:00:00"/>
    <s v="09:20:10"/>
    <s v="Week-5"/>
    <d v="1899-12-30T09:00:00"/>
  </r>
  <r>
    <n v="11372"/>
    <x v="0"/>
    <s v="Theodoros Vakalopoulos"/>
    <s v="Closed"/>
    <x v="1043"/>
    <s v="Wed, 26 Jul 2023 09:10:10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2:24 GMT"/>
    <s v="Thu, 01 Jan 1970 00:00:00 GMT"/>
    <s v="Thu, 01 Jan 1970 00:00:48 GMT"/>
    <s v="Thu, 01 Jan 1970 00:00:00 GMT"/>
    <s v="Thu, 01 Jan 1970 00:00:01 GMT"/>
    <s v="Thu, 01 Jan 1970 05:29:30 GMT"/>
    <m/>
    <m/>
    <m/>
    <m/>
    <n v="1"/>
    <s v=""/>
    <n v="1"/>
    <d v="1899-12-30T05:32:54"/>
    <s v="Wed"/>
    <x v="205"/>
    <d v="2023-07-26T00:00:00"/>
    <s v="09:10:10"/>
    <s v="Week-5"/>
    <d v="1899-12-30T09:00:00"/>
  </r>
  <r>
    <n v="11371"/>
    <x v="0"/>
    <s v="Theodoros Vakalopoulos"/>
    <s v="Closed"/>
    <x v="1044"/>
    <s v="Wed, 26 Jul 2023 09:10:10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2:07 GMT"/>
    <s v="Thu, 01 Jan 1970 00:00:00 GMT"/>
    <s v="Thu, 01 Jan 1970 00:01:30 GMT"/>
    <s v="Thu, 01 Jan 1970 00:00:00 GMT"/>
    <s v="Thu, 01 Jan 1970 00:00:01 GMT"/>
    <s v="Thu, 01 Jan 1970 05:06:22 GMT"/>
    <m/>
    <m/>
    <m/>
    <m/>
    <n v="1"/>
    <s v=""/>
    <n v="1"/>
    <d v="1899-12-30T05:10:29"/>
    <s v="Wed"/>
    <x v="205"/>
    <d v="2023-07-26T00:00:00"/>
    <s v="09:10:10"/>
    <s v="Week-5"/>
    <d v="1899-12-30T09:00:00"/>
  </r>
  <r>
    <n v="11370"/>
    <x v="0"/>
    <s v="Theodoros Vakalopoulos"/>
    <s v="Closed"/>
    <x v="1045"/>
    <s v="Wed, 26 Jul 2023 09:10:09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1:14 GMT"/>
    <s v="Thu, 01 Jan 1970 00:00:00 GMT"/>
    <s v="Thu, 01 Jan 1970 00:00:01 GMT"/>
    <s v="Thu, 01 Jan 1970 05:06:32 GMT"/>
    <m/>
    <m/>
    <m/>
    <m/>
    <n v="1"/>
    <s v=""/>
    <n v="1"/>
    <d v="1899-12-30T05:07:41"/>
    <s v="Wed"/>
    <x v="205"/>
    <d v="2023-07-26T00:00:00"/>
    <s v="09:10:09"/>
    <s v="Week-5"/>
    <d v="1899-12-30T09:00:00"/>
  </r>
  <r>
    <n v="11369"/>
    <x v="0"/>
    <s v="Theodoros Vakalopoulos"/>
    <s v="Closed"/>
    <x v="1046"/>
    <s v="Wed, 26 Jul 2023 09:10:09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48 GMT"/>
    <s v="Thu, 01 Jan 1970 00:00:00 GMT"/>
    <s v="Thu, 01 Jan 1970 00:01:52 GMT"/>
    <s v="Thu, 01 Jan 1970 00:00:00 GMT"/>
    <s v="Thu, 01 Jan 1970 00:00:01 GMT"/>
    <s v="Thu, 01 Jan 1970 05:04:08 GMT"/>
    <m/>
    <m/>
    <m/>
    <m/>
    <n v="1"/>
    <s v=""/>
    <n v="1"/>
    <d v="1899-12-30T05:06:56"/>
    <s v="Wed"/>
    <x v="205"/>
    <d v="2023-07-26T00:00:00"/>
    <s v="09:10:09"/>
    <s v="Week-5"/>
    <d v="1899-12-30T09:00:00"/>
  </r>
  <r>
    <n v="11368"/>
    <x v="1"/>
    <s v="Mangesh Fasale"/>
    <s v="Closed"/>
    <x v="824"/>
    <s v="Wed, 26 Jul 2023 09:10:03 GMT"/>
    <s v="vdarive"/>
    <x v="1"/>
    <x v="1"/>
    <s v="MSSP Process Improvement Requested, ESC L1 SLA Breach"/>
    <x v="1"/>
    <s v="Met"/>
    <m/>
    <n v="142"/>
    <s v="[]"/>
    <m/>
    <m/>
    <m/>
    <m/>
    <m/>
    <m/>
    <s v="Discussed"/>
    <s v="Thu, 01 Jan 1970 00:00:00 GMT"/>
    <s v="Thu, 01 Jan 1970 00:00:07 GMT"/>
    <s v="Thu, 01 Jan 1970 00:00:00 GMT"/>
    <s v="Thu, 01 Jan 1970 02:22:08 GMT"/>
    <s v="Thu, 01 Jan 1970 00:00:00 GMT"/>
    <s v="Thu, 01 Jan 1970 00:00:01 GMT"/>
    <s v="Thu, 01 Jan 1970 00:00:01 GMT"/>
    <m/>
    <m/>
    <m/>
    <m/>
    <n v="1"/>
    <s v=""/>
    <n v="1"/>
    <d v="1899-12-30T02:22:08"/>
    <s v="Wed"/>
    <x v="205"/>
    <d v="2023-07-26T00:00:00"/>
    <s v="09:10:03"/>
    <s v="Week-5"/>
    <d v="1899-12-30T09:00:00"/>
  </r>
  <r>
    <n v="11388"/>
    <x v="0"/>
    <s v="Theodoros Vakalopoulos"/>
    <s v="Closed"/>
    <x v="1047"/>
    <s v="Wed, 26 Jul 2023 10:20:06 GMT"/>
    <s v="psrikan"/>
    <x v="0"/>
    <x v="0"/>
    <s v="[]"/>
    <x v="0"/>
    <s v="Met"/>
    <s v="User"/>
    <n v="3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3:10 GMT"/>
    <s v="Thu, 01 Jan 1970 00:00:00 GMT"/>
    <s v="Thu, 01 Jan 1970 00:00:01 GMT"/>
    <s v="Thu, 01 Jan 1970 03:42:47 GMT"/>
    <m/>
    <m/>
    <m/>
    <m/>
    <n v="1"/>
    <s v=""/>
    <n v="1"/>
    <d v="1899-12-30T03:45:55"/>
    <s v="Wed"/>
    <x v="205"/>
    <d v="2023-07-26T00:00:00"/>
    <s v="10:20:06"/>
    <s v="Week-5"/>
    <d v="1899-12-30T10:00:00"/>
  </r>
  <r>
    <n v="11387"/>
    <x v="0"/>
    <s v="Theodoros Vakalopoulos"/>
    <s v="Closed"/>
    <x v="1048"/>
    <s v="Wed, 26 Jul 2023 10:00:08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7 GMT"/>
    <s v="Thu, 01 Jan 1970 00:00:00 GMT"/>
    <s v="Thu, 01 Jan 1970 00:00:46 GMT"/>
    <s v="Thu, 01 Jan 1970 00:00:00 GMT"/>
    <s v="Thu, 01 Jan 1970 00:00:01 GMT"/>
    <s v="Thu, 01 Jan 1970 04:05:14 GMT"/>
    <m/>
    <m/>
    <m/>
    <m/>
    <n v="1"/>
    <s v=""/>
    <n v="1"/>
    <d v="1899-12-30T04:06:21"/>
    <s v="Wed"/>
    <x v="205"/>
    <d v="2023-07-26T00:00:00"/>
    <s v="10:00:08"/>
    <s v="Week-5"/>
    <d v="1899-12-30T10:00:00"/>
  </r>
  <r>
    <n v="11386"/>
    <x v="0"/>
    <s v="Theodoros Vakalopoulos"/>
    <s v="Closed"/>
    <x v="1049"/>
    <s v="Wed, 26 Jul 2023 10:00:08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1:01 GMT"/>
    <s v="Thu, 01 Jan 1970 00:00:00 GMT"/>
    <s v="Thu, 01 Jan 1970 00:00:01 GMT"/>
    <s v="Thu, 01 Jan 1970 04:09:15 GMT"/>
    <m/>
    <m/>
    <m/>
    <m/>
    <n v="1"/>
    <s v=""/>
    <n v="1"/>
    <d v="1899-12-30T04:10:25"/>
    <s v="Wed"/>
    <x v="205"/>
    <d v="2023-07-26T00:00:00"/>
    <s v="10:00:08"/>
    <s v="Week-5"/>
    <d v="1899-12-30T10:00:00"/>
  </r>
  <r>
    <n v="11392"/>
    <x v="1"/>
    <s v="TechM L2"/>
    <s v="Closed"/>
    <x v="358"/>
    <s v="Wed, 26 Jul 2023 11:20:03 GMT"/>
    <s v="gsriniv"/>
    <x v="2"/>
    <x v="2"/>
    <s v="ESC L1 SLA Breach"/>
    <x v="42"/>
    <s v="Met"/>
    <s v="User"/>
    <n v="182"/>
    <s v="[]"/>
    <s v="Login"/>
    <m/>
    <m/>
    <s v="Suspicious Login"/>
    <m/>
    <m/>
    <s v="[]"/>
    <s v="Thu, 01 Jan 1970 00:00:00 GMT"/>
    <s v="Thu, 01 Jan 1970 00:00:08 GMT"/>
    <s v="Thu, 01 Jan 1970 00:00:00 GMT"/>
    <s v="Thu, 01 Jan 1970 03:01:40 GMT"/>
    <s v="Thu, 01 Jan 1970 00:00:00 GMT"/>
    <s v="Thu, 01 Jan 1970 00:00:01 GMT"/>
    <s v="Thu, 01 Jan 1970 00:00:01 GMT"/>
    <m/>
    <m/>
    <m/>
    <m/>
    <n v="1"/>
    <s v=""/>
    <n v="1"/>
    <d v="1899-12-30T03:02:09"/>
    <s v="Wed"/>
    <x v="205"/>
    <d v="2023-07-26T00:00:00"/>
    <s v="11:20:03"/>
    <s v="Week-5"/>
    <d v="1899-12-30T11:00:00"/>
  </r>
  <r>
    <n v="11391"/>
    <x v="0"/>
    <s v="Theodoros Vakalopoulos"/>
    <s v="Closed"/>
    <x v="1050"/>
    <s v="Wed, 26 Jul 2023 11:00:10 GMT"/>
    <s v="psrikan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205"/>
    <d v="2023-07-26T00:00:00"/>
    <s v="11:00:10"/>
    <s v="Week-5"/>
    <d v="1899-12-30T11:00:00"/>
  </r>
  <r>
    <n v="11390"/>
    <x v="0"/>
    <s v="Theodoros Vakalopoulos"/>
    <s v="Closed"/>
    <x v="1051"/>
    <s v="Wed, 26 Jul 2023 11:00:10 GMT"/>
    <s v="psrikan"/>
    <x v="0"/>
    <x v="0"/>
    <s v="[]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205"/>
    <d v="2023-07-26T00:00:00"/>
    <s v="11:00:10"/>
    <s v="Week-5"/>
    <d v="1899-12-30T11:00:00"/>
  </r>
  <r>
    <n v="11389"/>
    <x v="0"/>
    <s v="Theodoros Vakalopoulos"/>
    <s v="Closed"/>
    <x v="1052"/>
    <s v="Wed, 26 Jul 2023 11:00:10 GMT"/>
    <s v="psrikan"/>
    <x v="0"/>
    <x v="0"/>
    <s v="User Reported Email"/>
    <x v="0"/>
    <s v="Met"/>
    <s v="User"/>
    <m/>
    <s v="[]"/>
    <s v="Email"/>
    <s v="Legitimate email"/>
    <m/>
    <m/>
    <m/>
    <m/>
    <s v="[]"/>
    <s v="Thu, 01 Jan 1970 00:00:00 GMT"/>
    <s v="Thu, 01 Jan 1970 00:00:00 GMT"/>
    <s v="Thu, 01 Jan 1970 00:00:00 GMT"/>
    <s v="Thu, 01 Jan 1970 00:00:00 GMT"/>
    <s v="Thu, 01 Jan 1970 00:00:00 GMT"/>
    <s v="Thu, 01 Jan 1970 00:00:00 GMT"/>
    <s v="Thu, 01 Jan 1970 00:00:00 GMT"/>
    <m/>
    <m/>
    <m/>
    <m/>
    <n v="1"/>
    <s v=""/>
    <n v="1"/>
    <d v="1899-12-30T00:00:00"/>
    <s v="Wed"/>
    <x v="205"/>
    <d v="2023-07-26T00:00:00"/>
    <s v="11:00:10"/>
    <s v="Week-5"/>
    <d v="1899-12-30T11:00:00"/>
  </r>
  <r>
    <n v="11395"/>
    <x v="3"/>
    <s v="TechM L2"/>
    <s v="Closed"/>
    <x v="29"/>
    <s v="Wed, 26 Jul 2023 12:30:04 GMT"/>
    <s v="vdarive"/>
    <x v="1"/>
    <x v="1"/>
    <s v="ESC L1 SLA Breach"/>
    <x v="24"/>
    <s v="Met"/>
    <m/>
    <n v="11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1:50:57 GMT"/>
    <s v="Thu, 01 Jan 1970 00:00:00 GMT"/>
    <s v="Thu, 01 Jan 1970 00:00:01 GMT"/>
    <s v="Thu, 01 Jan 1970 02:33:31 GMT"/>
    <m/>
    <m/>
    <m/>
    <m/>
    <n v="1"/>
    <s v=""/>
    <n v="1"/>
    <d v="1899-12-30T04:24:41"/>
    <s v="Wed"/>
    <x v="205"/>
    <d v="2023-07-26T00:00:00"/>
    <s v="12:30:04"/>
    <s v="Week-5"/>
    <d v="1899-12-30T12:00:00"/>
  </r>
  <r>
    <n v="11394"/>
    <x v="3"/>
    <s v="TechM L2"/>
    <s v="Closed"/>
    <x v="141"/>
    <s v="Wed, 26 Jul 2023 12:20:03 GMT"/>
    <s v="gsriniv"/>
    <x v="2"/>
    <x v="2"/>
    <s v="ESC L1 SLA Breach"/>
    <x v="10"/>
    <s v="Met"/>
    <s v="Server"/>
    <n v="51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50:46 GMT"/>
    <s v="Thu, 01 Jan 1970 00:00:00 GMT"/>
    <s v="Thu, 01 Jan 1970 00:00:01 GMT"/>
    <s v="Thu, 01 Jan 1970 02:37:44 GMT"/>
    <m/>
    <m/>
    <m/>
    <m/>
    <n v="1"/>
    <s v=""/>
    <n v="1"/>
    <d v="1899-12-30T03:28:50"/>
    <s v="Wed"/>
    <x v="205"/>
    <d v="2023-07-26T00:00:00"/>
    <s v="12:20:03"/>
    <s v="Week-5"/>
    <d v="1899-12-30T12:00:00"/>
  </r>
  <r>
    <n v="11393"/>
    <x v="0"/>
    <s v="Theodoros Vakalopoulos"/>
    <s v="Closed"/>
    <x v="1053"/>
    <s v="Wed, 26 Jul 2023 12:10:10 GMT"/>
    <s v="psrikan"/>
    <x v="0"/>
    <x v="0"/>
    <s v="User Reported Email"/>
    <x v="0"/>
    <s v="Met"/>
    <s v="User"/>
    <n v="69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08:42 GMT"/>
    <s v="Thu, 01 Jan 1970 00:00:00 GMT"/>
    <s v="Thu, 01 Jan 1970 00:00:01 GMT"/>
    <s v="Thu, 01 Jan 1970 00:23:40 GMT"/>
    <m/>
    <m/>
    <m/>
    <m/>
    <n v="1"/>
    <s v=""/>
    <n v="1"/>
    <d v="1899-12-30T01:32:48"/>
    <s v="Wed"/>
    <x v="205"/>
    <d v="2023-07-26T00:00:00"/>
    <s v="12:10:10"/>
    <s v="Week-5"/>
    <d v="1899-12-30T12:00:00"/>
  </r>
  <r>
    <n v="11399"/>
    <x v="0"/>
    <s v="Theodoros Vakalopoulos"/>
    <s v="Closed"/>
    <x v="1054"/>
    <s v="Wed, 26 Jul 2023 13:20:07 GMT"/>
    <s v="psrikan"/>
    <x v="0"/>
    <x v="0"/>
    <s v="[]"/>
    <x v="0"/>
    <s v="Met"/>
    <s v="User"/>
    <n v="13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12:40 GMT"/>
    <s v="Thu, 01 Jan 1970 00:00:00 GMT"/>
    <s v="Thu, 01 Jan 1970 00:00:01 GMT"/>
    <s v="Thu, 01 Jan 1970 00:24:19 GMT"/>
    <m/>
    <m/>
    <m/>
    <m/>
    <n v="1"/>
    <s v=""/>
    <n v="1"/>
    <d v="1899-12-30T00:37:31"/>
    <s v="Wed"/>
    <x v="205"/>
    <d v="2023-07-26T00:00:00"/>
    <s v="13:20:07"/>
    <s v="Week-5"/>
    <d v="1899-12-30T13:00:00"/>
  </r>
  <r>
    <n v="11398"/>
    <x v="0"/>
    <s v="Theodoros Vakalopoulos"/>
    <s v="Closed"/>
    <x v="1055"/>
    <s v="Wed, 26 Jul 2023 13:20:07 GMT"/>
    <s v="psrikan"/>
    <x v="0"/>
    <x v="0"/>
    <s v="[]"/>
    <x v="0"/>
    <s v="Met"/>
    <s v="User"/>
    <n v="2"/>
    <s v="[]"/>
    <s v="Email"/>
    <s v="Legitimate email"/>
    <m/>
    <m/>
    <m/>
    <m/>
    <s v="[]"/>
    <s v="Thu, 01 Jan 1970 00:00:00 GMT"/>
    <s v="Thu, 01 Jan 1970 00:00:12 GMT"/>
    <s v="Thu, 01 Jan 1970 00:00:00 GMT"/>
    <s v="Thu, 01 Jan 1970 00:01:36 GMT"/>
    <s v="Thu, 01 Jan 1970 00:00:00 GMT"/>
    <s v="Thu, 01 Jan 1970 00:00:01 GMT"/>
    <s v="Thu, 01 Jan 1970 00:38:56 GMT"/>
    <m/>
    <m/>
    <m/>
    <m/>
    <n v="1"/>
    <s v=""/>
    <n v="1"/>
    <d v="1899-12-30T00:41:08"/>
    <s v="Wed"/>
    <x v="205"/>
    <d v="2023-07-26T00:00:00"/>
    <s v="13:20:07"/>
    <s v="Week-5"/>
    <d v="1899-12-30T13:00:00"/>
  </r>
  <r>
    <n v="11397"/>
    <x v="0"/>
    <s v="Theodoros Vakalopoulos"/>
    <s v="Closed"/>
    <x v="1056"/>
    <s v="Wed, 26 Jul 2023 13:00:07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1:06 GMT"/>
    <s v="Thu, 01 Jan 1970 00:00:00 GMT"/>
    <s v="Thu, 01 Jan 1970 00:00:01 GMT"/>
    <s v="Thu, 01 Jan 1970 00:53:54 GMT"/>
    <m/>
    <m/>
    <m/>
    <m/>
    <n v="1"/>
    <s v=""/>
    <n v="1"/>
    <d v="1899-12-30T00:55:02"/>
    <s v="Wed"/>
    <x v="205"/>
    <d v="2023-07-26T00:00:00"/>
    <s v="13:00:07"/>
    <s v="Week-5"/>
    <d v="1899-12-30T13:00:00"/>
  </r>
  <r>
    <n v="11396"/>
    <x v="3"/>
    <s v="Cristian Dragus"/>
    <s v="Closed"/>
    <x v="16"/>
    <s v="Wed, 26 Jul 2023 13:00:03 GMT"/>
    <s v="vdarive"/>
    <x v="1"/>
    <x v="2"/>
    <s v="MSSP Process Improvement Requested, ESC L1 SLA Breach"/>
    <x v="5"/>
    <s v="Met"/>
    <s v="Laptop/Desktop"/>
    <n v="112"/>
    <s v="[]"/>
    <s v="Endpoint"/>
    <m/>
    <s v="Endpoint Policy Violation"/>
    <m/>
    <m/>
    <m/>
    <s v="Discussed"/>
    <s v="Thu, 01 Jan 1970 00:00:00 GMT"/>
    <s v="Thu, 01 Jan 1970 00:00:09 GMT"/>
    <s v="Thu, 01 Jan 1970 00:00:00 GMT"/>
    <s v="Thu, 01 Jan 1970 01:51:33 GMT"/>
    <s v="Thu, 01 Jan 1970 00:00:00 GMT"/>
    <s v="Thu, 01 Jan 1970 00:00:01 GMT"/>
    <s v="Thu, 01 Jan 1970 02:48:35 GMT"/>
    <m/>
    <m/>
    <m/>
    <m/>
    <n v="0"/>
    <n v="1"/>
    <n v="1"/>
    <d v="1899-12-30T04:40:44"/>
    <s v="Wed"/>
    <x v="205"/>
    <d v="2023-07-26T00:00:00"/>
    <s v="13:00:03"/>
    <s v="Week-5"/>
    <d v="1899-12-30T13:00:00"/>
  </r>
  <r>
    <n v="11404"/>
    <x v="0"/>
    <s v="TechM L2"/>
    <s v="Closed"/>
    <x v="1057"/>
    <s v="Wed, 26 Jul 2023 14:50:06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37 GMT"/>
    <s v="Thu, 01 Jan 1970 00:00:00 GMT"/>
    <s v="Thu, 01 Jan 1970 00:06:17 GMT"/>
    <s v="Thu, 01 Jan 1970 00:00:00 GMT"/>
    <s v="Thu, 01 Jan 1970 00:00:01 GMT"/>
    <s v="Thu, 01 Jan 1970 18:00:24 GMT"/>
    <m/>
    <m/>
    <m/>
    <m/>
    <n v="1"/>
    <s v=""/>
    <n v="1"/>
    <d v="1899-12-30T18:02:01"/>
    <s v="Wed"/>
    <x v="205"/>
    <d v="2023-07-26T00:00:00"/>
    <s v="14:50:06"/>
    <s v="Week-5"/>
    <d v="1899-12-30T14:00:00"/>
  </r>
  <r>
    <n v="11403"/>
    <x v="0"/>
    <s v="TechM L2"/>
    <s v="Closed"/>
    <x v="1058"/>
    <s v="Wed, 26 Jul 2023 14:50:06 GMT"/>
    <s v="psrikan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38:04 GMT"/>
    <s v="Thu, 01 Jan 1970 00:00:00 GMT"/>
    <s v="Thu, 01 Jan 1970 00:00:01 GMT"/>
    <s v="Thu, 01 Jan 1970 17:22:46 GMT"/>
    <m/>
    <m/>
    <m/>
    <m/>
    <n v="1"/>
    <s v=""/>
    <n v="1"/>
    <d v="1899-12-30T18:00:57"/>
    <s v="Wed"/>
    <x v="205"/>
    <d v="2023-07-26T00:00:00"/>
    <s v="14:50:06"/>
    <s v="Week-5"/>
    <d v="1899-12-30T14:00:00"/>
  </r>
  <r>
    <n v="11402"/>
    <x v="0"/>
    <s v="Theodoros Vakalopoulos"/>
    <s v="Closed"/>
    <x v="1059"/>
    <s v="Wed, 26 Jul 2023 14:40:17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6 GMT"/>
    <s v="Thu, 01 Jan 1970 00:00:00 GMT"/>
    <s v="Thu, 01 Jan 1970 00:00:50 GMT"/>
    <s v="Thu, 01 Jan 1970 00:00:00 GMT"/>
    <s v="Thu, 01 Jan 1970 00:00:01 GMT"/>
    <s v="Thu, 01 Jan 1970 00:00:01 GMT"/>
    <m/>
    <m/>
    <m/>
    <m/>
    <n v="1"/>
    <s v=""/>
    <n v="1"/>
    <d v="1899-12-30T00:01:17"/>
    <s v="Wed"/>
    <x v="205"/>
    <d v="2023-07-26T00:00:00"/>
    <s v="14:40:17"/>
    <s v="Week-5"/>
    <d v="1899-12-30T14:00:00"/>
  </r>
  <r>
    <n v="11401"/>
    <x v="0"/>
    <s v="TechM L2"/>
    <s v="Closed"/>
    <x v="1060"/>
    <s v="Wed, 26 Jul 2023 14:40:17 GMT"/>
    <s v="gsriniv"/>
    <x v="0"/>
    <x v="0"/>
    <s v="User Reported Email"/>
    <x v="0"/>
    <s v="Met"/>
    <s v="User"/>
    <n v="24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24:26 GMT"/>
    <s v="Thu, 01 Jan 1970 00:00:00 GMT"/>
    <s v="Thu, 01 Jan 1970 00:00:01 GMT"/>
    <s v="Thu, 01 Jan 1970 01:38:05 GMT"/>
    <m/>
    <m/>
    <m/>
    <m/>
    <n v="1"/>
    <s v=""/>
    <n v="1"/>
    <d v="1899-12-30T02:02:14"/>
    <s v="Wed"/>
    <x v="205"/>
    <d v="2023-07-26T00:00:00"/>
    <s v="14:40:17"/>
    <s v="Week-5"/>
    <d v="1899-12-30T14:00:00"/>
  </r>
  <r>
    <n v="11400"/>
    <x v="0"/>
    <s v="Theodoros Vakalopoulos"/>
    <s v="Closed"/>
    <x v="1061"/>
    <s v="Wed, 26 Jul 2023 14:30:06 GMT"/>
    <s v="psrikan"/>
    <x v="0"/>
    <x v="0"/>
    <s v="[]"/>
    <x v="0"/>
    <s v="Met"/>
    <s v="User"/>
    <n v="1"/>
    <s v="[]"/>
    <s v="Email"/>
    <s v="Legitimate email"/>
    <m/>
    <m/>
    <m/>
    <m/>
    <s v="[]"/>
    <s v="Thu, 01 Jan 1970 00:00:00 GMT"/>
    <s v="Thu, 01 Jan 1970 00:00:11 GMT"/>
    <s v="Thu, 01 Jan 1970 00:00:00 GMT"/>
    <s v="Thu, 01 Jan 1970 00:01:24 GMT"/>
    <s v="Thu, 01 Jan 1970 00:00:00 GMT"/>
    <s v="Thu, 01 Jan 1970 00:00:01 GMT"/>
    <s v="Thu, 01 Jan 1970 00:00:01 GMT"/>
    <m/>
    <m/>
    <m/>
    <m/>
    <n v="1"/>
    <s v=""/>
    <n v="1"/>
    <d v="1899-12-30T00:01:12"/>
    <s v="Wed"/>
    <x v="205"/>
    <d v="2023-07-26T00:00:00"/>
    <s v="14:30:06"/>
    <s v="Week-5"/>
    <d v="1899-12-30T14:00:00"/>
  </r>
  <r>
    <n v="11406"/>
    <x v="0"/>
    <s v="TechM L2"/>
    <s v="Closed"/>
    <x v="1062"/>
    <s v="Wed, 26 Jul 2023 15:20:06 GMT"/>
    <s v="vdarive"/>
    <x v="2"/>
    <x v="2"/>
    <s v="User Reported Email"/>
    <x v="0"/>
    <s v="Met"/>
    <s v="User"/>
    <n v="87"/>
    <s v="[]"/>
    <s v="Email"/>
    <s v="Spam"/>
    <m/>
    <m/>
    <m/>
    <m/>
    <s v="[]"/>
    <s v="Thu, 01 Jan 1970 00:00:00 GMT"/>
    <s v="Thu, 01 Jan 1970 00:00:09 GMT"/>
    <s v="Thu, 01 Jan 1970 00:00:00 GMT"/>
    <s v="Thu, 01 Jan 1970 01:26:43 GMT"/>
    <s v="Thu, 01 Jan 1970 00:00:00 GMT"/>
    <s v="Thu, 01 Jan 1970 00:00:01 GMT"/>
    <s v="Thu, 01 Jan 1970 21:00:28 GMT"/>
    <m/>
    <m/>
    <m/>
    <m/>
    <n v="1"/>
    <s v=""/>
    <n v="1"/>
    <d v="1899-12-30T22:27:37"/>
    <s v="Wed"/>
    <x v="205"/>
    <d v="2023-07-26T00:00:00"/>
    <s v="15:20:06"/>
    <s v="Week-5"/>
    <d v="1899-12-30T15:00:00"/>
  </r>
  <r>
    <n v="11405"/>
    <x v="0"/>
    <s v="Tom Bausch"/>
    <s v="Closed"/>
    <x v="1063"/>
    <s v="Wed, 26 Jul 2023 15:20:06 GMT"/>
    <s v="gsriniv"/>
    <x v="2"/>
    <x v="2"/>
    <s v="User Reported Email"/>
    <x v="0"/>
    <s v="Met"/>
    <s v="User"/>
    <n v="37"/>
    <s v="[]"/>
    <s v="Email"/>
    <s v="Spam"/>
    <m/>
    <m/>
    <m/>
    <m/>
    <s v="[]"/>
    <s v="Thu, 01 Jan 1970 00:00:00 GMT"/>
    <s v="Thu, 01 Jan 1970 00:00:09 GMT"/>
    <s v="Thu, 01 Jan 1970 00:00:00 GMT"/>
    <s v="Thu, 01 Jan 1970 00:36:39 GMT"/>
    <s v="Thu, 01 Jan 1970 00:00:00 GMT"/>
    <s v="Thu, 01 Jan 1970 00:00:01 GMT"/>
    <s v="Thu, 01 Jan 1970 02:02:42 GMT"/>
    <m/>
    <m/>
    <m/>
    <m/>
    <n v="1"/>
    <s v=""/>
    <n v="1"/>
    <d v="1899-12-30T02:39:51"/>
    <s v="Wed"/>
    <x v="205"/>
    <d v="2023-07-26T00:00:00"/>
    <s v="15:20:06"/>
    <s v="Week-5"/>
    <d v="1899-12-30T15:00:00"/>
  </r>
  <r>
    <n v="11408"/>
    <x v="0"/>
    <s v="Theodoros Vakalopoulos"/>
    <s v="Closed"/>
    <x v="1064"/>
    <s v="Wed, 26 Jul 2023 16:50:09 GMT"/>
    <s v="psrikan"/>
    <x v="0"/>
    <x v="0"/>
    <s v="[]"/>
    <x v="0"/>
    <s v="Met"/>
    <s v="User"/>
    <n v="0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00:13 GMT"/>
    <s v="Thu, 01 Jan 1970 00:00:00 GMT"/>
    <s v="Thu, 01 Jan 1970 00:00:01 GMT"/>
    <s v="Thu, 01 Jan 1970 00:49:00 GMT"/>
    <m/>
    <m/>
    <m/>
    <m/>
    <n v="1"/>
    <s v=""/>
    <n v="1"/>
    <d v="1899-12-30T00:49:09"/>
    <s v="Wed"/>
    <x v="205"/>
    <d v="2023-07-26T00:00:00"/>
    <s v="16:50:09"/>
    <s v="Week-5"/>
    <d v="1899-12-30T16:00:00"/>
  </r>
  <r>
    <n v="11407"/>
    <x v="1"/>
    <s v="TechM L2"/>
    <s v="Closed"/>
    <x v="56"/>
    <s v="Wed, 26 Jul 2023 16:30:03 GMT"/>
    <s v="karun"/>
    <x v="2"/>
    <x v="2"/>
    <s v="ESC L1 SLA Breach"/>
    <x v="20"/>
    <s v="Met"/>
    <s v="Server"/>
    <n v="68"/>
    <s v="[]"/>
    <s v="Login"/>
    <m/>
    <m/>
    <s v="Suspicious Login"/>
    <m/>
    <m/>
    <s v="[]"/>
    <s v="Thu, 01 Jan 1970 00:00:00 GMT"/>
    <s v="Thu, 01 Jan 1970 00:00:17 GMT"/>
    <s v="Thu, 01 Jan 1970 00:00:00 GMT"/>
    <s v="Thu, 01 Jan 1970 01:08:23 GMT"/>
    <s v="Thu, 01 Jan 1970 00:00:00 GMT"/>
    <s v="Thu, 01 Jan 1970 00:00:01 GMT"/>
    <s v="Thu, 01 Jan 1970 00:00:01 GMT"/>
    <m/>
    <m/>
    <m/>
    <m/>
    <n v="1"/>
    <s v=""/>
    <n v="1"/>
    <d v="1899-12-30T01:08:18"/>
    <s v="Wed"/>
    <x v="205"/>
    <d v="2023-07-26T00:00:00"/>
    <s v="16:30:03"/>
    <s v="Week-5"/>
    <d v="1899-12-30T16:00:00"/>
  </r>
  <r>
    <n v="11409"/>
    <x v="0"/>
    <s v="TechM L2"/>
    <s v="Closed"/>
    <x v="404"/>
    <s v="Wed, 26 Jul 2023 17:10:03 GMT"/>
    <s v="karun"/>
    <x v="1"/>
    <x v="1"/>
    <s v="[]"/>
    <x v="19"/>
    <s v="Met"/>
    <m/>
    <n v="43"/>
    <s v="[]"/>
    <s v="Network"/>
    <m/>
    <m/>
    <m/>
    <s v="Suspicious Traffic"/>
    <m/>
    <s v="[]"/>
    <s v="Thu, 01 Jan 1970 00:00:00 GMT"/>
    <s v="Thu, 01 Jan 1970 00:00:38 GMT"/>
    <s v="Thu, 01 Jan 1970 00:00:00 GMT"/>
    <s v="Thu, 01 Jan 1970 00:42:42 GMT"/>
    <s v="Thu, 01 Jan 1970 00:00:00 GMT"/>
    <s v="Thu, 01 Jan 1970 00:00:01 GMT"/>
    <s v="Thu, 01 Jan 1970 00:55:58 GMT"/>
    <m/>
    <m/>
    <m/>
    <m/>
    <n v="1"/>
    <s v=""/>
    <n v="1"/>
    <d v="1899-12-30T01:39:36"/>
    <s v="Wed"/>
    <x v="205"/>
    <d v="2023-07-26T00:00:00"/>
    <s v="17:10:03"/>
    <s v="Week-5"/>
    <d v="1899-12-30T17:00:00"/>
  </r>
  <r>
    <n v="11413"/>
    <x v="1"/>
    <s v="TechM L2"/>
    <s v="Closed"/>
    <x v="821"/>
    <s v="Wed, 26 Jul 2023 19:50:08 GMT"/>
    <s v="karun"/>
    <x v="2"/>
    <x v="2"/>
    <s v="ACK L1 SLA Breach, ESC L1 SLA Breach"/>
    <x v="62"/>
    <s v="Met"/>
    <s v="Server"/>
    <n v="76"/>
    <s v="[]"/>
    <s v="Endpoint"/>
    <m/>
    <s v="Endpoint Policy Violation"/>
    <m/>
    <m/>
    <m/>
    <s v="[]"/>
    <s v="Thu, 01 Jan 1970 00:00:00 GMT"/>
    <s v="Thu, 01 Jan 1970 00:00:12 GMT"/>
    <s v="Thu, 01 Jan 1970 00:00:00 GMT"/>
    <s v="Thu, 01 Jan 1970 01:16:04 GMT"/>
    <s v="Thu, 01 Jan 1970 00:00:00 GMT"/>
    <s v="Thu, 01 Jan 1970 00:00:01 GMT"/>
    <s v="Thu, 01 Jan 1970 00:00:01 GMT"/>
    <m/>
    <m/>
    <m/>
    <m/>
    <n v="1"/>
    <s v=""/>
    <n v="1"/>
    <d v="1899-12-30T01:16:13"/>
    <s v="Wed"/>
    <x v="205"/>
    <d v="2023-07-26T00:00:00"/>
    <s v="19:50:08"/>
    <s v="Week-5"/>
    <d v="1899-12-30T19:00:00"/>
  </r>
  <r>
    <n v="11412"/>
    <x v="0"/>
    <s v="Theodoros Vakalopoulos"/>
    <s v="Closed"/>
    <x v="1038"/>
    <s v="Wed, 26 Jul 2023 19:10:07 GMT"/>
    <s v="psrikan"/>
    <x v="0"/>
    <x v="0"/>
    <s v="User Reported Email"/>
    <x v="0"/>
    <s v="Met"/>
    <s v="User"/>
    <n v="1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0:56 GMT"/>
    <s v="Thu, 01 Jan 1970 00:00:00 GMT"/>
    <s v="Thu, 01 Jan 1970 00:00:01 GMT"/>
    <s v="Thu, 01 Jan 1970 05:32:29 GMT"/>
    <m/>
    <m/>
    <m/>
    <m/>
    <n v="1"/>
    <s v=""/>
    <n v="1"/>
    <d v="1899-12-30T05:33:39"/>
    <s v="Wed"/>
    <x v="205"/>
    <d v="2023-07-26T00:00:00"/>
    <s v="19:10:07"/>
    <s v="Week-5"/>
    <d v="1899-12-30T19:00:00"/>
  </r>
  <r>
    <n v="11411"/>
    <x v="0"/>
    <s v="TechM L2"/>
    <s v="Closed"/>
    <x v="1065"/>
    <s v="Wed, 26 Jul 2023 19:10:05 GMT"/>
    <s v="vtupura"/>
    <x v="0"/>
    <x v="0"/>
    <s v="[]"/>
    <x v="45"/>
    <s v="Met"/>
    <s v="Network Device"/>
    <n v="3"/>
    <s v="[]"/>
    <s v="Network"/>
    <m/>
    <m/>
    <m/>
    <s v="Suspicious Traffic"/>
    <m/>
    <s v="[]"/>
    <s v="Thu, 01 Jan 1970 00:00:00 GMT"/>
    <s v="Thu, 01 Jan 1970 00:00:35 GMT"/>
    <s v="Thu, 01 Jan 1970 00:00:00 GMT"/>
    <s v="Thu, 01 Jan 1970 00:03:10 GMT"/>
    <s v="Thu, 01 Jan 1970 00:00:00 GMT"/>
    <s v="Thu, 01 Jan 1970 00:00:01 GMT"/>
    <s v="Thu, 01 Jan 1970 09:14:40 GMT"/>
    <m/>
    <m/>
    <m/>
    <m/>
    <n v="1"/>
    <s v=""/>
    <n v="1"/>
    <d v="1899-12-30T09:18:15"/>
    <s v="Wed"/>
    <x v="205"/>
    <d v="2023-07-26T00:00:00"/>
    <s v="19:10:05"/>
    <s v="Week-5"/>
    <d v="1899-12-30T19:00:00"/>
  </r>
  <r>
    <n v="11410"/>
    <x v="0"/>
    <s v="TechM L2"/>
    <s v="Closed"/>
    <x v="1065"/>
    <s v="Wed, 26 Jul 2023 19:10:03 GMT"/>
    <s v="vtupura"/>
    <x v="0"/>
    <x v="0"/>
    <s v="[]"/>
    <x v="45"/>
    <s v="Met"/>
    <s v="Network Device"/>
    <n v="109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48:54 GMT"/>
    <s v="Thu, 01 Jan 1970 00:00:00 GMT"/>
    <s v="Thu, 01 Jan 1970 00:00:01 GMT"/>
    <s v="Thu, 01 Jan 1970 06:46:17 GMT"/>
    <m/>
    <m/>
    <m/>
    <m/>
    <n v="1"/>
    <s v=""/>
    <n v="1"/>
    <d v="1899-12-30T08:35:25"/>
    <s v="Wed"/>
    <x v="205"/>
    <d v="2023-07-26T00:00:00"/>
    <s v="19:10:03"/>
    <s v="Week-5"/>
    <d v="1899-12-30T19:00:00"/>
  </r>
  <r>
    <n v="11414"/>
    <x v="0"/>
    <s v="Tom Bausch"/>
    <s v="Closed"/>
    <x v="271"/>
    <s v="Wed, 26 Jul 2023 23:30:09 GMT"/>
    <s v="karun"/>
    <x v="2"/>
    <x v="2"/>
    <s v="[]"/>
    <x v="0"/>
    <s v="Met"/>
    <s v="User"/>
    <n v="64"/>
    <s v="[]"/>
    <s v="Email"/>
    <s v="Spam"/>
    <m/>
    <m/>
    <m/>
    <m/>
    <s v="[]"/>
    <s v="Thu, 01 Jan 1970 00:00:00 GMT"/>
    <s v="Thu, 01 Jan 1970 00:00:18 GMT"/>
    <s v="Thu, 01 Jan 1970 00:00:00 GMT"/>
    <s v="Thu, 01 Jan 1970 01:03:38 GMT"/>
    <s v="Thu, 01 Jan 1970 00:00:00 GMT"/>
    <s v="Thu, 01 Jan 1970 00:00:01 GMT"/>
    <s v="Thu, 01 Jan 1970 00:00:01 GMT"/>
    <m/>
    <m/>
    <m/>
    <m/>
    <n v="1"/>
    <s v=""/>
    <n v="1"/>
    <d v="1899-12-30T01:04:19"/>
    <s v="Wed"/>
    <x v="205"/>
    <d v="2023-07-26T00:00:00"/>
    <s v="23:30:09"/>
    <s v="Week-5"/>
    <d v="1899-12-30T23:00:00"/>
  </r>
  <r>
    <n v="11415"/>
    <x v="3"/>
    <s v="TechM L2"/>
    <s v="Pending"/>
    <x v="141"/>
    <s v="Thu, 27 Jul 2023 01:40:04 GMT"/>
    <s v="vtupura"/>
    <x v="1"/>
    <x v="3"/>
    <s v="[]"/>
    <x v="24"/>
    <s v="Met"/>
    <m/>
    <n v="110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49:50 GMT"/>
    <s v="Thu, 01 Jan 1970 00:00:00 GMT"/>
    <s v="Thu, 01 Jan 1970 00:00:01 GMT"/>
    <s v="Thu, 01 Jan 1970 00:00:01 GMT"/>
    <m/>
    <m/>
    <m/>
    <m/>
    <s v=""/>
    <s v=""/>
    <n v="1"/>
    <d v="1899-12-30T01:50:07"/>
    <s v="Thu"/>
    <x v="206"/>
    <d v="2023-07-27T00:00:00"/>
    <s v="01:40:04"/>
    <s v="Week-5"/>
    <d v="1899-12-30T01:00:00"/>
  </r>
  <r>
    <n v="11416"/>
    <x v="0"/>
    <s v="Theodoros Vakalopoulos"/>
    <s v="Closed"/>
    <x v="1066"/>
    <s v="Thu, 27 Jul 2023 05:30:06 GMT"/>
    <s v="psrikan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07:06 GMT"/>
    <s v="Thu, 01 Jan 1970 00:00:00 GMT"/>
    <s v="Thu, 01 Jan 1970 00:00:01 GMT"/>
    <s v="Thu, 01 Jan 1970 00:44:20 GMT"/>
    <m/>
    <m/>
    <m/>
    <m/>
    <n v="1"/>
    <s v=""/>
    <n v="1"/>
    <d v="1899-12-30T00:51:28"/>
    <s v="Thu"/>
    <x v="206"/>
    <d v="2023-07-27T00:00:00"/>
    <s v="05:30:06"/>
    <s v="Week-5"/>
    <d v="1899-12-30T05:00:00"/>
  </r>
  <r>
    <n v="11418"/>
    <x v="0"/>
    <s v="TechM L2"/>
    <s v="Closed"/>
    <x v="1067"/>
    <s v="Thu, 27 Jul 2023 06:10:05 GMT"/>
    <s v="vtupura"/>
    <x v="1"/>
    <x v="1"/>
    <s v="User Reported Email"/>
    <x v="0"/>
    <s v="Met"/>
    <s v="User"/>
    <n v="4"/>
    <s v="[]"/>
    <s v="Email"/>
    <s v="Scam"/>
    <m/>
    <m/>
    <m/>
    <m/>
    <s v="[]"/>
    <s v="Thu, 01 Jan 1970 00:00:00 GMT"/>
    <s v="Thu, 01 Jan 1970 00:00:07 GMT"/>
    <s v="Thu, 01 Jan 1970 00:00:00 GMT"/>
    <s v="Thu, 01 Jan 1970 00:04:00 GMT"/>
    <s v="Thu, 01 Jan 1970 00:00:00 GMT"/>
    <s v="Thu, 01 Jan 1970 00:00:01 GMT"/>
    <s v="Thu, 01 Jan 1970 05:11:16 GMT"/>
    <m/>
    <m/>
    <m/>
    <m/>
    <n v="1"/>
    <s v=""/>
    <n v="1"/>
    <d v="1899-12-30T05:15:23"/>
    <s v="Thu"/>
    <x v="206"/>
    <d v="2023-07-27T00:00:00"/>
    <s v="06:10:05"/>
    <s v="Week-5"/>
    <d v="1899-12-30T06:00:00"/>
  </r>
  <r>
    <n v="11417"/>
    <x v="0"/>
    <s v="Theodoros Vakalopoulos"/>
    <s v="Closed"/>
    <x v="1068"/>
    <s v="Thu, 27 Jul 2023 06:00:07 GMT"/>
    <s v="psrikan"/>
    <x v="0"/>
    <x v="0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02:21 GMT"/>
    <s v="Thu, 01 Jan 1970 00:00:00 GMT"/>
    <s v="Thu, 01 Jan 1970 00:00:01 GMT"/>
    <s v="Thu, 01 Jan 1970 00:17:53 GMT"/>
    <m/>
    <m/>
    <m/>
    <m/>
    <n v="1"/>
    <s v=""/>
    <n v="1"/>
    <d v="1899-12-30T00:19:59"/>
    <s v="Thu"/>
    <x v="206"/>
    <d v="2023-07-27T00:00:00"/>
    <s v="06:00:07"/>
    <s v="Week-5"/>
    <d v="1899-12-30T06:00:00"/>
  </r>
  <r>
    <n v="11419"/>
    <x v="0"/>
    <s v="Tom Bausch"/>
    <s v="Closed"/>
    <x v="1069"/>
    <s v="Thu, 27 Jul 2023 07:30:10 GMT"/>
    <s v="apaluri"/>
    <x v="0"/>
    <x v="0"/>
    <s v="User Reported Email"/>
    <x v="0"/>
    <s v="Met"/>
    <s v="User"/>
    <n v="48"/>
    <s v="[]"/>
    <s v="Email"/>
    <s v="Unsolicited email"/>
    <m/>
    <m/>
    <m/>
    <m/>
    <s v="[]"/>
    <s v="Thu, 01 Jan 1970 00:00:00 GMT"/>
    <s v="Thu, 01 Jan 1970 00:00:10 GMT"/>
    <s v="Thu, 01 Jan 1970 00:00:00 GMT"/>
    <s v="Thu, 01 Jan 1970 00:47:43 GMT"/>
    <s v="Thu, 01 Jan 1970 00:00:00 GMT"/>
    <s v="Thu, 01 Jan 1970 00:00:01 GMT"/>
    <s v="Thu, 01 Jan 1970 00:57:11 GMT"/>
    <m/>
    <m/>
    <m/>
    <m/>
    <n v="1"/>
    <s v=""/>
    <n v="1"/>
    <d v="1899-12-30T01:45:21"/>
    <s v="Thu"/>
    <x v="206"/>
    <d v="2023-07-27T00:00:00"/>
    <s v="07:30:10"/>
    <s v="Week-5"/>
    <d v="1899-12-30T07:00:00"/>
  </r>
  <r>
    <n v="11420"/>
    <x v="0"/>
    <s v="Theodoros Vakalopoulos"/>
    <s v="Closed"/>
    <x v="663"/>
    <s v="Thu, 27 Jul 2023 08:40:03 GMT"/>
    <s v="apaluri"/>
    <x v="1"/>
    <x v="2"/>
    <s v="[]"/>
    <x v="19"/>
    <s v="Met"/>
    <s v="Laptop/Desktop"/>
    <n v="7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1:10:15 GMT"/>
    <s v="Thu, 01 Jan 1970 00:00:00 GMT"/>
    <s v="Thu, 01 Jan 1970 00:00:01 GMT"/>
    <s v="Thu, 01 Jan 1970 00:44:26 GMT"/>
    <m/>
    <m/>
    <m/>
    <m/>
    <n v="0"/>
    <n v="1"/>
    <n v="1"/>
    <d v="1899-12-30T01:54:33"/>
    <s v="Thu"/>
    <x v="206"/>
    <d v="2023-07-27T00:00:00"/>
    <s v="08:40:03"/>
    <s v="Week-5"/>
    <d v="1899-12-30T08:00:00"/>
  </r>
  <r>
    <n v="11421"/>
    <x v="3"/>
    <s v="Cristian Dragus"/>
    <s v="Closed"/>
    <x v="16"/>
    <s v="Thu, 27 Jul 2023 09:10:03 GMT"/>
    <s v="vdarive"/>
    <x v="1"/>
    <x v="1"/>
    <s v="ESC L1 SLA Breach"/>
    <x v="5"/>
    <s v="Met"/>
    <s v="Laptop/Desktop"/>
    <n v="108"/>
    <s v="[]"/>
    <s v="Endpoint"/>
    <m/>
    <s v="Endpoint Policy Violation"/>
    <m/>
    <m/>
    <m/>
    <s v="[]"/>
    <s v="Thu, 01 Jan 1970 00:00:00 GMT"/>
    <s v="Thu, 01 Jan 1970 00:00:12 GMT"/>
    <s v="Thu, 01 Jan 1970 00:00:00 GMT"/>
    <s v="Thu, 01 Jan 1970 01:47:40 GMT"/>
    <s v="Thu, 01 Jan 1970 00:00:00 GMT"/>
    <s v="Thu, 01 Jan 1970 00:00:01 GMT"/>
    <s v="Thu, 01 Jan 1970 00:36:55 GMT"/>
    <m/>
    <m/>
    <m/>
    <m/>
    <n v="1"/>
    <s v=""/>
    <n v="1"/>
    <d v="1899-12-30T02:25:07"/>
    <s v="Thu"/>
    <x v="206"/>
    <d v="2023-07-27T00:00:00"/>
    <s v="09:10:03"/>
    <s v="Week-5"/>
    <d v="1899-12-30T09:00:00"/>
  </r>
  <r>
    <n v="11422"/>
    <x v="3"/>
    <s v="TechM L2"/>
    <s v="Closed"/>
    <x v="141"/>
    <s v="Thu, 27 Jul 2023 12:20:03 GMT"/>
    <s v="apaluri"/>
    <x v="2"/>
    <x v="2"/>
    <s v="ESC L1 SLA Breach"/>
    <x v="10"/>
    <s v="Met"/>
    <s v="Laptop/Desktop"/>
    <n v="7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10:57 GMT"/>
    <s v="Thu, 01 Jan 1970 00:00:00 GMT"/>
    <s v="Thu, 01 Jan 1970 00:00:01 GMT"/>
    <s v="Thu, 01 Jan 1970 00:00:01 GMT"/>
    <m/>
    <m/>
    <m/>
    <m/>
    <n v="1"/>
    <s v=""/>
    <n v="1"/>
    <d v="1899-12-30T01:11:10"/>
    <s v="Thu"/>
    <x v="206"/>
    <d v="2023-07-27T00:00:00"/>
    <s v="12:20:03"/>
    <s v="Week-5"/>
    <d v="1899-12-30T12:00:00"/>
  </r>
  <r>
    <n v="11424"/>
    <x v="0"/>
    <s v="TechM L2"/>
    <s v="Closed"/>
    <x v="1070"/>
    <s v="Thu, 27 Jul 2023 13:50:03 GMT"/>
    <s v="gsriniv"/>
    <x v="1"/>
    <x v="0"/>
    <s v="[]"/>
    <x v="21"/>
    <s v="Met"/>
    <s v="Laptop/Desktop"/>
    <n v="151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2:30:52 GMT"/>
    <s v="Thu, 01 Jan 1970 00:00:00 GMT"/>
    <s v="Thu, 01 Jan 1970 00:00:01 GMT"/>
    <s v="Thu, 01 Jan 1970 00:00:01 GMT"/>
    <m/>
    <m/>
    <m/>
    <m/>
    <n v="0"/>
    <n v="1"/>
    <n v="1"/>
    <d v="1899-12-30T02:31:11"/>
    <s v="Thu"/>
    <x v="206"/>
    <d v="2023-07-27T00:00:00"/>
    <s v="13:50:03"/>
    <s v="Week-5"/>
    <d v="1899-12-30T13:00:00"/>
  </r>
  <r>
    <n v="11423"/>
    <x v="0"/>
    <s v="TechM L2"/>
    <s v="Closed"/>
    <x v="1067"/>
    <s v="Thu, 27 Jul 2023 13:30:06 GMT"/>
    <s v="vtupura"/>
    <x v="1"/>
    <x v="1"/>
    <s v="User Reported Email"/>
    <x v="0"/>
    <s v="Met"/>
    <s v="User"/>
    <n v="32"/>
    <s v="[]"/>
    <s v="Email"/>
    <s v="Scam"/>
    <m/>
    <m/>
    <m/>
    <m/>
    <s v="[]"/>
    <s v="Thu, 01 Jan 1970 00:00:00 GMT"/>
    <s v="Thu, 01 Jan 1970 00:00:09 GMT"/>
    <s v="Thu, 01 Jan 1970 00:00:00 GMT"/>
    <s v="Thu, 01 Jan 1970 00:32:22 GMT"/>
    <s v="Thu, 01 Jan 1970 00:00:00 GMT"/>
    <s v="Thu, 01 Jan 1970 00:00:01 GMT"/>
    <s v="Thu, 01 Jan 1970 00:00:01 GMT"/>
    <m/>
    <m/>
    <m/>
    <m/>
    <n v="1"/>
    <s v=""/>
    <n v="1"/>
    <d v="1899-12-30T00:32:10"/>
    <s v="Thu"/>
    <x v="206"/>
    <d v="2023-07-27T00:00:00"/>
    <s v="13:30:06"/>
    <s v="Week-5"/>
    <d v="1899-12-30T13:00:00"/>
  </r>
  <r>
    <n v="11425"/>
    <x v="3"/>
    <s v="TechM L2"/>
    <s v="Closed"/>
    <x v="29"/>
    <s v="Thu, 27 Jul 2023 16:30:03 GMT"/>
    <s v="karun"/>
    <x v="0"/>
    <x v="0"/>
    <s v="ESC L1 SLA Breach"/>
    <x v="10"/>
    <s v="Met"/>
    <s v="Laptop/Desktop"/>
    <n v="32"/>
    <s v="[]"/>
    <s v="Network"/>
    <m/>
    <m/>
    <m/>
    <s v="Suspicious Traffic"/>
    <m/>
    <s v="[]"/>
    <s v="Thu, 01 Jan 1970 00:00:00 GMT"/>
    <s v="Thu, 01 Jan 1970 00:01:25 GMT"/>
    <s v="Thu, 01 Jan 1970 00:00:00 GMT"/>
    <s v="Thu, 01 Jan 1970 00:32:28 GMT"/>
    <s v="Thu, 01 Jan 1970 00:00:00 GMT"/>
    <s v="Thu, 01 Jan 1970 00:00:01 GMT"/>
    <s v="Thu, 01 Jan 1970 00:17:54 GMT"/>
    <m/>
    <m/>
    <m/>
    <m/>
    <n v="1"/>
    <s v=""/>
    <n v="1"/>
    <d v="1899-12-30T00:51:19"/>
    <s v="Thu"/>
    <x v="206"/>
    <d v="2023-07-27T00:00:00"/>
    <s v="16:30:03"/>
    <s v="Week-5"/>
    <d v="1899-12-30T16:00:00"/>
  </r>
  <r>
    <n v="11427"/>
    <x v="0"/>
    <s v="Theodoros Vakalopoulos"/>
    <s v="Pending"/>
    <x v="1026"/>
    <s v="Thu, 27 Jul 2023 19:40:03 GMT"/>
    <s v="karun"/>
    <x v="0"/>
    <x v="3"/>
    <s v="[]"/>
    <x v="45"/>
    <s v="Met"/>
    <s v="Network Device"/>
    <n v="22"/>
    <s v="[]"/>
    <s v="Network"/>
    <m/>
    <m/>
    <m/>
    <s v="Suspicious Traffic"/>
    <m/>
    <s v="[]"/>
    <s v="Thu, 01 Jan 1970 00:00:00 GMT"/>
    <s v="Thu, 01 Jan 1970 00:00:11 GMT"/>
    <s v="Thu, 01 Jan 1970 00:00:00 GMT"/>
    <s v="Thu, 01 Jan 1970 00:22:28 GMT"/>
    <s v="Thu, 01 Jan 1970 00:00:00 GMT"/>
    <s v="Thu, 01 Jan 1970 00:00:01 GMT"/>
    <s v="Thu, 01 Jan 1970 02:23:32 GMT"/>
    <m/>
    <m/>
    <m/>
    <m/>
    <s v=""/>
    <s v=""/>
    <n v="1"/>
    <d v="1899-12-30T02:45:43"/>
    <s v="Thu"/>
    <x v="206"/>
    <d v="2023-07-27T00:00:00"/>
    <s v="19:40:03"/>
    <s v="Week-5"/>
    <d v="1899-12-30T19:00:00"/>
  </r>
  <r>
    <n v="11426"/>
    <x v="0"/>
    <s v="Mangesh Fasale"/>
    <s v="Closed"/>
    <x v="663"/>
    <s v="Thu, 27 Jul 2023 19:00:03 GMT"/>
    <s v="karun"/>
    <x v="1"/>
    <x v="2"/>
    <s v="[]"/>
    <x v="19"/>
    <s v="Met"/>
    <s v="Network Device"/>
    <n v="51"/>
    <s v="[]"/>
    <s v="Network"/>
    <m/>
    <m/>
    <m/>
    <s v="Suspicious Traffic"/>
    <m/>
    <s v="[]"/>
    <s v="Thu, 01 Jan 1970 00:00:00 GMT"/>
    <s v="Thu, 01 Jan 1970 00:00:13 GMT"/>
    <s v="Thu, 01 Jan 1970 00:00:00 GMT"/>
    <s v="Thu, 01 Jan 1970 00:51:13 GMT"/>
    <s v="Thu, 01 Jan 1970 00:00:00 GMT"/>
    <s v="Thu, 01 Jan 1970 00:00:01 GMT"/>
    <s v="Thu, 01 Jan 1970 00:29:08 GMT"/>
    <m/>
    <m/>
    <m/>
    <m/>
    <n v="0"/>
    <n v="1"/>
    <n v="1"/>
    <d v="1899-12-30T01:20:21"/>
    <s v="Thu"/>
    <x v="206"/>
    <d v="2023-07-27T00:00:00"/>
    <s v="19:00:03"/>
    <s v="Week-5"/>
    <d v="1899-12-30T19:00:00"/>
  </r>
  <r>
    <n v="11428"/>
    <x v="0"/>
    <s v="TechM L2"/>
    <s v="Closed"/>
    <x v="135"/>
    <s v="Fri, 28 Jul 2023 01:10:03 GMT"/>
    <s v="vtupura"/>
    <x v="1"/>
    <x v="0"/>
    <s v="ACK L1 SLA Breach"/>
    <x v="21"/>
    <s v="Met"/>
    <s v="Laptop/Desktop"/>
    <n v="151"/>
    <s v="[]"/>
    <s v="Network"/>
    <m/>
    <m/>
    <m/>
    <s v="Suspicious Traffic"/>
    <m/>
    <s v="[]"/>
    <s v="Thu, 01 Jan 1970 00:00:00 GMT"/>
    <s v="Thu, 01 Jan 1970 00:00:32 GMT"/>
    <s v="Thu, 01 Jan 1970 00:00:00 GMT"/>
    <s v="Thu, 01 Jan 1970 02:31:02 GMT"/>
    <s v="Thu, 01 Jan 1970 00:00:00 GMT"/>
    <s v="Thu, 01 Jan 1970 00:00:01 GMT"/>
    <s v="Thu, 01 Jan 1970 00:00:01 GMT"/>
    <m/>
    <m/>
    <m/>
    <m/>
    <n v="0"/>
    <n v="1"/>
    <n v="1"/>
    <d v="1899-12-30T02:31:33"/>
    <s v="Fri"/>
    <x v="207"/>
    <d v="2023-07-28T00:00:00"/>
    <s v="01:10:03"/>
    <s v="Week-5"/>
    <d v="1899-12-30T01:00:00"/>
  </r>
  <r>
    <n v="11429"/>
    <x v="1"/>
    <s v="TechM L2"/>
    <s v="Closed"/>
    <x v="21"/>
    <s v="Fri, 28 Jul 2023 17:50:03 GMT"/>
    <s v="khyadav"/>
    <x v="2"/>
    <x v="2"/>
    <s v="[]"/>
    <x v="1"/>
    <s v="Met"/>
    <s v="Server"/>
    <n v="17"/>
    <s v="[]"/>
    <s v="Endpoint"/>
    <m/>
    <s v="Malware"/>
    <m/>
    <m/>
    <m/>
    <s v="[]"/>
    <s v="Thu, 01 Jan 1970 00:00:00 GMT"/>
    <s v="Thu, 01 Jan 1970 00:00:06 GMT"/>
    <s v="Thu, 01 Jan 1970 00:00:00 GMT"/>
    <s v="Thu, 01 Jan 1970 00:17:22 GMT"/>
    <s v="Thu, 01 Jan 1970 00:00:00 GMT"/>
    <s v="Thu, 01 Jan 1970 00:00:01 GMT"/>
    <s v="Thu, 01 Jan 1970 00:00:01 GMT"/>
    <m/>
    <m/>
    <m/>
    <m/>
    <n v="1"/>
    <s v=""/>
    <n v="1"/>
    <d v="1899-12-30T00:17:07"/>
    <s v="Fri"/>
    <x v="207"/>
    <d v="2023-07-28T00:00:00"/>
    <s v="17:50:03"/>
    <s v="Week-5"/>
    <d v="1899-12-30T17:00:00"/>
  </r>
  <r>
    <n v="11436"/>
    <x v="0"/>
    <s v="TechM L2"/>
    <s v="Closed"/>
    <x v="1071"/>
    <s v="Fri, 28 Jul 2023 18:10:11 GMT"/>
    <s v="khyadav"/>
    <x v="0"/>
    <x v="0"/>
    <s v="User Reported Email"/>
    <x v="0"/>
    <s v="Met"/>
    <s v="User"/>
    <n v="3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38:28 GMT"/>
    <s v="Thu, 01 Jan 1970 00:00:00 GMT"/>
    <s v="Thu, 01 Jan 1970 00:00:01 GMT"/>
    <s v="Thu, 01 Jan 1970 02:29:07 GMT"/>
    <m/>
    <m/>
    <m/>
    <m/>
    <n v="1"/>
    <s v=""/>
    <n v="1"/>
    <d v="1899-12-30T03:07:15"/>
    <s v="Fri"/>
    <x v="207"/>
    <d v="2023-07-28T00:00:00"/>
    <s v="18:10:11"/>
    <s v="Week-5"/>
    <d v="1899-12-30T18:00:00"/>
  </r>
  <r>
    <n v="11435"/>
    <x v="0"/>
    <s v="TechM L2"/>
    <s v="Closed"/>
    <x v="1072"/>
    <s v="Fri, 28 Jul 2023 18:10:11 GMT"/>
    <s v="psrikan"/>
    <x v="0"/>
    <x v="0"/>
    <s v="User Reported Email"/>
    <x v="0"/>
    <s v="Met"/>
    <s v="User"/>
    <n v="7"/>
    <s v="[]"/>
    <s v="Email"/>
    <s v="Legitimate email"/>
    <m/>
    <m/>
    <m/>
    <m/>
    <s v="[]"/>
    <s v="Thu, 01 Jan 1970 00:00:00 GMT"/>
    <s v="Thu, 01 Jan 1970 00:00:10 GMT"/>
    <s v="Thu, 01 Jan 1970 00:00:00 GMT"/>
    <s v="Thu, 01 Jan 1970 00:06:42 GMT"/>
    <s v="Thu, 01 Jan 1970 00:00:00 GMT"/>
    <s v="Thu, 01 Jan 1970 00:00:01 GMT"/>
    <s v="Thu, 01 Jan 1970 10:14:07 GMT"/>
    <m/>
    <m/>
    <m/>
    <m/>
    <n v="1"/>
    <s v=""/>
    <n v="1"/>
    <d v="1899-12-30T10:21:17"/>
    <s v="Fri"/>
    <x v="207"/>
    <d v="2023-07-28T00:00:00"/>
    <s v="18:10:11"/>
    <s v="Week-5"/>
    <d v="1899-12-30T18:00:00"/>
  </r>
  <r>
    <n v="11434"/>
    <x v="0"/>
    <s v="TechM L2"/>
    <s v="Closed"/>
    <x v="1073"/>
    <s v="Fri, 28 Jul 2023 18:10:11 GMT"/>
    <s v="psrikan"/>
    <x v="0"/>
    <x v="0"/>
    <s v="User Reported Email"/>
    <x v="0"/>
    <s v="Met"/>
    <s v="User"/>
    <n v="24"/>
    <s v="[]"/>
    <s v="Email"/>
    <s v="Legitimate email"/>
    <m/>
    <m/>
    <m/>
    <m/>
    <s v="[]"/>
    <s v="Thu, 01 Jan 1970 00:00:00 GMT"/>
    <s v="Thu, 01 Jan 1970 00:00:06 GMT"/>
    <s v="Thu, 01 Jan 1970 00:00:00 GMT"/>
    <s v="Thu, 01 Jan 1970 00:23:48 GMT"/>
    <s v="Thu, 01 Jan 1970 00:00:00 GMT"/>
    <s v="Thu, 01 Jan 1970 00:00:01 GMT"/>
    <s v="Thu, 01 Jan 1970 09:38:39 GMT"/>
    <m/>
    <m/>
    <m/>
    <m/>
    <n v="1"/>
    <s v=""/>
    <n v="1"/>
    <d v="1899-12-30T10:02:45"/>
    <s v="Fri"/>
    <x v="207"/>
    <d v="2023-07-28T00:00:00"/>
    <s v="18:10:11"/>
    <s v="Week-5"/>
    <d v="1899-12-30T18:00:00"/>
  </r>
  <r>
    <n v="11433"/>
    <x v="0"/>
    <s v="Tom Bausch"/>
    <s v="Closed"/>
    <x v="1074"/>
    <s v="Fri, 28 Jul 2023 18:10:10 GMT"/>
    <s v="khyadav"/>
    <x v="2"/>
    <x v="2"/>
    <s v="User Reported Email"/>
    <x v="0"/>
    <s v="Met"/>
    <s v="User"/>
    <n v="35"/>
    <s v="[]"/>
    <s v="Email"/>
    <s v="Spam"/>
    <m/>
    <m/>
    <m/>
    <m/>
    <s v="[]"/>
    <s v="Thu, 01 Jan 1970 00:00:00 GMT"/>
    <s v="Thu, 01 Jan 1970 00:00:11 GMT"/>
    <s v="Thu, 01 Jan 1970 00:00:00 GMT"/>
    <s v="Thu, 01 Jan 1970 00:35:26 GMT"/>
    <s v="Thu, 01 Jan 1970 00:00:00 GMT"/>
    <s v="Thu, 01 Jan 1970 00:00:01 GMT"/>
    <s v="Thu, 01 Jan 1970 01:37:54 GMT"/>
    <m/>
    <m/>
    <m/>
    <m/>
    <n v="1"/>
    <s v=""/>
    <n v="1"/>
    <d v="1899-12-30T02:13:05"/>
    <s v="Fri"/>
    <x v="207"/>
    <d v="2023-07-28T00:00:00"/>
    <s v="18:10:10"/>
    <s v="Week-5"/>
    <d v="1899-12-30T18:00:00"/>
  </r>
  <r>
    <n v="11432"/>
    <x v="0"/>
    <s v="Tom Bausch"/>
    <s v="Closed"/>
    <x v="1075"/>
    <s v="Fri, 28 Jul 2023 18:10:10 GMT"/>
    <s v="vdarive"/>
    <x v="2"/>
    <x v="2"/>
    <s v="User Reported Email"/>
    <x v="0"/>
    <s v="Met"/>
    <s v="User"/>
    <n v="69"/>
    <s v="[]"/>
    <s v="Email"/>
    <s v="Spam"/>
    <m/>
    <m/>
    <m/>
    <m/>
    <s v="[]"/>
    <s v="Thu, 01 Jan 1970 00:00:00 GMT"/>
    <s v="Thu, 01 Jan 1970 00:00:07 GMT"/>
    <s v="Thu, 01 Jan 1970 00:00:00 GMT"/>
    <s v="Thu, 01 Jan 1970 01:08:41 GMT"/>
    <s v="Thu, 01 Jan 1970 00:00:00 GMT"/>
    <s v="Thu, 01 Jan 1970 00:00:01 GMT"/>
    <s v="Thu, 01 Jan 1970 08:24:21 GMT"/>
    <m/>
    <m/>
    <m/>
    <m/>
    <n v="1"/>
    <s v=""/>
    <n v="1"/>
    <d v="1899-12-30T09:33:28"/>
    <s v="Fri"/>
    <x v="207"/>
    <d v="2023-07-28T00:00:00"/>
    <s v="18:10:10"/>
    <s v="Week-5"/>
    <d v="1899-12-30T18:00:00"/>
  </r>
  <r>
    <n v="11431"/>
    <x v="0"/>
    <s v="Tom Bausch"/>
    <s v="Closed"/>
    <x v="1076"/>
    <s v="Fri, 28 Jul 2023 18:10:10 GMT"/>
    <s v="khyadav"/>
    <x v="2"/>
    <x v="2"/>
    <s v="User Reported Email"/>
    <x v="0"/>
    <s v="Met"/>
    <s v="User"/>
    <n v="86"/>
    <s v="[]"/>
    <s v="Email"/>
    <s v="Spam"/>
    <m/>
    <m/>
    <m/>
    <m/>
    <s v="[]"/>
    <s v="Thu, 01 Jan 1970 00:00:00 GMT"/>
    <s v="Thu, 01 Jan 1970 00:00:07 GMT"/>
    <s v="Thu, 01 Jan 1970 00:00:00 GMT"/>
    <s v="Thu, 01 Jan 1970 01:26:00 GMT"/>
    <s v="Thu, 01 Jan 1970 00:00:00 GMT"/>
    <s v="Thu, 01 Jan 1970 00:00:01 GMT"/>
    <s v="Thu, 01 Jan 1970 13:11:41 GMT"/>
    <m/>
    <m/>
    <m/>
    <m/>
    <n v="1"/>
    <s v=""/>
    <n v="1"/>
    <d v="1899-12-30T14:37:48"/>
    <s v="Fri"/>
    <x v="207"/>
    <d v="2023-07-28T00:00:00"/>
    <s v="18:10:10"/>
    <s v="Week-5"/>
    <d v="1899-12-30T18:00:00"/>
  </r>
  <r>
    <n v="11430"/>
    <x v="0"/>
    <s v="TechM L2"/>
    <s v="Closed"/>
    <x v="1077"/>
    <s v="Fri, 28 Jul 2023 18:10:10 GMT"/>
    <s v="vdarive"/>
    <x v="2"/>
    <x v="2"/>
    <s v="User Reported Email"/>
    <x v="0"/>
    <s v="Met"/>
    <s v="User"/>
    <n v="2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02:19 GMT"/>
    <s v="Thu, 01 Jan 1970 00:00:00 GMT"/>
    <s v="Thu, 01 Jan 1970 00:00:01 GMT"/>
    <s v="Thu, 01 Jan 1970 11:23:07 GMT"/>
    <m/>
    <m/>
    <m/>
    <m/>
    <n v="1"/>
    <s v=""/>
    <n v="1"/>
    <d v="1899-12-30T11:25:21"/>
    <s v="Fri"/>
    <x v="207"/>
    <d v="2023-07-28T00:00:00"/>
    <s v="18:10:10"/>
    <s v="Week-5"/>
    <d v="1899-12-30T18:00:00"/>
  </r>
  <r>
    <n v="11438"/>
    <x v="0"/>
    <s v="Cristian Dragus"/>
    <s v="Closed"/>
    <x v="918"/>
    <s v="Fri, 28 Jul 2023 19:10:04 GMT"/>
    <s v="khyadav"/>
    <x v="0"/>
    <x v="0"/>
    <s v="[]"/>
    <x v="45"/>
    <s v="Met"/>
    <s v="Network Device"/>
    <n v="4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03:57 GMT"/>
    <s v="Thu, 01 Jan 1970 00:00:00 GMT"/>
    <s v="Thu, 01 Jan 1970 00:00:01 GMT"/>
    <s v="Thu, 01 Jan 1970 03:41:24 GMT"/>
    <m/>
    <m/>
    <m/>
    <m/>
    <n v="1"/>
    <s v=""/>
    <n v="1"/>
    <d v="1899-12-30T03:45:30"/>
    <s v="Fri"/>
    <x v="207"/>
    <d v="2023-07-28T00:00:00"/>
    <s v="19:10:04"/>
    <s v="Week-5"/>
    <d v="1899-12-30T19:00:00"/>
  </r>
  <r>
    <n v="11437"/>
    <x v="0"/>
    <s v="Cristian Dragus"/>
    <s v="Closed"/>
    <x v="918"/>
    <s v="Fri, 28 Jul 2023 19:10:03 GMT"/>
    <s v="khyadav"/>
    <x v="0"/>
    <x v="0"/>
    <s v="[]"/>
    <x v="45"/>
    <s v="Met"/>
    <s v="Network Device"/>
    <n v="52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51:33 GMT"/>
    <s v="Thu, 01 Jan 1970 00:00:00 GMT"/>
    <s v="Thu, 01 Jan 1970 00:00:01 GMT"/>
    <s v="Thu, 01 Jan 1970 02:30:49 GMT"/>
    <m/>
    <m/>
    <m/>
    <m/>
    <n v="1"/>
    <s v=""/>
    <n v="1"/>
    <d v="1899-12-30T03:22:57"/>
    <s v="Fri"/>
    <x v="207"/>
    <d v="2023-07-28T00:00:00"/>
    <s v="19:10:03"/>
    <s v="Week-5"/>
    <d v="1899-12-30T19:00:00"/>
  </r>
  <r>
    <n v="11439"/>
    <x v="3"/>
    <s v="TechM L2"/>
    <s v="Closed"/>
    <x v="29"/>
    <s v="Sun, 30 Jul 2023 02:30:03 GMT"/>
    <s v="vdarive"/>
    <x v="1"/>
    <x v="0"/>
    <s v="ESC L1 SLA Breach"/>
    <x v="10"/>
    <s v="Met"/>
    <s v="Other"/>
    <n v="69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1:09:08 GMT"/>
    <s v="Thu, 01 Jan 1970 00:00:00 GMT"/>
    <s v="Thu, 01 Jan 1970 00:00:01 GMT"/>
    <s v="Thu, 01 Jan 1970 00:00:01 GMT"/>
    <m/>
    <m/>
    <m/>
    <m/>
    <n v="0"/>
    <n v="1"/>
    <n v="1"/>
    <d v="1899-12-30T01:09:10"/>
    <s v="Sun"/>
    <x v="208"/>
    <d v="2023-07-30T00:00:00"/>
    <s v="02:30:03"/>
    <s v="Week-5"/>
    <d v="1899-12-30T02:00:00"/>
  </r>
  <r>
    <n v="11440"/>
    <x v="1"/>
    <s v="TechM L2"/>
    <s v="Pending"/>
    <x v="29"/>
    <s v="Sun, 30 Jul 2023 04:20:03 GMT"/>
    <s v="vdarive"/>
    <x v="1"/>
    <x v="3"/>
    <s v="[]"/>
    <x v="24"/>
    <s v="Met"/>
    <m/>
    <n v="60"/>
    <s v="[]"/>
    <s v="Network"/>
    <m/>
    <m/>
    <m/>
    <s v="Suspicious Traffic"/>
    <m/>
    <s v="[]"/>
    <s v="Thu, 01 Jan 1970 00:00:00 GMT"/>
    <s v="Thu, 01 Jan 1970 00:00:05 GMT"/>
    <s v="Thu, 01 Jan 1970 00:00:00 GMT"/>
    <s v="Thu, 01 Jan 1970 01:00:19 GMT"/>
    <s v="Thu, 01 Jan 1970 00:00:00 GMT"/>
    <s v="Thu, 01 Jan 1970 00:00:01 GMT"/>
    <s v="Thu, 01 Jan 1970 00:00:01 GMT"/>
    <m/>
    <m/>
    <m/>
    <m/>
    <s v=""/>
    <s v=""/>
    <n v="1"/>
    <d v="1899-12-30T01:00:06"/>
    <s v="Sun"/>
    <x v="208"/>
    <d v="2023-07-30T00:00:00"/>
    <s v="04:20:03"/>
    <s v="Week-5"/>
    <d v="1899-12-30T04:00:00"/>
  </r>
  <r>
    <n v="11441"/>
    <x v="1"/>
    <s v="Cristian Dragus"/>
    <s v="Closed"/>
    <x v="1013"/>
    <s v="Sun, 30 Jul 2023 12:50:03 GMT"/>
    <s v="apaluri"/>
    <x v="2"/>
    <x v="2"/>
    <s v="ESC L1 SLA Breach"/>
    <x v="1"/>
    <s v="Met"/>
    <s v="Server"/>
    <n v="62"/>
    <s v="[]"/>
    <s v="Endpoint"/>
    <m/>
    <s v="Endpoint Policy Violation"/>
    <m/>
    <m/>
    <m/>
    <s v="[]"/>
    <s v="Thu, 01 Jan 1970 00:00:00 GMT"/>
    <s v="Thu, 01 Jan 1970 00:00:08 GMT"/>
    <s v="Thu, 01 Jan 1970 00:00:00 GMT"/>
    <s v="Thu, 01 Jan 1970 01:01:51 GMT"/>
    <s v="Thu, 01 Jan 1970 00:00:00 GMT"/>
    <s v="Thu, 01 Jan 1970 00:00:01 GMT"/>
    <s v="Thu, 01 Jan 1970 00:05:33 GMT"/>
    <m/>
    <m/>
    <m/>
    <m/>
    <n v="1"/>
    <s v=""/>
    <n v="1"/>
    <d v="1899-12-30T01:07:41"/>
    <s v="Sun"/>
    <x v="208"/>
    <d v="2023-07-30T00:00:00"/>
    <s v="12:50:03"/>
    <s v="Week-5"/>
    <d v="1899-12-30T12:00:00"/>
  </r>
  <r>
    <n v="11444"/>
    <x v="0"/>
    <s v="Mangesh Fasale"/>
    <s v="Closed"/>
    <x v="1010"/>
    <s v="Sun, 30 Jul 2023 13:40:06 GMT"/>
    <s v="apaluri"/>
    <x v="2"/>
    <x v="3"/>
    <s v="[]"/>
    <x v="45"/>
    <s v="Met"/>
    <s v="Network Device"/>
    <n v="154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33:33 GMT"/>
    <s v="Thu, 01 Jan 1970 00:00:00 GMT"/>
    <s v="Thu, 01 Jan 1970 00:00:01 GMT"/>
    <s v="Thu, 01 Jan 1970 02:47:21 GMT"/>
    <m/>
    <m/>
    <m/>
    <m/>
    <s v=""/>
    <s v=""/>
    <n v="1"/>
    <d v="1899-12-30T05:21:28"/>
    <s v="Sun"/>
    <x v="208"/>
    <d v="2023-07-30T00:00:00"/>
    <s v="13:40:06"/>
    <s v="Week-5"/>
    <d v="1899-12-30T13:00:00"/>
  </r>
  <r>
    <n v="11443"/>
    <x v="0"/>
    <s v="Mangesh Fasale"/>
    <s v="Closed"/>
    <x v="1010"/>
    <s v="Sun, 30 Jul 2023 13:40:05 GMT"/>
    <s v="apaluri"/>
    <x v="2"/>
    <x v="3"/>
    <s v="[]"/>
    <x v="45"/>
    <s v="Met"/>
    <s v="Network Device"/>
    <n v="20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0:19:38 GMT"/>
    <s v="Thu, 01 Jan 1970 00:00:00 GMT"/>
    <s v="Thu, 01 Jan 1970 00:00:01 GMT"/>
    <s v="Thu, 01 Jan 1970 05:19:54 GMT"/>
    <m/>
    <m/>
    <m/>
    <m/>
    <s v=""/>
    <s v=""/>
    <n v="1"/>
    <d v="1899-12-30T05:40:01"/>
    <s v="Sun"/>
    <x v="208"/>
    <d v="2023-07-30T00:00:00"/>
    <s v="13:40:05"/>
    <s v="Week-5"/>
    <d v="1899-12-30T13:00:00"/>
  </r>
  <r>
    <n v="11442"/>
    <x v="0"/>
    <s v="Mangesh Fasale"/>
    <s v="Closed"/>
    <x v="1010"/>
    <s v="Sun, 30 Jul 2023 13:40:03 GMT"/>
    <s v="apaluri"/>
    <x v="2"/>
    <x v="3"/>
    <s v="[]"/>
    <x v="45"/>
    <s v="Met"/>
    <s v="Network Device"/>
    <n v="31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31:09 GMT"/>
    <s v="Thu, 01 Jan 1970 00:00:00 GMT"/>
    <s v="Thu, 01 Jan 1970 00:00:01 GMT"/>
    <s v="Thu, 01 Jan 1970 03:22:26 GMT"/>
    <m/>
    <m/>
    <m/>
    <m/>
    <s v=""/>
    <s v=""/>
    <n v="1"/>
    <d v="1899-12-30T03:53:35"/>
    <s v="Sun"/>
    <x v="208"/>
    <d v="2023-07-30T00:00:00"/>
    <s v="13:40:03"/>
    <s v="Week-5"/>
    <d v="1899-12-30T13:00:00"/>
  </r>
  <r>
    <n v="11445"/>
    <x v="1"/>
    <s v="TechM L2"/>
    <s v="Closed"/>
    <x v="43"/>
    <s v="Sun, 30 Jul 2023 14:10:03 GMT"/>
    <s v="apaluri"/>
    <x v="1"/>
    <x v="2"/>
    <s v="MSSP Process Improvement Requested"/>
    <x v="14"/>
    <s v="Met"/>
    <s v="Laptop/Desktop"/>
    <n v="46"/>
    <s v="[]"/>
    <s v="Network"/>
    <m/>
    <m/>
    <m/>
    <s v="Suspicious Traffic"/>
    <m/>
    <s v="Discussed"/>
    <s v="Thu, 01 Jan 1970 00:00:00 GMT"/>
    <s v="Thu, 01 Jan 1970 00:00:12 GMT"/>
    <s v="Thu, 01 Jan 1970 00:00:00 GMT"/>
    <s v="Thu, 01 Jan 1970 00:45:41 GMT"/>
    <s v="Thu, 01 Jan 1970 00:00:00 GMT"/>
    <s v="Thu, 01 Jan 1970 00:00:01 GMT"/>
    <s v="Thu, 01 Jan 1970 00:21:27 GMT"/>
    <m/>
    <m/>
    <m/>
    <m/>
    <n v="0"/>
    <n v="1"/>
    <n v="1"/>
    <d v="1899-12-30T01:07:39"/>
    <s v="Sun"/>
    <x v="208"/>
    <d v="2023-07-30T00:00:00"/>
    <s v="14:10:03"/>
    <s v="Week-5"/>
    <d v="1899-12-30T14:00:00"/>
  </r>
  <r>
    <n v="11446"/>
    <x v="3"/>
    <s v="TechM L2"/>
    <s v="Closed"/>
    <x v="438"/>
    <s v="Sun, 30 Jul 2023 16:50:05 GMT"/>
    <s v="khyadav"/>
    <x v="2"/>
    <x v="2"/>
    <s v="ESC L1 SLA Breach"/>
    <x v="34"/>
    <s v="Met"/>
    <s v="Network Device"/>
    <n v="40"/>
    <s v="[]"/>
    <s v="Network"/>
    <m/>
    <m/>
    <m/>
    <s v="Suspicious Traffic"/>
    <m/>
    <s v="[]"/>
    <s v="Thu, 01 Jan 1970 00:00:00 GMT"/>
    <s v="Thu, 01 Jan 1970 00:00:20 GMT"/>
    <s v="Thu, 01 Jan 1970 00:00:00 GMT"/>
    <s v="Thu, 01 Jan 1970 00:40:14 GMT"/>
    <s v="Thu, 01 Jan 1970 00:00:00 GMT"/>
    <s v="Thu, 01 Jan 1970 00:00:01 GMT"/>
    <s v="Thu, 01 Jan 1970 00:04:54 GMT"/>
    <m/>
    <m/>
    <m/>
    <m/>
    <n v="1"/>
    <s v=""/>
    <n v="1"/>
    <d v="1899-12-30T00:45:14"/>
    <s v="Sun"/>
    <x v="208"/>
    <d v="2023-07-30T00:00:00"/>
    <s v="16:50:05"/>
    <s v="Week-5"/>
    <d v="1899-12-30T16:00:00"/>
  </r>
  <r>
    <n v="11448"/>
    <x v="3"/>
    <s v="Theodoros Vakalopoulos"/>
    <s v="Pending"/>
    <x v="29"/>
    <s v="Sun, 30 Jul 2023 19:40:09 GMT"/>
    <s v="khyadav"/>
    <x v="2"/>
    <x v="2"/>
    <s v="[]"/>
    <x v="10"/>
    <s v="Met"/>
    <s v="Network Device"/>
    <n v="1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0:17:29 GMT"/>
    <s v="Thu, 01 Jan 1970 00:00:00 GMT"/>
    <s v="Thu, 01 Jan 1970 00:00:01 GMT"/>
    <s v="Thu, 01 Jan 1970 01:28:04 GMT"/>
    <m/>
    <m/>
    <m/>
    <m/>
    <n v="1"/>
    <s v=""/>
    <n v="1"/>
    <d v="1899-12-30T01:45:12"/>
    <s v="Sun"/>
    <x v="208"/>
    <d v="2023-07-30T00:00:00"/>
    <s v="19:40:09"/>
    <s v="Week-5"/>
    <d v="1899-12-30T19:00:00"/>
  </r>
  <r>
    <n v="11447"/>
    <x v="3"/>
    <s v="Theodoros Vakalopoulos"/>
    <s v="Pending"/>
    <x v="29"/>
    <s v="Sun, 30 Jul 2023 19:40:07 GMT"/>
    <s v="khyadav"/>
    <x v="2"/>
    <x v="2"/>
    <s v="[]"/>
    <x v="10"/>
    <s v="Met"/>
    <s v="Network Device"/>
    <n v="49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0:48:40 GMT"/>
    <s v="Thu, 01 Jan 1970 00:00:00 GMT"/>
    <s v="Thu, 01 Jan 1970 00:00:01 GMT"/>
    <s v="Thu, 01 Jan 1970 00:06:24 GMT"/>
    <m/>
    <m/>
    <m/>
    <m/>
    <n v="1"/>
    <s v=""/>
    <n v="1"/>
    <d v="1899-12-30T00:55:30"/>
    <s v="Sun"/>
    <x v="208"/>
    <d v="2023-07-30T00:00:00"/>
    <s v="19:40:07"/>
    <s v="Week-5"/>
    <d v="1899-12-30T19:00:00"/>
  </r>
  <r>
    <n v="11450"/>
    <x v="3"/>
    <s v="TechM L2"/>
    <s v="Pending"/>
    <x v="1078"/>
    <s v="Mon, 31 Jul 2023 02:30:04 GMT"/>
    <s v="vtupura"/>
    <x v="1"/>
    <x v="3"/>
    <s v="[]"/>
    <x v="28"/>
    <s v="Met"/>
    <m/>
    <n v="128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2:08:07 GMT"/>
    <s v="Thu, 01 Jan 1970 00:00:00 GMT"/>
    <s v="Thu, 01 Jan 1970 00:00:01 GMT"/>
    <s v="Thu, 01 Jan 1970 00:00:01 GMT"/>
    <m/>
    <m/>
    <m/>
    <m/>
    <s v=""/>
    <s v=""/>
    <n v="1"/>
    <d v="1899-12-30T02:08:10"/>
    <s v="Mon"/>
    <x v="209"/>
    <d v="2023-07-31T00:00:00"/>
    <s v="02:30:04"/>
    <s v="Week-6"/>
    <d v="1899-12-30T02:00:00"/>
  </r>
  <r>
    <n v="11449"/>
    <x v="3"/>
    <s v="TechM L2"/>
    <s v="Pending"/>
    <x v="1078"/>
    <s v="Mon, 31 Jul 2023 02:30:03 GMT"/>
    <s v="vtupura"/>
    <x v="1"/>
    <x v="3"/>
    <s v="[]"/>
    <x v="28"/>
    <s v="Met"/>
    <m/>
    <n v="55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54:50 GMT"/>
    <s v="Thu, 01 Jan 1970 00:00:00 GMT"/>
    <s v="Thu, 01 Jan 1970 00:00:01 GMT"/>
    <s v="Thu, 01 Jan 1970 02:08:49 GMT"/>
    <m/>
    <m/>
    <m/>
    <m/>
    <s v=""/>
    <s v=""/>
    <n v="1"/>
    <d v="1899-12-30T03:03:58"/>
    <s v="Mon"/>
    <x v="209"/>
    <d v="2023-07-31T00:00:00"/>
    <s v="02:30:03"/>
    <s v="Week-6"/>
    <d v="1899-12-30T02:00:00"/>
  </r>
  <r>
    <n v="11451"/>
    <x v="3"/>
    <s v="Cristian Dragus"/>
    <s v="Closed"/>
    <x v="16"/>
    <s v="Mon, 31 Jul 2023 04:20:04 GMT"/>
    <s v="vtupura"/>
    <x v="1"/>
    <x v="1"/>
    <s v="MSSP Process Improvement Requested, ESC L1 SLA Breach"/>
    <x v="5"/>
    <s v="Met"/>
    <s v="Laptop/Desktop"/>
    <n v="115"/>
    <s v="[]"/>
    <s v="Endpoint"/>
    <m/>
    <s v="Malware"/>
    <m/>
    <s v="Suspicious Traffic"/>
    <m/>
    <s v="Discussed"/>
    <s v="Thu, 01 Jan 1970 00:00:00 GMT"/>
    <s v="Thu, 01 Jan 1970 00:00:09 GMT"/>
    <s v="Thu, 01 Jan 1970 00:00:00 GMT"/>
    <s v="Thu, 01 Jan 1970 01:55:11 GMT"/>
    <s v="Thu, 01 Jan 1970 00:00:00 GMT"/>
    <s v="Thu, 01 Jan 1970 00:00:01 GMT"/>
    <s v="Thu, 01 Jan 1970 02:21:55 GMT"/>
    <m/>
    <m/>
    <m/>
    <m/>
    <n v="1"/>
    <s v=""/>
    <n v="1"/>
    <d v="1899-12-30T04:17:04"/>
    <s v="Mon"/>
    <x v="209"/>
    <d v="2023-07-31T00:00:00"/>
    <s v="04:20:04"/>
    <s v="Week-6"/>
    <d v="1899-12-30T04:00:00"/>
  </r>
  <r>
    <n v="11455"/>
    <x v="3"/>
    <s v="Theodoros Vakalopoulos"/>
    <s v="Closed"/>
    <x v="29"/>
    <s v="Mon, 31 Jul 2023 06:50:04 GMT"/>
    <s v="psrikan"/>
    <x v="0"/>
    <x v="0"/>
    <s v="ESC L1 SLA Breach"/>
    <x v="10"/>
    <s v="Met"/>
    <s v="Laptop/Desktop"/>
    <n v="12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1:52 GMT"/>
    <s v="Thu, 01 Jan 1970 00:00:00 GMT"/>
    <s v="Thu, 01 Jan 1970 00:00:01 GMT"/>
    <s v="Thu, 01 Jan 1970 02:07:29 GMT"/>
    <m/>
    <m/>
    <m/>
    <m/>
    <n v="1"/>
    <s v=""/>
    <n v="1"/>
    <d v="1899-12-30T02:19:38"/>
    <s v="Mon"/>
    <x v="209"/>
    <d v="2023-07-31T00:00:00"/>
    <s v="06:50:04"/>
    <s v="Week-6"/>
    <d v="1899-12-30T06:00:00"/>
  </r>
  <r>
    <n v="11454"/>
    <x v="0"/>
    <s v="Tom Bausch"/>
    <s v="Closed"/>
    <x v="1079"/>
    <s v="Mon, 31 Jul 2023 06:30:08 GMT"/>
    <s v="karun"/>
    <x v="0"/>
    <x v="0"/>
    <s v="User Reported Email"/>
    <x v="0"/>
    <s v="Met"/>
    <s v="User"/>
    <n v="48"/>
    <s v="[]"/>
    <s v="Email"/>
    <s v="Legitimate email"/>
    <m/>
    <m/>
    <m/>
    <m/>
    <s v="[]"/>
    <s v="Thu, 01 Jan 1970 00:00:00 GMT"/>
    <s v="Thu, 01 Jan 1970 00:00:08 GMT"/>
    <s v="Thu, 01 Jan 1970 00:00:00 GMT"/>
    <s v="Thu, 01 Jan 1970 00:47:49 GMT"/>
    <s v="Thu, 01 Jan 1970 00:00:00 GMT"/>
    <s v="Thu, 01 Jan 1970 00:00:01 GMT"/>
    <s v="Thu, 01 Jan 1970 02:07:43 GMT"/>
    <m/>
    <m/>
    <m/>
    <m/>
    <n v="1"/>
    <s v=""/>
    <n v="1"/>
    <d v="1899-12-30T02:55:51"/>
    <s v="Mon"/>
    <x v="209"/>
    <d v="2023-07-31T00:00:00"/>
    <s v="06:30:08"/>
    <s v="Week-6"/>
    <d v="1899-12-30T06:00:00"/>
  </r>
  <r>
    <n v="11453"/>
    <x v="0"/>
    <s v="Cristian Dragus"/>
    <s v="Closed"/>
    <x v="1080"/>
    <s v="Mon, 31 Jul 2023 06:20:07 GMT"/>
    <s v="vdarive"/>
    <x v="2"/>
    <x v="2"/>
    <s v="User Reported Email"/>
    <x v="0"/>
    <s v="Met"/>
    <s v="User"/>
    <n v="96"/>
    <s v="[]"/>
    <s v="Email"/>
    <s v="Legitimate email"/>
    <m/>
    <m/>
    <m/>
    <m/>
    <s v="[]"/>
    <s v="Thu, 01 Jan 1970 00:00:00 GMT"/>
    <s v="Thu, 01 Jan 1970 00:00:10 GMT"/>
    <s v="Thu, 01 Jan 1970 00:00:00 GMT"/>
    <s v="Thu, 01 Jan 1970 01:35:54 GMT"/>
    <s v="Thu, 01 Jan 1970 00:00:00 GMT"/>
    <s v="Thu, 01 Jan 1970 00:00:01 GMT"/>
    <s v="Thu, 01 Jan 1970 02:18:17 GMT"/>
    <m/>
    <m/>
    <m/>
    <m/>
    <n v="1"/>
    <s v=""/>
    <n v="1"/>
    <d v="1899-12-30T03:54:27"/>
    <s v="Mon"/>
    <x v="209"/>
    <d v="2023-07-31T00:00:00"/>
    <s v="06:20:07"/>
    <s v="Week-6"/>
    <d v="1899-12-30T06:00:00"/>
  </r>
  <r>
    <n v="11452"/>
    <x v="0"/>
    <s v="Mangesh Fasale"/>
    <s v="Closed"/>
    <x v="978"/>
    <s v="Mon, 31 Jul 2023 06:10:05 GMT"/>
    <s v="karun"/>
    <x v="0"/>
    <x v="0"/>
    <s v="User Reported Email"/>
    <x v="0"/>
    <s v="Met"/>
    <s v="User"/>
    <n v="72"/>
    <s v="[]"/>
    <s v="Email"/>
    <s v="Legitimate email"/>
    <m/>
    <m/>
    <m/>
    <m/>
    <s v="[]"/>
    <s v="Thu, 01 Jan 1970 00:00:00 GMT"/>
    <s v="Thu, 01 Jan 1970 00:00:08 GMT"/>
    <s v="Thu, 01 Jan 1970 00:00:00 GMT"/>
    <s v="Thu, 01 Jan 1970 01:12:24 GMT"/>
    <s v="Thu, 01 Jan 1970 00:00:00 GMT"/>
    <s v="Thu, 01 Jan 1970 00:00:01 GMT"/>
    <s v="Thu, 01 Jan 1970 03:17:24 GMT"/>
    <m/>
    <m/>
    <m/>
    <m/>
    <n v="1"/>
    <s v=""/>
    <n v="1"/>
    <d v="1899-12-30T04:29:32"/>
    <s v="Mon"/>
    <x v="209"/>
    <d v="2023-07-31T00:00:00"/>
    <s v="06:10:05"/>
    <s v="Week-6"/>
    <d v="1899-12-30T06:00:00"/>
  </r>
  <r>
    <n v="11456"/>
    <x v="0"/>
    <s v="Mangesh Fasale"/>
    <s v="Closed"/>
    <x v="1081"/>
    <s v="Mon, 31 Jul 2023 07:40:05 GMT"/>
    <s v="vdarive"/>
    <x v="0"/>
    <x v="0"/>
    <s v="User Reported Email"/>
    <x v="0"/>
    <s v="Met"/>
    <s v="User"/>
    <n v="36"/>
    <s v="[]"/>
    <s v="Email"/>
    <s v="Legitimate email"/>
    <m/>
    <m/>
    <m/>
    <m/>
    <s v="[]"/>
    <s v="Thu, 01 Jan 1970 00:00:00 GMT"/>
    <s v="Thu, 01 Jan 1970 00:00:09 GMT"/>
    <s v="Thu, 01 Jan 1970 00:00:00 GMT"/>
    <s v="Thu, 01 Jan 1970 00:36:25 GMT"/>
    <s v="Thu, 01 Jan 1970 00:00:00 GMT"/>
    <s v="Thu, 01 Jan 1970 00:00:01 GMT"/>
    <s v="Thu, 01 Jan 1970 03:12:48 GMT"/>
    <m/>
    <m/>
    <m/>
    <m/>
    <n v="1"/>
    <s v=""/>
    <n v="1"/>
    <d v="1899-12-30T03:48:57"/>
    <s v="Mon"/>
    <x v="209"/>
    <d v="2023-07-31T00:00:00"/>
    <s v="07:40:05"/>
    <s v="Week-6"/>
    <d v="1899-12-30T07:00:00"/>
  </r>
  <r>
    <n v="11458"/>
    <x v="0"/>
    <s v="Tom Bausch"/>
    <s v="Closed"/>
    <x v="1082"/>
    <s v="Mon, 31 Jul 2023 08:20:06 GMT"/>
    <s v="psrikan"/>
    <x v="0"/>
    <x v="0"/>
    <s v="User Reported Email"/>
    <x v="0"/>
    <s v="Met"/>
    <s v="User"/>
    <n v="14"/>
    <s v="[]"/>
    <s v="Email"/>
    <s v="Legitimate email"/>
    <m/>
    <m/>
    <m/>
    <m/>
    <s v="[]"/>
    <s v="Thu, 01 Jan 1970 00:00:00 GMT"/>
    <s v="Thu, 01 Jan 1970 00:00:14 GMT"/>
    <s v="Thu, 01 Jan 1970 00:00:00 GMT"/>
    <s v="Thu, 01 Jan 1970 00:13:58 GMT"/>
    <s v="Thu, 01 Jan 1970 00:00:00 GMT"/>
    <s v="Thu, 01 Jan 1970 00:00:01 GMT"/>
    <s v="Thu, 01 Jan 1970 01:04:37 GMT"/>
    <m/>
    <m/>
    <m/>
    <m/>
    <n v="1"/>
    <s v=""/>
    <n v="1"/>
    <d v="1899-12-30T01:18:51"/>
    <s v="Mon"/>
    <x v="209"/>
    <d v="2023-07-31T00:00:00"/>
    <s v="08:20:06"/>
    <s v="Week-6"/>
    <d v="1899-12-30T08:00:00"/>
  </r>
  <r>
    <n v="11457"/>
    <x v="3"/>
    <s v="Theodoros Vakalopoulos"/>
    <s v="Closed"/>
    <x v="29"/>
    <s v="Mon, 31 Jul 2023 08:10:03 GMT"/>
    <s v="psrikan"/>
    <x v="0"/>
    <x v="0"/>
    <s v="ESC L1 SLA Breach"/>
    <x v="10"/>
    <s v="Met"/>
    <s v="Laptop/Desktop"/>
    <n v="13"/>
    <s v="[]"/>
    <s v="Network"/>
    <m/>
    <m/>
    <m/>
    <s v="Suspicious Traffic"/>
    <m/>
    <s v="[]"/>
    <s v="Thu, 01 Jan 1970 00:00:00 GMT"/>
    <s v="Thu, 01 Jan 1970 00:00:09 GMT"/>
    <s v="Thu, 01 Jan 1970 00:00:00 GMT"/>
    <s v="Thu, 01 Jan 1970 00:12:33 GMT"/>
    <s v="Thu, 01 Jan 1970 00:00:00 GMT"/>
    <s v="Thu, 01 Jan 1970 00:00:01 GMT"/>
    <s v="Thu, 01 Jan 1970 01:01:56 GMT"/>
    <m/>
    <m/>
    <m/>
    <m/>
    <n v="1"/>
    <s v=""/>
    <n v="1"/>
    <d v="1899-12-30T01:15:05"/>
    <s v="Mon"/>
    <x v="209"/>
    <d v="2023-07-31T00:00:00"/>
    <s v="08:10:03"/>
    <s v="Week-6"/>
    <d v="1899-12-30T08:00:00"/>
  </r>
  <r>
    <n v="11459"/>
    <x v="3"/>
    <s v="TechM L2"/>
    <s v="Escalated to L2"/>
    <x v="812"/>
    <s v="Mon, 31 Jul 2023 11:10:03 GMT"/>
    <s v="karun"/>
    <x v="1"/>
    <x v="3"/>
    <s v="[]"/>
    <x v="28"/>
    <s v="Met"/>
    <s v="Server"/>
    <n v="42"/>
    <s v="[]"/>
    <s v="Network"/>
    <m/>
    <m/>
    <m/>
    <s v="Suspicious Traffic"/>
    <m/>
    <s v="[]"/>
    <s v="Thu, 01 Jan 1970 00:00:00 GMT"/>
    <s v="Thu, 01 Jan 1970 00:00:10 GMT"/>
    <s v="Thu, 01 Jan 1970 00:00:00 GMT"/>
    <s v="Thu, 01 Jan 1970 00:42:05 GMT"/>
    <s v="Thu, 01 Jan 1970 00:00:00 GMT"/>
    <s v="Thu, 01 Jan 1970 00:00:01 GMT"/>
    <s v="Thu, 01 Jan 1970 00:00:01 GMT"/>
    <m/>
    <m/>
    <m/>
    <m/>
    <s v=""/>
    <s v=""/>
    <n v="1"/>
    <d v="1899-12-30T00:42:11"/>
    <s v="Mon"/>
    <x v="209"/>
    <d v="2023-07-31T00:00:00"/>
    <s v="11:10:03"/>
    <s v="Week-6"/>
    <d v="1899-12-30T11:00:00"/>
  </r>
  <r>
    <n v="11460"/>
    <x v="0"/>
    <s v="Tom Bausch"/>
    <s v="Closed"/>
    <x v="596"/>
    <s v="Mon, 31 Jul 2023 12:30:09 GMT"/>
    <s v="vdarive"/>
    <x v="2"/>
    <x v="2"/>
    <s v="User Reported Email"/>
    <x v="0"/>
    <s v="Met"/>
    <s v="User"/>
    <n v="52"/>
    <s v="[]"/>
    <s v="Email"/>
    <s v="Spam"/>
    <m/>
    <m/>
    <m/>
    <m/>
    <s v="[]"/>
    <s v="Thu, 01 Jan 1970 00:00:00 GMT"/>
    <s v="Thu, 01 Jan 1970 00:00:09 GMT"/>
    <s v="Thu, 01 Jan 1970 00:00:00 GMT"/>
    <s v="Thu, 01 Jan 1970 00:52:13 GMT"/>
    <s v="Thu, 01 Jan 1970 00:00:00 GMT"/>
    <s v="Thu, 01 Jan 1970 00:00:01 GMT"/>
    <s v="Thu, 01 Jan 1970 00:19:28 GMT"/>
    <m/>
    <m/>
    <m/>
    <m/>
    <n v="1"/>
    <s v=""/>
    <n v="1"/>
    <d v="1899-12-30T01:11:37"/>
    <s v="Mon"/>
    <x v="209"/>
    <d v="2023-07-31T00:00:00"/>
    <s v="12:30:09"/>
    <s v="Week-6"/>
    <d v="1899-12-30T12:00:00"/>
  </r>
  <r>
    <n v="11461"/>
    <x v="3"/>
    <s v="TechM L2"/>
    <s v="Closed"/>
    <x v="489"/>
    <s v="Mon, 31 Jul 2023 13:50:03 GMT"/>
    <s v="karun"/>
    <x v="1"/>
    <x v="0"/>
    <s v="ESC L1 SLA Breach"/>
    <x v="37"/>
    <s v="Met"/>
    <s v="User"/>
    <n v="44"/>
    <s v="[]"/>
    <s v="Login"/>
    <m/>
    <m/>
    <s v="Suspicious Login"/>
    <m/>
    <m/>
    <s v="[]"/>
    <s v="Thu, 01 Jan 1970 00:00:00 GMT"/>
    <s v="Thu, 01 Jan 1970 00:00:16 GMT"/>
    <s v="Thu, 01 Jan 1970 00:00:00 GMT"/>
    <s v="Thu, 01 Jan 1970 00:43:34 GMT"/>
    <s v="Thu, 01 Jan 1970 00:00:00 GMT"/>
    <s v="Thu, 01 Jan 1970 00:00:01 GMT"/>
    <s v="Thu, 01 Jan 1970 00:45:08 GMT"/>
    <m/>
    <m/>
    <m/>
    <m/>
    <n v="0"/>
    <n v="1"/>
    <n v="1"/>
    <d v="1899-12-30T01:29:24"/>
    <s v="Mon"/>
    <x v="209"/>
    <d v="2023-07-31T00:00:00"/>
    <s v="13:50:03"/>
    <s v="Week-6"/>
    <d v="1899-12-30T13:00:00"/>
  </r>
  <r>
    <n v="11462"/>
    <x v="3"/>
    <s v="Theodoros Vakalopoulos"/>
    <s v="Closed"/>
    <x v="29"/>
    <s v="Mon, 31 Jul 2023 14:10:04 GMT"/>
    <s v="vdarive"/>
    <x v="0"/>
    <x v="0"/>
    <s v="ESC L1 SLA Breach"/>
    <x v="24"/>
    <s v="Met"/>
    <s v="Laptop/Desktop"/>
    <n v="85"/>
    <s v="[]"/>
    <s v="Network"/>
    <m/>
    <m/>
    <m/>
    <s v="Suspicious Traffic"/>
    <m/>
    <s v="[]"/>
    <s v="Thu, 01 Jan 1970 00:00:00 GMT"/>
    <s v="Thu, 01 Jan 1970 00:00:06 GMT"/>
    <s v="Thu, 01 Jan 1970 00:00:00 GMT"/>
    <s v="Thu, 01 Jan 1970 01:25:19 GMT"/>
    <s v="Thu, 01 Jan 1970 00:00:00 GMT"/>
    <s v="Thu, 01 Jan 1970 00:00:01 GMT"/>
    <s v="Thu, 01 Jan 1970 00:03:38 GMT"/>
    <m/>
    <m/>
    <m/>
    <m/>
    <n v="1"/>
    <s v=""/>
    <n v="1"/>
    <d v="1899-12-30T01:28:44"/>
    <s v="Mon"/>
    <x v="209"/>
    <d v="2023-07-31T00:00:00"/>
    <s v="14:10:04"/>
    <s v="Week-6"/>
    <d v="1899-12-30T14:00:00"/>
  </r>
  <r>
    <n v="11464"/>
    <x v="4"/>
    <s v="Cristian Dragus"/>
    <s v="Closed"/>
    <x v="138"/>
    <s v="Mon, 31 Jul 2023 16:40:04 GMT"/>
    <s v="gsriniv"/>
    <x v="0"/>
    <x v="0"/>
    <s v="[]"/>
    <x v="16"/>
    <s v="Met"/>
    <s v="Server"/>
    <n v="67"/>
    <s v="[]"/>
    <s v="Network"/>
    <m/>
    <m/>
    <m/>
    <s v="Suspicious Traffic"/>
    <m/>
    <s v="[]"/>
    <s v="Thu, 01 Jan 1970 00:00:00 GMT"/>
    <s v="Thu, 01 Jan 1970 00:00:08 GMT"/>
    <s v="Thu, 01 Jan 1970 00:00:00 GMT"/>
    <s v="Thu, 01 Jan 1970 01:06:57 GMT"/>
    <s v="Thu, 01 Jan 1970 00:00:00 GMT"/>
    <s v="Thu, 01 Jan 1970 00:00:01 GMT"/>
    <s v="Thu, 01 Jan 1970 03:13:08 GMT"/>
    <m/>
    <m/>
    <m/>
    <m/>
    <n v="1"/>
    <s v=""/>
    <n v="1"/>
    <d v="1899-12-30T04:20:16"/>
    <s v="Mon"/>
    <x v="209"/>
    <d v="2023-07-31T00:00:00"/>
    <s v="16:40:04"/>
    <s v="Week-6"/>
    <d v="1899-12-30T16:00:00"/>
  </r>
  <r>
    <n v="11463"/>
    <x v="1"/>
    <s v="Mangesh Fasale"/>
    <s v="Closed"/>
    <x v="504"/>
    <s v="Mon, 31 Jul 2023 16:30:04 GMT"/>
    <s v="gsriniv"/>
    <x v="1"/>
    <x v="1"/>
    <s v="ESC L1 SLA Breach"/>
    <x v="1"/>
    <s v="Met"/>
    <s v="Laptop/Desktop"/>
    <n v="155"/>
    <s v="[]"/>
    <s v="Network"/>
    <m/>
    <m/>
    <m/>
    <s v="Suspicious Traffic"/>
    <m/>
    <s v="[]"/>
    <s v="Thu, 01 Jan 1970 00:00:00 GMT"/>
    <s v="Thu, 01 Jan 1970 00:00:07 GMT"/>
    <s v="Thu, 01 Jan 1970 00:00:00 GMT"/>
    <s v="Thu, 01 Jan 1970 02:34:36 GMT"/>
    <s v="Thu, 01 Jan 1970 00:00:00 GMT"/>
    <s v="Thu, 01 Jan 1970 00:00:01 GMT"/>
    <s v="Thu, 01 Jan 1970 00:00:01 GMT"/>
    <m/>
    <m/>
    <m/>
    <m/>
    <n v="1"/>
    <s v=""/>
    <n v="1"/>
    <d v="1899-12-30T02:35:08"/>
    <s v="Mon"/>
    <x v="209"/>
    <d v="2023-07-31T00:00:00"/>
    <s v="16:30:04"/>
    <s v="Week-6"/>
    <d v="1899-12-30T16:00:00"/>
  </r>
  <r>
    <n v="11465"/>
    <x v="1"/>
    <s v="TechM L2"/>
    <s v="Closed"/>
    <x v="821"/>
    <s v="Mon, 31 Jul 2023 21:10:04 GMT"/>
    <s v="gsriniv"/>
    <x v="2"/>
    <x v="2"/>
    <s v="ESC L1 SLA Breach"/>
    <x v="62"/>
    <s v="Met"/>
    <s v="Server"/>
    <n v="122"/>
    <s v="[]"/>
    <s v="Endpoint"/>
    <m/>
    <s v="Endpoint Data Exfiltration"/>
    <m/>
    <m/>
    <m/>
    <s v="[]"/>
    <s v="Thu, 01 Jan 1970 00:00:00 GMT"/>
    <s v="Thu, 01 Jan 1970 00:00:10 GMT"/>
    <s v="Thu, 01 Jan 1970 00:00:00 GMT"/>
    <s v="Thu, 01 Jan 1970 02:01:33 GMT"/>
    <s v="Thu, 01 Jan 1970 00:00:00 GMT"/>
    <s v="Thu, 01 Jan 1970 00:00:01 GMT"/>
    <s v="Thu, 01 Jan 1970 00:00:01 GMT"/>
    <m/>
    <m/>
    <m/>
    <m/>
    <n v="1"/>
    <s v=""/>
    <n v="1"/>
    <d v="1899-12-30T02:02:11"/>
    <s v="Mon"/>
    <x v="209"/>
    <d v="2023-07-31T00:00:00"/>
    <s v="21:10:04"/>
    <s v="Week-6"/>
    <d v="1899-12-30T21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10C64-543E-451A-9101-58EB2F485DF3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I4:N12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&amp;[Critical]" cap="Critical"/>
  </pageFields>
  <dataFields count="5">
    <dataField name="Ticket Count" fld="0" subtotal="count" baseField="0" baseItem="0"/>
    <dataField name="L1 Worked Time_x000a_(Avg Minutes)" fld="4" subtotal="count" baseField="0" baseItem="0" numFmtId="1"/>
    <dataField name="Idle Time_x000a_(Avg Minutes)" fld="5" subtotal="count" baseField="0" baseItem="0" numFmtId="1"/>
    <dataField name="L1 Pend Time_x000a_(Avg Minutes)" fld="6" subtotal="count" baseField="0" baseItem="0" numFmtId="1"/>
    <dataField name="MTTE_x000a_(Avg Minutes)" fld="7" subtotal="count" baseField="0" baseItem="0" numFmtId="1"/>
  </dataFields>
  <formats count="16">
    <format dxfId="119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95">
      <pivotArea field="2" type="button" dataOnly="0" labelOnly="1" outline="0" axis="axisRow" fieldPosition="0"/>
    </format>
    <format dxfId="11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93">
      <pivotArea field="2" type="button" dataOnly="0" labelOnly="1" outline="0" axis="axisRow" fieldPosition="0"/>
    </format>
    <format dxfId="11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9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9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8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8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8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8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8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8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8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8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multipleItemSelectionAllowed="1" dragToData="1">
      <members count="1" level="1">
        <member name="[Table1].[Severity].&amp;[Critic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 caption="Idle Time_x000a_(Avg Minutes)"/>
    <pivotHierarchy dragToRow="0" dragToCol="0" dragToPage="0" dragToData="1"/>
    <pivotHierarchy dragToRow="0" dragToCol="0" dragToPage="0" dragToData="1" caption="L1 Pend Time_x000a_(Avg Minutes)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E0889-9DB4-4B5C-B239-587BBA1D20D1}" name="PivotTable1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4:G12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[All]" cap="All"/>
  </pageFields>
  <dataFields count="5">
    <dataField name="Ticket Count" fld="0" subtotal="count" baseField="0" baseItem="0"/>
    <dataField name="L1 Worked Time_x000a_(Avg Minutes)" fld="4" subtotal="count" baseField="0" baseItem="0" numFmtId="1"/>
    <dataField fld="5" subtotal="count" baseField="0" baseItem="0" numFmtId="1"/>
    <dataField fld="6" subtotal="count" baseField="0" baseItem="0" numFmtId="1"/>
    <dataField name="MTTE_x000a_(Avg Minutes)" fld="7" subtotal="count" baseField="0" baseItem="0" numFmtId="1"/>
  </dataFields>
  <formats count="16">
    <format dxfId="12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11">
      <pivotArea field="2" type="button" dataOnly="0" labelOnly="1" outline="0" axis="axisRow" fieldPosition="0"/>
    </format>
    <format dxfId="12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09">
      <pivotArea field="2" type="button" dataOnly="0" labelOnly="1" outline="0" axis="axisRow" fieldPosition="0"/>
    </format>
    <format dxfId="1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0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0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0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0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0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0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0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0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9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9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EC364-80B1-41BE-B07C-47F00F4751A6}" name="PivotTable10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AK4:AP11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&amp;[Low]" cap="Low"/>
  </pageFields>
  <dataFields count="5">
    <dataField name="Ticket Count" fld="0" subtotal="count" baseField="0" baseItem="0"/>
    <dataField name="L1 Worked Time_x000a_(Avg Minutes)" fld="4" subtotal="count" baseField="0" baseItem="0" numFmtId="1"/>
    <dataField name="Idle Time_x000a_(Avg Minutes)" fld="5" subtotal="count" baseField="0" baseItem="0" numFmtId="1"/>
    <dataField name="L1 Pend Time_x000a_(Avg Minutes)" fld="6" subtotal="count" baseField="0" baseItem="0" numFmtId="1"/>
    <dataField name="MTTE_x000a_(Avg Minutes)" fld="7" subtotal="count" baseField="0" baseItem="0" numFmtId="1"/>
  </dataFields>
  <formats count="16">
    <format dxfId="12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27">
      <pivotArea field="2" type="button" dataOnly="0" labelOnly="1" outline="0" axis="axisRow" fieldPosition="0"/>
    </format>
    <format dxfId="12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25">
      <pivotArea field="2" type="button" dataOnly="0" labelOnly="1" outline="0" axis="axisRow" fieldPosition="0"/>
    </format>
    <format dxfId="12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2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2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1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1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1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1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multipleItemSelectionAllowed="1" dragToData="1">
      <members count="1" level="1">
        <member name="[Table1].[Severity].&amp;[Low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 caption="Idle Time_x000a_(Avg Minutes)"/>
    <pivotHierarchy dragToRow="0" dragToCol="0" dragToPage="0" dragToData="1"/>
    <pivotHierarchy dragToRow="0" dragToCol="0" dragToPage="0" dragToData="1" caption="L1 Pend Time_x000a_(Avg Minutes)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4CFB4-2FCB-4348-AB3A-0294B751172D}" name="PivotTable9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AD4:AI12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&amp;[Minimal]" cap="Minimal"/>
  </pageFields>
  <dataFields count="5">
    <dataField name="Ticket Count" fld="0" subtotal="count" baseField="0" baseItem="0"/>
    <dataField name="L1 Worked Time_x000a_(Avg Minutes)" fld="4" subtotal="count" baseField="0" baseItem="0" numFmtId="1"/>
    <dataField name="Idle Time_x000a_(Avg Minutes)" fld="5" subtotal="count" baseField="0" baseItem="0" numFmtId="1"/>
    <dataField name="L1 Pend Time_x000a_(Avg Minutes)" fld="6" subtotal="count" baseField="0" baseItem="0" numFmtId="1"/>
    <dataField name="MTTE_x000a_(Avg Minutes)" fld="7" subtotal="count" baseField="0" baseItem="0" numFmtId="1"/>
  </dataFields>
  <formats count="16">
    <format dxfId="124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43">
      <pivotArea field="2" type="button" dataOnly="0" labelOnly="1" outline="0" axis="axisRow" fieldPosition="0"/>
    </format>
    <format dxfId="12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41">
      <pivotArea field="2" type="button" dataOnly="0" labelOnly="1" outline="0" axis="axisRow" fieldPosition="0"/>
    </format>
    <format dxfId="12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3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3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3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3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3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3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3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3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3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3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multipleItemSelectionAllowed="1" dragToData="1">
      <members count="1" level="1">
        <member name="[Table1].[Severity].&amp;[Minim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 caption="Idle Time_x000a_(Avg Minutes)"/>
    <pivotHierarchy dragToRow="0" dragToCol="0" dragToPage="0" dragToData="1"/>
    <pivotHierarchy dragToRow="0" dragToCol="0" dragToPage="0" dragToData="1" caption="L1 Pend Time_x000a_(Avg Minutes)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287C8-E13B-4274-9EC8-8A84BF6DFD65}" name="PivotTable8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W4:AB12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&amp;[Medium]" cap="Medium"/>
  </pageFields>
  <dataFields count="5">
    <dataField name="Ticket Count" fld="0" subtotal="count" baseField="0" baseItem="0"/>
    <dataField name="L1 Worked Time_x000a_(Avg Minutes)" fld="4" subtotal="count" baseField="0" baseItem="0" numFmtId="1"/>
    <dataField name="Idle Time_x000a_(Avg Minutes)" fld="5" subtotal="count" baseField="0" baseItem="0" numFmtId="1"/>
    <dataField name="L1 Pend Time_x000a_(Avg Minutes)" fld="6" subtotal="count" baseField="0" baseItem="0" numFmtId="1"/>
    <dataField name="MTTE_x000a_(Avg Minutes)" fld="7" subtotal="count" baseField="0" baseItem="0" numFmtId="1"/>
  </dataFields>
  <formats count="16">
    <format dxfId="12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6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59">
      <pivotArea field="2" type="button" dataOnly="0" labelOnly="1" outline="0" axis="axisRow" fieldPosition="0"/>
    </format>
    <format dxfId="12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7">
      <pivotArea field="2" type="button" dataOnly="0" labelOnly="1" outline="0" axis="axisRow" fieldPosition="0"/>
    </format>
    <format dxfId="12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5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5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5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5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5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5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4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48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4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4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multipleItemSelectionAllowed="1" dragToData="1">
      <members count="1" level="1">
        <member name="[Table1].[Severity].&amp;[Medium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 caption="Idle Time_x000a_(Avg Minutes)"/>
    <pivotHierarchy dragToRow="0" dragToCol="0" dragToPage="0" dragToData="1"/>
    <pivotHierarchy dragToRow="0" dragToCol="0" dragToPage="0" dragToData="1" caption="L1 Pend Time_x000a_(Avg Minutes)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B45C3-8BAA-47F0-9240-807730416424}" name="PivotTable7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P4:U12" firstHeaderRow="0" firstDataRow="1" firstDataCol="1" rowPageCount="1" colPageCount="1"/>
  <pivotFields count="8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1" name="[Table1].[Severity].&amp;[High]" cap="High"/>
  </pageFields>
  <dataFields count="5">
    <dataField name="Ticket Count" fld="0" subtotal="count" baseField="0" baseItem="0"/>
    <dataField name="L1 Worked Time_x000a_(Avg Minutes)" fld="4" subtotal="count" baseField="0" baseItem="0" numFmtId="1"/>
    <dataField name="Idle Time_x000a_(Avg Minutes)" fld="5" subtotal="count" baseField="0" baseItem="0" numFmtId="1"/>
    <dataField name="L1 Pend Time_x000a_(Avg Minutes)" fld="6" subtotal="count" baseField="0" baseItem="0" numFmtId="1"/>
    <dataField name="MTTE_x000a_(Avg Minutes)" fld="7" subtotal="count" baseField="0" baseItem="0" numFmtId="1"/>
  </dataFields>
  <formats count="16">
    <format dxfId="12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7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75">
      <pivotArea field="2" type="button" dataOnly="0" labelOnly="1" outline="0" axis="axisRow" fieldPosition="0"/>
    </format>
    <format dxfId="12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73">
      <pivotArea field="2" type="button" dataOnly="0" labelOnly="1" outline="0" axis="axisRow" fieldPosition="0"/>
    </format>
    <format dxfId="12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7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7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6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6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6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6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6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6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6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Hierarchies count="79">
    <pivotHierarchy dragToData="1"/>
    <pivotHierarchy multipleItemSelectionAllowed="1" dragToData="1">
      <members count="1" level="1">
        <member name="[Table1].[Severity].&amp;[High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L1 Worked Time_x000a_(Avg Minutes)"/>
    <pivotHierarchy dragToRow="0" dragToCol="0" dragToPage="0" dragToData="1"/>
    <pivotHierarchy dragToRow="0" dragToCol="0" dragToPage="0" dragToData="1" caption="Idle Time_x000a_(Avg Minutes)"/>
    <pivotHierarchy dragToRow="0" dragToCol="0" dragToPage="0" dragToData="1"/>
    <pivotHierarchy dragToRow="0" dragToCol="0" dragToPage="0" dragToData="1" caption="L1 Pend Time_x000a_(Avg Minutes)"/>
    <pivotHierarchy dragToRow="0" dragToCol="0" dragToPage="0" dragToData="1"/>
    <pivotHierarchy dragToRow="0" dragToCol="0" dragToPage="0" dragToData="1" caption="MTTE_x000a_(Avg Minutes)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0D6D9-94CA-4BD6-8273-8E4331647FEA}" name="PivotTable5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Z3:AF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68"/>
  </dataFields>
  <formats count="4">
    <format dxfId="1169">
      <pivotArea outline="0" collapsedLevelsAreSubtotals="1" fieldPosition="0"/>
    </format>
    <format dxfId="1168">
      <pivotArea dataOnly="0" labelOnly="1" fieldPosition="0">
        <references count="1">
          <reference field="2" count="0"/>
        </references>
      </pivotArea>
    </format>
    <format dxfId="1167">
      <pivotArea dataOnly="0" labelOnly="1" grandCol="1" outline="0" fieldPosition="0"/>
    </format>
    <format dxfId="1166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9AE44-4368-41F8-9A13-6C1468BFACCE}" name="PivotTable1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3:H12" firstHeaderRow="1" firstDataRow="2" firstDataCol="1"/>
  <pivotFields count="4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/>
  </dataFields>
  <formats count="4">
    <format dxfId="1173">
      <pivotArea outline="0" collapsedLevelsAreSubtotals="1" fieldPosition="0"/>
    </format>
    <format dxfId="1172">
      <pivotArea dataOnly="0" labelOnly="1" fieldPosition="0">
        <references count="1">
          <reference field="2" count="0"/>
        </references>
      </pivotArea>
    </format>
    <format dxfId="1171">
      <pivotArea dataOnly="0" labelOnly="1" grandCol="1" outline="0" fieldPosition="0"/>
    </format>
    <format dxfId="1170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88570-7B70-4E4A-B58F-BC02B38010B0}" name="PivotTable3" cacheId="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J3:P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68"/>
  </dataFields>
  <formats count="4">
    <format dxfId="1177">
      <pivotArea outline="0" collapsedLevelsAreSubtotals="1" fieldPosition="0"/>
    </format>
    <format dxfId="1176">
      <pivotArea dataOnly="0" labelOnly="1" fieldPosition="0">
        <references count="1">
          <reference field="2" count="0"/>
        </references>
      </pivotArea>
    </format>
    <format dxfId="1175">
      <pivotArea dataOnly="0" labelOnly="1" grandCol="1" outline="0" fieldPosition="0"/>
    </format>
    <format dxfId="1174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B19F1-57F7-4233-87DC-948E7B8A312E}" name="PivotTable4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R3:X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68"/>
  </dataFields>
  <formats count="4">
    <format dxfId="1181">
      <pivotArea outline="0" collapsedLevelsAreSubtotals="1" fieldPosition="0"/>
    </format>
    <format dxfId="1180">
      <pivotArea dataOnly="0" labelOnly="1" fieldPosition="0">
        <references count="1">
          <reference field="2" count="0"/>
        </references>
      </pivotArea>
    </format>
    <format dxfId="1179">
      <pivotArea dataOnly="0" labelOnly="1" grandCol="1" outline="0" fieldPosition="0"/>
    </format>
    <format dxfId="1178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229EE-9E90-42B5-957F-3D6B0382A46D}" name="PivotTable4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R3:X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"/>
  </dataFields>
  <formats count="4">
    <format dxfId="1153">
      <pivotArea outline="0" collapsedLevelsAreSubtotals="1" fieldPosition="0"/>
    </format>
    <format dxfId="1152">
      <pivotArea dataOnly="0" labelOnly="1" fieldPosition="0">
        <references count="1">
          <reference field="2" count="0"/>
        </references>
      </pivotArea>
    </format>
    <format dxfId="1151">
      <pivotArea dataOnly="0" labelOnly="1" grandCol="1" outline="0" fieldPosition="0"/>
    </format>
    <format dxfId="1150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6B0A9-09B6-4568-AA74-F0338ECE1EE3}" name="PivotTable3" cacheId="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J3:P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"/>
  </dataFields>
  <formats count="4">
    <format dxfId="1157">
      <pivotArea outline="0" collapsedLevelsAreSubtotals="1" fieldPosition="0"/>
    </format>
    <format dxfId="1156">
      <pivotArea dataOnly="0" labelOnly="1" fieldPosition="0">
        <references count="1">
          <reference field="2" count="0"/>
        </references>
      </pivotArea>
    </format>
    <format dxfId="1155">
      <pivotArea dataOnly="0" labelOnly="1" grandCol="1" outline="0" fieldPosition="0"/>
    </format>
    <format dxfId="1154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7872E-0996-4EB0-9878-A9214F0F3006}" name="PivotTable1" cacheId="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3:H12" firstHeaderRow="1" firstDataRow="2" firstDataCol="1"/>
  <pivotFields count="4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/>
  </dataFields>
  <formats count="4">
    <format dxfId="1161">
      <pivotArea outline="0" collapsedLevelsAreSubtotals="1" fieldPosition="0"/>
    </format>
    <format dxfId="1160">
      <pivotArea dataOnly="0" labelOnly="1" fieldPosition="0">
        <references count="1">
          <reference field="2" count="0"/>
        </references>
      </pivotArea>
    </format>
    <format dxfId="1159">
      <pivotArea dataOnly="0" labelOnly="1" grandCol="1" outline="0" fieldPosition="0"/>
    </format>
    <format dxfId="1158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61240-1618-43C0-AC8A-671DA0DA6BC9}" name="PivotTable5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Z3:AF12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Col" allDrilled="1" subtotalTop="0" showAll="0" defaultSubtotal="0" defaultAttributeDrillState="1">
      <items count="5">
        <item x="0"/>
        <item x="1"/>
        <item x="3"/>
        <item x="4"/>
        <item x="2"/>
      </items>
    </pivotField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3" subtotal="count" baseField="0" baseItem="0" numFmtId="1"/>
  </dataFields>
  <formats count="4">
    <format dxfId="1165">
      <pivotArea outline="0" collapsedLevelsAreSubtotals="1" fieldPosition="0"/>
    </format>
    <format dxfId="1164">
      <pivotArea dataOnly="0" labelOnly="1" fieldPosition="0">
        <references count="1">
          <reference field="2" count="0"/>
        </references>
      </pivotArea>
    </format>
    <format dxfId="1163">
      <pivotArea dataOnly="0" labelOnly="1" grandCol="1" outline="0" fieldPosition="0"/>
    </format>
    <format dxfId="1162">
      <pivotArea outline="0" collapsedLevelsAreSubtotals="1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4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3BF99-467D-4503-A90A-9FFC52757D91}" name="PivotTable1" cacheId="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3:D11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efaultSubtotal="0" defaultAttributeDrillState="1"/>
    <pivotField dataField="1" subtotalTop="0" showAll="0" defaultSubtotal="0"/>
    <pivotField dataField="1" subtotalTop="0" showAll="0" defaultSubtotal="0"/>
  </pivotFields>
  <rowFields count="2"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41" name="[Table1].[Weekday].[All]" cap="All"/>
  </pageFields>
  <dataFields count="2">
    <dataField name="Ticket Count" fld="3" subtotal="count" baseField="1" baseItem="0"/>
    <dataField name="Contribution %" fld="4" showDataAs="percentOfCol" baseField="0" baseItem="0" numFmtId="10"/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7"/>
    <rowHierarchyUsage hierarchyUsage="4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5072A-72A5-4AD2-AEC5-24442E03C518}" name="PivotTable1" cacheId="1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3:E11" firstHeaderRow="0" firstDataRow="1" firstDataCol="1" rowPageCount="1" colPageCount="1"/>
  <pivotFields count="7">
    <pivotField axis="axisRow" allDrilled="1" subtotalTop="0" showAll="0" dataSourceSort="1" defaultSubtotal="0" defaultAttributeDrillState="1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Row" allDrilled="1" subtotalTop="0" showAll="0" defaultSubtotal="0">
      <items count="7">
        <item x="1" e="0"/>
        <item x="5" e="0"/>
        <item x="6" e="0"/>
        <item x="4" e="0"/>
        <item x="0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3">
    <field x="2"/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42" name="[Table1].[Month].[All]" cap="All"/>
  </pageFields>
  <dataFields count="3">
    <dataField name="Ticket Count" fld="3" subtotal="count" baseField="1" baseItem="0"/>
    <dataField fld="5" subtotal="count" baseField="0" baseItem="0" numFmtId="1"/>
    <dataField name="Contribution %" fld="4" showDataAs="percentOfCol" baseField="0" baseItem="0" numFmtId="10"/>
  </dataFields>
  <formats count="1">
    <format dxfId="114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1"/>
    <rowHierarchyUsage hierarchyUsage="47"/>
    <rowHierarchyUsage hierarchyUsage="4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7F85A-D7F3-4153-BF0D-8BA360C71A67}" name="PivotTable1" cacheId="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 rowHeaderCaption="Month &amp; Day">
  <location ref="B3:E9" firstHeaderRow="0" firstDataRow="1" firstDataCol="1" rowPageCount="1" colPageCount="1"/>
  <pivotFields count="8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Row" allDrilled="1" subtotalTop="0" showAll="0" defaultSubtotal="0">
      <items count="7">
        <item x="1" e="0"/>
        <item x="5" e="0"/>
        <item x="6" e="0"/>
        <item x="4" e="0"/>
        <item x="0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efaultSubtotal="0">
      <items count="5">
        <item x="0" e="0"/>
        <item x="1" e="0"/>
        <item x="3" e="0"/>
        <item x="4" e="0"/>
        <item x="2" e="0"/>
      </items>
    </pivotField>
    <pivotField axis="axisPage" allDrilled="1" subtotalTop="0" showAll="0" dataSourceSort="1" defaultSubtotal="0" defaultAttributeDrillState="1"/>
  </pivotFields>
  <rowFields count="4">
    <field x="6"/>
    <field x="2"/>
    <field x="1"/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42" name="[Table1].[Month].[All]" cap="All"/>
  </pageFields>
  <dataFields count="3">
    <dataField name="Ticket Count" fld="3" subtotal="count" baseField="1" baseItem="0"/>
    <dataField fld="5" subtotal="count" baseField="0" baseItem="0" numFmtId="1"/>
    <dataField name="Contribution %" fld="4" showDataAs="percentOfCol" baseField="0" baseItem="0" numFmtId="10"/>
  </dataFields>
  <formats count="1">
    <format dxfId="11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41"/>
    <rowHierarchyUsage hierarchyUsage="47"/>
    <rowHierarchyUsage hierarchyUsage="4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EAE34-2D59-4211-AFE8-BCB546B773DB}" name="PivotTable1" cacheId="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Day">
  <location ref="B4:K13" firstHeaderRow="1" firstDataRow="2" firstDataCol="1" rowPageCount="1" colPageCount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Row" allDrilled="1" subtotalTop="0" showAll="0" defaultSubtotal="0">
      <items count="7">
        <item x="1" e="0"/>
        <item x="5" e="0"/>
        <item x="6" e="0"/>
        <item x="4" e="0"/>
        <item x="0" e="0"/>
        <item x="2" e="0"/>
        <item x="3" e="0"/>
      </items>
    </pivotField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xis="axisPage" allDrilled="1" subtotalTop="0" showAll="0" dataSourceSort="1" defaultSubtotal="0" defaultAttributeDrillState="1"/>
  </pivotFields>
  <rowFields count="4">
    <field x="4"/>
    <field x="5"/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6" hier="42" name="[Table1].[Month].[All]" cap="All"/>
  </pageFields>
  <dataFields count="1">
    <dataField fld="2" subtotal="count" baseField="0" baseItem="0" numFmtId="1"/>
  </dataFields>
  <formats count="4">
    <format dxfId="11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38">
      <pivotArea field="4" type="button" dataOnly="0" labelOnly="1" outline="0" axis="axisRow" fieldPosition="0"/>
    </format>
    <format dxfId="1137">
      <pivotArea dataOnly="0" labelOnly="1" fieldPosition="0">
        <references count="1">
          <reference field="3" count="0"/>
        </references>
      </pivotArea>
    </format>
    <format dxfId="1136">
      <pivotArea dataOnly="0" labelOnly="1" grandCol="1" outline="0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41"/>
    <rowHierarchyUsage hierarchyUsage="1"/>
    <rowHierarchyUsage hierarchyUsage="47"/>
    <rowHierarchyUsage hierarchyUsage="43"/>
  </rowHierarchiesUsage>
  <colHierarchiesUsage count="1"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1339-471D-4E07-9AE5-0D96DAA5024E}" name="PivotTable10" cacheId="2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Day">
  <location ref="X4:AG13" firstHeaderRow="1" firstDataRow="2" firstDataCol="1" rowPageCount="1" colPageCount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xis="axisCol" allDrilled="1" subtotalTop="0" showAll="0" defaultSubtotal="0" defaultAttributeDrillState="1">
      <items count="8">
        <item s="1" x="1"/>
        <item s="1" x="2"/>
        <item s="1" x="3"/>
        <item s="1" x="4"/>
        <item s="1" x="5"/>
        <item s="1" x="6"/>
        <item s="1" x="7"/>
        <item s="1" x="0"/>
      </items>
    </pivotField>
    <pivotField axis="axisRow" allDrilled="1" subtotalTop="0" showAll="0" defaultSubtotal="0">
      <items count="7">
        <item x="1" e="0"/>
        <item x="5" e="0"/>
        <item x="6" e="0"/>
        <item x="4" e="0"/>
        <item x="0" e="0"/>
        <item x="2" e="0"/>
        <item x="3" e="0"/>
      </items>
    </pivotField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xis="axisPage" allDrilled="1" subtotalTop="0" showAll="0" dataSourceSort="1" defaultSubtotal="0" defaultAttributeDrillState="1"/>
  </pivotFields>
  <rowFields count="4">
    <field x="4"/>
    <field x="5"/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6" hier="42" name="[Table1].[Month].[All]" cap="All"/>
  </pageFields>
  <dataFields count="1">
    <dataField fld="2" subtotal="count" baseField="0" baseItem="0" numFmtId="1"/>
  </dataFields>
  <formats count="4">
    <format dxfId="11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42">
      <pivotArea field="4" type="button" dataOnly="0" labelOnly="1" outline="0" axis="axisRow" fieldPosition="0"/>
    </format>
    <format dxfId="1141">
      <pivotArea dataOnly="0" labelOnly="1" fieldPosition="0">
        <references count="1">
          <reference field="3" count="0"/>
        </references>
      </pivotArea>
    </format>
    <format dxfId="1140">
      <pivotArea dataOnly="0" labelOnly="1" grandCol="1" outline="0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41"/>
    <rowHierarchyUsage hierarchyUsage="1"/>
    <rowHierarchyUsage hierarchyUsage="47"/>
    <rowHierarchyUsage hierarchyUsage="43"/>
  </rowHierarchiesUsage>
  <colHierarchiesUsage count="1"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2DAFC-FE39-4FEB-8DE2-BB8EC9A8214C}" name="PivotTable9" cacheId="1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rowHeaderCaption="Day">
  <location ref="M4:U13" firstHeaderRow="1" firstDataRow="2" firstDataCol="1" rowPageCount="1" colPageCount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Row" allDrilled="1" subtotalTop="0" showAll="0" defaultSubtotal="0">
      <items count="7">
        <item x="1" e="0"/>
        <item x="5" e="0"/>
        <item x="6" e="0"/>
        <item x="4" e="0"/>
        <item x="0" e="0"/>
        <item x="2" e="0"/>
        <item x="3" e="0"/>
      </items>
    </pivotField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xis="axisPage" allDrilled="1" subtotalTop="0" showAll="0" dataSourceSort="1" defaultSubtotal="0" defaultAttributeDrillState="1"/>
  </pivotFields>
  <rowFields count="4">
    <field x="4"/>
    <field x="5"/>
    <field x="1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6" hier="42" name="[Table1].[Month].[All]" cap="All"/>
  </pageFields>
  <dataFields count="1">
    <dataField fld="2" subtotal="count" baseField="0" baseItem="0" numFmtId="1"/>
  </dataFields>
  <formats count="4">
    <format dxfId="11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46">
      <pivotArea field="4" type="button" dataOnly="0" labelOnly="1" outline="0" axis="axisRow" fieldPosition="0"/>
    </format>
    <format dxfId="1145">
      <pivotArea dataOnly="0" labelOnly="1" fieldPosition="0">
        <references count="1">
          <reference field="3" count="0"/>
        </references>
      </pivotArea>
    </format>
    <format dxfId="1144">
      <pivotArea dataOnly="0" labelOnly="1" grandCol="1" outline="0" fieldPosition="0"/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41"/>
    <rowHierarchyUsage hierarchyUsage="1"/>
    <rowHierarchyUsage hierarchyUsage="47"/>
    <rowHierarchyUsage hierarchyUsage="43"/>
  </rowHierarchiesUsage>
  <colHierarchiesUsage count="1"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CBDEA-AABF-4E7F-AB34-EAD5E857658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B5:F13" firstHeaderRow="0" firstDataRow="1" firstDataCol="1"/>
  <pivotFields count="45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numFmtId="164" showAll="0"/>
    <pivotField showAll="0"/>
    <pivotField numFmtId="167" showAll="0">
      <items count="2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umFmtId="165" showAll="0"/>
    <pivotField showAll="0"/>
    <pivotField showAll="0"/>
    <pivotField numFmtId="166" showAll="0"/>
    <pivotField dataField="1"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44"/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icket Count " fld="35" baseField="7" baseItem="0"/>
    <dataField name="Verdict Match " fld="33" baseField="7" baseItem="0"/>
    <dataField name="Verdict Mismatch " fld="34" baseField="7" baseItem="0"/>
    <dataField name="Verdict Match % " fld="43" baseField="0" baseItem="0" numFmtId="10"/>
  </dataFields>
  <formats count="3">
    <format dxfId="113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34">
      <pivotArea field="7" type="button" dataOnly="0" labelOnly="1" outline="0" axis="axisRow" fieldPosition="1"/>
    </format>
    <format dxfId="113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94E93-9573-4144-B268-46B5A683B87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ule Name ">
  <location ref="B5:H53" firstHeaderRow="1" firstDataRow="3" firstDataCol="1" rowPageCount="2" colPageCount="1"/>
  <pivotFields count="45">
    <pivotField dataField="1" showAll="0"/>
    <pivotField axis="axisCol" multipleItemSelectionAllowed="1" showAll="0">
      <items count="6">
        <item x="1"/>
        <item x="3"/>
        <item h="1" x="2"/>
        <item h="1" x="0"/>
        <item h="1" x="4"/>
        <item t="default"/>
      </items>
    </pivotField>
    <pivotField showAll="0"/>
    <pivotField showAll="0"/>
    <pivotField axis="axisPage" showAll="0">
      <items count="1084">
        <item sd="0" x="770"/>
        <item sd="0" x="500"/>
        <item sd="0" x="675"/>
        <item sd="0" x="26"/>
        <item sd="0" x="72"/>
        <item sd="0" x="35"/>
        <item sd="0" x="27"/>
        <item sd="0" x="820"/>
        <item sd="0" x="821"/>
        <item sd="0" x="843"/>
        <item sd="0" x="312"/>
        <item sd="0" x="395"/>
        <item sd="0" x="919"/>
        <item sd="0" x="117"/>
        <item sd="0" x="6"/>
        <item sd="0" x="76"/>
        <item sd="0" x="380"/>
        <item sd="0" x="14"/>
        <item sd="0" x="49"/>
        <item sd="0" x="36"/>
        <item sd="0" x="108"/>
        <item sd="0" x="489"/>
        <item sd="0" x="278"/>
        <item sd="0" x="775"/>
        <item sd="0" x="9"/>
        <item sd="0" x="8"/>
        <item sd="0" x="71"/>
        <item sd="0" x="837"/>
        <item sd="0" x="1010"/>
        <item sd="0" x="838"/>
        <item sd="0" x="870"/>
        <item sd="0" x="1065"/>
        <item sd="0" x="918"/>
        <item sd="0" x="406"/>
        <item sd="0" x="1026"/>
        <item sd="0" x="874"/>
        <item sd="0" x="17"/>
        <item sd="0" x="1023"/>
        <item sd="0" x="752"/>
        <item sd="0" x="485"/>
        <item sd="0" x="628"/>
        <item sd="0" x="209"/>
        <item sd="0" x="155"/>
        <item sd="0" x="29"/>
        <item sd="0" x="141"/>
        <item sd="0" x="639"/>
        <item sd="0" x="614"/>
        <item sd="0" x="392"/>
        <item sd="0" x="83"/>
        <item sd="0" x="851"/>
        <item sd="0" x="844"/>
        <item sd="0" x="992"/>
        <item sd="0" x="630"/>
        <item sd="0" x="151"/>
        <item sd="0" x="475"/>
        <item sd="0" x="684"/>
        <item sd="0" x="908"/>
        <item sd="0" x="777"/>
        <item sd="0" x="640"/>
        <item sd="0" x="715"/>
        <item sd="0" x="563"/>
        <item sd="0" x="707"/>
        <item sd="0" x="135"/>
        <item sd="0" x="381"/>
        <item sd="0" x="341"/>
        <item sd="0" x="441"/>
        <item sd="0" x="584"/>
        <item sd="0" x="460"/>
        <item sd="0" x="608"/>
        <item sd="0" x="535"/>
        <item sd="0" x="712"/>
        <item sd="0" x="80"/>
        <item sd="0" x="1070"/>
        <item sd="0" x="555"/>
        <item sd="0" x="264"/>
        <item sd="0" x="333"/>
        <item sd="0" x="58"/>
        <item sd="0" x="61"/>
        <item sd="0" x="223"/>
        <item sd="0" x="253"/>
        <item sd="0" x="221"/>
        <item sd="0" x="600"/>
        <item sd="0" x="206"/>
        <item sd="0" x="161"/>
        <item sd="0" x="763"/>
        <item sd="0" x="505"/>
        <item sd="0" x="783"/>
        <item sd="0" x="972"/>
        <item sd="0" x="753"/>
        <item sd="0" x="800"/>
        <item sd="0" x="839"/>
        <item sd="0" x="313"/>
        <item sd="0" x="302"/>
        <item sd="0" x="420"/>
        <item sd="0" x="43"/>
        <item sd="0" x="887"/>
        <item sd="0" x="577"/>
        <item sd="0" x="82"/>
        <item sd="0" x="812"/>
        <item sd="0" x="711"/>
        <item sd="0" x="574"/>
        <item sd="0" x="610"/>
        <item sd="0" x="986"/>
        <item sd="0" x="199"/>
        <item sd="0" x="813"/>
        <item sd="0" x="575"/>
        <item sd="0" x="1078"/>
        <item sd="0" x="901"/>
        <item sd="0" x="224"/>
        <item sd="0" x="980"/>
        <item sd="0" x="964"/>
        <item sd="0" x="963"/>
        <item sd="0" x="970"/>
        <item sd="0" x="966"/>
        <item sd="0" x="650"/>
        <item sd="0" x="657"/>
        <item sd="0" x="968"/>
        <item sd="0" x="965"/>
        <item sd="0" x="967"/>
        <item sd="0" x="541"/>
        <item sd="0" x="48"/>
        <item sd="0" x="519"/>
        <item sd="0" x="95"/>
        <item sd="0" x="578"/>
        <item sd="0" x="665"/>
        <item sd="0" x="677"/>
        <item sd="0" x="521"/>
        <item sd="0" x="804"/>
        <item sd="0" x="44"/>
        <item sd="0" x="512"/>
        <item sd="0" x="40"/>
        <item sd="0" x="3"/>
        <item sd="0" x="130"/>
        <item sd="0" x="579"/>
        <item sd="0" x="138"/>
        <item sd="0" x="45"/>
        <item sd="0" x="822"/>
        <item sd="0" x="16"/>
        <item sd="0" x="28"/>
        <item sd="0" x="33"/>
        <item sd="0" x="65"/>
        <item sd="0" x="492"/>
        <item sd="0" x="748"/>
        <item sd="0" x="504"/>
        <item sd="0" x="1013"/>
        <item sd="0" x="91"/>
        <item sd="0" x="5"/>
        <item sd="0" x="21"/>
        <item sd="0" x="413"/>
        <item sd="0" x="22"/>
        <item sd="0" x="78"/>
        <item sd="0" x="4"/>
        <item sd="0" x="896"/>
        <item sd="0" x="366"/>
        <item sd="0" x="979"/>
        <item sd="0" x="517"/>
        <item sd="0" x="60"/>
        <item sd="0" x="824"/>
        <item sd="0" x="15"/>
        <item sd="0" x="10"/>
        <item sd="0" x="394"/>
        <item sd="0" x="244"/>
        <item sd="0" x="660"/>
        <item sd="0" x="359"/>
        <item sd="0" x="2"/>
        <item sd="0" x="321"/>
        <item sd="0" x="81"/>
        <item sd="0" x="687"/>
        <item sd="0" x="652"/>
        <item sd="0" x="645"/>
        <item sd="0" x="651"/>
        <item sd="0" x="438"/>
        <item sd="0" x="757"/>
        <item sd="0" x="762"/>
        <item sd="0" x="758"/>
        <item sd="0" x="227"/>
        <item sd="0" x="760"/>
        <item sd="0" x="759"/>
        <item sd="0" x="385"/>
        <item sd="0" x="688"/>
        <item sd="0" x="761"/>
        <item sd="0" x="638"/>
        <item sd="0" x="262"/>
        <item sd="0" x="405"/>
        <item sd="0" x="100"/>
        <item sd="0" x="454"/>
        <item sd="0" x="56"/>
        <item sd="0" x="358"/>
        <item sd="0" x="354"/>
        <item sd="0" x="38"/>
        <item sd="0" x="229"/>
        <item sd="0" x="25"/>
        <item sd="0" x="150"/>
        <item sd="0" x="77"/>
        <item sd="0" x="696"/>
        <item sd="0" x="367"/>
        <item sd="0" x="607"/>
        <item sd="0" x="235"/>
        <item sd="0" x="661"/>
        <item sd="0" x="988"/>
        <item sd="0" x="940"/>
        <item sd="0" x="846"/>
        <item sd="0" x="885"/>
        <item sd="0" x="819"/>
        <item sd="0" x="993"/>
        <item sd="0" x="815"/>
        <item sd="0" x="915"/>
        <item sd="0" x="749"/>
        <item sd="0" x="554"/>
        <item sd="0" x="297"/>
        <item sd="0" x="182"/>
        <item sd="0" x="823"/>
        <item sd="0" x="440"/>
        <item sd="0" x="647"/>
        <item sd="0" x="649"/>
        <item sd="0" x="525"/>
        <item sd="0" x="977"/>
        <item sd="0" x="921"/>
        <item sd="0" x="207"/>
        <item sd="0" x="495"/>
        <item sd="0" x="542"/>
        <item sd="0" x="283"/>
        <item sd="0" x="196"/>
        <item sd="0" x="1021"/>
        <item sd="0" x="767"/>
        <item sd="0" x="1017"/>
        <item sd="0" x="776"/>
        <item sd="0" x="769"/>
        <item sd="0" x="798"/>
        <item sd="0" x="20"/>
        <item sd="0" x="397"/>
        <item sd="0" x="678"/>
        <item sd="0" x="620"/>
        <item sd="0" x="560"/>
        <item sd="0" x="467"/>
        <item sd="0" x="140"/>
        <item sd="0" x="931"/>
        <item sd="0" x="826"/>
        <item sd="0" x="876"/>
        <item sd="0" x="415"/>
        <item sd="0" x="110"/>
        <item sd="0" x="643"/>
        <item sd="0" x="562"/>
        <item sd="0" x="616"/>
        <item sd="0" x="948"/>
        <item sd="0" x="1"/>
        <item sd="0" x="342"/>
        <item sd="0" x="280"/>
        <item sd="0" x="230"/>
        <item sd="0" x="190"/>
        <item sd="0" x="411"/>
        <item sd="0" x="167"/>
        <item sd="0" x="871"/>
        <item sd="0" x="834"/>
        <item sd="0" x="774"/>
        <item sd="0" x="654"/>
        <item sd="0" x="23"/>
        <item sd="0" x="398"/>
        <item sd="0" x="169"/>
        <item sd="0" x="566"/>
        <item sd="0" x="526"/>
        <item sd="0" x="173"/>
        <item sd="0" x="41"/>
        <item sd="0" x="590"/>
        <item sd="0" x="57"/>
        <item sd="0" x="12"/>
        <item sd="0" x="350"/>
        <item sd="0" x="836"/>
        <item sd="0" x="900"/>
        <item sd="0" x="906"/>
        <item sd="0" x="106"/>
        <item sd="0" x="308"/>
        <item sd="0" x="324"/>
        <item sd="0" x="452"/>
        <item sd="0" x="449"/>
        <item sd="0" x="252"/>
        <item sd="0" x="788"/>
        <item sd="0" x="147"/>
        <item sd="0" x="1080"/>
        <item sd="0" x="250"/>
        <item sd="0" x="695"/>
        <item sd="0" x="802"/>
        <item sd="0" x="619"/>
        <item sd="0" x="586"/>
        <item sd="0" x="721"/>
        <item sd="0" x="377"/>
        <item sd="0" x="232"/>
        <item sd="0" x="148"/>
        <item sd="0" x="85"/>
        <item sd="0" x="884"/>
        <item sd="0" x="464"/>
        <item sd="0" x="258"/>
        <item sd="0" x="32"/>
        <item sd="0" x="187"/>
        <item sd="0" x="796"/>
        <item sd="0" x="437"/>
        <item sd="0" x="448"/>
        <item sd="0" x="549"/>
        <item sd="0" x="245"/>
        <item sd="0" x="399"/>
        <item sd="0" x="720"/>
        <item sd="0" x="282"/>
        <item sd="0" x="924"/>
        <item sd="0" x="959"/>
        <item sd="0" x="602"/>
        <item sd="0" x="442"/>
        <item sd="0" x="198"/>
        <item sd="0" x="459"/>
        <item sd="0" x="714"/>
        <item sd="0" x="680"/>
        <item sd="0" x="429"/>
        <item sd="0" x="625"/>
        <item sd="0" x="792"/>
        <item sd="0" x="893"/>
        <item sd="0" x="318"/>
        <item sd="0" x="145"/>
        <item sd="0" x="552"/>
        <item sd="0" x="337"/>
        <item sd="0" x="718"/>
        <item sd="0" x="185"/>
        <item sd="0" x="899"/>
        <item sd="0" x="892"/>
        <item sd="0" x="447"/>
        <item sd="0" x="716"/>
        <item sd="0" x="725"/>
        <item sd="0" x="96"/>
        <item sd="0" x="866"/>
        <item sd="0" x="113"/>
        <item sd="0" x="516"/>
        <item sd="0" x="587"/>
        <item sd="0" x="248"/>
        <item sd="0" x="260"/>
        <item sd="0" x="362"/>
        <item sd="0" x="134"/>
        <item sd="0" x="200"/>
        <item sd="0" x="403"/>
        <item sd="0" x="407"/>
        <item sd="0" x="854"/>
        <item sd="0" x="719"/>
        <item sd="0" x="713"/>
        <item sd="0" x="791"/>
        <item sd="0" x="374"/>
        <item sd="0" x="717"/>
        <item sd="0" x="835"/>
        <item sd="0" x="414"/>
        <item sd="0" x="989"/>
        <item sd="0" x="249"/>
        <item sd="0" x="285"/>
        <item sd="0" x="220"/>
        <item sd="0" x="571"/>
        <item sd="0" x="589"/>
        <item sd="0" x="225"/>
        <item sd="0" x="281"/>
        <item sd="0" x="89"/>
        <item sd="0" x="491"/>
        <item sd="0" x="613"/>
        <item sd="0" x="259"/>
        <item sd="0" x="601"/>
        <item sd="0" x="310"/>
        <item sd="0" x="544"/>
        <item sd="0" x="353"/>
        <item sd="0" x="573"/>
        <item sd="0" x="118"/>
        <item sd="0" x="307"/>
        <item sd="0" x="704"/>
        <item sd="0" x="88"/>
        <item sd="0" x="115"/>
        <item sd="0" x="34"/>
        <item sd="0" x="503"/>
        <item sd="0" x="927"/>
        <item sd="0" x="1036"/>
        <item sd="0" x="1047"/>
        <item sd="0" x="1044"/>
        <item sd="0" x="1043"/>
        <item sd="0" x="1066"/>
        <item sd="0" x="1048"/>
        <item sd="0" x="1030"/>
        <item sd="0" x="1039"/>
        <item sd="0" x="1049"/>
        <item sd="0" x="1042"/>
        <item sd="0" x="810"/>
        <item sd="0" x="1054"/>
        <item sd="0" x="1068"/>
        <item sd="0" x="1051"/>
        <item sd="0" x="1082"/>
        <item sd="0" x="1052"/>
        <item sd="0" x="1031"/>
        <item sd="0" x="1073"/>
        <item sd="0" x="1055"/>
        <item sd="0" x="1061"/>
        <item sd="0" x="1059"/>
        <item sd="0" x="1034"/>
        <item sd="0" x="1035"/>
        <item sd="0" x="1045"/>
        <item sd="0" x="1056"/>
        <item sd="0" x="1037"/>
        <item sd="0" x="1033"/>
        <item sd="0" x="693"/>
        <item sd="0" x="1064"/>
        <item sd="0" x="1032"/>
        <item sd="0" x="1040"/>
        <item sd="0" x="961"/>
        <item sd="0" x="1050"/>
        <item sd="0" x="1046"/>
        <item sd="0" x="1038"/>
        <item sd="0" x="1053"/>
        <item sd="0" x="954"/>
        <item sd="0" x="1041"/>
        <item sd="0" x="1072"/>
        <item sd="0" x="408"/>
        <item sd="0" x="845"/>
        <item sd="0" x="129"/>
        <item sd="0" x="743"/>
        <item sd="0" x="726"/>
        <item sd="0" x="938"/>
        <item sd="0" x="934"/>
        <item sd="0" x="370"/>
        <item sd="0" x="316"/>
        <item sd="0" x="240"/>
        <item sd="0" x="895"/>
        <item sd="0" x="1062"/>
        <item sd="0" x="538"/>
        <item sd="0" x="530"/>
        <item sd="0" x="641"/>
        <item sd="0" x="306"/>
        <item sd="0" x="90"/>
        <item sd="0" x="558"/>
        <item sd="0" x="733"/>
        <item sd="0" x="828"/>
        <item sd="0" x="785"/>
        <item sd="0" x="1060"/>
        <item sd="0" x="878"/>
        <item sd="0" x="364"/>
        <item sd="0" x="875"/>
        <item sd="0" x="390"/>
        <item sd="0" x="112"/>
        <item sd="0" x="241"/>
        <item sd="0" x="428"/>
        <item sd="0" x="286"/>
        <item sd="0" x="999"/>
        <item sd="0" x="126"/>
        <item sd="0" x="67"/>
        <item sd="0" x="916"/>
        <item sd="0" x="572"/>
        <item sd="0" x="527"/>
        <item sd="0" x="304"/>
        <item sd="0" x="75"/>
        <item sd="0" x="368"/>
        <item sd="0" x="365"/>
        <item sd="0" x="805"/>
        <item sd="0" x="744"/>
        <item sd="0" x="691"/>
        <item sd="0" x="902"/>
        <item sd="0" x="73"/>
        <item sd="0" x="179"/>
        <item sd="0" x="193"/>
        <item sd="0" x="615"/>
        <item sd="0" x="355"/>
        <item sd="0" x="756"/>
        <item sd="0" x="674"/>
        <item sd="0" x="780"/>
        <item sd="0" x="593"/>
        <item sd="0" x="787"/>
        <item sd="0" x="424"/>
        <item sd="0" x="104"/>
        <item sd="0" x="897"/>
        <item sd="0" x="666"/>
        <item sd="0" x="231"/>
        <item sd="0" x="315"/>
        <item sd="0" x="320"/>
        <item sd="0" x="700"/>
        <item sd="0" x="178"/>
        <item sd="0" x="79"/>
        <item sd="0" x="1019"/>
        <item sd="0" x="144"/>
        <item sd="0" x="863"/>
        <item sd="0" x="443"/>
        <item sd="0" x="486"/>
        <item sd="0" x="239"/>
        <item sd="0" x="595"/>
        <item sd="0" x="859"/>
        <item sd="0" x="329"/>
        <item sd="0" x="378"/>
        <item sd="0" x="603"/>
        <item sd="0" x="97"/>
        <item sd="0" x="597"/>
        <item sd="0" x="658"/>
        <item sd="0" x="779"/>
        <item sd="0" x="331"/>
        <item sd="0" x="523"/>
        <item sd="0" x="937"/>
        <item sd="0" x="697"/>
        <item sd="0" x="376"/>
        <item sd="0" x="372"/>
        <item sd="0" x="594"/>
        <item sd="0" x="237"/>
        <item sd="0" x="226"/>
        <item sd="0" x="508"/>
        <item sd="0" x="539"/>
        <item sd="0" x="143"/>
        <item sd="0" x="208"/>
        <item sd="0" x="903"/>
        <item sd="0" x="867"/>
        <item sd="0" x="263"/>
        <item sd="0" x="52"/>
        <item sd="0" x="724"/>
        <item sd="0" x="346"/>
        <item sd="0" x="561"/>
        <item sd="0" x="947"/>
        <item sd="0" x="547"/>
        <item sd="0" x="1027"/>
        <item sd="0" x="550"/>
        <item sd="0" x="909"/>
        <item sd="0" x="747"/>
        <item sd="0" x="401"/>
        <item sd="0" x="955"/>
        <item sd="0" x="814"/>
        <item sd="0" x="746"/>
        <item sd="0" x="537"/>
        <item sd="0" x="907"/>
        <item sd="0" x="123"/>
        <item sd="0" x="998"/>
        <item sd="0" x="981"/>
        <item sd="0" x="646"/>
        <item sd="0" x="528"/>
        <item sd="0" x="858"/>
        <item sd="0" x="857"/>
        <item sd="0" x="177"/>
        <item sd="0" x="605"/>
        <item sd="0" x="606"/>
        <item sd="0" x="559"/>
        <item sd="0" x="672"/>
        <item sd="0" x="453"/>
        <item sd="0" x="732"/>
        <item sd="0" x="570"/>
        <item sd="0" x="877"/>
        <item sd="0" x="522"/>
        <item sd="0" x="513"/>
        <item sd="0" x="432"/>
        <item sd="0" x="865"/>
        <item sd="0" x="349"/>
        <item sd="0" x="325"/>
        <item sd="0" x="291"/>
        <item sd="0" x="709"/>
        <item sd="0" x="656"/>
        <item sd="0" x="426"/>
        <item sd="0" x="174"/>
        <item sd="0" x="1024"/>
        <item sd="0" x="416"/>
        <item sd="0" x="1076"/>
        <item sd="0" x="396"/>
        <item sd="0" x="911"/>
        <item sd="0" x="1020"/>
        <item sd="0" x="156"/>
        <item sd="0" x="833"/>
        <item sd="0" x="93"/>
        <item sd="0" x="63"/>
        <item sd="0" x="254"/>
        <item sd="0" x="945"/>
        <item sd="0" x="476"/>
        <item sd="0" x="631"/>
        <item sd="0" x="294"/>
        <item sd="0" x="932"/>
        <item sd="0" x="883"/>
        <item sd="0" x="233"/>
        <item sd="0" x="170"/>
        <item sd="0" x="873"/>
        <item sd="0" x="279"/>
        <item sd="0" x="42"/>
        <item sd="0" x="1075"/>
        <item sd="0" x="872"/>
        <item sd="0" x="518"/>
        <item sd="0" x="94"/>
        <item sd="0" x="99"/>
        <item sd="0" x="946"/>
        <item sd="0" x="531"/>
        <item sd="0" x="745"/>
        <item sd="0" x="18"/>
        <item sd="0" x="825"/>
        <item sd="0" x="583"/>
        <item sd="0" x="471"/>
        <item sd="0" x="214"/>
        <item sd="0" x="723"/>
        <item sd="0" x="296"/>
        <item sd="0" x="243"/>
        <item sd="0" x="290"/>
        <item sd="0" x="910"/>
        <item sd="0" x="801"/>
        <item sd="0" x="84"/>
        <item sd="0" x="990"/>
        <item sd="0" x="121"/>
        <item sd="0" x="710"/>
        <item sd="0" x="987"/>
        <item sd="0" x="580"/>
        <item sd="0" x="861"/>
        <item sd="0" x="166"/>
        <item sd="0" x="860"/>
        <item sd="0" x="13"/>
        <item sd="0" x="644"/>
        <item sd="0" x="683"/>
        <item sd="0" x="172"/>
        <item sd="0" x="236"/>
        <item sd="0" x="1005"/>
        <item sd="0" x="1012"/>
        <item sd="0" x="1067"/>
        <item sd="0" x="507"/>
        <item sd="0" x="994"/>
        <item sd="0" x="633"/>
        <item sd="0" x="483"/>
        <item sd="0" x="664"/>
        <item sd="0" x="186"/>
        <item sd="0" x="451"/>
        <item sd="0" x="92"/>
        <item sd="0" x="434"/>
        <item sd="0" x="960"/>
        <item sd="0" x="300"/>
        <item sd="0" x="868"/>
        <item sd="0" x="319"/>
        <item sd="0" x="484"/>
        <item sd="0" x="929"/>
        <item sd="0" x="74"/>
        <item sd="0" x="69"/>
        <item sd="0" x="477"/>
        <item sd="0" x="974"/>
        <item sd="0" x="273"/>
        <item sd="0" x="107"/>
        <item sd="0" x="617"/>
        <item sd="0" x="421"/>
        <item sd="0" x="202"/>
        <item sd="0" x="737"/>
        <item sd="0" x="736"/>
        <item sd="0" x="1074"/>
        <item sd="0" x="1009"/>
        <item sd="0" x="272"/>
        <item sd="0" x="292"/>
        <item sd="0" x="201"/>
        <item sd="0" x="189"/>
        <item sd="0" x="690"/>
        <item sd="0" x="188"/>
        <item sd="0" x="829"/>
        <item sd="0" x="786"/>
        <item sd="0" x="529"/>
        <item sd="0" x="862"/>
        <item sd="0" x="192"/>
        <item sd="0" x="778"/>
        <item sd="0" x="510"/>
        <item sd="0" x="305"/>
        <item sd="0" x="274"/>
        <item sd="0" x="1079"/>
        <item sd="0" x="269"/>
        <item sd="0" x="284"/>
        <item sd="0" x="98"/>
        <item sd="0" x="338"/>
        <item sd="0" x="882"/>
        <item sd="0" x="913"/>
        <item sd="0" x="299"/>
        <item sd="0" x="864"/>
        <item sd="0" x="543"/>
        <item sd="0" x="195"/>
        <item sd="0" x="694"/>
        <item sd="0" x="205"/>
        <item sd="0" x="702"/>
        <item sd="0" x="247"/>
        <item sd="0" x="180"/>
        <item sd="0" x="103"/>
        <item sd="0" x="975"/>
        <item sd="0" x="1025"/>
        <item sd="0" x="830"/>
        <item sd="0" x="904"/>
        <item sd="0" x="511"/>
        <item sd="0" x="191"/>
        <item sd="0" x="698"/>
        <item sd="0" x="128"/>
        <item sd="0" x="1003"/>
        <item sd="0" x="582"/>
        <item sd="0" x="425"/>
        <item sd="0" x="856"/>
        <item sd="0" x="627"/>
        <item sd="0" x="514"/>
        <item sd="0" x="472"/>
        <item sd="0" x="497"/>
        <item sd="0" x="957"/>
        <item sd="0" x="659"/>
        <item sd="0" x="490"/>
        <item sd="0" x="996"/>
        <item sd="0" x="323"/>
        <item sd="0" x="356"/>
        <item sd="0" x="545"/>
        <item sd="0" x="357"/>
        <item sd="0" x="662"/>
        <item sd="0" x="234"/>
        <item sd="0" x="686"/>
        <item sd="0" x="125"/>
        <item sd="0" x="119"/>
        <item sd="0" x="727"/>
        <item sd="0" x="87"/>
        <item sd="0" x="255"/>
        <item sd="0" x="898"/>
        <item sd="0" x="344"/>
        <item sd="0" x="978"/>
        <item sd="0" x="37"/>
        <item sd="0" x="581"/>
        <item sd="0" x="149"/>
        <item sd="0" x="1007"/>
        <item sd="0" x="360"/>
        <item sd="0" x="314"/>
        <item sd="0" x="410"/>
        <item sd="0" x="326"/>
        <item sd="0" x="540"/>
        <item sd="0" x="335"/>
        <item sd="0" x="131"/>
        <item sd="0" x="336"/>
        <item sd="0" x="361"/>
        <item sd="0" x="175"/>
        <item sd="0" x="465"/>
        <item sd="0" x="132"/>
        <item sd="0" x="419"/>
        <item sd="0" x="1069"/>
        <item sd="0" x="841"/>
        <item sd="0" x="270"/>
        <item sd="0" x="334"/>
        <item sd="0" x="158"/>
        <item sd="0" x="474"/>
        <item sd="0" x="917"/>
        <item sd="0" x="435"/>
        <item sd="0" x="431"/>
        <item sd="0" x="176"/>
        <item sd="0" x="729"/>
        <item sd="0" x="772"/>
        <item sd="0" x="289"/>
        <item sd="0" x="827"/>
        <item sd="0" x="648"/>
        <item sd="0" x="86"/>
        <item sd="0" x="101"/>
        <item sd="0" x="0"/>
        <item sd="0" x="817"/>
        <item sd="0" x="983"/>
        <item sd="0" x="146"/>
        <item sd="0" x="488"/>
        <item sd="0" x="55"/>
        <item sd="0" x="256"/>
        <item sd="0" x="1028"/>
        <item sd="0" x="655"/>
        <item sd="0" x="328"/>
        <item sd="0" x="257"/>
        <item sd="0" x="818"/>
        <item sd="0" x="455"/>
        <item sd="0" x="894"/>
        <item sd="0" x="422"/>
        <item sd="0" x="670"/>
        <item sd="0" x="889"/>
        <item sd="0" x="506"/>
        <item sd="0" x="706"/>
        <item sd="0" x="673"/>
        <item sd="0" x="369"/>
        <item sd="0" x="565"/>
        <item sd="0" x="298"/>
        <item sd="0" x="384"/>
        <item sd="0" x="466"/>
        <item sd="0" x="116"/>
        <item sd="0" x="969"/>
        <item sd="0" x="222"/>
        <item sd="0" x="635"/>
        <item sd="0" x="734"/>
        <item sd="0" x="445"/>
        <item sd="0" x="444"/>
        <item sd="0" x="468"/>
        <item sd="0" x="59"/>
        <item sd="0" x="1008"/>
        <item sd="0" x="556"/>
        <item sd="0" x="764"/>
        <item sd="0" x="623"/>
        <item sd="0" x="363"/>
        <item sd="0" x="569"/>
        <item sd="0" x="383"/>
        <item sd="0" x="463"/>
        <item sd="0" x="982"/>
        <item sd="0" x="962"/>
        <item sd="0" x="388"/>
        <item sd="0" x="681"/>
        <item sd="0" x="842"/>
        <item sd="0" x="430"/>
        <item sd="0" x="728"/>
        <item sd="0" x="348"/>
        <item sd="0" x="347"/>
        <item sd="0" x="400"/>
        <item sd="0" x="881"/>
        <item sd="0" x="412"/>
        <item sd="0" x="219"/>
        <item sd="0" x="950"/>
        <item sd="0" x="942"/>
        <item sd="0" x="1018"/>
        <item sd="0" x="890"/>
        <item sd="0" x="568"/>
        <item sd="0" x="462"/>
        <item sd="0" x="458"/>
        <item sd="0" x="1000"/>
        <item sd="0" x="920"/>
        <item sd="0" x="1029"/>
        <item sd="0" x="926"/>
        <item sd="0" x="197"/>
        <item sd="0" x="157"/>
        <item sd="0" x="496"/>
        <item sd="0" x="886"/>
        <item sd="0" x="1014"/>
        <item sd="0" x="768"/>
        <item sd="0" x="611"/>
        <item sd="0" x="417"/>
        <item sd="0" x="985"/>
        <item sd="0" x="632"/>
        <item sd="0" x="204"/>
        <item sd="0" x="340"/>
        <item sd="0" x="952"/>
        <item sd="0" x="534"/>
        <item sd="0" x="111"/>
        <item sd="0" x="799"/>
        <item sd="0" x="120"/>
        <item sd="0" x="216"/>
        <item sd="0" x="251"/>
        <item sd="0" x="276"/>
        <item sd="0" x="391"/>
        <item sd="0" x="210"/>
        <item sd="0" x="705"/>
        <item sd="0" x="352"/>
        <item sd="0" x="217"/>
        <item sd="0" x="781"/>
        <item sd="0" x="604"/>
        <item sd="0" x="642"/>
        <item sd="0" x="212"/>
        <item sd="0" x="933"/>
        <item sd="0" x="599"/>
        <item sd="0" x="880"/>
        <item sd="0" x="267"/>
        <item sd="0" x="271"/>
        <item sd="0" x="731"/>
        <item sd="0" x="567"/>
        <item sd="0" x="64"/>
        <item sd="0" x="596"/>
        <item sd="0" x="389"/>
        <item sd="0" x="598"/>
        <item sd="0" x="809"/>
        <item sd="0" x="671"/>
        <item sd="0" x="850"/>
        <item sd="0" x="553"/>
        <item sd="0" x="301"/>
        <item sd="0" x="287"/>
        <item sd="0" x="275"/>
        <item sd="0" x="869"/>
        <item sd="0" x="925"/>
        <item sd="0" x="136"/>
        <item sd="0" x="991"/>
        <item sd="0" x="585"/>
        <item sd="0" x="742"/>
        <item sd="0" x="133"/>
        <item sd="0" x="213"/>
        <item sd="0" x="928"/>
        <item sd="0" x="612"/>
        <item sd="0" x="480"/>
        <item sd="0" x="765"/>
        <item sd="0" x="153"/>
        <item sd="0" x="456"/>
        <item sd="0" x="1006"/>
        <item sd="0" x="848"/>
        <item sd="0" x="433"/>
        <item sd="0" x="242"/>
        <item sd="0" x="228"/>
        <item sd="0" x="295"/>
        <item sd="0" x="62"/>
        <item sd="0" x="184"/>
        <item sd="0" x="551"/>
        <item sd="0" x="855"/>
        <item sd="0" x="922"/>
        <item sd="0" x="708"/>
        <item sd="0" x="288"/>
        <item sd="0" x="811"/>
        <item sd="0" x="591"/>
        <item sd="0" x="520"/>
        <item sd="0" x="494"/>
        <item sd="0" x="171"/>
        <item sd="0" x="194"/>
        <item sd="0" x="782"/>
        <item sd="0" x="339"/>
        <item sd="0" x="31"/>
        <item sd="0" x="621"/>
        <item sd="0" x="956"/>
        <item sd="0" x="457"/>
        <item sd="0" x="669"/>
        <item sd="0" x="588"/>
        <item sd="0" x="853"/>
        <item sd="0" x="481"/>
        <item sd="0" x="832"/>
        <item sd="0" x="548"/>
        <item sd="0" x="311"/>
        <item sd="0" x="971"/>
        <item sd="0" x="941"/>
        <item sd="0" x="626"/>
        <item sd="0" x="943"/>
        <item sd="0" x="168"/>
        <item sd="0" x="163"/>
        <item sd="0" x="105"/>
        <item sd="0" x="1015"/>
        <item sd="0" x="699"/>
        <item sd="0" x="576"/>
        <item sd="0" x="47"/>
        <item sd="0" x="1081"/>
        <item sd="0" x="498"/>
        <item sd="0" x="653"/>
        <item sd="0" x="469"/>
        <item sd="0" x="68"/>
        <item sd="0" x="499"/>
        <item sd="0" x="995"/>
        <item sd="0" x="160"/>
        <item sd="0" x="439"/>
        <item sd="0" x="939"/>
        <item sd="0" x="997"/>
        <item sd="0" x="142"/>
        <item sd="0" x="793"/>
        <item sd="0" x="351"/>
        <item sd="0" x="755"/>
        <item sd="0" x="784"/>
        <item sd="0" x="973"/>
        <item sd="0" x="536"/>
        <item sd="0" x="949"/>
        <item sd="0" x="622"/>
        <item sd="0" x="773"/>
        <item sd="0" x="1001"/>
        <item sd="0" x="345"/>
        <item sd="0" x="70"/>
        <item sd="0" x="39"/>
        <item sd="0" x="152"/>
        <item sd="0" x="557"/>
        <item sd="0" x="293"/>
        <item sd="0" x="382"/>
        <item sd="0" x="703"/>
        <item sd="0" x="692"/>
        <item sd="0" x="740"/>
        <item sd="0" x="738"/>
        <item sd="0" x="951"/>
        <item sd="0" x="739"/>
        <item sd="0" x="754"/>
        <item sd="0" x="735"/>
        <item sd="0" x="953"/>
        <item sd="0" x="914"/>
        <item sd="0" x="795"/>
        <item sd="0" x="162"/>
        <item sd="0" x="852"/>
        <item sd="0" x="114"/>
        <item sd="0" x="265"/>
        <item sd="0" x="109"/>
        <item sd="0" x="1016"/>
        <item sd="0" x="19"/>
        <item sd="0" x="891"/>
        <item sd="0" x="183"/>
        <item sd="0" x="668"/>
        <item sd="0" x="849"/>
        <item sd="0" x="636"/>
        <item sd="0" x="470"/>
        <item sd="0" x="409"/>
        <item sd="0" x="524"/>
        <item sd="0" x="1011"/>
        <item sd="0" x="423"/>
        <item sd="0" x="277"/>
        <item sd="0" x="741"/>
        <item sd="0" x="637"/>
        <item sd="0" x="1077"/>
        <item sd="0" x="958"/>
        <item sd="0" x="944"/>
        <item sd="0" x="984"/>
        <item sd="0" x="771"/>
        <item sd="0" x="923"/>
        <item sd="0" x="165"/>
        <item sd="0" x="122"/>
        <item sd="0" x="446"/>
        <item sd="0" x="418"/>
        <item sd="0" x="1004"/>
        <item sd="0" x="634"/>
        <item sd="0" x="682"/>
        <item sd="0" x="816"/>
        <item sd="0" x="618"/>
        <item sd="0" x="7"/>
        <item sd="0" x="427"/>
        <item sd="0" x="436"/>
        <item sd="0" x="685"/>
        <item sd="0" x="564"/>
        <item sd="0" x="701"/>
        <item sd="0" x="766"/>
        <item sd="0" x="546"/>
        <item sd="0" x="532"/>
        <item sd="0" x="393"/>
        <item sd="0" x="327"/>
        <item sd="0" x="215"/>
        <item sd="0" x="1002"/>
        <item sd="0" x="840"/>
        <item sd="0" x="888"/>
        <item sd="0" x="808"/>
        <item sd="0" x="450"/>
        <item sd="0" x="266"/>
        <item sd="0" x="246"/>
        <item sd="0" x="1071"/>
        <item sd="0" x="387"/>
        <item sd="0" x="794"/>
        <item sd="0" x="330"/>
        <item sd="0" x="375"/>
        <item sd="0" x="218"/>
        <item sd="0" x="930"/>
        <item sd="0" x="806"/>
        <item sd="0" x="722"/>
        <item sd="0" x="847"/>
        <item sd="0" x="807"/>
        <item sd="0" x="50"/>
        <item sd="0" x="730"/>
        <item sd="0" x="790"/>
        <item sd="0" x="159"/>
        <item sd="0" x="373"/>
        <item sd="0" x="317"/>
        <item sd="0" x="332"/>
        <item sd="0" x="24"/>
        <item sd="0" x="102"/>
        <item sd="0" x="515"/>
        <item sd="0" x="667"/>
        <item sd="0" x="533"/>
        <item sd="0" x="461"/>
        <item sd="0" x="936"/>
        <item sd="0" x="371"/>
        <item sd="0" x="935"/>
        <item sd="0" x="493"/>
        <item sd="0" x="164"/>
        <item sd="0" x="482"/>
        <item sd="0" x="261"/>
        <item sd="0" x="501"/>
        <item sd="0" x="343"/>
        <item sd="0" x="46"/>
        <item sd="0" x="479"/>
        <item sd="0" x="750"/>
        <item sd="0" x="1063"/>
        <item sd="0" x="797"/>
        <item sd="0" x="509"/>
        <item sd="0" x="624"/>
        <item sd="0" x="1057"/>
        <item sd="0" x="1058"/>
        <item sd="0" x="629"/>
        <item sd="0" x="912"/>
        <item sd="0" x="309"/>
        <item sd="0" x="203"/>
        <item sd="0" x="238"/>
        <item sd="0" x="1022"/>
        <item sd="0" x="478"/>
        <item sd="0" x="831"/>
        <item sd="0" x="268"/>
        <item sd="0" x="679"/>
        <item sd="0" x="905"/>
        <item sd="0" x="592"/>
        <item sd="0" x="51"/>
        <item sd="0" x="124"/>
        <item sd="0" x="139"/>
        <item sd="0" x="154"/>
        <item sd="0" x="127"/>
        <item sd="0" x="137"/>
        <item sd="0" x="211"/>
        <item sd="0" x="789"/>
        <item sd="0" x="322"/>
        <item sd="0" x="11"/>
        <item sd="0" x="487"/>
        <item sd="0" x="502"/>
        <item sd="0" x="751"/>
        <item sd="0" x="66"/>
        <item sd="0" x="303"/>
        <item sd="0" x="689"/>
        <item sd="0" x="379"/>
        <item sd="0" x="976"/>
        <item sd="0" x="386"/>
        <item sd="0" x="181"/>
        <item sd="0" x="609"/>
        <item sd="0" x="30"/>
        <item sd="0" x="803"/>
        <item sd="0" x="53"/>
        <item sd="0" x="676"/>
        <item sd="0" x="402"/>
        <item sd="0" x="54"/>
        <item sd="0" x="663"/>
        <item sd="0" x="879"/>
        <item sd="0" x="404"/>
        <item sd="0" x="473"/>
        <item t="default" sd="0"/>
      </items>
    </pivotField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axis="axisRow" showAll="0" sortType="descending">
      <items count="69">
        <item sd="0" x="44"/>
        <item sd="0" x="18"/>
        <item sd="0" x="65"/>
        <item sd="0" x="36"/>
        <item sd="0" x="31"/>
        <item sd="0" x="20"/>
        <item sd="0" x="42"/>
        <item sd="0" x="8"/>
        <item sd="0" x="53"/>
        <item sd="0" x="12"/>
        <item sd="0" x="39"/>
        <item sd="0" x="61"/>
        <item sd="0" x="3"/>
        <item sd="0" x="4"/>
        <item sd="0" x="37"/>
        <item sd="0" x="32"/>
        <item sd="0" x="64"/>
        <item sd="0" x="62"/>
        <item sd="0" x="25"/>
        <item sd="0" x="47"/>
        <item sd="0" x="52"/>
        <item sd="0" x="43"/>
        <item sd="0" x="51"/>
        <item sd="0" x="6"/>
        <item sd="0" x="10"/>
        <item sd="0" x="59"/>
        <item sd="0" x="30"/>
        <item sd="0" x="49"/>
        <item sd="0" x="29"/>
        <item sd="0" x="26"/>
        <item sd="0" x="14"/>
        <item sd="0" x="28"/>
        <item sd="0" x="7"/>
        <item sd="0" x="22"/>
        <item sd="0" x="1"/>
        <item sd="0" x="40"/>
        <item sd="0" x="17"/>
        <item sd="0" x="34"/>
        <item sd="0" x="45"/>
        <item sd="0" x="21"/>
        <item sd="0" x="24"/>
        <item sd="0" x="48"/>
        <item sd="0" x="50"/>
        <item sd="0" x="55"/>
        <item sd="0" x="15"/>
        <item sd="0" x="13"/>
        <item sd="0" x="2"/>
        <item sd="0" x="16"/>
        <item sd="0" x="63"/>
        <item sd="0" x="60"/>
        <item sd="0" x="56"/>
        <item sd="0" x="57"/>
        <item sd="0" x="35"/>
        <item sd="0" x="27"/>
        <item sd="0" x="9"/>
        <item sd="0" x="58"/>
        <item sd="0" x="5"/>
        <item sd="0" x="23"/>
        <item sd="0" x="38"/>
        <item sd="0" x="11"/>
        <item sd="0" x="19"/>
        <item sd="0" x="46"/>
        <item sd="0" x="66"/>
        <item sd="0" x="67"/>
        <item sd="0" x="33"/>
        <item sd="0" x="54"/>
        <item sd="0" x="41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numFmtId="167" showAll="0">
      <items count="2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umFmtId="165" showAll="0"/>
    <pivotField showAll="0"/>
    <pivotField showAll="0"/>
    <pivotField numFmtId="166" showAll="0"/>
    <pivotField dragToRow="0" dragToCol="0" dragToPage="0" showAll="0" defaultSubtotal="0"/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10"/>
    <field x="8"/>
  </rowFields>
  <rowItems count="46">
    <i>
      <x v="24"/>
    </i>
    <i>
      <x v="34"/>
    </i>
    <i>
      <x v="12"/>
    </i>
    <i>
      <x v="40"/>
    </i>
    <i>
      <x v="37"/>
    </i>
    <i>
      <x v="31"/>
    </i>
    <i>
      <x v="53"/>
    </i>
    <i>
      <x v="54"/>
    </i>
    <i>
      <x v="56"/>
    </i>
    <i>
      <x v="62"/>
    </i>
    <i>
      <x v="11"/>
    </i>
    <i>
      <x v="39"/>
    </i>
    <i>
      <x v="36"/>
    </i>
    <i>
      <x v="57"/>
    </i>
    <i>
      <x v="52"/>
    </i>
    <i>
      <x v="14"/>
    </i>
    <i>
      <x v="30"/>
    </i>
    <i>
      <x v="18"/>
    </i>
    <i>
      <x v="33"/>
    </i>
    <i>
      <x v="5"/>
    </i>
    <i>
      <x v="63"/>
    </i>
    <i>
      <x v="65"/>
    </i>
    <i>
      <x v="67"/>
    </i>
    <i>
      <x v="17"/>
    </i>
    <i>
      <x v="15"/>
    </i>
    <i>
      <x v="55"/>
    </i>
    <i>
      <x v="28"/>
    </i>
    <i>
      <x v="4"/>
    </i>
    <i>
      <x v="64"/>
    </i>
    <i>
      <x v="9"/>
    </i>
    <i>
      <x v="35"/>
    </i>
    <i>
      <x v="7"/>
    </i>
    <i>
      <x v="6"/>
    </i>
    <i>
      <x v="27"/>
    </i>
    <i>
      <x v="23"/>
    </i>
    <i>
      <x v="8"/>
    </i>
    <i>
      <x v="13"/>
    </i>
    <i>
      <x v="19"/>
    </i>
    <i>
      <x v="29"/>
    </i>
    <i>
      <x v="46"/>
    </i>
    <i>
      <x v="61"/>
    </i>
    <i>
      <x v="41"/>
    </i>
    <i>
      <x v="3"/>
    </i>
    <i>
      <x v="47"/>
    </i>
    <i>
      <x v="10"/>
    </i>
    <i t="grand">
      <x/>
    </i>
  </rowItems>
  <colFields count="2">
    <field x="-2"/>
    <field x="1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2">
    <pageField fld="44" hier="-1"/>
    <pageField fld="4" hier="-1"/>
  </pageFields>
  <dataFields count="2">
    <dataField name="Count of ID" fld="0" subtotal="count" baseField="10" baseItem="5"/>
    <dataField name="Sum of Ticket Count" fld="3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113">
    <format dxfId="1132">
      <pivotArea field="7" type="button" dataOnly="0" labelOnly="1" outline="0"/>
    </format>
    <format dxfId="1131">
      <pivotArea field="44" type="button" dataOnly="0" labelOnly="1" outline="0" axis="axisPage" fieldPosition="0"/>
    </format>
    <format dxfId="1130">
      <pivotArea field="4" type="button" dataOnly="0" labelOnly="1" outline="0" axis="axisPage" fieldPosition="1"/>
    </format>
    <format dxfId="1129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28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27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26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25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24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23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22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21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20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19">
      <pivotArea dataOnly="0" labelOnly="1" fieldPosition="0">
        <references count="1">
          <reference field="4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18">
      <pivotArea dataOnly="0" labelOnly="1" fieldPosition="0">
        <references count="1">
          <reference field="4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17">
      <pivotArea dataOnly="0" labelOnly="1" fieldPosition="0">
        <references count="1">
          <reference field="4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16">
      <pivotArea dataOnly="0" labelOnly="1" fieldPosition="0">
        <references count="1">
          <reference field="4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15">
      <pivotArea dataOnly="0" labelOnly="1" fieldPosition="0">
        <references count="1">
          <reference field="4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14">
      <pivotArea dataOnly="0" labelOnly="1" fieldPosition="0">
        <references count="1">
          <reference field="4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113">
      <pivotArea dataOnly="0" labelOnly="1" fieldPosition="0">
        <references count="1">
          <reference field="4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112">
      <pivotArea dataOnly="0" labelOnly="1" fieldPosition="0">
        <references count="1">
          <reference field="4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111">
      <pivotArea dataOnly="0" labelOnly="1" fieldPosition="0">
        <references count="1">
          <reference field="4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10">
      <pivotArea dataOnly="0" labelOnly="1" fieldPosition="0">
        <references count="1">
          <reference field="4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109">
      <pivotArea dataOnly="0" labelOnly="1" fieldPosition="0">
        <references count="1">
          <reference field="4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108">
      <pivotArea dataOnly="0" labelOnly="1" fieldPosition="0">
        <references count="1">
          <reference field="4" count="33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</reference>
        </references>
      </pivotArea>
    </format>
    <format dxfId="1107">
      <pivotArea dataOnly="0" labelOnly="1" grandRow="1" outline="0" fieldPosition="0"/>
    </format>
    <format dxfId="1106">
      <pivotArea dataOnly="0" labelOnly="1" fieldPosition="0">
        <references count="2">
          <reference field="4" count="1" selected="0">
            <x v="0"/>
          </reference>
          <reference field="8" count="1">
            <x v="0"/>
          </reference>
        </references>
      </pivotArea>
    </format>
    <format dxfId="1105">
      <pivotArea dataOnly="0" labelOnly="1" fieldPosition="0">
        <references count="2">
          <reference field="4" count="1" selected="0">
            <x v="1"/>
          </reference>
          <reference field="8" count="1">
            <x v="0"/>
          </reference>
        </references>
      </pivotArea>
    </format>
    <format dxfId="1104">
      <pivotArea dataOnly="0" labelOnly="1" fieldPosition="0">
        <references count="2">
          <reference field="4" count="1" selected="0">
            <x v="2"/>
          </reference>
          <reference field="8" count="1">
            <x v="0"/>
          </reference>
        </references>
      </pivotArea>
    </format>
    <format dxfId="1103">
      <pivotArea dataOnly="0" labelOnly="1" fieldPosition="0">
        <references count="2">
          <reference field="4" count="1" selected="0">
            <x v="3"/>
          </reference>
          <reference field="8" count="1">
            <x v="0"/>
          </reference>
        </references>
      </pivotArea>
    </format>
    <format dxfId="1102">
      <pivotArea dataOnly="0" labelOnly="1" fieldPosition="0">
        <references count="2">
          <reference field="4" count="1" selected="0">
            <x v="4"/>
          </reference>
          <reference field="8" count="1">
            <x v="2"/>
          </reference>
        </references>
      </pivotArea>
    </format>
    <format dxfId="1101">
      <pivotArea dataOnly="0" labelOnly="1" fieldPosition="0">
        <references count="2">
          <reference field="4" count="1" selected="0">
            <x v="5"/>
          </reference>
          <reference field="8" count="1">
            <x v="0"/>
          </reference>
        </references>
      </pivotArea>
    </format>
    <format dxfId="1100">
      <pivotArea dataOnly="0" labelOnly="1" fieldPosition="0">
        <references count="2">
          <reference field="4" count="1" selected="0">
            <x v="6"/>
          </reference>
          <reference field="8" count="2">
            <x v="0"/>
            <x v="1"/>
          </reference>
        </references>
      </pivotArea>
    </format>
    <format dxfId="1099">
      <pivotArea dataOnly="0" labelOnly="1" fieldPosition="0">
        <references count="2">
          <reference field="4" count="1" selected="0">
            <x v="7"/>
          </reference>
          <reference field="8" count="1">
            <x v="0"/>
          </reference>
        </references>
      </pivotArea>
    </format>
    <format dxfId="1098">
      <pivotArea dataOnly="0" labelOnly="1" fieldPosition="0">
        <references count="2">
          <reference field="4" count="1" selected="0">
            <x v="8"/>
          </reference>
          <reference field="8" count="1">
            <x v="0"/>
          </reference>
        </references>
      </pivotArea>
    </format>
    <format dxfId="1097">
      <pivotArea dataOnly="0" labelOnly="1" fieldPosition="0">
        <references count="2">
          <reference field="4" count="1" selected="0">
            <x v="9"/>
          </reference>
          <reference field="8" count="1">
            <x v="0"/>
          </reference>
        </references>
      </pivotArea>
    </format>
    <format dxfId="1096">
      <pivotArea dataOnly="0" labelOnly="1" fieldPosition="0">
        <references count="2">
          <reference field="4" count="1" selected="0">
            <x v="10"/>
          </reference>
          <reference field="8" count="1">
            <x v="2"/>
          </reference>
        </references>
      </pivotArea>
    </format>
    <format dxfId="1095">
      <pivotArea dataOnly="0" labelOnly="1" fieldPosition="0">
        <references count="2">
          <reference field="4" count="1" selected="0">
            <x v="11"/>
          </reference>
          <reference field="8" count="1">
            <x v="0"/>
          </reference>
        </references>
      </pivotArea>
    </format>
    <format dxfId="1094">
      <pivotArea dataOnly="0" labelOnly="1" fieldPosition="0">
        <references count="2">
          <reference field="4" count="1" selected="0">
            <x v="12"/>
          </reference>
          <reference field="8" count="1">
            <x v="2"/>
          </reference>
        </references>
      </pivotArea>
    </format>
    <format dxfId="1093">
      <pivotArea dataOnly="0" labelOnly="1" fieldPosition="0">
        <references count="2">
          <reference field="4" count="1" selected="0">
            <x v="13"/>
          </reference>
          <reference field="8" count="1">
            <x v="2"/>
          </reference>
        </references>
      </pivotArea>
    </format>
    <format dxfId="1092">
      <pivotArea dataOnly="0" labelOnly="1" fieldPosition="0">
        <references count="2">
          <reference field="4" count="1" selected="0">
            <x v="14"/>
          </reference>
          <reference field="8" count="3">
            <x v="0"/>
            <x v="1"/>
            <x v="2"/>
          </reference>
        </references>
      </pivotArea>
    </format>
    <format dxfId="1091">
      <pivotArea dataOnly="0" labelOnly="1" fieldPosition="0">
        <references count="2">
          <reference field="4" count="1" selected="0">
            <x v="15"/>
          </reference>
          <reference field="8" count="2">
            <x v="0"/>
            <x v="1"/>
          </reference>
        </references>
      </pivotArea>
    </format>
    <format dxfId="1090">
      <pivotArea dataOnly="0" labelOnly="1" fieldPosition="0">
        <references count="2">
          <reference field="4" count="1" selected="0">
            <x v="16"/>
          </reference>
          <reference field="8" count="2">
            <x v="0"/>
            <x v="2"/>
          </reference>
        </references>
      </pivotArea>
    </format>
    <format dxfId="1089">
      <pivotArea dataOnly="0" labelOnly="1" fieldPosition="0">
        <references count="2">
          <reference field="4" count="1" selected="0">
            <x v="17"/>
          </reference>
          <reference field="8" count="1">
            <x v="0"/>
          </reference>
        </references>
      </pivotArea>
    </format>
    <format dxfId="1088">
      <pivotArea dataOnly="0" labelOnly="1" fieldPosition="0">
        <references count="2">
          <reference field="4" count="1" selected="0">
            <x v="18"/>
          </reference>
          <reference field="8" count="1">
            <x v="0"/>
          </reference>
        </references>
      </pivotArea>
    </format>
    <format dxfId="1087">
      <pivotArea dataOnly="0" labelOnly="1" fieldPosition="0">
        <references count="2">
          <reference field="4" count="1" selected="0">
            <x v="19"/>
          </reference>
          <reference field="8" count="1">
            <x v="0"/>
          </reference>
        </references>
      </pivotArea>
    </format>
    <format dxfId="1086">
      <pivotArea dataOnly="0" labelOnly="1" fieldPosition="0">
        <references count="2">
          <reference field="4" count="1" selected="0">
            <x v="20"/>
          </reference>
          <reference field="8" count="1">
            <x v="1"/>
          </reference>
        </references>
      </pivotArea>
    </format>
    <format dxfId="1085">
      <pivotArea dataOnly="0" labelOnly="1" fieldPosition="0">
        <references count="2">
          <reference field="4" count="1" selected="0">
            <x v="21"/>
          </reference>
          <reference field="8" count="3">
            <x v="0"/>
            <x v="1"/>
            <x v="2"/>
          </reference>
        </references>
      </pivotArea>
    </format>
    <format dxfId="1084">
      <pivotArea dataOnly="0" labelOnly="1" fieldPosition="0">
        <references count="2">
          <reference field="4" count="1" selected="0">
            <x v="22"/>
          </reference>
          <reference field="8" count="2">
            <x v="0"/>
            <x v="2"/>
          </reference>
        </references>
      </pivotArea>
    </format>
    <format dxfId="1083">
      <pivotArea dataOnly="0" labelOnly="1" fieldPosition="0">
        <references count="2">
          <reference field="4" count="1" selected="0">
            <x v="23"/>
          </reference>
          <reference field="8" count="1">
            <x v="2"/>
          </reference>
        </references>
      </pivotArea>
    </format>
    <format dxfId="1082">
      <pivotArea dataOnly="0" labelOnly="1" fieldPosition="0">
        <references count="2">
          <reference field="4" count="1" selected="0">
            <x v="24"/>
          </reference>
          <reference field="8" count="1">
            <x v="0"/>
          </reference>
        </references>
      </pivotArea>
    </format>
    <format dxfId="1081">
      <pivotArea dataOnly="0" labelOnly="1" fieldPosition="0">
        <references count="2">
          <reference field="4" count="1" selected="0">
            <x v="25"/>
          </reference>
          <reference field="8" count="2">
            <x v="0"/>
            <x v="2"/>
          </reference>
        </references>
      </pivotArea>
    </format>
    <format dxfId="1080">
      <pivotArea dataOnly="0" labelOnly="1" fieldPosition="0">
        <references count="2">
          <reference field="4" count="1" selected="0">
            <x v="26"/>
          </reference>
          <reference field="8" count="3">
            <x v="0"/>
            <x v="1"/>
            <x v="2"/>
          </reference>
        </references>
      </pivotArea>
    </format>
    <format dxfId="1079">
      <pivotArea dataOnly="0" labelOnly="1" fieldPosition="0">
        <references count="2">
          <reference field="4" count="1" selected="0">
            <x v="27"/>
          </reference>
          <reference field="8" count="1">
            <x v="0"/>
          </reference>
        </references>
      </pivotArea>
    </format>
    <format dxfId="1078">
      <pivotArea dataOnly="0" labelOnly="1" fieldPosition="0">
        <references count="2">
          <reference field="4" count="1" selected="0">
            <x v="28"/>
          </reference>
          <reference field="8" count="2">
            <x v="1"/>
            <x v="3"/>
          </reference>
        </references>
      </pivotArea>
    </format>
    <format dxfId="1077">
      <pivotArea dataOnly="0" labelOnly="1" fieldPosition="0">
        <references count="2">
          <reference field="4" count="1" selected="0">
            <x v="29"/>
          </reference>
          <reference field="8" count="1">
            <x v="0"/>
          </reference>
        </references>
      </pivotArea>
    </format>
    <format dxfId="1076">
      <pivotArea dataOnly="0" labelOnly="1" fieldPosition="0">
        <references count="2">
          <reference field="4" count="1" selected="0">
            <x v="30"/>
          </reference>
          <reference field="8" count="1">
            <x v="1"/>
          </reference>
        </references>
      </pivotArea>
    </format>
    <format dxfId="1075">
      <pivotArea dataOnly="0" labelOnly="1" fieldPosition="0">
        <references count="2">
          <reference field="4" count="1" selected="0">
            <x v="31"/>
          </reference>
          <reference field="8" count="1">
            <x v="1"/>
          </reference>
        </references>
      </pivotArea>
    </format>
    <format dxfId="1074">
      <pivotArea dataOnly="0" labelOnly="1" fieldPosition="0">
        <references count="2">
          <reference field="4" count="1" selected="0">
            <x v="32"/>
          </reference>
          <reference field="8" count="1">
            <x v="1"/>
          </reference>
        </references>
      </pivotArea>
    </format>
    <format dxfId="1073">
      <pivotArea dataOnly="0" labelOnly="1" fieldPosition="0">
        <references count="2">
          <reference field="4" count="1" selected="0">
            <x v="33"/>
          </reference>
          <reference field="8" count="2">
            <x v="0"/>
            <x v="2"/>
          </reference>
        </references>
      </pivotArea>
    </format>
    <format dxfId="1072">
      <pivotArea dataOnly="0" labelOnly="1" fieldPosition="0">
        <references count="2">
          <reference field="4" count="1" selected="0">
            <x v="34"/>
          </reference>
          <reference field="8" count="2">
            <x v="0"/>
            <x v="3"/>
          </reference>
        </references>
      </pivotArea>
    </format>
    <format dxfId="1071">
      <pivotArea dataOnly="0" labelOnly="1" fieldPosition="0">
        <references count="2">
          <reference field="4" count="1" selected="0">
            <x v="35"/>
          </reference>
          <reference field="8" count="1">
            <x v="1"/>
          </reference>
        </references>
      </pivotArea>
    </format>
    <format dxfId="1070">
      <pivotArea dataOnly="0" labelOnly="1" fieldPosition="0">
        <references count="2">
          <reference field="4" count="1" selected="0">
            <x v="36"/>
          </reference>
          <reference field="8" count="2">
            <x v="0"/>
            <x v="2"/>
          </reference>
        </references>
      </pivotArea>
    </format>
    <format dxfId="1069">
      <pivotArea dataOnly="0" labelOnly="1" fieldPosition="0">
        <references count="2">
          <reference field="4" count="1" selected="0">
            <x v="37"/>
          </reference>
          <reference field="8" count="1">
            <x v="1"/>
          </reference>
        </references>
      </pivotArea>
    </format>
    <format dxfId="1068">
      <pivotArea dataOnly="0" labelOnly="1" fieldPosition="0">
        <references count="2">
          <reference field="4" count="1" selected="0">
            <x v="38"/>
          </reference>
          <reference field="8" count="2">
            <x v="1"/>
            <x v="2"/>
          </reference>
        </references>
      </pivotArea>
    </format>
    <format dxfId="1067">
      <pivotArea dataOnly="0" labelOnly="1" fieldPosition="0">
        <references count="2">
          <reference field="4" count="1" selected="0">
            <x v="39"/>
          </reference>
          <reference field="8" count="2">
            <x v="0"/>
            <x v="1"/>
          </reference>
        </references>
      </pivotArea>
    </format>
    <format dxfId="1066">
      <pivotArea dataOnly="0" labelOnly="1" fieldPosition="0">
        <references count="2">
          <reference field="4" count="1" selected="0">
            <x v="40"/>
          </reference>
          <reference field="8" count="1">
            <x v="0"/>
          </reference>
        </references>
      </pivotArea>
    </format>
    <format dxfId="1065">
      <pivotArea dataOnly="0" labelOnly="1" fieldPosition="0">
        <references count="2">
          <reference field="4" count="1" selected="0">
            <x v="41"/>
          </reference>
          <reference field="8" count="3">
            <x v="0"/>
            <x v="2"/>
            <x v="3"/>
          </reference>
        </references>
      </pivotArea>
    </format>
    <format dxfId="1064">
      <pivotArea dataOnly="0" labelOnly="1" fieldPosition="0">
        <references count="2">
          <reference field="4" count="1" selected="0">
            <x v="42"/>
          </reference>
          <reference field="8" count="3">
            <x v="0"/>
            <x v="2"/>
            <x v="3"/>
          </reference>
        </references>
      </pivotArea>
    </format>
    <format dxfId="1063">
      <pivotArea dataOnly="0" labelOnly="1" fieldPosition="0">
        <references count="2">
          <reference field="4" count="1" selected="0">
            <x v="43"/>
          </reference>
          <reference field="8" count="0"/>
        </references>
      </pivotArea>
    </format>
    <format dxfId="1062">
      <pivotArea dataOnly="0" labelOnly="1" fieldPosition="0">
        <references count="2">
          <reference field="4" count="1" selected="0">
            <x v="44"/>
          </reference>
          <reference field="8" count="0"/>
        </references>
      </pivotArea>
    </format>
    <format dxfId="1061">
      <pivotArea dataOnly="0" labelOnly="1" fieldPosition="0">
        <references count="2">
          <reference field="4" count="1" selected="0">
            <x v="45"/>
          </reference>
          <reference field="8" count="1">
            <x v="0"/>
          </reference>
        </references>
      </pivotArea>
    </format>
    <format dxfId="1060">
      <pivotArea dataOnly="0" labelOnly="1" fieldPosition="0">
        <references count="2">
          <reference field="4" count="1" selected="0">
            <x v="46"/>
          </reference>
          <reference field="8" count="1">
            <x v="0"/>
          </reference>
        </references>
      </pivotArea>
    </format>
    <format dxfId="1059">
      <pivotArea dataOnly="0" labelOnly="1" fieldPosition="0">
        <references count="2">
          <reference field="4" count="1" selected="0">
            <x v="47"/>
          </reference>
          <reference field="8" count="2">
            <x v="0"/>
            <x v="1"/>
          </reference>
        </references>
      </pivotArea>
    </format>
    <format dxfId="1058">
      <pivotArea dataOnly="0" labelOnly="1" fieldPosition="0">
        <references count="2">
          <reference field="4" count="1" selected="0">
            <x v="48"/>
          </reference>
          <reference field="8" count="2">
            <x v="1"/>
            <x v="2"/>
          </reference>
        </references>
      </pivotArea>
    </format>
    <format dxfId="1057">
      <pivotArea dataOnly="0" labelOnly="1" fieldPosition="0">
        <references count="2">
          <reference field="4" count="1" selected="0">
            <x v="49"/>
          </reference>
          <reference field="8" count="1">
            <x v="0"/>
          </reference>
        </references>
      </pivotArea>
    </format>
    <format dxfId="1056">
      <pivotArea dataOnly="0" labelOnly="1" fieldPosition="0">
        <references count="2">
          <reference field="4" count="1" selected="0">
            <x v="50"/>
          </reference>
          <reference field="8" count="2">
            <x v="0"/>
            <x v="1"/>
          </reference>
        </references>
      </pivotArea>
    </format>
    <format dxfId="1055">
      <pivotArea dataOnly="0" labelOnly="1" fieldPosition="0">
        <references count="2">
          <reference field="4" count="1" selected="0">
            <x v="51"/>
          </reference>
          <reference field="8" count="1">
            <x v="0"/>
          </reference>
        </references>
      </pivotArea>
    </format>
    <format dxfId="1054">
      <pivotArea dataOnly="0" labelOnly="1" fieldPosition="0">
        <references count="2">
          <reference field="4" count="1" selected="0">
            <x v="52"/>
          </reference>
          <reference field="8" count="1">
            <x v="2"/>
          </reference>
        </references>
      </pivotArea>
    </format>
    <format dxfId="1053">
      <pivotArea dataOnly="0" labelOnly="1" fieldPosition="0">
        <references count="2">
          <reference field="4" count="1" selected="0">
            <x v="53"/>
          </reference>
          <reference field="8" count="2">
            <x v="0"/>
            <x v="2"/>
          </reference>
        </references>
      </pivotArea>
    </format>
    <format dxfId="1052">
      <pivotArea dataOnly="0" labelOnly="1" fieldPosition="0">
        <references count="2">
          <reference field="4" count="1" selected="0">
            <x v="54"/>
          </reference>
          <reference field="8" count="1">
            <x v="0"/>
          </reference>
        </references>
      </pivotArea>
    </format>
    <format dxfId="1051">
      <pivotArea dataOnly="0" labelOnly="1" fieldPosition="0">
        <references count="2">
          <reference field="4" count="1" selected="0">
            <x v="55"/>
          </reference>
          <reference field="8" count="1">
            <x v="0"/>
          </reference>
        </references>
      </pivotArea>
    </format>
    <format dxfId="1050">
      <pivotArea dataOnly="0" labelOnly="1" fieldPosition="0">
        <references count="2">
          <reference field="4" count="1" selected="0">
            <x v="56"/>
          </reference>
          <reference field="8" count="1">
            <x v="1"/>
          </reference>
        </references>
      </pivotArea>
    </format>
    <format dxfId="1049">
      <pivotArea dataOnly="0" labelOnly="1" fieldPosition="0">
        <references count="2">
          <reference field="4" count="1" selected="0">
            <x v="57"/>
          </reference>
          <reference field="8" count="1">
            <x v="1"/>
          </reference>
        </references>
      </pivotArea>
    </format>
    <format dxfId="1048">
      <pivotArea dataOnly="0" labelOnly="1" fieldPosition="0">
        <references count="2">
          <reference field="4" count="1" selected="0">
            <x v="58"/>
          </reference>
          <reference field="8" count="1">
            <x v="0"/>
          </reference>
        </references>
      </pivotArea>
    </format>
    <format dxfId="1047">
      <pivotArea dataOnly="0" labelOnly="1" fieldPosition="0">
        <references count="2">
          <reference field="4" count="1" selected="0">
            <x v="59"/>
          </reference>
          <reference field="8" count="1">
            <x v="2"/>
          </reference>
        </references>
      </pivotArea>
    </format>
    <format dxfId="1046">
      <pivotArea dataOnly="0" labelOnly="1" fieldPosition="0">
        <references count="2">
          <reference field="4" count="1" selected="0">
            <x v="60"/>
          </reference>
          <reference field="8" count="1">
            <x v="1"/>
          </reference>
        </references>
      </pivotArea>
    </format>
    <format dxfId="1045">
      <pivotArea dataOnly="0" labelOnly="1" fieldPosition="0">
        <references count="2">
          <reference field="4" count="1" selected="0">
            <x v="61"/>
          </reference>
          <reference field="8" count="1">
            <x v="1"/>
          </reference>
        </references>
      </pivotArea>
    </format>
    <format dxfId="1044">
      <pivotArea dataOnly="0" labelOnly="1" fieldPosition="0">
        <references count="2">
          <reference field="4" count="1" selected="0">
            <x v="62"/>
          </reference>
          <reference field="8" count="2">
            <x v="0"/>
            <x v="1"/>
          </reference>
        </references>
      </pivotArea>
    </format>
    <format dxfId="1043">
      <pivotArea dataOnly="0" labelOnly="1" fieldPosition="0">
        <references count="2">
          <reference field="4" count="1" selected="0">
            <x v="63"/>
          </reference>
          <reference field="8" count="2">
            <x v="0"/>
            <x v="2"/>
          </reference>
        </references>
      </pivotArea>
    </format>
    <format dxfId="1042">
      <pivotArea dataOnly="0" labelOnly="1" fieldPosition="0">
        <references count="2">
          <reference field="4" count="1" selected="0">
            <x v="64"/>
          </reference>
          <reference field="8" count="1">
            <x v="0"/>
          </reference>
        </references>
      </pivotArea>
    </format>
    <format dxfId="1041">
      <pivotArea dataOnly="0" labelOnly="1" fieldPosition="0">
        <references count="2">
          <reference field="4" count="1" selected="0">
            <x v="65"/>
          </reference>
          <reference field="8" count="1">
            <x v="0"/>
          </reference>
        </references>
      </pivotArea>
    </format>
    <format dxfId="1040">
      <pivotArea dataOnly="0" labelOnly="1" fieldPosition="0">
        <references count="2">
          <reference field="4" count="1" selected="0">
            <x v="66"/>
          </reference>
          <reference field="8" count="1">
            <x v="0"/>
          </reference>
        </references>
      </pivotArea>
    </format>
    <format dxfId="1039">
      <pivotArea dataOnly="0" labelOnly="1" fieldPosition="0">
        <references count="2">
          <reference field="4" count="1" selected="0">
            <x v="67"/>
          </reference>
          <reference field="8" count="1">
            <x v="0"/>
          </reference>
        </references>
      </pivotArea>
    </format>
    <format dxfId="1038">
      <pivotArea dataOnly="0" labelOnly="1" fieldPosition="0">
        <references count="2">
          <reference field="4" count="1" selected="0">
            <x v="68"/>
          </reference>
          <reference field="8" count="1">
            <x v="1"/>
          </reference>
        </references>
      </pivotArea>
    </format>
    <format dxfId="1037">
      <pivotArea dataOnly="0" labelOnly="1" fieldPosition="0">
        <references count="2">
          <reference field="4" count="1" selected="0">
            <x v="69"/>
          </reference>
          <reference field="8" count="1">
            <x v="1"/>
          </reference>
        </references>
      </pivotArea>
    </format>
    <format dxfId="1036">
      <pivotArea dataOnly="0" labelOnly="1" fieldPosition="0">
        <references count="2">
          <reference field="4" count="1" selected="0">
            <x v="70"/>
          </reference>
          <reference field="8" count="1">
            <x v="0"/>
          </reference>
        </references>
      </pivotArea>
    </format>
    <format dxfId="1035">
      <pivotArea dataOnly="0" labelOnly="1" fieldPosition="0">
        <references count="2">
          <reference field="4" count="1" selected="0">
            <x v="71"/>
          </reference>
          <reference field="8" count="1">
            <x v="1"/>
          </reference>
        </references>
      </pivotArea>
    </format>
    <format dxfId="1034">
      <pivotArea dataOnly="0" labelOnly="1" fieldPosition="0">
        <references count="2">
          <reference field="4" count="1" selected="0">
            <x v="72"/>
          </reference>
          <reference field="8" count="1">
            <x v="1"/>
          </reference>
        </references>
      </pivotArea>
    </format>
    <format dxfId="1033">
      <pivotArea dataOnly="0" labelOnly="1" fieldPosition="0">
        <references count="2">
          <reference field="4" count="1" selected="0">
            <x v="73"/>
          </reference>
          <reference field="8" count="1">
            <x v="1"/>
          </reference>
        </references>
      </pivotArea>
    </format>
    <format dxfId="1032">
      <pivotArea dataOnly="0" labelOnly="1" fieldPosition="0">
        <references count="2">
          <reference field="4" count="1" selected="0">
            <x v="74"/>
          </reference>
          <reference field="8" count="1">
            <x v="1"/>
          </reference>
        </references>
      </pivotArea>
    </format>
    <format dxfId="1031">
      <pivotArea dataOnly="0" labelOnly="1" fieldPosition="0">
        <references count="2">
          <reference field="4" count="1" selected="0">
            <x v="75"/>
          </reference>
          <reference field="8" count="1">
            <x v="0"/>
          </reference>
        </references>
      </pivotArea>
    </format>
    <format dxfId="1030">
      <pivotArea dataOnly="0" labelOnly="1" fieldPosition="0">
        <references count="2">
          <reference field="4" count="1" selected="0">
            <x v="76"/>
          </reference>
          <reference field="8" count="1">
            <x v="0"/>
          </reference>
        </references>
      </pivotArea>
    </format>
    <format dxfId="1029">
      <pivotArea dataOnly="0" labelOnly="1" fieldPosition="0">
        <references count="2">
          <reference field="4" count="1" selected="0">
            <x v="77"/>
          </reference>
          <reference field="8" count="1">
            <x v="1"/>
          </reference>
        </references>
      </pivotArea>
    </format>
    <format dxfId="1028">
      <pivotArea dataOnly="0" labelOnly="1" fieldPosition="0">
        <references count="2">
          <reference field="4" count="1" selected="0">
            <x v="78"/>
          </reference>
          <reference field="8" count="1">
            <x v="1"/>
          </reference>
        </references>
      </pivotArea>
    </format>
    <format dxfId="1027">
      <pivotArea dataOnly="0" labelOnly="1" fieldPosition="0">
        <references count="2">
          <reference field="4" count="1" selected="0">
            <x v="79"/>
          </reference>
          <reference field="8" count="1">
            <x v="0"/>
          </reference>
        </references>
      </pivotArea>
    </format>
    <format dxfId="1026">
      <pivotArea dataOnly="0" labelOnly="1" fieldPosition="0">
        <references count="2">
          <reference field="4" count="1" selected="0">
            <x v="80"/>
          </reference>
          <reference field="8" count="1">
            <x v="2"/>
          </reference>
        </references>
      </pivotArea>
    </format>
    <format dxfId="1025">
      <pivotArea dataOnly="0" labelOnly="1" fieldPosition="0">
        <references count="2">
          <reference field="4" count="1" selected="0">
            <x v="81"/>
          </reference>
          <reference field="8" count="1">
            <x v="0"/>
          </reference>
        </references>
      </pivotArea>
    </format>
    <format dxfId="1024">
      <pivotArea dataOnly="0" labelOnly="1" fieldPosition="0">
        <references count="2">
          <reference field="4" count="1" selected="0">
            <x v="82"/>
          </reference>
          <reference field="8" count="1">
            <x v="0"/>
          </reference>
        </references>
      </pivotArea>
    </format>
    <format dxfId="1023">
      <pivotArea dataOnly="0" labelOnly="1" fieldPosition="0">
        <references count="2">
          <reference field="4" count="1" selected="0">
            <x v="83"/>
          </reference>
          <reference field="8" count="3">
            <x v="0"/>
            <x v="1"/>
            <x v="2"/>
          </reference>
        </references>
      </pivotArea>
    </format>
    <format dxfId="1022">
      <pivotArea dataOnly="0" labelOnly="1" fieldPosition="0">
        <references count="2">
          <reference field="4" count="1" selected="0">
            <x v="84"/>
          </reference>
          <reference field="8" count="1">
            <x v="0"/>
          </reference>
        </references>
      </pivotArea>
    </format>
    <format dxfId="1021">
      <pivotArea dataOnly="0" labelOnly="1" fieldPosition="0">
        <references count="2">
          <reference field="4" count="1" selected="0">
            <x v="85"/>
          </reference>
          <reference field="8" count="1">
            <x v="0"/>
          </reference>
        </references>
      </pivotArea>
    </format>
    <format dxfId="1020">
      <pivotArea dataOnly="0" labelOnly="1" fieldPosition="0">
        <references count="2">
          <reference field="4" count="1" selected="0">
            <x v="86"/>
          </reference>
          <reference field="8" count="1">
            <x v="0"/>
          </reference>
        </references>
      </pivotArea>
    </format>
    <format dxfId="1019">
      <pivotArea dataOnly="0" labelOnly="1" fieldPosition="0">
        <references count="2">
          <reference field="4" count="1" selected="0">
            <x v="87"/>
          </reference>
          <reference field="8" count="1">
            <x v="0"/>
          </reference>
        </references>
      </pivotArea>
    </format>
    <format dxfId="1018">
      <pivotArea dataOnly="0" labelOnly="1" fieldPosition="0">
        <references count="2">
          <reference field="4" count="1" selected="0">
            <x v="88"/>
          </reference>
          <reference field="8" count="1">
            <x v="0"/>
          </reference>
        </references>
      </pivotArea>
    </format>
    <format dxfId="1017">
      <pivotArea dataOnly="0" labelOnly="1" fieldPosition="0">
        <references count="2">
          <reference field="4" count="1" selected="0">
            <x v="89"/>
          </reference>
          <reference field="8" count="1">
            <x v="0"/>
          </reference>
        </references>
      </pivotArea>
    </format>
    <format dxfId="1016">
      <pivotArea dataOnly="0" labelOnly="1" fieldPosition="0">
        <references count="2">
          <reference field="4" count="1" selected="0">
            <x v="90"/>
          </reference>
          <reference field="8" count="1">
            <x v="1"/>
          </reference>
        </references>
      </pivotArea>
    </format>
    <format dxfId="1015">
      <pivotArea dataOnly="0" labelOnly="1" fieldPosition="0">
        <references count="2">
          <reference field="4" count="1" selected="0">
            <x v="91"/>
          </reference>
          <reference field="8" count="1">
            <x v="1"/>
          </reference>
        </references>
      </pivotArea>
    </format>
    <format dxfId="1014">
      <pivotArea dataOnly="0" labelOnly="1" fieldPosition="0">
        <references count="2">
          <reference field="4" count="1" selected="0">
            <x v="92"/>
          </reference>
          <reference field="8" count="1">
            <x v="0"/>
          </reference>
        </references>
      </pivotArea>
    </format>
    <format dxfId="1013">
      <pivotArea dataOnly="0" labelOnly="1" fieldPosition="0">
        <references count="2">
          <reference field="4" count="1" selected="0">
            <x v="93"/>
          </reference>
          <reference field="8" count="1">
            <x v="1"/>
          </reference>
        </references>
      </pivotArea>
    </format>
    <format dxfId="1012">
      <pivotArea dataOnly="0" labelOnly="1" fieldPosition="0">
        <references count="2">
          <reference field="4" count="1" selected="0">
            <x v="94"/>
          </reference>
          <reference field="8" count="2">
            <x v="0"/>
            <x v="2"/>
          </reference>
        </references>
      </pivotArea>
    </format>
    <format dxfId="1011">
      <pivotArea dataOnly="0" labelOnly="1" fieldPosition="0">
        <references count="2">
          <reference field="4" count="1" selected="0">
            <x v="95"/>
          </reference>
          <reference field="8" count="1">
            <x v="2"/>
          </reference>
        </references>
      </pivotArea>
    </format>
    <format dxfId="1010">
      <pivotArea dataOnly="0" labelOnly="1" fieldPosition="0">
        <references count="2">
          <reference field="4" count="1" selected="0">
            <x v="96"/>
          </reference>
          <reference field="8" count="1">
            <x v="1"/>
          </reference>
        </references>
      </pivotArea>
    </format>
    <format dxfId="1009">
      <pivotArea dataOnly="0" labelOnly="1" fieldPosition="0">
        <references count="2">
          <reference field="4" count="1" selected="0">
            <x v="97"/>
          </reference>
          <reference field="8" count="2">
            <x v="0"/>
            <x v="2"/>
          </reference>
        </references>
      </pivotArea>
    </format>
    <format dxfId="1008">
      <pivotArea dataOnly="0" labelOnly="1" fieldPosition="0">
        <references count="2">
          <reference field="4" count="1" selected="0">
            <x v="98"/>
          </reference>
          <reference field="8" count="2">
            <x v="2"/>
            <x v="3"/>
          </reference>
        </references>
      </pivotArea>
    </format>
    <format dxfId="1007">
      <pivotArea dataOnly="0" labelOnly="1" fieldPosition="0">
        <references count="2">
          <reference field="4" count="1" selected="0">
            <x v="99"/>
          </reference>
          <reference field="8" count="1">
            <x v="2"/>
          </reference>
        </references>
      </pivotArea>
    </format>
    <format dxfId="1006">
      <pivotArea dataOnly="0" labelOnly="1" fieldPosition="0">
        <references count="2">
          <reference field="4" count="1" selected="0">
            <x v="100"/>
          </reference>
          <reference field="8" count="2">
            <x v="1"/>
            <x v="2"/>
          </reference>
        </references>
      </pivotArea>
    </format>
    <format dxfId="1005">
      <pivotArea dataOnly="0" labelOnly="1" fieldPosition="0">
        <references count="2">
          <reference field="4" count="1" selected="0">
            <x v="101"/>
          </reference>
          <reference field="8" count="3">
            <x v="1"/>
            <x v="2"/>
            <x v="3"/>
          </reference>
        </references>
      </pivotArea>
    </format>
    <format dxfId="1004">
      <pivotArea dataOnly="0" labelOnly="1" fieldPosition="0">
        <references count="2">
          <reference field="4" count="1" selected="0">
            <x v="102"/>
          </reference>
          <reference field="8" count="1">
            <x v="3"/>
          </reference>
        </references>
      </pivotArea>
    </format>
    <format dxfId="1003">
      <pivotArea dataOnly="0" labelOnly="1" fieldPosition="0">
        <references count="2">
          <reference field="4" count="1" selected="0">
            <x v="103"/>
          </reference>
          <reference field="8" count="2">
            <x v="1"/>
            <x v="2"/>
          </reference>
        </references>
      </pivotArea>
    </format>
    <format dxfId="1002">
      <pivotArea dataOnly="0" labelOnly="1" fieldPosition="0">
        <references count="2">
          <reference field="4" count="1" selected="0">
            <x v="104"/>
          </reference>
          <reference field="8" count="1">
            <x v="2"/>
          </reference>
        </references>
      </pivotArea>
    </format>
    <format dxfId="1001">
      <pivotArea dataOnly="0" labelOnly="1" fieldPosition="0">
        <references count="2">
          <reference field="4" count="1" selected="0">
            <x v="105"/>
          </reference>
          <reference field="8" count="1">
            <x v="2"/>
          </reference>
        </references>
      </pivotArea>
    </format>
    <format dxfId="1000">
      <pivotArea dataOnly="0" labelOnly="1" fieldPosition="0">
        <references count="2">
          <reference field="4" count="1" selected="0">
            <x v="106"/>
          </reference>
          <reference field="8" count="1">
            <x v="3"/>
          </reference>
        </references>
      </pivotArea>
    </format>
    <format dxfId="999">
      <pivotArea dataOnly="0" labelOnly="1" fieldPosition="0">
        <references count="2">
          <reference field="4" count="1" selected="0">
            <x v="107"/>
          </reference>
          <reference field="8" count="1">
            <x v="1"/>
          </reference>
        </references>
      </pivotArea>
    </format>
    <format dxfId="998">
      <pivotArea dataOnly="0" labelOnly="1" fieldPosition="0">
        <references count="2">
          <reference field="4" count="1" selected="0">
            <x v="108"/>
          </reference>
          <reference field="8" count="2">
            <x v="1"/>
            <x v="2"/>
          </reference>
        </references>
      </pivotArea>
    </format>
    <format dxfId="997">
      <pivotArea dataOnly="0" labelOnly="1" fieldPosition="0">
        <references count="2">
          <reference field="4" count="1" selected="0">
            <x v="109"/>
          </reference>
          <reference field="8" count="1">
            <x v="1"/>
          </reference>
        </references>
      </pivotArea>
    </format>
    <format dxfId="996">
      <pivotArea dataOnly="0" labelOnly="1" fieldPosition="0">
        <references count="2">
          <reference field="4" count="1" selected="0">
            <x v="110"/>
          </reference>
          <reference field="8" count="1">
            <x v="1"/>
          </reference>
        </references>
      </pivotArea>
    </format>
    <format dxfId="995">
      <pivotArea dataOnly="0" labelOnly="1" fieldPosition="0">
        <references count="2">
          <reference field="4" count="1" selected="0">
            <x v="111"/>
          </reference>
          <reference field="8" count="1">
            <x v="1"/>
          </reference>
        </references>
      </pivotArea>
    </format>
    <format dxfId="994">
      <pivotArea dataOnly="0" labelOnly="1" fieldPosition="0">
        <references count="2">
          <reference field="4" count="1" selected="0">
            <x v="112"/>
          </reference>
          <reference field="8" count="1">
            <x v="1"/>
          </reference>
        </references>
      </pivotArea>
    </format>
    <format dxfId="993">
      <pivotArea dataOnly="0" labelOnly="1" fieldPosition="0">
        <references count="2">
          <reference field="4" count="1" selected="0">
            <x v="113"/>
          </reference>
          <reference field="8" count="1">
            <x v="1"/>
          </reference>
        </references>
      </pivotArea>
    </format>
    <format dxfId="992">
      <pivotArea dataOnly="0" labelOnly="1" fieldPosition="0">
        <references count="2">
          <reference field="4" count="1" selected="0">
            <x v="114"/>
          </reference>
          <reference field="8" count="2">
            <x v="1"/>
            <x v="2"/>
          </reference>
        </references>
      </pivotArea>
    </format>
    <format dxfId="991">
      <pivotArea dataOnly="0" labelOnly="1" fieldPosition="0">
        <references count="2">
          <reference field="4" count="1" selected="0">
            <x v="115"/>
          </reference>
          <reference field="8" count="2">
            <x v="0"/>
            <x v="1"/>
          </reference>
        </references>
      </pivotArea>
    </format>
    <format dxfId="990">
      <pivotArea dataOnly="0" labelOnly="1" fieldPosition="0">
        <references count="2">
          <reference field="4" count="1" selected="0">
            <x v="116"/>
          </reference>
          <reference field="8" count="1">
            <x v="1"/>
          </reference>
        </references>
      </pivotArea>
    </format>
    <format dxfId="989">
      <pivotArea dataOnly="0" labelOnly="1" fieldPosition="0">
        <references count="2">
          <reference field="4" count="1" selected="0">
            <x v="117"/>
          </reference>
          <reference field="8" count="1">
            <x v="1"/>
          </reference>
        </references>
      </pivotArea>
    </format>
    <format dxfId="988">
      <pivotArea dataOnly="0" labelOnly="1" fieldPosition="0">
        <references count="2">
          <reference field="4" count="1" selected="0">
            <x v="118"/>
          </reference>
          <reference field="8" count="1">
            <x v="1"/>
          </reference>
        </references>
      </pivotArea>
    </format>
    <format dxfId="987">
      <pivotArea dataOnly="0" labelOnly="1" fieldPosition="0">
        <references count="2">
          <reference field="4" count="1" selected="0">
            <x v="119"/>
          </reference>
          <reference field="8" count="2">
            <x v="0"/>
            <x v="2"/>
          </reference>
        </references>
      </pivotArea>
    </format>
    <format dxfId="986">
      <pivotArea dataOnly="0" labelOnly="1" fieldPosition="0">
        <references count="2">
          <reference field="4" count="1" selected="0">
            <x v="120"/>
          </reference>
          <reference field="8" count="1">
            <x v="2"/>
          </reference>
        </references>
      </pivotArea>
    </format>
    <format dxfId="985">
      <pivotArea dataOnly="0" labelOnly="1" fieldPosition="0">
        <references count="2">
          <reference field="4" count="1" selected="0">
            <x v="121"/>
          </reference>
          <reference field="8" count="1">
            <x v="0"/>
          </reference>
        </references>
      </pivotArea>
    </format>
    <format dxfId="984">
      <pivotArea dataOnly="0" labelOnly="1" fieldPosition="0">
        <references count="2">
          <reference field="4" count="1" selected="0">
            <x v="122"/>
          </reference>
          <reference field="8" count="1">
            <x v="1"/>
          </reference>
        </references>
      </pivotArea>
    </format>
    <format dxfId="983">
      <pivotArea dataOnly="0" labelOnly="1" fieldPosition="0">
        <references count="2">
          <reference field="4" count="1" selected="0">
            <x v="123"/>
          </reference>
          <reference field="8" count="1">
            <x v="2"/>
          </reference>
        </references>
      </pivotArea>
    </format>
    <format dxfId="982">
      <pivotArea dataOnly="0" labelOnly="1" fieldPosition="0">
        <references count="2">
          <reference field="4" count="1" selected="0">
            <x v="124"/>
          </reference>
          <reference field="8" count="1">
            <x v="0"/>
          </reference>
        </references>
      </pivotArea>
    </format>
    <format dxfId="981">
      <pivotArea dataOnly="0" labelOnly="1" fieldPosition="0">
        <references count="2">
          <reference field="4" count="1" selected="0">
            <x v="125"/>
          </reference>
          <reference field="8" count="1">
            <x v="0"/>
          </reference>
        </references>
      </pivotArea>
    </format>
    <format dxfId="980">
      <pivotArea dataOnly="0" labelOnly="1" fieldPosition="0">
        <references count="2">
          <reference field="4" count="1" selected="0">
            <x v="126"/>
          </reference>
          <reference field="8" count="1">
            <x v="0"/>
          </reference>
        </references>
      </pivotArea>
    </format>
    <format dxfId="979">
      <pivotArea dataOnly="0" labelOnly="1" fieldPosition="0">
        <references count="2">
          <reference field="4" count="1" selected="0">
            <x v="127"/>
          </reference>
          <reference field="8" count="1">
            <x v="0"/>
          </reference>
        </references>
      </pivotArea>
    </format>
    <format dxfId="978">
      <pivotArea dataOnly="0" labelOnly="1" fieldPosition="0">
        <references count="2">
          <reference field="4" count="1" selected="0">
            <x v="128"/>
          </reference>
          <reference field="8" count="1">
            <x v="0"/>
          </reference>
        </references>
      </pivotArea>
    </format>
    <format dxfId="977">
      <pivotArea dataOnly="0" labelOnly="1" fieldPosition="0">
        <references count="2">
          <reference field="4" count="1" selected="0">
            <x v="129"/>
          </reference>
          <reference field="8" count="1">
            <x v="0"/>
          </reference>
        </references>
      </pivotArea>
    </format>
    <format dxfId="976">
      <pivotArea dataOnly="0" labelOnly="1" fieldPosition="0">
        <references count="2">
          <reference field="4" count="1" selected="0">
            <x v="130"/>
          </reference>
          <reference field="8" count="2">
            <x v="0"/>
            <x v="1"/>
          </reference>
        </references>
      </pivotArea>
    </format>
    <format dxfId="975">
      <pivotArea dataOnly="0" labelOnly="1" fieldPosition="0">
        <references count="2">
          <reference field="4" count="1" selected="0">
            <x v="131"/>
          </reference>
          <reference field="8" count="1">
            <x v="1"/>
          </reference>
        </references>
      </pivotArea>
    </format>
    <format dxfId="974">
      <pivotArea dataOnly="0" labelOnly="1" fieldPosition="0">
        <references count="2">
          <reference field="4" count="1" selected="0">
            <x v="132"/>
          </reference>
          <reference field="8" count="1">
            <x v="0"/>
          </reference>
        </references>
      </pivotArea>
    </format>
    <format dxfId="973">
      <pivotArea dataOnly="0" labelOnly="1" fieldPosition="0">
        <references count="2">
          <reference field="4" count="1" selected="0">
            <x v="133"/>
          </reference>
          <reference field="8" count="1">
            <x v="0"/>
          </reference>
        </references>
      </pivotArea>
    </format>
    <format dxfId="972">
      <pivotArea dataOnly="0" labelOnly="1" fieldPosition="0">
        <references count="2">
          <reference field="4" count="1" selected="0">
            <x v="134"/>
          </reference>
          <reference field="8" count="2">
            <x v="0"/>
            <x v="1"/>
          </reference>
        </references>
      </pivotArea>
    </format>
    <format dxfId="971">
      <pivotArea dataOnly="0" labelOnly="1" fieldPosition="0">
        <references count="2">
          <reference field="4" count="1" selected="0">
            <x v="135"/>
          </reference>
          <reference field="8" count="1">
            <x v="0"/>
          </reference>
        </references>
      </pivotArea>
    </format>
    <format dxfId="970">
      <pivotArea dataOnly="0" labelOnly="1" fieldPosition="0">
        <references count="2">
          <reference field="4" count="1" selected="0">
            <x v="136"/>
          </reference>
          <reference field="8" count="1">
            <x v="0"/>
          </reference>
        </references>
      </pivotArea>
    </format>
    <format dxfId="969">
      <pivotArea dataOnly="0" labelOnly="1" fieldPosition="0">
        <references count="2">
          <reference field="4" count="1" selected="0">
            <x v="137"/>
          </reference>
          <reference field="8" count="3">
            <x v="0"/>
            <x v="1"/>
            <x v="2"/>
          </reference>
        </references>
      </pivotArea>
    </format>
    <format dxfId="968">
      <pivotArea dataOnly="0" labelOnly="1" fieldPosition="0">
        <references count="2">
          <reference field="4" count="1" selected="0">
            <x v="138"/>
          </reference>
          <reference field="8" count="3">
            <x v="0"/>
            <x v="1"/>
            <x v="2"/>
          </reference>
        </references>
      </pivotArea>
    </format>
    <format dxfId="967">
      <pivotArea dataOnly="0" labelOnly="1" fieldPosition="0">
        <references count="2">
          <reference field="4" count="1" selected="0">
            <x v="139"/>
          </reference>
          <reference field="8" count="1">
            <x v="2"/>
          </reference>
        </references>
      </pivotArea>
    </format>
    <format dxfId="966">
      <pivotArea dataOnly="0" labelOnly="1" fieldPosition="0">
        <references count="2">
          <reference field="4" count="1" selected="0">
            <x v="140"/>
          </reference>
          <reference field="8" count="2">
            <x v="0"/>
            <x v="2"/>
          </reference>
        </references>
      </pivotArea>
    </format>
    <format dxfId="965">
      <pivotArea dataOnly="0" labelOnly="1" fieldPosition="0">
        <references count="2">
          <reference field="4" count="1" selected="0">
            <x v="141"/>
          </reference>
          <reference field="8" count="1">
            <x v="2"/>
          </reference>
        </references>
      </pivotArea>
    </format>
    <format dxfId="964">
      <pivotArea dataOnly="0" labelOnly="1" fieldPosition="0">
        <references count="2">
          <reference field="4" count="1" selected="0">
            <x v="142"/>
          </reference>
          <reference field="8" count="1">
            <x v="1"/>
          </reference>
        </references>
      </pivotArea>
    </format>
    <format dxfId="963">
      <pivotArea dataOnly="0" labelOnly="1" fieldPosition="0">
        <references count="2">
          <reference field="4" count="1" selected="0">
            <x v="143"/>
          </reference>
          <reference field="8" count="2">
            <x v="0"/>
            <x v="2"/>
          </reference>
        </references>
      </pivotArea>
    </format>
    <format dxfId="962">
      <pivotArea dataOnly="0" labelOnly="1" fieldPosition="0">
        <references count="2">
          <reference field="4" count="1" selected="0">
            <x v="144"/>
          </reference>
          <reference field="8" count="1">
            <x v="0"/>
          </reference>
        </references>
      </pivotArea>
    </format>
    <format dxfId="961">
      <pivotArea dataOnly="0" labelOnly="1" fieldPosition="0">
        <references count="2">
          <reference field="4" count="1" selected="0">
            <x v="145"/>
          </reference>
          <reference field="8" count="3">
            <x v="0"/>
            <x v="1"/>
            <x v="2"/>
          </reference>
        </references>
      </pivotArea>
    </format>
    <format dxfId="960">
      <pivotArea dataOnly="0" labelOnly="1" fieldPosition="0">
        <references count="2">
          <reference field="4" count="1" selected="0">
            <x v="146"/>
          </reference>
          <reference field="8" count="3">
            <x v="0"/>
            <x v="1"/>
            <x v="2"/>
          </reference>
        </references>
      </pivotArea>
    </format>
    <format dxfId="959">
      <pivotArea dataOnly="0" labelOnly="1" fieldPosition="0">
        <references count="2">
          <reference field="4" count="1" selected="0">
            <x v="147"/>
          </reference>
          <reference field="8" count="3">
            <x v="0"/>
            <x v="1"/>
            <x v="2"/>
          </reference>
        </references>
      </pivotArea>
    </format>
    <format dxfId="958">
      <pivotArea dataOnly="0" labelOnly="1" fieldPosition="0">
        <references count="2">
          <reference field="4" count="1" selected="0">
            <x v="148"/>
          </reference>
          <reference field="8" count="1">
            <x v="0"/>
          </reference>
        </references>
      </pivotArea>
    </format>
    <format dxfId="957">
      <pivotArea dataOnly="0" labelOnly="1" fieldPosition="0">
        <references count="2">
          <reference field="4" count="1" selected="0">
            <x v="149"/>
          </reference>
          <reference field="8" count="2">
            <x v="0"/>
            <x v="2"/>
          </reference>
        </references>
      </pivotArea>
    </format>
    <format dxfId="956">
      <pivotArea dataOnly="0" labelOnly="1" fieldPosition="0">
        <references count="2">
          <reference field="4" count="1" selected="0">
            <x v="150"/>
          </reference>
          <reference field="8" count="1">
            <x v="2"/>
          </reference>
        </references>
      </pivotArea>
    </format>
    <format dxfId="955">
      <pivotArea dataOnly="0" labelOnly="1" fieldPosition="0">
        <references count="2">
          <reference field="4" count="1" selected="0">
            <x v="151"/>
          </reference>
          <reference field="8" count="2">
            <x v="0"/>
            <x v="2"/>
          </reference>
        </references>
      </pivotArea>
    </format>
    <format dxfId="954">
      <pivotArea dataOnly="0" labelOnly="1" fieldPosition="0">
        <references count="2">
          <reference field="4" count="1" selected="0">
            <x v="152"/>
          </reference>
          <reference field="8" count="1">
            <x v="0"/>
          </reference>
        </references>
      </pivotArea>
    </format>
    <format dxfId="953">
      <pivotArea dataOnly="0" labelOnly="1" fieldPosition="0">
        <references count="2">
          <reference field="4" count="1" selected="0">
            <x v="153"/>
          </reference>
          <reference field="8" count="1">
            <x v="1"/>
          </reference>
        </references>
      </pivotArea>
    </format>
    <format dxfId="952">
      <pivotArea dataOnly="0" labelOnly="1" fieldPosition="0">
        <references count="2">
          <reference field="4" count="1" selected="0">
            <x v="154"/>
          </reference>
          <reference field="8" count="1">
            <x v="1"/>
          </reference>
        </references>
      </pivotArea>
    </format>
    <format dxfId="951">
      <pivotArea dataOnly="0" labelOnly="1" fieldPosition="0">
        <references count="2">
          <reference field="4" count="1" selected="0">
            <x v="155"/>
          </reference>
          <reference field="8" count="2">
            <x v="0"/>
            <x v="1"/>
          </reference>
        </references>
      </pivotArea>
    </format>
    <format dxfId="950">
      <pivotArea dataOnly="0" labelOnly="1" fieldPosition="0">
        <references count="2">
          <reference field="4" count="1" selected="0">
            <x v="156"/>
          </reference>
          <reference field="8" count="1">
            <x v="0"/>
          </reference>
        </references>
      </pivotArea>
    </format>
    <format dxfId="949">
      <pivotArea dataOnly="0" labelOnly="1" fieldPosition="0">
        <references count="2">
          <reference field="4" count="1" selected="0">
            <x v="157"/>
          </reference>
          <reference field="8" count="1">
            <x v="2"/>
          </reference>
        </references>
      </pivotArea>
    </format>
    <format dxfId="948">
      <pivotArea dataOnly="0" labelOnly="1" fieldPosition="0">
        <references count="2">
          <reference field="4" count="1" selected="0">
            <x v="158"/>
          </reference>
          <reference field="8" count="1">
            <x v="0"/>
          </reference>
        </references>
      </pivotArea>
    </format>
    <format dxfId="947">
      <pivotArea dataOnly="0" labelOnly="1" fieldPosition="0">
        <references count="2">
          <reference field="4" count="1" selected="0">
            <x v="159"/>
          </reference>
          <reference field="8" count="1">
            <x v="0"/>
          </reference>
        </references>
      </pivotArea>
    </format>
    <format dxfId="946">
      <pivotArea dataOnly="0" labelOnly="1" fieldPosition="0">
        <references count="2">
          <reference field="4" count="1" selected="0">
            <x v="160"/>
          </reference>
          <reference field="8" count="1">
            <x v="0"/>
          </reference>
        </references>
      </pivotArea>
    </format>
    <format dxfId="945">
      <pivotArea dataOnly="0" labelOnly="1" fieldPosition="0">
        <references count="2">
          <reference field="4" count="1" selected="0">
            <x v="161"/>
          </reference>
          <reference field="8" count="1">
            <x v="0"/>
          </reference>
        </references>
      </pivotArea>
    </format>
    <format dxfId="944">
      <pivotArea dataOnly="0" labelOnly="1" fieldPosition="0">
        <references count="2">
          <reference field="4" count="1" selected="0">
            <x v="162"/>
          </reference>
          <reference field="8" count="3">
            <x v="0"/>
            <x v="1"/>
            <x v="2"/>
          </reference>
        </references>
      </pivotArea>
    </format>
    <format dxfId="943">
      <pivotArea dataOnly="0" labelOnly="1" fieldPosition="0">
        <references count="2">
          <reference field="4" count="1" selected="0">
            <x v="163"/>
          </reference>
          <reference field="8" count="1">
            <x v="1"/>
          </reference>
        </references>
      </pivotArea>
    </format>
    <format dxfId="942">
      <pivotArea dataOnly="0" labelOnly="1" fieldPosition="0">
        <references count="2">
          <reference field="4" count="1" selected="0">
            <x v="164"/>
          </reference>
          <reference field="8" count="2">
            <x v="0"/>
            <x v="2"/>
          </reference>
        </references>
      </pivotArea>
    </format>
    <format dxfId="941">
      <pivotArea dataOnly="0" labelOnly="1" fieldPosition="0">
        <references count="2">
          <reference field="4" count="1" selected="0">
            <x v="165"/>
          </reference>
          <reference field="8" count="3">
            <x v="0"/>
            <x v="1"/>
            <x v="2"/>
          </reference>
        </references>
      </pivotArea>
    </format>
    <format dxfId="940">
      <pivotArea dataOnly="0" labelOnly="1" fieldPosition="0">
        <references count="2">
          <reference field="4" count="1" selected="0">
            <x v="166"/>
          </reference>
          <reference field="8" count="2">
            <x v="0"/>
            <x v="2"/>
          </reference>
        </references>
      </pivotArea>
    </format>
    <format dxfId="939">
      <pivotArea dataOnly="0" labelOnly="1" fieldPosition="0">
        <references count="2">
          <reference field="4" count="1" selected="0">
            <x v="167"/>
          </reference>
          <reference field="8" count="1">
            <x v="0"/>
          </reference>
        </references>
      </pivotArea>
    </format>
    <format dxfId="938">
      <pivotArea dataOnly="0" labelOnly="1" fieldPosition="0">
        <references count="2">
          <reference field="4" count="1" selected="0">
            <x v="168"/>
          </reference>
          <reference field="8" count="1">
            <x v="1"/>
          </reference>
        </references>
      </pivotArea>
    </format>
    <format dxfId="937">
      <pivotArea dataOnly="0" labelOnly="1" fieldPosition="0">
        <references count="2">
          <reference field="4" count="1" selected="0">
            <x v="169"/>
          </reference>
          <reference field="8" count="2">
            <x v="0"/>
            <x v="1"/>
          </reference>
        </references>
      </pivotArea>
    </format>
    <format dxfId="936">
      <pivotArea dataOnly="0" labelOnly="1" fieldPosition="0">
        <references count="2">
          <reference field="4" count="1" selected="0">
            <x v="170"/>
          </reference>
          <reference field="8" count="1">
            <x v="1"/>
          </reference>
        </references>
      </pivotArea>
    </format>
    <format dxfId="935">
      <pivotArea dataOnly="0" labelOnly="1" fieldPosition="0">
        <references count="2">
          <reference field="4" count="1" selected="0">
            <x v="171"/>
          </reference>
          <reference field="8" count="2">
            <x v="0"/>
            <x v="1"/>
          </reference>
        </references>
      </pivotArea>
    </format>
    <format dxfId="934">
      <pivotArea dataOnly="0" labelOnly="1" fieldPosition="0">
        <references count="2">
          <reference field="4" count="1" selected="0">
            <x v="172"/>
          </reference>
          <reference field="8" count="1">
            <x v="1"/>
          </reference>
        </references>
      </pivotArea>
    </format>
    <format dxfId="933">
      <pivotArea dataOnly="0" labelOnly="1" fieldPosition="0">
        <references count="2">
          <reference field="4" count="1" selected="0">
            <x v="173"/>
          </reference>
          <reference field="8" count="1">
            <x v="1"/>
          </reference>
        </references>
      </pivotArea>
    </format>
    <format dxfId="932">
      <pivotArea dataOnly="0" labelOnly="1" fieldPosition="0">
        <references count="2">
          <reference field="4" count="1" selected="0">
            <x v="174"/>
          </reference>
          <reference field="8" count="1">
            <x v="1"/>
          </reference>
        </references>
      </pivotArea>
    </format>
    <format dxfId="931">
      <pivotArea dataOnly="0" labelOnly="1" fieldPosition="0">
        <references count="2">
          <reference field="4" count="1" selected="0">
            <x v="175"/>
          </reference>
          <reference field="8" count="1">
            <x v="1"/>
          </reference>
        </references>
      </pivotArea>
    </format>
    <format dxfId="930">
      <pivotArea dataOnly="0" labelOnly="1" fieldPosition="0">
        <references count="2">
          <reference field="4" count="1" selected="0">
            <x v="176"/>
          </reference>
          <reference field="8" count="1">
            <x v="1"/>
          </reference>
        </references>
      </pivotArea>
    </format>
    <format dxfId="929">
      <pivotArea dataOnly="0" labelOnly="1" fieldPosition="0">
        <references count="2">
          <reference field="4" count="1" selected="0">
            <x v="177"/>
          </reference>
          <reference field="8" count="1">
            <x v="1"/>
          </reference>
        </references>
      </pivotArea>
    </format>
    <format dxfId="928">
      <pivotArea dataOnly="0" labelOnly="1" fieldPosition="0">
        <references count="2">
          <reference field="4" count="1" selected="0">
            <x v="178"/>
          </reference>
          <reference field="8" count="1">
            <x v="1"/>
          </reference>
        </references>
      </pivotArea>
    </format>
    <format dxfId="927">
      <pivotArea dataOnly="0" labelOnly="1" fieldPosition="0">
        <references count="2">
          <reference field="4" count="1" selected="0">
            <x v="179"/>
          </reference>
          <reference field="8" count="1">
            <x v="0"/>
          </reference>
        </references>
      </pivotArea>
    </format>
    <format dxfId="926">
      <pivotArea dataOnly="0" labelOnly="1" fieldPosition="0">
        <references count="2">
          <reference field="4" count="1" selected="0">
            <x v="180"/>
          </reference>
          <reference field="8" count="1">
            <x v="1"/>
          </reference>
        </references>
      </pivotArea>
    </format>
    <format dxfId="925">
      <pivotArea dataOnly="0" labelOnly="1" fieldPosition="0">
        <references count="2">
          <reference field="4" count="1" selected="0">
            <x v="181"/>
          </reference>
          <reference field="8" count="2">
            <x v="0"/>
            <x v="1"/>
          </reference>
        </references>
      </pivotArea>
    </format>
    <format dxfId="924">
      <pivotArea dataOnly="0" labelOnly="1" fieldPosition="0">
        <references count="2">
          <reference field="4" count="1" selected="0">
            <x v="182"/>
          </reference>
          <reference field="8" count="1">
            <x v="0"/>
          </reference>
        </references>
      </pivotArea>
    </format>
    <format dxfId="923">
      <pivotArea dataOnly="0" labelOnly="1" fieldPosition="0">
        <references count="2">
          <reference field="4" count="1" selected="0">
            <x v="183"/>
          </reference>
          <reference field="8" count="1">
            <x v="0"/>
          </reference>
        </references>
      </pivotArea>
    </format>
    <format dxfId="922">
      <pivotArea dataOnly="0" labelOnly="1" fieldPosition="0">
        <references count="2">
          <reference field="4" count="1" selected="0">
            <x v="184"/>
          </reference>
          <reference field="8" count="1">
            <x v="0"/>
          </reference>
        </references>
      </pivotArea>
    </format>
    <format dxfId="921">
      <pivotArea dataOnly="0" labelOnly="1" fieldPosition="0">
        <references count="2">
          <reference field="4" count="1" selected="0">
            <x v="185"/>
          </reference>
          <reference field="8" count="2">
            <x v="0"/>
            <x v="3"/>
          </reference>
        </references>
      </pivotArea>
    </format>
    <format dxfId="920">
      <pivotArea dataOnly="0" labelOnly="1" fieldPosition="0">
        <references count="2">
          <reference field="4" count="1" selected="0">
            <x v="186"/>
          </reference>
          <reference field="8" count="1">
            <x v="0"/>
          </reference>
        </references>
      </pivotArea>
    </format>
    <format dxfId="919">
      <pivotArea dataOnly="0" labelOnly="1" fieldPosition="0">
        <references count="2">
          <reference field="4" count="1" selected="0">
            <x v="187"/>
          </reference>
          <reference field="8" count="1">
            <x v="0"/>
          </reference>
        </references>
      </pivotArea>
    </format>
    <format dxfId="918">
      <pivotArea dataOnly="0" labelOnly="1" fieldPosition="0">
        <references count="2">
          <reference field="4" count="1" selected="0">
            <x v="188"/>
          </reference>
          <reference field="8" count="1">
            <x v="0"/>
          </reference>
        </references>
      </pivotArea>
    </format>
    <format dxfId="917">
      <pivotArea dataOnly="0" labelOnly="1" fieldPosition="0">
        <references count="2">
          <reference field="4" count="1" selected="0">
            <x v="189"/>
          </reference>
          <reference field="8" count="2">
            <x v="0"/>
            <x v="1"/>
          </reference>
        </references>
      </pivotArea>
    </format>
    <format dxfId="916">
      <pivotArea dataOnly="0" labelOnly="1" fieldPosition="0">
        <references count="2">
          <reference field="4" count="1" selected="0">
            <x v="190"/>
          </reference>
          <reference field="8" count="1">
            <x v="1"/>
          </reference>
        </references>
      </pivotArea>
    </format>
    <format dxfId="915">
      <pivotArea dataOnly="0" labelOnly="1" fieldPosition="0">
        <references count="2">
          <reference field="4" count="1" selected="0">
            <x v="191"/>
          </reference>
          <reference field="8" count="1">
            <x v="0"/>
          </reference>
        </references>
      </pivotArea>
    </format>
    <format dxfId="914">
      <pivotArea dataOnly="0" labelOnly="1" fieldPosition="0">
        <references count="2">
          <reference field="4" count="1" selected="0">
            <x v="192"/>
          </reference>
          <reference field="8" count="1">
            <x v="2"/>
          </reference>
        </references>
      </pivotArea>
    </format>
    <format dxfId="913">
      <pivotArea dataOnly="0" labelOnly="1" fieldPosition="0">
        <references count="2">
          <reference field="4" count="1" selected="0">
            <x v="193"/>
          </reference>
          <reference field="8" count="3">
            <x v="0"/>
            <x v="1"/>
            <x v="2"/>
          </reference>
        </references>
      </pivotArea>
    </format>
    <format dxfId="912">
      <pivotArea dataOnly="0" labelOnly="1" fieldPosition="0">
        <references count="2">
          <reference field="4" count="1" selected="0">
            <x v="194"/>
          </reference>
          <reference field="8" count="1">
            <x v="0"/>
          </reference>
        </references>
      </pivotArea>
    </format>
    <format dxfId="911">
      <pivotArea dataOnly="0" labelOnly="1" fieldPosition="0">
        <references count="2">
          <reference field="4" count="1" selected="0">
            <x v="195"/>
          </reference>
          <reference field="8" count="1">
            <x v="0"/>
          </reference>
        </references>
      </pivotArea>
    </format>
    <format dxfId="910">
      <pivotArea dataOnly="0" labelOnly="1" fieldPosition="0">
        <references count="2">
          <reference field="4" count="1" selected="0">
            <x v="196"/>
          </reference>
          <reference field="8" count="1">
            <x v="0"/>
          </reference>
        </references>
      </pivotArea>
    </format>
    <format dxfId="909">
      <pivotArea dataOnly="0" labelOnly="1" fieldPosition="0">
        <references count="2">
          <reference field="4" count="1" selected="0">
            <x v="197"/>
          </reference>
          <reference field="8" count="1">
            <x v="2"/>
          </reference>
        </references>
      </pivotArea>
    </format>
    <format dxfId="908">
      <pivotArea dataOnly="0" labelOnly="1" fieldPosition="0">
        <references count="2">
          <reference field="4" count="1" selected="0">
            <x v="198"/>
          </reference>
          <reference field="8" count="1">
            <x v="2"/>
          </reference>
        </references>
      </pivotArea>
    </format>
    <format dxfId="907">
      <pivotArea dataOnly="0" labelOnly="1" fieldPosition="0">
        <references count="2">
          <reference field="4" count="1" selected="0">
            <x v="199"/>
          </reference>
          <reference field="8" count="1">
            <x v="0"/>
          </reference>
        </references>
      </pivotArea>
    </format>
    <format dxfId="906">
      <pivotArea dataOnly="0" labelOnly="1" fieldPosition="0">
        <references count="2">
          <reference field="4" count="1" selected="0">
            <x v="200"/>
          </reference>
          <reference field="8" count="1">
            <x v="0"/>
          </reference>
        </references>
      </pivotArea>
    </format>
    <format dxfId="905">
      <pivotArea dataOnly="0" labelOnly="1" fieldPosition="0">
        <references count="2">
          <reference field="4" count="1" selected="0">
            <x v="201"/>
          </reference>
          <reference field="8" count="1">
            <x v="0"/>
          </reference>
        </references>
      </pivotArea>
    </format>
    <format dxfId="904">
      <pivotArea dataOnly="0" labelOnly="1" fieldPosition="0">
        <references count="2">
          <reference field="4" count="1" selected="0">
            <x v="202"/>
          </reference>
          <reference field="8" count="1">
            <x v="1"/>
          </reference>
        </references>
      </pivotArea>
    </format>
    <format dxfId="903">
      <pivotArea dataOnly="0" labelOnly="1" fieldPosition="0">
        <references count="2">
          <reference field="4" count="1" selected="0">
            <x v="203"/>
          </reference>
          <reference field="8" count="1">
            <x v="1"/>
          </reference>
        </references>
      </pivotArea>
    </format>
    <format dxfId="902">
      <pivotArea dataOnly="0" labelOnly="1" fieldPosition="0">
        <references count="2">
          <reference field="4" count="1" selected="0">
            <x v="204"/>
          </reference>
          <reference field="8" count="1">
            <x v="2"/>
          </reference>
        </references>
      </pivotArea>
    </format>
    <format dxfId="901">
      <pivotArea dataOnly="0" labelOnly="1" fieldPosition="0">
        <references count="2">
          <reference field="4" count="1" selected="0">
            <x v="205"/>
          </reference>
          <reference field="8" count="1">
            <x v="2"/>
          </reference>
        </references>
      </pivotArea>
    </format>
    <format dxfId="900">
      <pivotArea dataOnly="0" labelOnly="1" fieldPosition="0">
        <references count="2">
          <reference field="4" count="1" selected="0">
            <x v="206"/>
          </reference>
          <reference field="8" count="1">
            <x v="0"/>
          </reference>
        </references>
      </pivotArea>
    </format>
    <format dxfId="899">
      <pivotArea dataOnly="0" labelOnly="1" fieldPosition="0">
        <references count="2">
          <reference field="4" count="1" selected="0">
            <x v="207"/>
          </reference>
          <reference field="8" count="1">
            <x v="2"/>
          </reference>
        </references>
      </pivotArea>
    </format>
    <format dxfId="898">
      <pivotArea dataOnly="0" labelOnly="1" fieldPosition="0">
        <references count="2">
          <reference field="4" count="1" selected="0">
            <x v="208"/>
          </reference>
          <reference field="8" count="1">
            <x v="0"/>
          </reference>
        </references>
      </pivotArea>
    </format>
    <format dxfId="897">
      <pivotArea dataOnly="0" labelOnly="1" fieldPosition="0">
        <references count="2">
          <reference field="4" count="1" selected="0">
            <x v="209"/>
          </reference>
          <reference field="8" count="1">
            <x v="0"/>
          </reference>
        </references>
      </pivotArea>
    </format>
    <format dxfId="896">
      <pivotArea dataOnly="0" labelOnly="1" fieldPosition="0">
        <references count="2">
          <reference field="4" count="1" selected="0">
            <x v="210"/>
          </reference>
          <reference field="8" count="1">
            <x v="2"/>
          </reference>
        </references>
      </pivotArea>
    </format>
    <format dxfId="895">
      <pivotArea dataOnly="0" labelOnly="1" fieldPosition="0">
        <references count="2">
          <reference field="4" count="1" selected="0">
            <x v="211"/>
          </reference>
          <reference field="8" count="1">
            <x v="2"/>
          </reference>
        </references>
      </pivotArea>
    </format>
    <format dxfId="894">
      <pivotArea dataOnly="0" labelOnly="1" fieldPosition="0">
        <references count="2">
          <reference field="4" count="1" selected="0">
            <x v="212"/>
          </reference>
          <reference field="8" count="1">
            <x v="2"/>
          </reference>
        </references>
      </pivotArea>
    </format>
    <format dxfId="893">
      <pivotArea dataOnly="0" labelOnly="1" fieldPosition="0">
        <references count="2">
          <reference field="4" count="1" selected="0">
            <x v="213"/>
          </reference>
          <reference field="8" count="1">
            <x v="2"/>
          </reference>
        </references>
      </pivotArea>
    </format>
    <format dxfId="892">
      <pivotArea dataOnly="0" labelOnly="1" fieldPosition="0">
        <references count="2">
          <reference field="4" count="1" selected="0">
            <x v="214"/>
          </reference>
          <reference field="8" count="1">
            <x v="2"/>
          </reference>
        </references>
      </pivotArea>
    </format>
    <format dxfId="891">
      <pivotArea dataOnly="0" labelOnly="1" fieldPosition="0">
        <references count="2">
          <reference field="4" count="1" selected="0">
            <x v="215"/>
          </reference>
          <reference field="8" count="1">
            <x v="0"/>
          </reference>
        </references>
      </pivotArea>
    </format>
    <format dxfId="890">
      <pivotArea dataOnly="0" labelOnly="1" fieldPosition="0">
        <references count="2">
          <reference field="4" count="1" selected="0">
            <x v="216"/>
          </reference>
          <reference field="8" count="1">
            <x v="1"/>
          </reference>
        </references>
      </pivotArea>
    </format>
    <format dxfId="889">
      <pivotArea dataOnly="0" labelOnly="1" fieldPosition="0">
        <references count="2">
          <reference field="4" count="1" selected="0">
            <x v="217"/>
          </reference>
          <reference field="8" count="1">
            <x v="2"/>
          </reference>
        </references>
      </pivotArea>
    </format>
    <format dxfId="888">
      <pivotArea dataOnly="0" labelOnly="1" fieldPosition="0">
        <references count="2">
          <reference field="4" count="1" selected="0">
            <x v="218"/>
          </reference>
          <reference field="8" count="1">
            <x v="2"/>
          </reference>
        </references>
      </pivotArea>
    </format>
    <format dxfId="887">
      <pivotArea dataOnly="0" labelOnly="1" fieldPosition="0">
        <references count="2">
          <reference field="4" count="1" selected="0">
            <x v="219"/>
          </reference>
          <reference field="8" count="1">
            <x v="0"/>
          </reference>
        </references>
      </pivotArea>
    </format>
    <format dxfId="886">
      <pivotArea dataOnly="0" labelOnly="1" fieldPosition="0">
        <references count="2">
          <reference field="4" count="1" selected="0">
            <x v="220"/>
          </reference>
          <reference field="8" count="1">
            <x v="0"/>
          </reference>
        </references>
      </pivotArea>
    </format>
    <format dxfId="885">
      <pivotArea dataOnly="0" labelOnly="1" fieldPosition="0">
        <references count="2">
          <reference field="4" count="1" selected="0">
            <x v="221"/>
          </reference>
          <reference field="8" count="1">
            <x v="1"/>
          </reference>
        </references>
      </pivotArea>
    </format>
    <format dxfId="884">
      <pivotArea dataOnly="0" labelOnly="1" fieldPosition="0">
        <references count="2">
          <reference field="4" count="1" selected="0">
            <x v="222"/>
          </reference>
          <reference field="8" count="1">
            <x v="1"/>
          </reference>
        </references>
      </pivotArea>
    </format>
    <format dxfId="883">
      <pivotArea dataOnly="0" labelOnly="1" fieldPosition="0">
        <references count="2">
          <reference field="4" count="1" selected="0">
            <x v="223"/>
          </reference>
          <reference field="8" count="1">
            <x v="0"/>
          </reference>
        </references>
      </pivotArea>
    </format>
    <format dxfId="882">
      <pivotArea dataOnly="0" labelOnly="1" fieldPosition="0">
        <references count="2">
          <reference field="4" count="1" selected="0">
            <x v="224"/>
          </reference>
          <reference field="8" count="1">
            <x v="0"/>
          </reference>
        </references>
      </pivotArea>
    </format>
    <format dxfId="881">
      <pivotArea dataOnly="0" labelOnly="1" fieldPosition="0">
        <references count="2">
          <reference field="4" count="1" selected="0">
            <x v="225"/>
          </reference>
          <reference field="8" count="1">
            <x v="0"/>
          </reference>
        </references>
      </pivotArea>
    </format>
    <format dxfId="880">
      <pivotArea dataOnly="0" labelOnly="1" fieldPosition="0">
        <references count="2">
          <reference field="4" count="1" selected="0">
            <x v="226"/>
          </reference>
          <reference field="8" count="1">
            <x v="0"/>
          </reference>
        </references>
      </pivotArea>
    </format>
    <format dxfId="879">
      <pivotArea dataOnly="0" labelOnly="1" fieldPosition="0">
        <references count="2">
          <reference field="4" count="1" selected="0">
            <x v="227"/>
          </reference>
          <reference field="8" count="1">
            <x v="0"/>
          </reference>
        </references>
      </pivotArea>
    </format>
    <format dxfId="878">
      <pivotArea dataOnly="0" labelOnly="1" fieldPosition="0">
        <references count="2">
          <reference field="4" count="1" selected="0">
            <x v="228"/>
          </reference>
          <reference field="8" count="1">
            <x v="0"/>
          </reference>
        </references>
      </pivotArea>
    </format>
    <format dxfId="877">
      <pivotArea dataOnly="0" labelOnly="1" fieldPosition="0">
        <references count="2">
          <reference field="4" count="1" selected="0">
            <x v="229"/>
          </reference>
          <reference field="8" count="1">
            <x v="0"/>
          </reference>
        </references>
      </pivotArea>
    </format>
    <format dxfId="876">
      <pivotArea dataOnly="0" labelOnly="1" fieldPosition="0">
        <references count="2">
          <reference field="4" count="1" selected="0">
            <x v="230"/>
          </reference>
          <reference field="8" count="1">
            <x v="0"/>
          </reference>
        </references>
      </pivotArea>
    </format>
    <format dxfId="875">
      <pivotArea dataOnly="0" labelOnly="1" fieldPosition="0">
        <references count="2">
          <reference field="4" count="1" selected="0">
            <x v="231"/>
          </reference>
          <reference field="8" count="1">
            <x v="1"/>
          </reference>
        </references>
      </pivotArea>
    </format>
    <format dxfId="874">
      <pivotArea dataOnly="0" labelOnly="1" fieldPosition="0">
        <references count="2">
          <reference field="4" count="1" selected="0">
            <x v="232"/>
          </reference>
          <reference field="8" count="1">
            <x v="0"/>
          </reference>
        </references>
      </pivotArea>
    </format>
    <format dxfId="873">
      <pivotArea dataOnly="0" labelOnly="1" fieldPosition="0">
        <references count="2">
          <reference field="4" count="1" selected="0">
            <x v="233"/>
          </reference>
          <reference field="8" count="1">
            <x v="0"/>
          </reference>
        </references>
      </pivotArea>
    </format>
    <format dxfId="872">
      <pivotArea dataOnly="0" labelOnly="1" fieldPosition="0">
        <references count="2">
          <reference field="4" count="1" selected="0">
            <x v="234"/>
          </reference>
          <reference field="8" count="1">
            <x v="0"/>
          </reference>
        </references>
      </pivotArea>
    </format>
    <format dxfId="871">
      <pivotArea dataOnly="0" labelOnly="1" fieldPosition="0">
        <references count="2">
          <reference field="4" count="1" selected="0">
            <x v="235"/>
          </reference>
          <reference field="8" count="1">
            <x v="0"/>
          </reference>
        </references>
      </pivotArea>
    </format>
    <format dxfId="870">
      <pivotArea dataOnly="0" labelOnly="1" fieldPosition="0">
        <references count="2">
          <reference field="4" count="1" selected="0">
            <x v="236"/>
          </reference>
          <reference field="8" count="1">
            <x v="1"/>
          </reference>
        </references>
      </pivotArea>
    </format>
    <format dxfId="869">
      <pivotArea dataOnly="0" labelOnly="1" fieldPosition="0">
        <references count="2">
          <reference field="4" count="1" selected="0">
            <x v="237"/>
          </reference>
          <reference field="8" count="1">
            <x v="1"/>
          </reference>
        </references>
      </pivotArea>
    </format>
    <format dxfId="868">
      <pivotArea dataOnly="0" labelOnly="1" fieldPosition="0">
        <references count="2">
          <reference field="4" count="1" selected="0">
            <x v="238"/>
          </reference>
          <reference field="8" count="1">
            <x v="1"/>
          </reference>
        </references>
      </pivotArea>
    </format>
    <format dxfId="867">
      <pivotArea dataOnly="0" labelOnly="1" fieldPosition="0">
        <references count="2">
          <reference field="4" count="1" selected="0">
            <x v="239"/>
          </reference>
          <reference field="8" count="1">
            <x v="0"/>
          </reference>
        </references>
      </pivotArea>
    </format>
    <format dxfId="866">
      <pivotArea dataOnly="0" labelOnly="1" fieldPosition="0">
        <references count="2">
          <reference field="4" count="1" selected="0">
            <x v="240"/>
          </reference>
          <reference field="8" count="1">
            <x v="0"/>
          </reference>
        </references>
      </pivotArea>
    </format>
    <format dxfId="865">
      <pivotArea dataOnly="0" labelOnly="1" fieldPosition="0">
        <references count="2">
          <reference field="4" count="1" selected="0">
            <x v="241"/>
          </reference>
          <reference field="8" count="1">
            <x v="0"/>
          </reference>
        </references>
      </pivotArea>
    </format>
    <format dxfId="864">
      <pivotArea dataOnly="0" labelOnly="1" fieldPosition="0">
        <references count="2">
          <reference field="4" count="1" selected="0">
            <x v="242"/>
          </reference>
          <reference field="8" count="1">
            <x v="0"/>
          </reference>
        </references>
      </pivotArea>
    </format>
    <format dxfId="863">
      <pivotArea dataOnly="0" labelOnly="1" fieldPosition="0">
        <references count="2">
          <reference field="4" count="1" selected="0">
            <x v="243"/>
          </reference>
          <reference field="8" count="1">
            <x v="0"/>
          </reference>
        </references>
      </pivotArea>
    </format>
    <format dxfId="862">
      <pivotArea dataOnly="0" labelOnly="1" fieldPosition="0">
        <references count="2">
          <reference field="4" count="1" selected="0">
            <x v="244"/>
          </reference>
          <reference field="8" count="1">
            <x v="0"/>
          </reference>
        </references>
      </pivotArea>
    </format>
    <format dxfId="861">
      <pivotArea dataOnly="0" labelOnly="1" fieldPosition="0">
        <references count="2">
          <reference field="4" count="1" selected="0">
            <x v="245"/>
          </reference>
          <reference field="8" count="1">
            <x v="2"/>
          </reference>
        </references>
      </pivotArea>
    </format>
    <format dxfId="860">
      <pivotArea dataOnly="0" labelOnly="1" fieldPosition="0">
        <references count="2">
          <reference field="4" count="1" selected="0">
            <x v="246"/>
          </reference>
          <reference field="8" count="1">
            <x v="1"/>
          </reference>
        </references>
      </pivotArea>
    </format>
    <format dxfId="859">
      <pivotArea dataOnly="0" labelOnly="1" fieldPosition="0">
        <references count="2">
          <reference field="4" count="1" selected="0">
            <x v="247"/>
          </reference>
          <reference field="8" count="1">
            <x v="0"/>
          </reference>
        </references>
      </pivotArea>
    </format>
    <format dxfId="858">
      <pivotArea dataOnly="0" labelOnly="1" fieldPosition="0">
        <references count="2">
          <reference field="4" count="1" selected="0">
            <x v="248"/>
          </reference>
          <reference field="8" count="1">
            <x v="1"/>
          </reference>
        </references>
      </pivotArea>
    </format>
    <format dxfId="857">
      <pivotArea dataOnly="0" labelOnly="1" fieldPosition="0">
        <references count="2">
          <reference field="4" count="1" selected="0">
            <x v="249"/>
          </reference>
          <reference field="8" count="1">
            <x v="0"/>
          </reference>
        </references>
      </pivotArea>
    </format>
    <format dxfId="856">
      <pivotArea dataOnly="0" labelOnly="1" fieldPosition="0">
        <references count="2">
          <reference field="4" count="1" selected="0">
            <x v="250"/>
          </reference>
          <reference field="8" count="1">
            <x v="1"/>
          </reference>
        </references>
      </pivotArea>
    </format>
    <format dxfId="855">
      <pivotArea dataOnly="0" labelOnly="1" fieldPosition="0">
        <references count="2">
          <reference field="4" count="1" selected="0">
            <x v="251"/>
          </reference>
          <reference field="8" count="1">
            <x v="1"/>
          </reference>
        </references>
      </pivotArea>
    </format>
    <format dxfId="854">
      <pivotArea dataOnly="0" labelOnly="1" fieldPosition="0">
        <references count="2">
          <reference field="4" count="1" selected="0">
            <x v="252"/>
          </reference>
          <reference field="8" count="1">
            <x v="1"/>
          </reference>
        </references>
      </pivotArea>
    </format>
    <format dxfId="853">
      <pivotArea dataOnly="0" labelOnly="1" fieldPosition="0">
        <references count="2">
          <reference field="4" count="1" selected="0">
            <x v="253"/>
          </reference>
          <reference field="8" count="1">
            <x v="0"/>
          </reference>
        </references>
      </pivotArea>
    </format>
    <format dxfId="852">
      <pivotArea dataOnly="0" labelOnly="1" fieldPosition="0">
        <references count="2">
          <reference field="4" count="1" selected="0">
            <x v="254"/>
          </reference>
          <reference field="8" count="1">
            <x v="0"/>
          </reference>
        </references>
      </pivotArea>
    </format>
    <format dxfId="851">
      <pivotArea dataOnly="0" labelOnly="1" fieldPosition="0">
        <references count="2">
          <reference field="4" count="1" selected="0">
            <x v="255"/>
          </reference>
          <reference field="8" count="1">
            <x v="1"/>
          </reference>
        </references>
      </pivotArea>
    </format>
    <format dxfId="850">
      <pivotArea dataOnly="0" labelOnly="1" fieldPosition="0">
        <references count="2">
          <reference field="4" count="1" selected="0">
            <x v="256"/>
          </reference>
          <reference field="8" count="1">
            <x v="0"/>
          </reference>
        </references>
      </pivotArea>
    </format>
    <format dxfId="849">
      <pivotArea dataOnly="0" labelOnly="1" fieldPosition="0">
        <references count="2">
          <reference field="4" count="1" selected="0">
            <x v="257"/>
          </reference>
          <reference field="8" count="1">
            <x v="0"/>
          </reference>
        </references>
      </pivotArea>
    </format>
    <format dxfId="848">
      <pivotArea dataOnly="0" labelOnly="1" fieldPosition="0">
        <references count="2">
          <reference field="4" count="1" selected="0">
            <x v="258"/>
          </reference>
          <reference field="8" count="1">
            <x v="0"/>
          </reference>
        </references>
      </pivotArea>
    </format>
    <format dxfId="847">
      <pivotArea dataOnly="0" labelOnly="1" fieldPosition="0">
        <references count="2">
          <reference field="4" count="1" selected="0">
            <x v="259"/>
          </reference>
          <reference field="8" count="1">
            <x v="0"/>
          </reference>
        </references>
      </pivotArea>
    </format>
    <format dxfId="846">
      <pivotArea dataOnly="0" labelOnly="1" fieldPosition="0">
        <references count="2">
          <reference field="4" count="1" selected="0">
            <x v="260"/>
          </reference>
          <reference field="8" count="1">
            <x v="0"/>
          </reference>
        </references>
      </pivotArea>
    </format>
    <format dxfId="845">
      <pivotArea dataOnly="0" labelOnly="1" fieldPosition="0">
        <references count="2">
          <reference field="4" count="1" selected="0">
            <x v="261"/>
          </reference>
          <reference field="8" count="1">
            <x v="1"/>
          </reference>
        </references>
      </pivotArea>
    </format>
    <format dxfId="844">
      <pivotArea dataOnly="0" labelOnly="1" fieldPosition="0">
        <references count="2">
          <reference field="4" count="1" selected="0">
            <x v="262"/>
          </reference>
          <reference field="8" count="1">
            <x v="0"/>
          </reference>
        </references>
      </pivotArea>
    </format>
    <format dxfId="843">
      <pivotArea dataOnly="0" labelOnly="1" fieldPosition="0">
        <references count="2">
          <reference field="4" count="1" selected="0">
            <x v="263"/>
          </reference>
          <reference field="8" count="1">
            <x v="0"/>
          </reference>
        </references>
      </pivotArea>
    </format>
    <format dxfId="842">
      <pivotArea dataOnly="0" labelOnly="1" fieldPosition="0">
        <references count="2">
          <reference field="4" count="1" selected="0">
            <x v="264"/>
          </reference>
          <reference field="8" count="1">
            <x v="1"/>
          </reference>
        </references>
      </pivotArea>
    </format>
    <format dxfId="841">
      <pivotArea dataOnly="0" labelOnly="1" fieldPosition="0">
        <references count="2">
          <reference field="4" count="1" selected="0">
            <x v="265"/>
          </reference>
          <reference field="8" count="1">
            <x v="1"/>
          </reference>
        </references>
      </pivotArea>
    </format>
    <format dxfId="840">
      <pivotArea dataOnly="0" labelOnly="1" fieldPosition="0">
        <references count="2">
          <reference field="4" count="1" selected="0">
            <x v="266"/>
          </reference>
          <reference field="8" count="1">
            <x v="0"/>
          </reference>
        </references>
      </pivotArea>
    </format>
    <format dxfId="839">
      <pivotArea dataOnly="0" labelOnly="1" fieldPosition="0">
        <references count="2">
          <reference field="4" count="1" selected="0">
            <x v="267"/>
          </reference>
          <reference field="8" count="1">
            <x v="0"/>
          </reference>
        </references>
      </pivotArea>
    </format>
    <format dxfId="838">
      <pivotArea dataOnly="0" labelOnly="1" fieldPosition="0">
        <references count="2">
          <reference field="4" count="1" selected="0">
            <x v="268"/>
          </reference>
          <reference field="8" count="1">
            <x v="0"/>
          </reference>
        </references>
      </pivotArea>
    </format>
    <format dxfId="837">
      <pivotArea dataOnly="0" labelOnly="1" fieldPosition="0">
        <references count="2">
          <reference field="4" count="1" selected="0">
            <x v="269"/>
          </reference>
          <reference field="8" count="1">
            <x v="0"/>
          </reference>
        </references>
      </pivotArea>
    </format>
    <format dxfId="836">
      <pivotArea dataOnly="0" labelOnly="1" fieldPosition="0">
        <references count="2">
          <reference field="4" count="1" selected="0">
            <x v="270"/>
          </reference>
          <reference field="8" count="1">
            <x v="0"/>
          </reference>
        </references>
      </pivotArea>
    </format>
    <format dxfId="835">
      <pivotArea dataOnly="0" labelOnly="1" fieldPosition="0">
        <references count="2">
          <reference field="4" count="1" selected="0">
            <x v="271"/>
          </reference>
          <reference field="8" count="1">
            <x v="0"/>
          </reference>
        </references>
      </pivotArea>
    </format>
    <format dxfId="834">
      <pivotArea dataOnly="0" labelOnly="1" fieldPosition="0">
        <references count="2">
          <reference field="4" count="1" selected="0">
            <x v="272"/>
          </reference>
          <reference field="8" count="1">
            <x v="0"/>
          </reference>
        </references>
      </pivotArea>
    </format>
    <format dxfId="833">
      <pivotArea dataOnly="0" labelOnly="1" fieldPosition="0">
        <references count="2">
          <reference field="4" count="1" selected="0">
            <x v="273"/>
          </reference>
          <reference field="8" count="1">
            <x v="0"/>
          </reference>
        </references>
      </pivotArea>
    </format>
    <format dxfId="832">
      <pivotArea dataOnly="0" labelOnly="1" fieldPosition="0">
        <references count="2">
          <reference field="4" count="1" selected="0">
            <x v="274"/>
          </reference>
          <reference field="8" count="1">
            <x v="1"/>
          </reference>
        </references>
      </pivotArea>
    </format>
    <format dxfId="831">
      <pivotArea dataOnly="0" labelOnly="1" fieldPosition="0">
        <references count="2">
          <reference field="4" count="1" selected="0">
            <x v="275"/>
          </reference>
          <reference field="8" count="1">
            <x v="0"/>
          </reference>
        </references>
      </pivotArea>
    </format>
    <format dxfId="830">
      <pivotArea dataOnly="0" labelOnly="1" fieldPosition="0">
        <references count="2">
          <reference field="4" count="1" selected="0">
            <x v="276"/>
          </reference>
          <reference field="8" count="1">
            <x v="0"/>
          </reference>
        </references>
      </pivotArea>
    </format>
    <format dxfId="829">
      <pivotArea dataOnly="0" labelOnly="1" fieldPosition="0">
        <references count="2">
          <reference field="4" count="1" selected="0">
            <x v="277"/>
          </reference>
          <reference field="8" count="1">
            <x v="1"/>
          </reference>
        </references>
      </pivotArea>
    </format>
    <format dxfId="828">
      <pivotArea dataOnly="0" labelOnly="1" fieldPosition="0">
        <references count="2">
          <reference field="4" count="1" selected="0">
            <x v="278"/>
          </reference>
          <reference field="8" count="1">
            <x v="0"/>
          </reference>
        </references>
      </pivotArea>
    </format>
    <format dxfId="827">
      <pivotArea dataOnly="0" labelOnly="1" fieldPosition="0">
        <references count="2">
          <reference field="4" count="1" selected="0">
            <x v="279"/>
          </reference>
          <reference field="8" count="1">
            <x v="0"/>
          </reference>
        </references>
      </pivotArea>
    </format>
    <format dxfId="826">
      <pivotArea dataOnly="0" labelOnly="1" fieldPosition="0">
        <references count="2">
          <reference field="4" count="1" selected="0">
            <x v="280"/>
          </reference>
          <reference field="8" count="1">
            <x v="0"/>
          </reference>
        </references>
      </pivotArea>
    </format>
    <format dxfId="825">
      <pivotArea dataOnly="0" labelOnly="1" fieldPosition="0">
        <references count="2">
          <reference field="4" count="1" selected="0">
            <x v="281"/>
          </reference>
          <reference field="8" count="1">
            <x v="0"/>
          </reference>
        </references>
      </pivotArea>
    </format>
    <format dxfId="824">
      <pivotArea dataOnly="0" labelOnly="1" fieldPosition="0">
        <references count="2">
          <reference field="4" count="1" selected="0">
            <x v="282"/>
          </reference>
          <reference field="8" count="1">
            <x v="1"/>
          </reference>
        </references>
      </pivotArea>
    </format>
    <format dxfId="823">
      <pivotArea dataOnly="0" labelOnly="1" fieldPosition="0">
        <references count="2">
          <reference field="4" count="1" selected="0">
            <x v="283"/>
          </reference>
          <reference field="8" count="1">
            <x v="0"/>
          </reference>
        </references>
      </pivotArea>
    </format>
    <format dxfId="822">
      <pivotArea dataOnly="0" labelOnly="1" fieldPosition="0">
        <references count="2">
          <reference field="4" count="1" selected="0">
            <x v="284"/>
          </reference>
          <reference field="8" count="1">
            <x v="0"/>
          </reference>
        </references>
      </pivotArea>
    </format>
    <format dxfId="821">
      <pivotArea dataOnly="0" labelOnly="1" fieldPosition="0">
        <references count="2">
          <reference field="4" count="1" selected="0">
            <x v="285"/>
          </reference>
          <reference field="8" count="1">
            <x v="0"/>
          </reference>
        </references>
      </pivotArea>
    </format>
    <format dxfId="820">
      <pivotArea dataOnly="0" labelOnly="1" fieldPosition="0">
        <references count="2">
          <reference field="4" count="1" selected="0">
            <x v="286"/>
          </reference>
          <reference field="8" count="1">
            <x v="1"/>
          </reference>
        </references>
      </pivotArea>
    </format>
    <format dxfId="819">
      <pivotArea dataOnly="0" labelOnly="1" fieldPosition="0">
        <references count="2">
          <reference field="4" count="1" selected="0">
            <x v="287"/>
          </reference>
          <reference field="8" count="1">
            <x v="0"/>
          </reference>
        </references>
      </pivotArea>
    </format>
    <format dxfId="818">
      <pivotArea dataOnly="0" labelOnly="1" fieldPosition="0">
        <references count="2">
          <reference field="4" count="1" selected="0">
            <x v="288"/>
          </reference>
          <reference field="8" count="1">
            <x v="0"/>
          </reference>
        </references>
      </pivotArea>
    </format>
    <format dxfId="817">
      <pivotArea dataOnly="0" labelOnly="1" fieldPosition="0">
        <references count="2">
          <reference field="4" count="1" selected="0">
            <x v="289"/>
          </reference>
          <reference field="8" count="1">
            <x v="0"/>
          </reference>
        </references>
      </pivotArea>
    </format>
    <format dxfId="816">
      <pivotArea dataOnly="0" labelOnly="1" fieldPosition="0">
        <references count="2">
          <reference field="4" count="1" selected="0">
            <x v="290"/>
          </reference>
          <reference field="8" count="1">
            <x v="0"/>
          </reference>
        </references>
      </pivotArea>
    </format>
    <format dxfId="815">
      <pivotArea dataOnly="0" labelOnly="1" fieldPosition="0">
        <references count="2">
          <reference field="4" count="1" selected="0">
            <x v="291"/>
          </reference>
          <reference field="8" count="1">
            <x v="1"/>
          </reference>
        </references>
      </pivotArea>
    </format>
    <format dxfId="814">
      <pivotArea dataOnly="0" labelOnly="1" fieldPosition="0">
        <references count="2">
          <reference field="4" count="1" selected="0">
            <x v="292"/>
          </reference>
          <reference field="8" count="1">
            <x v="1"/>
          </reference>
        </references>
      </pivotArea>
    </format>
    <format dxfId="813">
      <pivotArea dataOnly="0" labelOnly="1" fieldPosition="0">
        <references count="2">
          <reference field="4" count="1" selected="0">
            <x v="293"/>
          </reference>
          <reference field="8" count="1">
            <x v="1"/>
          </reference>
        </references>
      </pivotArea>
    </format>
    <format dxfId="812">
      <pivotArea dataOnly="0" labelOnly="1" fieldPosition="0">
        <references count="2">
          <reference field="4" count="1" selected="0">
            <x v="294"/>
          </reference>
          <reference field="8" count="1">
            <x v="0"/>
          </reference>
        </references>
      </pivotArea>
    </format>
    <format dxfId="811">
      <pivotArea dataOnly="0" labelOnly="1" fieldPosition="0">
        <references count="2">
          <reference field="4" count="1" selected="0">
            <x v="295"/>
          </reference>
          <reference field="8" count="1">
            <x v="0"/>
          </reference>
        </references>
      </pivotArea>
    </format>
    <format dxfId="810">
      <pivotArea dataOnly="0" labelOnly="1" fieldPosition="0">
        <references count="2">
          <reference field="4" count="1" selected="0">
            <x v="296"/>
          </reference>
          <reference field="8" count="1">
            <x v="0"/>
          </reference>
        </references>
      </pivotArea>
    </format>
    <format dxfId="809">
      <pivotArea dataOnly="0" labelOnly="1" fieldPosition="0">
        <references count="2">
          <reference field="4" count="1" selected="0">
            <x v="297"/>
          </reference>
          <reference field="8" count="1">
            <x v="0"/>
          </reference>
        </references>
      </pivotArea>
    </format>
    <format dxfId="808">
      <pivotArea dataOnly="0" labelOnly="1" fieldPosition="0">
        <references count="2">
          <reference field="4" count="1" selected="0">
            <x v="298"/>
          </reference>
          <reference field="8" count="1">
            <x v="0"/>
          </reference>
        </references>
      </pivotArea>
    </format>
    <format dxfId="807">
      <pivotArea dataOnly="0" labelOnly="1" fieldPosition="0">
        <references count="2">
          <reference field="4" count="1" selected="0">
            <x v="299"/>
          </reference>
          <reference field="8" count="1">
            <x v="0"/>
          </reference>
        </references>
      </pivotArea>
    </format>
    <format dxfId="806">
      <pivotArea dataOnly="0" labelOnly="1" fieldPosition="0">
        <references count="2">
          <reference field="4" count="1" selected="0">
            <x v="300"/>
          </reference>
          <reference field="8" count="1">
            <x v="0"/>
          </reference>
        </references>
      </pivotArea>
    </format>
    <format dxfId="805">
      <pivotArea dataOnly="0" labelOnly="1" fieldPosition="0">
        <references count="2">
          <reference field="4" count="1" selected="0">
            <x v="301"/>
          </reference>
          <reference field="8" count="1">
            <x v="0"/>
          </reference>
        </references>
      </pivotArea>
    </format>
    <format dxfId="804">
      <pivotArea dataOnly="0" labelOnly="1" fieldPosition="0">
        <references count="2">
          <reference field="4" count="1" selected="0">
            <x v="302"/>
          </reference>
          <reference field="8" count="1">
            <x v="0"/>
          </reference>
        </references>
      </pivotArea>
    </format>
    <format dxfId="803">
      <pivotArea dataOnly="0" labelOnly="1" fieldPosition="0">
        <references count="2">
          <reference field="4" count="1" selected="0">
            <x v="303"/>
          </reference>
          <reference field="8" count="1">
            <x v="1"/>
          </reference>
        </references>
      </pivotArea>
    </format>
    <format dxfId="802">
      <pivotArea dataOnly="0" labelOnly="1" fieldPosition="0">
        <references count="2">
          <reference field="4" count="1" selected="0">
            <x v="304"/>
          </reference>
          <reference field="8" count="1">
            <x v="0"/>
          </reference>
        </references>
      </pivotArea>
    </format>
    <format dxfId="801">
      <pivotArea dataOnly="0" labelOnly="1" fieldPosition="0">
        <references count="2">
          <reference field="4" count="1" selected="0">
            <x v="305"/>
          </reference>
          <reference field="8" count="1">
            <x v="2"/>
          </reference>
        </references>
      </pivotArea>
    </format>
    <format dxfId="800">
      <pivotArea dataOnly="0" labelOnly="1" fieldPosition="0">
        <references count="2">
          <reference field="4" count="1" selected="0">
            <x v="306"/>
          </reference>
          <reference field="8" count="1">
            <x v="2"/>
          </reference>
        </references>
      </pivotArea>
    </format>
    <format dxfId="799">
      <pivotArea dataOnly="0" labelOnly="1" fieldPosition="0">
        <references count="2">
          <reference field="4" count="1" selected="0">
            <x v="307"/>
          </reference>
          <reference field="8" count="1">
            <x v="2"/>
          </reference>
        </references>
      </pivotArea>
    </format>
    <format dxfId="798">
      <pivotArea dataOnly="0" labelOnly="1" fieldPosition="0">
        <references count="2">
          <reference field="4" count="1" selected="0">
            <x v="308"/>
          </reference>
          <reference field="8" count="1">
            <x v="0"/>
          </reference>
        </references>
      </pivotArea>
    </format>
    <format dxfId="797">
      <pivotArea dataOnly="0" labelOnly="1" fieldPosition="0">
        <references count="2">
          <reference field="4" count="1" selected="0">
            <x v="309"/>
          </reference>
          <reference field="8" count="1">
            <x v="0"/>
          </reference>
        </references>
      </pivotArea>
    </format>
    <format dxfId="796">
      <pivotArea dataOnly="0" labelOnly="1" fieldPosition="0">
        <references count="2">
          <reference field="4" count="1" selected="0">
            <x v="310"/>
          </reference>
          <reference field="8" count="1">
            <x v="0"/>
          </reference>
        </references>
      </pivotArea>
    </format>
    <format dxfId="795">
      <pivotArea dataOnly="0" labelOnly="1" fieldPosition="0">
        <references count="2">
          <reference field="4" count="1" selected="0">
            <x v="311"/>
          </reference>
          <reference field="8" count="1">
            <x v="0"/>
          </reference>
        </references>
      </pivotArea>
    </format>
    <format dxfId="794">
      <pivotArea dataOnly="0" labelOnly="1" fieldPosition="0">
        <references count="2">
          <reference field="4" count="1" selected="0">
            <x v="312"/>
          </reference>
          <reference field="8" count="1">
            <x v="1"/>
          </reference>
        </references>
      </pivotArea>
    </format>
    <format dxfId="793">
      <pivotArea dataOnly="0" labelOnly="1" fieldPosition="0">
        <references count="2">
          <reference field="4" count="1" selected="0">
            <x v="313"/>
          </reference>
          <reference field="8" count="1">
            <x v="0"/>
          </reference>
        </references>
      </pivotArea>
    </format>
    <format dxfId="792">
      <pivotArea dataOnly="0" labelOnly="1" fieldPosition="0">
        <references count="2">
          <reference field="4" count="1" selected="0">
            <x v="314"/>
          </reference>
          <reference field="8" count="1">
            <x v="0"/>
          </reference>
        </references>
      </pivotArea>
    </format>
    <format dxfId="791">
      <pivotArea dataOnly="0" labelOnly="1" fieldPosition="0">
        <references count="2">
          <reference field="4" count="1" selected="0">
            <x v="315"/>
          </reference>
          <reference field="8" count="1">
            <x v="0"/>
          </reference>
        </references>
      </pivotArea>
    </format>
    <format dxfId="790">
      <pivotArea dataOnly="0" labelOnly="1" fieldPosition="0">
        <references count="2">
          <reference field="4" count="1" selected="0">
            <x v="316"/>
          </reference>
          <reference field="8" count="1">
            <x v="0"/>
          </reference>
        </references>
      </pivotArea>
    </format>
    <format dxfId="789">
      <pivotArea dataOnly="0" labelOnly="1" fieldPosition="0">
        <references count="2">
          <reference field="4" count="1" selected="0">
            <x v="317"/>
          </reference>
          <reference field="8" count="1">
            <x v="0"/>
          </reference>
        </references>
      </pivotArea>
    </format>
    <format dxfId="788">
      <pivotArea dataOnly="0" labelOnly="1" fieldPosition="0">
        <references count="2">
          <reference field="4" count="1" selected="0">
            <x v="318"/>
          </reference>
          <reference field="8" count="1">
            <x v="0"/>
          </reference>
        </references>
      </pivotArea>
    </format>
    <format dxfId="787">
      <pivotArea dataOnly="0" labelOnly="1" fieldPosition="0">
        <references count="2">
          <reference field="4" count="1" selected="0">
            <x v="319"/>
          </reference>
          <reference field="8" count="1">
            <x v="2"/>
          </reference>
        </references>
      </pivotArea>
    </format>
    <format dxfId="786">
      <pivotArea dataOnly="0" labelOnly="1" fieldPosition="0">
        <references count="2">
          <reference field="4" count="1" selected="0">
            <x v="320"/>
          </reference>
          <reference field="8" count="1">
            <x v="0"/>
          </reference>
        </references>
      </pivotArea>
    </format>
    <format dxfId="785">
      <pivotArea dataOnly="0" labelOnly="1" fieldPosition="0">
        <references count="2">
          <reference field="4" count="1" selected="0">
            <x v="321"/>
          </reference>
          <reference field="8" count="1">
            <x v="1"/>
          </reference>
        </references>
      </pivotArea>
    </format>
    <format dxfId="784">
      <pivotArea dataOnly="0" labelOnly="1" fieldPosition="0">
        <references count="2">
          <reference field="4" count="1" selected="0">
            <x v="322"/>
          </reference>
          <reference field="8" count="1">
            <x v="0"/>
          </reference>
        </references>
      </pivotArea>
    </format>
    <format dxfId="783">
      <pivotArea dataOnly="0" labelOnly="1" fieldPosition="0">
        <references count="2">
          <reference field="4" count="1" selected="0">
            <x v="323"/>
          </reference>
          <reference field="8" count="1">
            <x v="0"/>
          </reference>
        </references>
      </pivotArea>
    </format>
    <format dxfId="782">
      <pivotArea dataOnly="0" labelOnly="1" fieldPosition="0">
        <references count="2">
          <reference field="4" count="1" selected="0">
            <x v="324"/>
          </reference>
          <reference field="8" count="1">
            <x v="0"/>
          </reference>
        </references>
      </pivotArea>
    </format>
    <format dxfId="781">
      <pivotArea dataOnly="0" labelOnly="1" fieldPosition="0">
        <references count="2">
          <reference field="4" count="1" selected="0">
            <x v="325"/>
          </reference>
          <reference field="8" count="1">
            <x v="0"/>
          </reference>
        </references>
      </pivotArea>
    </format>
    <format dxfId="780">
      <pivotArea dataOnly="0" labelOnly="1" fieldPosition="0">
        <references count="2">
          <reference field="4" count="1" selected="0">
            <x v="326"/>
          </reference>
          <reference field="8" count="1">
            <x v="0"/>
          </reference>
        </references>
      </pivotArea>
    </format>
    <format dxfId="779">
      <pivotArea dataOnly="0" labelOnly="1" fieldPosition="0">
        <references count="2">
          <reference field="4" count="1" selected="0">
            <x v="327"/>
          </reference>
          <reference field="8" count="1">
            <x v="1"/>
          </reference>
        </references>
      </pivotArea>
    </format>
    <format dxfId="778">
      <pivotArea dataOnly="0" labelOnly="1" fieldPosition="0">
        <references count="2">
          <reference field="4" count="1" selected="0">
            <x v="328"/>
          </reference>
          <reference field="8" count="1">
            <x v="0"/>
          </reference>
        </references>
      </pivotArea>
    </format>
    <format dxfId="777">
      <pivotArea dataOnly="0" labelOnly="1" fieldPosition="0">
        <references count="2">
          <reference field="4" count="1" selected="0">
            <x v="329"/>
          </reference>
          <reference field="8" count="1">
            <x v="0"/>
          </reference>
        </references>
      </pivotArea>
    </format>
    <format dxfId="776">
      <pivotArea dataOnly="0" labelOnly="1" fieldPosition="0">
        <references count="2">
          <reference field="4" count="1" selected="0">
            <x v="330"/>
          </reference>
          <reference field="8" count="1">
            <x v="0"/>
          </reference>
        </references>
      </pivotArea>
    </format>
    <format dxfId="775">
      <pivotArea dataOnly="0" labelOnly="1" fieldPosition="0">
        <references count="2">
          <reference field="4" count="1" selected="0">
            <x v="331"/>
          </reference>
          <reference field="8" count="1">
            <x v="0"/>
          </reference>
        </references>
      </pivotArea>
    </format>
    <format dxfId="774">
      <pivotArea dataOnly="0" labelOnly="1" fieldPosition="0">
        <references count="2">
          <reference field="4" count="1" selected="0">
            <x v="332"/>
          </reference>
          <reference field="8" count="1">
            <x v="0"/>
          </reference>
        </references>
      </pivotArea>
    </format>
    <format dxfId="773">
      <pivotArea dataOnly="0" labelOnly="1" fieldPosition="0">
        <references count="2">
          <reference field="4" count="1" selected="0">
            <x v="333"/>
          </reference>
          <reference field="8" count="1">
            <x v="0"/>
          </reference>
        </references>
      </pivotArea>
    </format>
    <format dxfId="772">
      <pivotArea dataOnly="0" labelOnly="1" fieldPosition="0">
        <references count="2">
          <reference field="4" count="1" selected="0">
            <x v="334"/>
          </reference>
          <reference field="8" count="1">
            <x v="0"/>
          </reference>
        </references>
      </pivotArea>
    </format>
    <format dxfId="771">
      <pivotArea dataOnly="0" labelOnly="1" fieldPosition="0">
        <references count="2">
          <reference field="4" count="1" selected="0">
            <x v="335"/>
          </reference>
          <reference field="8" count="1">
            <x v="0"/>
          </reference>
        </references>
      </pivotArea>
    </format>
    <format dxfId="770">
      <pivotArea dataOnly="0" labelOnly="1" fieldPosition="0">
        <references count="2">
          <reference field="4" count="1" selected="0">
            <x v="336"/>
          </reference>
          <reference field="8" count="1">
            <x v="0"/>
          </reference>
        </references>
      </pivotArea>
    </format>
    <format dxfId="769">
      <pivotArea dataOnly="0" labelOnly="1" fieldPosition="0">
        <references count="2">
          <reference field="4" count="1" selected="0">
            <x v="337"/>
          </reference>
          <reference field="8" count="1">
            <x v="0"/>
          </reference>
        </references>
      </pivotArea>
    </format>
    <format dxfId="768">
      <pivotArea dataOnly="0" labelOnly="1" fieldPosition="0">
        <references count="2">
          <reference field="4" count="1" selected="0">
            <x v="338"/>
          </reference>
          <reference field="8" count="1">
            <x v="0"/>
          </reference>
        </references>
      </pivotArea>
    </format>
    <format dxfId="767">
      <pivotArea dataOnly="0" labelOnly="1" fieldPosition="0">
        <references count="2">
          <reference field="4" count="1" selected="0">
            <x v="339"/>
          </reference>
          <reference field="8" count="1">
            <x v="0"/>
          </reference>
        </references>
      </pivotArea>
    </format>
    <format dxfId="766">
      <pivotArea dataOnly="0" labelOnly="1" fieldPosition="0">
        <references count="2">
          <reference field="4" count="1" selected="0">
            <x v="340"/>
          </reference>
          <reference field="8" count="1">
            <x v="0"/>
          </reference>
        </references>
      </pivotArea>
    </format>
    <format dxfId="765">
      <pivotArea dataOnly="0" labelOnly="1" fieldPosition="0">
        <references count="2">
          <reference field="4" count="1" selected="0">
            <x v="341"/>
          </reference>
          <reference field="8" count="1">
            <x v="0"/>
          </reference>
        </references>
      </pivotArea>
    </format>
    <format dxfId="764">
      <pivotArea dataOnly="0" labelOnly="1" fieldPosition="0">
        <references count="2">
          <reference field="4" count="1" selected="0">
            <x v="342"/>
          </reference>
          <reference field="8" count="1">
            <x v="0"/>
          </reference>
        </references>
      </pivotArea>
    </format>
    <format dxfId="763">
      <pivotArea dataOnly="0" labelOnly="1" fieldPosition="0">
        <references count="2">
          <reference field="4" count="1" selected="0">
            <x v="343"/>
          </reference>
          <reference field="8" count="1">
            <x v="0"/>
          </reference>
        </references>
      </pivotArea>
    </format>
    <format dxfId="762">
      <pivotArea dataOnly="0" labelOnly="1" fieldPosition="0">
        <references count="2">
          <reference field="4" count="1" selected="0">
            <x v="344"/>
          </reference>
          <reference field="8" count="1">
            <x v="0"/>
          </reference>
        </references>
      </pivotArea>
    </format>
    <format dxfId="761">
      <pivotArea dataOnly="0" labelOnly="1" fieldPosition="0">
        <references count="2">
          <reference field="4" count="1" selected="0">
            <x v="345"/>
          </reference>
          <reference field="8" count="1">
            <x v="0"/>
          </reference>
        </references>
      </pivotArea>
    </format>
    <format dxfId="760">
      <pivotArea dataOnly="0" labelOnly="1" fieldPosition="0">
        <references count="2">
          <reference field="4" count="1" selected="0">
            <x v="346"/>
          </reference>
          <reference field="8" count="1">
            <x v="1"/>
          </reference>
        </references>
      </pivotArea>
    </format>
    <format dxfId="759">
      <pivotArea dataOnly="0" labelOnly="1" fieldPosition="0">
        <references count="2">
          <reference field="4" count="1" selected="0">
            <x v="347"/>
          </reference>
          <reference field="8" count="1">
            <x v="0"/>
          </reference>
        </references>
      </pivotArea>
    </format>
    <format dxfId="758">
      <pivotArea dataOnly="0" labelOnly="1" fieldPosition="0">
        <references count="2">
          <reference field="4" count="1" selected="0">
            <x v="348"/>
          </reference>
          <reference field="8" count="1">
            <x v="0"/>
          </reference>
        </references>
      </pivotArea>
    </format>
    <format dxfId="757">
      <pivotArea dataOnly="0" labelOnly="1" fieldPosition="0">
        <references count="2">
          <reference field="4" count="1" selected="0">
            <x v="349"/>
          </reference>
          <reference field="8" count="1">
            <x v="0"/>
          </reference>
        </references>
      </pivotArea>
    </format>
    <format dxfId="756">
      <pivotArea dataOnly="0" labelOnly="1" fieldPosition="0">
        <references count="2">
          <reference field="4" count="1" selected="0">
            <x v="350"/>
          </reference>
          <reference field="8" count="1">
            <x v="0"/>
          </reference>
        </references>
      </pivotArea>
    </format>
    <format dxfId="755">
      <pivotArea dataOnly="0" labelOnly="1" fieldPosition="0">
        <references count="2">
          <reference field="4" count="1" selected="0">
            <x v="351"/>
          </reference>
          <reference field="8" count="1">
            <x v="0"/>
          </reference>
        </references>
      </pivotArea>
    </format>
    <format dxfId="754">
      <pivotArea dataOnly="0" labelOnly="1" fieldPosition="0">
        <references count="2">
          <reference field="4" count="1" selected="0">
            <x v="352"/>
          </reference>
          <reference field="8" count="1">
            <x v="0"/>
          </reference>
        </references>
      </pivotArea>
    </format>
    <format dxfId="753">
      <pivotArea dataOnly="0" labelOnly="1" fieldPosition="0">
        <references count="2">
          <reference field="4" count="1" selected="0">
            <x v="353"/>
          </reference>
          <reference field="8" count="1">
            <x v="0"/>
          </reference>
        </references>
      </pivotArea>
    </format>
    <format dxfId="752">
      <pivotArea dataOnly="0" labelOnly="1" fieldPosition="0">
        <references count="2">
          <reference field="4" count="1" selected="0">
            <x v="354"/>
          </reference>
          <reference field="8" count="1">
            <x v="1"/>
          </reference>
        </references>
      </pivotArea>
    </format>
    <format dxfId="751">
      <pivotArea dataOnly="0" labelOnly="1" fieldPosition="0">
        <references count="2">
          <reference field="4" count="1" selected="0">
            <x v="355"/>
          </reference>
          <reference field="8" count="1">
            <x v="0"/>
          </reference>
        </references>
      </pivotArea>
    </format>
    <format dxfId="750">
      <pivotArea dataOnly="0" labelOnly="1" fieldPosition="0">
        <references count="2">
          <reference field="4" count="1" selected="0">
            <x v="356"/>
          </reference>
          <reference field="8" count="1">
            <x v="0"/>
          </reference>
        </references>
      </pivotArea>
    </format>
    <format dxfId="749">
      <pivotArea dataOnly="0" labelOnly="1" fieldPosition="0">
        <references count="2">
          <reference field="4" count="1" selected="0">
            <x v="357"/>
          </reference>
          <reference field="8" count="1">
            <x v="0"/>
          </reference>
        </references>
      </pivotArea>
    </format>
    <format dxfId="748">
      <pivotArea dataOnly="0" labelOnly="1" fieldPosition="0">
        <references count="2">
          <reference field="4" count="1" selected="0">
            <x v="358"/>
          </reference>
          <reference field="8" count="1">
            <x v="1"/>
          </reference>
        </references>
      </pivotArea>
    </format>
    <format dxfId="747">
      <pivotArea dataOnly="0" labelOnly="1" fieldPosition="0">
        <references count="2">
          <reference field="4" count="1" selected="0">
            <x v="359"/>
          </reference>
          <reference field="8" count="1">
            <x v="0"/>
          </reference>
        </references>
      </pivotArea>
    </format>
    <format dxfId="746">
      <pivotArea dataOnly="0" labelOnly="1" fieldPosition="0">
        <references count="2">
          <reference field="4" count="1" selected="0">
            <x v="360"/>
          </reference>
          <reference field="8" count="1">
            <x v="1"/>
          </reference>
        </references>
      </pivotArea>
    </format>
    <format dxfId="745">
      <pivotArea dataOnly="0" labelOnly="1" fieldPosition="0">
        <references count="2">
          <reference field="4" count="1" selected="0">
            <x v="361"/>
          </reference>
          <reference field="8" count="1">
            <x v="1"/>
          </reference>
        </references>
      </pivotArea>
    </format>
    <format dxfId="744">
      <pivotArea dataOnly="0" labelOnly="1" fieldPosition="0">
        <references count="2">
          <reference field="4" count="1" selected="0">
            <x v="362"/>
          </reference>
          <reference field="8" count="1">
            <x v="1"/>
          </reference>
        </references>
      </pivotArea>
    </format>
    <format dxfId="743">
      <pivotArea dataOnly="0" labelOnly="1" fieldPosition="0">
        <references count="2">
          <reference field="4" count="1" selected="0">
            <x v="363"/>
          </reference>
          <reference field="8" count="1">
            <x v="2"/>
          </reference>
        </references>
      </pivotArea>
    </format>
    <format dxfId="742">
      <pivotArea dataOnly="0" labelOnly="1" fieldPosition="0">
        <references count="2">
          <reference field="4" count="1" selected="0">
            <x v="364"/>
          </reference>
          <reference field="8" count="1">
            <x v="2"/>
          </reference>
        </references>
      </pivotArea>
    </format>
    <format dxfId="741">
      <pivotArea dataOnly="0" labelOnly="1" fieldPosition="0">
        <references count="2">
          <reference field="4" count="1" selected="0">
            <x v="365"/>
          </reference>
          <reference field="8" count="1">
            <x v="1"/>
          </reference>
        </references>
      </pivotArea>
    </format>
    <format dxfId="740">
      <pivotArea dataOnly="0" labelOnly="1" fieldPosition="0">
        <references count="2">
          <reference field="4" count="1" selected="0">
            <x v="366"/>
          </reference>
          <reference field="8" count="1">
            <x v="1"/>
          </reference>
        </references>
      </pivotArea>
    </format>
    <format dxfId="739">
      <pivotArea dataOnly="0" labelOnly="1" fieldPosition="0">
        <references count="2">
          <reference field="4" count="1" selected="0">
            <x v="367"/>
          </reference>
          <reference field="8" count="1">
            <x v="1"/>
          </reference>
        </references>
      </pivotArea>
    </format>
    <format dxfId="738">
      <pivotArea dataOnly="0" labelOnly="1" fieldPosition="0">
        <references count="2">
          <reference field="4" count="1" selected="0">
            <x v="368"/>
          </reference>
          <reference field="8" count="1">
            <x v="1"/>
          </reference>
        </references>
      </pivotArea>
    </format>
    <format dxfId="737">
      <pivotArea dataOnly="0" labelOnly="1" fieldPosition="0">
        <references count="2">
          <reference field="4" count="1" selected="0">
            <x v="369"/>
          </reference>
          <reference field="8" count="1">
            <x v="1"/>
          </reference>
        </references>
      </pivotArea>
    </format>
    <format dxfId="736">
      <pivotArea dataOnly="0" labelOnly="1" fieldPosition="0">
        <references count="2">
          <reference field="4" count="1" selected="0">
            <x v="370"/>
          </reference>
          <reference field="8" count="1">
            <x v="1"/>
          </reference>
        </references>
      </pivotArea>
    </format>
    <format dxfId="735">
      <pivotArea dataOnly="0" labelOnly="1" fieldPosition="0">
        <references count="2">
          <reference field="4" count="1" selected="0">
            <x v="371"/>
          </reference>
          <reference field="8" count="1">
            <x v="1"/>
          </reference>
        </references>
      </pivotArea>
    </format>
    <format dxfId="734">
      <pivotArea dataOnly="0" labelOnly="1" fieldPosition="0">
        <references count="2">
          <reference field="4" count="1" selected="0">
            <x v="372"/>
          </reference>
          <reference field="8" count="1">
            <x v="1"/>
          </reference>
        </references>
      </pivotArea>
    </format>
    <format dxfId="733">
      <pivotArea dataOnly="0" labelOnly="1" fieldPosition="0">
        <references count="2">
          <reference field="4" count="1" selected="0">
            <x v="373"/>
          </reference>
          <reference field="8" count="1">
            <x v="1"/>
          </reference>
        </references>
      </pivotArea>
    </format>
    <format dxfId="732">
      <pivotArea dataOnly="0" labelOnly="1" fieldPosition="0">
        <references count="2">
          <reference field="4" count="1" selected="0">
            <x v="374"/>
          </reference>
          <reference field="8" count="1">
            <x v="1"/>
          </reference>
        </references>
      </pivotArea>
    </format>
    <format dxfId="731">
      <pivotArea dataOnly="0" labelOnly="1" fieldPosition="0">
        <references count="2">
          <reference field="4" count="1" selected="0">
            <x v="375"/>
          </reference>
          <reference field="8" count="1">
            <x v="1"/>
          </reference>
        </references>
      </pivotArea>
    </format>
    <format dxfId="730">
      <pivotArea dataOnly="0" labelOnly="1" fieldPosition="0">
        <references count="2">
          <reference field="4" count="1" selected="0">
            <x v="376"/>
          </reference>
          <reference field="8" count="1">
            <x v="1"/>
          </reference>
        </references>
      </pivotArea>
    </format>
    <format dxfId="729">
      <pivotArea dataOnly="0" labelOnly="1" fieldPosition="0">
        <references count="2">
          <reference field="4" count="1" selected="0">
            <x v="377"/>
          </reference>
          <reference field="8" count="1">
            <x v="1"/>
          </reference>
        </references>
      </pivotArea>
    </format>
    <format dxfId="728">
      <pivotArea dataOnly="0" labelOnly="1" fieldPosition="0">
        <references count="2">
          <reference field="4" count="1" selected="0">
            <x v="378"/>
          </reference>
          <reference field="8" count="1">
            <x v="1"/>
          </reference>
        </references>
      </pivotArea>
    </format>
    <format dxfId="727">
      <pivotArea dataOnly="0" labelOnly="1" fieldPosition="0">
        <references count="2">
          <reference field="4" count="1" selected="0">
            <x v="379"/>
          </reference>
          <reference field="8" count="1">
            <x v="1"/>
          </reference>
        </references>
      </pivotArea>
    </format>
    <format dxfId="726">
      <pivotArea dataOnly="0" labelOnly="1" fieldPosition="0">
        <references count="2">
          <reference field="4" count="1" selected="0">
            <x v="380"/>
          </reference>
          <reference field="8" count="1">
            <x v="1"/>
          </reference>
        </references>
      </pivotArea>
    </format>
    <format dxfId="725">
      <pivotArea dataOnly="0" labelOnly="1" fieldPosition="0">
        <references count="2">
          <reference field="4" count="1" selected="0">
            <x v="381"/>
          </reference>
          <reference field="8" count="1">
            <x v="1"/>
          </reference>
        </references>
      </pivotArea>
    </format>
    <format dxfId="724">
      <pivotArea dataOnly="0" labelOnly="1" fieldPosition="0">
        <references count="2">
          <reference field="4" count="1" selected="0">
            <x v="382"/>
          </reference>
          <reference field="8" count="1">
            <x v="1"/>
          </reference>
        </references>
      </pivotArea>
    </format>
    <format dxfId="723">
      <pivotArea dataOnly="0" labelOnly="1" fieldPosition="0">
        <references count="2">
          <reference field="4" count="1" selected="0">
            <x v="383"/>
          </reference>
          <reference field="8" count="1">
            <x v="1"/>
          </reference>
        </references>
      </pivotArea>
    </format>
    <format dxfId="722">
      <pivotArea dataOnly="0" labelOnly="1" fieldPosition="0">
        <references count="2">
          <reference field="4" count="1" selected="0">
            <x v="384"/>
          </reference>
          <reference field="8" count="1">
            <x v="1"/>
          </reference>
        </references>
      </pivotArea>
    </format>
    <format dxfId="721">
      <pivotArea dataOnly="0" labelOnly="1" fieldPosition="0">
        <references count="2">
          <reference field="4" count="1" selected="0">
            <x v="385"/>
          </reference>
          <reference field="8" count="1">
            <x v="1"/>
          </reference>
        </references>
      </pivotArea>
    </format>
    <format dxfId="720">
      <pivotArea dataOnly="0" labelOnly="1" fieldPosition="0">
        <references count="2">
          <reference field="4" count="1" selected="0">
            <x v="386"/>
          </reference>
          <reference field="8" count="1">
            <x v="1"/>
          </reference>
        </references>
      </pivotArea>
    </format>
    <format dxfId="719">
      <pivotArea dataOnly="0" labelOnly="1" fieldPosition="0">
        <references count="2">
          <reference field="4" count="1" selected="0">
            <x v="387"/>
          </reference>
          <reference field="8" count="1">
            <x v="1"/>
          </reference>
        </references>
      </pivotArea>
    </format>
    <format dxfId="718">
      <pivotArea dataOnly="0" labelOnly="1" fieldPosition="0">
        <references count="2">
          <reference field="4" count="1" selected="0">
            <x v="388"/>
          </reference>
          <reference field="8" count="1">
            <x v="1"/>
          </reference>
        </references>
      </pivotArea>
    </format>
    <format dxfId="717">
      <pivotArea dataOnly="0" labelOnly="1" fieldPosition="0">
        <references count="2">
          <reference field="4" count="1" selected="0">
            <x v="389"/>
          </reference>
          <reference field="8" count="1">
            <x v="1"/>
          </reference>
        </references>
      </pivotArea>
    </format>
    <format dxfId="716">
      <pivotArea dataOnly="0" labelOnly="1" fieldPosition="0">
        <references count="2">
          <reference field="4" count="1" selected="0">
            <x v="390"/>
          </reference>
          <reference field="8" count="1">
            <x v="1"/>
          </reference>
        </references>
      </pivotArea>
    </format>
    <format dxfId="715">
      <pivotArea dataOnly="0" labelOnly="1" fieldPosition="0">
        <references count="2">
          <reference field="4" count="1" selected="0">
            <x v="391"/>
          </reference>
          <reference field="8" count="1">
            <x v="1"/>
          </reference>
        </references>
      </pivotArea>
    </format>
    <format dxfId="714">
      <pivotArea dataOnly="0" labelOnly="1" fieldPosition="0">
        <references count="2">
          <reference field="4" count="1" selected="0">
            <x v="392"/>
          </reference>
          <reference field="8" count="1">
            <x v="1"/>
          </reference>
        </references>
      </pivotArea>
    </format>
    <format dxfId="713">
      <pivotArea dataOnly="0" labelOnly="1" fieldPosition="0">
        <references count="2">
          <reference field="4" count="1" selected="0">
            <x v="393"/>
          </reference>
          <reference field="8" count="1">
            <x v="1"/>
          </reference>
        </references>
      </pivotArea>
    </format>
    <format dxfId="712">
      <pivotArea dataOnly="0" labelOnly="1" fieldPosition="0">
        <references count="2">
          <reference field="4" count="1" selected="0">
            <x v="394"/>
          </reference>
          <reference field="8" count="1">
            <x v="1"/>
          </reference>
        </references>
      </pivotArea>
    </format>
    <format dxfId="711">
      <pivotArea dataOnly="0" labelOnly="1" fieldPosition="0">
        <references count="2">
          <reference field="4" count="1" selected="0">
            <x v="395"/>
          </reference>
          <reference field="8" count="1">
            <x v="1"/>
          </reference>
        </references>
      </pivotArea>
    </format>
    <format dxfId="710">
      <pivotArea dataOnly="0" labelOnly="1" fieldPosition="0">
        <references count="2">
          <reference field="4" count="1" selected="0">
            <x v="396"/>
          </reference>
          <reference field="8" count="1">
            <x v="1"/>
          </reference>
        </references>
      </pivotArea>
    </format>
    <format dxfId="709">
      <pivotArea dataOnly="0" labelOnly="1" fieldPosition="0">
        <references count="2">
          <reference field="4" count="1" selected="0">
            <x v="397"/>
          </reference>
          <reference field="8" count="1">
            <x v="0"/>
          </reference>
        </references>
      </pivotArea>
    </format>
    <format dxfId="708">
      <pivotArea dataOnly="0" labelOnly="1" fieldPosition="0">
        <references count="2">
          <reference field="4" count="1" selected="0">
            <x v="398"/>
          </reference>
          <reference field="8" count="1">
            <x v="1"/>
          </reference>
        </references>
      </pivotArea>
    </format>
    <format dxfId="707">
      <pivotArea dataOnly="0" labelOnly="1" fieldPosition="0">
        <references count="2">
          <reference field="4" count="1" selected="0">
            <x v="399"/>
          </reference>
          <reference field="8" count="1">
            <x v="1"/>
          </reference>
        </references>
      </pivotArea>
    </format>
    <format dxfId="706">
      <pivotArea dataOnly="0" labelOnly="1" fieldPosition="0">
        <references count="2">
          <reference field="4" count="1" selected="0">
            <x v="400"/>
          </reference>
          <reference field="8" count="1">
            <x v="1"/>
          </reference>
        </references>
      </pivotArea>
    </format>
    <format dxfId="705">
      <pivotArea dataOnly="0" labelOnly="1" fieldPosition="0">
        <references count="2">
          <reference field="4" count="1" selected="0">
            <x v="401"/>
          </reference>
          <reference field="8" count="1">
            <x v="1"/>
          </reference>
        </references>
      </pivotArea>
    </format>
    <format dxfId="704">
      <pivotArea dataOnly="0" labelOnly="1" fieldPosition="0">
        <references count="2">
          <reference field="4" count="1" selected="0">
            <x v="402"/>
          </reference>
          <reference field="8" count="1">
            <x v="1"/>
          </reference>
        </references>
      </pivotArea>
    </format>
    <format dxfId="703">
      <pivotArea dataOnly="0" labelOnly="1" fieldPosition="0">
        <references count="2">
          <reference field="4" count="1" selected="0">
            <x v="403"/>
          </reference>
          <reference field="8" count="1">
            <x v="1"/>
          </reference>
        </references>
      </pivotArea>
    </format>
    <format dxfId="702">
      <pivotArea dataOnly="0" labelOnly="1" fieldPosition="0">
        <references count="2">
          <reference field="4" count="1" selected="0">
            <x v="404"/>
          </reference>
          <reference field="8" count="1">
            <x v="1"/>
          </reference>
        </references>
      </pivotArea>
    </format>
    <format dxfId="701">
      <pivotArea dataOnly="0" labelOnly="1" fieldPosition="0">
        <references count="2">
          <reference field="4" count="1" selected="0">
            <x v="405"/>
          </reference>
          <reference field="8" count="1">
            <x v="1"/>
          </reference>
        </references>
      </pivotArea>
    </format>
    <format dxfId="700">
      <pivotArea dataOnly="0" labelOnly="1" fieldPosition="0">
        <references count="2">
          <reference field="4" count="1" selected="0">
            <x v="406"/>
          </reference>
          <reference field="8" count="1">
            <x v="0"/>
          </reference>
        </references>
      </pivotArea>
    </format>
    <format dxfId="699">
      <pivotArea dataOnly="0" labelOnly="1" fieldPosition="0">
        <references count="2">
          <reference field="4" count="1" selected="0">
            <x v="407"/>
          </reference>
          <reference field="8" count="1">
            <x v="1"/>
          </reference>
        </references>
      </pivotArea>
    </format>
    <format dxfId="698">
      <pivotArea dataOnly="0" labelOnly="1" fieldPosition="0">
        <references count="2">
          <reference field="4" count="1" selected="0">
            <x v="408"/>
          </reference>
          <reference field="8" count="1">
            <x v="1"/>
          </reference>
        </references>
      </pivotArea>
    </format>
    <format dxfId="697">
      <pivotArea dataOnly="0" labelOnly="1" fieldPosition="0">
        <references count="2">
          <reference field="4" count="1" selected="0">
            <x v="409"/>
          </reference>
          <reference field="8" count="1">
            <x v="2"/>
          </reference>
        </references>
      </pivotArea>
    </format>
    <format dxfId="696">
      <pivotArea dataOnly="0" labelOnly="1" fieldPosition="0">
        <references count="2">
          <reference field="4" count="1" selected="0">
            <x v="410"/>
          </reference>
          <reference field="8" count="1">
            <x v="0"/>
          </reference>
        </references>
      </pivotArea>
    </format>
    <format dxfId="695">
      <pivotArea dataOnly="0" labelOnly="1" fieldPosition="0">
        <references count="2">
          <reference field="4" count="1" selected="0">
            <x v="411"/>
          </reference>
          <reference field="8" count="1">
            <x v="2"/>
          </reference>
        </references>
      </pivotArea>
    </format>
    <format dxfId="694">
      <pivotArea dataOnly="0" labelOnly="1" fieldPosition="0">
        <references count="2">
          <reference field="4" count="1" selected="0">
            <x v="412"/>
          </reference>
          <reference field="8" count="1">
            <x v="2"/>
          </reference>
        </references>
      </pivotArea>
    </format>
    <format dxfId="693">
      <pivotArea dataOnly="0" labelOnly="1" fieldPosition="0">
        <references count="2">
          <reference field="4" count="1" selected="0">
            <x v="413"/>
          </reference>
          <reference field="8" count="1">
            <x v="0"/>
          </reference>
        </references>
      </pivotArea>
    </format>
    <format dxfId="692">
      <pivotArea dataOnly="0" labelOnly="1" fieldPosition="0">
        <references count="2">
          <reference field="4" count="1" selected="0">
            <x v="414"/>
          </reference>
          <reference field="8" count="1">
            <x v="1"/>
          </reference>
        </references>
      </pivotArea>
    </format>
    <format dxfId="691">
      <pivotArea dataOnly="0" labelOnly="1" fieldPosition="0">
        <references count="2">
          <reference field="4" count="1" selected="0">
            <x v="415"/>
          </reference>
          <reference field="8" count="1">
            <x v="1"/>
          </reference>
        </references>
      </pivotArea>
    </format>
    <format dxfId="690">
      <pivotArea dataOnly="0" labelOnly="1" fieldPosition="0">
        <references count="2">
          <reference field="4" count="1" selected="0">
            <x v="416"/>
          </reference>
          <reference field="8" count="1">
            <x v="1"/>
          </reference>
        </references>
      </pivotArea>
    </format>
    <format dxfId="689">
      <pivotArea dataOnly="0" labelOnly="1" fieldPosition="0">
        <references count="2">
          <reference field="4" count="1" selected="0">
            <x v="417"/>
          </reference>
          <reference field="8" count="1">
            <x v="1"/>
          </reference>
        </references>
      </pivotArea>
    </format>
    <format dxfId="688">
      <pivotArea dataOnly="0" labelOnly="1" fieldPosition="0">
        <references count="2">
          <reference field="4" count="1" selected="0">
            <x v="418"/>
          </reference>
          <reference field="8" count="1">
            <x v="0"/>
          </reference>
        </references>
      </pivotArea>
    </format>
    <format dxfId="687">
      <pivotArea dataOnly="0" labelOnly="1" fieldPosition="0">
        <references count="2">
          <reference field="4" count="1" selected="0">
            <x v="419"/>
          </reference>
          <reference field="8" count="1">
            <x v="0"/>
          </reference>
        </references>
      </pivotArea>
    </format>
    <format dxfId="686">
      <pivotArea dataOnly="0" labelOnly="1" fieldPosition="0">
        <references count="2">
          <reference field="4" count="1" selected="0">
            <x v="420"/>
          </reference>
          <reference field="8" count="1">
            <x v="0"/>
          </reference>
        </references>
      </pivotArea>
    </format>
    <format dxfId="685">
      <pivotArea dataOnly="0" labelOnly="1" fieldPosition="0">
        <references count="2">
          <reference field="4" count="1" selected="0">
            <x v="421"/>
          </reference>
          <reference field="8" count="1">
            <x v="0"/>
          </reference>
        </references>
      </pivotArea>
    </format>
    <format dxfId="684">
      <pivotArea dataOnly="0" labelOnly="1" fieldPosition="0">
        <references count="2">
          <reference field="4" count="1" selected="0">
            <x v="422"/>
          </reference>
          <reference field="8" count="1">
            <x v="2"/>
          </reference>
        </references>
      </pivotArea>
    </format>
    <format dxfId="683">
      <pivotArea dataOnly="0" labelOnly="1" fieldPosition="0">
        <references count="2">
          <reference field="4" count="1" selected="0">
            <x v="423"/>
          </reference>
          <reference field="8" count="1">
            <x v="2"/>
          </reference>
        </references>
      </pivotArea>
    </format>
    <format dxfId="682">
      <pivotArea dataOnly="0" labelOnly="1" fieldPosition="0">
        <references count="2">
          <reference field="4" count="1" selected="0">
            <x v="424"/>
          </reference>
          <reference field="8" count="1">
            <x v="1"/>
          </reference>
        </references>
      </pivotArea>
    </format>
    <format dxfId="681">
      <pivotArea dataOnly="0" labelOnly="1" fieldPosition="0">
        <references count="2">
          <reference field="4" count="1" selected="0">
            <x v="425"/>
          </reference>
          <reference field="8" count="1">
            <x v="0"/>
          </reference>
        </references>
      </pivotArea>
    </format>
    <format dxfId="680">
      <pivotArea dataOnly="0" labelOnly="1" fieldPosition="0">
        <references count="2">
          <reference field="4" count="1" selected="0">
            <x v="426"/>
          </reference>
          <reference field="8" count="1">
            <x v="0"/>
          </reference>
        </references>
      </pivotArea>
    </format>
    <format dxfId="679">
      <pivotArea dataOnly="0" labelOnly="1" fieldPosition="0">
        <references count="2">
          <reference field="4" count="1" selected="0">
            <x v="427"/>
          </reference>
          <reference field="8" count="1">
            <x v="2"/>
          </reference>
        </references>
      </pivotArea>
    </format>
    <format dxfId="678">
      <pivotArea dataOnly="0" labelOnly="1" fieldPosition="0">
        <references count="2">
          <reference field="4" count="1" selected="0">
            <x v="428"/>
          </reference>
          <reference field="8" count="1">
            <x v="0"/>
          </reference>
        </references>
      </pivotArea>
    </format>
    <format dxfId="677">
      <pivotArea dataOnly="0" labelOnly="1" fieldPosition="0">
        <references count="2">
          <reference field="4" count="1" selected="0">
            <x v="429"/>
          </reference>
          <reference field="8" count="1">
            <x v="2"/>
          </reference>
        </references>
      </pivotArea>
    </format>
    <format dxfId="676">
      <pivotArea dataOnly="0" labelOnly="1" fieldPosition="0">
        <references count="2">
          <reference field="4" count="1" selected="0">
            <x v="430"/>
          </reference>
          <reference field="8" count="1">
            <x v="1"/>
          </reference>
        </references>
      </pivotArea>
    </format>
    <format dxfId="675">
      <pivotArea dataOnly="0" labelOnly="1" fieldPosition="0">
        <references count="2">
          <reference field="4" count="1" selected="0">
            <x v="431"/>
          </reference>
          <reference field="8" count="1">
            <x v="1"/>
          </reference>
        </references>
      </pivotArea>
    </format>
    <format dxfId="674">
      <pivotArea dataOnly="0" labelOnly="1" fieldPosition="0">
        <references count="2">
          <reference field="4" count="1" selected="0">
            <x v="432"/>
          </reference>
          <reference field="8" count="1">
            <x v="2"/>
          </reference>
        </references>
      </pivotArea>
    </format>
    <format dxfId="673">
      <pivotArea dataOnly="0" labelOnly="1" fieldPosition="0">
        <references count="2">
          <reference field="4" count="1" selected="0">
            <x v="433"/>
          </reference>
          <reference field="8" count="1">
            <x v="2"/>
          </reference>
        </references>
      </pivotArea>
    </format>
    <format dxfId="672">
      <pivotArea dataOnly="0" labelOnly="1" fieldPosition="0">
        <references count="2">
          <reference field="4" count="1" selected="0">
            <x v="434"/>
          </reference>
          <reference field="8" count="1">
            <x v="2"/>
          </reference>
        </references>
      </pivotArea>
    </format>
    <format dxfId="671">
      <pivotArea dataOnly="0" labelOnly="1" fieldPosition="0">
        <references count="2">
          <reference field="4" count="1" selected="0">
            <x v="435"/>
          </reference>
          <reference field="8" count="1">
            <x v="1"/>
          </reference>
        </references>
      </pivotArea>
    </format>
    <format dxfId="670">
      <pivotArea dataOnly="0" labelOnly="1" fieldPosition="0">
        <references count="2">
          <reference field="4" count="1" selected="0">
            <x v="436"/>
          </reference>
          <reference field="8" count="1">
            <x v="0"/>
          </reference>
        </references>
      </pivotArea>
    </format>
    <format dxfId="669">
      <pivotArea dataOnly="0" labelOnly="1" fieldPosition="0">
        <references count="2">
          <reference field="4" count="1" selected="0">
            <x v="437"/>
          </reference>
          <reference field="8" count="1">
            <x v="1"/>
          </reference>
        </references>
      </pivotArea>
    </format>
    <format dxfId="668">
      <pivotArea dataOnly="0" labelOnly="1" fieldPosition="0">
        <references count="2">
          <reference field="4" count="1" selected="0">
            <x v="438"/>
          </reference>
          <reference field="8" count="1">
            <x v="1"/>
          </reference>
        </references>
      </pivotArea>
    </format>
    <format dxfId="667">
      <pivotArea dataOnly="0" labelOnly="1" fieldPosition="0">
        <references count="2">
          <reference field="4" count="1" selected="0">
            <x v="439"/>
          </reference>
          <reference field="8" count="1">
            <x v="0"/>
          </reference>
        </references>
      </pivotArea>
    </format>
    <format dxfId="666">
      <pivotArea dataOnly="0" labelOnly="1" fieldPosition="0">
        <references count="2">
          <reference field="4" count="1" selected="0">
            <x v="440"/>
          </reference>
          <reference field="8" count="1">
            <x v="2"/>
          </reference>
        </references>
      </pivotArea>
    </format>
    <format dxfId="665">
      <pivotArea dataOnly="0" labelOnly="1" fieldPosition="0">
        <references count="2">
          <reference field="4" count="1" selected="0">
            <x v="441"/>
          </reference>
          <reference field="8" count="1">
            <x v="0"/>
          </reference>
        </references>
      </pivotArea>
    </format>
    <format dxfId="664">
      <pivotArea dataOnly="0" labelOnly="1" fieldPosition="0">
        <references count="2">
          <reference field="4" count="1" selected="0">
            <x v="442"/>
          </reference>
          <reference field="8" count="1">
            <x v="2"/>
          </reference>
        </references>
      </pivotArea>
    </format>
    <format dxfId="663">
      <pivotArea dataOnly="0" labelOnly="1" fieldPosition="0">
        <references count="2">
          <reference field="4" count="1" selected="0">
            <x v="443"/>
          </reference>
          <reference field="8" count="1">
            <x v="1"/>
          </reference>
        </references>
      </pivotArea>
    </format>
    <format dxfId="662">
      <pivotArea dataOnly="0" labelOnly="1" fieldPosition="0">
        <references count="2">
          <reference field="4" count="1" selected="0">
            <x v="444"/>
          </reference>
          <reference field="8" count="1">
            <x v="2"/>
          </reference>
        </references>
      </pivotArea>
    </format>
    <format dxfId="661">
      <pivotArea dataOnly="0" labelOnly="1" fieldPosition="0">
        <references count="2">
          <reference field="4" count="1" selected="0">
            <x v="445"/>
          </reference>
          <reference field="8" count="1">
            <x v="0"/>
          </reference>
        </references>
      </pivotArea>
    </format>
    <format dxfId="660">
      <pivotArea dataOnly="0" labelOnly="1" fieldPosition="0">
        <references count="2">
          <reference field="4" count="1" selected="0">
            <x v="446"/>
          </reference>
          <reference field="8" count="1">
            <x v="1"/>
          </reference>
        </references>
      </pivotArea>
    </format>
    <format dxfId="659">
      <pivotArea dataOnly="0" labelOnly="1" fieldPosition="0">
        <references count="2">
          <reference field="4" count="1" selected="0">
            <x v="447"/>
          </reference>
          <reference field="8" count="1">
            <x v="1"/>
          </reference>
        </references>
      </pivotArea>
    </format>
    <format dxfId="658">
      <pivotArea dataOnly="0" labelOnly="1" fieldPosition="0">
        <references count="2">
          <reference field="4" count="1" selected="0">
            <x v="448"/>
          </reference>
          <reference field="8" count="1">
            <x v="1"/>
          </reference>
        </references>
      </pivotArea>
    </format>
    <format dxfId="657">
      <pivotArea dataOnly="0" labelOnly="1" fieldPosition="0">
        <references count="2">
          <reference field="4" count="1" selected="0">
            <x v="449"/>
          </reference>
          <reference field="8" count="1">
            <x v="1"/>
          </reference>
        </references>
      </pivotArea>
    </format>
    <format dxfId="656">
      <pivotArea dataOnly="0" labelOnly="1" fieldPosition="0">
        <references count="2">
          <reference field="4" count="1" selected="0">
            <x v="450"/>
          </reference>
          <reference field="8" count="1">
            <x v="2"/>
          </reference>
        </references>
      </pivotArea>
    </format>
    <format dxfId="655">
      <pivotArea dataOnly="0" labelOnly="1" fieldPosition="0">
        <references count="2">
          <reference field="4" count="1" selected="0">
            <x v="451"/>
          </reference>
          <reference field="8" count="1">
            <x v="2"/>
          </reference>
        </references>
      </pivotArea>
    </format>
    <format dxfId="654">
      <pivotArea dataOnly="0" labelOnly="1" fieldPosition="0">
        <references count="2">
          <reference field="4" count="1" selected="0">
            <x v="452"/>
          </reference>
          <reference field="8" count="1">
            <x v="2"/>
          </reference>
        </references>
      </pivotArea>
    </format>
    <format dxfId="653">
      <pivotArea dataOnly="0" labelOnly="1" fieldPosition="0">
        <references count="2">
          <reference field="4" count="1" selected="0">
            <x v="453"/>
          </reference>
          <reference field="8" count="1">
            <x v="1"/>
          </reference>
        </references>
      </pivotArea>
    </format>
    <format dxfId="652">
      <pivotArea dataOnly="0" labelOnly="1" fieldPosition="0">
        <references count="2">
          <reference field="4" count="1" selected="0">
            <x v="454"/>
          </reference>
          <reference field="8" count="1">
            <x v="0"/>
          </reference>
        </references>
      </pivotArea>
    </format>
    <format dxfId="651">
      <pivotArea dataOnly="0" labelOnly="1" fieldPosition="0">
        <references count="2">
          <reference field="4" count="1" selected="0">
            <x v="455"/>
          </reference>
          <reference field="8" count="1">
            <x v="1"/>
          </reference>
        </references>
      </pivotArea>
    </format>
    <format dxfId="650">
      <pivotArea dataOnly="0" labelOnly="1" fieldPosition="0">
        <references count="2">
          <reference field="4" count="1" selected="0">
            <x v="456"/>
          </reference>
          <reference field="8" count="1">
            <x v="2"/>
          </reference>
        </references>
      </pivotArea>
    </format>
    <format dxfId="649">
      <pivotArea dataOnly="0" labelOnly="1" fieldPosition="0">
        <references count="2">
          <reference field="4" count="1" selected="0">
            <x v="457"/>
          </reference>
          <reference field="8" count="1">
            <x v="1"/>
          </reference>
        </references>
      </pivotArea>
    </format>
    <format dxfId="648">
      <pivotArea dataOnly="0" labelOnly="1" fieldPosition="0">
        <references count="2">
          <reference field="4" count="1" selected="0">
            <x v="458"/>
          </reference>
          <reference field="8" count="1">
            <x v="0"/>
          </reference>
        </references>
      </pivotArea>
    </format>
    <format dxfId="647">
      <pivotArea dataOnly="0" labelOnly="1" fieldPosition="0">
        <references count="2">
          <reference field="4" count="1" selected="0">
            <x v="459"/>
          </reference>
          <reference field="8" count="1">
            <x v="2"/>
          </reference>
        </references>
      </pivotArea>
    </format>
    <format dxfId="646">
      <pivotArea dataOnly="0" labelOnly="1" fieldPosition="0">
        <references count="2">
          <reference field="4" count="1" selected="0">
            <x v="460"/>
          </reference>
          <reference field="8" count="1">
            <x v="0"/>
          </reference>
        </references>
      </pivotArea>
    </format>
    <format dxfId="645">
      <pivotArea dataOnly="0" labelOnly="1" fieldPosition="0">
        <references count="2">
          <reference field="4" count="1" selected="0">
            <x v="461"/>
          </reference>
          <reference field="8" count="1">
            <x v="2"/>
          </reference>
        </references>
      </pivotArea>
    </format>
    <format dxfId="644">
      <pivotArea dataOnly="0" labelOnly="1" fieldPosition="0">
        <references count="2">
          <reference field="4" count="1" selected="0">
            <x v="462"/>
          </reference>
          <reference field="8" count="1">
            <x v="1"/>
          </reference>
        </references>
      </pivotArea>
    </format>
    <format dxfId="643">
      <pivotArea dataOnly="0" labelOnly="1" fieldPosition="0">
        <references count="2">
          <reference field="4" count="1" selected="0">
            <x v="463"/>
          </reference>
          <reference field="8" count="1">
            <x v="2"/>
          </reference>
        </references>
      </pivotArea>
    </format>
    <format dxfId="642">
      <pivotArea dataOnly="0" labelOnly="1" fieldPosition="0">
        <references count="2">
          <reference field="4" count="1" selected="0">
            <x v="464"/>
          </reference>
          <reference field="8" count="1">
            <x v="2"/>
          </reference>
        </references>
      </pivotArea>
    </format>
    <format dxfId="641">
      <pivotArea dataOnly="0" labelOnly="1" fieldPosition="0">
        <references count="2">
          <reference field="4" count="1" selected="0">
            <x v="465"/>
          </reference>
          <reference field="8" count="1">
            <x v="2"/>
          </reference>
        </references>
      </pivotArea>
    </format>
    <format dxfId="640">
      <pivotArea dataOnly="0" labelOnly="1" fieldPosition="0">
        <references count="2">
          <reference field="4" count="1" selected="0">
            <x v="466"/>
          </reference>
          <reference field="8" count="1">
            <x v="1"/>
          </reference>
        </references>
      </pivotArea>
    </format>
    <format dxfId="639">
      <pivotArea dataOnly="0" labelOnly="1" fieldPosition="0">
        <references count="2">
          <reference field="4" count="1" selected="0">
            <x v="467"/>
          </reference>
          <reference field="8" count="1">
            <x v="2"/>
          </reference>
        </references>
      </pivotArea>
    </format>
    <format dxfId="638">
      <pivotArea dataOnly="0" labelOnly="1" fieldPosition="0">
        <references count="2">
          <reference field="4" count="1" selected="0">
            <x v="468"/>
          </reference>
          <reference field="8" count="1">
            <x v="2"/>
          </reference>
        </references>
      </pivotArea>
    </format>
    <format dxfId="637">
      <pivotArea dataOnly="0" labelOnly="1" fieldPosition="0">
        <references count="2">
          <reference field="4" count="1" selected="0">
            <x v="469"/>
          </reference>
          <reference field="8" count="1">
            <x v="0"/>
          </reference>
        </references>
      </pivotArea>
    </format>
    <format dxfId="636">
      <pivotArea dataOnly="0" labelOnly="1" fieldPosition="0">
        <references count="2">
          <reference field="4" count="1" selected="0">
            <x v="470"/>
          </reference>
          <reference field="8" count="1">
            <x v="1"/>
          </reference>
        </references>
      </pivotArea>
    </format>
    <format dxfId="635">
      <pivotArea dataOnly="0" labelOnly="1" fieldPosition="0">
        <references count="2">
          <reference field="4" count="1" selected="0">
            <x v="471"/>
          </reference>
          <reference field="8" count="1">
            <x v="1"/>
          </reference>
        </references>
      </pivotArea>
    </format>
    <format dxfId="634">
      <pivotArea dataOnly="0" labelOnly="1" fieldPosition="0">
        <references count="2">
          <reference field="4" count="1" selected="0">
            <x v="472"/>
          </reference>
          <reference field="8" count="1">
            <x v="0"/>
          </reference>
        </references>
      </pivotArea>
    </format>
    <format dxfId="633">
      <pivotArea dataOnly="0" labelOnly="1" fieldPosition="0">
        <references count="2">
          <reference field="4" count="1" selected="0">
            <x v="473"/>
          </reference>
          <reference field="8" count="1">
            <x v="0"/>
          </reference>
        </references>
      </pivotArea>
    </format>
    <format dxfId="632">
      <pivotArea dataOnly="0" labelOnly="1" fieldPosition="0">
        <references count="2">
          <reference field="4" count="1" selected="0">
            <x v="474"/>
          </reference>
          <reference field="8" count="1">
            <x v="2"/>
          </reference>
        </references>
      </pivotArea>
    </format>
    <format dxfId="631">
      <pivotArea dataOnly="0" labelOnly="1" fieldPosition="0">
        <references count="2">
          <reference field="4" count="1" selected="0">
            <x v="475"/>
          </reference>
          <reference field="8" count="1">
            <x v="1"/>
          </reference>
        </references>
      </pivotArea>
    </format>
    <format dxfId="630">
      <pivotArea dataOnly="0" labelOnly="1" fieldPosition="0">
        <references count="2">
          <reference field="4" count="1" selected="0">
            <x v="476"/>
          </reference>
          <reference field="8" count="1">
            <x v="1"/>
          </reference>
        </references>
      </pivotArea>
    </format>
    <format dxfId="629">
      <pivotArea dataOnly="0" labelOnly="1" fieldPosition="0">
        <references count="2">
          <reference field="4" count="1" selected="0">
            <x v="477"/>
          </reference>
          <reference field="8" count="1">
            <x v="2"/>
          </reference>
        </references>
      </pivotArea>
    </format>
    <format dxfId="628">
      <pivotArea dataOnly="0" labelOnly="1" fieldPosition="0">
        <references count="2">
          <reference field="4" count="1" selected="0">
            <x v="478"/>
          </reference>
          <reference field="8" count="1">
            <x v="0"/>
          </reference>
        </references>
      </pivotArea>
    </format>
    <format dxfId="627">
      <pivotArea dataOnly="0" labelOnly="1" fieldPosition="0">
        <references count="2">
          <reference field="4" count="1" selected="0">
            <x v="479"/>
          </reference>
          <reference field="8" count="1">
            <x v="1"/>
          </reference>
        </references>
      </pivotArea>
    </format>
    <format dxfId="626">
      <pivotArea dataOnly="0" labelOnly="1" fieldPosition="0">
        <references count="2">
          <reference field="4" count="1" selected="0">
            <x v="480"/>
          </reference>
          <reference field="8" count="1">
            <x v="1"/>
          </reference>
        </references>
      </pivotArea>
    </format>
    <format dxfId="625">
      <pivotArea dataOnly="0" labelOnly="1" fieldPosition="0">
        <references count="2">
          <reference field="4" count="1" selected="0">
            <x v="481"/>
          </reference>
          <reference field="8" count="1">
            <x v="0"/>
          </reference>
        </references>
      </pivotArea>
    </format>
    <format dxfId="624">
      <pivotArea dataOnly="0" labelOnly="1" fieldPosition="0">
        <references count="2">
          <reference field="4" count="1" selected="0">
            <x v="482"/>
          </reference>
          <reference field="8" count="1">
            <x v="1"/>
          </reference>
        </references>
      </pivotArea>
    </format>
    <format dxfId="623">
      <pivotArea dataOnly="0" labelOnly="1" fieldPosition="0">
        <references count="2">
          <reference field="4" count="1" selected="0">
            <x v="483"/>
          </reference>
          <reference field="8" count="1">
            <x v="2"/>
          </reference>
        </references>
      </pivotArea>
    </format>
    <format dxfId="622">
      <pivotArea dataOnly="0" labelOnly="1" fieldPosition="0">
        <references count="2">
          <reference field="4" count="1" selected="0">
            <x v="484"/>
          </reference>
          <reference field="8" count="1">
            <x v="2"/>
          </reference>
        </references>
      </pivotArea>
    </format>
    <format dxfId="621">
      <pivotArea dataOnly="0" labelOnly="1" fieldPosition="0">
        <references count="2">
          <reference field="4" count="1" selected="0">
            <x v="485"/>
          </reference>
          <reference field="8" count="1">
            <x v="2"/>
          </reference>
        </references>
      </pivotArea>
    </format>
    <format dxfId="620">
      <pivotArea dataOnly="0" labelOnly="1" fieldPosition="0">
        <references count="2">
          <reference field="4" count="1" selected="0">
            <x v="486"/>
          </reference>
          <reference field="8" count="1">
            <x v="1"/>
          </reference>
        </references>
      </pivotArea>
    </format>
    <format dxfId="619">
      <pivotArea dataOnly="0" labelOnly="1" fieldPosition="0">
        <references count="2">
          <reference field="4" count="1" selected="0">
            <x v="487"/>
          </reference>
          <reference field="8" count="1">
            <x v="2"/>
          </reference>
        </references>
      </pivotArea>
    </format>
    <format dxfId="618">
      <pivotArea dataOnly="0" labelOnly="1" fieldPosition="0">
        <references count="2">
          <reference field="4" count="1" selected="0">
            <x v="488"/>
          </reference>
          <reference field="8" count="1">
            <x v="1"/>
          </reference>
        </references>
      </pivotArea>
    </format>
    <format dxfId="617">
      <pivotArea dataOnly="0" labelOnly="1" fieldPosition="0">
        <references count="2">
          <reference field="4" count="1" selected="0">
            <x v="489"/>
          </reference>
          <reference field="8" count="1">
            <x v="1"/>
          </reference>
        </references>
      </pivotArea>
    </format>
    <format dxfId="616">
      <pivotArea dataOnly="0" labelOnly="1" fieldPosition="0">
        <references count="2">
          <reference field="4" count="1" selected="0">
            <x v="490"/>
          </reference>
          <reference field="8" count="1">
            <x v="1"/>
          </reference>
        </references>
      </pivotArea>
    </format>
    <format dxfId="615">
      <pivotArea dataOnly="0" labelOnly="1" fieldPosition="0">
        <references count="2">
          <reference field="4" count="1" selected="0">
            <x v="491"/>
          </reference>
          <reference field="8" count="1">
            <x v="2"/>
          </reference>
        </references>
      </pivotArea>
    </format>
    <format dxfId="614">
      <pivotArea dataOnly="0" labelOnly="1" fieldPosition="0">
        <references count="2">
          <reference field="4" count="1" selected="0">
            <x v="492"/>
          </reference>
          <reference field="8" count="1">
            <x v="2"/>
          </reference>
        </references>
      </pivotArea>
    </format>
    <format dxfId="613">
      <pivotArea dataOnly="0" labelOnly="1" fieldPosition="0">
        <references count="2">
          <reference field="4" count="1" selected="0">
            <x v="493"/>
          </reference>
          <reference field="8" count="1">
            <x v="2"/>
          </reference>
        </references>
      </pivotArea>
    </format>
    <format dxfId="612">
      <pivotArea dataOnly="0" labelOnly="1" fieldPosition="0">
        <references count="2">
          <reference field="4" count="1" selected="0">
            <x v="494"/>
          </reference>
          <reference field="8" count="1">
            <x v="0"/>
          </reference>
        </references>
      </pivotArea>
    </format>
    <format dxfId="611">
      <pivotArea dataOnly="0" labelOnly="1" fieldPosition="0">
        <references count="2">
          <reference field="4" count="1" selected="0">
            <x v="495"/>
          </reference>
          <reference field="8" count="1">
            <x v="0"/>
          </reference>
        </references>
      </pivotArea>
    </format>
    <format dxfId="610">
      <pivotArea dataOnly="0" labelOnly="1" fieldPosition="0">
        <references count="2">
          <reference field="4" count="1" selected="0">
            <x v="496"/>
          </reference>
          <reference field="8" count="1">
            <x v="0"/>
          </reference>
        </references>
      </pivotArea>
    </format>
    <format dxfId="609">
      <pivotArea dataOnly="0" labelOnly="1" fieldPosition="0">
        <references count="2">
          <reference field="4" count="1" selected="0">
            <x v="497"/>
          </reference>
          <reference field="8" count="1">
            <x v="2"/>
          </reference>
        </references>
      </pivotArea>
    </format>
    <format dxfId="608">
      <pivotArea dataOnly="0" labelOnly="1" fieldPosition="0">
        <references count="2">
          <reference field="4" count="1" selected="0">
            <x v="498"/>
          </reference>
          <reference field="8" count="1">
            <x v="0"/>
          </reference>
        </references>
      </pivotArea>
    </format>
    <format dxfId="607">
      <pivotArea dataOnly="0" labelOnly="1" fieldPosition="0">
        <references count="2">
          <reference field="4" count="1" selected="0">
            <x v="499"/>
          </reference>
          <reference field="8" count="1">
            <x v="1"/>
          </reference>
        </references>
      </pivotArea>
    </format>
    <format dxfId="606">
      <pivotArea dataOnly="0" labelOnly="1" fieldPosition="0">
        <references count="2">
          <reference field="4" count="1" selected="0">
            <x v="500"/>
          </reference>
          <reference field="8" count="1">
            <x v="2"/>
          </reference>
        </references>
      </pivotArea>
    </format>
    <format dxfId="605">
      <pivotArea dataOnly="0" labelOnly="1" fieldPosition="0">
        <references count="2">
          <reference field="4" count="1" selected="0">
            <x v="501"/>
          </reference>
          <reference field="8" count="1">
            <x v="2"/>
          </reference>
        </references>
      </pivotArea>
    </format>
    <format dxfId="604">
      <pivotArea dataOnly="0" labelOnly="1" fieldPosition="0">
        <references count="2">
          <reference field="4" count="1" selected="0">
            <x v="502"/>
          </reference>
          <reference field="8" count="1">
            <x v="0"/>
          </reference>
        </references>
      </pivotArea>
    </format>
    <format dxfId="603">
      <pivotArea dataOnly="0" labelOnly="1" fieldPosition="0">
        <references count="2">
          <reference field="4" count="1" selected="0">
            <x v="503"/>
          </reference>
          <reference field="8" count="1">
            <x v="1"/>
          </reference>
        </references>
      </pivotArea>
    </format>
    <format dxfId="602">
      <pivotArea dataOnly="0" labelOnly="1" fieldPosition="0">
        <references count="2">
          <reference field="4" count="1" selected="0">
            <x v="504"/>
          </reference>
          <reference field="8" count="1">
            <x v="0"/>
          </reference>
        </references>
      </pivotArea>
    </format>
    <format dxfId="601">
      <pivotArea dataOnly="0" labelOnly="1" fieldPosition="0">
        <references count="2">
          <reference field="4" count="1" selected="0">
            <x v="505"/>
          </reference>
          <reference field="8" count="1">
            <x v="1"/>
          </reference>
        </references>
      </pivotArea>
    </format>
    <format dxfId="600">
      <pivotArea dataOnly="0" labelOnly="1" fieldPosition="0">
        <references count="2">
          <reference field="4" count="1" selected="0">
            <x v="506"/>
          </reference>
          <reference field="8" count="1">
            <x v="0"/>
          </reference>
        </references>
      </pivotArea>
    </format>
    <format dxfId="599">
      <pivotArea dataOnly="0" labelOnly="1" fieldPosition="0">
        <references count="2">
          <reference field="4" count="1" selected="0">
            <x v="507"/>
          </reference>
          <reference field="8" count="1">
            <x v="2"/>
          </reference>
        </references>
      </pivotArea>
    </format>
    <format dxfId="598">
      <pivotArea dataOnly="0" labelOnly="1" fieldPosition="0">
        <references count="2">
          <reference field="4" count="1" selected="0">
            <x v="508"/>
          </reference>
          <reference field="8" count="1">
            <x v="1"/>
          </reference>
        </references>
      </pivotArea>
    </format>
    <format dxfId="597">
      <pivotArea dataOnly="0" labelOnly="1" fieldPosition="0">
        <references count="2">
          <reference field="4" count="1" selected="0">
            <x v="509"/>
          </reference>
          <reference field="8" count="1">
            <x v="1"/>
          </reference>
        </references>
      </pivotArea>
    </format>
    <format dxfId="596">
      <pivotArea dataOnly="0" labelOnly="1" fieldPosition="0">
        <references count="2">
          <reference field="4" count="1" selected="0">
            <x v="510"/>
          </reference>
          <reference field="8" count="1">
            <x v="1"/>
          </reference>
        </references>
      </pivotArea>
    </format>
    <format dxfId="595">
      <pivotArea dataOnly="0" labelOnly="1" fieldPosition="0">
        <references count="2">
          <reference field="4" count="1" selected="0">
            <x v="511"/>
          </reference>
          <reference field="8" count="1">
            <x v="1"/>
          </reference>
        </references>
      </pivotArea>
    </format>
    <format dxfId="594">
      <pivotArea dataOnly="0" labelOnly="1" fieldPosition="0">
        <references count="2">
          <reference field="4" count="1" selected="0">
            <x v="512"/>
          </reference>
          <reference field="8" count="1">
            <x v="1"/>
          </reference>
        </references>
      </pivotArea>
    </format>
    <format dxfId="593">
      <pivotArea dataOnly="0" labelOnly="1" fieldPosition="0">
        <references count="2">
          <reference field="4" count="1" selected="0">
            <x v="513"/>
          </reference>
          <reference field="8" count="1">
            <x v="1"/>
          </reference>
        </references>
      </pivotArea>
    </format>
    <format dxfId="592">
      <pivotArea dataOnly="0" labelOnly="1" fieldPosition="0">
        <references count="2">
          <reference field="4" count="1" selected="0">
            <x v="514"/>
          </reference>
          <reference field="8" count="1">
            <x v="1"/>
          </reference>
        </references>
      </pivotArea>
    </format>
    <format dxfId="591">
      <pivotArea dataOnly="0" labelOnly="1" fieldPosition="0">
        <references count="2">
          <reference field="4" count="1" selected="0">
            <x v="515"/>
          </reference>
          <reference field="8" count="1">
            <x v="1"/>
          </reference>
        </references>
      </pivotArea>
    </format>
    <format dxfId="590">
      <pivotArea dataOnly="0" labelOnly="1" fieldPosition="0">
        <references count="2">
          <reference field="4" count="1" selected="0">
            <x v="516"/>
          </reference>
          <reference field="8" count="1">
            <x v="1"/>
          </reference>
        </references>
      </pivotArea>
    </format>
    <format dxfId="589">
      <pivotArea dataOnly="0" labelOnly="1" fieldPosition="0">
        <references count="2">
          <reference field="4" count="1" selected="0">
            <x v="517"/>
          </reference>
          <reference field="8" count="1">
            <x v="1"/>
          </reference>
        </references>
      </pivotArea>
    </format>
    <format dxfId="588">
      <pivotArea dataOnly="0" labelOnly="1" fieldPosition="0">
        <references count="2">
          <reference field="4" count="1" selected="0">
            <x v="518"/>
          </reference>
          <reference field="8" count="1">
            <x v="1"/>
          </reference>
        </references>
      </pivotArea>
    </format>
    <format dxfId="587">
      <pivotArea dataOnly="0" labelOnly="1" fieldPosition="0">
        <references count="2">
          <reference field="4" count="1" selected="0">
            <x v="519"/>
          </reference>
          <reference field="8" count="1">
            <x v="1"/>
          </reference>
        </references>
      </pivotArea>
    </format>
    <format dxfId="586">
      <pivotArea dataOnly="0" labelOnly="1" fieldPosition="0">
        <references count="2">
          <reference field="4" count="1" selected="0">
            <x v="520"/>
          </reference>
          <reference field="8" count="1">
            <x v="1"/>
          </reference>
        </references>
      </pivotArea>
    </format>
    <format dxfId="585">
      <pivotArea dataOnly="0" labelOnly="1" fieldPosition="0">
        <references count="2">
          <reference field="4" count="1" selected="0">
            <x v="521"/>
          </reference>
          <reference field="8" count="1">
            <x v="1"/>
          </reference>
        </references>
      </pivotArea>
    </format>
    <format dxfId="584">
      <pivotArea dataOnly="0" labelOnly="1" fieldPosition="0">
        <references count="2">
          <reference field="4" count="1" selected="0">
            <x v="522"/>
          </reference>
          <reference field="8" count="1">
            <x v="2"/>
          </reference>
        </references>
      </pivotArea>
    </format>
    <format dxfId="583">
      <pivotArea dataOnly="0" labelOnly="1" fieldPosition="0">
        <references count="2">
          <reference field="4" count="1" selected="0">
            <x v="523"/>
          </reference>
          <reference field="8" count="1">
            <x v="1"/>
          </reference>
        </references>
      </pivotArea>
    </format>
    <format dxfId="582">
      <pivotArea dataOnly="0" labelOnly="1" fieldPosition="0">
        <references count="2">
          <reference field="4" count="1" selected="0">
            <x v="524"/>
          </reference>
          <reference field="8" count="1">
            <x v="0"/>
          </reference>
        </references>
      </pivotArea>
    </format>
    <format dxfId="581">
      <pivotArea dataOnly="0" labelOnly="1" fieldPosition="0">
        <references count="2">
          <reference field="4" count="1" selected="0">
            <x v="525"/>
          </reference>
          <reference field="8" count="1">
            <x v="1"/>
          </reference>
        </references>
      </pivotArea>
    </format>
    <format dxfId="580">
      <pivotArea dataOnly="0" labelOnly="1" fieldPosition="0">
        <references count="2">
          <reference field="4" count="1" selected="0">
            <x v="526"/>
          </reference>
          <reference field="8" count="1">
            <x v="1"/>
          </reference>
        </references>
      </pivotArea>
    </format>
    <format dxfId="579">
      <pivotArea dataOnly="0" labelOnly="1" fieldPosition="0">
        <references count="2">
          <reference field="4" count="1" selected="0">
            <x v="527"/>
          </reference>
          <reference field="8" count="1">
            <x v="2"/>
          </reference>
        </references>
      </pivotArea>
    </format>
    <format dxfId="578">
      <pivotArea dataOnly="0" labelOnly="1" fieldPosition="0">
        <references count="2">
          <reference field="4" count="1" selected="0">
            <x v="528"/>
          </reference>
          <reference field="8" count="1">
            <x v="0"/>
          </reference>
        </references>
      </pivotArea>
    </format>
    <format dxfId="577">
      <pivotArea dataOnly="0" labelOnly="1" fieldPosition="0">
        <references count="2">
          <reference field="4" count="1" selected="0">
            <x v="529"/>
          </reference>
          <reference field="8" count="1">
            <x v="0"/>
          </reference>
        </references>
      </pivotArea>
    </format>
    <format dxfId="576">
      <pivotArea dataOnly="0" labelOnly="1" fieldPosition="0">
        <references count="2">
          <reference field="4" count="1" selected="0">
            <x v="530"/>
          </reference>
          <reference field="8" count="1">
            <x v="0"/>
          </reference>
        </references>
      </pivotArea>
    </format>
    <format dxfId="575">
      <pivotArea dataOnly="0" labelOnly="1" fieldPosition="0">
        <references count="2">
          <reference field="4" count="1" selected="0">
            <x v="531"/>
          </reference>
          <reference field="8" count="1">
            <x v="0"/>
          </reference>
        </references>
      </pivotArea>
    </format>
    <format dxfId="574">
      <pivotArea dataOnly="0" labelOnly="1" fieldPosition="0">
        <references count="2">
          <reference field="4" count="1" selected="0">
            <x v="532"/>
          </reference>
          <reference field="8" count="1">
            <x v="0"/>
          </reference>
        </references>
      </pivotArea>
    </format>
    <format dxfId="573">
      <pivotArea dataOnly="0" labelOnly="1" fieldPosition="0">
        <references count="2">
          <reference field="4" count="1" selected="0">
            <x v="533"/>
          </reference>
          <reference field="8" count="1">
            <x v="0"/>
          </reference>
        </references>
      </pivotArea>
    </format>
    <format dxfId="572">
      <pivotArea dataOnly="0" labelOnly="1" fieldPosition="0">
        <references count="2">
          <reference field="4" count="1" selected="0">
            <x v="534"/>
          </reference>
          <reference field="8" count="1">
            <x v="1"/>
          </reference>
        </references>
      </pivotArea>
    </format>
    <format dxfId="571">
      <pivotArea dataOnly="0" labelOnly="1" fieldPosition="0">
        <references count="2">
          <reference field="4" count="1" selected="0">
            <x v="535"/>
          </reference>
          <reference field="8" count="1">
            <x v="1"/>
          </reference>
        </references>
      </pivotArea>
    </format>
    <format dxfId="570">
      <pivotArea dataOnly="0" labelOnly="1" fieldPosition="0">
        <references count="2">
          <reference field="4" count="1" selected="0">
            <x v="536"/>
          </reference>
          <reference field="8" count="1">
            <x v="1"/>
          </reference>
        </references>
      </pivotArea>
    </format>
    <format dxfId="569">
      <pivotArea dataOnly="0" labelOnly="1" fieldPosition="0">
        <references count="2">
          <reference field="4" count="1" selected="0">
            <x v="537"/>
          </reference>
          <reference field="8" count="1">
            <x v="2"/>
          </reference>
        </references>
      </pivotArea>
    </format>
    <format dxfId="568">
      <pivotArea dataOnly="0" labelOnly="1" fieldPosition="0">
        <references count="2">
          <reference field="4" count="1" selected="0">
            <x v="538"/>
          </reference>
          <reference field="8" count="1">
            <x v="0"/>
          </reference>
        </references>
      </pivotArea>
    </format>
    <format dxfId="567">
      <pivotArea dataOnly="0" labelOnly="1" fieldPosition="0">
        <references count="2">
          <reference field="4" count="1" selected="0">
            <x v="539"/>
          </reference>
          <reference field="8" count="1">
            <x v="2"/>
          </reference>
        </references>
      </pivotArea>
    </format>
    <format dxfId="566">
      <pivotArea dataOnly="0" labelOnly="1" fieldPosition="0">
        <references count="2">
          <reference field="4" count="1" selected="0">
            <x v="540"/>
          </reference>
          <reference field="8" count="1">
            <x v="2"/>
          </reference>
        </references>
      </pivotArea>
    </format>
    <format dxfId="565">
      <pivotArea dataOnly="0" labelOnly="1" fieldPosition="0">
        <references count="2">
          <reference field="4" count="1" selected="0">
            <x v="541"/>
          </reference>
          <reference field="8" count="1">
            <x v="2"/>
          </reference>
        </references>
      </pivotArea>
    </format>
    <format dxfId="564">
      <pivotArea dataOnly="0" labelOnly="1" fieldPosition="0">
        <references count="2">
          <reference field="4" count="1" selected="0">
            <x v="542"/>
          </reference>
          <reference field="8" count="1">
            <x v="0"/>
          </reference>
        </references>
      </pivotArea>
    </format>
    <format dxfId="563">
      <pivotArea dataOnly="0" labelOnly="1" fieldPosition="0">
        <references count="2">
          <reference field="4" count="1" selected="0">
            <x v="543"/>
          </reference>
          <reference field="8" count="1">
            <x v="2"/>
          </reference>
        </references>
      </pivotArea>
    </format>
    <format dxfId="562">
      <pivotArea dataOnly="0" labelOnly="1" fieldPosition="0">
        <references count="2">
          <reference field="4" count="1" selected="0">
            <x v="544"/>
          </reference>
          <reference field="8" count="1">
            <x v="1"/>
          </reference>
        </references>
      </pivotArea>
    </format>
    <format dxfId="561">
      <pivotArea dataOnly="0" labelOnly="1" fieldPosition="0">
        <references count="2">
          <reference field="4" count="1" selected="0">
            <x v="545"/>
          </reference>
          <reference field="8" count="1">
            <x v="2"/>
          </reference>
        </references>
      </pivotArea>
    </format>
    <format dxfId="560">
      <pivotArea dataOnly="0" labelOnly="1" fieldPosition="0">
        <references count="2">
          <reference field="4" count="1" selected="0">
            <x v="546"/>
          </reference>
          <reference field="8" count="1">
            <x v="0"/>
          </reference>
        </references>
      </pivotArea>
    </format>
    <format dxfId="559">
      <pivotArea dataOnly="0" labelOnly="1" fieldPosition="0">
        <references count="2">
          <reference field="4" count="1" selected="0">
            <x v="547"/>
          </reference>
          <reference field="8" count="1">
            <x v="1"/>
          </reference>
        </references>
      </pivotArea>
    </format>
    <format dxfId="558">
      <pivotArea dataOnly="0" labelOnly="1" fieldPosition="0">
        <references count="2">
          <reference field="4" count="1" selected="0">
            <x v="548"/>
          </reference>
          <reference field="8" count="1">
            <x v="0"/>
          </reference>
        </references>
      </pivotArea>
    </format>
    <format dxfId="557">
      <pivotArea dataOnly="0" labelOnly="1" fieldPosition="0">
        <references count="2">
          <reference field="4" count="1" selected="0">
            <x v="549"/>
          </reference>
          <reference field="8" count="1">
            <x v="0"/>
          </reference>
        </references>
      </pivotArea>
    </format>
    <format dxfId="556">
      <pivotArea dataOnly="0" labelOnly="1" fieldPosition="0">
        <references count="2">
          <reference field="4" count="1" selected="0">
            <x v="550"/>
          </reference>
          <reference field="8" count="1">
            <x v="1"/>
          </reference>
        </references>
      </pivotArea>
    </format>
    <format dxfId="555">
      <pivotArea dataOnly="0" labelOnly="1" fieldPosition="0">
        <references count="2">
          <reference field="4" count="1" selected="0">
            <x v="551"/>
          </reference>
          <reference field="8" count="1">
            <x v="1"/>
          </reference>
        </references>
      </pivotArea>
    </format>
    <format dxfId="554">
      <pivotArea dataOnly="0" labelOnly="1" fieldPosition="0">
        <references count="2">
          <reference field="4" count="1" selected="0">
            <x v="552"/>
          </reference>
          <reference field="8" count="1">
            <x v="1"/>
          </reference>
        </references>
      </pivotArea>
    </format>
    <format dxfId="553">
      <pivotArea dataOnly="0" labelOnly="1" fieldPosition="0">
        <references count="2">
          <reference field="4" count="1" selected="0">
            <x v="553"/>
          </reference>
          <reference field="8" count="1">
            <x v="2"/>
          </reference>
        </references>
      </pivotArea>
    </format>
    <format dxfId="552">
      <pivotArea dataOnly="0" labelOnly="1" fieldPosition="0">
        <references count="2">
          <reference field="4" count="1" selected="0">
            <x v="554"/>
          </reference>
          <reference field="8" count="1">
            <x v="0"/>
          </reference>
        </references>
      </pivotArea>
    </format>
    <format dxfId="551">
      <pivotArea dataOnly="0" labelOnly="1" fieldPosition="0">
        <references count="2">
          <reference field="4" count="1" selected="0">
            <x v="555"/>
          </reference>
          <reference field="8" count="1">
            <x v="2"/>
          </reference>
        </references>
      </pivotArea>
    </format>
    <format dxfId="550">
      <pivotArea dataOnly="0" labelOnly="1" fieldPosition="0">
        <references count="2">
          <reference field="4" count="1" selected="0">
            <x v="556"/>
          </reference>
          <reference field="8" count="1">
            <x v="1"/>
          </reference>
        </references>
      </pivotArea>
    </format>
    <format dxfId="549">
      <pivotArea dataOnly="0" labelOnly="1" fieldPosition="0">
        <references count="2">
          <reference field="4" count="1" selected="0">
            <x v="557"/>
          </reference>
          <reference field="8" count="1">
            <x v="2"/>
          </reference>
        </references>
      </pivotArea>
    </format>
    <format dxfId="548">
      <pivotArea dataOnly="0" labelOnly="1" fieldPosition="0">
        <references count="2">
          <reference field="4" count="1" selected="0">
            <x v="558"/>
          </reference>
          <reference field="8" count="1">
            <x v="1"/>
          </reference>
        </references>
      </pivotArea>
    </format>
    <format dxfId="547">
      <pivotArea dataOnly="0" labelOnly="1" fieldPosition="0">
        <references count="2">
          <reference field="4" count="1" selected="0">
            <x v="559"/>
          </reference>
          <reference field="8" count="1">
            <x v="0"/>
          </reference>
        </references>
      </pivotArea>
    </format>
    <format dxfId="546">
      <pivotArea dataOnly="0" labelOnly="1" fieldPosition="0">
        <references count="2">
          <reference field="4" count="1" selected="0">
            <x v="560"/>
          </reference>
          <reference field="8" count="1">
            <x v="0"/>
          </reference>
        </references>
      </pivotArea>
    </format>
    <format dxfId="545">
      <pivotArea dataOnly="0" labelOnly="1" fieldPosition="0">
        <references count="2">
          <reference field="4" count="1" selected="0">
            <x v="561"/>
          </reference>
          <reference field="8" count="1">
            <x v="1"/>
          </reference>
        </references>
      </pivotArea>
    </format>
    <format dxfId="544">
      <pivotArea dataOnly="0" labelOnly="1" fieldPosition="0">
        <references count="2">
          <reference field="4" count="1" selected="0">
            <x v="562"/>
          </reference>
          <reference field="8" count="1">
            <x v="0"/>
          </reference>
        </references>
      </pivotArea>
    </format>
    <format dxfId="543">
      <pivotArea dataOnly="0" labelOnly="1" fieldPosition="0">
        <references count="2">
          <reference field="4" count="1" selected="0">
            <x v="563"/>
          </reference>
          <reference field="8" count="1">
            <x v="1"/>
          </reference>
        </references>
      </pivotArea>
    </format>
    <format dxfId="542">
      <pivotArea dataOnly="0" labelOnly="1" fieldPosition="0">
        <references count="2">
          <reference field="4" count="1" selected="0">
            <x v="564"/>
          </reference>
          <reference field="8" count="1">
            <x v="0"/>
          </reference>
        </references>
      </pivotArea>
    </format>
    <format dxfId="541">
      <pivotArea dataOnly="0" labelOnly="1" fieldPosition="0">
        <references count="2">
          <reference field="4" count="1" selected="0">
            <x v="565"/>
          </reference>
          <reference field="8" count="1">
            <x v="0"/>
          </reference>
        </references>
      </pivotArea>
    </format>
    <format dxfId="540">
      <pivotArea dataOnly="0" labelOnly="1" fieldPosition="0">
        <references count="2">
          <reference field="4" count="1" selected="0">
            <x v="566"/>
          </reference>
          <reference field="8" count="1">
            <x v="0"/>
          </reference>
        </references>
      </pivotArea>
    </format>
    <format dxfId="539">
      <pivotArea dataOnly="0" labelOnly="1" fieldPosition="0">
        <references count="2">
          <reference field="4" count="1" selected="0">
            <x v="567"/>
          </reference>
          <reference field="8" count="1">
            <x v="0"/>
          </reference>
        </references>
      </pivotArea>
    </format>
    <format dxfId="538">
      <pivotArea dataOnly="0" labelOnly="1" fieldPosition="0">
        <references count="2">
          <reference field="4" count="1" selected="0">
            <x v="568"/>
          </reference>
          <reference field="8" count="1">
            <x v="0"/>
          </reference>
        </references>
      </pivotArea>
    </format>
    <format dxfId="537">
      <pivotArea dataOnly="0" labelOnly="1" fieldPosition="0">
        <references count="2">
          <reference field="4" count="1" selected="0">
            <x v="569"/>
          </reference>
          <reference field="8" count="1">
            <x v="0"/>
          </reference>
        </references>
      </pivotArea>
    </format>
    <format dxfId="536">
      <pivotArea dataOnly="0" labelOnly="1" fieldPosition="0">
        <references count="2">
          <reference field="4" count="1" selected="0">
            <x v="570"/>
          </reference>
          <reference field="8" count="1">
            <x v="1"/>
          </reference>
        </references>
      </pivotArea>
    </format>
    <format dxfId="535">
      <pivotArea dataOnly="0" labelOnly="1" fieldPosition="0">
        <references count="2">
          <reference field="4" count="1" selected="0">
            <x v="571"/>
          </reference>
          <reference field="8" count="1">
            <x v="2"/>
          </reference>
        </references>
      </pivotArea>
    </format>
    <format dxfId="534">
      <pivotArea dataOnly="0" labelOnly="1" fieldPosition="0">
        <references count="2">
          <reference field="4" count="1" selected="0">
            <x v="572"/>
          </reference>
          <reference field="8" count="1">
            <x v="2"/>
          </reference>
        </references>
      </pivotArea>
    </format>
    <format dxfId="533">
      <pivotArea dataOnly="0" labelOnly="1" fieldPosition="0">
        <references count="2">
          <reference field="4" count="1" selected="0">
            <x v="573"/>
          </reference>
          <reference field="8" count="1">
            <x v="2"/>
          </reference>
        </references>
      </pivotArea>
    </format>
    <format dxfId="532">
      <pivotArea dataOnly="0" labelOnly="1" fieldPosition="0">
        <references count="2">
          <reference field="4" count="1" selected="0">
            <x v="574"/>
          </reference>
          <reference field="8" count="1">
            <x v="2"/>
          </reference>
        </references>
      </pivotArea>
    </format>
    <format dxfId="531">
      <pivotArea dataOnly="0" labelOnly="1" fieldPosition="0">
        <references count="2">
          <reference field="4" count="1" selected="0">
            <x v="575"/>
          </reference>
          <reference field="8" count="1">
            <x v="0"/>
          </reference>
        </references>
      </pivotArea>
    </format>
    <format dxfId="530">
      <pivotArea dataOnly="0" labelOnly="1" fieldPosition="0">
        <references count="2">
          <reference field="4" count="1" selected="0">
            <x v="576"/>
          </reference>
          <reference field="8" count="1">
            <x v="1"/>
          </reference>
        </references>
      </pivotArea>
    </format>
    <format dxfId="529">
      <pivotArea dataOnly="0" labelOnly="1" fieldPosition="0">
        <references count="2">
          <reference field="4" count="1" selected="0">
            <x v="577"/>
          </reference>
          <reference field="8" count="1">
            <x v="1"/>
          </reference>
        </references>
      </pivotArea>
    </format>
    <format dxfId="528">
      <pivotArea dataOnly="0" labelOnly="1" fieldPosition="0">
        <references count="2">
          <reference field="4" count="1" selected="0">
            <x v="578"/>
          </reference>
          <reference field="8" count="1">
            <x v="0"/>
          </reference>
        </references>
      </pivotArea>
    </format>
    <format dxfId="527">
      <pivotArea dataOnly="0" labelOnly="1" fieldPosition="0">
        <references count="2">
          <reference field="4" count="1" selected="0">
            <x v="579"/>
          </reference>
          <reference field="8" count="1">
            <x v="1"/>
          </reference>
        </references>
      </pivotArea>
    </format>
    <format dxfId="526">
      <pivotArea dataOnly="0" labelOnly="1" fieldPosition="0">
        <references count="2">
          <reference field="4" count="1" selected="0">
            <x v="580"/>
          </reference>
          <reference field="8" count="1">
            <x v="0"/>
          </reference>
        </references>
      </pivotArea>
    </format>
    <format dxfId="525">
      <pivotArea dataOnly="0" labelOnly="1" fieldPosition="0">
        <references count="2">
          <reference field="4" count="1" selected="0">
            <x v="581"/>
          </reference>
          <reference field="8" count="1">
            <x v="1"/>
          </reference>
        </references>
      </pivotArea>
    </format>
    <format dxfId="524">
      <pivotArea dataOnly="0" labelOnly="1" fieldPosition="0">
        <references count="2">
          <reference field="4" count="1" selected="0">
            <x v="582"/>
          </reference>
          <reference field="8" count="1">
            <x v="0"/>
          </reference>
        </references>
      </pivotArea>
    </format>
    <format dxfId="523">
      <pivotArea dataOnly="0" labelOnly="1" fieldPosition="0">
        <references count="2">
          <reference field="4" count="1" selected="0">
            <x v="583"/>
          </reference>
          <reference field="8" count="1">
            <x v="1"/>
          </reference>
        </references>
      </pivotArea>
    </format>
    <format dxfId="522">
      <pivotArea dataOnly="0" labelOnly="1" fieldPosition="0">
        <references count="2">
          <reference field="4" count="1" selected="0">
            <x v="584"/>
          </reference>
          <reference field="8" count="1">
            <x v="1"/>
          </reference>
        </references>
      </pivotArea>
    </format>
    <format dxfId="521">
      <pivotArea dataOnly="0" labelOnly="1" fieldPosition="0">
        <references count="2">
          <reference field="4" count="1" selected="0">
            <x v="585"/>
          </reference>
          <reference field="8" count="1">
            <x v="1"/>
          </reference>
        </references>
      </pivotArea>
    </format>
    <format dxfId="520">
      <pivotArea dataOnly="0" labelOnly="1" fieldPosition="0">
        <references count="2">
          <reference field="4" count="1" selected="0">
            <x v="586"/>
          </reference>
          <reference field="8" count="1">
            <x v="0"/>
          </reference>
        </references>
      </pivotArea>
    </format>
    <format dxfId="519">
      <pivotArea dataOnly="0" labelOnly="1" fieldPosition="0">
        <references count="2">
          <reference field="4" count="1" selected="0">
            <x v="587"/>
          </reference>
          <reference field="8" count="1">
            <x v="0"/>
          </reference>
        </references>
      </pivotArea>
    </format>
    <format dxfId="518">
      <pivotArea dataOnly="0" labelOnly="1" fieldPosition="0">
        <references count="2">
          <reference field="4" count="1" selected="0">
            <x v="588"/>
          </reference>
          <reference field="8" count="1">
            <x v="1"/>
          </reference>
        </references>
      </pivotArea>
    </format>
    <format dxfId="517">
      <pivotArea dataOnly="0" labelOnly="1" fieldPosition="0">
        <references count="2">
          <reference field="4" count="1" selected="0">
            <x v="589"/>
          </reference>
          <reference field="8" count="1">
            <x v="1"/>
          </reference>
        </references>
      </pivotArea>
    </format>
    <format dxfId="516">
      <pivotArea dataOnly="0" labelOnly="1" fieldPosition="0">
        <references count="2">
          <reference field="4" count="1" selected="0">
            <x v="590"/>
          </reference>
          <reference field="8" count="1">
            <x v="1"/>
          </reference>
        </references>
      </pivotArea>
    </format>
    <format dxfId="515">
      <pivotArea dataOnly="0" labelOnly="1" fieldPosition="0">
        <references count="2">
          <reference field="4" count="1" selected="0">
            <x v="591"/>
          </reference>
          <reference field="8" count="1">
            <x v="2"/>
          </reference>
        </references>
      </pivotArea>
    </format>
    <format dxfId="514">
      <pivotArea dataOnly="0" labelOnly="1" fieldPosition="0">
        <references count="2">
          <reference field="4" count="1" selected="0">
            <x v="592"/>
          </reference>
          <reference field="8" count="1">
            <x v="0"/>
          </reference>
        </references>
      </pivotArea>
    </format>
    <format dxfId="513">
      <pivotArea dataOnly="0" labelOnly="1" fieldPosition="0">
        <references count="2">
          <reference field="4" count="1" selected="0">
            <x v="593"/>
          </reference>
          <reference field="8" count="1">
            <x v="1"/>
          </reference>
        </references>
      </pivotArea>
    </format>
    <format dxfId="512">
      <pivotArea dataOnly="0" labelOnly="1" fieldPosition="0">
        <references count="2">
          <reference field="4" count="1" selected="0">
            <x v="594"/>
          </reference>
          <reference field="8" count="1">
            <x v="1"/>
          </reference>
        </references>
      </pivotArea>
    </format>
    <format dxfId="511">
      <pivotArea dataOnly="0" labelOnly="1" fieldPosition="0">
        <references count="2">
          <reference field="4" count="1" selected="0">
            <x v="595"/>
          </reference>
          <reference field="8" count="1">
            <x v="0"/>
          </reference>
        </references>
      </pivotArea>
    </format>
    <format dxfId="510">
      <pivotArea dataOnly="0" labelOnly="1" fieldPosition="0">
        <references count="2">
          <reference field="4" count="1" selected="0">
            <x v="596"/>
          </reference>
          <reference field="8" count="1">
            <x v="0"/>
          </reference>
        </references>
      </pivotArea>
    </format>
    <format dxfId="509">
      <pivotArea dataOnly="0" labelOnly="1" fieldPosition="0">
        <references count="2">
          <reference field="4" count="1" selected="0">
            <x v="597"/>
          </reference>
          <reference field="8" count="1">
            <x v="1"/>
          </reference>
        </references>
      </pivotArea>
    </format>
    <format dxfId="508">
      <pivotArea dataOnly="0" labelOnly="1" fieldPosition="0">
        <references count="2">
          <reference field="4" count="1" selected="0">
            <x v="598"/>
          </reference>
          <reference field="8" count="1">
            <x v="2"/>
          </reference>
        </references>
      </pivotArea>
    </format>
    <format dxfId="507">
      <pivotArea dataOnly="0" labelOnly="1" fieldPosition="0">
        <references count="2">
          <reference field="4" count="1" selected="0">
            <x v="599"/>
          </reference>
          <reference field="8" count="1">
            <x v="1"/>
          </reference>
        </references>
      </pivotArea>
    </format>
    <format dxfId="506">
      <pivotArea dataOnly="0" labelOnly="1" fieldPosition="0">
        <references count="2">
          <reference field="4" count="1" selected="0">
            <x v="600"/>
          </reference>
          <reference field="8" count="1">
            <x v="1"/>
          </reference>
        </references>
      </pivotArea>
    </format>
    <format dxfId="505">
      <pivotArea dataOnly="0" labelOnly="1" fieldPosition="0">
        <references count="2">
          <reference field="4" count="1" selected="0">
            <x v="601"/>
          </reference>
          <reference field="8" count="1">
            <x v="2"/>
          </reference>
        </references>
      </pivotArea>
    </format>
    <format dxfId="504">
      <pivotArea dataOnly="0" labelOnly="1" fieldPosition="0">
        <references count="2">
          <reference field="4" count="1" selected="0">
            <x v="602"/>
          </reference>
          <reference field="8" count="1">
            <x v="2"/>
          </reference>
        </references>
      </pivotArea>
    </format>
    <format dxfId="503">
      <pivotArea dataOnly="0" labelOnly="1" fieldPosition="0">
        <references count="2">
          <reference field="4" count="1" selected="0">
            <x v="603"/>
          </reference>
          <reference field="8" count="1">
            <x v="2"/>
          </reference>
        </references>
      </pivotArea>
    </format>
    <format dxfId="502">
      <pivotArea dataOnly="0" labelOnly="1" fieldPosition="0">
        <references count="2">
          <reference field="4" count="1" selected="0">
            <x v="604"/>
          </reference>
          <reference field="8" count="1">
            <x v="2"/>
          </reference>
        </references>
      </pivotArea>
    </format>
    <format dxfId="501">
      <pivotArea dataOnly="0" labelOnly="1" fieldPosition="0">
        <references count="2">
          <reference field="4" count="1" selected="0">
            <x v="605"/>
          </reference>
          <reference field="8" count="1">
            <x v="0"/>
          </reference>
        </references>
      </pivotArea>
    </format>
    <format dxfId="500">
      <pivotArea dataOnly="0" labelOnly="1" fieldPosition="0">
        <references count="2">
          <reference field="4" count="1" selected="0">
            <x v="606"/>
          </reference>
          <reference field="8" count="1">
            <x v="2"/>
          </reference>
        </references>
      </pivotArea>
    </format>
    <format dxfId="499">
      <pivotArea dataOnly="0" labelOnly="1" fieldPosition="0">
        <references count="2">
          <reference field="4" count="1" selected="0">
            <x v="607"/>
          </reference>
          <reference field="8" count="1">
            <x v="1"/>
          </reference>
        </references>
      </pivotArea>
    </format>
    <format dxfId="498">
      <pivotArea dataOnly="0" labelOnly="1" fieldPosition="0">
        <references count="2">
          <reference field="4" count="1" selected="0">
            <x v="608"/>
          </reference>
          <reference field="8" count="1">
            <x v="0"/>
          </reference>
        </references>
      </pivotArea>
    </format>
    <format dxfId="497">
      <pivotArea dataOnly="0" labelOnly="1" fieldPosition="0">
        <references count="2">
          <reference field="4" count="1" selected="0">
            <x v="609"/>
          </reference>
          <reference field="8" count="1">
            <x v="0"/>
          </reference>
        </references>
      </pivotArea>
    </format>
    <format dxfId="496">
      <pivotArea dataOnly="0" labelOnly="1" fieldPosition="0">
        <references count="2">
          <reference field="4" count="1" selected="0">
            <x v="610"/>
          </reference>
          <reference field="8" count="1">
            <x v="2"/>
          </reference>
        </references>
      </pivotArea>
    </format>
    <format dxfId="495">
      <pivotArea dataOnly="0" labelOnly="1" fieldPosition="0">
        <references count="2">
          <reference field="4" count="1" selected="0">
            <x v="611"/>
          </reference>
          <reference field="8" count="1">
            <x v="2"/>
          </reference>
        </references>
      </pivotArea>
    </format>
    <format dxfId="494">
      <pivotArea dataOnly="0" labelOnly="1" fieldPosition="0">
        <references count="2">
          <reference field="4" count="1" selected="0">
            <x v="612"/>
          </reference>
          <reference field="8" count="1">
            <x v="2"/>
          </reference>
        </references>
      </pivotArea>
    </format>
    <format dxfId="493">
      <pivotArea dataOnly="0" labelOnly="1" fieldPosition="0">
        <references count="2">
          <reference field="4" count="1" selected="0">
            <x v="613"/>
          </reference>
          <reference field="8" count="1">
            <x v="2"/>
          </reference>
        </references>
      </pivotArea>
    </format>
    <format dxfId="492">
      <pivotArea dataOnly="0" labelOnly="1" fieldPosition="0">
        <references count="2">
          <reference field="4" count="1" selected="0">
            <x v="614"/>
          </reference>
          <reference field="8" count="1">
            <x v="2"/>
          </reference>
        </references>
      </pivotArea>
    </format>
    <format dxfId="491">
      <pivotArea dataOnly="0" labelOnly="1" fieldPosition="0">
        <references count="2">
          <reference field="4" count="1" selected="0">
            <x v="615"/>
          </reference>
          <reference field="8" count="1">
            <x v="0"/>
          </reference>
        </references>
      </pivotArea>
    </format>
    <format dxfId="490">
      <pivotArea dataOnly="0" labelOnly="1" fieldPosition="0">
        <references count="2">
          <reference field="4" count="1" selected="0">
            <x v="616"/>
          </reference>
          <reference field="8" count="1">
            <x v="0"/>
          </reference>
        </references>
      </pivotArea>
    </format>
    <format dxfId="489">
      <pivotArea dataOnly="0" labelOnly="1" fieldPosition="0">
        <references count="2">
          <reference field="4" count="1" selected="0">
            <x v="617"/>
          </reference>
          <reference field="8" count="1">
            <x v="2"/>
          </reference>
        </references>
      </pivotArea>
    </format>
    <format dxfId="488">
      <pivotArea dataOnly="0" labelOnly="1" fieldPosition="0">
        <references count="2">
          <reference field="4" count="1" selected="0">
            <x v="618"/>
          </reference>
          <reference field="8" count="1">
            <x v="2"/>
          </reference>
        </references>
      </pivotArea>
    </format>
    <format dxfId="487">
      <pivotArea dataOnly="0" labelOnly="1" fieldPosition="0">
        <references count="2">
          <reference field="4" count="1" selected="0">
            <x v="619"/>
          </reference>
          <reference field="8" count="1">
            <x v="0"/>
          </reference>
        </references>
      </pivotArea>
    </format>
    <format dxfId="486">
      <pivotArea dataOnly="0" labelOnly="1" fieldPosition="0">
        <references count="2">
          <reference field="4" count="1" selected="0">
            <x v="620"/>
          </reference>
          <reference field="8" count="1">
            <x v="1"/>
          </reference>
        </references>
      </pivotArea>
    </format>
    <format dxfId="485">
      <pivotArea dataOnly="0" labelOnly="1" fieldPosition="0">
        <references count="2">
          <reference field="4" count="1" selected="0">
            <x v="621"/>
          </reference>
          <reference field="8" count="1">
            <x v="0"/>
          </reference>
        </references>
      </pivotArea>
    </format>
    <format dxfId="484">
      <pivotArea dataOnly="0" labelOnly="1" fieldPosition="0">
        <references count="2">
          <reference field="4" count="1" selected="0">
            <x v="622"/>
          </reference>
          <reference field="8" count="1">
            <x v="2"/>
          </reference>
        </references>
      </pivotArea>
    </format>
    <format dxfId="483">
      <pivotArea dataOnly="0" labelOnly="1" fieldPosition="0">
        <references count="2">
          <reference field="4" count="1" selected="0">
            <x v="623"/>
          </reference>
          <reference field="8" count="1">
            <x v="1"/>
          </reference>
        </references>
      </pivotArea>
    </format>
    <format dxfId="482">
      <pivotArea dataOnly="0" labelOnly="1" fieldPosition="0">
        <references count="2">
          <reference field="4" count="1" selected="0">
            <x v="624"/>
          </reference>
          <reference field="8" count="1">
            <x v="1"/>
          </reference>
        </references>
      </pivotArea>
    </format>
    <format dxfId="481">
      <pivotArea dataOnly="0" labelOnly="1" fieldPosition="0">
        <references count="2">
          <reference field="4" count="1" selected="0">
            <x v="625"/>
          </reference>
          <reference field="8" count="1">
            <x v="0"/>
          </reference>
        </references>
      </pivotArea>
    </format>
    <format dxfId="480">
      <pivotArea dataOnly="0" labelOnly="1" fieldPosition="0">
        <references count="2">
          <reference field="4" count="1" selected="0">
            <x v="626"/>
          </reference>
          <reference field="8" count="1">
            <x v="0"/>
          </reference>
        </references>
      </pivotArea>
    </format>
    <format dxfId="479">
      <pivotArea dataOnly="0" labelOnly="1" fieldPosition="0">
        <references count="2">
          <reference field="4" count="1" selected="0">
            <x v="627"/>
          </reference>
          <reference field="8" count="1">
            <x v="1"/>
          </reference>
        </references>
      </pivotArea>
    </format>
    <format dxfId="478">
      <pivotArea dataOnly="0" labelOnly="1" fieldPosition="0">
        <references count="2">
          <reference field="4" count="1" selected="0">
            <x v="628"/>
          </reference>
          <reference field="8" count="1">
            <x v="1"/>
          </reference>
        </references>
      </pivotArea>
    </format>
    <format dxfId="477">
      <pivotArea dataOnly="0" labelOnly="1" fieldPosition="0">
        <references count="2">
          <reference field="4" count="1" selected="0">
            <x v="629"/>
          </reference>
          <reference field="8" count="1">
            <x v="0"/>
          </reference>
        </references>
      </pivotArea>
    </format>
    <format dxfId="476">
      <pivotArea dataOnly="0" labelOnly="1" fieldPosition="0">
        <references count="2">
          <reference field="4" count="1" selected="0">
            <x v="630"/>
          </reference>
          <reference field="8" count="1">
            <x v="0"/>
          </reference>
        </references>
      </pivotArea>
    </format>
    <format dxfId="475">
      <pivotArea dataOnly="0" labelOnly="1" fieldPosition="0">
        <references count="2">
          <reference field="4" count="1" selected="0">
            <x v="631"/>
          </reference>
          <reference field="8" count="1">
            <x v="0"/>
          </reference>
        </references>
      </pivotArea>
    </format>
    <format dxfId="474">
      <pivotArea dataOnly="0" labelOnly="1" fieldPosition="0">
        <references count="2">
          <reference field="4" count="1" selected="0">
            <x v="632"/>
          </reference>
          <reference field="8" count="1">
            <x v="0"/>
          </reference>
        </references>
      </pivotArea>
    </format>
    <format dxfId="473">
      <pivotArea dataOnly="0" labelOnly="1" fieldPosition="0">
        <references count="2">
          <reference field="4" count="1" selected="0">
            <x v="633"/>
          </reference>
          <reference field="8" count="1">
            <x v="1"/>
          </reference>
        </references>
      </pivotArea>
    </format>
    <format dxfId="472">
      <pivotArea dataOnly="0" labelOnly="1" fieldPosition="0">
        <references count="2">
          <reference field="4" count="1" selected="0">
            <x v="634"/>
          </reference>
          <reference field="8" count="1">
            <x v="1"/>
          </reference>
        </references>
      </pivotArea>
    </format>
    <format dxfId="471">
      <pivotArea dataOnly="0" labelOnly="1" fieldPosition="0">
        <references count="2">
          <reference field="4" count="1" selected="0">
            <x v="635"/>
          </reference>
          <reference field="8" count="1">
            <x v="1"/>
          </reference>
        </references>
      </pivotArea>
    </format>
    <format dxfId="470">
      <pivotArea dataOnly="0" labelOnly="1" fieldPosition="0">
        <references count="2">
          <reference field="4" count="1" selected="0">
            <x v="636"/>
          </reference>
          <reference field="8" count="1">
            <x v="2"/>
          </reference>
        </references>
      </pivotArea>
    </format>
    <format dxfId="469">
      <pivotArea dataOnly="0" labelOnly="1" fieldPosition="0">
        <references count="2">
          <reference field="4" count="1" selected="0">
            <x v="637"/>
          </reference>
          <reference field="8" count="1">
            <x v="2"/>
          </reference>
        </references>
      </pivotArea>
    </format>
    <format dxfId="468">
      <pivotArea dataOnly="0" labelOnly="1" fieldPosition="0">
        <references count="2">
          <reference field="4" count="1" selected="0">
            <x v="638"/>
          </reference>
          <reference field="8" count="1">
            <x v="1"/>
          </reference>
        </references>
      </pivotArea>
    </format>
    <format dxfId="467">
      <pivotArea dataOnly="0" labelOnly="1" fieldPosition="0">
        <references count="2">
          <reference field="4" count="1" selected="0">
            <x v="639"/>
          </reference>
          <reference field="8" count="1">
            <x v="1"/>
          </reference>
        </references>
      </pivotArea>
    </format>
    <format dxfId="466">
      <pivotArea dataOnly="0" labelOnly="1" fieldPosition="0">
        <references count="2">
          <reference field="4" count="1" selected="0">
            <x v="640"/>
          </reference>
          <reference field="8" count="1">
            <x v="2"/>
          </reference>
        </references>
      </pivotArea>
    </format>
    <format dxfId="465">
      <pivotArea dataOnly="0" labelOnly="1" fieldPosition="0">
        <references count="2">
          <reference field="4" count="1" selected="0">
            <x v="641"/>
          </reference>
          <reference field="8" count="1">
            <x v="2"/>
          </reference>
        </references>
      </pivotArea>
    </format>
    <format dxfId="464">
      <pivotArea dataOnly="0" labelOnly="1" fieldPosition="0">
        <references count="2">
          <reference field="4" count="1" selected="0">
            <x v="642"/>
          </reference>
          <reference field="8" count="1">
            <x v="2"/>
          </reference>
        </references>
      </pivotArea>
    </format>
    <format dxfId="463">
      <pivotArea dataOnly="0" labelOnly="1" fieldPosition="0">
        <references count="2">
          <reference field="4" count="1" selected="0">
            <x v="643"/>
          </reference>
          <reference field="8" count="1">
            <x v="1"/>
          </reference>
        </references>
      </pivotArea>
    </format>
    <format dxfId="462">
      <pivotArea dataOnly="0" labelOnly="1" fieldPosition="0">
        <references count="2">
          <reference field="4" count="1" selected="0">
            <x v="644"/>
          </reference>
          <reference field="8" count="1">
            <x v="2"/>
          </reference>
        </references>
      </pivotArea>
    </format>
    <format dxfId="461">
      <pivotArea dataOnly="0" labelOnly="1" fieldPosition="0">
        <references count="2">
          <reference field="4" count="1" selected="0">
            <x v="645"/>
          </reference>
          <reference field="8" count="1">
            <x v="2"/>
          </reference>
        </references>
      </pivotArea>
    </format>
    <format dxfId="460">
      <pivotArea dataOnly="0" labelOnly="1" fieldPosition="0">
        <references count="2">
          <reference field="4" count="1" selected="0">
            <x v="646"/>
          </reference>
          <reference field="8" count="1">
            <x v="1"/>
          </reference>
        </references>
      </pivotArea>
    </format>
    <format dxfId="459">
      <pivotArea dataOnly="0" labelOnly="1" fieldPosition="0">
        <references count="2">
          <reference field="4" count="1" selected="0">
            <x v="647"/>
          </reference>
          <reference field="8" count="1">
            <x v="1"/>
          </reference>
        </references>
      </pivotArea>
    </format>
    <format dxfId="458">
      <pivotArea dataOnly="0" labelOnly="1" fieldPosition="0">
        <references count="2">
          <reference field="4" count="1" selected="0">
            <x v="648"/>
          </reference>
          <reference field="8" count="1">
            <x v="1"/>
          </reference>
        </references>
      </pivotArea>
    </format>
    <format dxfId="457">
      <pivotArea dataOnly="0" labelOnly="1" fieldPosition="0">
        <references count="2">
          <reference field="4" count="1" selected="0">
            <x v="649"/>
          </reference>
          <reference field="8" count="1">
            <x v="1"/>
          </reference>
        </references>
      </pivotArea>
    </format>
    <format dxfId="456">
      <pivotArea dataOnly="0" labelOnly="1" fieldPosition="0">
        <references count="2">
          <reference field="4" count="1" selected="0">
            <x v="650"/>
          </reference>
          <reference field="8" count="1">
            <x v="1"/>
          </reference>
        </references>
      </pivotArea>
    </format>
    <format dxfId="455">
      <pivotArea dataOnly="0" labelOnly="1" fieldPosition="0">
        <references count="2">
          <reference field="4" count="1" selected="0">
            <x v="651"/>
          </reference>
          <reference field="8" count="1">
            <x v="1"/>
          </reference>
        </references>
      </pivotArea>
    </format>
    <format dxfId="454">
      <pivotArea dataOnly="0" labelOnly="1" fieldPosition="0">
        <references count="2">
          <reference field="4" count="1" selected="0">
            <x v="652"/>
          </reference>
          <reference field="8" count="1">
            <x v="0"/>
          </reference>
        </references>
      </pivotArea>
    </format>
    <format dxfId="453">
      <pivotArea dataOnly="0" labelOnly="1" fieldPosition="0">
        <references count="2">
          <reference field="4" count="1" selected="0">
            <x v="653"/>
          </reference>
          <reference field="8" count="1">
            <x v="2"/>
          </reference>
        </references>
      </pivotArea>
    </format>
    <format dxfId="452">
      <pivotArea dataOnly="0" labelOnly="1" fieldPosition="0">
        <references count="2">
          <reference field="4" count="1" selected="0">
            <x v="654"/>
          </reference>
          <reference field="8" count="1">
            <x v="0"/>
          </reference>
        </references>
      </pivotArea>
    </format>
    <format dxfId="451">
      <pivotArea dataOnly="0" labelOnly="1" fieldPosition="0">
        <references count="2">
          <reference field="4" count="1" selected="0">
            <x v="655"/>
          </reference>
          <reference field="8" count="1">
            <x v="1"/>
          </reference>
        </references>
      </pivotArea>
    </format>
    <format dxfId="450">
      <pivotArea dataOnly="0" labelOnly="1" fieldPosition="0">
        <references count="2">
          <reference field="4" count="1" selected="0">
            <x v="656"/>
          </reference>
          <reference field="8" count="1">
            <x v="1"/>
          </reference>
        </references>
      </pivotArea>
    </format>
    <format dxfId="449">
      <pivotArea dataOnly="0" labelOnly="1" fieldPosition="0">
        <references count="2">
          <reference field="4" count="1" selected="0">
            <x v="657"/>
          </reference>
          <reference field="8" count="1">
            <x v="2"/>
          </reference>
        </references>
      </pivotArea>
    </format>
    <format dxfId="448">
      <pivotArea dataOnly="0" labelOnly="1" fieldPosition="0">
        <references count="2">
          <reference field="4" count="1" selected="0">
            <x v="658"/>
          </reference>
          <reference field="8" count="1">
            <x v="1"/>
          </reference>
        </references>
      </pivotArea>
    </format>
    <format dxfId="447">
      <pivotArea dataOnly="0" labelOnly="1" fieldPosition="0">
        <references count="2">
          <reference field="4" count="1" selected="0">
            <x v="659"/>
          </reference>
          <reference field="8" count="1">
            <x v="1"/>
          </reference>
        </references>
      </pivotArea>
    </format>
    <format dxfId="446">
      <pivotArea dataOnly="0" labelOnly="1" fieldPosition="0">
        <references count="2">
          <reference field="4" count="1" selected="0">
            <x v="660"/>
          </reference>
          <reference field="8" count="1">
            <x v="1"/>
          </reference>
        </references>
      </pivotArea>
    </format>
    <format dxfId="445">
      <pivotArea dataOnly="0" labelOnly="1" fieldPosition="0">
        <references count="2">
          <reference field="4" count="1" selected="0">
            <x v="661"/>
          </reference>
          <reference field="8" count="2">
            <x v="0"/>
            <x v="1"/>
          </reference>
        </references>
      </pivotArea>
    </format>
    <format dxfId="444">
      <pivotArea dataOnly="0" labelOnly="1" fieldPosition="0">
        <references count="2">
          <reference field="4" count="1" selected="0">
            <x v="662"/>
          </reference>
          <reference field="8" count="1">
            <x v="0"/>
          </reference>
        </references>
      </pivotArea>
    </format>
    <format dxfId="443">
      <pivotArea dataOnly="0" labelOnly="1" fieldPosition="0">
        <references count="2">
          <reference field="4" count="1" selected="0">
            <x v="663"/>
          </reference>
          <reference field="8" count="1">
            <x v="0"/>
          </reference>
        </references>
      </pivotArea>
    </format>
    <format dxfId="442">
      <pivotArea dataOnly="0" labelOnly="1" fieldPosition="0">
        <references count="2">
          <reference field="4" count="1" selected="0">
            <x v="664"/>
          </reference>
          <reference field="8" count="1">
            <x v="2"/>
          </reference>
        </references>
      </pivotArea>
    </format>
    <format dxfId="441">
      <pivotArea dataOnly="0" labelOnly="1" fieldPosition="0">
        <references count="2">
          <reference field="4" count="1" selected="0">
            <x v="665"/>
          </reference>
          <reference field="8" count="1">
            <x v="2"/>
          </reference>
        </references>
      </pivotArea>
    </format>
    <format dxfId="440">
      <pivotArea dataOnly="0" labelOnly="1" fieldPosition="0">
        <references count="2">
          <reference field="4" count="1" selected="0">
            <x v="666"/>
          </reference>
          <reference field="8" count="1">
            <x v="2"/>
          </reference>
        </references>
      </pivotArea>
    </format>
    <format dxfId="439">
      <pivotArea dataOnly="0" labelOnly="1" fieldPosition="0">
        <references count="2">
          <reference field="4" count="1" selected="0">
            <x v="667"/>
          </reference>
          <reference field="8" count="1">
            <x v="1"/>
          </reference>
        </references>
      </pivotArea>
    </format>
    <format dxfId="438">
      <pivotArea dataOnly="0" labelOnly="1" fieldPosition="0">
        <references count="2">
          <reference field="4" count="1" selected="0">
            <x v="668"/>
          </reference>
          <reference field="8" count="1">
            <x v="2"/>
          </reference>
        </references>
      </pivotArea>
    </format>
    <format dxfId="437">
      <pivotArea dataOnly="0" labelOnly="1" fieldPosition="0">
        <references count="2">
          <reference field="4" count="1" selected="0">
            <x v="669"/>
          </reference>
          <reference field="8" count="1">
            <x v="0"/>
          </reference>
        </references>
      </pivotArea>
    </format>
    <format dxfId="436">
      <pivotArea dataOnly="0" labelOnly="1" fieldPosition="0">
        <references count="2">
          <reference field="4" count="1" selected="0">
            <x v="670"/>
          </reference>
          <reference field="8" count="1">
            <x v="1"/>
          </reference>
        </references>
      </pivotArea>
    </format>
    <format dxfId="435">
      <pivotArea dataOnly="0" labelOnly="1" fieldPosition="0">
        <references count="2">
          <reference field="4" count="1" selected="0">
            <x v="671"/>
          </reference>
          <reference field="8" count="1">
            <x v="2"/>
          </reference>
        </references>
      </pivotArea>
    </format>
    <format dxfId="434">
      <pivotArea dataOnly="0" labelOnly="1" fieldPosition="0">
        <references count="2">
          <reference field="4" count="1" selected="0">
            <x v="672"/>
          </reference>
          <reference field="8" count="1">
            <x v="1"/>
          </reference>
        </references>
      </pivotArea>
    </format>
    <format dxfId="433">
      <pivotArea dataOnly="0" labelOnly="1" fieldPosition="0">
        <references count="2">
          <reference field="4" count="1" selected="0">
            <x v="673"/>
          </reference>
          <reference field="8" count="1">
            <x v="0"/>
          </reference>
        </references>
      </pivotArea>
    </format>
    <format dxfId="432">
      <pivotArea dataOnly="0" labelOnly="1" fieldPosition="0">
        <references count="2">
          <reference field="4" count="1" selected="0">
            <x v="674"/>
          </reference>
          <reference field="8" count="1">
            <x v="0"/>
          </reference>
        </references>
      </pivotArea>
    </format>
    <format dxfId="431">
      <pivotArea dataOnly="0" labelOnly="1" fieldPosition="0">
        <references count="2">
          <reference field="4" count="1" selected="0">
            <x v="675"/>
          </reference>
          <reference field="8" count="1">
            <x v="0"/>
          </reference>
        </references>
      </pivotArea>
    </format>
    <format dxfId="430">
      <pivotArea dataOnly="0" labelOnly="1" fieldPosition="0">
        <references count="2">
          <reference field="4" count="1" selected="0">
            <x v="676"/>
          </reference>
          <reference field="8" count="1">
            <x v="1"/>
          </reference>
        </references>
      </pivotArea>
    </format>
    <format dxfId="429">
      <pivotArea dataOnly="0" labelOnly="1" fieldPosition="0">
        <references count="2">
          <reference field="4" count="1" selected="0">
            <x v="677"/>
          </reference>
          <reference field="8" count="1">
            <x v="0"/>
          </reference>
        </references>
      </pivotArea>
    </format>
    <format dxfId="428">
      <pivotArea dataOnly="0" labelOnly="1" fieldPosition="0">
        <references count="2">
          <reference field="4" count="1" selected="0">
            <x v="678"/>
          </reference>
          <reference field="8" count="1">
            <x v="0"/>
          </reference>
        </references>
      </pivotArea>
    </format>
    <format dxfId="427">
      <pivotArea dataOnly="0" labelOnly="1" fieldPosition="0">
        <references count="2">
          <reference field="4" count="1" selected="0">
            <x v="679"/>
          </reference>
          <reference field="8" count="1">
            <x v="0"/>
          </reference>
        </references>
      </pivotArea>
    </format>
    <format dxfId="426">
      <pivotArea dataOnly="0" labelOnly="1" fieldPosition="0">
        <references count="2">
          <reference field="4" count="1" selected="0">
            <x v="680"/>
          </reference>
          <reference field="8" count="1">
            <x v="0"/>
          </reference>
        </references>
      </pivotArea>
    </format>
    <format dxfId="425">
      <pivotArea dataOnly="0" labelOnly="1" fieldPosition="0">
        <references count="2">
          <reference field="4" count="1" selected="0">
            <x v="681"/>
          </reference>
          <reference field="8" count="1">
            <x v="0"/>
          </reference>
        </references>
      </pivotArea>
    </format>
    <format dxfId="424">
      <pivotArea dataOnly="0" labelOnly="1" fieldPosition="0">
        <references count="2">
          <reference field="4" count="1" selected="0">
            <x v="682"/>
          </reference>
          <reference field="8" count="1">
            <x v="0"/>
          </reference>
        </references>
      </pivotArea>
    </format>
    <format dxfId="423">
      <pivotArea dataOnly="0" labelOnly="1" fieldPosition="0">
        <references count="2">
          <reference field="4" count="1" selected="0">
            <x v="683"/>
          </reference>
          <reference field="8" count="1">
            <x v="0"/>
          </reference>
        </references>
      </pivotArea>
    </format>
    <format dxfId="422">
      <pivotArea dataOnly="0" labelOnly="1" fieldPosition="0">
        <references count="2">
          <reference field="4" count="1" selected="0">
            <x v="684"/>
          </reference>
          <reference field="8" count="1">
            <x v="0"/>
          </reference>
        </references>
      </pivotArea>
    </format>
    <format dxfId="421">
      <pivotArea dataOnly="0" labelOnly="1" fieldPosition="0">
        <references count="2">
          <reference field="4" count="1" selected="0">
            <x v="685"/>
          </reference>
          <reference field="8" count="1">
            <x v="0"/>
          </reference>
        </references>
      </pivotArea>
    </format>
    <format dxfId="420">
      <pivotArea dataOnly="0" labelOnly="1" fieldPosition="0">
        <references count="2">
          <reference field="4" count="1" selected="0">
            <x v="686"/>
          </reference>
          <reference field="8" count="1">
            <x v="2"/>
          </reference>
        </references>
      </pivotArea>
    </format>
    <format dxfId="419">
      <pivotArea dataOnly="0" labelOnly="1" fieldPosition="0">
        <references count="2">
          <reference field="4" count="1" selected="0">
            <x v="687"/>
          </reference>
          <reference field="8" count="1">
            <x v="2"/>
          </reference>
        </references>
      </pivotArea>
    </format>
    <format dxfId="418">
      <pivotArea dataOnly="0" labelOnly="1" fieldPosition="0">
        <references count="2">
          <reference field="4" count="1" selected="0">
            <x v="688"/>
          </reference>
          <reference field="8" count="1">
            <x v="2"/>
          </reference>
        </references>
      </pivotArea>
    </format>
    <format dxfId="417">
      <pivotArea dataOnly="0" labelOnly="1" fieldPosition="0">
        <references count="2">
          <reference field="4" count="1" selected="0">
            <x v="689"/>
          </reference>
          <reference field="8" count="1">
            <x v="0"/>
          </reference>
        </references>
      </pivotArea>
    </format>
    <format dxfId="416">
      <pivotArea dataOnly="0" labelOnly="1" fieldPosition="0">
        <references count="2">
          <reference field="4" count="1" selected="0">
            <x v="690"/>
          </reference>
          <reference field="8" count="1">
            <x v="1"/>
          </reference>
        </references>
      </pivotArea>
    </format>
    <format dxfId="415">
      <pivotArea dataOnly="0" labelOnly="1" fieldPosition="0">
        <references count="2">
          <reference field="4" count="1" selected="0">
            <x v="691"/>
          </reference>
          <reference field="8" count="1">
            <x v="1"/>
          </reference>
        </references>
      </pivotArea>
    </format>
    <format dxfId="414">
      <pivotArea dataOnly="0" labelOnly="1" fieldPosition="0">
        <references count="2">
          <reference field="4" count="1" selected="0">
            <x v="692"/>
          </reference>
          <reference field="8" count="1">
            <x v="2"/>
          </reference>
        </references>
      </pivotArea>
    </format>
    <format dxfId="413">
      <pivotArea dataOnly="0" labelOnly="1" fieldPosition="0">
        <references count="2">
          <reference field="4" count="1" selected="0">
            <x v="693"/>
          </reference>
          <reference field="8" count="1">
            <x v="2"/>
          </reference>
        </references>
      </pivotArea>
    </format>
    <format dxfId="412">
      <pivotArea dataOnly="0" labelOnly="1" fieldPosition="0">
        <references count="2">
          <reference field="4" count="1" selected="0">
            <x v="694"/>
          </reference>
          <reference field="8" count="1">
            <x v="2"/>
          </reference>
        </references>
      </pivotArea>
    </format>
    <format dxfId="411">
      <pivotArea dataOnly="0" labelOnly="1" fieldPosition="0">
        <references count="2">
          <reference field="4" count="1" selected="0">
            <x v="695"/>
          </reference>
          <reference field="8" count="1">
            <x v="2"/>
          </reference>
        </references>
      </pivotArea>
    </format>
    <format dxfId="410">
      <pivotArea dataOnly="0" labelOnly="1" fieldPosition="0">
        <references count="2">
          <reference field="4" count="1" selected="0">
            <x v="696"/>
          </reference>
          <reference field="8" count="1">
            <x v="2"/>
          </reference>
        </references>
      </pivotArea>
    </format>
    <format dxfId="409">
      <pivotArea dataOnly="0" labelOnly="1" fieldPosition="0">
        <references count="2">
          <reference field="4" count="1" selected="0">
            <x v="697"/>
          </reference>
          <reference field="8" count="1">
            <x v="1"/>
          </reference>
        </references>
      </pivotArea>
    </format>
    <format dxfId="408">
      <pivotArea dataOnly="0" labelOnly="1" fieldPosition="0">
        <references count="2">
          <reference field="4" count="1" selected="0">
            <x v="698"/>
          </reference>
          <reference field="8" count="1">
            <x v="2"/>
          </reference>
        </references>
      </pivotArea>
    </format>
    <format dxfId="407">
      <pivotArea dataOnly="0" labelOnly="1" fieldPosition="0">
        <references count="2">
          <reference field="4" count="1" selected="0">
            <x v="699"/>
          </reference>
          <reference field="8" count="1">
            <x v="1"/>
          </reference>
        </references>
      </pivotArea>
    </format>
    <format dxfId="406">
      <pivotArea dataOnly="0" labelOnly="1" fieldPosition="0">
        <references count="2">
          <reference field="4" count="1" selected="0">
            <x v="700"/>
          </reference>
          <reference field="8" count="1">
            <x v="0"/>
          </reference>
        </references>
      </pivotArea>
    </format>
    <format dxfId="405">
      <pivotArea dataOnly="0" labelOnly="1" fieldPosition="0">
        <references count="2">
          <reference field="4" count="1" selected="0">
            <x v="701"/>
          </reference>
          <reference field="8" count="1">
            <x v="2"/>
          </reference>
        </references>
      </pivotArea>
    </format>
    <format dxfId="404">
      <pivotArea dataOnly="0" labelOnly="1" fieldPosition="0">
        <references count="2">
          <reference field="4" count="1" selected="0">
            <x v="702"/>
          </reference>
          <reference field="8" count="1">
            <x v="0"/>
          </reference>
        </references>
      </pivotArea>
    </format>
    <format dxfId="403">
      <pivotArea dataOnly="0" labelOnly="1" fieldPosition="0">
        <references count="2">
          <reference field="4" count="1" selected="0">
            <x v="703"/>
          </reference>
          <reference field="8" count="1">
            <x v="0"/>
          </reference>
        </references>
      </pivotArea>
    </format>
    <format dxfId="402">
      <pivotArea dataOnly="0" labelOnly="1" fieldPosition="0">
        <references count="2">
          <reference field="4" count="1" selected="0">
            <x v="704"/>
          </reference>
          <reference field="8" count="1">
            <x v="0"/>
          </reference>
        </references>
      </pivotArea>
    </format>
    <format dxfId="401">
      <pivotArea dataOnly="0" labelOnly="1" fieldPosition="0">
        <references count="2">
          <reference field="4" count="1" selected="0">
            <x v="705"/>
          </reference>
          <reference field="8" count="1">
            <x v="0"/>
          </reference>
        </references>
      </pivotArea>
    </format>
    <format dxfId="400">
      <pivotArea dataOnly="0" labelOnly="1" fieldPosition="0">
        <references count="2">
          <reference field="4" count="1" selected="0">
            <x v="706"/>
          </reference>
          <reference field="8" count="1">
            <x v="0"/>
          </reference>
        </references>
      </pivotArea>
    </format>
    <format dxfId="399">
      <pivotArea dataOnly="0" labelOnly="1" fieldPosition="0">
        <references count="2">
          <reference field="4" count="1" selected="0">
            <x v="707"/>
          </reference>
          <reference field="8" count="1">
            <x v="0"/>
          </reference>
        </references>
      </pivotArea>
    </format>
    <format dxfId="398">
      <pivotArea dataOnly="0" labelOnly="1" fieldPosition="0">
        <references count="2">
          <reference field="4" count="1" selected="0">
            <x v="708"/>
          </reference>
          <reference field="8" count="1">
            <x v="1"/>
          </reference>
        </references>
      </pivotArea>
    </format>
    <format dxfId="397">
      <pivotArea dataOnly="0" labelOnly="1" fieldPosition="0">
        <references count="2">
          <reference field="4" count="1" selected="0">
            <x v="709"/>
          </reference>
          <reference field="8" count="1">
            <x v="2"/>
          </reference>
        </references>
      </pivotArea>
    </format>
    <format dxfId="396">
      <pivotArea dataOnly="0" labelOnly="1" fieldPosition="0">
        <references count="2">
          <reference field="4" count="1" selected="0">
            <x v="710"/>
          </reference>
          <reference field="8" count="1">
            <x v="2"/>
          </reference>
        </references>
      </pivotArea>
    </format>
    <format dxfId="395">
      <pivotArea dataOnly="0" labelOnly="1" fieldPosition="0">
        <references count="2">
          <reference field="4" count="1" selected="0">
            <x v="711"/>
          </reference>
          <reference field="8" count="1">
            <x v="2"/>
          </reference>
        </references>
      </pivotArea>
    </format>
    <format dxfId="394">
      <pivotArea dataOnly="0" labelOnly="1" fieldPosition="0">
        <references count="2">
          <reference field="4" count="1" selected="0">
            <x v="712"/>
          </reference>
          <reference field="8" count="1">
            <x v="1"/>
          </reference>
        </references>
      </pivotArea>
    </format>
    <format dxfId="393">
      <pivotArea dataOnly="0" labelOnly="1" fieldPosition="0">
        <references count="2">
          <reference field="4" count="1" selected="0">
            <x v="713"/>
          </reference>
          <reference field="8" count="1">
            <x v="1"/>
          </reference>
        </references>
      </pivotArea>
    </format>
    <format dxfId="392">
      <pivotArea dataOnly="0" labelOnly="1" fieldPosition="0">
        <references count="2">
          <reference field="4" count="1" selected="0">
            <x v="714"/>
          </reference>
          <reference field="8" count="1">
            <x v="1"/>
          </reference>
        </references>
      </pivotArea>
    </format>
    <format dxfId="391">
      <pivotArea dataOnly="0" labelOnly="1" fieldPosition="0">
        <references count="2">
          <reference field="4" count="1" selected="0">
            <x v="715"/>
          </reference>
          <reference field="8" count="1">
            <x v="1"/>
          </reference>
        </references>
      </pivotArea>
    </format>
    <format dxfId="390">
      <pivotArea dataOnly="0" labelOnly="1" fieldPosition="0">
        <references count="2">
          <reference field="4" count="1" selected="0">
            <x v="716"/>
          </reference>
          <reference field="8" count="1">
            <x v="1"/>
          </reference>
        </references>
      </pivotArea>
    </format>
    <format dxfId="389">
      <pivotArea dataOnly="0" labelOnly="1" fieldPosition="0">
        <references count="2">
          <reference field="4" count="1" selected="0">
            <x v="717"/>
          </reference>
          <reference field="8" count="1">
            <x v="1"/>
          </reference>
        </references>
      </pivotArea>
    </format>
    <format dxfId="388">
      <pivotArea dataOnly="0" labelOnly="1" fieldPosition="0">
        <references count="2">
          <reference field="4" count="1" selected="0">
            <x v="718"/>
          </reference>
          <reference field="8" count="1">
            <x v="0"/>
          </reference>
        </references>
      </pivotArea>
    </format>
    <format dxfId="387">
      <pivotArea dataOnly="0" labelOnly="1" fieldPosition="0">
        <references count="2">
          <reference field="4" count="1" selected="0">
            <x v="719"/>
          </reference>
          <reference field="8" count="1">
            <x v="0"/>
          </reference>
        </references>
      </pivotArea>
    </format>
    <format dxfId="386">
      <pivotArea dataOnly="0" labelOnly="1" fieldPosition="0">
        <references count="2">
          <reference field="4" count="1" selected="0">
            <x v="720"/>
          </reference>
          <reference field="8" count="1">
            <x v="2"/>
          </reference>
        </references>
      </pivotArea>
    </format>
    <format dxfId="385">
      <pivotArea dataOnly="0" labelOnly="1" fieldPosition="0">
        <references count="2">
          <reference field="4" count="1" selected="0">
            <x v="721"/>
          </reference>
          <reference field="8" count="1">
            <x v="2"/>
          </reference>
        </references>
      </pivotArea>
    </format>
    <format dxfId="384">
      <pivotArea dataOnly="0" labelOnly="1" fieldPosition="0">
        <references count="2">
          <reference field="4" count="1" selected="0">
            <x v="722"/>
          </reference>
          <reference field="8" count="1">
            <x v="0"/>
          </reference>
        </references>
      </pivotArea>
    </format>
    <format dxfId="383">
      <pivotArea dataOnly="0" labelOnly="1" fieldPosition="0">
        <references count="2">
          <reference field="4" count="1" selected="0">
            <x v="723"/>
          </reference>
          <reference field="8" count="1">
            <x v="0"/>
          </reference>
        </references>
      </pivotArea>
    </format>
    <format dxfId="382">
      <pivotArea dataOnly="0" labelOnly="1" fieldPosition="0">
        <references count="2">
          <reference field="4" count="1" selected="0">
            <x v="724"/>
          </reference>
          <reference field="8" count="1">
            <x v="2"/>
          </reference>
        </references>
      </pivotArea>
    </format>
    <format dxfId="381">
      <pivotArea dataOnly="0" labelOnly="1" fieldPosition="0">
        <references count="2">
          <reference field="4" count="1" selected="0">
            <x v="725"/>
          </reference>
          <reference field="8" count="1">
            <x v="1"/>
          </reference>
        </references>
      </pivotArea>
    </format>
    <format dxfId="380">
      <pivotArea dataOnly="0" labelOnly="1" fieldPosition="0">
        <references count="2">
          <reference field="4" count="1" selected="0">
            <x v="726"/>
          </reference>
          <reference field="8" count="1">
            <x v="2"/>
          </reference>
        </references>
      </pivotArea>
    </format>
    <format dxfId="379">
      <pivotArea dataOnly="0" labelOnly="1" fieldPosition="0">
        <references count="2">
          <reference field="4" count="1" selected="0">
            <x v="727"/>
          </reference>
          <reference field="8" count="1">
            <x v="0"/>
          </reference>
        </references>
      </pivotArea>
    </format>
    <format dxfId="378">
      <pivotArea dataOnly="0" labelOnly="1" fieldPosition="0">
        <references count="2">
          <reference field="4" count="1" selected="0">
            <x v="728"/>
          </reference>
          <reference field="8" count="1">
            <x v="0"/>
          </reference>
        </references>
      </pivotArea>
    </format>
    <format dxfId="377">
      <pivotArea dataOnly="0" labelOnly="1" fieldPosition="0">
        <references count="2">
          <reference field="4" count="1" selected="0">
            <x v="729"/>
          </reference>
          <reference field="8" count="1">
            <x v="1"/>
          </reference>
        </references>
      </pivotArea>
    </format>
    <format dxfId="376">
      <pivotArea dataOnly="0" labelOnly="1" fieldPosition="0">
        <references count="2">
          <reference field="4" count="1" selected="0">
            <x v="730"/>
          </reference>
          <reference field="8" count="1">
            <x v="2"/>
          </reference>
        </references>
      </pivotArea>
    </format>
    <format dxfId="375">
      <pivotArea dataOnly="0" labelOnly="1" fieldPosition="0">
        <references count="2">
          <reference field="4" count="1" selected="0">
            <x v="731"/>
          </reference>
          <reference field="8" count="1">
            <x v="0"/>
          </reference>
        </references>
      </pivotArea>
    </format>
    <format dxfId="374">
      <pivotArea dataOnly="0" labelOnly="1" fieldPosition="0">
        <references count="2">
          <reference field="4" count="1" selected="0">
            <x v="732"/>
          </reference>
          <reference field="8" count="1">
            <x v="1"/>
          </reference>
        </references>
      </pivotArea>
    </format>
    <format dxfId="373">
      <pivotArea dataOnly="0" labelOnly="1" fieldPosition="0">
        <references count="2">
          <reference field="4" count="1" selected="0">
            <x v="733"/>
          </reference>
          <reference field="8" count="1">
            <x v="1"/>
          </reference>
        </references>
      </pivotArea>
    </format>
    <format dxfId="372">
      <pivotArea dataOnly="0" labelOnly="1" fieldPosition="0">
        <references count="2">
          <reference field="4" count="1" selected="0">
            <x v="734"/>
          </reference>
          <reference field="8" count="1">
            <x v="1"/>
          </reference>
        </references>
      </pivotArea>
    </format>
    <format dxfId="371">
      <pivotArea dataOnly="0" labelOnly="1" fieldPosition="0">
        <references count="2">
          <reference field="4" count="1" selected="0">
            <x v="735"/>
          </reference>
          <reference field="8" count="1">
            <x v="1"/>
          </reference>
        </references>
      </pivotArea>
    </format>
    <format dxfId="370">
      <pivotArea dataOnly="0" labelOnly="1" fieldPosition="0">
        <references count="2">
          <reference field="4" count="1" selected="0">
            <x v="736"/>
          </reference>
          <reference field="8" count="1">
            <x v="2"/>
          </reference>
        </references>
      </pivotArea>
    </format>
    <format dxfId="369">
      <pivotArea dataOnly="0" labelOnly="1" fieldPosition="0">
        <references count="2">
          <reference field="4" count="1" selected="0">
            <x v="737"/>
          </reference>
          <reference field="8" count="1">
            <x v="1"/>
          </reference>
        </references>
      </pivotArea>
    </format>
    <format dxfId="368">
      <pivotArea dataOnly="0" labelOnly="1" fieldPosition="0">
        <references count="2">
          <reference field="4" count="1" selected="0">
            <x v="738"/>
          </reference>
          <reference field="8" count="1">
            <x v="1"/>
          </reference>
        </references>
      </pivotArea>
    </format>
    <format dxfId="367">
      <pivotArea dataOnly="0" labelOnly="1" fieldPosition="0">
        <references count="2">
          <reference field="4" count="1" selected="0">
            <x v="739"/>
          </reference>
          <reference field="8" count="1">
            <x v="0"/>
          </reference>
        </references>
      </pivotArea>
    </format>
    <format dxfId="366">
      <pivotArea dataOnly="0" labelOnly="1" fieldPosition="0">
        <references count="2">
          <reference field="4" count="1" selected="0">
            <x v="740"/>
          </reference>
          <reference field="8" count="1">
            <x v="2"/>
          </reference>
        </references>
      </pivotArea>
    </format>
    <format dxfId="365">
      <pivotArea dataOnly="0" labelOnly="1" fieldPosition="0">
        <references count="2">
          <reference field="4" count="1" selected="0">
            <x v="741"/>
          </reference>
          <reference field="8" count="1">
            <x v="0"/>
          </reference>
        </references>
      </pivotArea>
    </format>
    <format dxfId="364">
      <pivotArea dataOnly="0" labelOnly="1" fieldPosition="0">
        <references count="2">
          <reference field="4" count="1" selected="0">
            <x v="742"/>
          </reference>
          <reference field="8" count="1">
            <x v="1"/>
          </reference>
        </references>
      </pivotArea>
    </format>
    <format dxfId="363">
      <pivotArea dataOnly="0" labelOnly="1" fieldPosition="0">
        <references count="2">
          <reference field="4" count="1" selected="0">
            <x v="743"/>
          </reference>
          <reference field="8" count="1">
            <x v="0"/>
          </reference>
        </references>
      </pivotArea>
    </format>
    <format dxfId="362">
      <pivotArea dataOnly="0" labelOnly="1" fieldPosition="0">
        <references count="2">
          <reference field="4" count="1" selected="0">
            <x v="744"/>
          </reference>
          <reference field="8" count="1">
            <x v="2"/>
          </reference>
        </references>
      </pivotArea>
    </format>
    <format dxfId="361">
      <pivotArea dataOnly="0" labelOnly="1" fieldPosition="0">
        <references count="2">
          <reference field="4" count="1" selected="0">
            <x v="745"/>
          </reference>
          <reference field="8" count="1">
            <x v="0"/>
          </reference>
        </references>
      </pivotArea>
    </format>
    <format dxfId="360">
      <pivotArea dataOnly="0" labelOnly="1" fieldPosition="0">
        <references count="2">
          <reference field="4" count="1" selected="0">
            <x v="746"/>
          </reference>
          <reference field="8" count="1">
            <x v="1"/>
          </reference>
        </references>
      </pivotArea>
    </format>
    <format dxfId="359">
      <pivotArea dataOnly="0" labelOnly="1" fieldPosition="0">
        <references count="2">
          <reference field="4" count="1" selected="0">
            <x v="747"/>
          </reference>
          <reference field="8" count="1">
            <x v="2"/>
          </reference>
        </references>
      </pivotArea>
    </format>
    <format dxfId="358">
      <pivotArea dataOnly="0" labelOnly="1" fieldPosition="0">
        <references count="2">
          <reference field="4" count="1" selected="0">
            <x v="748"/>
          </reference>
          <reference field="8" count="1">
            <x v="2"/>
          </reference>
        </references>
      </pivotArea>
    </format>
    <format dxfId="357">
      <pivotArea dataOnly="0" labelOnly="1" fieldPosition="0">
        <references count="2">
          <reference field="4" count="1" selected="0">
            <x v="749"/>
          </reference>
          <reference field="8" count="1">
            <x v="0"/>
          </reference>
        </references>
      </pivotArea>
    </format>
    <format dxfId="356">
      <pivotArea dataOnly="0" labelOnly="1" fieldPosition="0">
        <references count="2">
          <reference field="4" count="1" selected="0">
            <x v="750"/>
          </reference>
          <reference field="8" count="1">
            <x v="1"/>
          </reference>
        </references>
      </pivotArea>
    </format>
    <format dxfId="355">
      <pivotArea dataOnly="0" labelOnly="1" fieldPosition="0">
        <references count="2">
          <reference field="4" count="1" selected="0">
            <x v="751"/>
          </reference>
          <reference field="8" count="1">
            <x v="0"/>
          </reference>
        </references>
      </pivotArea>
    </format>
    <format dxfId="354">
      <pivotArea dataOnly="0" labelOnly="1" fieldPosition="0">
        <references count="2">
          <reference field="4" count="1" selected="0">
            <x v="752"/>
          </reference>
          <reference field="8" count="1">
            <x v="2"/>
          </reference>
        </references>
      </pivotArea>
    </format>
    <format dxfId="353">
      <pivotArea dataOnly="0" labelOnly="1" fieldPosition="0">
        <references count="2">
          <reference field="4" count="1" selected="0">
            <x v="753"/>
          </reference>
          <reference field="8" count="1">
            <x v="2"/>
          </reference>
        </references>
      </pivotArea>
    </format>
    <format dxfId="352">
      <pivotArea dataOnly="0" labelOnly="1" fieldPosition="0">
        <references count="2">
          <reference field="4" count="1" selected="0">
            <x v="754"/>
          </reference>
          <reference field="8" count="1">
            <x v="1"/>
          </reference>
        </references>
      </pivotArea>
    </format>
    <format dxfId="351">
      <pivotArea dataOnly="0" labelOnly="1" fieldPosition="0">
        <references count="2">
          <reference field="4" count="1" selected="0">
            <x v="755"/>
          </reference>
          <reference field="8" count="1">
            <x v="0"/>
          </reference>
        </references>
      </pivotArea>
    </format>
    <format dxfId="350">
      <pivotArea dataOnly="0" labelOnly="1" fieldPosition="0">
        <references count="2">
          <reference field="4" count="1" selected="0">
            <x v="756"/>
          </reference>
          <reference field="8" count="1">
            <x v="0"/>
          </reference>
        </references>
      </pivotArea>
    </format>
    <format dxfId="349">
      <pivotArea dataOnly="0" labelOnly="1" fieldPosition="0">
        <references count="2">
          <reference field="4" count="1" selected="0">
            <x v="757"/>
          </reference>
          <reference field="8" count="1">
            <x v="0"/>
          </reference>
        </references>
      </pivotArea>
    </format>
    <format dxfId="348">
      <pivotArea dataOnly="0" labelOnly="1" fieldPosition="0">
        <references count="2">
          <reference field="4" count="1" selected="0">
            <x v="758"/>
          </reference>
          <reference field="8" count="1">
            <x v="2"/>
          </reference>
        </references>
      </pivotArea>
    </format>
    <format dxfId="347">
      <pivotArea dataOnly="0" labelOnly="1" fieldPosition="0">
        <references count="2">
          <reference field="4" count="1" selected="0">
            <x v="759"/>
          </reference>
          <reference field="8" count="1">
            <x v="2"/>
          </reference>
        </references>
      </pivotArea>
    </format>
    <format dxfId="346">
      <pivotArea dataOnly="0" labelOnly="1" fieldPosition="0">
        <references count="2">
          <reference field="4" count="1" selected="0">
            <x v="760"/>
          </reference>
          <reference field="8" count="1">
            <x v="1"/>
          </reference>
        </references>
      </pivotArea>
    </format>
    <format dxfId="345">
      <pivotArea dataOnly="0" labelOnly="1" fieldPosition="0">
        <references count="2">
          <reference field="4" count="1" selected="0">
            <x v="761"/>
          </reference>
          <reference field="8" count="1">
            <x v="1"/>
          </reference>
        </references>
      </pivotArea>
    </format>
    <format dxfId="344">
      <pivotArea dataOnly="0" labelOnly="1" fieldPosition="0">
        <references count="2">
          <reference field="4" count="1" selected="0">
            <x v="762"/>
          </reference>
          <reference field="8" count="1">
            <x v="1"/>
          </reference>
        </references>
      </pivotArea>
    </format>
    <format dxfId="343">
      <pivotArea dataOnly="0" labelOnly="1" fieldPosition="0">
        <references count="2">
          <reference field="4" count="1" selected="0">
            <x v="763"/>
          </reference>
          <reference field="8" count="1">
            <x v="2"/>
          </reference>
        </references>
      </pivotArea>
    </format>
    <format dxfId="342">
      <pivotArea dataOnly="0" labelOnly="1" fieldPosition="0">
        <references count="2">
          <reference field="4" count="1" selected="0">
            <x v="764"/>
          </reference>
          <reference field="8" count="1">
            <x v="1"/>
          </reference>
        </references>
      </pivotArea>
    </format>
    <format dxfId="341">
      <pivotArea dataOnly="0" labelOnly="1" fieldPosition="0">
        <references count="2">
          <reference field="4" count="1" selected="0">
            <x v="765"/>
          </reference>
          <reference field="8" count="1">
            <x v="1"/>
          </reference>
        </references>
      </pivotArea>
    </format>
    <format dxfId="340">
      <pivotArea dataOnly="0" labelOnly="1" fieldPosition="0">
        <references count="2">
          <reference field="4" count="1" selected="0">
            <x v="766"/>
          </reference>
          <reference field="8" count="1">
            <x v="1"/>
          </reference>
        </references>
      </pivotArea>
    </format>
    <format dxfId="339">
      <pivotArea dataOnly="0" labelOnly="1" fieldPosition="0">
        <references count="2">
          <reference field="4" count="1" selected="0">
            <x v="767"/>
          </reference>
          <reference field="8" count="3">
            <x v="0"/>
            <x v="1"/>
            <x v="2"/>
          </reference>
        </references>
      </pivotArea>
    </format>
    <format dxfId="338">
      <pivotArea dataOnly="0" labelOnly="1" fieldPosition="0">
        <references count="2">
          <reference field="4" count="1" selected="0">
            <x v="768"/>
          </reference>
          <reference field="8" count="1">
            <x v="0"/>
          </reference>
        </references>
      </pivotArea>
    </format>
    <format dxfId="337">
      <pivotArea dataOnly="0" labelOnly="1" fieldPosition="0">
        <references count="2">
          <reference field="4" count="1" selected="0">
            <x v="769"/>
          </reference>
          <reference field="8" count="1">
            <x v="1"/>
          </reference>
        </references>
      </pivotArea>
    </format>
    <format dxfId="336">
      <pivotArea dataOnly="0" labelOnly="1" fieldPosition="0">
        <references count="2">
          <reference field="4" count="1" selected="0">
            <x v="770"/>
          </reference>
          <reference field="8" count="1">
            <x v="2"/>
          </reference>
        </references>
      </pivotArea>
    </format>
    <format dxfId="335">
      <pivotArea dataOnly="0" labelOnly="1" fieldPosition="0">
        <references count="2">
          <reference field="4" count="1" selected="0">
            <x v="771"/>
          </reference>
          <reference field="8" count="1">
            <x v="1"/>
          </reference>
        </references>
      </pivotArea>
    </format>
    <format dxfId="334">
      <pivotArea dataOnly="0" labelOnly="1" fieldPosition="0">
        <references count="2">
          <reference field="4" count="1" selected="0">
            <x v="772"/>
          </reference>
          <reference field="8" count="1">
            <x v="0"/>
          </reference>
        </references>
      </pivotArea>
    </format>
    <format dxfId="333">
      <pivotArea dataOnly="0" labelOnly="1" fieldPosition="0">
        <references count="2">
          <reference field="4" count="1" selected="0">
            <x v="773"/>
          </reference>
          <reference field="8" count="1">
            <x v="1"/>
          </reference>
        </references>
      </pivotArea>
    </format>
    <format dxfId="332">
      <pivotArea dataOnly="0" labelOnly="1" fieldPosition="0">
        <references count="2">
          <reference field="4" count="1" selected="0">
            <x v="774"/>
          </reference>
          <reference field="8" count="1">
            <x v="0"/>
          </reference>
        </references>
      </pivotArea>
    </format>
    <format dxfId="331">
      <pivotArea dataOnly="0" labelOnly="1" fieldPosition="0">
        <references count="2">
          <reference field="4" count="1" selected="0">
            <x v="775"/>
          </reference>
          <reference field="8" count="1">
            <x v="0"/>
          </reference>
        </references>
      </pivotArea>
    </format>
    <format dxfId="330">
      <pivotArea dataOnly="0" labelOnly="1" fieldPosition="0">
        <references count="2">
          <reference field="4" count="1" selected="0">
            <x v="776"/>
          </reference>
          <reference field="8" count="1">
            <x v="0"/>
          </reference>
        </references>
      </pivotArea>
    </format>
    <format dxfId="329">
      <pivotArea dataOnly="0" labelOnly="1" fieldPosition="0">
        <references count="2">
          <reference field="4" count="1" selected="0">
            <x v="777"/>
          </reference>
          <reference field="8" count="1">
            <x v="1"/>
          </reference>
        </references>
      </pivotArea>
    </format>
    <format dxfId="328">
      <pivotArea dataOnly="0" labelOnly="1" fieldPosition="0">
        <references count="2">
          <reference field="4" count="1" selected="0">
            <x v="778"/>
          </reference>
          <reference field="8" count="1">
            <x v="0"/>
          </reference>
        </references>
      </pivotArea>
    </format>
    <format dxfId="327">
      <pivotArea dataOnly="0" labelOnly="1" fieldPosition="0">
        <references count="2">
          <reference field="4" count="1" selected="0">
            <x v="779"/>
          </reference>
          <reference field="8" count="1">
            <x v="0"/>
          </reference>
        </references>
      </pivotArea>
    </format>
    <format dxfId="326">
      <pivotArea dataOnly="0" labelOnly="1" fieldPosition="0">
        <references count="2">
          <reference field="4" count="1" selected="0">
            <x v="780"/>
          </reference>
          <reference field="8" count="1">
            <x v="0"/>
          </reference>
        </references>
      </pivotArea>
    </format>
    <format dxfId="325">
      <pivotArea dataOnly="0" labelOnly="1" fieldPosition="0">
        <references count="2">
          <reference field="4" count="1" selected="0">
            <x v="781"/>
          </reference>
          <reference field="8" count="1">
            <x v="1"/>
          </reference>
        </references>
      </pivotArea>
    </format>
    <format dxfId="324">
      <pivotArea dataOnly="0" labelOnly="1" fieldPosition="0">
        <references count="2">
          <reference field="4" count="1" selected="0">
            <x v="782"/>
          </reference>
          <reference field="8" count="1">
            <x v="2"/>
          </reference>
        </references>
      </pivotArea>
    </format>
    <format dxfId="323">
      <pivotArea dataOnly="0" labelOnly="1" fieldPosition="0">
        <references count="2">
          <reference field="4" count="1" selected="0">
            <x v="783"/>
          </reference>
          <reference field="8" count="1">
            <x v="2"/>
          </reference>
        </references>
      </pivotArea>
    </format>
    <format dxfId="322">
      <pivotArea dataOnly="0" labelOnly="1" fieldPosition="0">
        <references count="2">
          <reference field="4" count="1" selected="0">
            <x v="784"/>
          </reference>
          <reference field="8" count="1">
            <x v="2"/>
          </reference>
        </references>
      </pivotArea>
    </format>
    <format dxfId="321">
      <pivotArea dataOnly="0" labelOnly="1" fieldPosition="0">
        <references count="2">
          <reference field="4" count="1" selected="0">
            <x v="785"/>
          </reference>
          <reference field="8" count="1">
            <x v="2"/>
          </reference>
        </references>
      </pivotArea>
    </format>
    <format dxfId="320">
      <pivotArea dataOnly="0" labelOnly="1" fieldPosition="0">
        <references count="2">
          <reference field="4" count="1" selected="0">
            <x v="786"/>
          </reference>
          <reference field="8" count="1">
            <x v="1"/>
          </reference>
        </references>
      </pivotArea>
    </format>
    <format dxfId="319">
      <pivotArea dataOnly="0" labelOnly="1" fieldPosition="0">
        <references count="2">
          <reference field="4" count="1" selected="0">
            <x v="787"/>
          </reference>
          <reference field="8" count="1">
            <x v="0"/>
          </reference>
        </references>
      </pivotArea>
    </format>
    <format dxfId="318">
      <pivotArea dataOnly="0" labelOnly="1" fieldPosition="0">
        <references count="2">
          <reference field="4" count="1" selected="0">
            <x v="788"/>
          </reference>
          <reference field="8" count="1">
            <x v="2"/>
          </reference>
        </references>
      </pivotArea>
    </format>
    <format dxfId="317">
      <pivotArea dataOnly="0" labelOnly="1" fieldPosition="0">
        <references count="2">
          <reference field="4" count="1" selected="0">
            <x v="789"/>
          </reference>
          <reference field="8" count="1">
            <x v="2"/>
          </reference>
        </references>
      </pivotArea>
    </format>
    <format dxfId="316">
      <pivotArea dataOnly="0" labelOnly="1" fieldPosition="0">
        <references count="2">
          <reference field="4" count="1" selected="0">
            <x v="790"/>
          </reference>
          <reference field="8" count="1">
            <x v="2"/>
          </reference>
        </references>
      </pivotArea>
    </format>
    <format dxfId="315">
      <pivotArea dataOnly="0" labelOnly="1" fieldPosition="0">
        <references count="2">
          <reference field="4" count="1" selected="0">
            <x v="791"/>
          </reference>
          <reference field="8" count="1">
            <x v="1"/>
          </reference>
        </references>
      </pivotArea>
    </format>
    <format dxfId="314">
      <pivotArea dataOnly="0" labelOnly="1" fieldPosition="0">
        <references count="2">
          <reference field="4" count="1" selected="0">
            <x v="792"/>
          </reference>
          <reference field="8" count="1">
            <x v="2"/>
          </reference>
        </references>
      </pivotArea>
    </format>
    <format dxfId="313">
      <pivotArea dataOnly="0" labelOnly="1" fieldPosition="0">
        <references count="2">
          <reference field="4" count="1" selected="0">
            <x v="793"/>
          </reference>
          <reference field="8" count="1">
            <x v="1"/>
          </reference>
        </references>
      </pivotArea>
    </format>
    <format dxfId="312">
      <pivotArea dataOnly="0" labelOnly="1" fieldPosition="0">
        <references count="2">
          <reference field="4" count="1" selected="0">
            <x v="794"/>
          </reference>
          <reference field="8" count="1">
            <x v="1"/>
          </reference>
        </references>
      </pivotArea>
    </format>
    <format dxfId="311">
      <pivotArea dataOnly="0" labelOnly="1" fieldPosition="0">
        <references count="2">
          <reference field="4" count="1" selected="0">
            <x v="795"/>
          </reference>
          <reference field="8" count="1">
            <x v="1"/>
          </reference>
        </references>
      </pivotArea>
    </format>
    <format dxfId="310">
      <pivotArea dataOnly="0" labelOnly="1" fieldPosition="0">
        <references count="2">
          <reference field="4" count="1" selected="0">
            <x v="796"/>
          </reference>
          <reference field="8" count="1">
            <x v="1"/>
          </reference>
        </references>
      </pivotArea>
    </format>
    <format dxfId="309">
      <pivotArea dataOnly="0" labelOnly="1" fieldPosition="0">
        <references count="2">
          <reference field="4" count="1" selected="0">
            <x v="797"/>
          </reference>
          <reference field="8" count="1">
            <x v="2"/>
          </reference>
        </references>
      </pivotArea>
    </format>
    <format dxfId="308">
      <pivotArea dataOnly="0" labelOnly="1" fieldPosition="0">
        <references count="2">
          <reference field="4" count="1" selected="0">
            <x v="798"/>
          </reference>
          <reference field="8" count="1">
            <x v="0"/>
          </reference>
        </references>
      </pivotArea>
    </format>
    <format dxfId="307">
      <pivotArea dataOnly="0" labelOnly="1" fieldPosition="0">
        <references count="2">
          <reference field="4" count="1" selected="0">
            <x v="799"/>
          </reference>
          <reference field="8" count="1">
            <x v="0"/>
          </reference>
        </references>
      </pivotArea>
    </format>
    <format dxfId="306">
      <pivotArea dataOnly="0" labelOnly="1" fieldPosition="0">
        <references count="2">
          <reference field="4" count="1" selected="0">
            <x v="800"/>
          </reference>
          <reference field="8" count="1">
            <x v="1"/>
          </reference>
        </references>
      </pivotArea>
    </format>
    <format dxfId="305">
      <pivotArea dataOnly="0" labelOnly="1" fieldPosition="0">
        <references count="2">
          <reference field="4" count="1" selected="0">
            <x v="801"/>
          </reference>
          <reference field="8" count="1">
            <x v="2"/>
          </reference>
        </references>
      </pivotArea>
    </format>
    <format dxfId="304">
      <pivotArea dataOnly="0" labelOnly="1" fieldPosition="0">
        <references count="2">
          <reference field="4" count="1" selected="0">
            <x v="802"/>
          </reference>
          <reference field="8" count="1">
            <x v="2"/>
          </reference>
        </references>
      </pivotArea>
    </format>
    <format dxfId="303">
      <pivotArea dataOnly="0" labelOnly="1" fieldPosition="0">
        <references count="2">
          <reference field="4" count="1" selected="0">
            <x v="803"/>
          </reference>
          <reference field="8" count="1">
            <x v="1"/>
          </reference>
        </references>
      </pivotArea>
    </format>
    <format dxfId="302">
      <pivotArea dataOnly="0" labelOnly="1" fieldPosition="0">
        <references count="2">
          <reference field="4" count="1" selected="0">
            <x v="804"/>
          </reference>
          <reference field="8" count="1">
            <x v="2"/>
          </reference>
        </references>
      </pivotArea>
    </format>
    <format dxfId="301">
      <pivotArea dataOnly="0" labelOnly="1" fieldPosition="0">
        <references count="2">
          <reference field="4" count="1" selected="0">
            <x v="805"/>
          </reference>
          <reference field="8" count="1">
            <x v="1"/>
          </reference>
        </references>
      </pivotArea>
    </format>
    <format dxfId="300">
      <pivotArea dataOnly="0" labelOnly="1" fieldPosition="0">
        <references count="2">
          <reference field="4" count="1" selected="0">
            <x v="806"/>
          </reference>
          <reference field="8" count="1">
            <x v="0"/>
          </reference>
        </references>
      </pivotArea>
    </format>
    <format dxfId="299">
      <pivotArea dataOnly="0" labelOnly="1" fieldPosition="0">
        <references count="2">
          <reference field="4" count="1" selected="0">
            <x v="807"/>
          </reference>
          <reference field="8" count="1">
            <x v="1"/>
          </reference>
        </references>
      </pivotArea>
    </format>
    <format dxfId="298">
      <pivotArea dataOnly="0" labelOnly="1" fieldPosition="0">
        <references count="2">
          <reference field="4" count="1" selected="0">
            <x v="808"/>
          </reference>
          <reference field="8" count="1">
            <x v="0"/>
          </reference>
        </references>
      </pivotArea>
    </format>
    <format dxfId="297">
      <pivotArea dataOnly="0" labelOnly="1" fieldPosition="0">
        <references count="2">
          <reference field="4" count="1" selected="0">
            <x v="809"/>
          </reference>
          <reference field="8" count="1">
            <x v="0"/>
          </reference>
        </references>
      </pivotArea>
    </format>
    <format dxfId="296">
      <pivotArea dataOnly="0" labelOnly="1" fieldPosition="0">
        <references count="2">
          <reference field="4" count="1" selected="0">
            <x v="810"/>
          </reference>
          <reference field="8" count="1">
            <x v="1"/>
          </reference>
        </references>
      </pivotArea>
    </format>
    <format dxfId="295">
      <pivotArea dataOnly="0" labelOnly="1" fieldPosition="0">
        <references count="2">
          <reference field="4" count="1" selected="0">
            <x v="811"/>
          </reference>
          <reference field="8" count="1">
            <x v="1"/>
          </reference>
        </references>
      </pivotArea>
    </format>
    <format dxfId="294">
      <pivotArea dataOnly="0" labelOnly="1" fieldPosition="0">
        <references count="2">
          <reference field="4" count="1" selected="0">
            <x v="812"/>
          </reference>
          <reference field="8" count="1">
            <x v="2"/>
          </reference>
        </references>
      </pivotArea>
    </format>
    <format dxfId="293">
      <pivotArea dataOnly="0" labelOnly="1" fieldPosition="0">
        <references count="2">
          <reference field="4" count="1" selected="0">
            <x v="813"/>
          </reference>
          <reference field="8" count="1">
            <x v="1"/>
          </reference>
        </references>
      </pivotArea>
    </format>
    <format dxfId="292">
      <pivotArea dataOnly="0" labelOnly="1" fieldPosition="0">
        <references count="2">
          <reference field="4" count="1" selected="0">
            <x v="814"/>
          </reference>
          <reference field="8" count="1">
            <x v="2"/>
          </reference>
        </references>
      </pivotArea>
    </format>
    <format dxfId="291">
      <pivotArea dataOnly="0" labelOnly="1" fieldPosition="0">
        <references count="2">
          <reference field="4" count="1" selected="0">
            <x v="815"/>
          </reference>
          <reference field="8" count="1">
            <x v="0"/>
          </reference>
        </references>
      </pivotArea>
    </format>
    <format dxfId="290">
      <pivotArea dataOnly="0" labelOnly="1" fieldPosition="0">
        <references count="2">
          <reference field="4" count="1" selected="0">
            <x v="816"/>
          </reference>
          <reference field="8" count="1">
            <x v="1"/>
          </reference>
        </references>
      </pivotArea>
    </format>
    <format dxfId="289">
      <pivotArea dataOnly="0" labelOnly="1" fieldPosition="0">
        <references count="2">
          <reference field="4" count="1" selected="0">
            <x v="817"/>
          </reference>
          <reference field="8" count="1">
            <x v="0"/>
          </reference>
        </references>
      </pivotArea>
    </format>
    <format dxfId="288">
      <pivotArea dataOnly="0" labelOnly="1" fieldPosition="0">
        <references count="2">
          <reference field="4" count="1" selected="0">
            <x v="818"/>
          </reference>
          <reference field="8" count="1">
            <x v="0"/>
          </reference>
        </references>
      </pivotArea>
    </format>
    <format dxfId="287">
      <pivotArea dataOnly="0" labelOnly="1" fieldPosition="0">
        <references count="2">
          <reference field="4" count="1" selected="0">
            <x v="819"/>
          </reference>
          <reference field="8" count="1">
            <x v="0"/>
          </reference>
        </references>
      </pivotArea>
    </format>
    <format dxfId="286">
      <pivotArea dataOnly="0" labelOnly="1" fieldPosition="0">
        <references count="2">
          <reference field="4" count="1" selected="0">
            <x v="820"/>
          </reference>
          <reference field="8" count="1">
            <x v="0"/>
          </reference>
        </references>
      </pivotArea>
    </format>
    <format dxfId="285">
      <pivotArea dataOnly="0" labelOnly="1" fieldPosition="0">
        <references count="2">
          <reference field="4" count="1" selected="0">
            <x v="821"/>
          </reference>
          <reference field="8" count="1">
            <x v="1"/>
          </reference>
        </references>
      </pivotArea>
    </format>
    <format dxfId="284">
      <pivotArea dataOnly="0" labelOnly="1" fieldPosition="0">
        <references count="2">
          <reference field="4" count="1" selected="0">
            <x v="822"/>
          </reference>
          <reference field="8" count="1">
            <x v="2"/>
          </reference>
        </references>
      </pivotArea>
    </format>
    <format dxfId="283">
      <pivotArea dataOnly="0" labelOnly="1" fieldPosition="0">
        <references count="2">
          <reference field="4" count="1" selected="0">
            <x v="823"/>
          </reference>
          <reference field="8" count="1">
            <x v="2"/>
          </reference>
        </references>
      </pivotArea>
    </format>
    <format dxfId="282">
      <pivotArea dataOnly="0" labelOnly="1" fieldPosition="0">
        <references count="2">
          <reference field="4" count="1" selected="0">
            <x v="824"/>
          </reference>
          <reference field="8" count="1">
            <x v="2"/>
          </reference>
        </references>
      </pivotArea>
    </format>
    <format dxfId="281">
      <pivotArea dataOnly="0" labelOnly="1" fieldPosition="0">
        <references count="2">
          <reference field="4" count="1" selected="0">
            <x v="825"/>
          </reference>
          <reference field="8" count="1">
            <x v="0"/>
          </reference>
        </references>
      </pivotArea>
    </format>
    <format dxfId="280">
      <pivotArea dataOnly="0" labelOnly="1" fieldPosition="0">
        <references count="2">
          <reference field="4" count="1" selected="0">
            <x v="826"/>
          </reference>
          <reference field="8" count="1">
            <x v="0"/>
          </reference>
        </references>
      </pivotArea>
    </format>
    <format dxfId="279">
      <pivotArea dataOnly="0" labelOnly="1" fieldPosition="0">
        <references count="2">
          <reference field="4" count="1" selected="0">
            <x v="827"/>
          </reference>
          <reference field="8" count="1">
            <x v="0"/>
          </reference>
        </references>
      </pivotArea>
    </format>
    <format dxfId="278">
      <pivotArea dataOnly="0" labelOnly="1" fieldPosition="0">
        <references count="2">
          <reference field="4" count="1" selected="0">
            <x v="828"/>
          </reference>
          <reference field="8" count="1">
            <x v="2"/>
          </reference>
        </references>
      </pivotArea>
    </format>
    <format dxfId="277">
      <pivotArea dataOnly="0" labelOnly="1" fieldPosition="0">
        <references count="2">
          <reference field="4" count="1" selected="0">
            <x v="829"/>
          </reference>
          <reference field="8" count="1">
            <x v="0"/>
          </reference>
        </references>
      </pivotArea>
    </format>
    <format dxfId="276">
      <pivotArea dataOnly="0" labelOnly="1" fieldPosition="0">
        <references count="2">
          <reference field="4" count="1" selected="0">
            <x v="830"/>
          </reference>
          <reference field="8" count="1">
            <x v="0"/>
          </reference>
        </references>
      </pivotArea>
    </format>
    <format dxfId="275">
      <pivotArea dataOnly="0" labelOnly="1" fieldPosition="0">
        <references count="2">
          <reference field="4" count="1" selected="0">
            <x v="831"/>
          </reference>
          <reference field="8" count="1">
            <x v="0"/>
          </reference>
        </references>
      </pivotArea>
    </format>
    <format dxfId="274">
      <pivotArea dataOnly="0" labelOnly="1" fieldPosition="0">
        <references count="2">
          <reference field="4" count="1" selected="0">
            <x v="832"/>
          </reference>
          <reference field="8" count="1">
            <x v="1"/>
          </reference>
        </references>
      </pivotArea>
    </format>
    <format dxfId="273">
      <pivotArea dataOnly="0" labelOnly="1" fieldPosition="0">
        <references count="2">
          <reference field="4" count="1" selected="0">
            <x v="833"/>
          </reference>
          <reference field="8" count="1">
            <x v="0"/>
          </reference>
        </references>
      </pivotArea>
    </format>
    <format dxfId="272">
      <pivotArea dataOnly="0" labelOnly="1" fieldPosition="0">
        <references count="2">
          <reference field="4" count="1" selected="0">
            <x v="834"/>
          </reference>
          <reference field="8" count="1">
            <x v="2"/>
          </reference>
        </references>
      </pivotArea>
    </format>
    <format dxfId="271">
      <pivotArea dataOnly="0" labelOnly="1" fieldPosition="0">
        <references count="2">
          <reference field="4" count="1" selected="0">
            <x v="835"/>
          </reference>
          <reference field="8" count="1">
            <x v="1"/>
          </reference>
        </references>
      </pivotArea>
    </format>
    <format dxfId="270">
      <pivotArea dataOnly="0" labelOnly="1" fieldPosition="0">
        <references count="2">
          <reference field="4" count="1" selected="0">
            <x v="836"/>
          </reference>
          <reference field="8" count="1">
            <x v="1"/>
          </reference>
        </references>
      </pivotArea>
    </format>
    <format dxfId="269">
      <pivotArea dataOnly="0" labelOnly="1" fieldPosition="0">
        <references count="2">
          <reference field="4" count="1" selected="0">
            <x v="837"/>
          </reference>
          <reference field="8" count="1">
            <x v="0"/>
          </reference>
        </references>
      </pivotArea>
    </format>
    <format dxfId="268">
      <pivotArea dataOnly="0" labelOnly="1" fieldPosition="0">
        <references count="2">
          <reference field="4" count="1" selected="0">
            <x v="838"/>
          </reference>
          <reference field="8" count="1">
            <x v="1"/>
          </reference>
        </references>
      </pivotArea>
    </format>
    <format dxfId="267">
      <pivotArea dataOnly="0" labelOnly="1" fieldPosition="0">
        <references count="2">
          <reference field="4" count="1" selected="0">
            <x v="839"/>
          </reference>
          <reference field="8" count="1">
            <x v="1"/>
          </reference>
        </references>
      </pivotArea>
    </format>
    <format dxfId="266">
      <pivotArea dataOnly="0" labelOnly="1" fieldPosition="0">
        <references count="2">
          <reference field="4" count="1" selected="0">
            <x v="840"/>
          </reference>
          <reference field="8" count="1">
            <x v="0"/>
          </reference>
        </references>
      </pivotArea>
    </format>
    <format dxfId="265">
      <pivotArea dataOnly="0" labelOnly="1" fieldPosition="0">
        <references count="2">
          <reference field="4" count="1" selected="0">
            <x v="841"/>
          </reference>
          <reference field="8" count="1">
            <x v="2"/>
          </reference>
        </references>
      </pivotArea>
    </format>
    <format dxfId="264">
      <pivotArea dataOnly="0" labelOnly="1" fieldPosition="0">
        <references count="2">
          <reference field="4" count="1" selected="0">
            <x v="842"/>
          </reference>
          <reference field="8" count="1">
            <x v="1"/>
          </reference>
        </references>
      </pivotArea>
    </format>
    <format dxfId="263">
      <pivotArea dataOnly="0" labelOnly="1" fieldPosition="0">
        <references count="2">
          <reference field="4" count="1" selected="0">
            <x v="843"/>
          </reference>
          <reference field="8" count="1">
            <x v="0"/>
          </reference>
        </references>
      </pivotArea>
    </format>
    <format dxfId="262">
      <pivotArea dataOnly="0" labelOnly="1" fieldPosition="0">
        <references count="2">
          <reference field="4" count="1" selected="0">
            <x v="844"/>
          </reference>
          <reference field="8" count="1">
            <x v="1"/>
          </reference>
        </references>
      </pivotArea>
    </format>
    <format dxfId="261">
      <pivotArea dataOnly="0" labelOnly="1" fieldPosition="0">
        <references count="2">
          <reference field="4" count="1" selected="0">
            <x v="845"/>
          </reference>
          <reference field="8" count="1">
            <x v="0"/>
          </reference>
        </references>
      </pivotArea>
    </format>
    <format dxfId="260">
      <pivotArea dataOnly="0" labelOnly="1" fieldPosition="0">
        <references count="2">
          <reference field="4" count="1" selected="0">
            <x v="846"/>
          </reference>
          <reference field="8" count="1">
            <x v="2"/>
          </reference>
        </references>
      </pivotArea>
    </format>
    <format dxfId="259">
      <pivotArea dataOnly="0" labelOnly="1" fieldPosition="0">
        <references count="2">
          <reference field="4" count="1" selected="0">
            <x v="847"/>
          </reference>
          <reference field="8" count="1">
            <x v="0"/>
          </reference>
        </references>
      </pivotArea>
    </format>
    <format dxfId="258">
      <pivotArea dataOnly="0" labelOnly="1" fieldPosition="0">
        <references count="2">
          <reference field="4" count="1" selected="0">
            <x v="848"/>
          </reference>
          <reference field="8" count="1">
            <x v="0"/>
          </reference>
        </references>
      </pivotArea>
    </format>
    <format dxfId="257">
      <pivotArea dataOnly="0" labelOnly="1" fieldPosition="0">
        <references count="2">
          <reference field="4" count="1" selected="0">
            <x v="849"/>
          </reference>
          <reference field="8" count="1">
            <x v="1"/>
          </reference>
        </references>
      </pivotArea>
    </format>
    <format dxfId="256">
      <pivotArea dataOnly="0" labelOnly="1" fieldPosition="0">
        <references count="2">
          <reference field="4" count="1" selected="0">
            <x v="850"/>
          </reference>
          <reference field="8" count="1">
            <x v="1"/>
          </reference>
        </references>
      </pivotArea>
    </format>
    <format dxfId="255">
      <pivotArea dataOnly="0" labelOnly="1" fieldPosition="0">
        <references count="2">
          <reference field="4" count="1" selected="0">
            <x v="851"/>
          </reference>
          <reference field="8" count="1">
            <x v="1"/>
          </reference>
        </references>
      </pivotArea>
    </format>
    <format dxfId="254">
      <pivotArea dataOnly="0" labelOnly="1" fieldPosition="0">
        <references count="2">
          <reference field="4" count="1" selected="0">
            <x v="852"/>
          </reference>
          <reference field="8" count="1">
            <x v="1"/>
          </reference>
        </references>
      </pivotArea>
    </format>
    <format dxfId="253">
      <pivotArea dataOnly="0" labelOnly="1" fieldPosition="0">
        <references count="2">
          <reference field="4" count="1" selected="0">
            <x v="853"/>
          </reference>
          <reference field="8" count="1">
            <x v="0"/>
          </reference>
        </references>
      </pivotArea>
    </format>
    <format dxfId="252">
      <pivotArea dataOnly="0" labelOnly="1" fieldPosition="0">
        <references count="2">
          <reference field="4" count="1" selected="0">
            <x v="854"/>
          </reference>
          <reference field="8" count="1">
            <x v="2"/>
          </reference>
        </references>
      </pivotArea>
    </format>
    <format dxfId="251">
      <pivotArea dataOnly="0" labelOnly="1" fieldPosition="0">
        <references count="2">
          <reference field="4" count="1" selected="0">
            <x v="855"/>
          </reference>
          <reference field="8" count="1">
            <x v="0"/>
          </reference>
        </references>
      </pivotArea>
    </format>
    <format dxfId="250">
      <pivotArea dataOnly="0" labelOnly="1" fieldPosition="0">
        <references count="2">
          <reference field="4" count="1" selected="0">
            <x v="856"/>
          </reference>
          <reference field="8" count="1">
            <x v="0"/>
          </reference>
        </references>
      </pivotArea>
    </format>
    <format dxfId="249">
      <pivotArea dataOnly="0" labelOnly="1" fieldPosition="0">
        <references count="2">
          <reference field="4" count="1" selected="0">
            <x v="857"/>
          </reference>
          <reference field="8" count="1">
            <x v="1"/>
          </reference>
        </references>
      </pivotArea>
    </format>
    <format dxfId="248">
      <pivotArea dataOnly="0" labelOnly="1" fieldPosition="0">
        <references count="2">
          <reference field="4" count="1" selected="0">
            <x v="858"/>
          </reference>
          <reference field="8" count="1">
            <x v="0"/>
          </reference>
        </references>
      </pivotArea>
    </format>
    <format dxfId="247">
      <pivotArea dataOnly="0" labelOnly="1" fieldPosition="0">
        <references count="2">
          <reference field="4" count="1" selected="0">
            <x v="859"/>
          </reference>
          <reference field="8" count="1">
            <x v="0"/>
          </reference>
        </references>
      </pivotArea>
    </format>
    <format dxfId="246">
      <pivotArea dataOnly="0" labelOnly="1" fieldPosition="0">
        <references count="2">
          <reference field="4" count="1" selected="0">
            <x v="860"/>
          </reference>
          <reference field="8" count="1">
            <x v="0"/>
          </reference>
        </references>
      </pivotArea>
    </format>
    <format dxfId="245">
      <pivotArea dataOnly="0" labelOnly="1" fieldPosition="0">
        <references count="2">
          <reference field="4" count="1" selected="0">
            <x v="861"/>
          </reference>
          <reference field="8" count="1">
            <x v="2"/>
          </reference>
        </references>
      </pivotArea>
    </format>
    <format dxfId="244">
      <pivotArea dataOnly="0" labelOnly="1" fieldPosition="0">
        <references count="2">
          <reference field="4" count="1" selected="0">
            <x v="862"/>
          </reference>
          <reference field="8" count="1">
            <x v="2"/>
          </reference>
        </references>
      </pivotArea>
    </format>
    <format dxfId="243">
      <pivotArea dataOnly="0" labelOnly="1" fieldPosition="0">
        <references count="2">
          <reference field="4" count="1" selected="0">
            <x v="863"/>
          </reference>
          <reference field="8" count="1">
            <x v="2"/>
          </reference>
        </references>
      </pivotArea>
    </format>
    <format dxfId="242">
      <pivotArea dataOnly="0" labelOnly="1" fieldPosition="0">
        <references count="2">
          <reference field="4" count="1" selected="0">
            <x v="864"/>
          </reference>
          <reference field="8" count="1">
            <x v="0"/>
          </reference>
        </references>
      </pivotArea>
    </format>
    <format dxfId="241">
      <pivotArea dataOnly="0" labelOnly="1" fieldPosition="0">
        <references count="2">
          <reference field="4" count="1" selected="0">
            <x v="865"/>
          </reference>
          <reference field="8" count="1">
            <x v="1"/>
          </reference>
        </references>
      </pivotArea>
    </format>
    <format dxfId="240">
      <pivotArea dataOnly="0" labelOnly="1" fieldPosition="0">
        <references count="2">
          <reference field="4" count="1" selected="0">
            <x v="866"/>
          </reference>
          <reference field="8" count="1">
            <x v="0"/>
          </reference>
        </references>
      </pivotArea>
    </format>
    <format dxfId="239">
      <pivotArea dataOnly="0" labelOnly="1" fieldPosition="0">
        <references count="2">
          <reference field="4" count="1" selected="0">
            <x v="867"/>
          </reference>
          <reference field="8" count="1">
            <x v="0"/>
          </reference>
        </references>
      </pivotArea>
    </format>
    <format dxfId="238">
      <pivotArea dataOnly="0" labelOnly="1" fieldPosition="0">
        <references count="2">
          <reference field="4" count="1" selected="0">
            <x v="868"/>
          </reference>
          <reference field="8" count="1">
            <x v="1"/>
          </reference>
        </references>
      </pivotArea>
    </format>
    <format dxfId="237">
      <pivotArea dataOnly="0" labelOnly="1" fieldPosition="0">
        <references count="2">
          <reference field="4" count="1" selected="0">
            <x v="869"/>
          </reference>
          <reference field="8" count="1">
            <x v="2"/>
          </reference>
        </references>
      </pivotArea>
    </format>
    <format dxfId="236">
      <pivotArea dataOnly="0" labelOnly="1" fieldPosition="0">
        <references count="2">
          <reference field="4" count="1" selected="0">
            <x v="870"/>
          </reference>
          <reference field="8" count="1">
            <x v="0"/>
          </reference>
        </references>
      </pivotArea>
    </format>
    <format dxfId="235">
      <pivotArea dataOnly="0" labelOnly="1" fieldPosition="0">
        <references count="2">
          <reference field="4" count="1" selected="0">
            <x v="871"/>
          </reference>
          <reference field="8" count="1">
            <x v="1"/>
          </reference>
        </references>
      </pivotArea>
    </format>
    <format dxfId="234">
      <pivotArea dataOnly="0" labelOnly="1" fieldPosition="0">
        <references count="2">
          <reference field="4" count="1" selected="0">
            <x v="872"/>
          </reference>
          <reference field="8" count="1">
            <x v="1"/>
          </reference>
        </references>
      </pivotArea>
    </format>
    <format dxfId="233">
      <pivotArea dataOnly="0" labelOnly="1" fieldPosition="0">
        <references count="2">
          <reference field="4" count="1" selected="0">
            <x v="873"/>
          </reference>
          <reference field="8" count="1">
            <x v="0"/>
          </reference>
        </references>
      </pivotArea>
    </format>
    <format dxfId="232">
      <pivotArea dataOnly="0" labelOnly="1" fieldPosition="0">
        <references count="2">
          <reference field="4" count="1" selected="0">
            <x v="874"/>
          </reference>
          <reference field="8" count="1">
            <x v="1"/>
          </reference>
        </references>
      </pivotArea>
    </format>
    <format dxfId="231">
      <pivotArea dataOnly="0" labelOnly="1" fieldPosition="0">
        <references count="2">
          <reference field="4" count="1" selected="0">
            <x v="875"/>
          </reference>
          <reference field="8" count="1">
            <x v="1"/>
          </reference>
        </references>
      </pivotArea>
    </format>
    <format dxfId="230">
      <pivotArea dataOnly="0" labelOnly="1" fieldPosition="0">
        <references count="2">
          <reference field="4" count="1" selected="0">
            <x v="876"/>
          </reference>
          <reference field="8" count="1">
            <x v="0"/>
          </reference>
        </references>
      </pivotArea>
    </format>
    <format dxfId="229">
      <pivotArea dataOnly="0" labelOnly="1" fieldPosition="0">
        <references count="2">
          <reference field="4" count="1" selected="0">
            <x v="877"/>
          </reference>
          <reference field="8" count="1">
            <x v="1"/>
          </reference>
        </references>
      </pivotArea>
    </format>
    <format dxfId="228">
      <pivotArea dataOnly="0" labelOnly="1" fieldPosition="0">
        <references count="2">
          <reference field="4" count="1" selected="0">
            <x v="878"/>
          </reference>
          <reference field="8" count="1">
            <x v="0"/>
          </reference>
        </references>
      </pivotArea>
    </format>
    <format dxfId="227">
      <pivotArea dataOnly="0" labelOnly="1" fieldPosition="0">
        <references count="2">
          <reference field="4" count="1" selected="0">
            <x v="879"/>
          </reference>
          <reference field="8" count="1">
            <x v="0"/>
          </reference>
        </references>
      </pivotArea>
    </format>
    <format dxfId="226">
      <pivotArea dataOnly="0" labelOnly="1" fieldPosition="0">
        <references count="2">
          <reference field="4" count="1" selected="0">
            <x v="880"/>
          </reference>
          <reference field="8" count="1">
            <x v="1"/>
          </reference>
        </references>
      </pivotArea>
    </format>
    <format dxfId="225">
      <pivotArea dataOnly="0" labelOnly="1" fieldPosition="0">
        <references count="2">
          <reference field="4" count="1" selected="0">
            <x v="881"/>
          </reference>
          <reference field="8" count="1">
            <x v="1"/>
          </reference>
        </references>
      </pivotArea>
    </format>
    <format dxfId="224">
      <pivotArea dataOnly="0" labelOnly="1" fieldPosition="0">
        <references count="2">
          <reference field="4" count="1" selected="0">
            <x v="882"/>
          </reference>
          <reference field="8" count="1">
            <x v="0"/>
          </reference>
        </references>
      </pivotArea>
    </format>
    <format dxfId="223">
      <pivotArea dataOnly="0" labelOnly="1" fieldPosition="0">
        <references count="2">
          <reference field="4" count="1" selected="0">
            <x v="883"/>
          </reference>
          <reference field="8" count="1">
            <x v="0"/>
          </reference>
        </references>
      </pivotArea>
    </format>
    <format dxfId="222">
      <pivotArea dataOnly="0" labelOnly="1" fieldPosition="0">
        <references count="2">
          <reference field="4" count="1" selected="0">
            <x v="884"/>
          </reference>
          <reference field="8" count="1">
            <x v="0"/>
          </reference>
        </references>
      </pivotArea>
    </format>
    <format dxfId="221">
      <pivotArea dataOnly="0" labelOnly="1" fieldPosition="0">
        <references count="2">
          <reference field="4" count="1" selected="0">
            <x v="885"/>
          </reference>
          <reference field="8" count="1">
            <x v="1"/>
          </reference>
        </references>
      </pivotArea>
    </format>
    <format dxfId="220">
      <pivotArea dataOnly="0" labelOnly="1" fieldPosition="0">
        <references count="2">
          <reference field="4" count="1" selected="0">
            <x v="886"/>
          </reference>
          <reference field="8" count="1">
            <x v="0"/>
          </reference>
        </references>
      </pivotArea>
    </format>
    <format dxfId="219">
      <pivotArea dataOnly="0" labelOnly="1" fieldPosition="0">
        <references count="2">
          <reference field="4" count="1" selected="0">
            <x v="887"/>
          </reference>
          <reference field="8" count="1">
            <x v="0"/>
          </reference>
        </references>
      </pivotArea>
    </format>
    <format dxfId="218">
      <pivotArea dataOnly="0" labelOnly="1" fieldPosition="0">
        <references count="2">
          <reference field="4" count="1" selected="0">
            <x v="888"/>
          </reference>
          <reference field="8" count="1">
            <x v="1"/>
          </reference>
        </references>
      </pivotArea>
    </format>
    <format dxfId="217">
      <pivotArea dataOnly="0" labelOnly="1" fieldPosition="0">
        <references count="2">
          <reference field="4" count="1" selected="0">
            <x v="889"/>
          </reference>
          <reference field="8" count="1">
            <x v="0"/>
          </reference>
        </references>
      </pivotArea>
    </format>
    <format dxfId="216">
      <pivotArea dataOnly="0" labelOnly="1" fieldPosition="0">
        <references count="2">
          <reference field="4" count="1" selected="0">
            <x v="890"/>
          </reference>
          <reference field="8" count="1">
            <x v="1"/>
          </reference>
        </references>
      </pivotArea>
    </format>
    <format dxfId="215">
      <pivotArea dataOnly="0" labelOnly="1" fieldPosition="0">
        <references count="2">
          <reference field="4" count="1" selected="0">
            <x v="891"/>
          </reference>
          <reference field="8" count="1">
            <x v="1"/>
          </reference>
        </references>
      </pivotArea>
    </format>
    <format dxfId="214">
      <pivotArea dataOnly="0" labelOnly="1" fieldPosition="0">
        <references count="2">
          <reference field="4" count="1" selected="0">
            <x v="892"/>
          </reference>
          <reference field="8" count="1">
            <x v="2"/>
          </reference>
        </references>
      </pivotArea>
    </format>
    <format dxfId="213">
      <pivotArea dataOnly="0" labelOnly="1" fieldPosition="0">
        <references count="2">
          <reference field="4" count="1" selected="0">
            <x v="893"/>
          </reference>
          <reference field="8" count="1">
            <x v="0"/>
          </reference>
        </references>
      </pivotArea>
    </format>
    <format dxfId="212">
      <pivotArea dataOnly="0" labelOnly="1" fieldPosition="0">
        <references count="2">
          <reference field="4" count="1" selected="0">
            <x v="894"/>
          </reference>
          <reference field="8" count="1">
            <x v="1"/>
          </reference>
        </references>
      </pivotArea>
    </format>
    <format dxfId="211">
      <pivotArea dataOnly="0" labelOnly="1" fieldPosition="0">
        <references count="2">
          <reference field="4" count="1" selected="0">
            <x v="895"/>
          </reference>
          <reference field="8" count="1">
            <x v="0"/>
          </reference>
        </references>
      </pivotArea>
    </format>
    <format dxfId="210">
      <pivotArea dataOnly="0" labelOnly="1" fieldPosition="0">
        <references count="2">
          <reference field="4" count="1" selected="0">
            <x v="896"/>
          </reference>
          <reference field="8" count="1">
            <x v="0"/>
          </reference>
        </references>
      </pivotArea>
    </format>
    <format dxfId="209">
      <pivotArea dataOnly="0" labelOnly="1" fieldPosition="0">
        <references count="2">
          <reference field="4" count="1" selected="0">
            <x v="897"/>
          </reference>
          <reference field="8" count="1">
            <x v="0"/>
          </reference>
        </references>
      </pivotArea>
    </format>
    <format dxfId="208">
      <pivotArea dataOnly="0" labelOnly="1" fieldPosition="0">
        <references count="2">
          <reference field="4" count="1" selected="0">
            <x v="898"/>
          </reference>
          <reference field="8" count="1">
            <x v="0"/>
          </reference>
        </references>
      </pivotArea>
    </format>
    <format dxfId="207">
      <pivotArea dataOnly="0" labelOnly="1" fieldPosition="0">
        <references count="2">
          <reference field="4" count="1" selected="0">
            <x v="899"/>
          </reference>
          <reference field="8" count="1">
            <x v="2"/>
          </reference>
        </references>
      </pivotArea>
    </format>
    <format dxfId="206">
      <pivotArea dataOnly="0" labelOnly="1" fieldPosition="0">
        <references count="2">
          <reference field="4" count="1" selected="0">
            <x v="900"/>
          </reference>
          <reference field="8" count="1">
            <x v="2"/>
          </reference>
        </references>
      </pivotArea>
    </format>
    <format dxfId="205">
      <pivotArea dataOnly="0" labelOnly="1" fieldPosition="0">
        <references count="2">
          <reference field="4" count="1" selected="0">
            <x v="901"/>
          </reference>
          <reference field="8" count="1">
            <x v="2"/>
          </reference>
        </references>
      </pivotArea>
    </format>
    <format dxfId="204">
      <pivotArea dataOnly="0" labelOnly="1" fieldPosition="0">
        <references count="2">
          <reference field="4" count="1" selected="0">
            <x v="902"/>
          </reference>
          <reference field="8" count="1">
            <x v="0"/>
          </reference>
        </references>
      </pivotArea>
    </format>
    <format dxfId="203">
      <pivotArea dataOnly="0" labelOnly="1" fieldPosition="0">
        <references count="2">
          <reference field="4" count="1" selected="0">
            <x v="903"/>
          </reference>
          <reference field="8" count="1">
            <x v="1"/>
          </reference>
        </references>
      </pivotArea>
    </format>
    <format dxfId="202">
      <pivotArea dataOnly="0" labelOnly="1" fieldPosition="0">
        <references count="2">
          <reference field="4" count="1" selected="0">
            <x v="904"/>
          </reference>
          <reference field="8" count="1">
            <x v="1"/>
          </reference>
        </references>
      </pivotArea>
    </format>
    <format dxfId="201">
      <pivotArea dataOnly="0" labelOnly="1" fieldPosition="0">
        <references count="2">
          <reference field="4" count="1" selected="0">
            <x v="905"/>
          </reference>
          <reference field="8" count="1">
            <x v="1"/>
          </reference>
        </references>
      </pivotArea>
    </format>
    <format dxfId="200">
      <pivotArea dataOnly="0" labelOnly="1" fieldPosition="0">
        <references count="2">
          <reference field="4" count="1" selected="0">
            <x v="906"/>
          </reference>
          <reference field="8" count="1">
            <x v="1"/>
          </reference>
        </references>
      </pivotArea>
    </format>
    <format dxfId="199">
      <pivotArea dataOnly="0" labelOnly="1" fieldPosition="0">
        <references count="2">
          <reference field="4" count="1" selected="0">
            <x v="907"/>
          </reference>
          <reference field="8" count="1">
            <x v="1"/>
          </reference>
        </references>
      </pivotArea>
    </format>
    <format dxfId="198">
      <pivotArea dataOnly="0" labelOnly="1" fieldPosition="0">
        <references count="2">
          <reference field="4" count="1" selected="0">
            <x v="908"/>
          </reference>
          <reference field="8" count="1">
            <x v="2"/>
          </reference>
        </references>
      </pivotArea>
    </format>
    <format dxfId="197">
      <pivotArea dataOnly="0" labelOnly="1" fieldPosition="0">
        <references count="2">
          <reference field="4" count="1" selected="0">
            <x v="909"/>
          </reference>
          <reference field="8" count="1">
            <x v="1"/>
          </reference>
        </references>
      </pivotArea>
    </format>
    <format dxfId="196">
      <pivotArea dataOnly="0" labelOnly="1" fieldPosition="0">
        <references count="2">
          <reference field="4" count="1" selected="0">
            <x v="910"/>
          </reference>
          <reference field="8" count="1">
            <x v="1"/>
          </reference>
        </references>
      </pivotArea>
    </format>
    <format dxfId="195">
      <pivotArea dataOnly="0" labelOnly="1" fieldPosition="0">
        <references count="2">
          <reference field="4" count="1" selected="0">
            <x v="911"/>
          </reference>
          <reference field="8" count="1">
            <x v="2"/>
          </reference>
        </references>
      </pivotArea>
    </format>
    <format dxfId="194">
      <pivotArea dataOnly="0" labelOnly="1" fieldPosition="0">
        <references count="2">
          <reference field="4" count="1" selected="0">
            <x v="912"/>
          </reference>
          <reference field="8" count="1">
            <x v="1"/>
          </reference>
        </references>
      </pivotArea>
    </format>
    <format dxfId="193">
      <pivotArea dataOnly="0" labelOnly="1" fieldPosition="0">
        <references count="2">
          <reference field="4" count="1" selected="0">
            <x v="913"/>
          </reference>
          <reference field="8" count="1">
            <x v="1"/>
          </reference>
        </references>
      </pivotArea>
    </format>
    <format dxfId="192">
      <pivotArea dataOnly="0" labelOnly="1" fieldPosition="0">
        <references count="2">
          <reference field="4" count="1" selected="0">
            <x v="914"/>
          </reference>
          <reference field="8" count="1">
            <x v="2"/>
          </reference>
        </references>
      </pivotArea>
    </format>
    <format dxfId="191">
      <pivotArea dataOnly="0" labelOnly="1" fieldPosition="0">
        <references count="2">
          <reference field="4" count="1" selected="0">
            <x v="915"/>
          </reference>
          <reference field="8" count="1">
            <x v="1"/>
          </reference>
        </references>
      </pivotArea>
    </format>
    <format dxfId="190">
      <pivotArea dataOnly="0" labelOnly="1" fieldPosition="0">
        <references count="2">
          <reference field="4" count="1" selected="0">
            <x v="916"/>
          </reference>
          <reference field="8" count="1">
            <x v="1"/>
          </reference>
        </references>
      </pivotArea>
    </format>
    <format dxfId="189">
      <pivotArea dataOnly="0" labelOnly="1" fieldPosition="0">
        <references count="2">
          <reference field="4" count="1" selected="0">
            <x v="917"/>
          </reference>
          <reference field="8" count="1">
            <x v="0"/>
          </reference>
        </references>
      </pivotArea>
    </format>
    <format dxfId="188">
      <pivotArea dataOnly="0" labelOnly="1" fieldPosition="0">
        <references count="2">
          <reference field="4" count="1" selected="0">
            <x v="918"/>
          </reference>
          <reference field="8" count="1">
            <x v="2"/>
          </reference>
        </references>
      </pivotArea>
    </format>
    <format dxfId="187">
      <pivotArea dataOnly="0" labelOnly="1" fieldPosition="0">
        <references count="2">
          <reference field="4" count="1" selected="0">
            <x v="919"/>
          </reference>
          <reference field="8" count="1">
            <x v="2"/>
          </reference>
        </references>
      </pivotArea>
    </format>
    <format dxfId="186">
      <pivotArea dataOnly="0" labelOnly="1" fieldPosition="0">
        <references count="2">
          <reference field="4" count="1" selected="0">
            <x v="920"/>
          </reference>
          <reference field="8" count="1">
            <x v="0"/>
          </reference>
        </references>
      </pivotArea>
    </format>
    <format dxfId="185">
      <pivotArea dataOnly="0" labelOnly="1" fieldPosition="0">
        <references count="2">
          <reference field="4" count="1" selected="0">
            <x v="921"/>
          </reference>
          <reference field="8" count="1">
            <x v="0"/>
          </reference>
        </references>
      </pivotArea>
    </format>
    <format dxfId="184">
      <pivotArea dataOnly="0" labelOnly="1" fieldPosition="0">
        <references count="2">
          <reference field="4" count="1" selected="0">
            <x v="922"/>
          </reference>
          <reference field="8" count="1">
            <x v="1"/>
          </reference>
        </references>
      </pivotArea>
    </format>
    <format dxfId="183">
      <pivotArea dataOnly="0" labelOnly="1" fieldPosition="0">
        <references count="2">
          <reference field="4" count="1" selected="0">
            <x v="923"/>
          </reference>
          <reference field="8" count="1">
            <x v="0"/>
          </reference>
        </references>
      </pivotArea>
    </format>
    <format dxfId="182">
      <pivotArea dataOnly="0" labelOnly="1" fieldPosition="0">
        <references count="2">
          <reference field="4" count="1" selected="0">
            <x v="924"/>
          </reference>
          <reference field="8" count="1">
            <x v="1"/>
          </reference>
        </references>
      </pivotArea>
    </format>
    <format dxfId="181">
      <pivotArea dataOnly="0" labelOnly="1" fieldPosition="0">
        <references count="2">
          <reference field="4" count="1" selected="0">
            <x v="925"/>
          </reference>
          <reference field="8" count="1">
            <x v="2"/>
          </reference>
        </references>
      </pivotArea>
    </format>
    <format dxfId="180">
      <pivotArea dataOnly="0" labelOnly="1" fieldPosition="0">
        <references count="2">
          <reference field="4" count="1" selected="0">
            <x v="926"/>
          </reference>
          <reference field="8" count="1">
            <x v="2"/>
          </reference>
        </references>
      </pivotArea>
    </format>
    <format dxfId="179">
      <pivotArea dataOnly="0" labelOnly="1" fieldPosition="0">
        <references count="2">
          <reference field="4" count="1" selected="0">
            <x v="927"/>
          </reference>
          <reference field="8" count="1">
            <x v="1"/>
          </reference>
        </references>
      </pivotArea>
    </format>
    <format dxfId="178">
      <pivotArea dataOnly="0" labelOnly="1" fieldPosition="0">
        <references count="2">
          <reference field="4" count="1" selected="0">
            <x v="928"/>
          </reference>
          <reference field="8" count="1">
            <x v="1"/>
          </reference>
        </references>
      </pivotArea>
    </format>
    <format dxfId="177">
      <pivotArea dataOnly="0" labelOnly="1" fieldPosition="0">
        <references count="2">
          <reference field="4" count="1" selected="0">
            <x v="929"/>
          </reference>
          <reference field="8" count="1">
            <x v="1"/>
          </reference>
        </references>
      </pivotArea>
    </format>
    <format dxfId="176">
      <pivotArea dataOnly="0" labelOnly="1" fieldPosition="0">
        <references count="2">
          <reference field="4" count="1" selected="0">
            <x v="930"/>
          </reference>
          <reference field="8" count="1">
            <x v="1"/>
          </reference>
        </references>
      </pivotArea>
    </format>
    <format dxfId="175">
      <pivotArea dataOnly="0" labelOnly="1" fieldPosition="0">
        <references count="2">
          <reference field="4" count="1" selected="0">
            <x v="931"/>
          </reference>
          <reference field="8" count="1">
            <x v="0"/>
          </reference>
        </references>
      </pivotArea>
    </format>
    <format dxfId="174">
      <pivotArea dataOnly="0" labelOnly="1" fieldPosition="0">
        <references count="2">
          <reference field="4" count="1" selected="0">
            <x v="932"/>
          </reference>
          <reference field="8" count="1">
            <x v="0"/>
          </reference>
        </references>
      </pivotArea>
    </format>
    <format dxfId="173">
      <pivotArea dataOnly="0" labelOnly="1" fieldPosition="0">
        <references count="2">
          <reference field="4" count="1" selected="0">
            <x v="933"/>
          </reference>
          <reference field="8" count="1">
            <x v="2"/>
          </reference>
        </references>
      </pivotArea>
    </format>
    <format dxfId="172">
      <pivotArea dataOnly="0" labelOnly="1" fieldPosition="0">
        <references count="2">
          <reference field="4" count="1" selected="0">
            <x v="934"/>
          </reference>
          <reference field="8" count="1">
            <x v="2"/>
          </reference>
        </references>
      </pivotArea>
    </format>
    <format dxfId="171">
      <pivotArea dataOnly="0" labelOnly="1" fieldPosition="0">
        <references count="2">
          <reference field="4" count="1" selected="0">
            <x v="935"/>
          </reference>
          <reference field="8" count="1">
            <x v="2"/>
          </reference>
        </references>
      </pivotArea>
    </format>
    <format dxfId="170">
      <pivotArea dataOnly="0" labelOnly="1" fieldPosition="0">
        <references count="2">
          <reference field="4" count="1" selected="0">
            <x v="936"/>
          </reference>
          <reference field="8" count="1">
            <x v="2"/>
          </reference>
        </references>
      </pivotArea>
    </format>
    <format dxfId="169">
      <pivotArea dataOnly="0" labelOnly="1" fieldPosition="0">
        <references count="2">
          <reference field="4" count="1" selected="0">
            <x v="937"/>
          </reference>
          <reference field="8" count="1">
            <x v="2"/>
          </reference>
        </references>
      </pivotArea>
    </format>
    <format dxfId="168">
      <pivotArea dataOnly="0" labelOnly="1" fieldPosition="0">
        <references count="2">
          <reference field="4" count="1" selected="0">
            <x v="938"/>
          </reference>
          <reference field="8" count="1">
            <x v="2"/>
          </reference>
        </references>
      </pivotArea>
    </format>
    <format dxfId="167">
      <pivotArea dataOnly="0" labelOnly="1" fieldPosition="0">
        <references count="2">
          <reference field="4" count="1" selected="0">
            <x v="939"/>
          </reference>
          <reference field="8" count="1">
            <x v="2"/>
          </reference>
        </references>
      </pivotArea>
    </format>
    <format dxfId="166">
      <pivotArea dataOnly="0" labelOnly="1" fieldPosition="0">
        <references count="2">
          <reference field="4" count="1" selected="0">
            <x v="940"/>
          </reference>
          <reference field="8" count="1">
            <x v="2"/>
          </reference>
        </references>
      </pivotArea>
    </format>
    <format dxfId="165">
      <pivotArea dataOnly="0" labelOnly="1" fieldPosition="0">
        <references count="2">
          <reference field="4" count="1" selected="0">
            <x v="941"/>
          </reference>
          <reference field="8" count="1">
            <x v="2"/>
          </reference>
        </references>
      </pivotArea>
    </format>
    <format dxfId="164">
      <pivotArea dataOnly="0" labelOnly="1" fieldPosition="0">
        <references count="2">
          <reference field="4" count="1" selected="0">
            <x v="942"/>
          </reference>
          <reference field="8" count="1">
            <x v="1"/>
          </reference>
        </references>
      </pivotArea>
    </format>
    <format dxfId="163">
      <pivotArea dataOnly="0" labelOnly="1" fieldPosition="0">
        <references count="2">
          <reference field="4" count="1" selected="0">
            <x v="943"/>
          </reference>
          <reference field="8" count="1">
            <x v="0"/>
          </reference>
        </references>
      </pivotArea>
    </format>
    <format dxfId="162">
      <pivotArea dataOnly="0" labelOnly="1" fieldPosition="0">
        <references count="2">
          <reference field="4" count="1" selected="0">
            <x v="944"/>
          </reference>
          <reference field="8" count="1">
            <x v="1"/>
          </reference>
        </references>
      </pivotArea>
    </format>
    <format dxfId="161">
      <pivotArea dataOnly="0" labelOnly="1" fieldPosition="0">
        <references count="2">
          <reference field="4" count="1" selected="0">
            <x v="945"/>
          </reference>
          <reference field="8" count="1">
            <x v="0"/>
          </reference>
        </references>
      </pivotArea>
    </format>
    <format dxfId="160">
      <pivotArea dataOnly="0" labelOnly="1" fieldPosition="0">
        <references count="2">
          <reference field="4" count="1" selected="0">
            <x v="946"/>
          </reference>
          <reference field="8" count="1">
            <x v="1"/>
          </reference>
        </references>
      </pivotArea>
    </format>
    <format dxfId="159">
      <pivotArea dataOnly="0" labelOnly="1" fieldPosition="0">
        <references count="2">
          <reference field="4" count="1" selected="0">
            <x v="947"/>
          </reference>
          <reference field="8" count="1">
            <x v="1"/>
          </reference>
        </references>
      </pivotArea>
    </format>
    <format dxfId="158">
      <pivotArea dataOnly="0" labelOnly="1" fieldPosition="0">
        <references count="2">
          <reference field="4" count="1" selected="0">
            <x v="948"/>
          </reference>
          <reference field="8" count="1">
            <x v="1"/>
          </reference>
        </references>
      </pivotArea>
    </format>
    <format dxfId="157">
      <pivotArea dataOnly="0" labelOnly="1" fieldPosition="0">
        <references count="2">
          <reference field="4" count="1" selected="0">
            <x v="949"/>
          </reference>
          <reference field="8" count="1">
            <x v="2"/>
          </reference>
        </references>
      </pivotArea>
    </format>
    <format dxfId="156">
      <pivotArea dataOnly="0" labelOnly="1" fieldPosition="0">
        <references count="2">
          <reference field="4" count="1" selected="0">
            <x v="950"/>
          </reference>
          <reference field="8" count="1">
            <x v="1"/>
          </reference>
        </references>
      </pivotArea>
    </format>
    <format dxfId="155">
      <pivotArea dataOnly="0" labelOnly="1" fieldPosition="0">
        <references count="2">
          <reference field="4" count="1" selected="0">
            <x v="951"/>
          </reference>
          <reference field="8" count="1">
            <x v="2"/>
          </reference>
        </references>
      </pivotArea>
    </format>
    <format dxfId="154">
      <pivotArea dataOnly="0" labelOnly="1" fieldPosition="0">
        <references count="2">
          <reference field="4" count="1" selected="0">
            <x v="952"/>
          </reference>
          <reference field="8" count="1">
            <x v="0"/>
          </reference>
        </references>
      </pivotArea>
    </format>
    <format dxfId="153">
      <pivotArea dataOnly="0" labelOnly="1" fieldPosition="0">
        <references count="2">
          <reference field="4" count="1" selected="0">
            <x v="953"/>
          </reference>
          <reference field="8" count="1">
            <x v="1"/>
          </reference>
        </references>
      </pivotArea>
    </format>
    <format dxfId="152">
      <pivotArea dataOnly="0" labelOnly="1" fieldPosition="0">
        <references count="2">
          <reference field="4" count="1" selected="0">
            <x v="954"/>
          </reference>
          <reference field="8" count="1">
            <x v="1"/>
          </reference>
        </references>
      </pivotArea>
    </format>
    <format dxfId="151">
      <pivotArea dataOnly="0" labelOnly="1" fieldPosition="0">
        <references count="2">
          <reference field="4" count="1" selected="0">
            <x v="955"/>
          </reference>
          <reference field="8" count="1">
            <x v="2"/>
          </reference>
        </references>
      </pivotArea>
    </format>
    <format dxfId="150">
      <pivotArea dataOnly="0" labelOnly="1" fieldPosition="0">
        <references count="2">
          <reference field="4" count="1" selected="0">
            <x v="956"/>
          </reference>
          <reference field="8" count="1">
            <x v="1"/>
          </reference>
        </references>
      </pivotArea>
    </format>
    <format dxfId="149">
      <pivotArea dataOnly="0" labelOnly="1" fieldPosition="0">
        <references count="2">
          <reference field="4" count="1" selected="0">
            <x v="957"/>
          </reference>
          <reference field="8" count="1">
            <x v="0"/>
          </reference>
        </references>
      </pivotArea>
    </format>
    <format dxfId="148">
      <pivotArea dataOnly="0" labelOnly="1" fieldPosition="0">
        <references count="2">
          <reference field="4" count="1" selected="0">
            <x v="958"/>
          </reference>
          <reference field="8" count="1">
            <x v="1"/>
          </reference>
        </references>
      </pivotArea>
    </format>
    <format dxfId="147">
      <pivotArea dataOnly="0" labelOnly="1" fieldPosition="0">
        <references count="2">
          <reference field="4" count="1" selected="0">
            <x v="959"/>
          </reference>
          <reference field="8" count="1">
            <x v="1"/>
          </reference>
        </references>
      </pivotArea>
    </format>
    <format dxfId="146">
      <pivotArea dataOnly="0" labelOnly="1" fieldPosition="0">
        <references count="2">
          <reference field="4" count="1" selected="0">
            <x v="960"/>
          </reference>
          <reference field="8" count="1">
            <x v="0"/>
          </reference>
        </references>
      </pivotArea>
    </format>
    <format dxfId="145">
      <pivotArea dataOnly="0" labelOnly="1" fieldPosition="0">
        <references count="2">
          <reference field="4" count="1" selected="0">
            <x v="961"/>
          </reference>
          <reference field="8" count="1">
            <x v="1"/>
          </reference>
        </references>
      </pivotArea>
    </format>
    <format dxfId="144">
      <pivotArea dataOnly="0" labelOnly="1" fieldPosition="0">
        <references count="2">
          <reference field="4" count="1" selected="0">
            <x v="962"/>
          </reference>
          <reference field="8" count="1">
            <x v="0"/>
          </reference>
        </references>
      </pivotArea>
    </format>
    <format dxfId="143">
      <pivotArea dataOnly="0" labelOnly="1" fieldPosition="0">
        <references count="2">
          <reference field="4" count="1" selected="0">
            <x v="963"/>
          </reference>
          <reference field="8" count="1">
            <x v="2"/>
          </reference>
        </references>
      </pivotArea>
    </format>
    <format dxfId="142">
      <pivotArea dataOnly="0" labelOnly="1" fieldPosition="0">
        <references count="2">
          <reference field="4" count="1" selected="0">
            <x v="964"/>
          </reference>
          <reference field="8" count="1">
            <x v="0"/>
          </reference>
        </references>
      </pivotArea>
    </format>
    <format dxfId="141">
      <pivotArea dataOnly="0" labelOnly="1" fieldPosition="0">
        <references count="2">
          <reference field="4" count="1" selected="0">
            <x v="965"/>
          </reference>
          <reference field="8" count="1">
            <x v="2"/>
          </reference>
        </references>
      </pivotArea>
    </format>
    <format dxfId="140">
      <pivotArea dataOnly="0" labelOnly="1" fieldPosition="0">
        <references count="2">
          <reference field="4" count="1" selected="0">
            <x v="966"/>
          </reference>
          <reference field="8" count="1">
            <x v="2"/>
          </reference>
        </references>
      </pivotArea>
    </format>
    <format dxfId="139">
      <pivotArea dataOnly="0" labelOnly="1" fieldPosition="0">
        <references count="2">
          <reference field="4" count="1" selected="0">
            <x v="967"/>
          </reference>
          <reference field="8" count="1">
            <x v="2"/>
          </reference>
        </references>
      </pivotArea>
    </format>
    <format dxfId="138">
      <pivotArea dataOnly="0" labelOnly="1" fieldPosition="0">
        <references count="2">
          <reference field="4" count="1" selected="0">
            <x v="968"/>
          </reference>
          <reference field="8" count="1">
            <x v="2"/>
          </reference>
        </references>
      </pivotArea>
    </format>
    <format dxfId="137">
      <pivotArea dataOnly="0" labelOnly="1" fieldPosition="0">
        <references count="2">
          <reference field="4" count="1" selected="0">
            <x v="969"/>
          </reference>
          <reference field="8" count="1">
            <x v="2"/>
          </reference>
        </references>
      </pivotArea>
    </format>
    <format dxfId="136">
      <pivotArea dataOnly="0" labelOnly="1" fieldPosition="0">
        <references count="2">
          <reference field="4" count="1" selected="0">
            <x v="970"/>
          </reference>
          <reference field="8" count="1">
            <x v="0"/>
          </reference>
        </references>
      </pivotArea>
    </format>
    <format dxfId="135">
      <pivotArea dataOnly="0" labelOnly="1" fieldPosition="0">
        <references count="2">
          <reference field="4" count="1" selected="0">
            <x v="971"/>
          </reference>
          <reference field="8" count="1">
            <x v="0"/>
          </reference>
        </references>
      </pivotArea>
    </format>
    <format dxfId="134">
      <pivotArea dataOnly="0" labelOnly="1" fieldPosition="0">
        <references count="2">
          <reference field="4" count="1" selected="0">
            <x v="972"/>
          </reference>
          <reference field="8" count="1">
            <x v="0"/>
          </reference>
        </references>
      </pivotArea>
    </format>
    <format dxfId="133">
      <pivotArea dataOnly="0" labelOnly="1" fieldPosition="0">
        <references count="2">
          <reference field="4" count="1" selected="0">
            <x v="973"/>
          </reference>
          <reference field="8" count="1">
            <x v="0"/>
          </reference>
        </references>
      </pivotArea>
    </format>
    <format dxfId="132">
      <pivotArea dataOnly="0" labelOnly="1" fieldPosition="0">
        <references count="2">
          <reference field="4" count="1" selected="0">
            <x v="974"/>
          </reference>
          <reference field="8" count="1">
            <x v="2"/>
          </reference>
        </references>
      </pivotArea>
    </format>
    <format dxfId="131">
      <pivotArea dataOnly="0" labelOnly="1" fieldPosition="0">
        <references count="2">
          <reference field="4" count="1" selected="0">
            <x v="975"/>
          </reference>
          <reference field="8" count="1">
            <x v="2"/>
          </reference>
        </references>
      </pivotArea>
    </format>
    <format dxfId="130">
      <pivotArea dataOnly="0" labelOnly="1" fieldPosition="0">
        <references count="2">
          <reference field="4" count="1" selected="0">
            <x v="976"/>
          </reference>
          <reference field="8" count="1">
            <x v="2"/>
          </reference>
        </references>
      </pivotArea>
    </format>
    <format dxfId="129">
      <pivotArea dataOnly="0" labelOnly="1" fieldPosition="0">
        <references count="2">
          <reference field="4" count="1" selected="0">
            <x v="977"/>
          </reference>
          <reference field="8" count="1">
            <x v="2"/>
          </reference>
        </references>
      </pivotArea>
    </format>
    <format dxfId="128">
      <pivotArea dataOnly="0" labelOnly="1" fieldPosition="0">
        <references count="2">
          <reference field="4" count="1" selected="0">
            <x v="978"/>
          </reference>
          <reference field="8" count="1">
            <x v="2"/>
          </reference>
        </references>
      </pivotArea>
    </format>
    <format dxfId="127">
      <pivotArea dataOnly="0" labelOnly="1" fieldPosition="0">
        <references count="2">
          <reference field="4" count="1" selected="0">
            <x v="979"/>
          </reference>
          <reference field="8" count="1">
            <x v="1"/>
          </reference>
        </references>
      </pivotArea>
    </format>
    <format dxfId="126">
      <pivotArea dataOnly="0" labelOnly="1" fieldPosition="0">
        <references count="2">
          <reference field="4" count="1" selected="0">
            <x v="980"/>
          </reference>
          <reference field="8" count="1">
            <x v="1"/>
          </reference>
        </references>
      </pivotArea>
    </format>
    <format dxfId="125">
      <pivotArea dataOnly="0" labelOnly="1" fieldPosition="0">
        <references count="2">
          <reference field="4" count="1" selected="0">
            <x v="981"/>
          </reference>
          <reference field="8" count="1">
            <x v="2"/>
          </reference>
        </references>
      </pivotArea>
    </format>
    <format dxfId="124">
      <pivotArea dataOnly="0" labelOnly="1" fieldPosition="0">
        <references count="2">
          <reference field="4" count="1" selected="0">
            <x v="982"/>
          </reference>
          <reference field="8" count="1">
            <x v="2"/>
          </reference>
        </references>
      </pivotArea>
    </format>
    <format dxfId="123">
      <pivotArea dataOnly="0" labelOnly="1" fieldPosition="0">
        <references count="2">
          <reference field="4" count="1" selected="0">
            <x v="983"/>
          </reference>
          <reference field="8" count="1">
            <x v="0"/>
          </reference>
        </references>
      </pivotArea>
    </format>
    <format dxfId="122">
      <pivotArea dataOnly="0" labelOnly="1" fieldPosition="0">
        <references count="2">
          <reference field="4" count="1" selected="0">
            <x v="984"/>
          </reference>
          <reference field="8" count="1">
            <x v="1"/>
          </reference>
        </references>
      </pivotArea>
    </format>
    <format dxfId="121">
      <pivotArea dataOnly="0" labelOnly="1" fieldPosition="0">
        <references count="2">
          <reference field="4" count="1" selected="0">
            <x v="985"/>
          </reference>
          <reference field="8" count="1">
            <x v="0"/>
          </reference>
        </references>
      </pivotArea>
    </format>
    <format dxfId="120">
      <pivotArea dataOnly="0" labelOnly="1" fieldPosition="0">
        <references count="2">
          <reference field="4" count="1" selected="0">
            <x v="986"/>
          </reference>
          <reference field="8" count="1">
            <x v="1"/>
          </reference>
        </references>
      </pivotArea>
    </format>
    <format dxfId="119">
      <pivotArea dataOnly="0" labelOnly="1" fieldPosition="0">
        <references count="2">
          <reference field="4" count="1" selected="0">
            <x v="987"/>
          </reference>
          <reference field="8" count="1">
            <x v="2"/>
          </reference>
        </references>
      </pivotArea>
    </format>
    <format dxfId="118">
      <pivotArea dataOnly="0" labelOnly="1" fieldPosition="0">
        <references count="2">
          <reference field="4" count="1" selected="0">
            <x v="988"/>
          </reference>
          <reference field="8" count="1">
            <x v="1"/>
          </reference>
        </references>
      </pivotArea>
    </format>
    <format dxfId="117">
      <pivotArea dataOnly="0" labelOnly="1" fieldPosition="0">
        <references count="2">
          <reference field="4" count="1" selected="0">
            <x v="989"/>
          </reference>
          <reference field="8" count="1">
            <x v="1"/>
          </reference>
        </references>
      </pivotArea>
    </format>
    <format dxfId="116">
      <pivotArea dataOnly="0" labelOnly="1" fieldPosition="0">
        <references count="2">
          <reference field="4" count="1" selected="0">
            <x v="990"/>
          </reference>
          <reference field="8" count="1">
            <x v="2"/>
          </reference>
        </references>
      </pivotArea>
    </format>
    <format dxfId="115">
      <pivotArea dataOnly="0" labelOnly="1" fieldPosition="0">
        <references count="2">
          <reference field="4" count="1" selected="0">
            <x v="991"/>
          </reference>
          <reference field="8" count="1">
            <x v="1"/>
          </reference>
        </references>
      </pivotArea>
    </format>
    <format dxfId="114">
      <pivotArea dataOnly="0" labelOnly="1" fieldPosition="0">
        <references count="2">
          <reference field="4" count="1" selected="0">
            <x v="992"/>
          </reference>
          <reference field="8" count="1">
            <x v="1"/>
          </reference>
        </references>
      </pivotArea>
    </format>
    <format dxfId="113">
      <pivotArea dataOnly="0" labelOnly="1" fieldPosition="0">
        <references count="2">
          <reference field="4" count="1" selected="0">
            <x v="993"/>
          </reference>
          <reference field="8" count="1">
            <x v="0"/>
          </reference>
        </references>
      </pivotArea>
    </format>
    <format dxfId="112">
      <pivotArea dataOnly="0" labelOnly="1" fieldPosition="0">
        <references count="2">
          <reference field="4" count="1" selected="0">
            <x v="994"/>
          </reference>
          <reference field="8" count="1">
            <x v="2"/>
          </reference>
        </references>
      </pivotArea>
    </format>
    <format dxfId="111">
      <pivotArea dataOnly="0" labelOnly="1" fieldPosition="0">
        <references count="2">
          <reference field="4" count="1" selected="0">
            <x v="995"/>
          </reference>
          <reference field="8" count="1">
            <x v="0"/>
          </reference>
        </references>
      </pivotArea>
    </format>
    <format dxfId="110">
      <pivotArea dataOnly="0" labelOnly="1" fieldPosition="0">
        <references count="2">
          <reference field="4" count="1" selected="0">
            <x v="996"/>
          </reference>
          <reference field="8" count="1">
            <x v="0"/>
          </reference>
        </references>
      </pivotArea>
    </format>
    <format dxfId="109">
      <pivotArea dataOnly="0" labelOnly="1" fieldPosition="0">
        <references count="2">
          <reference field="4" count="1" selected="0">
            <x v="997"/>
          </reference>
          <reference field="8" count="1">
            <x v="0"/>
          </reference>
        </references>
      </pivotArea>
    </format>
    <format dxfId="108">
      <pivotArea dataOnly="0" labelOnly="1" fieldPosition="0">
        <references count="2">
          <reference field="4" count="1" selected="0">
            <x v="998"/>
          </reference>
          <reference field="8" count="1">
            <x v="1"/>
          </reference>
        </references>
      </pivotArea>
    </format>
    <format dxfId="107">
      <pivotArea dataOnly="0" labelOnly="1" fieldPosition="0">
        <references count="2">
          <reference field="4" count="1" selected="0">
            <x v="999"/>
          </reference>
          <reference field="8" count="1">
            <x v="1"/>
          </reference>
        </references>
      </pivotArea>
    </format>
    <format dxfId="106">
      <pivotArea dataOnly="0" labelOnly="1" fieldPosition="0">
        <references count="2">
          <reference field="4" count="1" selected="0">
            <x v="1000"/>
          </reference>
          <reference field="8" count="1">
            <x v="0"/>
          </reference>
        </references>
      </pivotArea>
    </format>
    <format dxfId="105">
      <pivotArea dataOnly="0" labelOnly="1" fieldPosition="0">
        <references count="2">
          <reference field="4" count="1" selected="0">
            <x v="1001"/>
          </reference>
          <reference field="8" count="1">
            <x v="0"/>
          </reference>
        </references>
      </pivotArea>
    </format>
    <format dxfId="104">
      <pivotArea dataOnly="0" labelOnly="1" fieldPosition="0">
        <references count="2">
          <reference field="4" count="1" selected="0">
            <x v="1002"/>
          </reference>
          <reference field="8" count="1">
            <x v="0"/>
          </reference>
        </references>
      </pivotArea>
    </format>
    <format dxfId="103">
      <pivotArea dataOnly="0" labelOnly="1" fieldPosition="0">
        <references count="2">
          <reference field="4" count="1" selected="0">
            <x v="1003"/>
          </reference>
          <reference field="8" count="1">
            <x v="1"/>
          </reference>
        </references>
      </pivotArea>
    </format>
    <format dxfId="102">
      <pivotArea dataOnly="0" labelOnly="1" fieldPosition="0">
        <references count="2">
          <reference field="4" count="1" selected="0">
            <x v="1004"/>
          </reference>
          <reference field="8" count="1">
            <x v="1"/>
          </reference>
        </references>
      </pivotArea>
    </format>
    <format dxfId="101">
      <pivotArea dataOnly="0" labelOnly="1" fieldPosition="0">
        <references count="2">
          <reference field="4" count="1" selected="0">
            <x v="1005"/>
          </reference>
          <reference field="8" count="1">
            <x v="1"/>
          </reference>
        </references>
      </pivotArea>
    </format>
    <format dxfId="100">
      <pivotArea dataOnly="0" labelOnly="1" fieldPosition="0">
        <references count="2">
          <reference field="4" count="1" selected="0">
            <x v="1006"/>
          </reference>
          <reference field="8" count="1">
            <x v="1"/>
          </reference>
        </references>
      </pivotArea>
    </format>
    <format dxfId="99">
      <pivotArea dataOnly="0" labelOnly="1" fieldPosition="0">
        <references count="2">
          <reference field="4" count="1" selected="0">
            <x v="1007"/>
          </reference>
          <reference field="8" count="1">
            <x v="1"/>
          </reference>
        </references>
      </pivotArea>
    </format>
    <format dxfId="98">
      <pivotArea dataOnly="0" labelOnly="1" fieldPosition="0">
        <references count="2">
          <reference field="4" count="1" selected="0">
            <x v="1008"/>
          </reference>
          <reference field="8" count="1">
            <x v="0"/>
          </reference>
        </references>
      </pivotArea>
    </format>
    <format dxfId="97">
      <pivotArea dataOnly="0" labelOnly="1" fieldPosition="0">
        <references count="2">
          <reference field="4" count="1" selected="0">
            <x v="1009"/>
          </reference>
          <reference field="8" count="1">
            <x v="1"/>
          </reference>
        </references>
      </pivotArea>
    </format>
    <format dxfId="96">
      <pivotArea dataOnly="0" labelOnly="1" fieldPosition="0">
        <references count="2">
          <reference field="4" count="1" selected="0">
            <x v="1010"/>
          </reference>
          <reference field="8" count="1">
            <x v="1"/>
          </reference>
        </references>
      </pivotArea>
    </format>
    <format dxfId="95">
      <pivotArea dataOnly="0" labelOnly="1" fieldPosition="0">
        <references count="2">
          <reference field="4" count="1" selected="0">
            <x v="1011"/>
          </reference>
          <reference field="8" count="1">
            <x v="2"/>
          </reference>
        </references>
      </pivotArea>
    </format>
    <format dxfId="94">
      <pivotArea dataOnly="0" labelOnly="1" fieldPosition="0">
        <references count="2">
          <reference field="4" count="1" selected="0">
            <x v="1012"/>
          </reference>
          <reference field="8" count="1">
            <x v="2"/>
          </reference>
        </references>
      </pivotArea>
    </format>
    <format dxfId="93">
      <pivotArea dataOnly="0" labelOnly="1" fieldPosition="0">
        <references count="2">
          <reference field="4" count="1" selected="0">
            <x v="1013"/>
          </reference>
          <reference field="8" count="1">
            <x v="1"/>
          </reference>
        </references>
      </pivotArea>
    </format>
    <format dxfId="92">
      <pivotArea dataOnly="0" labelOnly="1" fieldPosition="0">
        <references count="2">
          <reference field="4" count="1" selected="0">
            <x v="1014"/>
          </reference>
          <reference field="8" count="1">
            <x v="1"/>
          </reference>
        </references>
      </pivotArea>
    </format>
    <format dxfId="91">
      <pivotArea dataOnly="0" labelOnly="1" fieldPosition="0">
        <references count="2">
          <reference field="4" count="1" selected="0">
            <x v="1015"/>
          </reference>
          <reference field="8" count="1">
            <x v="1"/>
          </reference>
        </references>
      </pivotArea>
    </format>
    <format dxfId="90">
      <pivotArea dataOnly="0" labelOnly="1" fieldPosition="0">
        <references count="2">
          <reference field="4" count="1" selected="0">
            <x v="1016"/>
          </reference>
          <reference field="8" count="1">
            <x v="1"/>
          </reference>
        </references>
      </pivotArea>
    </format>
    <format dxfId="89">
      <pivotArea dataOnly="0" labelOnly="1" fieldPosition="0">
        <references count="2">
          <reference field="4" count="1" selected="0">
            <x v="1017"/>
          </reference>
          <reference field="8" count="1">
            <x v="1"/>
          </reference>
        </references>
      </pivotArea>
    </format>
    <format dxfId="88">
      <pivotArea dataOnly="0" labelOnly="1" fieldPosition="0">
        <references count="2">
          <reference field="4" count="1" selected="0">
            <x v="1018"/>
          </reference>
          <reference field="8" count="1">
            <x v="1"/>
          </reference>
        </references>
      </pivotArea>
    </format>
    <format dxfId="87">
      <pivotArea dataOnly="0" labelOnly="1" fieldPosition="0">
        <references count="2">
          <reference field="4" count="1" selected="0">
            <x v="1019"/>
          </reference>
          <reference field="8" count="1">
            <x v="1"/>
          </reference>
        </references>
      </pivotArea>
    </format>
    <format dxfId="86">
      <pivotArea dataOnly="0" labelOnly="1" fieldPosition="0">
        <references count="2">
          <reference field="4" count="1" selected="0">
            <x v="1020"/>
          </reference>
          <reference field="8" count="1">
            <x v="0"/>
          </reference>
        </references>
      </pivotArea>
    </format>
    <format dxfId="85">
      <pivotArea dataOnly="0" labelOnly="1" fieldPosition="0">
        <references count="2">
          <reference field="4" count="1" selected="0">
            <x v="1021"/>
          </reference>
          <reference field="8" count="1">
            <x v="1"/>
          </reference>
        </references>
      </pivotArea>
    </format>
    <format dxfId="84">
      <pivotArea dataOnly="0" labelOnly="1" fieldPosition="0">
        <references count="2">
          <reference field="4" count="1" selected="0">
            <x v="1022"/>
          </reference>
          <reference field="8" count="1">
            <x v="2"/>
          </reference>
        </references>
      </pivotArea>
    </format>
    <format dxfId="83">
      <pivotArea dataOnly="0" labelOnly="1" fieldPosition="0">
        <references count="2">
          <reference field="4" count="1" selected="0">
            <x v="1023"/>
          </reference>
          <reference field="8" count="1">
            <x v="2"/>
          </reference>
        </references>
      </pivotArea>
    </format>
    <format dxfId="82">
      <pivotArea dataOnly="0" labelOnly="1" fieldPosition="0">
        <references count="2">
          <reference field="4" count="1" selected="0">
            <x v="1024"/>
          </reference>
          <reference field="8" count="1">
            <x v="1"/>
          </reference>
        </references>
      </pivotArea>
    </format>
    <format dxfId="81">
      <pivotArea dataOnly="0" labelOnly="1" fieldPosition="0">
        <references count="2">
          <reference field="4" count="1" selected="0">
            <x v="1025"/>
          </reference>
          <reference field="8" count="1">
            <x v="2"/>
          </reference>
        </references>
      </pivotArea>
    </format>
    <format dxfId="80">
      <pivotArea dataOnly="0" labelOnly="1" fieldPosition="0">
        <references count="2">
          <reference field="4" count="1" selected="0">
            <x v="1026"/>
          </reference>
          <reference field="8" count="1">
            <x v="1"/>
          </reference>
        </references>
      </pivotArea>
    </format>
    <format dxfId="79">
      <pivotArea dataOnly="0" labelOnly="1" fieldPosition="0">
        <references count="2">
          <reference field="4" count="1" selected="0">
            <x v="1027"/>
          </reference>
          <reference field="8" count="1">
            <x v="0"/>
          </reference>
        </references>
      </pivotArea>
    </format>
    <format dxfId="78">
      <pivotArea dataOnly="0" labelOnly="1" fieldPosition="0">
        <references count="2">
          <reference field="4" count="1" selected="0">
            <x v="1028"/>
          </reference>
          <reference field="8" count="1">
            <x v="1"/>
          </reference>
        </references>
      </pivotArea>
    </format>
    <format dxfId="77">
      <pivotArea dataOnly="0" labelOnly="1" fieldPosition="0">
        <references count="2">
          <reference field="4" count="1" selected="0">
            <x v="1029"/>
          </reference>
          <reference field="8" count="1">
            <x v="1"/>
          </reference>
        </references>
      </pivotArea>
    </format>
    <format dxfId="76">
      <pivotArea dataOnly="0" labelOnly="1" fieldPosition="0">
        <references count="2">
          <reference field="4" count="1" selected="0">
            <x v="1030"/>
          </reference>
          <reference field="8" count="1">
            <x v="1"/>
          </reference>
        </references>
      </pivotArea>
    </format>
    <format dxfId="75">
      <pivotArea dataOnly="0" labelOnly="1" fieldPosition="0">
        <references count="2">
          <reference field="4" count="1" selected="0">
            <x v="1031"/>
          </reference>
          <reference field="8" count="1">
            <x v="2"/>
          </reference>
        </references>
      </pivotArea>
    </format>
    <format dxfId="74">
      <pivotArea dataOnly="0" labelOnly="1" fieldPosition="0">
        <references count="2">
          <reference field="4" count="1" selected="0">
            <x v="1032"/>
          </reference>
          <reference field="8" count="1">
            <x v="1"/>
          </reference>
        </references>
      </pivotArea>
    </format>
    <format dxfId="73">
      <pivotArea dataOnly="0" labelOnly="1" fieldPosition="0">
        <references count="2">
          <reference field="4" count="1" selected="0">
            <x v="1033"/>
          </reference>
          <reference field="8" count="1">
            <x v="1"/>
          </reference>
        </references>
      </pivotArea>
    </format>
    <format dxfId="72">
      <pivotArea dataOnly="0" labelOnly="1" fieldPosition="0">
        <references count="2">
          <reference field="4" count="1" selected="0">
            <x v="1034"/>
          </reference>
          <reference field="8" count="1">
            <x v="0"/>
          </reference>
        </references>
      </pivotArea>
    </format>
    <format dxfId="71">
      <pivotArea dataOnly="0" labelOnly="1" fieldPosition="0">
        <references count="2">
          <reference field="4" count="1" selected="0">
            <x v="1035"/>
          </reference>
          <reference field="8" count="1">
            <x v="1"/>
          </reference>
        </references>
      </pivotArea>
    </format>
    <format dxfId="70">
      <pivotArea dataOnly="0" labelOnly="1" fieldPosition="0">
        <references count="2">
          <reference field="4" count="1" selected="0">
            <x v="1036"/>
          </reference>
          <reference field="8" count="1">
            <x v="1"/>
          </reference>
        </references>
      </pivotArea>
    </format>
    <format dxfId="69">
      <pivotArea dataOnly="0" labelOnly="1" fieldPosition="0">
        <references count="2">
          <reference field="4" count="1" selected="0">
            <x v="1037"/>
          </reference>
          <reference field="8" count="1">
            <x v="1"/>
          </reference>
        </references>
      </pivotArea>
    </format>
    <format dxfId="68">
      <pivotArea dataOnly="0" labelOnly="1" fieldPosition="0">
        <references count="2">
          <reference field="4" count="1" selected="0">
            <x v="1038"/>
          </reference>
          <reference field="8" count="1">
            <x v="1"/>
          </reference>
        </references>
      </pivotArea>
    </format>
    <format dxfId="67">
      <pivotArea dataOnly="0" labelOnly="1" fieldPosition="0">
        <references count="2">
          <reference field="4" count="1" selected="0">
            <x v="1039"/>
          </reference>
          <reference field="8" count="1">
            <x v="1"/>
          </reference>
        </references>
      </pivotArea>
    </format>
    <format dxfId="66">
      <pivotArea dataOnly="0" labelOnly="1" fieldPosition="0">
        <references count="2">
          <reference field="4" count="1" selected="0">
            <x v="1040"/>
          </reference>
          <reference field="8" count="1">
            <x v="1"/>
          </reference>
        </references>
      </pivotArea>
    </format>
    <format dxfId="65">
      <pivotArea dataOnly="0" labelOnly="1" fieldPosition="0">
        <references count="2">
          <reference field="4" count="1" selected="0">
            <x v="1041"/>
          </reference>
          <reference field="8" count="1">
            <x v="1"/>
          </reference>
        </references>
      </pivotArea>
    </format>
    <format dxfId="64">
      <pivotArea dataOnly="0" labelOnly="1" fieldPosition="0">
        <references count="2">
          <reference field="4" count="1" selected="0">
            <x v="1042"/>
          </reference>
          <reference field="8" count="1">
            <x v="2"/>
          </reference>
        </references>
      </pivotArea>
    </format>
    <format dxfId="63">
      <pivotArea dataOnly="0" labelOnly="1" fieldPosition="0">
        <references count="2">
          <reference field="4" count="1" selected="0">
            <x v="1043"/>
          </reference>
          <reference field="8" count="1">
            <x v="1"/>
          </reference>
        </references>
      </pivotArea>
    </format>
    <format dxfId="62">
      <pivotArea dataOnly="0" labelOnly="1" fieldPosition="0">
        <references count="2">
          <reference field="4" count="1" selected="0">
            <x v="1044"/>
          </reference>
          <reference field="8" count="1">
            <x v="1"/>
          </reference>
        </references>
      </pivotArea>
    </format>
    <format dxfId="61">
      <pivotArea dataOnly="0" labelOnly="1" fieldPosition="0">
        <references count="2">
          <reference field="4" count="1" selected="0">
            <x v="1045"/>
          </reference>
          <reference field="8" count="1">
            <x v="1"/>
          </reference>
        </references>
      </pivotArea>
    </format>
    <format dxfId="60">
      <pivotArea dataOnly="0" labelOnly="1" fieldPosition="0">
        <references count="2">
          <reference field="4" count="1" selected="0">
            <x v="1046"/>
          </reference>
          <reference field="8" count="1">
            <x v="1"/>
          </reference>
        </references>
      </pivotArea>
    </format>
    <format dxfId="59">
      <pivotArea dataOnly="0" labelOnly="1" fieldPosition="0">
        <references count="2">
          <reference field="4" count="1" selected="0">
            <x v="1047"/>
          </reference>
          <reference field="8" count="1">
            <x v="1"/>
          </reference>
        </references>
      </pivotArea>
    </format>
    <format dxfId="58">
      <pivotArea dataOnly="0" labelOnly="1" fieldPosition="0">
        <references count="2">
          <reference field="4" count="1" selected="0">
            <x v="1048"/>
          </reference>
          <reference field="8" count="1">
            <x v="1"/>
          </reference>
        </references>
      </pivotArea>
    </format>
    <format dxfId="57">
      <pivotArea dataOnly="0" labelOnly="1" fieldPosition="0">
        <references count="2">
          <reference field="4" count="1" selected="0">
            <x v="1049"/>
          </reference>
          <reference field="8" count="1">
            <x v="1"/>
          </reference>
        </references>
      </pivotArea>
    </format>
    <format dxfId="56">
      <pivotArea dataOnly="0" labelOnly="1" fieldPosition="0">
        <references count="2">
          <reference field="4" count="1" selected="0">
            <x v="1050"/>
          </reference>
          <reference field="8" count="1">
            <x v="1"/>
          </reference>
        </references>
      </pivotArea>
    </format>
    <format dxfId="55">
      <pivotArea dataOnly="0" labelOnly="1" fieldPosition="0">
        <references count="2">
          <reference field="4" count="1" selected="0">
            <x v="1051"/>
          </reference>
          <reference field="8" count="1">
            <x v="1"/>
          </reference>
        </references>
      </pivotArea>
    </format>
    <format dxfId="54">
      <pivotArea dataOnly="0" labelOnly="1" fieldPosition="0">
        <references count="2">
          <reference field="4" count="1" selected="0">
            <x v="1052"/>
          </reference>
          <reference field="8" count="1">
            <x v="2"/>
          </reference>
        </references>
      </pivotArea>
    </format>
    <format dxfId="53">
      <pivotArea dataOnly="0" labelOnly="1" fieldPosition="0">
        <references count="2">
          <reference field="4" count="1" selected="0">
            <x v="1053"/>
          </reference>
          <reference field="8" count="1">
            <x v="1"/>
          </reference>
        </references>
      </pivotArea>
    </format>
    <format dxfId="52">
      <pivotArea dataOnly="0" labelOnly="1" fieldPosition="0">
        <references count="2">
          <reference field="4" count="1" selected="0">
            <x v="1054"/>
          </reference>
          <reference field="8" count="1">
            <x v="1"/>
          </reference>
        </references>
      </pivotArea>
    </format>
    <format dxfId="51">
      <pivotArea dataOnly="0" labelOnly="1" fieldPosition="0">
        <references count="2">
          <reference field="4" count="1" selected="0">
            <x v="1055"/>
          </reference>
          <reference field="8" count="1">
            <x v="1"/>
          </reference>
        </references>
      </pivotArea>
    </format>
    <format dxfId="50">
      <pivotArea dataOnly="0" labelOnly="1" fieldPosition="0">
        <references count="2">
          <reference field="4" count="1" selected="0">
            <x v="1056"/>
          </reference>
          <reference field="8" count="1">
            <x v="1"/>
          </reference>
        </references>
      </pivotArea>
    </format>
    <format dxfId="49">
      <pivotArea dataOnly="0" labelOnly="1" fieldPosition="0">
        <references count="2">
          <reference field="4" count="1" selected="0">
            <x v="1057"/>
          </reference>
          <reference field="8" count="1">
            <x v="1"/>
          </reference>
        </references>
      </pivotArea>
    </format>
    <format dxfId="48">
      <pivotArea dataOnly="0" labelOnly="1" fieldPosition="0">
        <references count="2">
          <reference field="4" count="1" selected="0">
            <x v="1058"/>
          </reference>
          <reference field="8" count="1">
            <x v="1"/>
          </reference>
        </references>
      </pivotArea>
    </format>
    <format dxfId="47">
      <pivotArea dataOnly="0" labelOnly="1" fieldPosition="0">
        <references count="2">
          <reference field="4" count="1" selected="0">
            <x v="1059"/>
          </reference>
          <reference field="8" count="1">
            <x v="1"/>
          </reference>
        </references>
      </pivotArea>
    </format>
    <format dxfId="46">
      <pivotArea dataOnly="0" labelOnly="1" fieldPosition="0">
        <references count="2">
          <reference field="4" count="1" selected="0">
            <x v="1060"/>
          </reference>
          <reference field="8" count="1">
            <x v="0"/>
          </reference>
        </references>
      </pivotArea>
    </format>
    <format dxfId="45">
      <pivotArea dataOnly="0" labelOnly="1" fieldPosition="0">
        <references count="2">
          <reference field="4" count="1" selected="0">
            <x v="1061"/>
          </reference>
          <reference field="8" count="1">
            <x v="0"/>
          </reference>
        </references>
      </pivotArea>
    </format>
    <format dxfId="44">
      <pivotArea dataOnly="0" labelOnly="1" fieldPosition="0">
        <references count="2">
          <reference field="4" count="1" selected="0">
            <x v="1062"/>
          </reference>
          <reference field="8" count="1">
            <x v="2"/>
          </reference>
        </references>
      </pivotArea>
    </format>
    <format dxfId="43">
      <pivotArea dataOnly="0" labelOnly="1" fieldPosition="0">
        <references count="2">
          <reference field="4" count="1" selected="0">
            <x v="1063"/>
          </reference>
          <reference field="8" count="1">
            <x v="1"/>
          </reference>
        </references>
      </pivotArea>
    </format>
    <format dxfId="42">
      <pivotArea dataOnly="0" labelOnly="1" fieldPosition="0">
        <references count="2">
          <reference field="4" count="1" selected="0">
            <x v="1064"/>
          </reference>
          <reference field="8" count="2">
            <x v="1"/>
            <x v="2"/>
          </reference>
        </references>
      </pivotArea>
    </format>
    <format dxfId="41">
      <pivotArea dataOnly="0" labelOnly="1" fieldPosition="0">
        <references count="2">
          <reference field="4" count="1" selected="0">
            <x v="1065"/>
          </reference>
          <reference field="8" count="2">
            <x v="0"/>
            <x v="2"/>
          </reference>
        </references>
      </pivotArea>
    </format>
    <format dxfId="40">
      <pivotArea dataOnly="0" labelOnly="1" fieldPosition="0">
        <references count="2">
          <reference field="4" count="1" selected="0">
            <x v="1066"/>
          </reference>
          <reference field="8" count="2">
            <x v="0"/>
            <x v="2"/>
          </reference>
        </references>
      </pivotArea>
    </format>
    <format dxfId="39">
      <pivotArea dataOnly="0" labelOnly="1" fieldPosition="0">
        <references count="2">
          <reference field="4" count="1" selected="0">
            <x v="1067"/>
          </reference>
          <reference field="8" count="2">
            <x v="0"/>
            <x v="1"/>
          </reference>
        </references>
      </pivotArea>
    </format>
    <format dxfId="38">
      <pivotArea dataOnly="0" labelOnly="1" fieldPosition="0">
        <references count="2">
          <reference field="4" count="1" selected="0">
            <x v="1068"/>
          </reference>
          <reference field="8" count="1">
            <x v="2"/>
          </reference>
        </references>
      </pivotArea>
    </format>
    <format dxfId="37">
      <pivotArea dataOnly="0" labelOnly="1" fieldPosition="0">
        <references count="2">
          <reference field="4" count="1" selected="0">
            <x v="1069"/>
          </reference>
          <reference field="8" count="1">
            <x v="0"/>
          </reference>
        </references>
      </pivotArea>
    </format>
    <format dxfId="36">
      <pivotArea dataOnly="0" labelOnly="1" fieldPosition="0">
        <references count="2">
          <reference field="4" count="1" selected="0">
            <x v="1070"/>
          </reference>
          <reference field="8" count="1">
            <x v="0"/>
          </reference>
        </references>
      </pivotArea>
    </format>
    <format dxfId="35">
      <pivotArea dataOnly="0" labelOnly="1" fieldPosition="0">
        <references count="2">
          <reference field="4" count="1" selected="0">
            <x v="1071"/>
          </reference>
          <reference field="8" count="2">
            <x v="0"/>
            <x v="1"/>
          </reference>
        </references>
      </pivotArea>
    </format>
    <format dxfId="34">
      <pivotArea dataOnly="0" labelOnly="1" fieldPosition="0">
        <references count="2">
          <reference field="4" count="1" selected="0">
            <x v="1072"/>
          </reference>
          <reference field="8" count="1">
            <x v="1"/>
          </reference>
        </references>
      </pivotArea>
    </format>
    <format dxfId="33">
      <pivotArea dataOnly="0" labelOnly="1" fieldPosition="0">
        <references count="2">
          <reference field="4" count="1" selected="0">
            <x v="1073"/>
          </reference>
          <reference field="8" count="2">
            <x v="0"/>
            <x v="1"/>
          </reference>
        </references>
      </pivotArea>
    </format>
    <format dxfId="32">
      <pivotArea dataOnly="0" labelOnly="1" fieldPosition="0">
        <references count="2">
          <reference field="4" count="1" selected="0">
            <x v="1074"/>
          </reference>
          <reference field="8" count="1">
            <x v="1"/>
          </reference>
        </references>
      </pivotArea>
    </format>
    <format dxfId="31">
      <pivotArea dataOnly="0" labelOnly="1" fieldPosition="0">
        <references count="2">
          <reference field="4" count="1" selected="0">
            <x v="1075"/>
          </reference>
          <reference field="8" count="2">
            <x v="0"/>
            <x v="1"/>
          </reference>
        </references>
      </pivotArea>
    </format>
    <format dxfId="30">
      <pivotArea dataOnly="0" labelOnly="1" fieldPosition="0">
        <references count="2">
          <reference field="4" count="1" selected="0">
            <x v="1076"/>
          </reference>
          <reference field="8" count="1">
            <x v="0"/>
          </reference>
        </references>
      </pivotArea>
    </format>
    <format dxfId="29">
      <pivotArea dataOnly="0" labelOnly="1" fieldPosition="0">
        <references count="2">
          <reference field="4" count="1" selected="0">
            <x v="1077"/>
          </reference>
          <reference field="8" count="1">
            <x v="1"/>
          </reference>
        </references>
      </pivotArea>
    </format>
    <format dxfId="28">
      <pivotArea dataOnly="0" labelOnly="1" fieldPosition="0">
        <references count="2">
          <reference field="4" count="1" selected="0">
            <x v="1078"/>
          </reference>
          <reference field="8" count="1">
            <x v="2"/>
          </reference>
        </references>
      </pivotArea>
    </format>
    <format dxfId="27">
      <pivotArea dataOnly="0" labelOnly="1" fieldPosition="0">
        <references count="2">
          <reference field="4" count="1" selected="0">
            <x v="1079"/>
          </reference>
          <reference field="8" count="2">
            <x v="0"/>
            <x v="2"/>
          </reference>
        </references>
      </pivotArea>
    </format>
    <format dxfId="26">
      <pivotArea dataOnly="0" labelOnly="1" fieldPosition="0">
        <references count="2">
          <reference field="4" count="1" selected="0">
            <x v="1080"/>
          </reference>
          <reference field="8" count="1">
            <x v="2"/>
          </reference>
        </references>
      </pivotArea>
    </format>
    <format dxfId="25">
      <pivotArea dataOnly="0" labelOnly="1" fieldPosition="0">
        <references count="2">
          <reference field="4" count="1" selected="0">
            <x v="1081"/>
          </reference>
          <reference field="8" count="2">
            <x v="0"/>
            <x v="2"/>
          </reference>
        </references>
      </pivotArea>
    </format>
    <format dxfId="24">
      <pivotArea dataOnly="0" labelOnly="1" fieldPosition="0">
        <references count="2">
          <reference field="4" count="1" selected="0">
            <x v="1082"/>
          </reference>
          <reference field="8" count="1">
            <x v="2"/>
          </reference>
        </references>
      </pivotArea>
    </format>
    <format dxfId="23">
      <pivotArea field="10" type="button" dataOnly="0" labelOnly="1" outline="0" axis="axisRow" fieldPosition="0"/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labelOnly="1" grandCol="1" outline="0" fieldPosition="0"/>
    </format>
    <format dxfId="2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C3343-1D5A-4B70-856E-4C1347AB0BD8}" name="PivotTable1" cacheId="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Month &amp; Day">
  <location ref="B5:E13" firstHeaderRow="0" firstDataRow="1" firstDataCol="1" rowPageCount="2" colPageCount="1"/>
  <pivotFields count="7"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xis="axisPage" allDrilled="1" subtotalTop="0" showAll="0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</items>
    </pivotField>
    <pivotField dataField="1" subtotalTop="0" showAll="0" defaultSubtotal="0"/>
    <pivotField dataField="1" subtotalTop="0" showAll="0" defaultSubtotal="0"/>
  </pivotFields>
  <rowFields count="2">
    <field x="1"/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41" name="[Table1].[Weekday].[All]" cap="All"/>
    <pageField fld="0" hier="43" name="[Table1].[Create Date].[All]" cap="All"/>
  </pageFields>
  <dataFields count="3">
    <dataField name="Ticket Count" fld="3" subtotal="count" baseField="1" baseItem="0"/>
    <dataField fld="5" subtotal="count" baseField="0" baseItem="0"/>
    <dataField fld="6" subtotal="count" baseField="0" baseItem="0" numFmtId="10"/>
  </dataFields>
  <formats count="3"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field="1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 Count"/>
    <pivotHierarchy dragToData="1" caption="Contribution %"/>
    <pivotHierarchy dragToData="1"/>
    <pivotHierarchy dragToData="1"/>
    <pivotHierarchy dragToData="1"/>
    <pivotHierarchy dragToData="1"/>
    <pivotHierarchy dragToData="1"/>
    <pivotHierarchy dragToData="1" caption="Count of MSSP Statu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7"/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ES Data Analysis_Jan23-Jul23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FC6BB5-4C62-46B1-A06F-7B9CF654682A}" name="Table1" displayName="Table1" ref="A1:AU3297" totalsRowCount="1" headerRowDxfId="16">
  <autoFilter ref="A1:AU3296" xr:uid="{B9FC6BB5-4C62-46B1-A06F-7B9CF654682A}"/>
  <sortState xmlns:xlrd2="http://schemas.microsoft.com/office/spreadsheetml/2017/richdata2" ref="A2:AU3296">
    <sortCondition ref="AR1:AR3296"/>
  </sortState>
  <tableColumns count="47">
    <tableColumn id="1" xr3:uid="{5F2887BA-C414-4BA0-B729-666C173B6F58}" name="ID"/>
    <tableColumn id="2" xr3:uid="{4510DE2F-2D07-409B-875F-4F2E09C7E595}" name="Severity"/>
    <tableColumn id="3" xr3:uid="{8EA0EA48-19A5-4DA7-95CB-99F67D3E2719}" name="Assigned To"/>
    <tableColumn id="4" xr3:uid="{816AF5D9-C380-4E7B-9B75-78A03DA62CD2}" name="Status"/>
    <tableColumn id="5" xr3:uid="{9DB85687-B0A9-4577-90DE-29C24CF01C41}" name="Name"/>
    <tableColumn id="6" xr3:uid="{F9EFB53D-5884-4601-9DD1-99954C335DF5}" name="Created On"/>
    <tableColumn id="7" xr3:uid="{1EABF078-DC43-4163-994C-3957DCFBE798}" name="L1 Responder"/>
    <tableColumn id="8" xr3:uid="{AA01E486-9E7F-4FDD-9C01-16F108C77C5B}" name="L1 Verdict"/>
    <tableColumn id="9" xr3:uid="{73040769-1000-47F5-9D09-A768433A6F1A}" name="L2 Verdict"/>
    <tableColumn id="10" xr3:uid="{C8ECB135-D037-4841-BDE3-76915CF3385A}" name="Label"/>
    <tableColumn id="11" xr3:uid="{B89690E0-340C-4CD2-8384-A2EB0DA789C5}" name="Rule Name"/>
    <tableColumn id="12" xr3:uid="{A3499C3B-B35C-469C-9733-125506632EB9}" name="Ack SLA"/>
    <tableColumn id="13" xr3:uid="{1E3F2A68-276D-481E-9BF1-0074C0C2D790}" name="Asset Type"/>
    <tableColumn id="14" xr3:uid="{78D7FC4F-6D3A-4D91-9165-4508873EF8D1}" name="L1 Time Worked (minutes)"/>
    <tableColumn id="15" xr3:uid="{A5C94A3F-EAD3-4EBB-8B40-ED262B47E4C4}" name="L2 Responder"/>
    <tableColumn id="16" xr3:uid="{77A98CE6-6303-4952-A5E3-C4EABE9434CE}" name="Alert Type"/>
    <tableColumn id="17" xr3:uid="{29CE09D0-0DB6-414B-AF29-057FD170BD0C}" name="Email Subcategory"/>
    <tableColumn id="18" xr3:uid="{C6C8089D-6B51-4A67-8DFA-504B6BEDC6B8}" name="Endpoint Subcategory"/>
    <tableColumn id="19" xr3:uid="{952A6DFB-3C84-4E9D-A93E-F26776471EEB}" name="Login Subcategory"/>
    <tableColumn id="20" xr3:uid="{9BBE44C7-3BC9-4CE5-9D9D-A895BD535337}" name="Network Subcategory"/>
    <tableColumn id="21" xr3:uid="{F5EA8F45-E4BE-4346-8818-5DDE6FCC9BC4}" name="User Behaviour Subcategory"/>
    <tableColumn id="22" xr3:uid="{F3D78E0A-6E1F-4DD1-BEED-D1E3FA9EF353}" name="Tags"/>
    <tableColumn id="23" xr3:uid="{2EC76C97-51B2-4E7C-9EF4-E2DE8247AACE}" name="L1IdleStDate"/>
    <tableColumn id="24" xr3:uid="{32B579B0-407A-442B-91CA-927A83ED1F98}" name="L1IdleTime"/>
    <tableColumn id="25" xr3:uid="{B298743D-B87A-40DA-BADF-202605E36071}" name="L1InvStDate"/>
    <tableColumn id="26" xr3:uid="{04EC1121-7FCD-423D-B306-2988D59C228F}" name="L1InvTime"/>
    <tableColumn id="27" xr3:uid="{1A0B5F39-88EE-48C9-B7AA-903F6577EE42}" name="L1PendStDate"/>
    <tableColumn id="28" xr3:uid="{3BB5802F-FCC3-419C-BD5D-956D9F9F7EE1}" name="L1PendTime"/>
    <tableColumn id="29" xr3:uid="{3D255A4B-C43E-41B4-AA58-C72DF2998771}" name="L1TPendTime"/>
    <tableColumn id="30" xr3:uid="{EBED9A07-3366-49C1-A37D-9213FDE1F800}" name="Not Used1"/>
    <tableColumn id="31" xr3:uid="{E5748261-4C94-4201-A9BA-4F4D7F07FA06}" name="Not Used2"/>
    <tableColumn id="32" xr3:uid="{DB0E46BD-C911-474D-9C42-D09E74903E30}" name="Not Used3"/>
    <tableColumn id="46" xr3:uid="{7755031B-42D4-48BC-AD0B-46F1DDEEB5F8}" name="Not Used4"/>
    <tableColumn id="33" xr3:uid="{FB82F17F-E08A-41C1-9FA9-2CE41714BA90}" name="MSSP Status" dataDxfId="15" totalsRowDxfId="14">
      <calculatedColumnFormula>IFERROR(SEARCH("MSSP",J2,1),0)</calculatedColumnFormula>
    </tableColumn>
    <tableColumn id="34" xr3:uid="{751B7544-805A-4859-8C2C-88DFFC11DB5E}" name="Verdict Match" dataDxfId="13" totalsRowDxfId="12">
      <calculatedColumnFormula>IF(OR(H2="",I2=""),"",IF(H2=I2,1,0))</calculatedColumnFormula>
    </tableColumn>
    <tableColumn id="43" xr3:uid="{D49EEEA7-9258-4188-B416-596B694A5B5F}" name="Verdict Mismatch" dataDxfId="11" totalsRowDxfId="10">
      <calculatedColumnFormula>IF(OR(H2="",I2=""),"",IF(H2&lt;&gt;I2,1,""))</calculatedColumnFormula>
    </tableColumn>
    <tableColumn id="35" xr3:uid="{026B7DC2-B21B-4124-B0CC-FB8328E29947}" name="Ticket Count"/>
    <tableColumn id="44" xr3:uid="{A8B7423E-2FBB-4246-9359-40B08BF188EC}" name="L1 Worked Time" dataDxfId="9" totalsRowDxfId="8">
      <calculatedColumnFormula>(N2/1440)*1440</calculatedColumnFormula>
    </tableColumn>
    <tableColumn id="45" xr3:uid="{D23D1BE8-2E21-4988-B7EA-0F025F120175}" name="Idle Time" dataDxfId="7" totalsRowDxfId="6">
      <calculatedColumnFormula>((N2/1440)-(N2/1440)+MID(X2,18,8))*1440</calculatedColumnFormula>
    </tableColumn>
    <tableColumn id="47" xr3:uid="{3AB66A7B-1150-4049-8BC5-E7D89AAE0A34}" name="L1 Pend Time" dataDxfId="5" totalsRowDxfId="4">
      <calculatedColumnFormula>(((N2/1440)-(N2/1440))+MID(AC2,18,8))*1440</calculatedColumnFormula>
    </tableColumn>
    <tableColumn id="36" xr3:uid="{273273A8-60BF-49D8-BF72-BC86DE13F9B0}" name="MTTE" dataDxfId="3" totalsRowDxfId="2">
      <calculatedColumnFormula>Table1[[#This Row],[L1 Worked Time]]+Table1[[#This Row],[Idle Time]]+Table1[[#This Row],[L1 Pend Time]]</calculatedColumnFormula>
    </tableColumn>
    <tableColumn id="37" xr3:uid="{094F804E-5405-4197-8AB3-1C43E1AF3938}" name="Weekday">
      <calculatedColumnFormula>TEXT(AR2,"DDD")</calculatedColumnFormula>
    </tableColumn>
    <tableColumn id="42" xr3:uid="{C3B4E290-5026-448B-8EAD-731AAA287B31}" name="Month" dataDxfId="1" totalsRowDxfId="0">
      <calculatedColumnFormula>INT(Table1[[#This Row],[Create Date]])</calculatedColumnFormula>
    </tableColumn>
    <tableColumn id="38" xr3:uid="{7E74F3B9-7CDB-4E3D-A6DE-72A124D7676D}" name="Create Date">
      <calculatedColumnFormula>IF(F2="","",INT(MID(F2,6,2)&amp;"-"&amp;MID(F2,9,3)&amp;"-"&amp;MID(F2,15,2)))</calculatedColumnFormula>
    </tableColumn>
    <tableColumn id="39" xr3:uid="{DABA7377-7B1E-484C-A647-A2D991E5244D}" name="Create Time">
      <calculatedColumnFormula>IF(F2="","",MID(F2,18,8))</calculatedColumnFormula>
    </tableColumn>
    <tableColumn id="40" xr3:uid="{99789228-6B51-456E-A6D2-A22FA4B549FD}" name="Week count">
      <calculatedColumnFormula>"Week"&amp;"-"&amp;(WEEKNUM(AR2,2)-WEEKNUM(DATE(YEAR(AR2),MONTH(AR2),1),2)+1)</calculatedColumnFormula>
    </tableColumn>
    <tableColumn id="41" xr3:uid="{39E2F1A3-59FF-4498-8801-9F83AD6A51DF}" name="Create Interval">
      <calculatedColumnFormula>FLOOR(AS2,1/24)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0C14-223A-4311-8837-DEF121632F6B}">
  <dimension ref="B2:AP12"/>
  <sheetViews>
    <sheetView showGridLines="0" topLeftCell="A4" workbookViewId="0">
      <selection activeCell="I19" sqref="I19"/>
    </sheetView>
  </sheetViews>
  <sheetFormatPr defaultRowHeight="15" x14ac:dyDescent="0.25"/>
  <cols>
    <col min="2" max="2" width="18.5703125" bestFit="1" customWidth="1"/>
    <col min="3" max="3" width="13.5703125" bestFit="1" customWidth="1"/>
    <col min="4" max="4" width="14.85546875" bestFit="1" customWidth="1"/>
    <col min="5" max="5" width="14.85546875" customWidth="1"/>
    <col min="6" max="7" width="14.85546875" bestFit="1" customWidth="1"/>
    <col min="8" max="8" width="4.7109375" customWidth="1"/>
    <col min="9" max="9" width="18.5703125" bestFit="1" customWidth="1"/>
    <col min="10" max="10" width="13.5703125" bestFit="1" customWidth="1"/>
    <col min="11" max="11" width="11.140625" bestFit="1" customWidth="1"/>
    <col min="12" max="12" width="10.140625" bestFit="1" customWidth="1"/>
    <col min="13" max="14" width="9.5703125" bestFit="1" customWidth="1"/>
    <col min="16" max="16" width="18.5703125" bestFit="1" customWidth="1"/>
    <col min="17" max="17" width="13.5703125" bestFit="1" customWidth="1"/>
    <col min="18" max="18" width="11.7109375" bestFit="1" customWidth="1"/>
    <col min="19" max="19" width="10.140625" bestFit="1" customWidth="1"/>
    <col min="20" max="21" width="9.5703125" bestFit="1" customWidth="1"/>
    <col min="23" max="23" width="18.5703125" bestFit="1" customWidth="1"/>
    <col min="24" max="24" width="13.5703125" bestFit="1" customWidth="1"/>
    <col min="25" max="25" width="11.140625" customWidth="1"/>
    <col min="26" max="26" width="10.140625" bestFit="1" customWidth="1"/>
    <col min="27" max="28" width="9.5703125" bestFit="1" customWidth="1"/>
    <col min="30" max="30" width="18.5703125" bestFit="1" customWidth="1"/>
    <col min="31" max="31" width="13.5703125" bestFit="1" customWidth="1"/>
    <col min="32" max="32" width="11.140625" bestFit="1" customWidth="1"/>
    <col min="33" max="33" width="10.140625" bestFit="1" customWidth="1"/>
    <col min="34" max="35" width="9.5703125" bestFit="1" customWidth="1"/>
    <col min="37" max="37" width="18.5703125" bestFit="1" customWidth="1"/>
    <col min="38" max="38" width="13.5703125" bestFit="1" customWidth="1"/>
    <col min="39" max="39" width="11.7109375" bestFit="1" customWidth="1"/>
    <col min="40" max="40" width="10.140625" bestFit="1" customWidth="1"/>
    <col min="41" max="42" width="9.5703125" bestFit="1" customWidth="1"/>
  </cols>
  <sheetData>
    <row r="2" spans="2:42" x14ac:dyDescent="0.25">
      <c r="B2" s="4" t="s">
        <v>1</v>
      </c>
      <c r="C2" t="s" vm="2">
        <v>8378</v>
      </c>
      <c r="I2" s="4" t="s">
        <v>1</v>
      </c>
      <c r="J2" t="s" vm="3">
        <v>117</v>
      </c>
      <c r="P2" s="4" t="s">
        <v>1</v>
      </c>
      <c r="Q2" t="s" vm="4">
        <v>41</v>
      </c>
      <c r="W2" s="4" t="s">
        <v>1</v>
      </c>
      <c r="X2" t="s" vm="5">
        <v>59</v>
      </c>
      <c r="AD2" s="4" t="s">
        <v>1</v>
      </c>
      <c r="AE2" t="s" vm="6">
        <v>371</v>
      </c>
      <c r="AK2" s="4" t="s">
        <v>1</v>
      </c>
      <c r="AL2" t="s" vm="7">
        <v>346</v>
      </c>
    </row>
    <row r="4" spans="2:42" ht="60" x14ac:dyDescent="0.25">
      <c r="B4" s="14" t="s">
        <v>8387</v>
      </c>
      <c r="C4" s="15" t="s">
        <v>33</v>
      </c>
      <c r="D4" s="16" t="s">
        <v>8413</v>
      </c>
      <c r="E4" s="16" t="s">
        <v>8405</v>
      </c>
      <c r="F4" s="16" t="s">
        <v>8406</v>
      </c>
      <c r="G4" s="16" t="s">
        <v>8412</v>
      </c>
      <c r="I4" s="14" t="s">
        <v>8387</v>
      </c>
      <c r="J4" s="15" t="s">
        <v>33</v>
      </c>
      <c r="K4" s="16" t="s">
        <v>8413</v>
      </c>
      <c r="L4" s="16" t="s">
        <v>8415</v>
      </c>
      <c r="M4" s="16" t="s">
        <v>8414</v>
      </c>
      <c r="N4" s="16" t="s">
        <v>8412</v>
      </c>
      <c r="P4" s="14" t="s">
        <v>8387</v>
      </c>
      <c r="Q4" s="15" t="s">
        <v>33</v>
      </c>
      <c r="R4" s="16" t="s">
        <v>8413</v>
      </c>
      <c r="S4" s="16" t="s">
        <v>8415</v>
      </c>
      <c r="T4" s="16" t="s">
        <v>8414</v>
      </c>
      <c r="U4" s="16" t="s">
        <v>8412</v>
      </c>
      <c r="W4" s="14" t="s">
        <v>8387</v>
      </c>
      <c r="X4" s="15" t="s">
        <v>33</v>
      </c>
      <c r="Y4" s="16" t="s">
        <v>8413</v>
      </c>
      <c r="Z4" s="16" t="s">
        <v>8415</v>
      </c>
      <c r="AA4" s="16" t="s">
        <v>8414</v>
      </c>
      <c r="AB4" s="16" t="s">
        <v>8412</v>
      </c>
      <c r="AD4" s="14" t="s">
        <v>8387</v>
      </c>
      <c r="AE4" s="15" t="s">
        <v>33</v>
      </c>
      <c r="AF4" s="16" t="s">
        <v>8413</v>
      </c>
      <c r="AG4" s="16" t="s">
        <v>8415</v>
      </c>
      <c r="AH4" s="16" t="s">
        <v>8414</v>
      </c>
      <c r="AI4" s="16" t="s">
        <v>8412</v>
      </c>
      <c r="AK4" s="14" t="s">
        <v>8387</v>
      </c>
      <c r="AL4" s="15" t="s">
        <v>33</v>
      </c>
      <c r="AM4" s="16" t="s">
        <v>8413</v>
      </c>
      <c r="AN4" s="16" t="s">
        <v>8415</v>
      </c>
      <c r="AO4" s="16" t="s">
        <v>8414</v>
      </c>
      <c r="AP4" s="16" t="s">
        <v>8412</v>
      </c>
    </row>
    <row r="5" spans="2:42" x14ac:dyDescent="0.25">
      <c r="B5" s="5" t="s">
        <v>8371</v>
      </c>
      <c r="C5">
        <v>314</v>
      </c>
      <c r="D5" s="8">
        <v>58.458598726114651</v>
      </c>
      <c r="E5" s="8">
        <v>3.61348195329087</v>
      </c>
      <c r="F5" s="8">
        <v>49.625796178343933</v>
      </c>
      <c r="G5" s="8">
        <v>111.69787685774932</v>
      </c>
      <c r="I5" s="5" t="s">
        <v>8371</v>
      </c>
      <c r="J5">
        <v>96</v>
      </c>
      <c r="K5" s="8">
        <v>57.96875</v>
      </c>
      <c r="L5" s="8">
        <v>2.6387152777777785</v>
      </c>
      <c r="M5" s="8">
        <v>25.305555555555586</v>
      </c>
      <c r="N5" s="8">
        <v>85.913020833333363</v>
      </c>
      <c r="P5" s="5" t="s">
        <v>8371</v>
      </c>
      <c r="Q5">
        <v>58</v>
      </c>
      <c r="R5" s="8">
        <v>65.310344827586206</v>
      </c>
      <c r="S5" s="8">
        <v>1.8709770114942526</v>
      </c>
      <c r="T5" s="8">
        <v>39.483333333333348</v>
      </c>
      <c r="U5" s="8">
        <v>106.6646551724138</v>
      </c>
      <c r="W5" s="5" t="s">
        <v>8371</v>
      </c>
      <c r="X5">
        <v>140</v>
      </c>
      <c r="Y5" s="8">
        <v>56.55</v>
      </c>
      <c r="Z5" s="8">
        <v>4.2919047619047648</v>
      </c>
      <c r="AA5" s="8">
        <v>73.29773809523806</v>
      </c>
      <c r="AB5" s="8">
        <v>134.13964285714283</v>
      </c>
      <c r="AD5" s="5" t="s">
        <v>8371</v>
      </c>
      <c r="AE5">
        <v>11</v>
      </c>
      <c r="AF5" s="8">
        <v>60.81818181818182</v>
      </c>
      <c r="AG5" s="8">
        <v>13.06969696969697</v>
      </c>
      <c r="AH5" s="8">
        <v>20.895454545454548</v>
      </c>
      <c r="AI5" s="8">
        <v>94.783333333333317</v>
      </c>
      <c r="AK5" s="5" t="s">
        <v>8371</v>
      </c>
      <c r="AL5">
        <v>9</v>
      </c>
      <c r="AM5" s="8">
        <v>46.333333333333336</v>
      </c>
      <c r="AN5" s="8">
        <v>3.1296296296296298</v>
      </c>
      <c r="AO5" s="8">
        <v>41.288888888888884</v>
      </c>
      <c r="AP5" s="8">
        <v>90.751851851851839</v>
      </c>
    </row>
    <row r="6" spans="2:42" x14ac:dyDescent="0.25">
      <c r="B6" s="5" t="s">
        <v>8372</v>
      </c>
      <c r="C6">
        <v>342</v>
      </c>
      <c r="D6" s="8">
        <v>68.438596491228068</v>
      </c>
      <c r="E6" s="8">
        <v>1.5121345029239754</v>
      </c>
      <c r="F6" s="8">
        <v>130.22660818713487</v>
      </c>
      <c r="G6" s="8">
        <v>200.17733918128658</v>
      </c>
      <c r="I6" s="5" t="s">
        <v>8372</v>
      </c>
      <c r="J6">
        <v>61</v>
      </c>
      <c r="K6" s="8">
        <v>53.229508196721312</v>
      </c>
      <c r="L6" s="8">
        <v>1.0948087431693996</v>
      </c>
      <c r="M6" s="8">
        <v>23.956557377049172</v>
      </c>
      <c r="N6" s="8">
        <v>78.280874316939915</v>
      </c>
      <c r="P6" s="5" t="s">
        <v>8372</v>
      </c>
      <c r="Q6">
        <v>65</v>
      </c>
      <c r="R6" s="8">
        <v>60.46153846153846</v>
      </c>
      <c r="S6" s="8">
        <v>0.33358974358974353</v>
      </c>
      <c r="T6" s="8">
        <v>78.459743589743567</v>
      </c>
      <c r="U6" s="8">
        <v>139.2548717948718</v>
      </c>
      <c r="W6" s="5" t="s">
        <v>8372</v>
      </c>
      <c r="X6">
        <v>198</v>
      </c>
      <c r="Y6" s="8">
        <v>75.914141414141412</v>
      </c>
      <c r="Z6" s="8">
        <v>2.122979797979796</v>
      </c>
      <c r="AA6" s="8">
        <v>185.15075757575767</v>
      </c>
      <c r="AB6" s="8">
        <v>263.18787878787879</v>
      </c>
      <c r="AD6" s="5" t="s">
        <v>8372</v>
      </c>
      <c r="AE6">
        <v>15</v>
      </c>
      <c r="AF6" s="8">
        <v>45.866666666666667</v>
      </c>
      <c r="AG6" s="8">
        <v>0.53</v>
      </c>
      <c r="AH6" s="8">
        <v>69.86999999999999</v>
      </c>
      <c r="AI6" s="8">
        <v>116.26666666666665</v>
      </c>
      <c r="AK6" s="5" t="s">
        <v>8372</v>
      </c>
      <c r="AL6">
        <v>3</v>
      </c>
      <c r="AM6" s="8">
        <v>170</v>
      </c>
      <c r="AN6" s="8">
        <v>0.1277777777777778</v>
      </c>
      <c r="AO6" s="8">
        <v>89.455555555555563</v>
      </c>
      <c r="AP6" s="8">
        <v>259.58333333333331</v>
      </c>
    </row>
    <row r="7" spans="2:42" x14ac:dyDescent="0.25">
      <c r="B7" s="5" t="s">
        <v>8373</v>
      </c>
      <c r="C7">
        <v>495</v>
      </c>
      <c r="D7" s="8">
        <v>58.339393939393936</v>
      </c>
      <c r="E7" s="8">
        <v>1.1218518518518492</v>
      </c>
      <c r="F7" s="8">
        <v>98.64175084175092</v>
      </c>
      <c r="G7" s="8">
        <v>158.10299663299671</v>
      </c>
      <c r="I7" s="5" t="s">
        <v>8373</v>
      </c>
      <c r="J7">
        <v>54</v>
      </c>
      <c r="K7" s="8">
        <v>71.518518518518519</v>
      </c>
      <c r="L7" s="8">
        <v>1.6719135802469141</v>
      </c>
      <c r="M7" s="8">
        <v>45.214814814814808</v>
      </c>
      <c r="N7" s="8">
        <v>118.40524691358023</v>
      </c>
      <c r="P7" s="5" t="s">
        <v>8373</v>
      </c>
      <c r="Q7">
        <v>205</v>
      </c>
      <c r="R7" s="8">
        <v>48.05853658536585</v>
      </c>
      <c r="S7" s="8">
        <v>0.7360975609756103</v>
      </c>
      <c r="T7" s="8">
        <v>94.418130081300774</v>
      </c>
      <c r="U7" s="8">
        <v>143.21276422764228</v>
      </c>
      <c r="W7" s="5" t="s">
        <v>8373</v>
      </c>
      <c r="X7">
        <v>223</v>
      </c>
      <c r="Y7" s="8">
        <v>63.170403587443943</v>
      </c>
      <c r="Z7" s="8">
        <v>1.3924514200298956</v>
      </c>
      <c r="AA7" s="8">
        <v>116.6321375186846</v>
      </c>
      <c r="AB7" s="8">
        <v>181.19499252615856</v>
      </c>
      <c r="AD7" s="5" t="s">
        <v>8373</v>
      </c>
      <c r="AE7">
        <v>9</v>
      </c>
      <c r="AF7" s="8">
        <v>100.11111111111111</v>
      </c>
      <c r="AG7" s="8">
        <v>0.35</v>
      </c>
      <c r="AH7" s="8">
        <v>78.742592592592572</v>
      </c>
      <c r="AI7" s="8">
        <v>179.2037037037037</v>
      </c>
      <c r="AK7" s="5" t="s">
        <v>8373</v>
      </c>
      <c r="AL7">
        <v>4</v>
      </c>
      <c r="AM7" s="8">
        <v>44</v>
      </c>
      <c r="AN7" s="8">
        <v>0.11666666666666667</v>
      </c>
      <c r="AO7" s="8">
        <v>78.174999999999997</v>
      </c>
      <c r="AP7" s="8">
        <v>122.29166666666666</v>
      </c>
    </row>
    <row r="8" spans="2:42" x14ac:dyDescent="0.25">
      <c r="B8" s="5" t="s">
        <v>8374</v>
      </c>
      <c r="C8">
        <v>404</v>
      </c>
      <c r="D8" s="8">
        <v>46.893564356435647</v>
      </c>
      <c r="E8" s="8">
        <v>0.64207920792079165</v>
      </c>
      <c r="F8" s="8">
        <v>76.670173267326675</v>
      </c>
      <c r="G8" s="8">
        <v>124.20581683168314</v>
      </c>
      <c r="I8" s="5" t="s">
        <v>8374</v>
      </c>
      <c r="J8">
        <v>69</v>
      </c>
      <c r="K8" s="8">
        <v>67.608695652173907</v>
      </c>
      <c r="L8" s="8">
        <v>0.51908212560386457</v>
      </c>
      <c r="M8" s="8">
        <v>42.11714975845414</v>
      </c>
      <c r="N8" s="8">
        <v>110.24492753623187</v>
      </c>
      <c r="P8" s="5" t="s">
        <v>8374</v>
      </c>
      <c r="Q8">
        <v>152</v>
      </c>
      <c r="R8" s="8">
        <v>40.717105263157897</v>
      </c>
      <c r="S8" s="8">
        <v>0.31151315789473683</v>
      </c>
      <c r="T8" s="8">
        <v>58.06622807017542</v>
      </c>
      <c r="U8" s="8">
        <v>99.09484649122804</v>
      </c>
      <c r="W8" s="5" t="s">
        <v>8374</v>
      </c>
      <c r="X8">
        <v>178</v>
      </c>
      <c r="Y8" s="8">
        <v>43.584269662921351</v>
      </c>
      <c r="Z8" s="8">
        <v>0.98586142322097303</v>
      </c>
      <c r="AA8" s="8">
        <v>107.15758426966289</v>
      </c>
      <c r="AB8" s="8">
        <v>151.72771535580523</v>
      </c>
      <c r="AD8" s="5" t="s">
        <v>8374</v>
      </c>
      <c r="AE8">
        <v>2</v>
      </c>
      <c r="AF8" s="8">
        <v>91</v>
      </c>
      <c r="AG8" s="8">
        <v>0.17499999999999999</v>
      </c>
      <c r="AH8" s="8">
        <v>61.033333333333331</v>
      </c>
      <c r="AI8" s="8">
        <v>152.20833333333331</v>
      </c>
      <c r="AK8" s="5" t="s">
        <v>8374</v>
      </c>
      <c r="AL8">
        <v>3</v>
      </c>
      <c r="AM8" s="8">
        <v>50.333333333333336</v>
      </c>
      <c r="AN8" s="8">
        <v>0.13333333333333333</v>
      </c>
      <c r="AO8" s="8">
        <v>15.494444444444442</v>
      </c>
      <c r="AP8" s="8">
        <v>65.961111111111109</v>
      </c>
    </row>
    <row r="9" spans="2:42" x14ac:dyDescent="0.25">
      <c r="B9" s="5" t="s">
        <v>8375</v>
      </c>
      <c r="C9">
        <v>771</v>
      </c>
      <c r="D9" s="8">
        <v>35.290531776913099</v>
      </c>
      <c r="E9" s="8">
        <v>3.2405966277561591</v>
      </c>
      <c r="F9" s="8">
        <v>138.85659316904423</v>
      </c>
      <c r="G9" s="8">
        <v>177.38772157371375</v>
      </c>
      <c r="I9" s="5" t="s">
        <v>8375</v>
      </c>
      <c r="J9">
        <v>65</v>
      </c>
      <c r="K9" s="8">
        <v>52.984615384615381</v>
      </c>
      <c r="L9" s="8">
        <v>0.35076923076923067</v>
      </c>
      <c r="M9" s="8">
        <v>53.463333333333374</v>
      </c>
      <c r="N9" s="8">
        <v>106.79871794871794</v>
      </c>
      <c r="P9" s="5" t="s">
        <v>8375</v>
      </c>
      <c r="Q9">
        <v>137</v>
      </c>
      <c r="R9" s="8">
        <v>48.985401459854018</v>
      </c>
      <c r="S9" s="8">
        <v>0.56788321167883227</v>
      </c>
      <c r="T9" s="8">
        <v>106.08284671532847</v>
      </c>
      <c r="U9" s="8">
        <v>155.63613138686122</v>
      </c>
      <c r="W9" s="5" t="s">
        <v>8375</v>
      </c>
      <c r="X9">
        <v>543</v>
      </c>
      <c r="Y9" s="8">
        <v>27.589318600368323</v>
      </c>
      <c r="Z9" s="8">
        <v>4.3964702271332099</v>
      </c>
      <c r="AA9" s="8">
        <v>157.9063535911601</v>
      </c>
      <c r="AB9" s="8">
        <v>189.89214241866165</v>
      </c>
      <c r="AD9" s="5" t="s">
        <v>8375</v>
      </c>
      <c r="AE9">
        <v>23</v>
      </c>
      <c r="AF9" s="8">
        <v>86.565217391304344</v>
      </c>
      <c r="AG9" s="8">
        <v>0.44492753623188402</v>
      </c>
      <c r="AH9" s="8">
        <v>117.77246376811597</v>
      </c>
      <c r="AI9" s="8">
        <v>204.78260869565219</v>
      </c>
      <c r="AK9" s="5" t="s">
        <v>8375</v>
      </c>
      <c r="AL9">
        <v>3</v>
      </c>
      <c r="AM9" s="8">
        <v>27.333333333333332</v>
      </c>
      <c r="AN9" s="8">
        <v>0.1277777777777778</v>
      </c>
      <c r="AO9" s="8">
        <v>199.35</v>
      </c>
      <c r="AP9" s="8">
        <v>226.8111111111111</v>
      </c>
    </row>
    <row r="10" spans="2:42" x14ac:dyDescent="0.25">
      <c r="B10" s="5" t="s">
        <v>8376</v>
      </c>
      <c r="C10">
        <v>447</v>
      </c>
      <c r="D10" s="8">
        <v>49.149888143176732</v>
      </c>
      <c r="E10" s="8">
        <v>0.34258016405667391</v>
      </c>
      <c r="F10" s="8">
        <v>115.62863534675672</v>
      </c>
      <c r="G10" s="8">
        <v>165.12110365398945</v>
      </c>
      <c r="I10" s="5" t="s">
        <v>8376</v>
      </c>
      <c r="J10">
        <v>70</v>
      </c>
      <c r="K10" s="8">
        <v>70.457142857142856</v>
      </c>
      <c r="L10" s="8">
        <v>0.77095238095238094</v>
      </c>
      <c r="M10" s="8">
        <v>18.52571428571428</v>
      </c>
      <c r="N10" s="8">
        <v>89.753809523809522</v>
      </c>
      <c r="P10" s="5" t="s">
        <v>8376</v>
      </c>
      <c r="Q10">
        <v>62</v>
      </c>
      <c r="R10" s="8">
        <v>69.548387096774192</v>
      </c>
      <c r="S10" s="8">
        <v>0.28790322580645156</v>
      </c>
      <c r="T10" s="8">
        <v>68.205913978494635</v>
      </c>
      <c r="U10" s="8">
        <v>138.04220430107523</v>
      </c>
      <c r="W10" s="5" t="s">
        <v>8376</v>
      </c>
      <c r="X10">
        <v>310</v>
      </c>
      <c r="Y10" s="8">
        <v>40.13548387096774</v>
      </c>
      <c r="Z10" s="8">
        <v>0.25983870967742001</v>
      </c>
      <c r="AA10" s="8">
        <v>148.08032258064574</v>
      </c>
      <c r="AB10" s="8">
        <v>188.47564516129026</v>
      </c>
      <c r="AD10" s="5" t="s">
        <v>8376</v>
      </c>
      <c r="AE10">
        <v>5</v>
      </c>
      <c r="AF10" s="8">
        <v>56.8</v>
      </c>
      <c r="AG10" s="8">
        <v>0.15333333333333332</v>
      </c>
      <c r="AH10" s="8">
        <v>51.106666666666669</v>
      </c>
      <c r="AI10" s="8">
        <v>108.05999999999999</v>
      </c>
      <c r="AK10" s="5" t="s">
        <v>8377</v>
      </c>
      <c r="AL10">
        <v>5</v>
      </c>
      <c r="AM10" s="8">
        <v>104.6</v>
      </c>
      <c r="AN10" s="8">
        <v>0.16999999999999998</v>
      </c>
      <c r="AO10" s="8">
        <v>89.506666666666661</v>
      </c>
      <c r="AP10" s="8">
        <v>194.27666666666667</v>
      </c>
    </row>
    <row r="11" spans="2:42" x14ac:dyDescent="0.25">
      <c r="B11" s="5" t="s">
        <v>8377</v>
      </c>
      <c r="C11">
        <v>522</v>
      </c>
      <c r="D11" s="8">
        <v>58.348659003831415</v>
      </c>
      <c r="E11" s="8">
        <v>0.26867816091954028</v>
      </c>
      <c r="F11" s="8">
        <v>123.45354406130318</v>
      </c>
      <c r="G11" s="8">
        <v>182.07088122605359</v>
      </c>
      <c r="I11" s="5" t="s">
        <v>8377</v>
      </c>
      <c r="J11">
        <v>53</v>
      </c>
      <c r="K11" s="8">
        <v>76.188679245283012</v>
      </c>
      <c r="L11" s="8">
        <v>0.21415094339622634</v>
      </c>
      <c r="M11" s="8">
        <v>18.519811320754709</v>
      </c>
      <c r="N11" s="8">
        <v>94.922641509433959</v>
      </c>
      <c r="P11" s="5" t="s">
        <v>8377</v>
      </c>
      <c r="Q11">
        <v>143</v>
      </c>
      <c r="R11" s="8">
        <v>53.13986013986014</v>
      </c>
      <c r="S11" s="8">
        <v>0.21048951048951048</v>
      </c>
      <c r="T11" s="8">
        <v>175.09825174825173</v>
      </c>
      <c r="U11" s="8">
        <v>228.44860139860154</v>
      </c>
      <c r="W11" s="5" t="s">
        <v>8377</v>
      </c>
      <c r="X11">
        <v>268</v>
      </c>
      <c r="Y11" s="8">
        <v>65.570895522388057</v>
      </c>
      <c r="Z11" s="8">
        <v>0.32101990049751278</v>
      </c>
      <c r="AA11" s="8">
        <v>127.79029850746269</v>
      </c>
      <c r="AB11" s="8">
        <v>193.68221393034818</v>
      </c>
      <c r="AD11" s="5" t="s">
        <v>8377</v>
      </c>
      <c r="AE11">
        <v>53</v>
      </c>
      <c r="AF11" s="8">
        <v>13.679245283018869</v>
      </c>
      <c r="AG11" s="8">
        <v>0.22484276729559743</v>
      </c>
      <c r="AH11" s="8">
        <v>70.317295597484303</v>
      </c>
      <c r="AI11" s="8">
        <v>84.221383647798746</v>
      </c>
      <c r="AK11" s="5" t="s">
        <v>8370</v>
      </c>
      <c r="AL11">
        <v>27</v>
      </c>
      <c r="AM11" s="8">
        <v>68.851851851851848</v>
      </c>
      <c r="AN11" s="8">
        <v>1.1351851851851853</v>
      </c>
      <c r="AO11" s="8">
        <v>75.730864197530863</v>
      </c>
      <c r="AP11" s="8">
        <v>145.71790123456788</v>
      </c>
    </row>
    <row r="12" spans="2:42" x14ac:dyDescent="0.25">
      <c r="B12" s="5" t="s">
        <v>8370</v>
      </c>
      <c r="C12">
        <v>3295</v>
      </c>
      <c r="D12" s="8">
        <v>51.357207890743553</v>
      </c>
      <c r="E12" s="8">
        <v>1.5958674759736942</v>
      </c>
      <c r="F12" s="8">
        <v>110.20018209408136</v>
      </c>
      <c r="G12" s="8">
        <v>163.15325746080032</v>
      </c>
      <c r="I12" s="5" t="s">
        <v>8370</v>
      </c>
      <c r="J12">
        <v>468</v>
      </c>
      <c r="K12" s="8">
        <v>63.574786324786324</v>
      </c>
      <c r="L12" s="8">
        <v>1.1417022792022793</v>
      </c>
      <c r="M12" s="8">
        <v>32.033831908831921</v>
      </c>
      <c r="N12" s="8">
        <v>96.750320512820565</v>
      </c>
      <c r="P12" s="5" t="s">
        <v>8370</v>
      </c>
      <c r="Q12">
        <v>822</v>
      </c>
      <c r="R12" s="8">
        <v>51.558394160583944</v>
      </c>
      <c r="S12" s="8">
        <v>0.55255474452554632</v>
      </c>
      <c r="T12" s="8">
        <v>96.560665044606623</v>
      </c>
      <c r="U12" s="8">
        <v>148.67161394971609</v>
      </c>
      <c r="W12" s="5" t="s">
        <v>8370</v>
      </c>
      <c r="X12">
        <v>1860</v>
      </c>
      <c r="Y12" s="8">
        <v>48.273655913978494</v>
      </c>
      <c r="Z12" s="8">
        <v>2.1833781362007234</v>
      </c>
      <c r="AA12" s="8">
        <v>138.65612903225818</v>
      </c>
      <c r="AB12" s="8">
        <v>189.11316308243744</v>
      </c>
      <c r="AD12" s="5" t="s">
        <v>8370</v>
      </c>
      <c r="AE12">
        <v>118</v>
      </c>
      <c r="AF12" s="8">
        <v>46.101694915254235</v>
      </c>
      <c r="AG12" s="8">
        <v>1.5096045197740109</v>
      </c>
      <c r="AH12" s="8">
        <v>74.574293785310758</v>
      </c>
      <c r="AI12" s="8">
        <v>122.185593220339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E87A-D632-4618-8273-8F6624BB6E23}">
  <dimension ref="B3:AF12"/>
  <sheetViews>
    <sheetView showGridLines="0" workbookViewId="0">
      <selection activeCell="B11" sqref="B11"/>
    </sheetView>
  </sheetViews>
  <sheetFormatPr defaultRowHeight="15" x14ac:dyDescent="0.25"/>
  <cols>
    <col min="2" max="2" width="29" bestFit="1" customWidth="1"/>
    <col min="3" max="3" width="17.5703125" bestFit="1" customWidth="1"/>
    <col min="4" max="4" width="8.140625" bestFit="1" customWidth="1"/>
    <col min="5" max="5" width="8.85546875" bestFit="1" customWidth="1"/>
    <col min="6" max="6" width="8.7109375" bestFit="1" customWidth="1"/>
    <col min="7" max="7" width="8.140625" bestFit="1" customWidth="1"/>
    <col min="8" max="8" width="12.140625" bestFit="1" customWidth="1"/>
    <col min="10" max="10" width="21.85546875" bestFit="1" customWidth="1"/>
    <col min="11" max="11" width="17.5703125" bestFit="1" customWidth="1"/>
    <col min="12" max="12" width="8.140625" bestFit="1" customWidth="1"/>
    <col min="13" max="13" width="8.85546875" bestFit="1" customWidth="1"/>
    <col min="14" max="14" width="8.7109375" bestFit="1" customWidth="1"/>
    <col min="15" max="15" width="8.140625" bestFit="1" customWidth="1"/>
    <col min="16" max="16" width="12.140625" bestFit="1" customWidth="1"/>
    <col min="18" max="18" width="26.140625" bestFit="1" customWidth="1"/>
    <col min="19" max="19" width="17.5703125" bestFit="1" customWidth="1"/>
    <col min="20" max="20" width="8.140625" bestFit="1" customWidth="1"/>
    <col min="21" max="21" width="8.85546875" bestFit="1" customWidth="1"/>
    <col min="22" max="22" width="8.7109375" bestFit="1" customWidth="1"/>
    <col min="23" max="23" width="8.140625" bestFit="1" customWidth="1"/>
    <col min="24" max="24" width="12.140625" bestFit="1" customWidth="1"/>
    <col min="26" max="26" width="19" bestFit="1" customWidth="1"/>
    <col min="27" max="27" width="17.5703125" bestFit="1" customWidth="1"/>
    <col min="28" max="28" width="8.140625" bestFit="1" customWidth="1"/>
    <col min="29" max="29" width="8.85546875" bestFit="1" customWidth="1"/>
    <col min="30" max="30" width="8.7109375" bestFit="1" customWidth="1"/>
    <col min="31" max="31" width="8.140625" bestFit="1" customWidth="1"/>
    <col min="32" max="32" width="12.140625" customWidth="1"/>
  </cols>
  <sheetData>
    <row r="3" spans="2:32" x14ac:dyDescent="0.25">
      <c r="B3" s="4" t="s">
        <v>8409</v>
      </c>
      <c r="C3" s="4" t="s">
        <v>8389</v>
      </c>
      <c r="J3" s="4" t="s">
        <v>8408</v>
      </c>
      <c r="K3" s="4" t="s">
        <v>8389</v>
      </c>
      <c r="R3" s="4" t="s">
        <v>8410</v>
      </c>
      <c r="S3" s="4" t="s">
        <v>8389</v>
      </c>
      <c r="Z3" s="4" t="s">
        <v>8411</v>
      </c>
      <c r="AA3" s="4" t="s">
        <v>8389</v>
      </c>
    </row>
    <row r="4" spans="2:32" x14ac:dyDescent="0.25">
      <c r="B4" s="4" t="s">
        <v>8387</v>
      </c>
      <c r="C4" s="1" t="s">
        <v>117</v>
      </c>
      <c r="D4" s="1" t="s">
        <v>41</v>
      </c>
      <c r="E4" s="1" t="s">
        <v>59</v>
      </c>
      <c r="F4" s="1" t="s">
        <v>371</v>
      </c>
      <c r="G4" s="1" t="s">
        <v>346</v>
      </c>
      <c r="H4" s="1" t="s">
        <v>8370</v>
      </c>
      <c r="J4" s="4" t="s">
        <v>8387</v>
      </c>
      <c r="K4" s="1" t="s">
        <v>117</v>
      </c>
      <c r="L4" s="1" t="s">
        <v>41</v>
      </c>
      <c r="M4" s="1" t="s">
        <v>59</v>
      </c>
      <c r="N4" s="1" t="s">
        <v>371</v>
      </c>
      <c r="O4" s="1" t="s">
        <v>346</v>
      </c>
      <c r="P4" s="1" t="s">
        <v>8370</v>
      </c>
      <c r="R4" s="4" t="s">
        <v>8387</v>
      </c>
      <c r="S4" s="1" t="s">
        <v>117</v>
      </c>
      <c r="T4" s="1" t="s">
        <v>41</v>
      </c>
      <c r="U4" s="1" t="s">
        <v>59</v>
      </c>
      <c r="V4" s="1" t="s">
        <v>371</v>
      </c>
      <c r="W4" s="1" t="s">
        <v>346</v>
      </c>
      <c r="X4" s="1" t="s">
        <v>8370</v>
      </c>
      <c r="Z4" s="4" t="s">
        <v>8387</v>
      </c>
      <c r="AA4" s="1" t="s">
        <v>117</v>
      </c>
      <c r="AB4" s="1" t="s">
        <v>41</v>
      </c>
      <c r="AC4" s="1" t="s">
        <v>59</v>
      </c>
      <c r="AD4" s="1" t="s">
        <v>371</v>
      </c>
      <c r="AE4" s="1" t="s">
        <v>346</v>
      </c>
      <c r="AF4" s="1" t="s">
        <v>8370</v>
      </c>
    </row>
    <row r="5" spans="2:32" x14ac:dyDescent="0.25">
      <c r="B5" s="5" t="s">
        <v>8371</v>
      </c>
      <c r="C5" s="13">
        <v>4.0256076388888888E-2</v>
      </c>
      <c r="D5" s="13">
        <v>4.5354406130268199E-2</v>
      </c>
      <c r="E5" s="13">
        <v>3.9270833333333331E-2</v>
      </c>
      <c r="F5" s="13">
        <v>4.2234848484848486E-2</v>
      </c>
      <c r="G5" s="13">
        <v>3.2175925925925927E-2</v>
      </c>
      <c r="H5" s="13">
        <v>4.0596249115357398E-2</v>
      </c>
      <c r="J5" s="5" t="s">
        <v>8371</v>
      </c>
      <c r="K5" s="13">
        <v>1.8324411651234572E-3</v>
      </c>
      <c r="L5" s="13">
        <v>1.2992895913154531E-3</v>
      </c>
      <c r="M5" s="13">
        <v>2.9804894179894198E-3</v>
      </c>
      <c r="N5" s="13">
        <v>9.0761784511784512E-3</v>
      </c>
      <c r="O5" s="13">
        <v>2.1733539094650205E-3</v>
      </c>
      <c r="P5" s="13">
        <v>2.5093624675631043E-3</v>
      </c>
      <c r="R5" s="5" t="s">
        <v>8371</v>
      </c>
      <c r="S5" s="13">
        <v>1.7573302469135823E-2</v>
      </c>
      <c r="T5" s="13">
        <v>2.7418981481481492E-2</v>
      </c>
      <c r="U5" s="13">
        <v>5.0901207010581984E-2</v>
      </c>
      <c r="V5" s="13">
        <v>1.4510732323232325E-2</v>
      </c>
      <c r="W5" s="13">
        <v>2.8672839506172835E-2</v>
      </c>
      <c r="X5" s="13">
        <v>3.446235845718329E-2</v>
      </c>
      <c r="Z5" s="5" t="s">
        <v>8371</v>
      </c>
      <c r="AA5" s="13">
        <v>5.9661820023148168E-2</v>
      </c>
      <c r="AB5" s="13">
        <v>7.4072677203065138E-2</v>
      </c>
      <c r="AC5" s="13">
        <v>9.3152529761904745E-2</v>
      </c>
      <c r="AD5" s="13">
        <v>6.5821759259259247E-2</v>
      </c>
      <c r="AE5" s="13">
        <v>6.3022119341563779E-2</v>
      </c>
      <c r="AF5" s="13">
        <v>7.7567970040103698E-2</v>
      </c>
    </row>
    <row r="6" spans="2:32" x14ac:dyDescent="0.25">
      <c r="B6" s="5" t="s">
        <v>8372</v>
      </c>
      <c r="C6" s="13">
        <v>3.6964936247723131E-2</v>
      </c>
      <c r="D6" s="13">
        <v>4.1987179487179484E-2</v>
      </c>
      <c r="E6" s="13">
        <v>5.2718153759820426E-2</v>
      </c>
      <c r="F6" s="13">
        <v>3.1851851851851853E-2</v>
      </c>
      <c r="G6" s="13">
        <v>0.11805555555555555</v>
      </c>
      <c r="H6" s="13">
        <v>4.7526803118908383E-2</v>
      </c>
      <c r="J6" s="5" t="s">
        <v>8372</v>
      </c>
      <c r="K6" s="13">
        <v>7.6028384942319416E-4</v>
      </c>
      <c r="L6" s="13">
        <v>2.3165954415954411E-4</v>
      </c>
      <c r="M6" s="13">
        <v>1.4742915263748584E-3</v>
      </c>
      <c r="N6" s="13">
        <v>3.6805555555555555E-4</v>
      </c>
      <c r="O6" s="13">
        <v>8.8734567901234578E-5</v>
      </c>
      <c r="P6" s="13">
        <v>1.0500934048083162E-3</v>
      </c>
      <c r="R6" s="5" t="s">
        <v>8372</v>
      </c>
      <c r="S6" s="13">
        <v>1.6636498178506369E-2</v>
      </c>
      <c r="T6" s="13">
        <v>5.4485933048433036E-2</v>
      </c>
      <c r="U6" s="13">
        <v>0.12857691498316504</v>
      </c>
      <c r="V6" s="13">
        <v>4.8520833333333326E-2</v>
      </c>
      <c r="W6" s="13">
        <v>6.2121913580246921E-2</v>
      </c>
      <c r="X6" s="13">
        <v>9.0435144574399218E-2</v>
      </c>
      <c r="Z6" s="5" t="s">
        <v>8372</v>
      </c>
      <c r="AA6" s="13">
        <v>5.4361718275652719E-2</v>
      </c>
      <c r="AB6" s="13">
        <v>9.6704772079772086E-2</v>
      </c>
      <c r="AC6" s="13">
        <v>0.18276936026936028</v>
      </c>
      <c r="AD6" s="13">
        <v>8.0740740740740724E-2</v>
      </c>
      <c r="AE6" s="13">
        <v>0.18026620370370369</v>
      </c>
      <c r="AF6" s="13">
        <v>0.13901204109811569</v>
      </c>
    </row>
    <row r="7" spans="2:32" x14ac:dyDescent="0.25">
      <c r="B7" s="5" t="s">
        <v>8373</v>
      </c>
      <c r="C7" s="13">
        <v>4.9665637860082303E-2</v>
      </c>
      <c r="D7" s="13">
        <v>3.3373983739837396E-2</v>
      </c>
      <c r="E7" s="13">
        <v>4.3868335824613851E-2</v>
      </c>
      <c r="F7" s="13">
        <v>6.9521604938271614E-2</v>
      </c>
      <c r="G7" s="13">
        <v>3.0555555555555555E-2</v>
      </c>
      <c r="H7" s="13">
        <v>4.0513468013468008E-2</v>
      </c>
      <c r="J7" s="5" t="s">
        <v>8373</v>
      </c>
      <c r="K7" s="13">
        <v>1.1610510973936903E-3</v>
      </c>
      <c r="L7" s="13">
        <v>5.1117886178861827E-4</v>
      </c>
      <c r="M7" s="13">
        <v>9.6698015279853868E-4</v>
      </c>
      <c r="N7" s="13">
        <v>2.4305555555555555E-4</v>
      </c>
      <c r="O7" s="13">
        <v>8.1018518518518516E-5</v>
      </c>
      <c r="P7" s="13">
        <v>7.7906378600822864E-4</v>
      </c>
      <c r="R7" s="5" t="s">
        <v>8373</v>
      </c>
      <c r="S7" s="13">
        <v>3.1399176954732502E-2</v>
      </c>
      <c r="T7" s="13">
        <v>6.5568145889792206E-2</v>
      </c>
      <c r="U7" s="13">
        <v>8.099453994353098E-2</v>
      </c>
      <c r="V7" s="13">
        <v>5.4682355967078176E-2</v>
      </c>
      <c r="W7" s="13">
        <v>5.4288194444444444E-2</v>
      </c>
      <c r="X7" s="13">
        <v>6.8501215862327033E-2</v>
      </c>
      <c r="Z7" s="5" t="s">
        <v>8373</v>
      </c>
      <c r="AA7" s="13">
        <v>8.2225865912208498E-2</v>
      </c>
      <c r="AB7" s="13">
        <v>9.9453308491418257E-2</v>
      </c>
      <c r="AC7" s="13">
        <v>0.12582985592094345</v>
      </c>
      <c r="AD7" s="13">
        <v>0.12444701646090535</v>
      </c>
      <c r="AE7" s="13">
        <v>8.4924768518518517E-2</v>
      </c>
      <c r="AF7" s="13">
        <v>0.10979374766180326</v>
      </c>
    </row>
    <row r="8" spans="2:32" x14ac:dyDescent="0.25">
      <c r="B8" s="5" t="s">
        <v>8374</v>
      </c>
      <c r="C8" s="13">
        <v>4.6950483091787433E-2</v>
      </c>
      <c r="D8" s="13">
        <v>2.8275767543859652E-2</v>
      </c>
      <c r="E8" s="13">
        <v>3.026685393258427E-2</v>
      </c>
      <c r="F8" s="13">
        <v>6.3194444444444442E-2</v>
      </c>
      <c r="G8" s="13">
        <v>3.4953703703703702E-2</v>
      </c>
      <c r="H8" s="13">
        <v>3.2564975247524754E-2</v>
      </c>
      <c r="J8" s="5" t="s">
        <v>8374</v>
      </c>
      <c r="K8" s="13">
        <v>3.6047369833601704E-4</v>
      </c>
      <c r="L8" s="13">
        <v>2.16328581871345E-4</v>
      </c>
      <c r="M8" s="13">
        <v>6.8462598834789789E-4</v>
      </c>
      <c r="N8" s="13">
        <v>1.2152777777777777E-4</v>
      </c>
      <c r="O8" s="13">
        <v>9.2592592592592588E-5</v>
      </c>
      <c r="P8" s="13">
        <v>4.4588833883388307E-4</v>
      </c>
      <c r="R8" s="5" t="s">
        <v>8374</v>
      </c>
      <c r="S8" s="13">
        <v>2.9248020665593153E-2</v>
      </c>
      <c r="T8" s="13">
        <v>4.0323769493177376E-2</v>
      </c>
      <c r="U8" s="13">
        <v>7.4414989076154792E-2</v>
      </c>
      <c r="V8" s="13">
        <v>4.238425925925926E-2</v>
      </c>
      <c r="W8" s="13">
        <v>1.076003086419753E-2</v>
      </c>
      <c r="X8" s="13">
        <v>5.3243175880087971E-2</v>
      </c>
      <c r="Z8" s="5" t="s">
        <v>8374</v>
      </c>
      <c r="AA8" s="13">
        <v>7.6558977455716576E-2</v>
      </c>
      <c r="AB8" s="13">
        <v>6.8815865618908359E-2</v>
      </c>
      <c r="AC8" s="13">
        <v>0.10536646899708696</v>
      </c>
      <c r="AD8" s="13">
        <v>0.10570023148148147</v>
      </c>
      <c r="AE8" s="13">
        <v>4.5806327160493827E-2</v>
      </c>
      <c r="AF8" s="13">
        <v>8.6254039466446622E-2</v>
      </c>
    </row>
    <row r="9" spans="2:32" x14ac:dyDescent="0.25">
      <c r="B9" s="5" t="s">
        <v>8375</v>
      </c>
      <c r="C9" s="13">
        <v>3.6794871794871793E-2</v>
      </c>
      <c r="D9" s="13">
        <v>3.4017639902676401E-2</v>
      </c>
      <c r="E9" s="13">
        <v>1.9159249028033558E-2</v>
      </c>
      <c r="F9" s="13">
        <v>6.0114734299516907E-2</v>
      </c>
      <c r="G9" s="13">
        <v>1.8981481481481481E-2</v>
      </c>
      <c r="H9" s="13">
        <v>2.4507313733967431E-2</v>
      </c>
      <c r="J9" s="5" t="s">
        <v>8375</v>
      </c>
      <c r="K9" s="13">
        <v>2.4358974358974352E-4</v>
      </c>
      <c r="L9" s="13">
        <v>3.9436334144363352E-4</v>
      </c>
      <c r="M9" s="13">
        <v>3.0531043243980623E-3</v>
      </c>
      <c r="N9" s="13">
        <v>3.0897745571658615E-4</v>
      </c>
      <c r="O9" s="13">
        <v>8.8734567901234578E-5</v>
      </c>
      <c r="P9" s="13">
        <v>2.2504143248306659E-3</v>
      </c>
      <c r="R9" s="5" t="s">
        <v>8375</v>
      </c>
      <c r="S9" s="13">
        <v>3.7127314814814842E-2</v>
      </c>
      <c r="T9" s="13">
        <v>7.3668643552311439E-2</v>
      </c>
      <c r="U9" s="13">
        <v>0.10965718999386118</v>
      </c>
      <c r="V9" s="13">
        <v>8.1786433172302761E-2</v>
      </c>
      <c r="W9" s="13">
        <v>0.13843749999999999</v>
      </c>
      <c r="X9" s="13">
        <v>9.6428189700725156E-2</v>
      </c>
      <c r="Z9" s="5" t="s">
        <v>8375</v>
      </c>
      <c r="AA9" s="13">
        <v>7.4165776353276341E-2</v>
      </c>
      <c r="AB9" s="13">
        <v>0.10808064679643141</v>
      </c>
      <c r="AC9" s="13">
        <v>0.13186954334629281</v>
      </c>
      <c r="AD9" s="13">
        <v>0.14221014492753625</v>
      </c>
      <c r="AE9" s="13">
        <v>0.15750771604938271</v>
      </c>
      <c r="AF9" s="13">
        <v>0.12318591775952344</v>
      </c>
    </row>
    <row r="10" spans="2:32" x14ac:dyDescent="0.25">
      <c r="B10" s="5" t="s">
        <v>8376</v>
      </c>
      <c r="C10" s="13">
        <v>4.8928571428571425E-2</v>
      </c>
      <c r="D10" s="13">
        <v>4.8297491039426522E-2</v>
      </c>
      <c r="E10" s="13">
        <v>2.7871863799283154E-2</v>
      </c>
      <c r="F10" s="13">
        <v>3.9444444444444442E-2</v>
      </c>
      <c r="G10" s="13"/>
      <c r="H10" s="13">
        <v>3.4131866766094955E-2</v>
      </c>
      <c r="J10" s="5" t="s">
        <v>8376</v>
      </c>
      <c r="K10" s="13">
        <v>5.3538359788359783E-4</v>
      </c>
      <c r="L10" s="13">
        <v>1.9993279569892469E-4</v>
      </c>
      <c r="M10" s="13">
        <v>1.8044354838709723E-4</v>
      </c>
      <c r="N10" s="13">
        <v>1.0648148148148147E-4</v>
      </c>
      <c r="O10" s="13"/>
      <c r="P10" s="13">
        <v>2.3790289170602354E-4</v>
      </c>
      <c r="R10" s="5" t="s">
        <v>8376</v>
      </c>
      <c r="S10" s="13">
        <v>1.2865079365079361E-2</v>
      </c>
      <c r="T10" s="13">
        <v>4.7365218040621278E-2</v>
      </c>
      <c r="U10" s="13">
        <v>0.10283355734767065</v>
      </c>
      <c r="V10" s="13">
        <v>3.5490740740740739E-2</v>
      </c>
      <c r="W10" s="13"/>
      <c r="X10" s="13">
        <v>8.0297663435247718E-2</v>
      </c>
      <c r="Z10" s="5" t="s">
        <v>8376</v>
      </c>
      <c r="AA10" s="13">
        <v>6.2329034391534394E-2</v>
      </c>
      <c r="AB10" s="13">
        <v>9.5862641875746682E-2</v>
      </c>
      <c r="AC10" s="13">
        <v>0.13088586469534047</v>
      </c>
      <c r="AD10" s="13">
        <v>7.5041666666666659E-2</v>
      </c>
      <c r="AE10" s="13"/>
      <c r="AF10" s="13">
        <v>0.11466743309304823</v>
      </c>
    </row>
    <row r="11" spans="2:32" x14ac:dyDescent="0.25">
      <c r="B11" s="5" t="s">
        <v>8377</v>
      </c>
      <c r="C11" s="13">
        <v>5.2908805031446536E-2</v>
      </c>
      <c r="D11" s="13">
        <v>3.6902680652680653E-2</v>
      </c>
      <c r="E11" s="13">
        <v>4.5535344112769487E-2</v>
      </c>
      <c r="F11" s="13">
        <v>9.4994758909853257E-3</v>
      </c>
      <c r="G11" s="13">
        <v>7.2638888888888892E-2</v>
      </c>
      <c r="H11" s="13">
        <v>4.0519902085994035E-2</v>
      </c>
      <c r="J11" s="5" t="s">
        <v>8377</v>
      </c>
      <c r="K11" s="13">
        <v>1.4871593291404607E-4</v>
      </c>
      <c r="L11" s="13">
        <v>1.4617327117327116E-4</v>
      </c>
      <c r="M11" s="13">
        <v>2.229304864566061E-4</v>
      </c>
      <c r="N11" s="13">
        <v>1.5614081062194265E-4</v>
      </c>
      <c r="O11" s="13">
        <v>1.1805555555555555E-4</v>
      </c>
      <c r="P11" s="13">
        <v>1.865820561941252E-4</v>
      </c>
      <c r="R11" s="5" t="s">
        <v>8377</v>
      </c>
      <c r="S11" s="13">
        <v>1.2860980083857436E-2</v>
      </c>
      <c r="T11" s="13">
        <v>0.12159600815850814</v>
      </c>
      <c r="U11" s="13">
        <v>8.874326285240465E-2</v>
      </c>
      <c r="V11" s="13">
        <v>4.8831455276030764E-2</v>
      </c>
      <c r="W11" s="13">
        <v>6.2157407407407404E-2</v>
      </c>
      <c r="X11" s="13">
        <v>8.5731627820349432E-2</v>
      </c>
      <c r="Z11" s="5" t="s">
        <v>8377</v>
      </c>
      <c r="AA11" s="13">
        <v>6.5918501048218031E-2</v>
      </c>
      <c r="AB11" s="13">
        <v>0.15864486208236217</v>
      </c>
      <c r="AC11" s="13">
        <v>0.13450153745163068</v>
      </c>
      <c r="AD11" s="13">
        <v>5.8487071977638021E-2</v>
      </c>
      <c r="AE11" s="13">
        <v>0.13491435185185185</v>
      </c>
      <c r="AF11" s="13">
        <v>0.12643811196253721</v>
      </c>
    </row>
    <row r="12" spans="2:32" x14ac:dyDescent="0.25">
      <c r="B12" s="5" t="s">
        <v>8370</v>
      </c>
      <c r="C12" s="13">
        <v>4.4149157169990502E-2</v>
      </c>
      <c r="D12" s="13">
        <v>3.5804440389294409E-2</v>
      </c>
      <c r="E12" s="13">
        <v>3.3523372162485063E-2</v>
      </c>
      <c r="F12" s="13">
        <v>3.2015065913370999E-2</v>
      </c>
      <c r="G12" s="13">
        <v>4.7813786008230448E-2</v>
      </c>
      <c r="H12" s="13">
        <v>3.5664727701905242E-2</v>
      </c>
      <c r="J12" s="5" t="s">
        <v>8370</v>
      </c>
      <c r="K12" s="13">
        <v>7.9284880500158283E-4</v>
      </c>
      <c r="L12" s="13">
        <v>3.8371857258718515E-4</v>
      </c>
      <c r="M12" s="13">
        <v>1.5162348168060564E-3</v>
      </c>
      <c r="N12" s="13">
        <v>1.0483364720652848E-3</v>
      </c>
      <c r="O12" s="13">
        <v>7.883230452674898E-4</v>
      </c>
      <c r="P12" s="13">
        <v>1.1082413027595098E-3</v>
      </c>
      <c r="R12" s="5" t="s">
        <v>8370</v>
      </c>
      <c r="S12" s="13">
        <v>2.2245716603355451E-2</v>
      </c>
      <c r="T12" s="13">
        <v>6.7056017392087996E-2</v>
      </c>
      <c r="U12" s="13">
        <v>9.6288978494623326E-2</v>
      </c>
      <c r="V12" s="13">
        <v>5.1787704017576867E-2</v>
      </c>
      <c r="W12" s="13">
        <v>5.259087791495199E-2</v>
      </c>
      <c r="X12" s="13">
        <v>7.652790423200094E-2</v>
      </c>
      <c r="Z12" s="5" t="s">
        <v>8370</v>
      </c>
      <c r="AA12" s="13">
        <v>6.7187722578347625E-2</v>
      </c>
      <c r="AB12" s="13">
        <v>0.10324417635396957</v>
      </c>
      <c r="AC12" s="13">
        <v>0.13132858547391527</v>
      </c>
      <c r="AD12" s="13">
        <v>8.485110640301316E-2</v>
      </c>
      <c r="AE12" s="13">
        <v>0.10119298696844992</v>
      </c>
      <c r="AF12" s="13">
        <v>0.11330087323666689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C6A82-A32E-41E8-B80F-1EC5FB23FF4C}">
  <dimension ref="B3:AF12"/>
  <sheetViews>
    <sheetView showGridLines="0" topLeftCell="C1" workbookViewId="0"/>
  </sheetViews>
  <sheetFormatPr defaultRowHeight="15" x14ac:dyDescent="0.25"/>
  <cols>
    <col min="2" max="2" width="32.140625" bestFit="1" customWidth="1"/>
    <col min="3" max="3" width="17.5703125" bestFit="1" customWidth="1"/>
    <col min="4" max="4" width="5.5703125" bestFit="1" customWidth="1"/>
    <col min="5" max="5" width="8.85546875" bestFit="1" customWidth="1"/>
    <col min="6" max="6" width="8.7109375" bestFit="1" customWidth="1"/>
    <col min="7" max="7" width="5" bestFit="1" customWidth="1"/>
    <col min="8" max="8" width="12.140625" bestFit="1" customWidth="1"/>
    <col min="10" max="10" width="24.85546875" bestFit="1" customWidth="1"/>
    <col min="11" max="11" width="17.5703125" bestFit="1" customWidth="1"/>
    <col min="12" max="12" width="5.5703125" bestFit="1" customWidth="1"/>
    <col min="13" max="13" width="8.85546875" bestFit="1" customWidth="1"/>
    <col min="14" max="14" width="8.7109375" bestFit="1" customWidth="1"/>
    <col min="15" max="15" width="5" bestFit="1" customWidth="1"/>
    <col min="16" max="16" width="12.140625" bestFit="1" customWidth="1"/>
    <col min="18" max="18" width="29.140625" bestFit="1" customWidth="1"/>
    <col min="19" max="19" width="17.5703125" bestFit="1" customWidth="1"/>
    <col min="20" max="20" width="5.5703125" bestFit="1" customWidth="1"/>
    <col min="21" max="21" width="8.85546875" bestFit="1" customWidth="1"/>
    <col min="22" max="22" width="8.7109375" bestFit="1" customWidth="1"/>
    <col min="23" max="23" width="5" bestFit="1" customWidth="1"/>
    <col min="24" max="24" width="12.140625" bestFit="1" customWidth="1"/>
    <col min="26" max="26" width="22.140625" bestFit="1" customWidth="1"/>
    <col min="27" max="27" width="17.5703125" bestFit="1" customWidth="1"/>
    <col min="28" max="28" width="5.5703125" bestFit="1" customWidth="1"/>
    <col min="29" max="29" width="8.85546875" bestFit="1" customWidth="1"/>
    <col min="30" max="30" width="8.7109375" bestFit="1" customWidth="1"/>
    <col min="31" max="31" width="5" bestFit="1" customWidth="1"/>
    <col min="32" max="32" width="12.140625" customWidth="1"/>
  </cols>
  <sheetData>
    <row r="3" spans="2:32" x14ac:dyDescent="0.25">
      <c r="B3" s="4" t="s">
        <v>8404</v>
      </c>
      <c r="C3" s="4" t="s">
        <v>8389</v>
      </c>
      <c r="J3" s="4" t="s">
        <v>8405</v>
      </c>
      <c r="K3" s="4" t="s">
        <v>8389</v>
      </c>
      <c r="R3" s="4" t="s">
        <v>8406</v>
      </c>
      <c r="S3" s="4" t="s">
        <v>8389</v>
      </c>
      <c r="Z3" s="4" t="s">
        <v>8407</v>
      </c>
      <c r="AA3" s="4" t="s">
        <v>8389</v>
      </c>
    </row>
    <row r="4" spans="2:32" x14ac:dyDescent="0.25">
      <c r="B4" s="4" t="s">
        <v>8387</v>
      </c>
      <c r="C4" s="1" t="s">
        <v>117</v>
      </c>
      <c r="D4" s="1" t="s">
        <v>41</v>
      </c>
      <c r="E4" s="1" t="s">
        <v>59</v>
      </c>
      <c r="F4" s="1" t="s">
        <v>371</v>
      </c>
      <c r="G4" s="1" t="s">
        <v>346</v>
      </c>
      <c r="H4" s="1" t="s">
        <v>8370</v>
      </c>
      <c r="J4" s="4" t="s">
        <v>8387</v>
      </c>
      <c r="K4" s="1" t="s">
        <v>117</v>
      </c>
      <c r="L4" s="1" t="s">
        <v>41</v>
      </c>
      <c r="M4" s="1" t="s">
        <v>59</v>
      </c>
      <c r="N4" s="1" t="s">
        <v>371</v>
      </c>
      <c r="O4" s="1" t="s">
        <v>346</v>
      </c>
      <c r="P4" s="1" t="s">
        <v>8370</v>
      </c>
      <c r="R4" s="4" t="s">
        <v>8387</v>
      </c>
      <c r="S4" s="1" t="s">
        <v>117</v>
      </c>
      <c r="T4" s="1" t="s">
        <v>41</v>
      </c>
      <c r="U4" s="1" t="s">
        <v>59</v>
      </c>
      <c r="V4" s="1" t="s">
        <v>371</v>
      </c>
      <c r="W4" s="1" t="s">
        <v>346</v>
      </c>
      <c r="X4" s="1" t="s">
        <v>8370</v>
      </c>
      <c r="Z4" s="4" t="s">
        <v>8387</v>
      </c>
      <c r="AA4" s="1" t="s">
        <v>117</v>
      </c>
      <c r="AB4" s="1" t="s">
        <v>41</v>
      </c>
      <c r="AC4" s="1" t="s">
        <v>59</v>
      </c>
      <c r="AD4" s="1" t="s">
        <v>371</v>
      </c>
      <c r="AE4" s="1" t="s">
        <v>346</v>
      </c>
      <c r="AF4" s="1" t="s">
        <v>8370</v>
      </c>
    </row>
    <row r="5" spans="2:32" x14ac:dyDescent="0.25">
      <c r="B5" s="5" t="s">
        <v>8371</v>
      </c>
      <c r="C5" s="12">
        <v>57.96875</v>
      </c>
      <c r="D5" s="12">
        <v>65.310344827586206</v>
      </c>
      <c r="E5" s="12">
        <v>56.55</v>
      </c>
      <c r="F5" s="12">
        <v>60.81818181818182</v>
      </c>
      <c r="G5" s="12">
        <v>46.333333333333336</v>
      </c>
      <c r="H5" s="12">
        <v>58.458598726114651</v>
      </c>
      <c r="J5" s="5" t="s">
        <v>8371</v>
      </c>
      <c r="K5" s="12">
        <v>2.6387152777777785</v>
      </c>
      <c r="L5" s="12">
        <v>1.8709770114942526</v>
      </c>
      <c r="M5" s="12">
        <v>4.2919047619047648</v>
      </c>
      <c r="N5" s="12">
        <v>13.06969696969697</v>
      </c>
      <c r="O5" s="12">
        <v>3.1296296296296298</v>
      </c>
      <c r="P5" s="12">
        <v>3.61348195329087</v>
      </c>
      <c r="R5" s="5" t="s">
        <v>8371</v>
      </c>
      <c r="S5" s="12">
        <v>25.305555555555586</v>
      </c>
      <c r="T5" s="12">
        <v>39.483333333333348</v>
      </c>
      <c r="U5" s="12">
        <v>73.29773809523806</v>
      </c>
      <c r="V5" s="12">
        <v>20.895454545454548</v>
      </c>
      <c r="W5" s="12">
        <v>41.288888888888884</v>
      </c>
      <c r="X5" s="12">
        <v>49.625796178343933</v>
      </c>
      <c r="Z5" s="5" t="s">
        <v>8371</v>
      </c>
      <c r="AA5" s="12">
        <v>85.913020833333363</v>
      </c>
      <c r="AB5" s="12">
        <v>106.6646551724138</v>
      </c>
      <c r="AC5" s="12">
        <v>134.13964285714283</v>
      </c>
      <c r="AD5" s="12">
        <v>94.783333333333317</v>
      </c>
      <c r="AE5" s="12">
        <v>90.751851851851839</v>
      </c>
      <c r="AF5" s="12">
        <v>111.69787685774932</v>
      </c>
    </row>
    <row r="6" spans="2:32" x14ac:dyDescent="0.25">
      <c r="B6" s="5" t="s">
        <v>8372</v>
      </c>
      <c r="C6" s="12">
        <v>53.229508196721312</v>
      </c>
      <c r="D6" s="12">
        <v>60.46153846153846</v>
      </c>
      <c r="E6" s="12">
        <v>75.914141414141412</v>
      </c>
      <c r="F6" s="12">
        <v>45.866666666666667</v>
      </c>
      <c r="G6" s="12">
        <v>170</v>
      </c>
      <c r="H6" s="12">
        <v>68.438596491228068</v>
      </c>
      <c r="J6" s="5" t="s">
        <v>8372</v>
      </c>
      <c r="K6" s="12">
        <v>1.0948087431693996</v>
      </c>
      <c r="L6" s="12">
        <v>0.33358974358974353</v>
      </c>
      <c r="M6" s="12">
        <v>2.122979797979796</v>
      </c>
      <c r="N6" s="12">
        <v>0.53</v>
      </c>
      <c r="O6" s="12">
        <v>0.1277777777777778</v>
      </c>
      <c r="P6" s="12">
        <v>1.5121345029239754</v>
      </c>
      <c r="R6" s="5" t="s">
        <v>8372</v>
      </c>
      <c r="S6" s="12">
        <v>23.956557377049172</v>
      </c>
      <c r="T6" s="12">
        <v>78.459743589743567</v>
      </c>
      <c r="U6" s="12">
        <v>185.15075757575767</v>
      </c>
      <c r="V6" s="12">
        <v>69.86999999999999</v>
      </c>
      <c r="W6" s="12">
        <v>89.455555555555563</v>
      </c>
      <c r="X6" s="12">
        <v>130.22660818713487</v>
      </c>
      <c r="Z6" s="5" t="s">
        <v>8372</v>
      </c>
      <c r="AA6" s="12">
        <v>78.280874316939915</v>
      </c>
      <c r="AB6" s="12">
        <v>139.2548717948718</v>
      </c>
      <c r="AC6" s="12">
        <v>263.18787878787879</v>
      </c>
      <c r="AD6" s="12">
        <v>116.26666666666665</v>
      </c>
      <c r="AE6" s="12">
        <v>259.58333333333331</v>
      </c>
      <c r="AF6" s="12">
        <v>200.17733918128658</v>
      </c>
    </row>
    <row r="7" spans="2:32" x14ac:dyDescent="0.25">
      <c r="B7" s="5" t="s">
        <v>8373</v>
      </c>
      <c r="C7" s="12">
        <v>71.518518518518519</v>
      </c>
      <c r="D7" s="12">
        <v>48.05853658536585</v>
      </c>
      <c r="E7" s="12">
        <v>63.170403587443943</v>
      </c>
      <c r="F7" s="12">
        <v>100.11111111111111</v>
      </c>
      <c r="G7" s="12">
        <v>44</v>
      </c>
      <c r="H7" s="12">
        <v>58.339393939393936</v>
      </c>
      <c r="J7" s="5" t="s">
        <v>8373</v>
      </c>
      <c r="K7" s="12">
        <v>1.6719135802469141</v>
      </c>
      <c r="L7" s="12">
        <v>0.7360975609756103</v>
      </c>
      <c r="M7" s="12">
        <v>1.3924514200298956</v>
      </c>
      <c r="N7" s="12">
        <v>0.35</v>
      </c>
      <c r="O7" s="12">
        <v>0.11666666666666667</v>
      </c>
      <c r="P7" s="12">
        <v>1.1218518518518492</v>
      </c>
      <c r="R7" s="5" t="s">
        <v>8373</v>
      </c>
      <c r="S7" s="12">
        <v>45.214814814814808</v>
      </c>
      <c r="T7" s="12">
        <v>94.418130081300774</v>
      </c>
      <c r="U7" s="12">
        <v>116.6321375186846</v>
      </c>
      <c r="V7" s="12">
        <v>78.742592592592572</v>
      </c>
      <c r="W7" s="12">
        <v>78.174999999999997</v>
      </c>
      <c r="X7" s="12">
        <v>98.64175084175092</v>
      </c>
      <c r="Z7" s="5" t="s">
        <v>8373</v>
      </c>
      <c r="AA7" s="12">
        <v>118.40524691358023</v>
      </c>
      <c r="AB7" s="12">
        <v>143.21276422764228</v>
      </c>
      <c r="AC7" s="12">
        <v>181.19499252615856</v>
      </c>
      <c r="AD7" s="12">
        <v>179.2037037037037</v>
      </c>
      <c r="AE7" s="12">
        <v>122.29166666666666</v>
      </c>
      <c r="AF7" s="12">
        <v>158.10299663299671</v>
      </c>
    </row>
    <row r="8" spans="2:32" x14ac:dyDescent="0.25">
      <c r="B8" s="5" t="s">
        <v>8374</v>
      </c>
      <c r="C8" s="12">
        <v>67.608695652173907</v>
      </c>
      <c r="D8" s="12">
        <v>40.717105263157897</v>
      </c>
      <c r="E8" s="12">
        <v>43.584269662921351</v>
      </c>
      <c r="F8" s="12">
        <v>91</v>
      </c>
      <c r="G8" s="12">
        <v>50.333333333333336</v>
      </c>
      <c r="H8" s="12">
        <v>46.893564356435647</v>
      </c>
      <c r="J8" s="5" t="s">
        <v>8374</v>
      </c>
      <c r="K8" s="12">
        <v>0.51908212560386457</v>
      </c>
      <c r="L8" s="12">
        <v>0.31151315789473683</v>
      </c>
      <c r="M8" s="12">
        <v>0.98586142322097303</v>
      </c>
      <c r="N8" s="12">
        <v>0.17499999999999999</v>
      </c>
      <c r="O8" s="12">
        <v>0.13333333333333333</v>
      </c>
      <c r="P8" s="12">
        <v>0.64207920792079165</v>
      </c>
      <c r="R8" s="5" t="s">
        <v>8374</v>
      </c>
      <c r="S8" s="12">
        <v>42.11714975845414</v>
      </c>
      <c r="T8" s="12">
        <v>58.06622807017542</v>
      </c>
      <c r="U8" s="12">
        <v>107.15758426966289</v>
      </c>
      <c r="V8" s="12">
        <v>61.033333333333331</v>
      </c>
      <c r="W8" s="12">
        <v>15.494444444444442</v>
      </c>
      <c r="X8" s="12">
        <v>76.670173267326675</v>
      </c>
      <c r="Z8" s="5" t="s">
        <v>8374</v>
      </c>
      <c r="AA8" s="12">
        <v>110.24492753623187</v>
      </c>
      <c r="AB8" s="12">
        <v>99.09484649122804</v>
      </c>
      <c r="AC8" s="12">
        <v>151.72771535580523</v>
      </c>
      <c r="AD8" s="12">
        <v>152.20833333333331</v>
      </c>
      <c r="AE8" s="12">
        <v>65.961111111111109</v>
      </c>
      <c r="AF8" s="12">
        <v>124.20581683168314</v>
      </c>
    </row>
    <row r="9" spans="2:32" x14ac:dyDescent="0.25">
      <c r="B9" s="5" t="s">
        <v>8375</v>
      </c>
      <c r="C9" s="12">
        <v>52.984615384615381</v>
      </c>
      <c r="D9" s="12">
        <v>48.985401459854018</v>
      </c>
      <c r="E9" s="12">
        <v>27.589318600368323</v>
      </c>
      <c r="F9" s="12">
        <v>86.565217391304344</v>
      </c>
      <c r="G9" s="12">
        <v>27.333333333333332</v>
      </c>
      <c r="H9" s="12">
        <v>35.290531776913099</v>
      </c>
      <c r="J9" s="5" t="s">
        <v>8375</v>
      </c>
      <c r="K9" s="12">
        <v>0.35076923076923067</v>
      </c>
      <c r="L9" s="12">
        <v>0.56788321167883227</v>
      </c>
      <c r="M9" s="12">
        <v>4.3964702271332099</v>
      </c>
      <c r="N9" s="12">
        <v>0.44492753623188402</v>
      </c>
      <c r="O9" s="12">
        <v>0.1277777777777778</v>
      </c>
      <c r="P9" s="12">
        <v>3.2405966277561591</v>
      </c>
      <c r="R9" s="5" t="s">
        <v>8375</v>
      </c>
      <c r="S9" s="12">
        <v>53.463333333333374</v>
      </c>
      <c r="T9" s="12">
        <v>106.08284671532847</v>
      </c>
      <c r="U9" s="12">
        <v>157.9063535911601</v>
      </c>
      <c r="V9" s="12">
        <v>117.77246376811597</v>
      </c>
      <c r="W9" s="12">
        <v>199.35</v>
      </c>
      <c r="X9" s="12">
        <v>138.85659316904423</v>
      </c>
      <c r="Z9" s="5" t="s">
        <v>8375</v>
      </c>
      <c r="AA9" s="12">
        <v>106.79871794871794</v>
      </c>
      <c r="AB9" s="12">
        <v>155.63613138686122</v>
      </c>
      <c r="AC9" s="12">
        <v>189.89214241866165</v>
      </c>
      <c r="AD9" s="12">
        <v>204.78260869565219</v>
      </c>
      <c r="AE9" s="12">
        <v>226.8111111111111</v>
      </c>
      <c r="AF9" s="12">
        <v>177.38772157371375</v>
      </c>
    </row>
    <row r="10" spans="2:32" x14ac:dyDescent="0.25">
      <c r="B10" s="5" t="s">
        <v>8376</v>
      </c>
      <c r="C10" s="12">
        <v>70.457142857142856</v>
      </c>
      <c r="D10" s="12">
        <v>69.548387096774192</v>
      </c>
      <c r="E10" s="12">
        <v>40.13548387096774</v>
      </c>
      <c r="F10" s="12">
        <v>56.8</v>
      </c>
      <c r="G10" s="12"/>
      <c r="H10" s="12">
        <v>49.149888143176732</v>
      </c>
      <c r="J10" s="5" t="s">
        <v>8376</v>
      </c>
      <c r="K10" s="12">
        <v>0.77095238095238094</v>
      </c>
      <c r="L10" s="12">
        <v>0.28790322580645156</v>
      </c>
      <c r="M10" s="12">
        <v>0.25983870967742001</v>
      </c>
      <c r="N10" s="12">
        <v>0.15333333333333332</v>
      </c>
      <c r="O10" s="12"/>
      <c r="P10" s="12">
        <v>0.34258016405667391</v>
      </c>
      <c r="R10" s="5" t="s">
        <v>8376</v>
      </c>
      <c r="S10" s="12">
        <v>18.52571428571428</v>
      </c>
      <c r="T10" s="12">
        <v>68.205913978494635</v>
      </c>
      <c r="U10" s="12">
        <v>148.08032258064574</v>
      </c>
      <c r="V10" s="12">
        <v>51.106666666666669</v>
      </c>
      <c r="W10" s="12"/>
      <c r="X10" s="12">
        <v>115.62863534675672</v>
      </c>
      <c r="Z10" s="5" t="s">
        <v>8376</v>
      </c>
      <c r="AA10" s="12">
        <v>89.753809523809522</v>
      </c>
      <c r="AB10" s="12">
        <v>138.04220430107523</v>
      </c>
      <c r="AC10" s="12">
        <v>188.47564516129026</v>
      </c>
      <c r="AD10" s="12">
        <v>108.05999999999999</v>
      </c>
      <c r="AE10" s="12"/>
      <c r="AF10" s="12">
        <v>165.12110365398945</v>
      </c>
    </row>
    <row r="11" spans="2:32" x14ac:dyDescent="0.25">
      <c r="B11" s="5" t="s">
        <v>8377</v>
      </c>
      <c r="C11" s="12">
        <v>76.188679245283012</v>
      </c>
      <c r="D11" s="12">
        <v>53.13986013986014</v>
      </c>
      <c r="E11" s="12">
        <v>65.570895522388057</v>
      </c>
      <c r="F11" s="12">
        <v>13.679245283018869</v>
      </c>
      <c r="G11" s="12">
        <v>104.6</v>
      </c>
      <c r="H11" s="12">
        <v>58.348659003831415</v>
      </c>
      <c r="J11" s="5" t="s">
        <v>8377</v>
      </c>
      <c r="K11" s="12">
        <v>0.21415094339622634</v>
      </c>
      <c r="L11" s="12">
        <v>0.21048951048951048</v>
      </c>
      <c r="M11" s="12">
        <v>0.32101990049751278</v>
      </c>
      <c r="N11" s="12">
        <v>0.22484276729559743</v>
      </c>
      <c r="O11" s="12">
        <v>0.16999999999999998</v>
      </c>
      <c r="P11" s="12">
        <v>0.26867816091954028</v>
      </c>
      <c r="R11" s="5" t="s">
        <v>8377</v>
      </c>
      <c r="S11" s="12">
        <v>18.519811320754709</v>
      </c>
      <c r="T11" s="12">
        <v>175.09825174825173</v>
      </c>
      <c r="U11" s="12">
        <v>127.79029850746269</v>
      </c>
      <c r="V11" s="12">
        <v>70.317295597484303</v>
      </c>
      <c r="W11" s="12">
        <v>89.506666666666661</v>
      </c>
      <c r="X11" s="12">
        <v>123.45354406130318</v>
      </c>
      <c r="Z11" s="5" t="s">
        <v>8377</v>
      </c>
      <c r="AA11" s="12">
        <v>94.922641509433959</v>
      </c>
      <c r="AB11" s="12">
        <v>228.44860139860154</v>
      </c>
      <c r="AC11" s="12">
        <v>193.68221393034818</v>
      </c>
      <c r="AD11" s="12">
        <v>84.221383647798746</v>
      </c>
      <c r="AE11" s="12">
        <v>194.27666666666667</v>
      </c>
      <c r="AF11" s="12">
        <v>182.07088122605359</v>
      </c>
    </row>
    <row r="12" spans="2:32" x14ac:dyDescent="0.25">
      <c r="B12" s="5" t="s">
        <v>8370</v>
      </c>
      <c r="C12" s="12">
        <v>63.574786324786324</v>
      </c>
      <c r="D12" s="12">
        <v>51.558394160583944</v>
      </c>
      <c r="E12" s="12">
        <v>48.273655913978494</v>
      </c>
      <c r="F12" s="12">
        <v>46.101694915254235</v>
      </c>
      <c r="G12" s="12">
        <v>68.851851851851848</v>
      </c>
      <c r="H12" s="12">
        <v>51.357207890743553</v>
      </c>
      <c r="J12" s="5" t="s">
        <v>8370</v>
      </c>
      <c r="K12" s="12">
        <v>1.1417022792022793</v>
      </c>
      <c r="L12" s="12">
        <v>0.55255474452554665</v>
      </c>
      <c r="M12" s="12">
        <v>2.1833781362007212</v>
      </c>
      <c r="N12" s="12">
        <v>1.5096045197740102</v>
      </c>
      <c r="O12" s="12">
        <v>1.1351851851851853</v>
      </c>
      <c r="P12" s="12">
        <v>1.5958674759736942</v>
      </c>
      <c r="R12" s="5" t="s">
        <v>8370</v>
      </c>
      <c r="S12" s="12">
        <v>32.03383190883185</v>
      </c>
      <c r="T12" s="12">
        <v>96.560665044606708</v>
      </c>
      <c r="U12" s="12">
        <v>138.65612903225758</v>
      </c>
      <c r="V12" s="12">
        <v>74.574293785310687</v>
      </c>
      <c r="W12" s="12">
        <v>75.730864197530863</v>
      </c>
      <c r="X12" s="12">
        <v>110.20018209408136</v>
      </c>
      <c r="Z12" s="5" t="s">
        <v>8370</v>
      </c>
      <c r="AA12" s="12">
        <v>96.750320512820579</v>
      </c>
      <c r="AB12" s="12">
        <v>148.67161394971617</v>
      </c>
      <c r="AC12" s="12">
        <v>189.11316308243798</v>
      </c>
      <c r="AD12" s="12">
        <v>122.18559322033894</v>
      </c>
      <c r="AE12" s="12">
        <v>145.71790123456788</v>
      </c>
      <c r="AF12" s="12">
        <v>163.15325746080032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D03AE-40BF-41EC-B9EE-663CE012963E}">
  <dimension ref="B1:D11"/>
  <sheetViews>
    <sheetView showGridLines="0" workbookViewId="0">
      <selection activeCell="O16" sqref="O16"/>
    </sheetView>
  </sheetViews>
  <sheetFormatPr defaultRowHeight="15" x14ac:dyDescent="0.25"/>
  <cols>
    <col min="2" max="2" width="16.28515625" bestFit="1" customWidth="1"/>
    <col min="3" max="3" width="13.5703125" bestFit="1" customWidth="1"/>
    <col min="4" max="4" width="15.7109375" bestFit="1" customWidth="1"/>
  </cols>
  <sheetData>
    <row r="1" spans="2:4" x14ac:dyDescent="0.25">
      <c r="B1" s="4" t="s">
        <v>36</v>
      </c>
      <c r="C1" t="s" vm="1">
        <v>8378</v>
      </c>
    </row>
    <row r="3" spans="2:4" x14ac:dyDescent="0.25">
      <c r="B3" s="4" t="s">
        <v>8387</v>
      </c>
      <c r="C3" t="s">
        <v>33</v>
      </c>
      <c r="D3" t="s">
        <v>8386</v>
      </c>
    </row>
    <row r="4" spans="2:4" x14ac:dyDescent="0.25">
      <c r="B4" s="5" t="s">
        <v>8371</v>
      </c>
      <c r="C4">
        <v>314</v>
      </c>
      <c r="D4" s="7">
        <v>9.52959028831563E-2</v>
      </c>
    </row>
    <row r="5" spans="2:4" x14ac:dyDescent="0.25">
      <c r="B5" s="5" t="s">
        <v>8372</v>
      </c>
      <c r="C5">
        <v>342</v>
      </c>
      <c r="D5" s="7">
        <v>0.10379362670713202</v>
      </c>
    </row>
    <row r="6" spans="2:4" x14ac:dyDescent="0.25">
      <c r="B6" s="5" t="s">
        <v>8373</v>
      </c>
      <c r="C6">
        <v>495</v>
      </c>
      <c r="D6" s="7">
        <v>0.15022761760242792</v>
      </c>
    </row>
    <row r="7" spans="2:4" x14ac:dyDescent="0.25">
      <c r="B7" s="5" t="s">
        <v>8374</v>
      </c>
      <c r="C7">
        <v>404</v>
      </c>
      <c r="D7" s="7">
        <v>0.12261001517450683</v>
      </c>
    </row>
    <row r="8" spans="2:4" x14ac:dyDescent="0.25">
      <c r="B8" s="5" t="s">
        <v>8375</v>
      </c>
      <c r="C8">
        <v>771</v>
      </c>
      <c r="D8" s="7">
        <v>0.23399089529590289</v>
      </c>
    </row>
    <row r="9" spans="2:4" x14ac:dyDescent="0.25">
      <c r="B9" s="5" t="s">
        <v>8376</v>
      </c>
      <c r="C9">
        <v>447</v>
      </c>
      <c r="D9" s="7">
        <v>0.13566009104704096</v>
      </c>
    </row>
    <row r="10" spans="2:4" x14ac:dyDescent="0.25">
      <c r="B10" s="5" t="s">
        <v>8377</v>
      </c>
      <c r="C10">
        <v>522</v>
      </c>
      <c r="D10" s="7">
        <v>0.15842185128983308</v>
      </c>
    </row>
    <row r="11" spans="2:4" x14ac:dyDescent="0.25">
      <c r="B11" s="5" t="s">
        <v>8370</v>
      </c>
      <c r="C11">
        <v>3295</v>
      </c>
      <c r="D11" s="7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EB4D-B01A-4A11-84F4-09D3956740D7}">
  <dimension ref="B1:E11"/>
  <sheetViews>
    <sheetView showGridLines="0" workbookViewId="0">
      <selection activeCell="E6" sqref="E6"/>
    </sheetView>
  </sheetViews>
  <sheetFormatPr defaultRowHeight="15" x14ac:dyDescent="0.25"/>
  <cols>
    <col min="2" max="2" width="16.28515625" bestFit="1" customWidth="1"/>
    <col min="3" max="3" width="13.5703125" bestFit="1" customWidth="1"/>
    <col min="4" max="4" width="17.42578125" bestFit="1" customWidth="1"/>
    <col min="5" max="5" width="15.7109375" bestFit="1" customWidth="1"/>
  </cols>
  <sheetData>
    <row r="1" spans="2:5" x14ac:dyDescent="0.25">
      <c r="B1" s="4" t="s">
        <v>34</v>
      </c>
      <c r="C1" t="s" vm="8">
        <v>8378</v>
      </c>
    </row>
    <row r="3" spans="2:5" x14ac:dyDescent="0.25">
      <c r="B3" s="4" t="s">
        <v>8387</v>
      </c>
      <c r="C3" t="s">
        <v>33</v>
      </c>
      <c r="D3" t="s">
        <v>8388</v>
      </c>
      <c r="E3" t="s">
        <v>8386</v>
      </c>
    </row>
    <row r="4" spans="2:5" x14ac:dyDescent="0.25">
      <c r="B4" s="5" t="s">
        <v>8380</v>
      </c>
      <c r="C4">
        <v>606</v>
      </c>
      <c r="D4" s="8">
        <v>19.548387096774192</v>
      </c>
      <c r="E4" s="7">
        <v>0.18391502276176025</v>
      </c>
    </row>
    <row r="5" spans="2:5" x14ac:dyDescent="0.25">
      <c r="B5" s="5" t="s">
        <v>8384</v>
      </c>
      <c r="C5">
        <v>538</v>
      </c>
      <c r="D5" s="8">
        <v>17.933333333333334</v>
      </c>
      <c r="E5" s="7">
        <v>0.16327769347496207</v>
      </c>
    </row>
    <row r="6" spans="2:5" x14ac:dyDescent="0.25">
      <c r="B6" s="5" t="s">
        <v>8385</v>
      </c>
      <c r="C6">
        <v>706</v>
      </c>
      <c r="D6" s="8">
        <v>23.533333333333335</v>
      </c>
      <c r="E6" s="7">
        <v>0.21426403641881639</v>
      </c>
    </row>
    <row r="7" spans="2:5" x14ac:dyDescent="0.25">
      <c r="B7" s="5" t="s">
        <v>8383</v>
      </c>
      <c r="C7">
        <v>702</v>
      </c>
      <c r="D7" s="8">
        <v>23.4</v>
      </c>
      <c r="E7" s="7">
        <v>0.21305007587253413</v>
      </c>
    </row>
    <row r="8" spans="2:5" x14ac:dyDescent="0.25">
      <c r="B8" s="5" t="s">
        <v>8379</v>
      </c>
      <c r="C8">
        <v>435</v>
      </c>
      <c r="D8" s="8">
        <v>14.5</v>
      </c>
      <c r="E8" s="7">
        <v>0.13201820940819423</v>
      </c>
    </row>
    <row r="9" spans="2:5" x14ac:dyDescent="0.25">
      <c r="B9" s="5" t="s">
        <v>8381</v>
      </c>
      <c r="C9">
        <v>150</v>
      </c>
      <c r="D9" s="8">
        <v>5.3571428571428568</v>
      </c>
      <c r="E9" s="7">
        <v>4.5523520485584217E-2</v>
      </c>
    </row>
    <row r="10" spans="2:5" x14ac:dyDescent="0.25">
      <c r="B10" s="5" t="s">
        <v>8382</v>
      </c>
      <c r="C10">
        <v>158</v>
      </c>
      <c r="D10" s="8">
        <v>5.096774193548387</v>
      </c>
      <c r="E10" s="7">
        <v>4.7951441578148707E-2</v>
      </c>
    </row>
    <row r="11" spans="2:5" x14ac:dyDescent="0.25">
      <c r="B11" s="5" t="s">
        <v>8370</v>
      </c>
      <c r="C11">
        <v>3295</v>
      </c>
      <c r="D11" s="8">
        <v>15.69047619047619</v>
      </c>
      <c r="E11" s="7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B028D-93B5-49DA-BA1E-D2F141E32762}">
  <dimension ref="B1:E9"/>
  <sheetViews>
    <sheetView showGridLines="0" workbookViewId="0">
      <selection activeCell="E5" activeCellId="1" sqref="E4 E5"/>
    </sheetView>
  </sheetViews>
  <sheetFormatPr defaultRowHeight="15" x14ac:dyDescent="0.25"/>
  <cols>
    <col min="2" max="2" width="16.28515625" bestFit="1" customWidth="1"/>
    <col min="3" max="3" width="13.5703125" bestFit="1" customWidth="1"/>
    <col min="4" max="4" width="17.42578125" bestFit="1" customWidth="1"/>
    <col min="5" max="5" width="15.7109375" bestFit="1" customWidth="1"/>
  </cols>
  <sheetData>
    <row r="1" spans="2:5" x14ac:dyDescent="0.25">
      <c r="B1" s="4" t="s">
        <v>34</v>
      </c>
      <c r="C1" t="s" vm="8">
        <v>8378</v>
      </c>
    </row>
    <row r="3" spans="2:5" x14ac:dyDescent="0.25">
      <c r="B3" s="4" t="s">
        <v>8387</v>
      </c>
      <c r="C3" t="s">
        <v>33</v>
      </c>
      <c r="D3" t="s">
        <v>8388</v>
      </c>
      <c r="E3" t="s">
        <v>8386</v>
      </c>
    </row>
    <row r="4" spans="2:5" x14ac:dyDescent="0.25">
      <c r="B4" s="5" t="s">
        <v>117</v>
      </c>
      <c r="C4">
        <v>468</v>
      </c>
      <c r="D4" s="8">
        <v>2.8536585365853657</v>
      </c>
      <c r="E4" s="7">
        <v>0.14203338391502277</v>
      </c>
    </row>
    <row r="5" spans="2:5" x14ac:dyDescent="0.25">
      <c r="B5" s="5" t="s">
        <v>41</v>
      </c>
      <c r="C5">
        <v>822</v>
      </c>
      <c r="D5" s="8">
        <v>4.419354838709677</v>
      </c>
      <c r="E5" s="7">
        <v>0.24946889226100152</v>
      </c>
    </row>
    <row r="6" spans="2:5" x14ac:dyDescent="0.25">
      <c r="B6" s="5" t="s">
        <v>59</v>
      </c>
      <c r="C6">
        <v>1860</v>
      </c>
      <c r="D6" s="8">
        <v>9.4897959183673475</v>
      </c>
      <c r="E6" s="7">
        <v>0.56449165402124435</v>
      </c>
    </row>
    <row r="7" spans="2:5" x14ac:dyDescent="0.25">
      <c r="B7" s="5" t="s">
        <v>371</v>
      </c>
      <c r="C7">
        <v>118</v>
      </c>
      <c r="D7" s="8">
        <v>2.4583333333333335</v>
      </c>
      <c r="E7" s="7">
        <v>3.5811836115326255E-2</v>
      </c>
    </row>
    <row r="8" spans="2:5" x14ac:dyDescent="0.25">
      <c r="B8" s="5" t="s">
        <v>346</v>
      </c>
      <c r="C8">
        <v>27</v>
      </c>
      <c r="D8" s="8">
        <v>1.2857142857142858</v>
      </c>
      <c r="E8" s="7">
        <v>8.1942336874051593E-3</v>
      </c>
    </row>
    <row r="9" spans="2:5" x14ac:dyDescent="0.25">
      <c r="B9" s="5" t="s">
        <v>8370</v>
      </c>
      <c r="C9">
        <v>3295</v>
      </c>
      <c r="D9" s="8">
        <v>15.69047619047619</v>
      </c>
      <c r="E9" s="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DB360-0262-40B7-950E-477FF84061F6}">
  <dimension ref="B2:AG13"/>
  <sheetViews>
    <sheetView showGridLines="0" topLeftCell="H1" workbookViewId="0">
      <selection activeCell="M6" sqref="M6"/>
    </sheetView>
  </sheetViews>
  <sheetFormatPr defaultRowHeight="15" x14ac:dyDescent="0.25"/>
  <cols>
    <col min="1" max="1" width="5.5703125" customWidth="1"/>
    <col min="2" max="2" width="17.42578125" bestFit="1" customWidth="1"/>
    <col min="3" max="3" width="17.5703125" bestFit="1" customWidth="1"/>
    <col min="4" max="10" width="12.42578125" bestFit="1" customWidth="1"/>
    <col min="11" max="11" width="12.140625" bestFit="1" customWidth="1"/>
    <col min="12" max="12" width="6.140625" customWidth="1"/>
    <col min="13" max="13" width="17.42578125" bestFit="1" customWidth="1"/>
    <col min="14" max="14" width="17.5703125" bestFit="1" customWidth="1"/>
    <col min="15" max="16" width="13.7109375" bestFit="1" customWidth="1"/>
    <col min="17" max="17" width="13.42578125" bestFit="1" customWidth="1"/>
    <col min="18" max="21" width="12.140625" bestFit="1" customWidth="1"/>
    <col min="22" max="22" width="11.7109375" bestFit="1" customWidth="1"/>
    <col min="23" max="23" width="12.140625" bestFit="1" customWidth="1"/>
    <col min="24" max="24" width="17.42578125" bestFit="1" customWidth="1"/>
    <col min="25" max="25" width="17.5703125" bestFit="1" customWidth="1"/>
    <col min="26" max="29" width="12.140625" bestFit="1" customWidth="1"/>
    <col min="30" max="31" width="13.42578125" bestFit="1" customWidth="1"/>
    <col min="32" max="32" width="13.7109375" bestFit="1" customWidth="1"/>
    <col min="33" max="33" width="12.140625" bestFit="1" customWidth="1"/>
    <col min="34" max="37" width="12.42578125" bestFit="1" customWidth="1"/>
    <col min="38" max="39" width="13.7109375" bestFit="1" customWidth="1"/>
    <col min="40" max="40" width="13.42578125" bestFit="1" customWidth="1"/>
    <col min="41" max="49" width="12.140625" bestFit="1" customWidth="1"/>
    <col min="50" max="51" width="13.42578125" bestFit="1" customWidth="1"/>
    <col min="52" max="52" width="19.140625" bestFit="1" customWidth="1"/>
    <col min="53" max="53" width="23" bestFit="1" customWidth="1"/>
    <col min="54" max="54" width="21.42578125" bestFit="1" customWidth="1"/>
  </cols>
  <sheetData>
    <row r="2" spans="2:33" x14ac:dyDescent="0.25">
      <c r="B2" s="4" t="s">
        <v>34</v>
      </c>
      <c r="C2" t="s" vm="8">
        <v>8378</v>
      </c>
      <c r="F2" s="21" t="s">
        <v>8392</v>
      </c>
      <c r="G2" s="21"/>
      <c r="H2" s="21"/>
      <c r="M2" s="4" t="s">
        <v>34</v>
      </c>
      <c r="N2" t="s" vm="8">
        <v>8378</v>
      </c>
      <c r="Q2" s="21" t="s">
        <v>8393</v>
      </c>
      <c r="R2" s="21"/>
      <c r="S2" s="21"/>
      <c r="X2" s="4" t="s">
        <v>34</v>
      </c>
      <c r="Y2" t="s" vm="8">
        <v>8378</v>
      </c>
      <c r="AB2" s="21" t="s">
        <v>8394</v>
      </c>
      <c r="AC2" s="21"/>
      <c r="AD2" s="21"/>
    </row>
    <row r="3" spans="2:33" x14ac:dyDescent="0.25">
      <c r="F3" s="21" t="s">
        <v>8391</v>
      </c>
      <c r="G3" s="21"/>
      <c r="H3" s="21"/>
      <c r="Q3" s="21" t="s">
        <v>8391</v>
      </c>
      <c r="R3" s="21"/>
      <c r="S3" s="21"/>
      <c r="AB3" s="21" t="s">
        <v>8391</v>
      </c>
      <c r="AC3" s="21"/>
      <c r="AD3" s="21"/>
    </row>
    <row r="4" spans="2:33" x14ac:dyDescent="0.25">
      <c r="B4" s="4" t="s">
        <v>8388</v>
      </c>
      <c r="C4" s="4" t="s">
        <v>8389</v>
      </c>
      <c r="M4" s="4" t="s">
        <v>8388</v>
      </c>
      <c r="N4" s="4" t="s">
        <v>8389</v>
      </c>
      <c r="X4" s="4" t="s">
        <v>8388</v>
      </c>
      <c r="Y4" s="4" t="s">
        <v>8389</v>
      </c>
    </row>
    <row r="5" spans="2:33" x14ac:dyDescent="0.25">
      <c r="B5" s="9" t="s">
        <v>8390</v>
      </c>
      <c r="C5" s="10">
        <v>4.1666666666666664E-2</v>
      </c>
      <c r="D5" s="10">
        <v>8.3333333333333329E-2</v>
      </c>
      <c r="E5" s="10">
        <v>0.125</v>
      </c>
      <c r="F5" s="10">
        <v>0.16666666666666666</v>
      </c>
      <c r="G5" s="10">
        <v>0.20833333333333334</v>
      </c>
      <c r="H5" s="10">
        <v>0.25</v>
      </c>
      <c r="I5" s="10">
        <v>0.29166666666666669</v>
      </c>
      <c r="J5" s="10">
        <v>0.33333333333333331</v>
      </c>
      <c r="K5" s="1" t="s">
        <v>8370</v>
      </c>
      <c r="M5" s="9" t="s">
        <v>8390</v>
      </c>
      <c r="N5" s="10">
        <v>0.375</v>
      </c>
      <c r="O5" s="10">
        <v>0.41666666666666669</v>
      </c>
      <c r="P5" s="10">
        <v>0.45833333333333331</v>
      </c>
      <c r="Q5" s="10">
        <v>0.5</v>
      </c>
      <c r="R5" s="10">
        <v>0.54166666666666663</v>
      </c>
      <c r="S5" s="10">
        <v>0.58333333333333337</v>
      </c>
      <c r="T5" s="10">
        <v>0.625</v>
      </c>
      <c r="U5" s="10">
        <v>0.66666666666666663</v>
      </c>
      <c r="X5" s="9" t="s">
        <v>8390</v>
      </c>
      <c r="Y5" s="10">
        <v>0.70833333333333337</v>
      </c>
      <c r="Z5" s="10">
        <v>0.75</v>
      </c>
      <c r="AA5" s="10">
        <v>0.79166666666666663</v>
      </c>
      <c r="AB5" s="10">
        <v>0.83333333333333337</v>
      </c>
      <c r="AC5" s="10">
        <v>0.875</v>
      </c>
      <c r="AD5" s="10">
        <v>0.91666666666666663</v>
      </c>
      <c r="AE5" s="10">
        <v>0.95833333333333337</v>
      </c>
      <c r="AF5" s="10">
        <v>0</v>
      </c>
      <c r="AG5" s="1" t="s">
        <v>8370</v>
      </c>
    </row>
    <row r="6" spans="2:33" x14ac:dyDescent="0.25">
      <c r="B6" s="5" t="s">
        <v>8380</v>
      </c>
      <c r="C6" s="8">
        <v>1</v>
      </c>
      <c r="D6" s="8">
        <v>1.5</v>
      </c>
      <c r="E6" s="8">
        <v>1.25</v>
      </c>
      <c r="F6" s="8">
        <v>1.4</v>
      </c>
      <c r="G6" s="8">
        <v>1.4444444444444444</v>
      </c>
      <c r="H6" s="8">
        <v>1.9444444444444444</v>
      </c>
      <c r="I6" s="8">
        <v>1.7826086956521738</v>
      </c>
      <c r="J6" s="8">
        <v>2.36</v>
      </c>
      <c r="K6" s="8">
        <v>5.6333333333333337</v>
      </c>
      <c r="M6" s="5" t="s">
        <v>8380</v>
      </c>
      <c r="N6" s="8">
        <v>2.3888888888888888</v>
      </c>
      <c r="O6" s="8">
        <v>2.5499999999999998</v>
      </c>
      <c r="P6" s="8">
        <v>2.9411764705882355</v>
      </c>
      <c r="Q6" s="8">
        <v>2.5499999999999998</v>
      </c>
      <c r="R6" s="8">
        <v>2.0434782608695654</v>
      </c>
      <c r="S6" s="8">
        <v>1.8947368421052631</v>
      </c>
      <c r="T6" s="8">
        <v>1.4705882352941178</v>
      </c>
      <c r="U6" s="8">
        <v>1.2857142857142858</v>
      </c>
      <c r="X6" s="5" t="s">
        <v>8380</v>
      </c>
      <c r="Y6" s="8">
        <v>1.5</v>
      </c>
      <c r="Z6" s="8">
        <v>1.375</v>
      </c>
      <c r="AA6" s="8">
        <v>1.4166666666666667</v>
      </c>
      <c r="AB6" s="8">
        <v>2</v>
      </c>
      <c r="AC6" s="8">
        <v>1.3636363636363635</v>
      </c>
      <c r="AD6" s="8">
        <v>1.0769230769230769</v>
      </c>
      <c r="AE6" s="8">
        <v>1.625</v>
      </c>
      <c r="AF6" s="8">
        <v>1</v>
      </c>
      <c r="AG6" s="8">
        <v>4.1428571428571432</v>
      </c>
    </row>
    <row r="7" spans="2:33" x14ac:dyDescent="0.25">
      <c r="B7" s="5" t="s">
        <v>8384</v>
      </c>
      <c r="C7" s="8">
        <v>1.2</v>
      </c>
      <c r="D7" s="8">
        <v>1</v>
      </c>
      <c r="E7" s="8">
        <v>1</v>
      </c>
      <c r="F7" s="8">
        <v>1</v>
      </c>
      <c r="G7" s="8">
        <v>2</v>
      </c>
      <c r="H7" s="8">
        <v>2.2142857142857144</v>
      </c>
      <c r="I7" s="8">
        <v>2.1428571428571428</v>
      </c>
      <c r="J7" s="8">
        <v>1.8333333333333333</v>
      </c>
      <c r="K7" s="8">
        <v>4.6896551724137927</v>
      </c>
      <c r="M7" s="5" t="s">
        <v>8384</v>
      </c>
      <c r="N7" s="8">
        <v>1.8571428571428572</v>
      </c>
      <c r="O7" s="8">
        <v>1.6875</v>
      </c>
      <c r="P7" s="8">
        <v>2.1578947368421053</v>
      </c>
      <c r="Q7" s="8">
        <v>1.9523809523809523</v>
      </c>
      <c r="R7" s="8">
        <v>1.85</v>
      </c>
      <c r="S7" s="8">
        <v>2.2380952380952381</v>
      </c>
      <c r="T7" s="8">
        <v>1.9</v>
      </c>
      <c r="U7" s="8">
        <v>1.6666666666666667</v>
      </c>
      <c r="X7" s="5" t="s">
        <v>8384</v>
      </c>
      <c r="Y7" s="8">
        <v>1.7272727272727273</v>
      </c>
      <c r="Z7" s="8">
        <v>1.375</v>
      </c>
      <c r="AA7" s="8">
        <v>1.6363636363636365</v>
      </c>
      <c r="AB7" s="8">
        <v>1.5</v>
      </c>
      <c r="AC7" s="8">
        <v>2.125</v>
      </c>
      <c r="AD7" s="8">
        <v>1.5555555555555556</v>
      </c>
      <c r="AE7" s="8">
        <v>1.75</v>
      </c>
      <c r="AF7" s="8">
        <v>1</v>
      </c>
      <c r="AG7" s="8">
        <v>4.115384615384615</v>
      </c>
    </row>
    <row r="8" spans="2:33" x14ac:dyDescent="0.25">
      <c r="B8" s="5" t="s">
        <v>8385</v>
      </c>
      <c r="C8" s="8">
        <v>1</v>
      </c>
      <c r="D8" s="8">
        <v>1</v>
      </c>
      <c r="E8" s="8">
        <v>1</v>
      </c>
      <c r="F8" s="8">
        <v>1.5</v>
      </c>
      <c r="G8" s="8">
        <v>1</v>
      </c>
      <c r="H8" s="8">
        <v>1.8461538461538463</v>
      </c>
      <c r="I8" s="8">
        <v>2</v>
      </c>
      <c r="J8" s="8">
        <v>2.5</v>
      </c>
      <c r="K8" s="8">
        <v>5.1481481481481479</v>
      </c>
      <c r="M8" s="5" t="s">
        <v>8385</v>
      </c>
      <c r="N8" s="8">
        <v>2.25</v>
      </c>
      <c r="O8" s="8">
        <v>1.7</v>
      </c>
      <c r="P8" s="8">
        <v>1.588235294117647</v>
      </c>
      <c r="Q8" s="8">
        <v>1.8823529411764706</v>
      </c>
      <c r="R8" s="8">
        <v>1.7619047619047619</v>
      </c>
      <c r="S8" s="8">
        <v>4.3157894736842106</v>
      </c>
      <c r="T8" s="8">
        <v>5.0999999999999996</v>
      </c>
      <c r="U8" s="8">
        <v>1.9</v>
      </c>
      <c r="X8" s="5" t="s">
        <v>8385</v>
      </c>
      <c r="Y8" s="8">
        <v>1.4</v>
      </c>
      <c r="Z8" s="8">
        <v>1.75</v>
      </c>
      <c r="AA8" s="8">
        <v>1.9285714285714286</v>
      </c>
      <c r="AB8" s="8">
        <v>3.8</v>
      </c>
      <c r="AC8" s="8">
        <v>2.1818181818181817</v>
      </c>
      <c r="AD8" s="8">
        <v>2.125</v>
      </c>
      <c r="AE8" s="8">
        <v>2.8333333333333335</v>
      </c>
      <c r="AF8" s="8">
        <v>1</v>
      </c>
      <c r="AG8" s="8">
        <v>5.3666666666666663</v>
      </c>
    </row>
    <row r="9" spans="2:33" x14ac:dyDescent="0.25">
      <c r="B9" s="5" t="s">
        <v>8383</v>
      </c>
      <c r="C9" s="8">
        <v>2.375</v>
      </c>
      <c r="D9" s="8">
        <v>1.8571428571428572</v>
      </c>
      <c r="E9" s="8">
        <v>1.3333333333333333</v>
      </c>
      <c r="F9" s="8">
        <v>3</v>
      </c>
      <c r="G9" s="8">
        <v>2.3333333333333335</v>
      </c>
      <c r="H9" s="8">
        <v>3.375</v>
      </c>
      <c r="I9" s="8">
        <v>2.875</v>
      </c>
      <c r="J9" s="8">
        <v>2.2727272727272729</v>
      </c>
      <c r="K9" s="8">
        <v>7.6071428571428568</v>
      </c>
      <c r="M9" s="5" t="s">
        <v>8383</v>
      </c>
      <c r="N9" s="8">
        <v>2.1538461538461537</v>
      </c>
      <c r="O9" s="8">
        <v>2.5333333333333332</v>
      </c>
      <c r="P9" s="8">
        <v>2.4666666666666668</v>
      </c>
      <c r="Q9" s="8">
        <v>2.9166666666666665</v>
      </c>
      <c r="R9" s="8">
        <v>2.1481481481481484</v>
      </c>
      <c r="S9" s="8">
        <v>3.6190476190476191</v>
      </c>
      <c r="T9" s="8">
        <v>3.736842105263158</v>
      </c>
      <c r="U9" s="8">
        <v>1.5714285714285714</v>
      </c>
      <c r="X9" s="5" t="s">
        <v>8383</v>
      </c>
      <c r="Y9" s="8">
        <v>1.3333333333333333</v>
      </c>
      <c r="Z9" s="8">
        <v>1.2222222222222223</v>
      </c>
      <c r="AA9" s="8">
        <v>1.7142857142857142</v>
      </c>
      <c r="AB9" s="8">
        <v>1.4285714285714286</v>
      </c>
      <c r="AC9" s="8">
        <v>1.4</v>
      </c>
      <c r="AD9" s="8">
        <v>1</v>
      </c>
      <c r="AE9" s="8">
        <v>1.25</v>
      </c>
      <c r="AF9" s="8">
        <v>2.2857142857142856</v>
      </c>
      <c r="AG9" s="8">
        <v>3.6956521739130435</v>
      </c>
    </row>
    <row r="10" spans="2:33" x14ac:dyDescent="0.25">
      <c r="B10" s="5" t="s">
        <v>8379</v>
      </c>
      <c r="C10" s="8">
        <v>1.2857142857142858</v>
      </c>
      <c r="D10" s="8">
        <v>1</v>
      </c>
      <c r="E10" s="8">
        <v>1</v>
      </c>
      <c r="F10" s="8">
        <v>1.6</v>
      </c>
      <c r="G10" s="8">
        <v>1.5</v>
      </c>
      <c r="H10" s="8">
        <v>2.1538461538461537</v>
      </c>
      <c r="I10" s="8">
        <v>1.7857142857142858</v>
      </c>
      <c r="J10" s="8">
        <v>1.75</v>
      </c>
      <c r="K10" s="8">
        <v>3.9629629629629628</v>
      </c>
      <c r="M10" s="5" t="s">
        <v>8379</v>
      </c>
      <c r="N10" s="8">
        <v>2.1052631578947367</v>
      </c>
      <c r="O10" s="8">
        <v>1.5625</v>
      </c>
      <c r="P10" s="8">
        <v>1.3636363636363635</v>
      </c>
      <c r="Q10" s="8">
        <v>1.625</v>
      </c>
      <c r="R10" s="8">
        <v>1.7222222222222223</v>
      </c>
      <c r="S10" s="8">
        <v>1.5789473684210527</v>
      </c>
      <c r="T10" s="8">
        <v>1.1764705882352942</v>
      </c>
      <c r="U10" s="8">
        <v>2.25</v>
      </c>
      <c r="X10" s="5" t="s">
        <v>8379</v>
      </c>
      <c r="Y10" s="8">
        <v>1.3333333333333333</v>
      </c>
      <c r="Z10" s="8">
        <v>1.6363636363636365</v>
      </c>
      <c r="AA10" s="8">
        <v>2</v>
      </c>
      <c r="AB10" s="8">
        <v>2.8</v>
      </c>
      <c r="AC10" s="8">
        <v>1.2</v>
      </c>
      <c r="AD10" s="8">
        <v>1.1666666666666667</v>
      </c>
      <c r="AE10" s="8">
        <v>2.4</v>
      </c>
      <c r="AF10" s="8">
        <v>1</v>
      </c>
      <c r="AG10" s="8">
        <v>4.0714285714285712</v>
      </c>
    </row>
    <row r="11" spans="2:33" x14ac:dyDescent="0.25">
      <c r="B11" s="5" t="s">
        <v>8381</v>
      </c>
      <c r="C11" s="8">
        <v>2.4</v>
      </c>
      <c r="D11" s="8">
        <v>2.75</v>
      </c>
      <c r="E11" s="8">
        <v>1.25</v>
      </c>
      <c r="F11" s="8">
        <v>1.1428571428571428</v>
      </c>
      <c r="G11" s="8">
        <v>1</v>
      </c>
      <c r="H11" s="8">
        <v>1.75</v>
      </c>
      <c r="I11" s="8">
        <v>1</v>
      </c>
      <c r="J11" s="8">
        <v>1</v>
      </c>
      <c r="K11" s="8">
        <v>2.375</v>
      </c>
      <c r="M11" s="5" t="s">
        <v>8381</v>
      </c>
      <c r="N11" s="8">
        <v>1</v>
      </c>
      <c r="O11" s="8">
        <v>1.4</v>
      </c>
      <c r="P11" s="8">
        <v>1.25</v>
      </c>
      <c r="Q11" s="8">
        <v>1.25</v>
      </c>
      <c r="R11" s="8">
        <v>1</v>
      </c>
      <c r="S11" s="8">
        <v>1.2</v>
      </c>
      <c r="T11" s="8">
        <v>1</v>
      </c>
      <c r="U11" s="8">
        <v>1</v>
      </c>
      <c r="X11" s="5" t="s">
        <v>8381</v>
      </c>
      <c r="Y11" s="8">
        <v>1.5</v>
      </c>
      <c r="Z11" s="8">
        <v>1</v>
      </c>
      <c r="AA11" s="8">
        <v>1.25</v>
      </c>
      <c r="AB11" s="8">
        <v>1</v>
      </c>
      <c r="AC11" s="8">
        <v>1.6666666666666667</v>
      </c>
      <c r="AD11" s="8">
        <v>1</v>
      </c>
      <c r="AE11" s="8">
        <v>1.1428571428571428</v>
      </c>
      <c r="AF11" s="8">
        <v>4.4000000000000004</v>
      </c>
      <c r="AG11" s="8">
        <v>2.6190476190476191</v>
      </c>
    </row>
    <row r="12" spans="2:33" x14ac:dyDescent="0.25">
      <c r="B12" s="5" t="s">
        <v>8382</v>
      </c>
      <c r="C12" s="8">
        <v>1</v>
      </c>
      <c r="D12" s="8">
        <v>1</v>
      </c>
      <c r="E12" s="8">
        <v>1</v>
      </c>
      <c r="F12" s="8">
        <v>1</v>
      </c>
      <c r="G12" s="8">
        <v>1.3333333333333333</v>
      </c>
      <c r="H12" s="8">
        <v>1</v>
      </c>
      <c r="I12" s="8">
        <v>1</v>
      </c>
      <c r="J12" s="8">
        <v>1</v>
      </c>
      <c r="K12" s="8">
        <v>2</v>
      </c>
      <c r="M12" s="5" t="s">
        <v>8382</v>
      </c>
      <c r="N12" s="8">
        <v>1.3333333333333333</v>
      </c>
      <c r="O12" s="8">
        <v>1.2727272727272727</v>
      </c>
      <c r="P12" s="8">
        <v>1.4</v>
      </c>
      <c r="Q12" s="8">
        <v>1</v>
      </c>
      <c r="R12" s="8">
        <v>1.5714285714285714</v>
      </c>
      <c r="S12" s="8">
        <v>1</v>
      </c>
      <c r="T12" s="8">
        <v>1.2</v>
      </c>
      <c r="U12" s="8">
        <v>1.75</v>
      </c>
      <c r="X12" s="5" t="s">
        <v>8382</v>
      </c>
      <c r="Y12" s="8">
        <v>1</v>
      </c>
      <c r="Z12" s="8">
        <v>1.4</v>
      </c>
      <c r="AA12" s="8">
        <v>1.375</v>
      </c>
      <c r="AB12" s="8">
        <v>1.3333333333333333</v>
      </c>
      <c r="AC12" s="8">
        <v>1.6</v>
      </c>
      <c r="AD12" s="8">
        <v>1</v>
      </c>
      <c r="AE12" s="8">
        <v>1.8</v>
      </c>
      <c r="AF12" s="8">
        <v>2.5</v>
      </c>
      <c r="AG12" s="8">
        <v>2.4761904761904763</v>
      </c>
    </row>
    <row r="13" spans="2:33" x14ac:dyDescent="0.25">
      <c r="B13" s="5" t="s">
        <v>8370</v>
      </c>
      <c r="C13" s="8">
        <v>1.6363636363636365</v>
      </c>
      <c r="D13" s="8">
        <v>1.5172413793103448</v>
      </c>
      <c r="E13" s="8">
        <v>1.1363636363636365</v>
      </c>
      <c r="F13" s="8">
        <v>1.3636363636363635</v>
      </c>
      <c r="G13" s="8">
        <v>1.5454545454545454</v>
      </c>
      <c r="H13" s="8">
        <v>2.2469135802469138</v>
      </c>
      <c r="I13" s="8">
        <v>2.0408163265306123</v>
      </c>
      <c r="J13" s="8">
        <v>2.0625</v>
      </c>
      <c r="K13" s="8">
        <v>4.7430167597765367</v>
      </c>
      <c r="M13" s="5" t="s">
        <v>8370</v>
      </c>
      <c r="N13" s="8">
        <v>2.0956521739130434</v>
      </c>
      <c r="O13" s="8">
        <v>1.9029126213592233</v>
      </c>
      <c r="P13" s="8">
        <v>2.032258064516129</v>
      </c>
      <c r="Q13" s="8">
        <v>2.0309278350515463</v>
      </c>
      <c r="R13" s="8">
        <v>1.8823529411764706</v>
      </c>
      <c r="S13" s="8">
        <v>2.5871559633027523</v>
      </c>
      <c r="T13" s="8">
        <v>2.4864864864864864</v>
      </c>
      <c r="U13" s="8">
        <v>1.696629213483146</v>
      </c>
      <c r="X13" s="5" t="s">
        <v>8370</v>
      </c>
      <c r="Y13" s="8">
        <v>1.4285714285714286</v>
      </c>
      <c r="Z13" s="8">
        <v>1.46</v>
      </c>
      <c r="AA13" s="8">
        <v>1.6666666666666667</v>
      </c>
      <c r="AB13" s="8">
        <v>2.2307692307692308</v>
      </c>
      <c r="AC13" s="8">
        <v>1.6607142857142858</v>
      </c>
      <c r="AD13" s="8">
        <v>1.3404255319148937</v>
      </c>
      <c r="AE13" s="8">
        <v>1.7659574468085106</v>
      </c>
      <c r="AF13" s="8">
        <v>1.8787878787878789</v>
      </c>
      <c r="AG13" s="8">
        <v>3.8983050847457625</v>
      </c>
    </row>
  </sheetData>
  <mergeCells count="6">
    <mergeCell ref="F2:H2"/>
    <mergeCell ref="F3:H3"/>
    <mergeCell ref="Q2:S2"/>
    <mergeCell ref="Q3:S3"/>
    <mergeCell ref="AB2:AD2"/>
    <mergeCell ref="AB3:A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1690-0DCF-49FE-9E9E-861ED8AA9CC2}">
  <dimension ref="B5:F13"/>
  <sheetViews>
    <sheetView workbookViewId="0">
      <selection activeCell="K23" sqref="K23"/>
    </sheetView>
  </sheetViews>
  <sheetFormatPr defaultRowHeight="15" x14ac:dyDescent="0.25"/>
  <cols>
    <col min="2" max="2" width="16.5703125" bestFit="1" customWidth="1"/>
    <col min="3" max="3" width="12.85546875" bestFit="1" customWidth="1"/>
    <col min="4" max="4" width="14.140625" bestFit="1" customWidth="1"/>
    <col min="5" max="5" width="17.28515625" bestFit="1" customWidth="1"/>
    <col min="6" max="6" width="16.5703125" bestFit="1" customWidth="1"/>
  </cols>
  <sheetData>
    <row r="5" spans="2:6" x14ac:dyDescent="0.25">
      <c r="B5" s="9" t="s">
        <v>34</v>
      </c>
      <c r="C5" s="1" t="s">
        <v>8397</v>
      </c>
      <c r="D5" s="1" t="s">
        <v>8398</v>
      </c>
      <c r="E5" s="1" t="s">
        <v>8399</v>
      </c>
      <c r="F5" s="1" t="s">
        <v>8400</v>
      </c>
    </row>
    <row r="6" spans="2:6" x14ac:dyDescent="0.25">
      <c r="B6" s="5" t="s">
        <v>8371</v>
      </c>
      <c r="C6">
        <v>312</v>
      </c>
      <c r="D6">
        <v>254</v>
      </c>
      <c r="E6">
        <v>58</v>
      </c>
      <c r="F6" s="7">
        <v>0.8141025641025641</v>
      </c>
    </row>
    <row r="7" spans="2:6" x14ac:dyDescent="0.25">
      <c r="B7" s="5" t="s">
        <v>8372</v>
      </c>
      <c r="C7">
        <v>341</v>
      </c>
      <c r="D7">
        <v>256</v>
      </c>
      <c r="E7">
        <v>85</v>
      </c>
      <c r="F7" s="7">
        <v>0.75073313782991202</v>
      </c>
    </row>
    <row r="8" spans="2:6" x14ac:dyDescent="0.25">
      <c r="B8" s="5" t="s">
        <v>8373</v>
      </c>
      <c r="C8">
        <v>495</v>
      </c>
      <c r="D8">
        <v>437</v>
      </c>
      <c r="E8">
        <v>58</v>
      </c>
      <c r="F8" s="7">
        <v>0.88282828282828285</v>
      </c>
    </row>
    <row r="9" spans="2:6" x14ac:dyDescent="0.25">
      <c r="B9" s="5" t="s">
        <v>8374</v>
      </c>
      <c r="C9">
        <v>404</v>
      </c>
      <c r="D9">
        <v>336</v>
      </c>
      <c r="E9">
        <v>68</v>
      </c>
      <c r="F9" s="7">
        <v>0.83168316831683164</v>
      </c>
    </row>
    <row r="10" spans="2:6" x14ac:dyDescent="0.25">
      <c r="B10" s="5" t="s">
        <v>8375</v>
      </c>
      <c r="C10">
        <v>771</v>
      </c>
      <c r="D10">
        <v>693</v>
      </c>
      <c r="E10">
        <v>73</v>
      </c>
      <c r="F10" s="7">
        <v>0.90469973890339428</v>
      </c>
    </row>
    <row r="11" spans="2:6" x14ac:dyDescent="0.25">
      <c r="B11" s="5" t="s">
        <v>8376</v>
      </c>
      <c r="C11">
        <v>447</v>
      </c>
      <c r="D11">
        <v>389</v>
      </c>
      <c r="E11">
        <v>52</v>
      </c>
      <c r="F11" s="7">
        <v>0.88208616780045357</v>
      </c>
    </row>
    <row r="12" spans="2:6" x14ac:dyDescent="0.25">
      <c r="B12" s="5" t="s">
        <v>8377</v>
      </c>
      <c r="C12">
        <v>522</v>
      </c>
      <c r="D12">
        <v>391</v>
      </c>
      <c r="E12">
        <v>116</v>
      </c>
      <c r="F12" s="7">
        <v>0.77120315581854049</v>
      </c>
    </row>
    <row r="13" spans="2:6" x14ac:dyDescent="0.25">
      <c r="B13" s="5" t="s">
        <v>8370</v>
      </c>
      <c r="C13">
        <v>3292</v>
      </c>
      <c r="D13">
        <v>2756</v>
      </c>
      <c r="E13">
        <v>510</v>
      </c>
      <c r="F13" s="7">
        <v>0.84384568279240657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418-FE58-4F71-AC66-2D72A18D0768}">
  <dimension ref="B1:H2260"/>
  <sheetViews>
    <sheetView workbookViewId="0">
      <selection activeCell="B1" sqref="B1"/>
    </sheetView>
  </sheetViews>
  <sheetFormatPr defaultRowHeight="15" x14ac:dyDescent="0.25"/>
  <cols>
    <col min="1" max="1" width="4.7109375" customWidth="1"/>
    <col min="2" max="2" width="91.140625" style="19" customWidth="1"/>
    <col min="3" max="3" width="17.5703125" bestFit="1" customWidth="1"/>
    <col min="4" max="4" width="9.28515625" customWidth="1"/>
    <col min="5" max="5" width="20.5703125" bestFit="1" customWidth="1"/>
    <col min="6" max="6" width="9.42578125" bestFit="1" customWidth="1"/>
    <col min="7" max="7" width="17.7109375" bestFit="1" customWidth="1"/>
    <col min="8" max="8" width="26.28515625" bestFit="1" customWidth="1"/>
  </cols>
  <sheetData>
    <row r="1" spans="2:8" x14ac:dyDescent="0.25">
      <c r="B1"/>
    </row>
    <row r="2" spans="2:8" x14ac:dyDescent="0.25">
      <c r="B2" s="17" t="s">
        <v>8416</v>
      </c>
      <c r="C2" t="s">
        <v>8417</v>
      </c>
    </row>
    <row r="3" spans="2:8" x14ac:dyDescent="0.25">
      <c r="B3" s="17" t="s">
        <v>4</v>
      </c>
      <c r="C3" t="s">
        <v>8417</v>
      </c>
    </row>
    <row r="5" spans="2:8" x14ac:dyDescent="0.25">
      <c r="B5"/>
      <c r="C5" s="4" t="s">
        <v>8389</v>
      </c>
    </row>
    <row r="6" spans="2:8" x14ac:dyDescent="0.25">
      <c r="B6"/>
      <c r="C6" t="s">
        <v>8420</v>
      </c>
      <c r="E6" t="s">
        <v>8423</v>
      </c>
      <c r="G6" s="1" t="s">
        <v>8421</v>
      </c>
      <c r="H6" s="1" t="s">
        <v>8422</v>
      </c>
    </row>
    <row r="7" spans="2:8" x14ac:dyDescent="0.25">
      <c r="B7" s="9" t="s">
        <v>8419</v>
      </c>
      <c r="C7" s="1" t="s">
        <v>117</v>
      </c>
      <c r="D7" s="1" t="s">
        <v>41</v>
      </c>
      <c r="E7" s="1" t="s">
        <v>117</v>
      </c>
      <c r="F7" s="1" t="s">
        <v>41</v>
      </c>
      <c r="G7" s="1"/>
      <c r="H7" s="1"/>
    </row>
    <row r="8" spans="2:8" x14ac:dyDescent="0.25">
      <c r="B8" s="5" t="s">
        <v>113</v>
      </c>
      <c r="C8">
        <v>42</v>
      </c>
      <c r="D8">
        <v>312</v>
      </c>
      <c r="E8" s="7">
        <v>8.9743589743589744E-2</v>
      </c>
      <c r="F8" s="7">
        <v>0.37956204379562042</v>
      </c>
      <c r="G8">
        <v>354</v>
      </c>
      <c r="H8" s="7">
        <v>0.2744186046511628</v>
      </c>
    </row>
    <row r="9" spans="2:8" x14ac:dyDescent="0.25">
      <c r="B9" s="5" t="s">
        <v>121</v>
      </c>
      <c r="C9">
        <v>229</v>
      </c>
      <c r="E9" s="7">
        <v>0.4893162393162393</v>
      </c>
      <c r="F9" s="7">
        <v>0</v>
      </c>
      <c r="G9">
        <v>229</v>
      </c>
      <c r="H9" s="7">
        <v>0.17751937984496124</v>
      </c>
    </row>
    <row r="10" spans="2:8" x14ac:dyDescent="0.25">
      <c r="B10" s="5" t="s">
        <v>2614</v>
      </c>
      <c r="C10">
        <v>2</v>
      </c>
      <c r="D10">
        <v>94</v>
      </c>
      <c r="E10" s="7">
        <v>4.2735042735042739E-3</v>
      </c>
      <c r="F10" s="7">
        <v>0.11435523114355231</v>
      </c>
      <c r="G10">
        <v>96</v>
      </c>
      <c r="H10" s="7">
        <v>7.441860465116279E-2</v>
      </c>
    </row>
    <row r="11" spans="2:8" x14ac:dyDescent="0.25">
      <c r="B11" s="5" t="s">
        <v>141</v>
      </c>
      <c r="C11">
        <v>15</v>
      </c>
      <c r="D11">
        <v>71</v>
      </c>
      <c r="E11" s="7">
        <v>3.2051282051282048E-2</v>
      </c>
      <c r="F11" s="7">
        <v>8.6374695863746964E-2</v>
      </c>
      <c r="G11">
        <v>86</v>
      </c>
      <c r="H11" s="7">
        <v>6.6666666666666666E-2</v>
      </c>
    </row>
    <row r="12" spans="2:8" x14ac:dyDescent="0.25">
      <c r="B12" s="5" t="s">
        <v>366</v>
      </c>
      <c r="D12">
        <v>44</v>
      </c>
      <c r="E12" s="7">
        <v>0</v>
      </c>
      <c r="F12" s="7">
        <v>5.3527980535279802E-2</v>
      </c>
      <c r="G12">
        <v>44</v>
      </c>
      <c r="H12" s="7">
        <v>3.4108527131782945E-2</v>
      </c>
    </row>
    <row r="13" spans="2:8" x14ac:dyDescent="0.25">
      <c r="B13" s="5" t="s">
        <v>104</v>
      </c>
      <c r="D13">
        <v>40</v>
      </c>
      <c r="E13" s="7">
        <v>0</v>
      </c>
      <c r="F13" s="7">
        <v>4.8661800486618008E-2</v>
      </c>
      <c r="G13">
        <v>40</v>
      </c>
      <c r="H13" s="7">
        <v>3.1007751937984496E-2</v>
      </c>
    </row>
    <row r="14" spans="2:8" x14ac:dyDescent="0.25">
      <c r="B14" s="5" t="s">
        <v>49</v>
      </c>
      <c r="C14">
        <v>6</v>
      </c>
      <c r="D14">
        <v>33</v>
      </c>
      <c r="E14" s="7">
        <v>1.282051282051282E-2</v>
      </c>
      <c r="F14" s="7">
        <v>4.0145985401459854E-2</v>
      </c>
      <c r="G14">
        <v>39</v>
      </c>
      <c r="H14" s="7">
        <v>3.0232558139534883E-2</v>
      </c>
    </row>
    <row r="15" spans="2:8" x14ac:dyDescent="0.25">
      <c r="B15" s="5" t="s">
        <v>1178</v>
      </c>
      <c r="C15">
        <v>5</v>
      </c>
      <c r="D15">
        <v>33</v>
      </c>
      <c r="E15" s="7">
        <v>1.0683760683760684E-2</v>
      </c>
      <c r="F15" s="7">
        <v>4.0145985401459854E-2</v>
      </c>
      <c r="G15">
        <v>38</v>
      </c>
      <c r="H15" s="7">
        <v>2.9457364341085271E-2</v>
      </c>
    </row>
    <row r="16" spans="2:8" x14ac:dyDescent="0.25">
      <c r="B16" s="5" t="s">
        <v>177</v>
      </c>
      <c r="D16">
        <v>35</v>
      </c>
      <c r="E16" s="7">
        <v>0</v>
      </c>
      <c r="F16" s="7">
        <v>4.2579075425790751E-2</v>
      </c>
      <c r="G16">
        <v>35</v>
      </c>
      <c r="H16" s="7">
        <v>2.7131782945736434E-2</v>
      </c>
    </row>
    <row r="17" spans="2:8" x14ac:dyDescent="0.25">
      <c r="B17" s="5" t="s">
        <v>681</v>
      </c>
      <c r="D17">
        <v>26</v>
      </c>
      <c r="E17" s="7">
        <v>0</v>
      </c>
      <c r="F17" s="7">
        <v>3.1630170316301706E-2</v>
      </c>
      <c r="G17">
        <v>26</v>
      </c>
      <c r="H17" s="7">
        <v>2.0155038759689922E-2</v>
      </c>
    </row>
    <row r="18" spans="2:8" x14ac:dyDescent="0.25">
      <c r="B18" s="5" t="s">
        <v>152</v>
      </c>
      <c r="D18">
        <v>22</v>
      </c>
      <c r="E18" s="7">
        <v>0</v>
      </c>
      <c r="F18" s="7">
        <v>2.6763990267639901E-2</v>
      </c>
      <c r="G18">
        <v>22</v>
      </c>
      <c r="H18" s="7">
        <v>1.7054263565891473E-2</v>
      </c>
    </row>
    <row r="19" spans="2:8" x14ac:dyDescent="0.25">
      <c r="B19" s="5" t="s">
        <v>130</v>
      </c>
      <c r="C19">
        <v>21</v>
      </c>
      <c r="E19" s="7">
        <v>4.4871794871794872E-2</v>
      </c>
      <c r="F19" s="7">
        <v>0</v>
      </c>
      <c r="G19">
        <v>21</v>
      </c>
      <c r="H19" s="7">
        <v>1.627906976744186E-2</v>
      </c>
    </row>
    <row r="20" spans="2:8" x14ac:dyDescent="0.25">
      <c r="B20" s="5" t="s">
        <v>228</v>
      </c>
      <c r="C20">
        <v>20</v>
      </c>
      <c r="E20" s="7">
        <v>4.2735042735042736E-2</v>
      </c>
      <c r="F20" s="7">
        <v>0</v>
      </c>
      <c r="G20">
        <v>20</v>
      </c>
      <c r="H20" s="7">
        <v>1.5503875968992248E-2</v>
      </c>
    </row>
    <row r="21" spans="2:8" x14ac:dyDescent="0.25">
      <c r="B21" s="5" t="s">
        <v>1894</v>
      </c>
      <c r="C21">
        <v>19</v>
      </c>
      <c r="E21" s="7">
        <v>4.05982905982906E-2</v>
      </c>
      <c r="F21" s="7">
        <v>0</v>
      </c>
      <c r="G21">
        <v>19</v>
      </c>
      <c r="H21" s="7">
        <v>1.4728682170542635E-2</v>
      </c>
    </row>
    <row r="22" spans="2:8" x14ac:dyDescent="0.25">
      <c r="B22" s="5" t="s">
        <v>3827</v>
      </c>
      <c r="C22">
        <v>17</v>
      </c>
      <c r="E22" s="7">
        <v>3.6324786324786328E-2</v>
      </c>
      <c r="F22" s="7">
        <v>0</v>
      </c>
      <c r="G22">
        <v>17</v>
      </c>
      <c r="H22" s="7">
        <v>1.3178294573643411E-2</v>
      </c>
    </row>
    <row r="23" spans="2:8" x14ac:dyDescent="0.25">
      <c r="B23" s="5" t="s">
        <v>258</v>
      </c>
      <c r="D23">
        <v>14</v>
      </c>
      <c r="E23" s="7">
        <v>0</v>
      </c>
      <c r="F23" s="7">
        <v>1.7031630170316302E-2</v>
      </c>
      <c r="G23">
        <v>14</v>
      </c>
      <c r="H23" s="7">
        <v>1.0852713178294573E-2</v>
      </c>
    </row>
    <row r="24" spans="2:8" x14ac:dyDescent="0.25">
      <c r="B24" s="5" t="s">
        <v>1625</v>
      </c>
      <c r="C24">
        <v>14</v>
      </c>
      <c r="E24" s="7">
        <v>2.9914529914529916E-2</v>
      </c>
      <c r="F24" s="7">
        <v>0</v>
      </c>
      <c r="G24">
        <v>14</v>
      </c>
      <c r="H24" s="7">
        <v>1.0852713178294573E-2</v>
      </c>
    </row>
    <row r="25" spans="2:8" x14ac:dyDescent="0.25">
      <c r="B25" s="5" t="s">
        <v>3865</v>
      </c>
      <c r="D25">
        <v>14</v>
      </c>
      <c r="E25" s="7">
        <v>0</v>
      </c>
      <c r="F25" s="7">
        <v>1.7031630170316302E-2</v>
      </c>
      <c r="G25">
        <v>14</v>
      </c>
      <c r="H25" s="7">
        <v>1.0852713178294573E-2</v>
      </c>
    </row>
    <row r="26" spans="2:8" x14ac:dyDescent="0.25">
      <c r="B26" s="5" t="s">
        <v>3513</v>
      </c>
      <c r="D26">
        <v>13</v>
      </c>
      <c r="E26" s="7">
        <v>0</v>
      </c>
      <c r="F26" s="7">
        <v>1.5815085158150853E-2</v>
      </c>
      <c r="G26">
        <v>13</v>
      </c>
      <c r="H26" s="7">
        <v>1.0077519379844961E-2</v>
      </c>
    </row>
    <row r="27" spans="2:8" x14ac:dyDescent="0.25">
      <c r="B27" s="5" t="s">
        <v>633</v>
      </c>
      <c r="C27">
        <v>11</v>
      </c>
      <c r="D27">
        <v>1</v>
      </c>
      <c r="E27" s="7">
        <v>2.3504273504273504E-2</v>
      </c>
      <c r="F27" s="7">
        <v>1.2165450121654502E-3</v>
      </c>
      <c r="G27">
        <v>12</v>
      </c>
      <c r="H27" s="7">
        <v>9.3023255813953487E-3</v>
      </c>
    </row>
    <row r="28" spans="2:8" x14ac:dyDescent="0.25">
      <c r="B28" s="5" t="s">
        <v>741</v>
      </c>
      <c r="D28">
        <v>12</v>
      </c>
      <c r="E28" s="7">
        <v>0</v>
      </c>
      <c r="F28" s="7">
        <v>1.4598540145985401E-2</v>
      </c>
      <c r="G28">
        <v>12</v>
      </c>
      <c r="H28" s="7">
        <v>9.3023255813953487E-3</v>
      </c>
    </row>
    <row r="29" spans="2:8" x14ac:dyDescent="0.25">
      <c r="B29" s="5" t="s">
        <v>539</v>
      </c>
      <c r="D29">
        <v>12</v>
      </c>
      <c r="E29" s="7">
        <v>0</v>
      </c>
      <c r="F29" s="7">
        <v>1.4598540145985401E-2</v>
      </c>
      <c r="G29">
        <v>12</v>
      </c>
      <c r="H29" s="7">
        <v>9.3023255813953487E-3</v>
      </c>
    </row>
    <row r="30" spans="2:8" x14ac:dyDescent="0.25">
      <c r="B30" s="5" t="s">
        <v>8418</v>
      </c>
      <c r="C30">
        <v>11</v>
      </c>
      <c r="D30">
        <v>1</v>
      </c>
      <c r="E30" s="7">
        <v>2.3504273504273504E-2</v>
      </c>
      <c r="F30" s="7">
        <v>1.2165450121654502E-3</v>
      </c>
      <c r="G30">
        <v>12</v>
      </c>
      <c r="H30" s="7">
        <v>9.3023255813953487E-3</v>
      </c>
    </row>
    <row r="31" spans="2:8" x14ac:dyDescent="0.25">
      <c r="B31" s="5" t="s">
        <v>157</v>
      </c>
      <c r="C31">
        <v>11</v>
      </c>
      <c r="E31" s="7">
        <v>2.3504273504273504E-2</v>
      </c>
      <c r="F31" s="7">
        <v>0</v>
      </c>
      <c r="G31">
        <v>11</v>
      </c>
      <c r="H31" s="7">
        <v>8.5271317829457363E-3</v>
      </c>
    </row>
    <row r="32" spans="2:8" x14ac:dyDescent="0.25">
      <c r="B32" s="5" t="s">
        <v>2891</v>
      </c>
      <c r="D32">
        <v>10</v>
      </c>
      <c r="E32" s="7">
        <v>0</v>
      </c>
      <c r="F32" s="7">
        <v>1.2165450121654502E-2</v>
      </c>
      <c r="G32">
        <v>10</v>
      </c>
      <c r="H32" s="7">
        <v>7.7519379844961239E-3</v>
      </c>
    </row>
    <row r="33" spans="2:8" x14ac:dyDescent="0.25">
      <c r="B33" s="5" t="s">
        <v>198</v>
      </c>
      <c r="D33">
        <v>10</v>
      </c>
      <c r="E33" s="7">
        <v>0</v>
      </c>
      <c r="F33" s="7">
        <v>1.2165450121654502E-2</v>
      </c>
      <c r="G33">
        <v>10</v>
      </c>
      <c r="H33" s="7">
        <v>7.7519379844961239E-3</v>
      </c>
    </row>
    <row r="34" spans="2:8" x14ac:dyDescent="0.25">
      <c r="B34" s="5" t="s">
        <v>2566</v>
      </c>
      <c r="C34">
        <v>9</v>
      </c>
      <c r="E34" s="7">
        <v>1.9230769230769232E-2</v>
      </c>
      <c r="F34" s="7">
        <v>0</v>
      </c>
      <c r="G34">
        <v>9</v>
      </c>
      <c r="H34" s="7">
        <v>6.9767441860465115E-3</v>
      </c>
    </row>
    <row r="35" spans="2:8" x14ac:dyDescent="0.25">
      <c r="B35" s="5" t="s">
        <v>1294</v>
      </c>
      <c r="C35">
        <v>9</v>
      </c>
      <c r="E35" s="7">
        <v>1.9230769230769232E-2</v>
      </c>
      <c r="F35" s="7">
        <v>0</v>
      </c>
      <c r="G35">
        <v>9</v>
      </c>
      <c r="H35" s="7">
        <v>6.9767441860465115E-3</v>
      </c>
    </row>
    <row r="36" spans="2:8" x14ac:dyDescent="0.25">
      <c r="B36" s="5" t="s">
        <v>215</v>
      </c>
      <c r="D36">
        <v>8</v>
      </c>
      <c r="E36" s="7">
        <v>0</v>
      </c>
      <c r="F36" s="7">
        <v>9.7323600973236012E-3</v>
      </c>
      <c r="G36">
        <v>8</v>
      </c>
      <c r="H36" s="7">
        <v>6.2015503875968991E-3</v>
      </c>
    </row>
    <row r="37" spans="2:8" x14ac:dyDescent="0.25">
      <c r="B37" s="5" t="s">
        <v>4969</v>
      </c>
      <c r="C37">
        <v>2</v>
      </c>
      <c r="D37">
        <v>6</v>
      </c>
      <c r="E37" s="7">
        <v>4.2735042735042739E-3</v>
      </c>
      <c r="F37" s="7">
        <v>7.2992700729927005E-3</v>
      </c>
      <c r="G37">
        <v>8</v>
      </c>
      <c r="H37" s="7">
        <v>6.2015503875968991E-3</v>
      </c>
    </row>
    <row r="38" spans="2:8" x14ac:dyDescent="0.25">
      <c r="B38" s="5" t="s">
        <v>2234</v>
      </c>
      <c r="C38">
        <v>7</v>
      </c>
      <c r="E38" s="7">
        <v>1.4957264957264958E-2</v>
      </c>
      <c r="F38" s="7">
        <v>0</v>
      </c>
      <c r="G38">
        <v>7</v>
      </c>
      <c r="H38" s="7">
        <v>5.4263565891472867E-3</v>
      </c>
    </row>
    <row r="39" spans="2:8" x14ac:dyDescent="0.25">
      <c r="B39" s="5" t="s">
        <v>8253</v>
      </c>
      <c r="C39">
        <v>5</v>
      </c>
      <c r="E39" s="7">
        <v>1.0683760683760684E-2</v>
      </c>
      <c r="F39" s="7">
        <v>0</v>
      </c>
      <c r="G39">
        <v>5</v>
      </c>
      <c r="H39" s="7">
        <v>3.875968992248062E-3</v>
      </c>
    </row>
    <row r="40" spans="2:8" x14ac:dyDescent="0.25">
      <c r="B40" s="5" t="s">
        <v>1302</v>
      </c>
      <c r="C40">
        <v>4</v>
      </c>
      <c r="E40" s="7">
        <v>8.5470085470085479E-3</v>
      </c>
      <c r="F40" s="7">
        <v>0</v>
      </c>
      <c r="G40">
        <v>4</v>
      </c>
      <c r="H40" s="7">
        <v>3.1007751937984496E-3</v>
      </c>
    </row>
    <row r="41" spans="2:8" x14ac:dyDescent="0.25">
      <c r="B41" s="5" t="s">
        <v>1748</v>
      </c>
      <c r="C41">
        <v>3</v>
      </c>
      <c r="E41" s="7">
        <v>6.41025641025641E-3</v>
      </c>
      <c r="F41" s="7">
        <v>0</v>
      </c>
      <c r="G41">
        <v>3</v>
      </c>
      <c r="H41" s="7">
        <v>2.3255813953488372E-3</v>
      </c>
    </row>
    <row r="42" spans="2:8" x14ac:dyDescent="0.25">
      <c r="B42" s="5" t="s">
        <v>4961</v>
      </c>
      <c r="D42">
        <v>3</v>
      </c>
      <c r="E42" s="7">
        <v>0</v>
      </c>
      <c r="F42" s="7">
        <v>3.6496350364963502E-3</v>
      </c>
      <c r="G42">
        <v>3</v>
      </c>
      <c r="H42" s="7">
        <v>2.3255813953488372E-3</v>
      </c>
    </row>
    <row r="43" spans="2:8" x14ac:dyDescent="0.25">
      <c r="B43" s="5" t="s">
        <v>3373</v>
      </c>
      <c r="C43">
        <v>1</v>
      </c>
      <c r="D43">
        <v>1</v>
      </c>
      <c r="E43" s="7">
        <v>2.136752136752137E-3</v>
      </c>
      <c r="F43" s="7">
        <v>1.2165450121654502E-3</v>
      </c>
      <c r="G43">
        <v>2</v>
      </c>
      <c r="H43" s="7">
        <v>1.5503875968992248E-3</v>
      </c>
    </row>
    <row r="44" spans="2:8" x14ac:dyDescent="0.25">
      <c r="B44" s="5" t="s">
        <v>8067</v>
      </c>
      <c r="D44">
        <v>2</v>
      </c>
      <c r="E44" s="7">
        <v>0</v>
      </c>
      <c r="F44" s="7">
        <v>2.4330900243309003E-3</v>
      </c>
      <c r="G44">
        <v>2</v>
      </c>
      <c r="H44" s="7">
        <v>1.5503875968992248E-3</v>
      </c>
    </row>
    <row r="45" spans="2:8" x14ac:dyDescent="0.25">
      <c r="B45" s="5" t="s">
        <v>5297</v>
      </c>
      <c r="D45">
        <v>2</v>
      </c>
      <c r="E45" s="7">
        <v>0</v>
      </c>
      <c r="F45" s="7">
        <v>2.4330900243309003E-3</v>
      </c>
      <c r="G45">
        <v>2</v>
      </c>
      <c r="H45" s="7">
        <v>1.5503875968992248E-3</v>
      </c>
    </row>
    <row r="46" spans="2:8" x14ac:dyDescent="0.25">
      <c r="B46" s="5" t="s">
        <v>5084</v>
      </c>
      <c r="C46">
        <v>2</v>
      </c>
      <c r="E46" s="7">
        <v>4.2735042735042739E-3</v>
      </c>
      <c r="F46" s="7">
        <v>0</v>
      </c>
      <c r="G46">
        <v>2</v>
      </c>
      <c r="H46" s="7">
        <v>1.5503875968992248E-3</v>
      </c>
    </row>
    <row r="47" spans="2:8" x14ac:dyDescent="0.25">
      <c r="B47" s="5" t="s">
        <v>349</v>
      </c>
      <c r="D47">
        <v>1</v>
      </c>
      <c r="E47" s="7">
        <v>0</v>
      </c>
      <c r="F47" s="7">
        <v>1.2165450121654502E-3</v>
      </c>
      <c r="G47">
        <v>1</v>
      </c>
      <c r="H47" s="7">
        <v>7.7519379844961239E-4</v>
      </c>
    </row>
    <row r="48" spans="2:8" x14ac:dyDescent="0.25">
      <c r="B48" s="5" t="s">
        <v>5667</v>
      </c>
      <c r="C48">
        <v>1</v>
      </c>
      <c r="E48" s="7">
        <v>2.136752136752137E-3</v>
      </c>
      <c r="F48" s="7">
        <v>0</v>
      </c>
      <c r="G48">
        <v>1</v>
      </c>
      <c r="H48" s="7">
        <v>7.7519379844961239E-4</v>
      </c>
    </row>
    <row r="49" spans="2:8" x14ac:dyDescent="0.25">
      <c r="B49" s="5" t="s">
        <v>5133</v>
      </c>
      <c r="D49">
        <v>1</v>
      </c>
      <c r="E49" s="7">
        <v>0</v>
      </c>
      <c r="F49" s="7">
        <v>1.2165450121654502E-3</v>
      </c>
      <c r="G49">
        <v>1</v>
      </c>
      <c r="H49" s="7">
        <v>7.7519379844961239E-4</v>
      </c>
    </row>
    <row r="50" spans="2:8" x14ac:dyDescent="0.25">
      <c r="B50" s="5" t="s">
        <v>6033</v>
      </c>
      <c r="C50">
        <v>1</v>
      </c>
      <c r="E50" s="7">
        <v>2.136752136752137E-3</v>
      </c>
      <c r="F50" s="7">
        <v>0</v>
      </c>
      <c r="G50">
        <v>1</v>
      </c>
      <c r="H50" s="7">
        <v>7.7519379844961239E-4</v>
      </c>
    </row>
    <row r="51" spans="2:8" x14ac:dyDescent="0.25">
      <c r="B51" s="5" t="s">
        <v>374</v>
      </c>
      <c r="D51">
        <v>1</v>
      </c>
      <c r="E51" s="7">
        <v>0</v>
      </c>
      <c r="F51" s="7">
        <v>1.2165450121654502E-3</v>
      </c>
      <c r="G51">
        <v>1</v>
      </c>
      <c r="H51" s="7">
        <v>7.7519379844961239E-4</v>
      </c>
    </row>
    <row r="52" spans="2:8" x14ac:dyDescent="0.25">
      <c r="B52" s="5" t="s">
        <v>6938</v>
      </c>
      <c r="C52">
        <v>1</v>
      </c>
      <c r="E52" s="7">
        <v>2.136752136752137E-3</v>
      </c>
      <c r="F52" s="7">
        <v>0</v>
      </c>
      <c r="G52">
        <v>1</v>
      </c>
      <c r="H52" s="7">
        <v>7.7519379844961239E-4</v>
      </c>
    </row>
    <row r="53" spans="2:8" x14ac:dyDescent="0.25">
      <c r="B53" s="18" t="s">
        <v>8370</v>
      </c>
      <c r="C53">
        <v>468</v>
      </c>
      <c r="D53">
        <v>822</v>
      </c>
      <c r="E53" s="7">
        <v>1</v>
      </c>
      <c r="F53" s="7">
        <v>1</v>
      </c>
      <c r="G53">
        <v>1290</v>
      </c>
      <c r="H53" s="7">
        <v>1</v>
      </c>
    </row>
    <row r="54" spans="2:8" x14ac:dyDescent="0.25">
      <c r="B54"/>
    </row>
    <row r="55" spans="2:8" x14ac:dyDescent="0.25">
      <c r="B55"/>
    </row>
    <row r="56" spans="2:8" x14ac:dyDescent="0.25">
      <c r="B56"/>
    </row>
    <row r="57" spans="2:8" x14ac:dyDescent="0.25">
      <c r="B57"/>
    </row>
    <row r="58" spans="2:8" x14ac:dyDescent="0.25">
      <c r="B58"/>
    </row>
    <row r="59" spans="2:8" x14ac:dyDescent="0.25">
      <c r="B59"/>
    </row>
    <row r="60" spans="2:8" x14ac:dyDescent="0.25">
      <c r="B60"/>
    </row>
    <row r="61" spans="2:8" x14ac:dyDescent="0.25">
      <c r="B61"/>
    </row>
    <row r="62" spans="2:8" x14ac:dyDescent="0.25">
      <c r="B62"/>
    </row>
    <row r="63" spans="2:8" x14ac:dyDescent="0.25">
      <c r="B63"/>
    </row>
    <row r="64" spans="2:8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C532B-2916-4BD1-88E7-1FB98459735E}">
  <dimension ref="B2:E13"/>
  <sheetViews>
    <sheetView showGridLines="0" workbookViewId="0">
      <selection activeCell="L19" sqref="L19"/>
    </sheetView>
  </sheetViews>
  <sheetFormatPr defaultRowHeight="15" x14ac:dyDescent="0.25"/>
  <cols>
    <col min="2" max="2" width="16.28515625" bestFit="1" customWidth="1"/>
    <col min="3" max="3" width="13.5703125" bestFit="1" customWidth="1"/>
    <col min="4" max="5" width="13.7109375" bestFit="1" customWidth="1"/>
  </cols>
  <sheetData>
    <row r="2" spans="2:5" x14ac:dyDescent="0.25">
      <c r="B2" s="4" t="s">
        <v>36</v>
      </c>
      <c r="C2" t="s" vm="1">
        <v>8378</v>
      </c>
    </row>
    <row r="3" spans="2:5" x14ac:dyDescent="0.25">
      <c r="B3" s="4" t="s">
        <v>37</v>
      </c>
      <c r="C3" t="s" vm="9">
        <v>8378</v>
      </c>
    </row>
    <row r="5" spans="2:5" x14ac:dyDescent="0.25">
      <c r="B5" s="9" t="s">
        <v>8387</v>
      </c>
      <c r="C5" s="1" t="s">
        <v>33</v>
      </c>
      <c r="D5" s="1" t="s">
        <v>8425</v>
      </c>
      <c r="E5" s="1" t="s">
        <v>8426</v>
      </c>
    </row>
    <row r="6" spans="2:5" x14ac:dyDescent="0.25">
      <c r="B6" s="5" t="s">
        <v>8371</v>
      </c>
      <c r="C6">
        <v>314</v>
      </c>
      <c r="D6">
        <v>182</v>
      </c>
      <c r="E6" s="7">
        <v>0.57961783439490444</v>
      </c>
    </row>
    <row r="7" spans="2:5" x14ac:dyDescent="0.25">
      <c r="B7" s="5" t="s">
        <v>8372</v>
      </c>
      <c r="C7">
        <v>342</v>
      </c>
      <c r="D7">
        <v>155</v>
      </c>
      <c r="E7" s="7">
        <v>0.45321637426900585</v>
      </c>
    </row>
    <row r="8" spans="2:5" x14ac:dyDescent="0.25">
      <c r="B8" s="5" t="s">
        <v>8373</v>
      </c>
      <c r="C8">
        <v>495</v>
      </c>
      <c r="D8">
        <v>63</v>
      </c>
      <c r="E8" s="7">
        <v>0.12727272727272726</v>
      </c>
    </row>
    <row r="9" spans="2:5" x14ac:dyDescent="0.25">
      <c r="B9" s="5" t="s">
        <v>8374</v>
      </c>
      <c r="C9">
        <v>404</v>
      </c>
      <c r="D9">
        <v>14</v>
      </c>
      <c r="E9" s="7">
        <v>3.4653465346534656E-2</v>
      </c>
    </row>
    <row r="10" spans="2:5" x14ac:dyDescent="0.25">
      <c r="B10" s="5" t="s">
        <v>8375</v>
      </c>
      <c r="C10">
        <v>771</v>
      </c>
      <c r="D10">
        <v>32</v>
      </c>
      <c r="E10" s="7">
        <v>4.1504539559014265E-2</v>
      </c>
    </row>
    <row r="11" spans="2:5" x14ac:dyDescent="0.25">
      <c r="B11" s="5" t="s">
        <v>8376</v>
      </c>
      <c r="C11">
        <v>447</v>
      </c>
      <c r="D11">
        <v>33</v>
      </c>
      <c r="E11" s="7">
        <v>7.3825503355704702E-2</v>
      </c>
    </row>
    <row r="12" spans="2:5" x14ac:dyDescent="0.25">
      <c r="B12" s="5" t="s">
        <v>8377</v>
      </c>
      <c r="C12">
        <v>522</v>
      </c>
      <c r="D12">
        <v>81</v>
      </c>
      <c r="E12" s="7">
        <v>0.15517241379310345</v>
      </c>
    </row>
    <row r="13" spans="2:5" x14ac:dyDescent="0.25">
      <c r="B13" s="5" t="s">
        <v>8370</v>
      </c>
      <c r="C13">
        <v>3295</v>
      </c>
      <c r="D13">
        <v>560</v>
      </c>
      <c r="E13" s="7">
        <v>0.16995447647951442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2E6C8-DF65-40FF-B86D-7BF25A212911}">
  <dimension ref="A1:AY3300"/>
  <sheetViews>
    <sheetView tabSelected="1" topLeftCell="AJ1" workbookViewId="0">
      <pane ySplit="1" topLeftCell="A3209" activePane="bottomLeft" state="frozen"/>
      <selection pane="bottomLeft" activeCell="AR3210" sqref="AR3210"/>
    </sheetView>
  </sheetViews>
  <sheetFormatPr defaultRowHeight="15" x14ac:dyDescent="0.25"/>
  <cols>
    <col min="1" max="1" width="11.85546875" customWidth="1"/>
    <col min="2" max="2" width="24.140625" customWidth="1"/>
    <col min="3" max="3" width="15" customWidth="1"/>
    <col min="4" max="4" width="18.140625" customWidth="1"/>
    <col min="5" max="5" width="33.85546875" customWidth="1"/>
    <col min="6" max="6" width="32.28515625" customWidth="1"/>
    <col min="7" max="7" width="16.5703125" customWidth="1"/>
    <col min="8" max="8" width="27" customWidth="1"/>
    <col min="9" max="9" width="34.140625" customWidth="1"/>
    <col min="10" max="10" width="33.7109375" customWidth="1"/>
    <col min="11" max="11" width="36" customWidth="1"/>
    <col min="12" max="12" width="23.140625" customWidth="1"/>
    <col min="13" max="13" width="31.42578125" customWidth="1"/>
    <col min="14" max="14" width="28.7109375" customWidth="1"/>
    <col min="15" max="15" width="16.5703125" customWidth="1"/>
    <col min="16" max="16" width="13.28515625" customWidth="1"/>
    <col min="17" max="17" width="20.42578125" customWidth="1"/>
    <col min="18" max="18" width="23.5703125" customWidth="1"/>
    <col min="19" max="19" width="20.5703125" customWidth="1"/>
    <col min="20" max="20" width="23.28515625" customWidth="1"/>
    <col min="21" max="21" width="30" customWidth="1"/>
    <col min="23" max="23" width="15.7109375" customWidth="1"/>
    <col min="24" max="24" width="14.28515625" customWidth="1"/>
    <col min="25" max="25" width="15.140625" customWidth="1"/>
    <col min="26" max="26" width="13.7109375" customWidth="1"/>
    <col min="27" max="27" width="16.7109375" customWidth="1"/>
    <col min="28" max="28" width="26.140625" customWidth="1"/>
    <col min="29" max="29" width="29.140625" customWidth="1"/>
    <col min="30" max="31" width="13.140625" customWidth="1"/>
    <col min="32" max="32" width="14.42578125" bestFit="1" customWidth="1"/>
    <col min="33" max="33" width="14.42578125" customWidth="1"/>
    <col min="34" max="34" width="27.85546875" customWidth="1"/>
    <col min="35" max="35" width="25.85546875" customWidth="1"/>
    <col min="36" max="36" width="21" bestFit="1" customWidth="1"/>
    <col min="37" max="37" width="9.5703125" customWidth="1"/>
    <col min="38" max="38" width="22" bestFit="1" customWidth="1"/>
    <col min="39" max="39" width="14.7109375" bestFit="1" customWidth="1"/>
    <col min="40" max="40" width="23.140625" customWidth="1"/>
    <col min="41" max="41" width="17.42578125" bestFit="1" customWidth="1"/>
    <col min="42" max="42" width="25.140625" customWidth="1"/>
    <col min="43" max="43" width="15" customWidth="1"/>
    <col min="44" max="44" width="14.42578125" customWidth="1"/>
    <col min="45" max="45" width="17.140625" customWidth="1"/>
    <col min="46" max="46" width="18.7109375" customWidth="1"/>
    <col min="47" max="47" width="16.140625" customWidth="1"/>
    <col min="48" max="48" width="12.85546875" bestFit="1" customWidth="1"/>
    <col min="49" max="49" width="19.140625" customWidth="1"/>
    <col min="50" max="50" width="16.5703125" customWidth="1"/>
    <col min="51" max="51" width="15.7109375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8424</v>
      </c>
      <c r="AI1" s="1" t="s">
        <v>8395</v>
      </c>
      <c r="AJ1" s="1" t="s">
        <v>8396</v>
      </c>
      <c r="AK1" s="1" t="s">
        <v>33</v>
      </c>
      <c r="AL1" s="1" t="s">
        <v>8401</v>
      </c>
      <c r="AM1" s="1" t="s">
        <v>8403</v>
      </c>
      <c r="AN1" s="1" t="s">
        <v>8402</v>
      </c>
      <c r="AO1" s="1" t="s">
        <v>35</v>
      </c>
      <c r="AP1" s="1" t="s">
        <v>36</v>
      </c>
      <c r="AQ1" s="1" t="s">
        <v>34</v>
      </c>
      <c r="AR1" s="1" t="s">
        <v>37</v>
      </c>
      <c r="AS1" s="1" t="s">
        <v>38</v>
      </c>
      <c r="AT1" s="1" t="s">
        <v>39</v>
      </c>
      <c r="AU1" s="1" t="s">
        <v>40</v>
      </c>
      <c r="AW1" t="s">
        <v>8403</v>
      </c>
      <c r="AX1" t="s">
        <v>8401</v>
      </c>
      <c r="AY1" t="s">
        <v>8402</v>
      </c>
    </row>
    <row r="2" spans="1:51" x14ac:dyDescent="0.25">
      <c r="A2">
        <v>8159</v>
      </c>
      <c r="B2" t="s">
        <v>59</v>
      </c>
      <c r="C2" t="s">
        <v>42</v>
      </c>
      <c r="D2" t="s">
        <v>43</v>
      </c>
      <c r="E2" t="s">
        <v>7152</v>
      </c>
      <c r="F2" t="s">
        <v>8365</v>
      </c>
      <c r="G2" t="s">
        <v>140</v>
      </c>
      <c r="H2" t="s">
        <v>72</v>
      </c>
      <c r="I2" t="s">
        <v>72</v>
      </c>
      <c r="J2" t="s">
        <v>64</v>
      </c>
      <c r="L2" t="s">
        <v>50</v>
      </c>
      <c r="M2" t="s">
        <v>114</v>
      </c>
      <c r="O2" t="s">
        <v>48</v>
      </c>
      <c r="P2" t="s">
        <v>66</v>
      </c>
      <c r="Q2" t="s">
        <v>73</v>
      </c>
      <c r="V2" t="s">
        <v>48</v>
      </c>
      <c r="W2" t="s">
        <v>54</v>
      </c>
      <c r="X2" t="s">
        <v>54</v>
      </c>
      <c r="Y2" t="s">
        <v>54</v>
      </c>
      <c r="Z2" t="s">
        <v>54</v>
      </c>
      <c r="AA2" t="s">
        <v>54</v>
      </c>
      <c r="AB2" t="s">
        <v>54</v>
      </c>
      <c r="AC2" t="s">
        <v>54</v>
      </c>
      <c r="AH2">
        <f t="shared" ref="AH2:AH65" si="0">IFERROR(SEARCH("MSSP",J2,1),0)</f>
        <v>0</v>
      </c>
      <c r="AI2">
        <f t="shared" ref="AI2:AI65" si="1">IF(OR(H2="",I2=""),"",IF(H2=I2,1,0))</f>
        <v>1</v>
      </c>
      <c r="AJ2" t="str">
        <f t="shared" ref="AJ2:AJ65" si="2">IF(OR(H2="",I2=""),"",IF(H2&lt;&gt;I2,1,""))</f>
        <v/>
      </c>
      <c r="AK2">
        <v>1</v>
      </c>
      <c r="AL2" s="8">
        <f t="shared" ref="AL2:AL65" si="3">(N2/1440)*1440</f>
        <v>0</v>
      </c>
      <c r="AM2" s="8">
        <f t="shared" ref="AM2:AM65" si="4">((N2/1440)-(N2/1440)+MID(X2,18,8))*1440</f>
        <v>0</v>
      </c>
      <c r="AN2" s="8">
        <f t="shared" ref="AN2:AN65" si="5">(((N2/1440)-(N2/1440))+MID(AC2,18,8))*1440</f>
        <v>0</v>
      </c>
      <c r="AO2" s="8">
        <f>Table1[[#This Row],[L1 Worked Time]]+Table1[[#This Row],[Idle Time]]+Table1[[#This Row],[L1 Pend Time]]</f>
        <v>0</v>
      </c>
      <c r="AP2" s="1" t="str">
        <f t="shared" ref="AP2:AP65" si="6">TEXT(AR2,"DDD")</f>
        <v>Sun</v>
      </c>
      <c r="AQ2" s="6">
        <f>INT(Table1[[#This Row],[Create Date]])</f>
        <v>44927</v>
      </c>
      <c r="AR2" s="2">
        <f t="shared" ref="AR2:AR65" si="7">IF(F2="","",INT(MID(F2,6,2)&amp;"-"&amp;MID(F2,9,3)&amp;"-"&amp;MID(F2,15,2)))</f>
        <v>44927</v>
      </c>
      <c r="AS2" s="1" t="str">
        <f t="shared" ref="AS2:AS65" si="8">IF(F2="","",MID(F2,18,8))</f>
        <v>18:30:08</v>
      </c>
      <c r="AT2" s="1" t="str">
        <f t="shared" ref="AT2:AT65" si="9">"Week"&amp;"-"&amp;(WEEKNUM(AR2,2)-WEEKNUM(DATE(YEAR(AR2),MONTH(AR2),1),2)+1)</f>
        <v>Week-1</v>
      </c>
      <c r="AU2" s="3">
        <f t="shared" ref="AU2:AU65" si="10">FLOOR(AS2,1/24)</f>
        <v>0.75</v>
      </c>
      <c r="AW2">
        <v>0</v>
      </c>
      <c r="AX2">
        <v>0</v>
      </c>
      <c r="AY2">
        <v>0</v>
      </c>
    </row>
    <row r="3" spans="1:51" x14ac:dyDescent="0.25">
      <c r="A3">
        <v>8158</v>
      </c>
      <c r="B3" t="s">
        <v>59</v>
      </c>
      <c r="C3" t="s">
        <v>42</v>
      </c>
      <c r="D3" t="s">
        <v>43</v>
      </c>
      <c r="E3" t="s">
        <v>8366</v>
      </c>
      <c r="F3" t="s">
        <v>8367</v>
      </c>
      <c r="G3" t="s">
        <v>120</v>
      </c>
      <c r="H3" t="s">
        <v>47</v>
      </c>
      <c r="I3" t="s">
        <v>47</v>
      </c>
      <c r="J3" t="s">
        <v>64</v>
      </c>
      <c r="L3" t="s">
        <v>50</v>
      </c>
      <c r="M3" t="s">
        <v>65</v>
      </c>
      <c r="O3" t="s">
        <v>48</v>
      </c>
      <c r="P3" t="s">
        <v>66</v>
      </c>
      <c r="Q3" t="s">
        <v>317</v>
      </c>
      <c r="V3" t="s">
        <v>48</v>
      </c>
      <c r="W3" t="s">
        <v>54</v>
      </c>
      <c r="X3" t="s">
        <v>54</v>
      </c>
      <c r="Y3" t="s">
        <v>54</v>
      </c>
      <c r="Z3" t="s">
        <v>54</v>
      </c>
      <c r="AA3" t="s">
        <v>54</v>
      </c>
      <c r="AB3" t="s">
        <v>54</v>
      </c>
      <c r="AC3" t="s">
        <v>54</v>
      </c>
      <c r="AH3">
        <f t="shared" si="0"/>
        <v>0</v>
      </c>
      <c r="AI3">
        <f t="shared" si="1"/>
        <v>1</v>
      </c>
      <c r="AJ3" t="str">
        <f t="shared" si="2"/>
        <v/>
      </c>
      <c r="AK3">
        <v>1</v>
      </c>
      <c r="AL3" s="8">
        <f t="shared" si="3"/>
        <v>0</v>
      </c>
      <c r="AM3" s="8">
        <f t="shared" si="4"/>
        <v>0</v>
      </c>
      <c r="AN3" s="8">
        <f t="shared" si="5"/>
        <v>0</v>
      </c>
      <c r="AO3" s="8">
        <f>Table1[[#This Row],[L1 Worked Time]]+Table1[[#This Row],[Idle Time]]+Table1[[#This Row],[L1 Pend Time]]</f>
        <v>0</v>
      </c>
      <c r="AP3" s="1" t="str">
        <f t="shared" si="6"/>
        <v>Sun</v>
      </c>
      <c r="AQ3" s="6">
        <f>INT(Table1[[#This Row],[Create Date]])</f>
        <v>44927</v>
      </c>
      <c r="AR3" s="2">
        <f t="shared" si="7"/>
        <v>44927</v>
      </c>
      <c r="AS3" s="1" t="str">
        <f t="shared" si="8"/>
        <v>08:00:05</v>
      </c>
      <c r="AT3" s="1" t="str">
        <f t="shared" si="9"/>
        <v>Week-1</v>
      </c>
      <c r="AU3" s="3">
        <f t="shared" si="10"/>
        <v>0.33333333333333331</v>
      </c>
      <c r="AW3">
        <v>0</v>
      </c>
      <c r="AX3">
        <v>0</v>
      </c>
      <c r="AY3">
        <v>0</v>
      </c>
    </row>
    <row r="4" spans="1:51" x14ac:dyDescent="0.25">
      <c r="A4">
        <v>8157</v>
      </c>
      <c r="B4" t="s">
        <v>117</v>
      </c>
      <c r="C4" t="s">
        <v>100</v>
      </c>
      <c r="D4" t="s">
        <v>43</v>
      </c>
      <c r="E4" t="s">
        <v>226</v>
      </c>
      <c r="F4" t="s">
        <v>8368</v>
      </c>
      <c r="G4" t="s">
        <v>77</v>
      </c>
      <c r="H4" t="s">
        <v>47</v>
      </c>
      <c r="I4" t="s">
        <v>47</v>
      </c>
      <c r="J4" t="s">
        <v>1624</v>
      </c>
      <c r="K4" t="s">
        <v>121</v>
      </c>
      <c r="L4" t="s">
        <v>50</v>
      </c>
      <c r="M4" t="s">
        <v>122</v>
      </c>
      <c r="O4" t="s">
        <v>48</v>
      </c>
      <c r="P4" t="s">
        <v>123</v>
      </c>
      <c r="R4" t="s">
        <v>543</v>
      </c>
      <c r="V4" t="s">
        <v>282</v>
      </c>
      <c r="W4" t="s">
        <v>54</v>
      </c>
      <c r="X4" t="s">
        <v>54</v>
      </c>
      <c r="Y4" t="s">
        <v>54</v>
      </c>
      <c r="Z4" t="s">
        <v>54</v>
      </c>
      <c r="AA4" t="s">
        <v>54</v>
      </c>
      <c r="AB4" t="s">
        <v>54</v>
      </c>
      <c r="AC4" t="s">
        <v>54</v>
      </c>
      <c r="AH4">
        <f t="shared" si="0"/>
        <v>1</v>
      </c>
      <c r="AI4">
        <f t="shared" si="1"/>
        <v>1</v>
      </c>
      <c r="AJ4" t="str">
        <f t="shared" si="2"/>
        <v/>
      </c>
      <c r="AK4">
        <v>1</v>
      </c>
      <c r="AL4" s="8">
        <f t="shared" si="3"/>
        <v>0</v>
      </c>
      <c r="AM4" s="8">
        <f t="shared" si="4"/>
        <v>0</v>
      </c>
      <c r="AN4" s="8">
        <f t="shared" si="5"/>
        <v>0</v>
      </c>
      <c r="AO4" s="8">
        <f>Table1[[#This Row],[L1 Worked Time]]+Table1[[#This Row],[Idle Time]]+Table1[[#This Row],[L1 Pend Time]]</f>
        <v>0</v>
      </c>
      <c r="AP4" s="1" t="str">
        <f t="shared" si="6"/>
        <v>Sun</v>
      </c>
      <c r="AQ4" s="6">
        <f>INT(Table1[[#This Row],[Create Date]])</f>
        <v>44927</v>
      </c>
      <c r="AR4" s="2">
        <f t="shared" si="7"/>
        <v>44927</v>
      </c>
      <c r="AS4" s="1" t="str">
        <f t="shared" si="8"/>
        <v>07:50:04</v>
      </c>
      <c r="AT4" s="1" t="str">
        <f t="shared" si="9"/>
        <v>Week-1</v>
      </c>
      <c r="AU4" s="3">
        <f t="shared" si="10"/>
        <v>0.29166666666666663</v>
      </c>
      <c r="AW4">
        <v>0</v>
      </c>
      <c r="AX4">
        <v>0</v>
      </c>
      <c r="AY4">
        <v>0</v>
      </c>
    </row>
    <row r="5" spans="1:51" x14ac:dyDescent="0.25">
      <c r="A5">
        <v>8156</v>
      </c>
      <c r="B5" t="s">
        <v>346</v>
      </c>
      <c r="C5" t="s">
        <v>42</v>
      </c>
      <c r="D5" t="s">
        <v>43</v>
      </c>
      <c r="E5" t="s">
        <v>3365</v>
      </c>
      <c r="F5" t="s">
        <v>8369</v>
      </c>
      <c r="G5" t="s">
        <v>77</v>
      </c>
      <c r="H5" t="s">
        <v>63</v>
      </c>
      <c r="I5" t="s">
        <v>72</v>
      </c>
      <c r="J5" t="s">
        <v>48</v>
      </c>
      <c r="K5" t="s">
        <v>349</v>
      </c>
      <c r="L5" t="s">
        <v>50</v>
      </c>
      <c r="M5" t="s">
        <v>122</v>
      </c>
      <c r="O5" t="s">
        <v>48</v>
      </c>
      <c r="P5" t="s">
        <v>52</v>
      </c>
      <c r="T5" t="s">
        <v>105</v>
      </c>
      <c r="V5" t="s">
        <v>48</v>
      </c>
      <c r="W5" t="s">
        <v>54</v>
      </c>
      <c r="X5" t="s">
        <v>54</v>
      </c>
      <c r="Y5" t="s">
        <v>54</v>
      </c>
      <c r="Z5" t="s">
        <v>54</v>
      </c>
      <c r="AA5" t="s">
        <v>54</v>
      </c>
      <c r="AB5" t="s">
        <v>54</v>
      </c>
      <c r="AC5" t="s">
        <v>54</v>
      </c>
      <c r="AH5">
        <f t="shared" si="0"/>
        <v>0</v>
      </c>
      <c r="AI5">
        <f t="shared" si="1"/>
        <v>0</v>
      </c>
      <c r="AJ5">
        <f t="shared" si="2"/>
        <v>1</v>
      </c>
      <c r="AK5">
        <v>1</v>
      </c>
      <c r="AL5" s="8">
        <f t="shared" si="3"/>
        <v>0</v>
      </c>
      <c r="AM5" s="8">
        <f t="shared" si="4"/>
        <v>0</v>
      </c>
      <c r="AN5" s="8">
        <f t="shared" si="5"/>
        <v>0</v>
      </c>
      <c r="AO5" s="8">
        <f>Table1[[#This Row],[L1 Worked Time]]+Table1[[#This Row],[Idle Time]]+Table1[[#This Row],[L1 Pend Time]]</f>
        <v>0</v>
      </c>
      <c r="AP5" s="1" t="str">
        <f t="shared" si="6"/>
        <v>Sun</v>
      </c>
      <c r="AQ5" s="6">
        <f>INT(Table1[[#This Row],[Create Date]])</f>
        <v>44927</v>
      </c>
      <c r="AR5" s="2">
        <f t="shared" si="7"/>
        <v>44927</v>
      </c>
      <c r="AS5" s="1" t="str">
        <f t="shared" si="8"/>
        <v>05:20:02</v>
      </c>
      <c r="AT5" s="1" t="str">
        <f t="shared" si="9"/>
        <v>Week-1</v>
      </c>
      <c r="AU5" s="3">
        <f t="shared" si="10"/>
        <v>0.20833333333333331</v>
      </c>
      <c r="AW5">
        <v>0</v>
      </c>
      <c r="AX5">
        <v>0</v>
      </c>
      <c r="AY5">
        <v>0</v>
      </c>
    </row>
    <row r="6" spans="1:51" x14ac:dyDescent="0.25">
      <c r="A6">
        <v>8170</v>
      </c>
      <c r="B6" t="s">
        <v>117</v>
      </c>
      <c r="C6" t="s">
        <v>109</v>
      </c>
      <c r="D6" t="s">
        <v>43</v>
      </c>
      <c r="E6" t="s">
        <v>8183</v>
      </c>
      <c r="F6" t="s">
        <v>8334</v>
      </c>
      <c r="G6" t="s">
        <v>77</v>
      </c>
      <c r="H6" t="s">
        <v>47</v>
      </c>
      <c r="I6" t="s">
        <v>47</v>
      </c>
      <c r="J6" t="s">
        <v>1624</v>
      </c>
      <c r="K6" t="s">
        <v>121</v>
      </c>
      <c r="L6" t="s">
        <v>50</v>
      </c>
      <c r="M6" t="s">
        <v>114</v>
      </c>
      <c r="N6">
        <v>0</v>
      </c>
      <c r="O6" t="s">
        <v>48</v>
      </c>
      <c r="P6" t="s">
        <v>354</v>
      </c>
      <c r="Q6" t="s">
        <v>147</v>
      </c>
      <c r="U6" t="s">
        <v>543</v>
      </c>
      <c r="V6" t="s">
        <v>282</v>
      </c>
      <c r="W6" t="s">
        <v>8335</v>
      </c>
      <c r="X6" t="s">
        <v>106</v>
      </c>
      <c r="Y6" t="s">
        <v>54</v>
      </c>
      <c r="Z6" t="s">
        <v>397</v>
      </c>
      <c r="AA6" t="s">
        <v>54</v>
      </c>
      <c r="AB6" t="s">
        <v>57</v>
      </c>
      <c r="AC6" t="s">
        <v>57</v>
      </c>
      <c r="AH6">
        <f t="shared" si="0"/>
        <v>1</v>
      </c>
      <c r="AI6">
        <f t="shared" si="1"/>
        <v>1</v>
      </c>
      <c r="AJ6" t="str">
        <f t="shared" si="2"/>
        <v/>
      </c>
      <c r="AK6">
        <v>1</v>
      </c>
      <c r="AL6" s="8">
        <f t="shared" si="3"/>
        <v>0</v>
      </c>
      <c r="AM6" s="8">
        <f t="shared" si="4"/>
        <v>8.3333333333333329E-2</v>
      </c>
      <c r="AN6" s="8">
        <f t="shared" si="5"/>
        <v>1.6666666666666666E-2</v>
      </c>
      <c r="AO6" s="8">
        <f>Table1[[#This Row],[L1 Worked Time]]+Table1[[#This Row],[Idle Time]]+Table1[[#This Row],[L1 Pend Time]]</f>
        <v>9.9999999999999992E-2</v>
      </c>
      <c r="AP6" s="1" t="str">
        <f t="shared" si="6"/>
        <v>Mon</v>
      </c>
      <c r="AQ6" s="6">
        <f>INT(Table1[[#This Row],[Create Date]])</f>
        <v>44928</v>
      </c>
      <c r="AR6" s="2">
        <f t="shared" si="7"/>
        <v>44928</v>
      </c>
      <c r="AS6" s="1" t="str">
        <f t="shared" si="8"/>
        <v>23:50:03</v>
      </c>
      <c r="AT6" s="1" t="str">
        <f t="shared" si="9"/>
        <v>Week-2</v>
      </c>
      <c r="AU6" s="3">
        <f t="shared" si="10"/>
        <v>0.95833333333333326</v>
      </c>
      <c r="AW6">
        <v>8.3333333333333329E-2</v>
      </c>
      <c r="AX6">
        <v>0</v>
      </c>
      <c r="AY6">
        <v>1.6666666666666666E-2</v>
      </c>
    </row>
    <row r="7" spans="1:51" x14ac:dyDescent="0.25">
      <c r="A7">
        <v>8169</v>
      </c>
      <c r="B7" t="s">
        <v>117</v>
      </c>
      <c r="C7" t="s">
        <v>109</v>
      </c>
      <c r="D7" t="s">
        <v>43</v>
      </c>
      <c r="E7" t="s">
        <v>145</v>
      </c>
      <c r="F7" t="s">
        <v>8336</v>
      </c>
      <c r="G7" t="s">
        <v>77</v>
      </c>
      <c r="H7" t="s">
        <v>47</v>
      </c>
      <c r="I7" t="s">
        <v>47</v>
      </c>
      <c r="J7" t="s">
        <v>1624</v>
      </c>
      <c r="K7" t="s">
        <v>121</v>
      </c>
      <c r="L7" t="s">
        <v>50</v>
      </c>
      <c r="M7" t="s">
        <v>114</v>
      </c>
      <c r="N7">
        <v>0</v>
      </c>
      <c r="O7" t="s">
        <v>48</v>
      </c>
      <c r="P7" t="s">
        <v>354</v>
      </c>
      <c r="U7" t="s">
        <v>543</v>
      </c>
      <c r="V7" t="s">
        <v>282</v>
      </c>
      <c r="W7" t="s">
        <v>8337</v>
      </c>
      <c r="X7" t="s">
        <v>8338</v>
      </c>
      <c r="Y7" t="s">
        <v>54</v>
      </c>
      <c r="Z7" t="s">
        <v>359</v>
      </c>
      <c r="AA7" t="s">
        <v>54</v>
      </c>
      <c r="AB7" t="s">
        <v>57</v>
      </c>
      <c r="AC7" t="s">
        <v>57</v>
      </c>
      <c r="AH7">
        <f t="shared" si="0"/>
        <v>1</v>
      </c>
      <c r="AI7">
        <f t="shared" si="1"/>
        <v>1</v>
      </c>
      <c r="AJ7" t="str">
        <f t="shared" si="2"/>
        <v/>
      </c>
      <c r="AK7">
        <v>1</v>
      </c>
      <c r="AL7" s="8">
        <f t="shared" si="3"/>
        <v>0</v>
      </c>
      <c r="AM7" s="8">
        <f t="shared" si="4"/>
        <v>111.24999999999999</v>
      </c>
      <c r="AN7" s="8">
        <f t="shared" si="5"/>
        <v>1.6666666666666666E-2</v>
      </c>
      <c r="AO7" s="8">
        <f>Table1[[#This Row],[L1 Worked Time]]+Table1[[#This Row],[Idle Time]]+Table1[[#This Row],[L1 Pend Time]]</f>
        <v>111.26666666666665</v>
      </c>
      <c r="AP7" s="1" t="str">
        <f t="shared" si="6"/>
        <v>Mon</v>
      </c>
      <c r="AQ7" s="6">
        <f>INT(Table1[[#This Row],[Create Date]])</f>
        <v>44928</v>
      </c>
      <c r="AR7" s="2">
        <f t="shared" si="7"/>
        <v>44928</v>
      </c>
      <c r="AS7" s="1" t="str">
        <f t="shared" si="8"/>
        <v>23:40:04</v>
      </c>
      <c r="AT7" s="1" t="str">
        <f t="shared" si="9"/>
        <v>Week-2</v>
      </c>
      <c r="AU7" s="3">
        <f t="shared" si="10"/>
        <v>0.95833333333333326</v>
      </c>
      <c r="AW7">
        <v>111.24999999999999</v>
      </c>
      <c r="AX7">
        <v>0</v>
      </c>
      <c r="AY7">
        <v>1.6666666666666666E-2</v>
      </c>
    </row>
    <row r="8" spans="1:51" x14ac:dyDescent="0.25">
      <c r="A8">
        <v>8168</v>
      </c>
      <c r="B8" t="s">
        <v>117</v>
      </c>
      <c r="C8" t="s">
        <v>109</v>
      </c>
      <c r="D8" t="s">
        <v>43</v>
      </c>
      <c r="E8" t="s">
        <v>8183</v>
      </c>
      <c r="F8" t="s">
        <v>8339</v>
      </c>
      <c r="G8" t="s">
        <v>77</v>
      </c>
      <c r="H8" t="s">
        <v>47</v>
      </c>
      <c r="I8" t="s">
        <v>47</v>
      </c>
      <c r="J8" t="s">
        <v>1624</v>
      </c>
      <c r="K8" t="s">
        <v>121</v>
      </c>
      <c r="L8" t="s">
        <v>50</v>
      </c>
      <c r="M8" t="s">
        <v>114</v>
      </c>
      <c r="N8">
        <v>0</v>
      </c>
      <c r="O8" t="s">
        <v>48</v>
      </c>
      <c r="P8" t="s">
        <v>354</v>
      </c>
      <c r="U8" t="s">
        <v>543</v>
      </c>
      <c r="V8" t="s">
        <v>282</v>
      </c>
      <c r="W8" t="s">
        <v>8340</v>
      </c>
      <c r="X8" t="s">
        <v>456</v>
      </c>
      <c r="Y8" t="s">
        <v>54</v>
      </c>
      <c r="Z8" t="s">
        <v>8341</v>
      </c>
      <c r="AA8" t="s">
        <v>54</v>
      </c>
      <c r="AB8" t="s">
        <v>57</v>
      </c>
      <c r="AC8" t="s">
        <v>57</v>
      </c>
      <c r="AH8">
        <f t="shared" si="0"/>
        <v>1</v>
      </c>
      <c r="AI8">
        <f t="shared" si="1"/>
        <v>1</v>
      </c>
      <c r="AJ8" t="str">
        <f t="shared" si="2"/>
        <v/>
      </c>
      <c r="AK8">
        <v>1</v>
      </c>
      <c r="AL8" s="8">
        <f t="shared" si="3"/>
        <v>0</v>
      </c>
      <c r="AM8" s="8">
        <f t="shared" si="4"/>
        <v>0.28333333333333333</v>
      </c>
      <c r="AN8" s="8">
        <f t="shared" si="5"/>
        <v>1.6666666666666666E-2</v>
      </c>
      <c r="AO8" s="8">
        <f>Table1[[#This Row],[L1 Worked Time]]+Table1[[#This Row],[Idle Time]]+Table1[[#This Row],[L1 Pend Time]]</f>
        <v>0.3</v>
      </c>
      <c r="AP8" s="1" t="str">
        <f t="shared" si="6"/>
        <v>Mon</v>
      </c>
      <c r="AQ8" s="6">
        <f>INT(Table1[[#This Row],[Create Date]])</f>
        <v>44928</v>
      </c>
      <c r="AR8" s="2">
        <f t="shared" si="7"/>
        <v>44928</v>
      </c>
      <c r="AS8" s="1" t="str">
        <f t="shared" si="8"/>
        <v>23:40:02</v>
      </c>
      <c r="AT8" s="1" t="str">
        <f t="shared" si="9"/>
        <v>Week-2</v>
      </c>
      <c r="AU8" s="3">
        <f t="shared" si="10"/>
        <v>0.95833333333333326</v>
      </c>
      <c r="AW8">
        <v>0.28333333333333333</v>
      </c>
      <c r="AX8">
        <v>0</v>
      </c>
      <c r="AY8">
        <v>1.6666666666666666E-2</v>
      </c>
    </row>
    <row r="9" spans="1:51" x14ac:dyDescent="0.25">
      <c r="A9">
        <v>8167</v>
      </c>
      <c r="B9" t="s">
        <v>41</v>
      </c>
      <c r="C9" t="s">
        <v>109</v>
      </c>
      <c r="D9" t="s">
        <v>43</v>
      </c>
      <c r="E9" t="s">
        <v>150</v>
      </c>
      <c r="F9" t="s">
        <v>8342</v>
      </c>
      <c r="G9" t="s">
        <v>77</v>
      </c>
      <c r="H9" t="s">
        <v>47</v>
      </c>
      <c r="I9" t="s">
        <v>47</v>
      </c>
      <c r="J9" t="s">
        <v>1624</v>
      </c>
      <c r="K9" t="s">
        <v>2614</v>
      </c>
      <c r="L9" t="s">
        <v>50</v>
      </c>
      <c r="M9" t="s">
        <v>114</v>
      </c>
      <c r="N9">
        <v>0</v>
      </c>
      <c r="O9" t="s">
        <v>48</v>
      </c>
      <c r="P9" t="s">
        <v>354</v>
      </c>
      <c r="U9" t="s">
        <v>543</v>
      </c>
      <c r="V9" t="s">
        <v>282</v>
      </c>
      <c r="W9" t="s">
        <v>8343</v>
      </c>
      <c r="X9" t="s">
        <v>84</v>
      </c>
      <c r="Y9" t="s">
        <v>54</v>
      </c>
      <c r="Z9" t="s">
        <v>8344</v>
      </c>
      <c r="AA9" t="s">
        <v>8345</v>
      </c>
      <c r="AB9" t="s">
        <v>57</v>
      </c>
      <c r="AC9" t="s">
        <v>57</v>
      </c>
      <c r="AH9">
        <f t="shared" si="0"/>
        <v>1</v>
      </c>
      <c r="AI9">
        <f t="shared" si="1"/>
        <v>1</v>
      </c>
      <c r="AJ9" t="str">
        <f t="shared" si="2"/>
        <v/>
      </c>
      <c r="AK9">
        <v>1</v>
      </c>
      <c r="AL9" s="8">
        <f t="shared" si="3"/>
        <v>0</v>
      </c>
      <c r="AM9" s="8">
        <f t="shared" si="4"/>
        <v>0.18333333333333332</v>
      </c>
      <c r="AN9" s="8">
        <f t="shared" si="5"/>
        <v>1.6666666666666666E-2</v>
      </c>
      <c r="AO9" s="8">
        <f>Table1[[#This Row],[L1 Worked Time]]+Table1[[#This Row],[Idle Time]]+Table1[[#This Row],[L1 Pend Time]]</f>
        <v>0.19999999999999998</v>
      </c>
      <c r="AP9" s="1" t="str">
        <f t="shared" si="6"/>
        <v>Mon</v>
      </c>
      <c r="AQ9" s="6">
        <f>INT(Table1[[#This Row],[Create Date]])</f>
        <v>44928</v>
      </c>
      <c r="AR9" s="2">
        <f t="shared" si="7"/>
        <v>44928</v>
      </c>
      <c r="AS9" s="1" t="str">
        <f t="shared" si="8"/>
        <v>23:30:02</v>
      </c>
      <c r="AT9" s="1" t="str">
        <f t="shared" si="9"/>
        <v>Week-2</v>
      </c>
      <c r="AU9" s="3">
        <f t="shared" si="10"/>
        <v>0.95833333333333326</v>
      </c>
      <c r="AW9">
        <v>0.18333333333333332</v>
      </c>
      <c r="AX9">
        <v>0</v>
      </c>
      <c r="AY9">
        <v>1.6666666666666666E-2</v>
      </c>
    </row>
    <row r="10" spans="1:51" x14ac:dyDescent="0.25">
      <c r="A10">
        <v>8166</v>
      </c>
      <c r="B10" t="s">
        <v>59</v>
      </c>
      <c r="C10" t="s">
        <v>109</v>
      </c>
      <c r="D10" t="s">
        <v>43</v>
      </c>
      <c r="E10" t="s">
        <v>8346</v>
      </c>
      <c r="F10" t="s">
        <v>8347</v>
      </c>
      <c r="G10" t="s">
        <v>181</v>
      </c>
      <c r="H10" t="s">
        <v>72</v>
      </c>
      <c r="I10" t="s">
        <v>72</v>
      </c>
      <c r="J10" t="s">
        <v>339</v>
      </c>
      <c r="L10" t="s">
        <v>50</v>
      </c>
      <c r="M10" t="s">
        <v>65</v>
      </c>
      <c r="N10">
        <v>0</v>
      </c>
      <c r="O10" t="s">
        <v>48</v>
      </c>
      <c r="P10" t="s">
        <v>66</v>
      </c>
      <c r="Q10" t="s">
        <v>73</v>
      </c>
      <c r="V10" t="s">
        <v>282</v>
      </c>
      <c r="W10" t="s">
        <v>8348</v>
      </c>
      <c r="X10" t="s">
        <v>78</v>
      </c>
      <c r="Y10" t="s">
        <v>54</v>
      </c>
      <c r="Z10" t="s">
        <v>8349</v>
      </c>
      <c r="AA10" t="s">
        <v>54</v>
      </c>
      <c r="AB10" t="s">
        <v>57</v>
      </c>
      <c r="AC10" t="s">
        <v>8350</v>
      </c>
      <c r="AH10">
        <f t="shared" si="0"/>
        <v>1</v>
      </c>
      <c r="AI10">
        <f t="shared" si="1"/>
        <v>1</v>
      </c>
      <c r="AJ10" t="str">
        <f t="shared" si="2"/>
        <v/>
      </c>
      <c r="AK10">
        <v>1</v>
      </c>
      <c r="AL10" s="8">
        <f t="shared" si="3"/>
        <v>0</v>
      </c>
      <c r="AM10" s="8">
        <f t="shared" si="4"/>
        <v>0.13333333333333333</v>
      </c>
      <c r="AN10" s="8">
        <f t="shared" si="5"/>
        <v>1391.45</v>
      </c>
      <c r="AO10" s="8">
        <f>Table1[[#This Row],[L1 Worked Time]]+Table1[[#This Row],[Idle Time]]+Table1[[#This Row],[L1 Pend Time]]</f>
        <v>1391.5833333333335</v>
      </c>
      <c r="AP10" s="1" t="str">
        <f t="shared" si="6"/>
        <v>Mon</v>
      </c>
      <c r="AQ10" s="6">
        <f>INT(Table1[[#This Row],[Create Date]])</f>
        <v>44928</v>
      </c>
      <c r="AR10" s="2">
        <f t="shared" si="7"/>
        <v>44928</v>
      </c>
      <c r="AS10" s="1" t="str">
        <f t="shared" si="8"/>
        <v>16:00:05</v>
      </c>
      <c r="AT10" s="1" t="str">
        <f t="shared" si="9"/>
        <v>Week-2</v>
      </c>
      <c r="AU10" s="3">
        <f t="shared" si="10"/>
        <v>0.66666666666666663</v>
      </c>
      <c r="AW10">
        <v>0.13333333333333333</v>
      </c>
      <c r="AX10">
        <v>0</v>
      </c>
      <c r="AY10">
        <v>1391.45</v>
      </c>
    </row>
    <row r="11" spans="1:51" x14ac:dyDescent="0.25">
      <c r="A11">
        <v>8165</v>
      </c>
      <c r="B11" t="s">
        <v>41</v>
      </c>
      <c r="C11" t="s">
        <v>109</v>
      </c>
      <c r="D11" t="s">
        <v>43</v>
      </c>
      <c r="E11" t="s">
        <v>249</v>
      </c>
      <c r="F11" t="s">
        <v>8351</v>
      </c>
      <c r="G11" t="s">
        <v>129</v>
      </c>
      <c r="H11" t="s">
        <v>63</v>
      </c>
      <c r="I11" t="s">
        <v>63</v>
      </c>
      <c r="J11" t="s">
        <v>48</v>
      </c>
      <c r="K11" t="s">
        <v>2614</v>
      </c>
      <c r="L11" t="s">
        <v>50</v>
      </c>
      <c r="M11" t="s">
        <v>114</v>
      </c>
      <c r="N11">
        <v>0</v>
      </c>
      <c r="O11" t="s">
        <v>48</v>
      </c>
      <c r="P11" t="s">
        <v>251</v>
      </c>
      <c r="S11" t="s">
        <v>252</v>
      </c>
      <c r="V11" t="s">
        <v>48</v>
      </c>
      <c r="W11" t="s">
        <v>8352</v>
      </c>
      <c r="X11" t="s">
        <v>142</v>
      </c>
      <c r="Y11" t="s">
        <v>54</v>
      </c>
      <c r="Z11" t="s">
        <v>4264</v>
      </c>
      <c r="AA11" t="s">
        <v>54</v>
      </c>
      <c r="AB11" t="s">
        <v>57</v>
      </c>
      <c r="AC11" t="s">
        <v>1716</v>
      </c>
      <c r="AH11">
        <f t="shared" si="0"/>
        <v>0</v>
      </c>
      <c r="AI11">
        <f t="shared" si="1"/>
        <v>1</v>
      </c>
      <c r="AJ11" t="str">
        <f t="shared" si="2"/>
        <v/>
      </c>
      <c r="AK11">
        <v>1</v>
      </c>
      <c r="AL11" s="8">
        <f t="shared" si="3"/>
        <v>0</v>
      </c>
      <c r="AM11" s="8">
        <f t="shared" si="4"/>
        <v>0.1</v>
      </c>
      <c r="AN11" s="8">
        <f t="shared" si="5"/>
        <v>6.9833333333333325</v>
      </c>
      <c r="AO11" s="8">
        <f>Table1[[#This Row],[L1 Worked Time]]+Table1[[#This Row],[Idle Time]]+Table1[[#This Row],[L1 Pend Time]]</f>
        <v>7.0833333333333321</v>
      </c>
      <c r="AP11" s="1" t="str">
        <f t="shared" si="6"/>
        <v>Mon</v>
      </c>
      <c r="AQ11" s="6">
        <f>INT(Table1[[#This Row],[Create Date]])</f>
        <v>44928</v>
      </c>
      <c r="AR11" s="2">
        <f t="shared" si="7"/>
        <v>44928</v>
      </c>
      <c r="AS11" s="1" t="str">
        <f t="shared" si="8"/>
        <v>15:30:02</v>
      </c>
      <c r="AT11" s="1" t="str">
        <f t="shared" si="9"/>
        <v>Week-2</v>
      </c>
      <c r="AU11" s="3">
        <f t="shared" si="10"/>
        <v>0.625</v>
      </c>
      <c r="AW11">
        <v>0.1</v>
      </c>
      <c r="AX11">
        <v>0</v>
      </c>
      <c r="AY11">
        <v>6.9833333333333325</v>
      </c>
    </row>
    <row r="12" spans="1:51" x14ac:dyDescent="0.25">
      <c r="A12">
        <v>8164</v>
      </c>
      <c r="B12" t="s">
        <v>41</v>
      </c>
      <c r="C12" t="s">
        <v>109</v>
      </c>
      <c r="D12" t="s">
        <v>43</v>
      </c>
      <c r="E12" t="s">
        <v>8065</v>
      </c>
      <c r="F12" t="s">
        <v>8353</v>
      </c>
      <c r="G12" t="s">
        <v>181</v>
      </c>
      <c r="H12" t="s">
        <v>63</v>
      </c>
      <c r="I12" t="s">
        <v>63</v>
      </c>
      <c r="J12" t="s">
        <v>48</v>
      </c>
      <c r="K12" t="s">
        <v>8067</v>
      </c>
      <c r="L12" t="s">
        <v>50</v>
      </c>
      <c r="M12" t="s">
        <v>122</v>
      </c>
      <c r="N12">
        <v>0</v>
      </c>
      <c r="O12" t="s">
        <v>48</v>
      </c>
      <c r="P12" t="s">
        <v>123</v>
      </c>
      <c r="R12" t="s">
        <v>158</v>
      </c>
      <c r="V12" t="s">
        <v>48</v>
      </c>
      <c r="W12" t="s">
        <v>8354</v>
      </c>
      <c r="X12" t="s">
        <v>106</v>
      </c>
      <c r="Y12" t="s">
        <v>54</v>
      </c>
      <c r="Z12" t="s">
        <v>8355</v>
      </c>
      <c r="AA12" t="s">
        <v>54</v>
      </c>
      <c r="AB12" t="s">
        <v>57</v>
      </c>
      <c r="AC12" t="s">
        <v>57</v>
      </c>
      <c r="AH12">
        <f t="shared" si="0"/>
        <v>0</v>
      </c>
      <c r="AI12">
        <f t="shared" si="1"/>
        <v>1</v>
      </c>
      <c r="AJ12" t="str">
        <f t="shared" si="2"/>
        <v/>
      </c>
      <c r="AK12">
        <v>1</v>
      </c>
      <c r="AL12" s="8">
        <f t="shared" si="3"/>
        <v>0</v>
      </c>
      <c r="AM12" s="8">
        <f t="shared" si="4"/>
        <v>8.3333333333333329E-2</v>
      </c>
      <c r="AN12" s="8">
        <f t="shared" si="5"/>
        <v>1.6666666666666666E-2</v>
      </c>
      <c r="AO12" s="8">
        <f>Table1[[#This Row],[L1 Worked Time]]+Table1[[#This Row],[Idle Time]]+Table1[[#This Row],[L1 Pend Time]]</f>
        <v>9.9999999999999992E-2</v>
      </c>
      <c r="AP12" s="1" t="str">
        <f t="shared" si="6"/>
        <v>Mon</v>
      </c>
      <c r="AQ12" s="6">
        <f>INT(Table1[[#This Row],[Create Date]])</f>
        <v>44928</v>
      </c>
      <c r="AR12" s="2">
        <f t="shared" si="7"/>
        <v>44928</v>
      </c>
      <c r="AS12" s="1" t="str">
        <f t="shared" si="8"/>
        <v>13:50:05</v>
      </c>
      <c r="AT12" s="1" t="str">
        <f t="shared" si="9"/>
        <v>Week-2</v>
      </c>
      <c r="AU12" s="3">
        <f t="shared" si="10"/>
        <v>0.54166666666666663</v>
      </c>
      <c r="AW12">
        <v>8.3333333333333329E-2</v>
      </c>
      <c r="AX12">
        <v>0</v>
      </c>
      <c r="AY12">
        <v>1.6666666666666666E-2</v>
      </c>
    </row>
    <row r="13" spans="1:51" x14ac:dyDescent="0.25">
      <c r="A13">
        <v>8163</v>
      </c>
      <c r="B13" t="s">
        <v>117</v>
      </c>
      <c r="C13" t="s">
        <v>100</v>
      </c>
      <c r="D13" t="s">
        <v>43</v>
      </c>
      <c r="E13" t="s">
        <v>8129</v>
      </c>
      <c r="F13" t="s">
        <v>8356</v>
      </c>
      <c r="G13" t="s">
        <v>129</v>
      </c>
      <c r="H13" t="s">
        <v>63</v>
      </c>
      <c r="I13" t="s">
        <v>63</v>
      </c>
      <c r="J13" t="s">
        <v>48</v>
      </c>
      <c r="K13" t="s">
        <v>121</v>
      </c>
      <c r="L13" t="s">
        <v>50</v>
      </c>
      <c r="M13" t="s">
        <v>122</v>
      </c>
      <c r="N13">
        <v>0</v>
      </c>
      <c r="O13" t="s">
        <v>48</v>
      </c>
      <c r="P13" t="s">
        <v>123</v>
      </c>
      <c r="R13" t="s">
        <v>158</v>
      </c>
      <c r="V13" t="s">
        <v>48</v>
      </c>
      <c r="W13" t="s">
        <v>8357</v>
      </c>
      <c r="X13" t="s">
        <v>142</v>
      </c>
      <c r="Y13" t="s">
        <v>54</v>
      </c>
      <c r="Z13" t="s">
        <v>8358</v>
      </c>
      <c r="AA13" t="s">
        <v>54</v>
      </c>
      <c r="AB13" t="s">
        <v>57</v>
      </c>
      <c r="AC13" t="s">
        <v>57</v>
      </c>
      <c r="AH13">
        <f t="shared" si="0"/>
        <v>0</v>
      </c>
      <c r="AI13">
        <f t="shared" si="1"/>
        <v>1</v>
      </c>
      <c r="AJ13" t="str">
        <f t="shared" si="2"/>
        <v/>
      </c>
      <c r="AK13">
        <v>1</v>
      </c>
      <c r="AL13" s="8">
        <f t="shared" si="3"/>
        <v>0</v>
      </c>
      <c r="AM13" s="8">
        <f t="shared" si="4"/>
        <v>0.1</v>
      </c>
      <c r="AN13" s="8">
        <f t="shared" si="5"/>
        <v>1.6666666666666666E-2</v>
      </c>
      <c r="AO13" s="8">
        <f>Table1[[#This Row],[L1 Worked Time]]+Table1[[#This Row],[Idle Time]]+Table1[[#This Row],[L1 Pend Time]]</f>
        <v>0.11666666666666667</v>
      </c>
      <c r="AP13" s="1" t="str">
        <f t="shared" si="6"/>
        <v>Mon</v>
      </c>
      <c r="AQ13" s="6">
        <f>INT(Table1[[#This Row],[Create Date]])</f>
        <v>44928</v>
      </c>
      <c r="AR13" s="2">
        <f t="shared" si="7"/>
        <v>44928</v>
      </c>
      <c r="AS13" s="1" t="str">
        <f t="shared" si="8"/>
        <v>13:50:04</v>
      </c>
      <c r="AT13" s="1" t="str">
        <f t="shared" si="9"/>
        <v>Week-2</v>
      </c>
      <c r="AU13" s="3">
        <f t="shared" si="10"/>
        <v>0.54166666666666663</v>
      </c>
      <c r="AW13">
        <v>0.1</v>
      </c>
      <c r="AX13">
        <v>0</v>
      </c>
      <c r="AY13">
        <v>1.6666666666666666E-2</v>
      </c>
    </row>
    <row r="14" spans="1:51" x14ac:dyDescent="0.25">
      <c r="A14">
        <v>8162</v>
      </c>
      <c r="B14" t="s">
        <v>59</v>
      </c>
      <c r="C14" t="s">
        <v>42</v>
      </c>
      <c r="D14" t="s">
        <v>43</v>
      </c>
      <c r="E14" t="s">
        <v>8359</v>
      </c>
      <c r="F14" t="s">
        <v>8360</v>
      </c>
      <c r="G14" t="s">
        <v>129</v>
      </c>
      <c r="H14" t="s">
        <v>63</v>
      </c>
      <c r="I14" t="s">
        <v>63</v>
      </c>
      <c r="J14" t="s">
        <v>64</v>
      </c>
      <c r="L14" t="s">
        <v>50</v>
      </c>
      <c r="M14" t="s">
        <v>65</v>
      </c>
      <c r="N14">
        <v>0</v>
      </c>
      <c r="O14" t="s">
        <v>48</v>
      </c>
      <c r="P14" t="s">
        <v>66</v>
      </c>
      <c r="Q14" t="s">
        <v>67</v>
      </c>
      <c r="V14" t="s">
        <v>48</v>
      </c>
      <c r="W14" t="s">
        <v>8361</v>
      </c>
      <c r="X14" t="s">
        <v>745</v>
      </c>
      <c r="Y14" t="s">
        <v>54</v>
      </c>
      <c r="Z14" t="s">
        <v>5770</v>
      </c>
      <c r="AA14" t="s">
        <v>54</v>
      </c>
      <c r="AB14" t="s">
        <v>57</v>
      </c>
      <c r="AC14" t="s">
        <v>57</v>
      </c>
      <c r="AH14">
        <f t="shared" si="0"/>
        <v>0</v>
      </c>
      <c r="AI14">
        <f t="shared" si="1"/>
        <v>1</v>
      </c>
      <c r="AJ14" t="str">
        <f t="shared" si="2"/>
        <v/>
      </c>
      <c r="AK14">
        <v>1</v>
      </c>
      <c r="AL14" s="8">
        <f t="shared" si="3"/>
        <v>0</v>
      </c>
      <c r="AM14" s="8">
        <f t="shared" si="4"/>
        <v>6.6666666666666666E-2</v>
      </c>
      <c r="AN14" s="8">
        <f t="shared" si="5"/>
        <v>1.6666666666666666E-2</v>
      </c>
      <c r="AO14" s="8">
        <f>Table1[[#This Row],[L1 Worked Time]]+Table1[[#This Row],[Idle Time]]+Table1[[#This Row],[L1 Pend Time]]</f>
        <v>8.3333333333333329E-2</v>
      </c>
      <c r="AP14" s="1" t="str">
        <f t="shared" si="6"/>
        <v>Mon</v>
      </c>
      <c r="AQ14" s="6">
        <f>INT(Table1[[#This Row],[Create Date]])</f>
        <v>44928</v>
      </c>
      <c r="AR14" s="2">
        <f t="shared" si="7"/>
        <v>44928</v>
      </c>
      <c r="AS14" s="1" t="str">
        <f t="shared" si="8"/>
        <v>12:00:06</v>
      </c>
      <c r="AT14" s="1" t="str">
        <f t="shared" si="9"/>
        <v>Week-2</v>
      </c>
      <c r="AU14" s="3">
        <f t="shared" si="10"/>
        <v>0.5</v>
      </c>
      <c r="AW14">
        <v>6.6666666666666666E-2</v>
      </c>
      <c r="AX14">
        <v>0</v>
      </c>
      <c r="AY14">
        <v>1.6666666666666666E-2</v>
      </c>
    </row>
    <row r="15" spans="1:51" x14ac:dyDescent="0.25">
      <c r="A15">
        <v>8161</v>
      </c>
      <c r="B15" t="s">
        <v>59</v>
      </c>
      <c r="C15" t="s">
        <v>100</v>
      </c>
      <c r="D15" t="s">
        <v>43</v>
      </c>
      <c r="E15" t="s">
        <v>1141</v>
      </c>
      <c r="F15" t="s">
        <v>8362</v>
      </c>
      <c r="G15" t="s">
        <v>129</v>
      </c>
      <c r="H15" t="s">
        <v>72</v>
      </c>
      <c r="I15" t="s">
        <v>72</v>
      </c>
      <c r="J15" t="s">
        <v>64</v>
      </c>
      <c r="L15" t="s">
        <v>50</v>
      </c>
      <c r="M15" t="s">
        <v>65</v>
      </c>
      <c r="O15" t="s">
        <v>48</v>
      </c>
      <c r="P15" t="s">
        <v>66</v>
      </c>
      <c r="Q15" t="s">
        <v>88</v>
      </c>
      <c r="V15" t="s">
        <v>48</v>
      </c>
      <c r="W15" t="s">
        <v>54</v>
      </c>
      <c r="X15" t="s">
        <v>54</v>
      </c>
      <c r="Y15" t="s">
        <v>54</v>
      </c>
      <c r="Z15" t="s">
        <v>54</v>
      </c>
      <c r="AA15" t="s">
        <v>54</v>
      </c>
      <c r="AB15" t="s">
        <v>54</v>
      </c>
      <c r="AC15" t="s">
        <v>54</v>
      </c>
      <c r="AH15">
        <f t="shared" si="0"/>
        <v>0</v>
      </c>
      <c r="AI15">
        <f t="shared" si="1"/>
        <v>1</v>
      </c>
      <c r="AJ15" t="str">
        <f t="shared" si="2"/>
        <v/>
      </c>
      <c r="AK15">
        <v>1</v>
      </c>
      <c r="AL15" s="8">
        <f t="shared" si="3"/>
        <v>0</v>
      </c>
      <c r="AM15" s="8">
        <f t="shared" si="4"/>
        <v>0</v>
      </c>
      <c r="AN15" s="8">
        <f t="shared" si="5"/>
        <v>0</v>
      </c>
      <c r="AO15" s="8">
        <f>Table1[[#This Row],[L1 Worked Time]]+Table1[[#This Row],[Idle Time]]+Table1[[#This Row],[L1 Pend Time]]</f>
        <v>0</v>
      </c>
      <c r="AP15" s="1" t="str">
        <f t="shared" si="6"/>
        <v>Mon</v>
      </c>
      <c r="AQ15" s="6">
        <f>INT(Table1[[#This Row],[Create Date]])</f>
        <v>44928</v>
      </c>
      <c r="AR15" s="2">
        <f t="shared" si="7"/>
        <v>44928</v>
      </c>
      <c r="AS15" s="1" t="str">
        <f t="shared" si="8"/>
        <v>10:30:05</v>
      </c>
      <c r="AT15" s="1" t="str">
        <f t="shared" si="9"/>
        <v>Week-2</v>
      </c>
      <c r="AU15" s="3">
        <f t="shared" si="10"/>
        <v>0.41666666666666663</v>
      </c>
      <c r="AW15">
        <v>0</v>
      </c>
      <c r="AX15">
        <v>0</v>
      </c>
      <c r="AY15">
        <v>0</v>
      </c>
    </row>
    <row r="16" spans="1:51" x14ac:dyDescent="0.25">
      <c r="A16">
        <v>8160</v>
      </c>
      <c r="B16" t="s">
        <v>59</v>
      </c>
      <c r="C16" t="s">
        <v>100</v>
      </c>
      <c r="D16" t="s">
        <v>43</v>
      </c>
      <c r="E16" t="s">
        <v>8363</v>
      </c>
      <c r="F16" t="s">
        <v>8364</v>
      </c>
      <c r="G16" t="s">
        <v>129</v>
      </c>
      <c r="H16" t="s">
        <v>72</v>
      </c>
      <c r="I16" t="s">
        <v>72</v>
      </c>
      <c r="J16" t="s">
        <v>64</v>
      </c>
      <c r="L16" t="s">
        <v>50</v>
      </c>
      <c r="M16" t="s">
        <v>65</v>
      </c>
      <c r="O16" t="s">
        <v>48</v>
      </c>
      <c r="P16" t="s">
        <v>66</v>
      </c>
      <c r="Q16" t="s">
        <v>73</v>
      </c>
      <c r="V16" t="s">
        <v>48</v>
      </c>
      <c r="W16" t="s">
        <v>54</v>
      </c>
      <c r="X16" t="s">
        <v>54</v>
      </c>
      <c r="Y16" t="s">
        <v>54</v>
      </c>
      <c r="Z16" t="s">
        <v>54</v>
      </c>
      <c r="AA16" t="s">
        <v>54</v>
      </c>
      <c r="AB16" t="s">
        <v>54</v>
      </c>
      <c r="AC16" t="s">
        <v>54</v>
      </c>
      <c r="AH16">
        <f t="shared" si="0"/>
        <v>0</v>
      </c>
      <c r="AI16">
        <f t="shared" si="1"/>
        <v>1</v>
      </c>
      <c r="AJ16" t="str">
        <f t="shared" si="2"/>
        <v/>
      </c>
      <c r="AK16">
        <v>1</v>
      </c>
      <c r="AL16" s="8">
        <f t="shared" si="3"/>
        <v>0</v>
      </c>
      <c r="AM16" s="8">
        <f t="shared" si="4"/>
        <v>0</v>
      </c>
      <c r="AN16" s="8">
        <f t="shared" si="5"/>
        <v>0</v>
      </c>
      <c r="AO16" s="8">
        <f>Table1[[#This Row],[L1 Worked Time]]+Table1[[#This Row],[Idle Time]]+Table1[[#This Row],[L1 Pend Time]]</f>
        <v>0</v>
      </c>
      <c r="AP16" s="1" t="str">
        <f t="shared" si="6"/>
        <v>Mon</v>
      </c>
      <c r="AQ16" s="6">
        <f>INT(Table1[[#This Row],[Create Date]])</f>
        <v>44928</v>
      </c>
      <c r="AR16" s="2">
        <f t="shared" si="7"/>
        <v>44928</v>
      </c>
      <c r="AS16" s="1" t="str">
        <f t="shared" si="8"/>
        <v>08:30:04</v>
      </c>
      <c r="AT16" s="1" t="str">
        <f t="shared" si="9"/>
        <v>Week-2</v>
      </c>
      <c r="AU16" s="3">
        <f t="shared" si="10"/>
        <v>0.33333333333333331</v>
      </c>
      <c r="AW16">
        <v>0</v>
      </c>
      <c r="AX16">
        <v>0</v>
      </c>
      <c r="AY16">
        <v>0</v>
      </c>
    </row>
    <row r="17" spans="1:51" x14ac:dyDescent="0.25">
      <c r="A17">
        <v>8180</v>
      </c>
      <c r="B17" t="s">
        <v>41</v>
      </c>
      <c r="C17" t="s">
        <v>109</v>
      </c>
      <c r="D17" t="s">
        <v>43</v>
      </c>
      <c r="E17" t="s">
        <v>4442</v>
      </c>
      <c r="F17" t="s">
        <v>8301</v>
      </c>
      <c r="G17" t="s">
        <v>77</v>
      </c>
      <c r="H17" t="s">
        <v>63</v>
      </c>
      <c r="I17" t="s">
        <v>63</v>
      </c>
      <c r="J17" t="s">
        <v>48</v>
      </c>
      <c r="K17" t="s">
        <v>2614</v>
      </c>
      <c r="L17" t="s">
        <v>50</v>
      </c>
      <c r="M17" t="s">
        <v>114</v>
      </c>
      <c r="N17">
        <v>0</v>
      </c>
      <c r="O17" t="s">
        <v>48</v>
      </c>
      <c r="P17" t="s">
        <v>354</v>
      </c>
      <c r="U17" t="s">
        <v>4444</v>
      </c>
      <c r="V17" t="s">
        <v>48</v>
      </c>
      <c r="W17" t="s">
        <v>8302</v>
      </c>
      <c r="X17" t="s">
        <v>106</v>
      </c>
      <c r="Y17" t="s">
        <v>54</v>
      </c>
      <c r="Z17" t="s">
        <v>8303</v>
      </c>
      <c r="AA17" t="s">
        <v>54</v>
      </c>
      <c r="AB17" t="s">
        <v>57</v>
      </c>
      <c r="AC17" t="s">
        <v>8304</v>
      </c>
      <c r="AH17">
        <f t="shared" si="0"/>
        <v>0</v>
      </c>
      <c r="AI17">
        <f t="shared" si="1"/>
        <v>1</v>
      </c>
      <c r="AJ17" t="str">
        <f t="shared" si="2"/>
        <v/>
      </c>
      <c r="AK17">
        <v>1</v>
      </c>
      <c r="AL17" s="8">
        <f t="shared" si="3"/>
        <v>0</v>
      </c>
      <c r="AM17" s="8">
        <f t="shared" si="4"/>
        <v>8.3333333333333329E-2</v>
      </c>
      <c r="AN17" s="8">
        <f t="shared" si="5"/>
        <v>115.43333333333335</v>
      </c>
      <c r="AO17" s="8">
        <f>Table1[[#This Row],[L1 Worked Time]]+Table1[[#This Row],[Idle Time]]+Table1[[#This Row],[L1 Pend Time]]</f>
        <v>115.51666666666668</v>
      </c>
      <c r="AP17" s="1" t="str">
        <f t="shared" si="6"/>
        <v>Tue</v>
      </c>
      <c r="AQ17" s="6">
        <f>INT(Table1[[#This Row],[Create Date]])</f>
        <v>44929</v>
      </c>
      <c r="AR17" s="2">
        <f t="shared" si="7"/>
        <v>44929</v>
      </c>
      <c r="AS17" s="1" t="str">
        <f t="shared" si="8"/>
        <v>17:20:02</v>
      </c>
      <c r="AT17" s="1" t="str">
        <f t="shared" si="9"/>
        <v>Week-2</v>
      </c>
      <c r="AU17" s="3">
        <f t="shared" si="10"/>
        <v>0.70833333333333326</v>
      </c>
      <c r="AW17">
        <v>8.3333333333333329E-2</v>
      </c>
      <c r="AX17">
        <v>0</v>
      </c>
      <c r="AY17">
        <v>115.43333333333335</v>
      </c>
    </row>
    <row r="18" spans="1:51" x14ac:dyDescent="0.25">
      <c r="A18">
        <v>8179</v>
      </c>
      <c r="B18" t="s">
        <v>117</v>
      </c>
      <c r="C18" t="s">
        <v>109</v>
      </c>
      <c r="D18" t="s">
        <v>43</v>
      </c>
      <c r="E18" t="s">
        <v>4569</v>
      </c>
      <c r="F18" t="s">
        <v>8305</v>
      </c>
      <c r="G18" t="s">
        <v>77</v>
      </c>
      <c r="H18" t="s">
        <v>63</v>
      </c>
      <c r="I18" t="s">
        <v>63</v>
      </c>
      <c r="J18" t="s">
        <v>48</v>
      </c>
      <c r="K18" t="s">
        <v>121</v>
      </c>
      <c r="L18" t="s">
        <v>50</v>
      </c>
      <c r="M18" t="s">
        <v>122</v>
      </c>
      <c r="N18">
        <v>0</v>
      </c>
      <c r="O18" t="s">
        <v>48</v>
      </c>
      <c r="P18" t="s">
        <v>123</v>
      </c>
      <c r="R18" t="s">
        <v>158</v>
      </c>
      <c r="V18" t="s">
        <v>48</v>
      </c>
      <c r="W18" t="s">
        <v>8306</v>
      </c>
      <c r="X18" t="s">
        <v>106</v>
      </c>
      <c r="Y18" t="s">
        <v>54</v>
      </c>
      <c r="Z18" t="s">
        <v>7512</v>
      </c>
      <c r="AA18" t="s">
        <v>54</v>
      </c>
      <c r="AB18" t="s">
        <v>57</v>
      </c>
      <c r="AC18" t="s">
        <v>57</v>
      </c>
      <c r="AH18">
        <f t="shared" si="0"/>
        <v>0</v>
      </c>
      <c r="AI18">
        <f t="shared" si="1"/>
        <v>1</v>
      </c>
      <c r="AJ18" t="str">
        <f t="shared" si="2"/>
        <v/>
      </c>
      <c r="AK18">
        <v>1</v>
      </c>
      <c r="AL18" s="8">
        <f t="shared" si="3"/>
        <v>0</v>
      </c>
      <c r="AM18" s="8">
        <f t="shared" si="4"/>
        <v>8.3333333333333329E-2</v>
      </c>
      <c r="AN18" s="8">
        <f t="shared" si="5"/>
        <v>1.6666666666666666E-2</v>
      </c>
      <c r="AO18" s="8">
        <f>Table1[[#This Row],[L1 Worked Time]]+Table1[[#This Row],[Idle Time]]+Table1[[#This Row],[L1 Pend Time]]</f>
        <v>9.9999999999999992E-2</v>
      </c>
      <c r="AP18" s="1" t="str">
        <f t="shared" si="6"/>
        <v>Tue</v>
      </c>
      <c r="AQ18" s="6">
        <f>INT(Table1[[#This Row],[Create Date]])</f>
        <v>44929</v>
      </c>
      <c r="AR18" s="2">
        <f t="shared" si="7"/>
        <v>44929</v>
      </c>
      <c r="AS18" s="1" t="str">
        <f t="shared" si="8"/>
        <v>16:30:02</v>
      </c>
      <c r="AT18" s="1" t="str">
        <f t="shared" si="9"/>
        <v>Week-2</v>
      </c>
      <c r="AU18" s="3">
        <f t="shared" si="10"/>
        <v>0.66666666666666663</v>
      </c>
      <c r="AW18">
        <v>8.3333333333333329E-2</v>
      </c>
      <c r="AX18">
        <v>0</v>
      </c>
      <c r="AY18">
        <v>1.6666666666666666E-2</v>
      </c>
    </row>
    <row r="19" spans="1:51" x14ac:dyDescent="0.25">
      <c r="A19">
        <v>8178</v>
      </c>
      <c r="B19" t="s">
        <v>41</v>
      </c>
      <c r="C19" t="s">
        <v>100</v>
      </c>
      <c r="D19" t="s">
        <v>43</v>
      </c>
      <c r="E19" t="s">
        <v>175</v>
      </c>
      <c r="F19" t="s">
        <v>8307</v>
      </c>
      <c r="G19" t="s">
        <v>77</v>
      </c>
      <c r="H19" t="s">
        <v>47</v>
      </c>
      <c r="I19" t="s">
        <v>63</v>
      </c>
      <c r="J19" t="s">
        <v>48</v>
      </c>
      <c r="K19" t="s">
        <v>177</v>
      </c>
      <c r="L19" t="s">
        <v>50</v>
      </c>
      <c r="M19" t="s">
        <v>114</v>
      </c>
      <c r="N19">
        <v>0</v>
      </c>
      <c r="O19" t="s">
        <v>48</v>
      </c>
      <c r="P19" t="s">
        <v>52</v>
      </c>
      <c r="T19" t="s">
        <v>105</v>
      </c>
      <c r="V19" t="s">
        <v>48</v>
      </c>
      <c r="W19" t="s">
        <v>8308</v>
      </c>
      <c r="X19" t="s">
        <v>267</v>
      </c>
      <c r="Y19" t="s">
        <v>54</v>
      </c>
      <c r="Z19" t="s">
        <v>8309</v>
      </c>
      <c r="AA19" t="s">
        <v>54</v>
      </c>
      <c r="AB19" t="s">
        <v>57</v>
      </c>
      <c r="AC19" t="s">
        <v>8310</v>
      </c>
      <c r="AH19">
        <f t="shared" si="0"/>
        <v>0</v>
      </c>
      <c r="AI19">
        <f t="shared" si="1"/>
        <v>0</v>
      </c>
      <c r="AJ19">
        <f t="shared" si="2"/>
        <v>1</v>
      </c>
      <c r="AK19">
        <v>1</v>
      </c>
      <c r="AL19" s="8">
        <f t="shared" si="3"/>
        <v>0</v>
      </c>
      <c r="AM19" s="8">
        <f t="shared" si="4"/>
        <v>4.7333333333333325</v>
      </c>
      <c r="AN19" s="8">
        <f t="shared" si="5"/>
        <v>88.25</v>
      </c>
      <c r="AO19" s="8">
        <f>Table1[[#This Row],[L1 Worked Time]]+Table1[[#This Row],[Idle Time]]+Table1[[#This Row],[L1 Pend Time]]</f>
        <v>92.983333333333334</v>
      </c>
      <c r="AP19" s="1" t="str">
        <f t="shared" si="6"/>
        <v>Tue</v>
      </c>
      <c r="AQ19" s="6">
        <f>INT(Table1[[#This Row],[Create Date]])</f>
        <v>44929</v>
      </c>
      <c r="AR19" s="2">
        <f t="shared" si="7"/>
        <v>44929</v>
      </c>
      <c r="AS19" s="1" t="str">
        <f t="shared" si="8"/>
        <v>14:20:04</v>
      </c>
      <c r="AT19" s="1" t="str">
        <f t="shared" si="9"/>
        <v>Week-2</v>
      </c>
      <c r="AU19" s="3">
        <f t="shared" si="10"/>
        <v>0.58333333333333326</v>
      </c>
      <c r="AW19">
        <v>4.7333333333333325</v>
      </c>
      <c r="AX19">
        <v>0</v>
      </c>
      <c r="AY19">
        <v>88.25</v>
      </c>
    </row>
    <row r="20" spans="1:51" x14ac:dyDescent="0.25">
      <c r="A20">
        <v>8177</v>
      </c>
      <c r="B20" t="s">
        <v>41</v>
      </c>
      <c r="C20" t="s">
        <v>100</v>
      </c>
      <c r="D20" t="s">
        <v>43</v>
      </c>
      <c r="E20" t="s">
        <v>4959</v>
      </c>
      <c r="F20" t="s">
        <v>8311</v>
      </c>
      <c r="G20" t="s">
        <v>77</v>
      </c>
      <c r="H20" t="s">
        <v>47</v>
      </c>
      <c r="I20" t="s">
        <v>63</v>
      </c>
      <c r="J20" t="s">
        <v>48</v>
      </c>
      <c r="K20" t="s">
        <v>4961</v>
      </c>
      <c r="L20" t="s">
        <v>50</v>
      </c>
      <c r="M20" t="s">
        <v>114</v>
      </c>
      <c r="N20">
        <v>0</v>
      </c>
      <c r="O20" t="s">
        <v>48</v>
      </c>
      <c r="P20" t="s">
        <v>52</v>
      </c>
      <c r="T20" t="s">
        <v>105</v>
      </c>
      <c r="V20" t="s">
        <v>48</v>
      </c>
      <c r="W20" t="s">
        <v>8312</v>
      </c>
      <c r="X20" t="s">
        <v>3607</v>
      </c>
      <c r="Y20" t="s">
        <v>54</v>
      </c>
      <c r="Z20" t="s">
        <v>8313</v>
      </c>
      <c r="AA20" t="s">
        <v>8314</v>
      </c>
      <c r="AB20" t="s">
        <v>57</v>
      </c>
      <c r="AC20" t="s">
        <v>57</v>
      </c>
      <c r="AH20">
        <f t="shared" si="0"/>
        <v>0</v>
      </c>
      <c r="AI20">
        <f t="shared" si="1"/>
        <v>0</v>
      </c>
      <c r="AJ20">
        <f t="shared" si="2"/>
        <v>1</v>
      </c>
      <c r="AK20">
        <v>1</v>
      </c>
      <c r="AL20" s="8">
        <f t="shared" si="3"/>
        <v>0</v>
      </c>
      <c r="AM20" s="8">
        <f t="shared" si="4"/>
        <v>0.05</v>
      </c>
      <c r="AN20" s="8">
        <f t="shared" si="5"/>
        <v>1.6666666666666666E-2</v>
      </c>
      <c r="AO20" s="8">
        <f>Table1[[#This Row],[L1 Worked Time]]+Table1[[#This Row],[Idle Time]]+Table1[[#This Row],[L1 Pend Time]]</f>
        <v>6.6666666666666666E-2</v>
      </c>
      <c r="AP20" s="1" t="str">
        <f t="shared" si="6"/>
        <v>Tue</v>
      </c>
      <c r="AQ20" s="6">
        <f>INT(Table1[[#This Row],[Create Date]])</f>
        <v>44929</v>
      </c>
      <c r="AR20" s="2">
        <f t="shared" si="7"/>
        <v>44929</v>
      </c>
      <c r="AS20" s="1" t="str">
        <f t="shared" si="8"/>
        <v>14:20:02</v>
      </c>
      <c r="AT20" s="1" t="str">
        <f t="shared" si="9"/>
        <v>Week-2</v>
      </c>
      <c r="AU20" s="3">
        <f t="shared" si="10"/>
        <v>0.58333333333333326</v>
      </c>
      <c r="AW20">
        <v>0.05</v>
      </c>
      <c r="AX20">
        <v>0</v>
      </c>
      <c r="AY20">
        <v>1.6666666666666666E-2</v>
      </c>
    </row>
    <row r="21" spans="1:51" x14ac:dyDescent="0.25">
      <c r="A21">
        <v>8176</v>
      </c>
      <c r="B21" t="s">
        <v>59</v>
      </c>
      <c r="C21" t="s">
        <v>42</v>
      </c>
      <c r="D21" t="s">
        <v>43</v>
      </c>
      <c r="E21" t="s">
        <v>8315</v>
      </c>
      <c r="F21" t="s">
        <v>8316</v>
      </c>
      <c r="G21" t="s">
        <v>181</v>
      </c>
      <c r="H21" t="s">
        <v>72</v>
      </c>
      <c r="I21" t="s">
        <v>72</v>
      </c>
      <c r="J21" t="s">
        <v>64</v>
      </c>
      <c r="L21" t="s">
        <v>50</v>
      </c>
      <c r="M21" t="s">
        <v>65</v>
      </c>
      <c r="N21">
        <v>0</v>
      </c>
      <c r="O21" t="s">
        <v>48</v>
      </c>
      <c r="P21" t="s">
        <v>66</v>
      </c>
      <c r="Q21" t="s">
        <v>88</v>
      </c>
      <c r="V21" t="s">
        <v>48</v>
      </c>
      <c r="W21" t="s">
        <v>8317</v>
      </c>
      <c r="X21" t="s">
        <v>244</v>
      </c>
      <c r="Y21" t="s">
        <v>54</v>
      </c>
      <c r="Z21" t="s">
        <v>8318</v>
      </c>
      <c r="AA21" t="s">
        <v>8319</v>
      </c>
      <c r="AB21" t="s">
        <v>57</v>
      </c>
      <c r="AC21" t="s">
        <v>57</v>
      </c>
      <c r="AH21">
        <f t="shared" si="0"/>
        <v>0</v>
      </c>
      <c r="AI21">
        <f t="shared" si="1"/>
        <v>1</v>
      </c>
      <c r="AJ21" t="str">
        <f t="shared" si="2"/>
        <v/>
      </c>
      <c r="AK21">
        <v>1</v>
      </c>
      <c r="AL21" s="8">
        <f t="shared" si="3"/>
        <v>0</v>
      </c>
      <c r="AM21" s="8">
        <f t="shared" si="4"/>
        <v>0.31666666666666665</v>
      </c>
      <c r="AN21" s="8">
        <f t="shared" si="5"/>
        <v>1.6666666666666666E-2</v>
      </c>
      <c r="AO21" s="8">
        <f>Table1[[#This Row],[L1 Worked Time]]+Table1[[#This Row],[Idle Time]]+Table1[[#This Row],[L1 Pend Time]]</f>
        <v>0.33333333333333331</v>
      </c>
      <c r="AP21" s="1" t="str">
        <f t="shared" si="6"/>
        <v>Tue</v>
      </c>
      <c r="AQ21" s="6">
        <f>INT(Table1[[#This Row],[Create Date]])</f>
        <v>44929</v>
      </c>
      <c r="AR21" s="2">
        <f t="shared" si="7"/>
        <v>44929</v>
      </c>
      <c r="AS21" s="1" t="str">
        <f t="shared" si="8"/>
        <v>12:30:08</v>
      </c>
      <c r="AT21" s="1" t="str">
        <f t="shared" si="9"/>
        <v>Week-2</v>
      </c>
      <c r="AU21" s="3">
        <f t="shared" si="10"/>
        <v>0.5</v>
      </c>
      <c r="AW21">
        <v>0.31666666666666665</v>
      </c>
      <c r="AX21">
        <v>0</v>
      </c>
      <c r="AY21">
        <v>1.6666666666666666E-2</v>
      </c>
    </row>
    <row r="22" spans="1:51" x14ac:dyDescent="0.25">
      <c r="A22">
        <v>8175</v>
      </c>
      <c r="B22" t="s">
        <v>59</v>
      </c>
      <c r="C22" t="s">
        <v>42</v>
      </c>
      <c r="D22" t="s">
        <v>43</v>
      </c>
      <c r="E22" t="s">
        <v>8320</v>
      </c>
      <c r="F22" t="s">
        <v>8316</v>
      </c>
      <c r="G22" t="s">
        <v>181</v>
      </c>
      <c r="H22" t="s">
        <v>72</v>
      </c>
      <c r="I22" t="s">
        <v>72</v>
      </c>
      <c r="J22" t="s">
        <v>64</v>
      </c>
      <c r="L22" t="s">
        <v>50</v>
      </c>
      <c r="M22" t="s">
        <v>65</v>
      </c>
      <c r="N22">
        <v>0</v>
      </c>
      <c r="O22" t="s">
        <v>48</v>
      </c>
      <c r="P22" t="s">
        <v>66</v>
      </c>
      <c r="Q22" t="s">
        <v>88</v>
      </c>
      <c r="V22" t="s">
        <v>48</v>
      </c>
      <c r="W22" t="s">
        <v>8321</v>
      </c>
      <c r="X22" t="s">
        <v>106</v>
      </c>
      <c r="Y22" t="s">
        <v>54</v>
      </c>
      <c r="Z22" t="s">
        <v>8322</v>
      </c>
      <c r="AA22" t="s">
        <v>8323</v>
      </c>
      <c r="AB22" t="s">
        <v>57</v>
      </c>
      <c r="AC22" t="s">
        <v>57</v>
      </c>
      <c r="AH22">
        <f t="shared" si="0"/>
        <v>0</v>
      </c>
      <c r="AI22">
        <f t="shared" si="1"/>
        <v>1</v>
      </c>
      <c r="AJ22" t="str">
        <f t="shared" si="2"/>
        <v/>
      </c>
      <c r="AK22">
        <v>1</v>
      </c>
      <c r="AL22" s="8">
        <f t="shared" si="3"/>
        <v>0</v>
      </c>
      <c r="AM22" s="8">
        <f t="shared" si="4"/>
        <v>8.3333333333333329E-2</v>
      </c>
      <c r="AN22" s="8">
        <f t="shared" si="5"/>
        <v>1.6666666666666666E-2</v>
      </c>
      <c r="AO22" s="8">
        <f>Table1[[#This Row],[L1 Worked Time]]+Table1[[#This Row],[Idle Time]]+Table1[[#This Row],[L1 Pend Time]]</f>
        <v>9.9999999999999992E-2</v>
      </c>
      <c r="AP22" s="1" t="str">
        <f t="shared" si="6"/>
        <v>Tue</v>
      </c>
      <c r="AQ22" s="6">
        <f>INT(Table1[[#This Row],[Create Date]])</f>
        <v>44929</v>
      </c>
      <c r="AR22" s="2">
        <f t="shared" si="7"/>
        <v>44929</v>
      </c>
      <c r="AS22" s="1" t="str">
        <f t="shared" si="8"/>
        <v>12:30:08</v>
      </c>
      <c r="AT22" s="1" t="str">
        <f t="shared" si="9"/>
        <v>Week-2</v>
      </c>
      <c r="AU22" s="3">
        <f t="shared" si="10"/>
        <v>0.5</v>
      </c>
      <c r="AW22">
        <v>8.3333333333333329E-2</v>
      </c>
      <c r="AX22">
        <v>0</v>
      </c>
      <c r="AY22">
        <v>1.6666666666666666E-2</v>
      </c>
    </row>
    <row r="23" spans="1:51" x14ac:dyDescent="0.25">
      <c r="A23">
        <v>8174</v>
      </c>
      <c r="B23" t="s">
        <v>59</v>
      </c>
      <c r="C23" t="s">
        <v>6625</v>
      </c>
      <c r="D23" t="s">
        <v>43</v>
      </c>
      <c r="E23" t="s">
        <v>8324</v>
      </c>
      <c r="F23" t="s">
        <v>8316</v>
      </c>
      <c r="G23" t="s">
        <v>129</v>
      </c>
      <c r="H23" t="s">
        <v>63</v>
      </c>
      <c r="I23" t="s">
        <v>63</v>
      </c>
      <c r="J23" t="s">
        <v>64</v>
      </c>
      <c r="L23" t="s">
        <v>50</v>
      </c>
      <c r="M23" t="s">
        <v>65</v>
      </c>
      <c r="N23">
        <v>0</v>
      </c>
      <c r="O23" t="s">
        <v>48</v>
      </c>
      <c r="P23" t="s">
        <v>66</v>
      </c>
      <c r="Q23" t="s">
        <v>67</v>
      </c>
      <c r="V23" t="s">
        <v>48</v>
      </c>
      <c r="W23" t="s">
        <v>8325</v>
      </c>
      <c r="X23" t="s">
        <v>106</v>
      </c>
      <c r="Y23" t="s">
        <v>54</v>
      </c>
      <c r="Z23" t="s">
        <v>8326</v>
      </c>
      <c r="AA23" t="s">
        <v>54</v>
      </c>
      <c r="AB23" t="s">
        <v>57</v>
      </c>
      <c r="AC23" t="s">
        <v>6454</v>
      </c>
      <c r="AH23">
        <f t="shared" si="0"/>
        <v>0</v>
      </c>
      <c r="AI23">
        <f t="shared" si="1"/>
        <v>1</v>
      </c>
      <c r="AJ23" t="str">
        <f t="shared" si="2"/>
        <v/>
      </c>
      <c r="AK23">
        <v>1</v>
      </c>
      <c r="AL23" s="8">
        <f t="shared" si="3"/>
        <v>0</v>
      </c>
      <c r="AM23" s="8">
        <f t="shared" si="4"/>
        <v>8.3333333333333329E-2</v>
      </c>
      <c r="AN23" s="8">
        <f t="shared" si="5"/>
        <v>50.3</v>
      </c>
      <c r="AO23" s="8">
        <f>Table1[[#This Row],[L1 Worked Time]]+Table1[[#This Row],[Idle Time]]+Table1[[#This Row],[L1 Pend Time]]</f>
        <v>50.383333333333333</v>
      </c>
      <c r="AP23" s="1" t="str">
        <f t="shared" si="6"/>
        <v>Tue</v>
      </c>
      <c r="AQ23" s="6">
        <f>INT(Table1[[#This Row],[Create Date]])</f>
        <v>44929</v>
      </c>
      <c r="AR23" s="2">
        <f t="shared" si="7"/>
        <v>44929</v>
      </c>
      <c r="AS23" s="1" t="str">
        <f t="shared" si="8"/>
        <v>12:30:08</v>
      </c>
      <c r="AT23" s="1" t="str">
        <f t="shared" si="9"/>
        <v>Week-2</v>
      </c>
      <c r="AU23" s="3">
        <f t="shared" si="10"/>
        <v>0.5</v>
      </c>
      <c r="AW23">
        <v>8.3333333333333329E-2</v>
      </c>
      <c r="AX23">
        <v>0</v>
      </c>
      <c r="AY23">
        <v>50.3</v>
      </c>
    </row>
    <row r="24" spans="1:51" x14ac:dyDescent="0.25">
      <c r="A24">
        <v>8173</v>
      </c>
      <c r="B24" t="s">
        <v>117</v>
      </c>
      <c r="C24" t="s">
        <v>100</v>
      </c>
      <c r="D24" t="s">
        <v>43</v>
      </c>
      <c r="E24" t="s">
        <v>217</v>
      </c>
      <c r="F24" t="s">
        <v>8327</v>
      </c>
      <c r="G24" t="s">
        <v>129</v>
      </c>
      <c r="H24" t="s">
        <v>47</v>
      </c>
      <c r="I24" t="s">
        <v>47</v>
      </c>
      <c r="J24" t="s">
        <v>48</v>
      </c>
      <c r="K24" t="s">
        <v>121</v>
      </c>
      <c r="L24" t="s">
        <v>50</v>
      </c>
      <c r="M24" t="s">
        <v>114</v>
      </c>
      <c r="N24">
        <v>0</v>
      </c>
      <c r="O24" t="s">
        <v>48</v>
      </c>
      <c r="P24" t="s">
        <v>123</v>
      </c>
      <c r="R24" t="s">
        <v>124</v>
      </c>
      <c r="V24" t="s">
        <v>48</v>
      </c>
      <c r="W24" t="s">
        <v>8328</v>
      </c>
      <c r="X24" t="s">
        <v>78</v>
      </c>
      <c r="Y24" t="s">
        <v>54</v>
      </c>
      <c r="Z24" t="s">
        <v>8329</v>
      </c>
      <c r="AA24" t="s">
        <v>54</v>
      </c>
      <c r="AB24" t="s">
        <v>57</v>
      </c>
      <c r="AC24" t="s">
        <v>57</v>
      </c>
      <c r="AH24">
        <f t="shared" si="0"/>
        <v>0</v>
      </c>
      <c r="AI24">
        <f t="shared" si="1"/>
        <v>1</v>
      </c>
      <c r="AJ24" t="str">
        <f t="shared" si="2"/>
        <v/>
      </c>
      <c r="AK24">
        <v>1</v>
      </c>
      <c r="AL24" s="8">
        <f t="shared" si="3"/>
        <v>0</v>
      </c>
      <c r="AM24" s="8">
        <f t="shared" si="4"/>
        <v>0.13333333333333333</v>
      </c>
      <c r="AN24" s="8">
        <f t="shared" si="5"/>
        <v>1.6666666666666666E-2</v>
      </c>
      <c r="AO24" s="8">
        <f>Table1[[#This Row],[L1 Worked Time]]+Table1[[#This Row],[Idle Time]]+Table1[[#This Row],[L1 Pend Time]]</f>
        <v>0.15</v>
      </c>
      <c r="AP24" s="1" t="str">
        <f t="shared" si="6"/>
        <v>Tue</v>
      </c>
      <c r="AQ24" s="6">
        <f>INT(Table1[[#This Row],[Create Date]])</f>
        <v>44929</v>
      </c>
      <c r="AR24" s="2">
        <f t="shared" si="7"/>
        <v>44929</v>
      </c>
      <c r="AS24" s="1" t="str">
        <f t="shared" si="8"/>
        <v>09:40:04</v>
      </c>
      <c r="AT24" s="1" t="str">
        <f t="shared" si="9"/>
        <v>Week-2</v>
      </c>
      <c r="AU24" s="3">
        <f t="shared" si="10"/>
        <v>0.375</v>
      </c>
      <c r="AW24">
        <v>0.13333333333333333</v>
      </c>
      <c r="AX24">
        <v>0</v>
      </c>
      <c r="AY24">
        <v>1.6666666666666666E-2</v>
      </c>
    </row>
    <row r="25" spans="1:51" x14ac:dyDescent="0.25">
      <c r="A25">
        <v>8172</v>
      </c>
      <c r="B25" t="s">
        <v>117</v>
      </c>
      <c r="C25" t="s">
        <v>109</v>
      </c>
      <c r="D25" t="s">
        <v>43</v>
      </c>
      <c r="E25" t="s">
        <v>7661</v>
      </c>
      <c r="F25" t="s">
        <v>8330</v>
      </c>
      <c r="G25" t="s">
        <v>181</v>
      </c>
      <c r="H25" t="s">
        <v>63</v>
      </c>
      <c r="I25" t="s">
        <v>63</v>
      </c>
      <c r="J25" t="s">
        <v>48</v>
      </c>
      <c r="K25" t="s">
        <v>121</v>
      </c>
      <c r="L25" t="s">
        <v>50</v>
      </c>
      <c r="M25" t="s">
        <v>114</v>
      </c>
      <c r="N25">
        <v>0</v>
      </c>
      <c r="O25" t="s">
        <v>48</v>
      </c>
      <c r="P25" t="s">
        <v>123</v>
      </c>
      <c r="R25" t="s">
        <v>158</v>
      </c>
      <c r="V25" t="s">
        <v>48</v>
      </c>
      <c r="W25" t="s">
        <v>8331</v>
      </c>
      <c r="X25" t="s">
        <v>106</v>
      </c>
      <c r="Y25" t="s">
        <v>54</v>
      </c>
      <c r="Z25" t="s">
        <v>6238</v>
      </c>
      <c r="AA25" t="s">
        <v>54</v>
      </c>
      <c r="AB25" t="s">
        <v>57</v>
      </c>
      <c r="AC25" t="s">
        <v>2729</v>
      </c>
      <c r="AH25">
        <f t="shared" si="0"/>
        <v>0</v>
      </c>
      <c r="AI25">
        <f t="shared" si="1"/>
        <v>1</v>
      </c>
      <c r="AJ25" t="str">
        <f t="shared" si="2"/>
        <v/>
      </c>
      <c r="AK25">
        <v>1</v>
      </c>
      <c r="AL25" s="8">
        <f t="shared" si="3"/>
        <v>0</v>
      </c>
      <c r="AM25" s="8">
        <f t="shared" si="4"/>
        <v>8.3333333333333329E-2</v>
      </c>
      <c r="AN25" s="8">
        <f t="shared" si="5"/>
        <v>43.683333333333323</v>
      </c>
      <c r="AO25" s="8">
        <f>Table1[[#This Row],[L1 Worked Time]]+Table1[[#This Row],[Idle Time]]+Table1[[#This Row],[L1 Pend Time]]</f>
        <v>43.766666666666659</v>
      </c>
      <c r="AP25" s="1" t="str">
        <f t="shared" si="6"/>
        <v>Tue</v>
      </c>
      <c r="AQ25" s="6">
        <f>INT(Table1[[#This Row],[Create Date]])</f>
        <v>44929</v>
      </c>
      <c r="AR25" s="2">
        <f t="shared" si="7"/>
        <v>44929</v>
      </c>
      <c r="AS25" s="1" t="str">
        <f t="shared" si="8"/>
        <v>09:40:02</v>
      </c>
      <c r="AT25" s="1" t="str">
        <f t="shared" si="9"/>
        <v>Week-2</v>
      </c>
      <c r="AU25" s="3">
        <f t="shared" si="10"/>
        <v>0.375</v>
      </c>
      <c r="AW25">
        <v>8.3333333333333329E-2</v>
      </c>
      <c r="AX25">
        <v>0</v>
      </c>
      <c r="AY25">
        <v>43.683333333333323</v>
      </c>
    </row>
    <row r="26" spans="1:51" x14ac:dyDescent="0.25">
      <c r="A26">
        <v>8171</v>
      </c>
      <c r="B26" t="s">
        <v>117</v>
      </c>
      <c r="C26" t="s">
        <v>100</v>
      </c>
      <c r="D26" t="s">
        <v>43</v>
      </c>
      <c r="E26" t="s">
        <v>217</v>
      </c>
      <c r="F26" t="s">
        <v>8332</v>
      </c>
      <c r="G26" t="s">
        <v>129</v>
      </c>
      <c r="H26" t="s">
        <v>47</v>
      </c>
      <c r="I26" t="s">
        <v>47</v>
      </c>
      <c r="J26" t="s">
        <v>1624</v>
      </c>
      <c r="K26" t="s">
        <v>121</v>
      </c>
      <c r="L26" t="s">
        <v>50</v>
      </c>
      <c r="M26" t="s">
        <v>114</v>
      </c>
      <c r="O26" t="s">
        <v>48</v>
      </c>
      <c r="P26" t="s">
        <v>123</v>
      </c>
      <c r="R26" t="s">
        <v>124</v>
      </c>
      <c r="V26" t="s">
        <v>282</v>
      </c>
      <c r="W26" t="s">
        <v>8333</v>
      </c>
      <c r="X26" t="s">
        <v>57</v>
      </c>
      <c r="Y26" t="s">
        <v>54</v>
      </c>
      <c r="Z26" t="s">
        <v>57</v>
      </c>
      <c r="AA26" t="s">
        <v>54</v>
      </c>
      <c r="AB26" t="s">
        <v>57</v>
      </c>
      <c r="AC26" t="s">
        <v>57</v>
      </c>
      <c r="AH26">
        <f t="shared" si="0"/>
        <v>1</v>
      </c>
      <c r="AI26">
        <f t="shared" si="1"/>
        <v>1</v>
      </c>
      <c r="AJ26" t="str">
        <f t="shared" si="2"/>
        <v/>
      </c>
      <c r="AK26">
        <v>1</v>
      </c>
      <c r="AL26" s="8">
        <f t="shared" si="3"/>
        <v>0</v>
      </c>
      <c r="AM26" s="8">
        <f t="shared" si="4"/>
        <v>1.6666666666666666E-2</v>
      </c>
      <c r="AN26" s="8">
        <f t="shared" si="5"/>
        <v>1.6666666666666666E-2</v>
      </c>
      <c r="AO26" s="8">
        <f>Table1[[#This Row],[L1 Worked Time]]+Table1[[#This Row],[Idle Time]]+Table1[[#This Row],[L1 Pend Time]]</f>
        <v>3.3333333333333333E-2</v>
      </c>
      <c r="AP26" s="1" t="str">
        <f t="shared" si="6"/>
        <v>Tue</v>
      </c>
      <c r="AQ26" s="6">
        <f>INT(Table1[[#This Row],[Create Date]])</f>
        <v>44929</v>
      </c>
      <c r="AR26" s="2">
        <f t="shared" si="7"/>
        <v>44929</v>
      </c>
      <c r="AS26" s="1" t="str">
        <f t="shared" si="8"/>
        <v>09:30:02</v>
      </c>
      <c r="AT26" s="1" t="str">
        <f t="shared" si="9"/>
        <v>Week-2</v>
      </c>
      <c r="AU26" s="3">
        <f t="shared" si="10"/>
        <v>0.375</v>
      </c>
      <c r="AW26">
        <v>1.6666666666666666E-2</v>
      </c>
      <c r="AX26">
        <v>0</v>
      </c>
      <c r="AY26">
        <v>1.6666666666666666E-2</v>
      </c>
    </row>
    <row r="27" spans="1:51" x14ac:dyDescent="0.25">
      <c r="A27">
        <v>8186</v>
      </c>
      <c r="B27" t="s">
        <v>59</v>
      </c>
      <c r="C27" t="s">
        <v>109</v>
      </c>
      <c r="D27" t="s">
        <v>43</v>
      </c>
      <c r="E27" t="s">
        <v>8282</v>
      </c>
      <c r="F27" t="s">
        <v>8283</v>
      </c>
      <c r="G27" t="s">
        <v>120</v>
      </c>
      <c r="H27" t="s">
        <v>63</v>
      </c>
      <c r="I27" t="s">
        <v>63</v>
      </c>
      <c r="J27" t="s">
        <v>339</v>
      </c>
      <c r="L27" t="s">
        <v>50</v>
      </c>
      <c r="M27" t="s">
        <v>114</v>
      </c>
      <c r="N27">
        <v>25</v>
      </c>
      <c r="O27" t="s">
        <v>48</v>
      </c>
      <c r="P27" t="s">
        <v>66</v>
      </c>
      <c r="Q27" t="s">
        <v>67</v>
      </c>
      <c r="V27" t="s">
        <v>282</v>
      </c>
      <c r="W27" t="s">
        <v>8284</v>
      </c>
      <c r="X27" t="s">
        <v>106</v>
      </c>
      <c r="Y27" t="s">
        <v>54</v>
      </c>
      <c r="Z27" t="s">
        <v>2833</v>
      </c>
      <c r="AA27" t="s">
        <v>54</v>
      </c>
      <c r="AB27" t="s">
        <v>57</v>
      </c>
      <c r="AC27" t="s">
        <v>57</v>
      </c>
      <c r="AH27">
        <f t="shared" si="0"/>
        <v>1</v>
      </c>
      <c r="AI27">
        <f t="shared" si="1"/>
        <v>1</v>
      </c>
      <c r="AJ27" t="str">
        <f t="shared" si="2"/>
        <v/>
      </c>
      <c r="AK27">
        <v>1</v>
      </c>
      <c r="AL27" s="8">
        <f t="shared" si="3"/>
        <v>25</v>
      </c>
      <c r="AM27" s="8">
        <f t="shared" si="4"/>
        <v>8.3333333333333329E-2</v>
      </c>
      <c r="AN27" s="8">
        <f t="shared" si="5"/>
        <v>1.6666666666666666E-2</v>
      </c>
      <c r="AO27" s="8">
        <f>Table1[[#This Row],[L1 Worked Time]]+Table1[[#This Row],[Idle Time]]+Table1[[#This Row],[L1 Pend Time]]</f>
        <v>25.099999999999998</v>
      </c>
      <c r="AP27" s="1" t="str">
        <f t="shared" si="6"/>
        <v>Wed</v>
      </c>
      <c r="AQ27" s="6">
        <f>INT(Table1[[#This Row],[Create Date]])</f>
        <v>44930</v>
      </c>
      <c r="AR27" s="2">
        <f t="shared" si="7"/>
        <v>44930</v>
      </c>
      <c r="AS27" s="1" t="str">
        <f t="shared" si="8"/>
        <v>17:00:05</v>
      </c>
      <c r="AT27" s="1" t="str">
        <f t="shared" si="9"/>
        <v>Week-2</v>
      </c>
      <c r="AU27" s="3">
        <f t="shared" si="10"/>
        <v>0.70833333333333326</v>
      </c>
      <c r="AW27">
        <v>8.3333333333333329E-2</v>
      </c>
      <c r="AX27">
        <v>25</v>
      </c>
      <c r="AY27">
        <v>1.6666666666666666E-2</v>
      </c>
    </row>
    <row r="28" spans="1:51" x14ac:dyDescent="0.25">
      <c r="A28">
        <v>8185</v>
      </c>
      <c r="B28" t="s">
        <v>59</v>
      </c>
      <c r="C28" t="s">
        <v>109</v>
      </c>
      <c r="D28" t="s">
        <v>43</v>
      </c>
      <c r="E28" t="s">
        <v>8285</v>
      </c>
      <c r="F28" t="s">
        <v>8286</v>
      </c>
      <c r="G28" t="s">
        <v>120</v>
      </c>
      <c r="H28" t="s">
        <v>72</v>
      </c>
      <c r="I28" t="s">
        <v>72</v>
      </c>
      <c r="J28" t="s">
        <v>339</v>
      </c>
      <c r="L28" t="s">
        <v>50</v>
      </c>
      <c r="M28" t="s">
        <v>114</v>
      </c>
      <c r="N28">
        <v>78</v>
      </c>
      <c r="O28" t="s">
        <v>48</v>
      </c>
      <c r="P28" t="s">
        <v>66</v>
      </c>
      <c r="Q28" t="s">
        <v>73</v>
      </c>
      <c r="V28" t="s">
        <v>282</v>
      </c>
      <c r="W28" t="s">
        <v>8287</v>
      </c>
      <c r="X28" t="s">
        <v>3607</v>
      </c>
      <c r="Y28" t="s">
        <v>54</v>
      </c>
      <c r="Z28" t="s">
        <v>4657</v>
      </c>
      <c r="AA28" t="s">
        <v>54</v>
      </c>
      <c r="AB28" t="s">
        <v>57</v>
      </c>
      <c r="AC28" t="s">
        <v>57</v>
      </c>
      <c r="AH28">
        <f t="shared" si="0"/>
        <v>1</v>
      </c>
      <c r="AI28">
        <f t="shared" si="1"/>
        <v>1</v>
      </c>
      <c r="AJ28" t="str">
        <f t="shared" si="2"/>
        <v/>
      </c>
      <c r="AK28">
        <v>1</v>
      </c>
      <c r="AL28" s="8">
        <f t="shared" si="3"/>
        <v>78</v>
      </c>
      <c r="AM28" s="8">
        <f t="shared" si="4"/>
        <v>0.05</v>
      </c>
      <c r="AN28" s="8">
        <f t="shared" si="5"/>
        <v>1.6666666666666666E-2</v>
      </c>
      <c r="AO28" s="8">
        <f>Table1[[#This Row],[L1 Worked Time]]+Table1[[#This Row],[Idle Time]]+Table1[[#This Row],[L1 Pend Time]]</f>
        <v>78.066666666666663</v>
      </c>
      <c r="AP28" s="1" t="str">
        <f t="shared" si="6"/>
        <v>Wed</v>
      </c>
      <c r="AQ28" s="6">
        <f>INT(Table1[[#This Row],[Create Date]])</f>
        <v>44930</v>
      </c>
      <c r="AR28" s="2">
        <f t="shared" si="7"/>
        <v>44930</v>
      </c>
      <c r="AS28" s="1" t="str">
        <f t="shared" si="8"/>
        <v>16:30:05</v>
      </c>
      <c r="AT28" s="1" t="str">
        <f t="shared" si="9"/>
        <v>Week-2</v>
      </c>
      <c r="AU28" s="3">
        <f t="shared" si="10"/>
        <v>0.66666666666666663</v>
      </c>
      <c r="AW28">
        <v>0.05</v>
      </c>
      <c r="AX28">
        <v>78</v>
      </c>
      <c r="AY28">
        <v>1.6666666666666666E-2</v>
      </c>
    </row>
    <row r="29" spans="1:51" x14ac:dyDescent="0.25">
      <c r="A29">
        <v>8184</v>
      </c>
      <c r="B29" t="s">
        <v>371</v>
      </c>
      <c r="C29" t="s">
        <v>42</v>
      </c>
      <c r="D29" t="s">
        <v>43</v>
      </c>
      <c r="E29" t="s">
        <v>3320</v>
      </c>
      <c r="F29" t="s">
        <v>8288</v>
      </c>
      <c r="G29" t="s">
        <v>140</v>
      </c>
      <c r="H29" t="s">
        <v>63</v>
      </c>
      <c r="I29" t="s">
        <v>63</v>
      </c>
      <c r="J29" t="s">
        <v>392</v>
      </c>
      <c r="K29" t="s">
        <v>3322</v>
      </c>
      <c r="L29" t="s">
        <v>50</v>
      </c>
      <c r="M29" t="s">
        <v>122</v>
      </c>
      <c r="N29">
        <v>109</v>
      </c>
      <c r="O29" t="s">
        <v>48</v>
      </c>
      <c r="P29" t="s">
        <v>123</v>
      </c>
      <c r="R29" t="s">
        <v>158</v>
      </c>
      <c r="V29" t="s">
        <v>48</v>
      </c>
      <c r="W29" t="s">
        <v>8289</v>
      </c>
      <c r="X29" t="s">
        <v>745</v>
      </c>
      <c r="Y29" t="s">
        <v>54</v>
      </c>
      <c r="Z29" t="s">
        <v>8290</v>
      </c>
      <c r="AA29" t="s">
        <v>54</v>
      </c>
      <c r="AB29" t="s">
        <v>57</v>
      </c>
      <c r="AC29" t="s">
        <v>57</v>
      </c>
      <c r="AH29">
        <f t="shared" si="0"/>
        <v>0</v>
      </c>
      <c r="AI29">
        <f t="shared" si="1"/>
        <v>1</v>
      </c>
      <c r="AJ29" t="str">
        <f t="shared" si="2"/>
        <v/>
      </c>
      <c r="AK29">
        <v>1</v>
      </c>
      <c r="AL29" s="8">
        <f t="shared" si="3"/>
        <v>108.99999999999999</v>
      </c>
      <c r="AM29" s="8">
        <f t="shared" si="4"/>
        <v>6.6666666666666666E-2</v>
      </c>
      <c r="AN29" s="8">
        <f t="shared" si="5"/>
        <v>1.6666666666666666E-2</v>
      </c>
      <c r="AO29" s="8">
        <f>Table1[[#This Row],[L1 Worked Time]]+Table1[[#This Row],[Idle Time]]+Table1[[#This Row],[L1 Pend Time]]</f>
        <v>109.08333333333331</v>
      </c>
      <c r="AP29" s="1" t="str">
        <f t="shared" si="6"/>
        <v>Wed</v>
      </c>
      <c r="AQ29" s="6">
        <f>INT(Table1[[#This Row],[Create Date]])</f>
        <v>44930</v>
      </c>
      <c r="AR29" s="2">
        <f t="shared" si="7"/>
        <v>44930</v>
      </c>
      <c r="AS29" s="1" t="str">
        <f t="shared" si="8"/>
        <v>13:40:03</v>
      </c>
      <c r="AT29" s="1" t="str">
        <f t="shared" si="9"/>
        <v>Week-2</v>
      </c>
      <c r="AU29" s="3">
        <f t="shared" si="10"/>
        <v>0.54166666666666663</v>
      </c>
      <c r="AW29">
        <v>6.6666666666666666E-2</v>
      </c>
      <c r="AX29">
        <v>108.99999999999999</v>
      </c>
      <c r="AY29">
        <v>1.6666666666666666E-2</v>
      </c>
    </row>
    <row r="30" spans="1:51" x14ac:dyDescent="0.25">
      <c r="A30">
        <v>8183</v>
      </c>
      <c r="B30" t="s">
        <v>59</v>
      </c>
      <c r="C30" t="s">
        <v>42</v>
      </c>
      <c r="D30" t="s">
        <v>43</v>
      </c>
      <c r="E30" t="s">
        <v>8291</v>
      </c>
      <c r="F30" t="s">
        <v>8292</v>
      </c>
      <c r="G30" t="s">
        <v>129</v>
      </c>
      <c r="H30" t="s">
        <v>63</v>
      </c>
      <c r="I30" t="s">
        <v>63</v>
      </c>
      <c r="J30" t="s">
        <v>339</v>
      </c>
      <c r="L30" t="s">
        <v>50</v>
      </c>
      <c r="M30" t="s">
        <v>65</v>
      </c>
      <c r="N30">
        <v>35</v>
      </c>
      <c r="O30" t="s">
        <v>48</v>
      </c>
      <c r="P30" t="s">
        <v>66</v>
      </c>
      <c r="Q30" t="s">
        <v>67</v>
      </c>
      <c r="V30" t="s">
        <v>282</v>
      </c>
      <c r="W30" t="s">
        <v>8293</v>
      </c>
      <c r="X30" t="s">
        <v>247</v>
      </c>
      <c r="Y30" t="s">
        <v>54</v>
      </c>
      <c r="Z30" t="s">
        <v>6319</v>
      </c>
      <c r="AA30" t="s">
        <v>54</v>
      </c>
      <c r="AB30" t="s">
        <v>57</v>
      </c>
      <c r="AC30" t="s">
        <v>5862</v>
      </c>
      <c r="AH30">
        <f t="shared" si="0"/>
        <v>1</v>
      </c>
      <c r="AI30">
        <f t="shared" si="1"/>
        <v>1</v>
      </c>
      <c r="AJ30" t="str">
        <f t="shared" si="2"/>
        <v/>
      </c>
      <c r="AK30">
        <v>1</v>
      </c>
      <c r="AL30" s="8">
        <f t="shared" si="3"/>
        <v>35</v>
      </c>
      <c r="AM30" s="8">
        <f t="shared" si="4"/>
        <v>0.26666666666666666</v>
      </c>
      <c r="AN30" s="8">
        <f t="shared" si="5"/>
        <v>13.766666666666667</v>
      </c>
      <c r="AO30" s="8">
        <f>Table1[[#This Row],[L1 Worked Time]]+Table1[[#This Row],[Idle Time]]+Table1[[#This Row],[L1 Pend Time]]</f>
        <v>49.033333333333331</v>
      </c>
      <c r="AP30" s="1" t="str">
        <f t="shared" si="6"/>
        <v>Wed</v>
      </c>
      <c r="AQ30" s="6">
        <f>INT(Table1[[#This Row],[Create Date]])</f>
        <v>44930</v>
      </c>
      <c r="AR30" s="2">
        <f t="shared" si="7"/>
        <v>44930</v>
      </c>
      <c r="AS30" s="1" t="str">
        <f t="shared" si="8"/>
        <v>13:00:05</v>
      </c>
      <c r="AT30" s="1" t="str">
        <f t="shared" si="9"/>
        <v>Week-2</v>
      </c>
      <c r="AU30" s="3">
        <f t="shared" si="10"/>
        <v>0.54166666666666663</v>
      </c>
      <c r="AW30">
        <v>0.26666666666666666</v>
      </c>
      <c r="AX30">
        <v>35</v>
      </c>
      <c r="AY30">
        <v>13.766666666666667</v>
      </c>
    </row>
    <row r="31" spans="1:51" x14ac:dyDescent="0.25">
      <c r="A31">
        <v>8182</v>
      </c>
      <c r="B31" t="s">
        <v>117</v>
      </c>
      <c r="C31" t="s">
        <v>42</v>
      </c>
      <c r="D31" t="s">
        <v>43</v>
      </c>
      <c r="E31" t="s">
        <v>8251</v>
      </c>
      <c r="F31" t="s">
        <v>8294</v>
      </c>
      <c r="G31" t="s">
        <v>129</v>
      </c>
      <c r="H31" t="s">
        <v>63</v>
      </c>
      <c r="I31" t="s">
        <v>72</v>
      </c>
      <c r="J31" t="s">
        <v>48</v>
      </c>
      <c r="K31" t="s">
        <v>8253</v>
      </c>
      <c r="L31" t="s">
        <v>50</v>
      </c>
      <c r="M31" t="s">
        <v>114</v>
      </c>
      <c r="N31">
        <v>68</v>
      </c>
      <c r="O31" t="s">
        <v>48</v>
      </c>
      <c r="P31" t="s">
        <v>251</v>
      </c>
      <c r="S31" t="s">
        <v>1258</v>
      </c>
      <c r="V31" t="s">
        <v>48</v>
      </c>
      <c r="W31" t="s">
        <v>8295</v>
      </c>
      <c r="X31" t="s">
        <v>148</v>
      </c>
      <c r="Y31" t="s">
        <v>54</v>
      </c>
      <c r="Z31" t="s">
        <v>5251</v>
      </c>
      <c r="AA31" t="s">
        <v>8296</v>
      </c>
      <c r="AB31" t="s">
        <v>57</v>
      </c>
      <c r="AC31" t="s">
        <v>57</v>
      </c>
      <c r="AH31">
        <f t="shared" si="0"/>
        <v>0</v>
      </c>
      <c r="AI31">
        <f t="shared" si="1"/>
        <v>0</v>
      </c>
      <c r="AJ31">
        <f t="shared" si="2"/>
        <v>1</v>
      </c>
      <c r="AK31">
        <v>1</v>
      </c>
      <c r="AL31" s="8">
        <f t="shared" si="3"/>
        <v>68</v>
      </c>
      <c r="AM31" s="8">
        <f t="shared" si="4"/>
        <v>0.11666666666666667</v>
      </c>
      <c r="AN31" s="8">
        <f t="shared" si="5"/>
        <v>1.6666666666666666E-2</v>
      </c>
      <c r="AO31" s="8">
        <f>Table1[[#This Row],[L1 Worked Time]]+Table1[[#This Row],[Idle Time]]+Table1[[#This Row],[L1 Pend Time]]</f>
        <v>68.133333333333326</v>
      </c>
      <c r="AP31" s="1" t="str">
        <f t="shared" si="6"/>
        <v>Wed</v>
      </c>
      <c r="AQ31" s="6">
        <f>INT(Table1[[#This Row],[Create Date]])</f>
        <v>44930</v>
      </c>
      <c r="AR31" s="2">
        <f t="shared" si="7"/>
        <v>44930</v>
      </c>
      <c r="AS31" s="1" t="str">
        <f t="shared" si="8"/>
        <v>10:40:02</v>
      </c>
      <c r="AT31" s="1" t="str">
        <f t="shared" si="9"/>
        <v>Week-2</v>
      </c>
      <c r="AU31" s="3">
        <f t="shared" si="10"/>
        <v>0.41666666666666663</v>
      </c>
      <c r="AW31">
        <v>0.11666666666666667</v>
      </c>
      <c r="AX31">
        <v>68</v>
      </c>
      <c r="AY31">
        <v>1.6666666666666666E-2</v>
      </c>
    </row>
    <row r="32" spans="1:51" x14ac:dyDescent="0.25">
      <c r="A32">
        <v>8181</v>
      </c>
      <c r="B32" t="s">
        <v>41</v>
      </c>
      <c r="C32" t="s">
        <v>42</v>
      </c>
      <c r="D32" t="s">
        <v>43</v>
      </c>
      <c r="E32" t="s">
        <v>249</v>
      </c>
      <c r="F32" t="s">
        <v>8297</v>
      </c>
      <c r="G32" t="s">
        <v>129</v>
      </c>
      <c r="H32" t="s">
        <v>63</v>
      </c>
      <c r="I32" t="s">
        <v>63</v>
      </c>
      <c r="J32" t="s">
        <v>48</v>
      </c>
      <c r="K32" t="s">
        <v>2614</v>
      </c>
      <c r="L32" t="s">
        <v>50</v>
      </c>
      <c r="M32" t="s">
        <v>114</v>
      </c>
      <c r="N32">
        <v>0</v>
      </c>
      <c r="O32" t="s">
        <v>48</v>
      </c>
      <c r="P32" t="s">
        <v>251</v>
      </c>
      <c r="S32" t="s">
        <v>252</v>
      </c>
      <c r="V32" t="s">
        <v>8215</v>
      </c>
      <c r="W32" t="s">
        <v>8298</v>
      </c>
      <c r="X32" t="s">
        <v>148</v>
      </c>
      <c r="Y32" t="s">
        <v>54</v>
      </c>
      <c r="Z32" t="s">
        <v>8299</v>
      </c>
      <c r="AA32" t="s">
        <v>8300</v>
      </c>
      <c r="AB32" t="s">
        <v>57</v>
      </c>
      <c r="AC32" t="s">
        <v>57</v>
      </c>
      <c r="AH32">
        <f t="shared" si="0"/>
        <v>0</v>
      </c>
      <c r="AI32">
        <f t="shared" si="1"/>
        <v>1</v>
      </c>
      <c r="AJ32" t="str">
        <f t="shared" si="2"/>
        <v/>
      </c>
      <c r="AK32">
        <v>1</v>
      </c>
      <c r="AL32" s="8">
        <f t="shared" si="3"/>
        <v>0</v>
      </c>
      <c r="AM32" s="8">
        <f t="shared" si="4"/>
        <v>0.11666666666666667</v>
      </c>
      <c r="AN32" s="8">
        <f t="shared" si="5"/>
        <v>1.6666666666666666E-2</v>
      </c>
      <c r="AO32" s="8">
        <f>Table1[[#This Row],[L1 Worked Time]]+Table1[[#This Row],[Idle Time]]+Table1[[#This Row],[L1 Pend Time]]</f>
        <v>0.13333333333333333</v>
      </c>
      <c r="AP32" s="1" t="str">
        <f t="shared" si="6"/>
        <v>Wed</v>
      </c>
      <c r="AQ32" s="6">
        <f>INT(Table1[[#This Row],[Create Date]])</f>
        <v>44930</v>
      </c>
      <c r="AR32" s="2">
        <f t="shared" si="7"/>
        <v>44930</v>
      </c>
      <c r="AS32" s="1" t="str">
        <f t="shared" si="8"/>
        <v>09:00:05</v>
      </c>
      <c r="AT32" s="1" t="str">
        <f t="shared" si="9"/>
        <v>Week-2</v>
      </c>
      <c r="AU32" s="3">
        <f t="shared" si="10"/>
        <v>0.375</v>
      </c>
      <c r="AW32">
        <v>0.11666666666666667</v>
      </c>
      <c r="AX32">
        <v>0</v>
      </c>
      <c r="AY32">
        <v>1.6666666666666666E-2</v>
      </c>
    </row>
    <row r="33" spans="1:51" x14ac:dyDescent="0.25">
      <c r="A33">
        <v>8201</v>
      </c>
      <c r="B33" t="s">
        <v>41</v>
      </c>
      <c r="C33" t="s">
        <v>109</v>
      </c>
      <c r="D33" t="s">
        <v>43</v>
      </c>
      <c r="E33" t="s">
        <v>1919</v>
      </c>
      <c r="F33" t="s">
        <v>8233</v>
      </c>
      <c r="G33" t="s">
        <v>8234</v>
      </c>
      <c r="H33" t="s">
        <v>72</v>
      </c>
      <c r="I33" t="s">
        <v>72</v>
      </c>
      <c r="J33" t="s">
        <v>48</v>
      </c>
      <c r="K33" t="s">
        <v>1178</v>
      </c>
      <c r="L33" t="s">
        <v>50</v>
      </c>
      <c r="M33" t="s">
        <v>114</v>
      </c>
      <c r="N33">
        <v>5</v>
      </c>
      <c r="O33" t="s">
        <v>48</v>
      </c>
      <c r="P33" t="s">
        <v>123</v>
      </c>
      <c r="R33" t="s">
        <v>543</v>
      </c>
      <c r="V33" t="s">
        <v>48</v>
      </c>
      <c r="W33" t="s">
        <v>54</v>
      </c>
      <c r="X33" t="s">
        <v>106</v>
      </c>
      <c r="Y33" t="s">
        <v>54</v>
      </c>
      <c r="Z33" t="s">
        <v>745</v>
      </c>
      <c r="AA33" t="s">
        <v>54</v>
      </c>
      <c r="AB33" t="s">
        <v>57</v>
      </c>
      <c r="AC33" t="s">
        <v>57</v>
      </c>
      <c r="AH33">
        <f t="shared" si="0"/>
        <v>0</v>
      </c>
      <c r="AI33">
        <f t="shared" si="1"/>
        <v>1</v>
      </c>
      <c r="AJ33" t="str">
        <f t="shared" si="2"/>
        <v/>
      </c>
      <c r="AK33">
        <v>1</v>
      </c>
      <c r="AL33" s="8">
        <f t="shared" si="3"/>
        <v>5</v>
      </c>
      <c r="AM33" s="8">
        <f t="shared" si="4"/>
        <v>8.3333333333333329E-2</v>
      </c>
      <c r="AN33" s="8">
        <f t="shared" si="5"/>
        <v>1.6666666666666666E-2</v>
      </c>
      <c r="AO33" s="8">
        <f>Table1[[#This Row],[L1 Worked Time]]+Table1[[#This Row],[Idle Time]]+Table1[[#This Row],[L1 Pend Time]]</f>
        <v>5.0999999999999996</v>
      </c>
      <c r="AP33" s="1" t="str">
        <f t="shared" si="6"/>
        <v>Thu</v>
      </c>
      <c r="AQ33" s="6">
        <f>INT(Table1[[#This Row],[Create Date]])</f>
        <v>44931</v>
      </c>
      <c r="AR33" s="2">
        <f t="shared" si="7"/>
        <v>44931</v>
      </c>
      <c r="AS33" s="1" t="str">
        <f t="shared" si="8"/>
        <v>17:00:02</v>
      </c>
      <c r="AT33" s="1" t="str">
        <f t="shared" si="9"/>
        <v>Week-2</v>
      </c>
      <c r="AU33" s="3">
        <f t="shared" si="10"/>
        <v>0.70833333333333326</v>
      </c>
      <c r="AW33">
        <v>8.3333333333333329E-2</v>
      </c>
      <c r="AX33">
        <v>5</v>
      </c>
      <c r="AY33">
        <v>1.6666666666666666E-2</v>
      </c>
    </row>
    <row r="34" spans="1:51" x14ac:dyDescent="0.25">
      <c r="A34">
        <v>8200</v>
      </c>
      <c r="B34" t="s">
        <v>117</v>
      </c>
      <c r="C34" t="s">
        <v>109</v>
      </c>
      <c r="D34" t="s">
        <v>43</v>
      </c>
      <c r="E34" t="s">
        <v>217</v>
      </c>
      <c r="F34" t="s">
        <v>8235</v>
      </c>
      <c r="G34" t="s">
        <v>181</v>
      </c>
      <c r="H34" t="s">
        <v>63</v>
      </c>
      <c r="I34" t="s">
        <v>63</v>
      </c>
      <c r="J34" t="s">
        <v>281</v>
      </c>
      <c r="K34" t="s">
        <v>121</v>
      </c>
      <c r="L34" t="s">
        <v>50</v>
      </c>
      <c r="M34" t="s">
        <v>122</v>
      </c>
      <c r="N34">
        <v>6</v>
      </c>
      <c r="O34" t="s">
        <v>48</v>
      </c>
      <c r="P34" t="s">
        <v>123</v>
      </c>
      <c r="R34" t="s">
        <v>158</v>
      </c>
      <c r="V34" t="s">
        <v>282</v>
      </c>
      <c r="W34" t="s">
        <v>54</v>
      </c>
      <c r="X34" t="s">
        <v>78</v>
      </c>
      <c r="Y34" t="s">
        <v>54</v>
      </c>
      <c r="Z34" t="s">
        <v>643</v>
      </c>
      <c r="AA34" t="s">
        <v>54</v>
      </c>
      <c r="AB34" t="s">
        <v>57</v>
      </c>
      <c r="AC34" t="s">
        <v>8236</v>
      </c>
      <c r="AH34">
        <f t="shared" si="0"/>
        <v>1</v>
      </c>
      <c r="AI34">
        <f t="shared" si="1"/>
        <v>1</v>
      </c>
      <c r="AJ34" t="str">
        <f t="shared" si="2"/>
        <v/>
      </c>
      <c r="AK34">
        <v>1</v>
      </c>
      <c r="AL34" s="8">
        <f t="shared" si="3"/>
        <v>6</v>
      </c>
      <c r="AM34" s="8">
        <f t="shared" si="4"/>
        <v>0.13333333333333333</v>
      </c>
      <c r="AN34" s="8">
        <f t="shared" si="5"/>
        <v>88.783333333333331</v>
      </c>
      <c r="AO34" s="8">
        <f>Table1[[#This Row],[L1 Worked Time]]+Table1[[#This Row],[Idle Time]]+Table1[[#This Row],[L1 Pend Time]]</f>
        <v>94.916666666666671</v>
      </c>
      <c r="AP34" s="1" t="str">
        <f t="shared" si="6"/>
        <v>Thu</v>
      </c>
      <c r="AQ34" s="6">
        <f>INT(Table1[[#This Row],[Create Date]])</f>
        <v>44931</v>
      </c>
      <c r="AR34" s="2">
        <f t="shared" si="7"/>
        <v>44931</v>
      </c>
      <c r="AS34" s="1" t="str">
        <f t="shared" si="8"/>
        <v>16:10:02</v>
      </c>
      <c r="AT34" s="1" t="str">
        <f t="shared" si="9"/>
        <v>Week-2</v>
      </c>
      <c r="AU34" s="3">
        <f t="shared" si="10"/>
        <v>0.66666666666666663</v>
      </c>
      <c r="AW34">
        <v>0.13333333333333333</v>
      </c>
      <c r="AX34">
        <v>6</v>
      </c>
      <c r="AY34">
        <v>88.783333333333331</v>
      </c>
    </row>
    <row r="35" spans="1:51" x14ac:dyDescent="0.25">
      <c r="A35">
        <v>8199</v>
      </c>
      <c r="B35" t="s">
        <v>41</v>
      </c>
      <c r="C35" t="s">
        <v>109</v>
      </c>
      <c r="D35" t="s">
        <v>43</v>
      </c>
      <c r="E35" t="s">
        <v>110</v>
      </c>
      <c r="F35" t="s">
        <v>8237</v>
      </c>
      <c r="G35" t="s">
        <v>120</v>
      </c>
      <c r="H35" t="s">
        <v>63</v>
      </c>
      <c r="I35" t="s">
        <v>63</v>
      </c>
      <c r="J35" t="s">
        <v>48</v>
      </c>
      <c r="K35" t="s">
        <v>113</v>
      </c>
      <c r="L35" t="s">
        <v>50</v>
      </c>
      <c r="M35" t="s">
        <v>114</v>
      </c>
      <c r="N35">
        <v>28</v>
      </c>
      <c r="O35" t="s">
        <v>48</v>
      </c>
      <c r="P35" t="s">
        <v>52</v>
      </c>
      <c r="T35" t="s">
        <v>105</v>
      </c>
      <c r="V35" t="s">
        <v>48</v>
      </c>
      <c r="W35" t="s">
        <v>54</v>
      </c>
      <c r="X35" t="s">
        <v>435</v>
      </c>
      <c r="Y35" t="s">
        <v>54</v>
      </c>
      <c r="Z35" t="s">
        <v>8238</v>
      </c>
      <c r="AA35" t="s">
        <v>54</v>
      </c>
      <c r="AB35" t="s">
        <v>57</v>
      </c>
      <c r="AC35" t="s">
        <v>1942</v>
      </c>
      <c r="AH35">
        <f t="shared" si="0"/>
        <v>0</v>
      </c>
      <c r="AI35">
        <f t="shared" si="1"/>
        <v>1</v>
      </c>
      <c r="AJ35" t="str">
        <f t="shared" si="2"/>
        <v/>
      </c>
      <c r="AK35">
        <v>1</v>
      </c>
      <c r="AL35" s="8">
        <f t="shared" si="3"/>
        <v>28</v>
      </c>
      <c r="AM35" s="8">
        <f t="shared" si="4"/>
        <v>0.21666666666666667</v>
      </c>
      <c r="AN35" s="8">
        <f t="shared" si="5"/>
        <v>20.75</v>
      </c>
      <c r="AO35" s="8">
        <f>Table1[[#This Row],[L1 Worked Time]]+Table1[[#This Row],[Idle Time]]+Table1[[#This Row],[L1 Pend Time]]</f>
        <v>48.966666666666669</v>
      </c>
      <c r="AP35" s="1" t="str">
        <f t="shared" si="6"/>
        <v>Thu</v>
      </c>
      <c r="AQ35" s="6">
        <f>INT(Table1[[#This Row],[Create Date]])</f>
        <v>44931</v>
      </c>
      <c r="AR35" s="2">
        <f t="shared" si="7"/>
        <v>44931</v>
      </c>
      <c r="AS35" s="1" t="str">
        <f t="shared" si="8"/>
        <v>15:20:03</v>
      </c>
      <c r="AT35" s="1" t="str">
        <f t="shared" si="9"/>
        <v>Week-2</v>
      </c>
      <c r="AU35" s="3">
        <f t="shared" si="10"/>
        <v>0.625</v>
      </c>
      <c r="AW35">
        <v>0.21666666666666667</v>
      </c>
      <c r="AX35">
        <v>28</v>
      </c>
      <c r="AY35">
        <v>20.75</v>
      </c>
    </row>
    <row r="36" spans="1:51" x14ac:dyDescent="0.25">
      <c r="A36">
        <v>8198</v>
      </c>
      <c r="B36" t="s">
        <v>59</v>
      </c>
      <c r="C36" t="s">
        <v>399</v>
      </c>
      <c r="D36" t="s">
        <v>43</v>
      </c>
      <c r="E36" t="s">
        <v>1842</v>
      </c>
      <c r="F36" t="s">
        <v>8239</v>
      </c>
      <c r="G36" t="s">
        <v>181</v>
      </c>
      <c r="H36" t="s">
        <v>63</v>
      </c>
      <c r="I36" t="s">
        <v>63</v>
      </c>
      <c r="J36" t="s">
        <v>392</v>
      </c>
      <c r="K36" t="s">
        <v>1844</v>
      </c>
      <c r="L36" t="s">
        <v>50</v>
      </c>
      <c r="M36" t="s">
        <v>51</v>
      </c>
      <c r="N36">
        <v>8</v>
      </c>
      <c r="O36" t="s">
        <v>48</v>
      </c>
      <c r="P36" t="s">
        <v>52</v>
      </c>
      <c r="T36" t="s">
        <v>105</v>
      </c>
      <c r="V36" t="s">
        <v>48</v>
      </c>
      <c r="W36" t="s">
        <v>54</v>
      </c>
      <c r="X36" t="s">
        <v>148</v>
      </c>
      <c r="Y36" t="s">
        <v>54</v>
      </c>
      <c r="Z36" t="s">
        <v>3344</v>
      </c>
      <c r="AA36" t="s">
        <v>54</v>
      </c>
      <c r="AB36" t="s">
        <v>57</v>
      </c>
      <c r="AC36" t="s">
        <v>8240</v>
      </c>
      <c r="AH36">
        <f t="shared" si="0"/>
        <v>0</v>
      </c>
      <c r="AI36">
        <f t="shared" si="1"/>
        <v>1</v>
      </c>
      <c r="AJ36" t="str">
        <f t="shared" si="2"/>
        <v/>
      </c>
      <c r="AK36">
        <v>1</v>
      </c>
      <c r="AL36" s="8">
        <f t="shared" si="3"/>
        <v>8</v>
      </c>
      <c r="AM36" s="8">
        <f t="shared" si="4"/>
        <v>0.11666666666666667</v>
      </c>
      <c r="AN36" s="8">
        <f t="shared" si="5"/>
        <v>38.883333333333333</v>
      </c>
      <c r="AO36" s="8">
        <f>Table1[[#This Row],[L1 Worked Time]]+Table1[[#This Row],[Idle Time]]+Table1[[#This Row],[L1 Pend Time]]</f>
        <v>47</v>
      </c>
      <c r="AP36" s="1" t="str">
        <f t="shared" si="6"/>
        <v>Thu</v>
      </c>
      <c r="AQ36" s="6">
        <f>INT(Table1[[#This Row],[Create Date]])</f>
        <v>44931</v>
      </c>
      <c r="AR36" s="2">
        <f t="shared" si="7"/>
        <v>44931</v>
      </c>
      <c r="AS36" s="1" t="str">
        <f t="shared" si="8"/>
        <v>14:50:02</v>
      </c>
      <c r="AT36" s="1" t="str">
        <f t="shared" si="9"/>
        <v>Week-2</v>
      </c>
      <c r="AU36" s="3">
        <f t="shared" si="10"/>
        <v>0.58333333333333326</v>
      </c>
      <c r="AW36">
        <v>0.11666666666666667</v>
      </c>
      <c r="AX36">
        <v>8</v>
      </c>
      <c r="AY36">
        <v>38.883333333333333</v>
      </c>
    </row>
    <row r="37" spans="1:51" x14ac:dyDescent="0.25">
      <c r="A37">
        <v>8197</v>
      </c>
      <c r="B37" t="s">
        <v>59</v>
      </c>
      <c r="C37" t="s">
        <v>109</v>
      </c>
      <c r="D37" t="s">
        <v>43</v>
      </c>
      <c r="E37" t="s">
        <v>8241</v>
      </c>
      <c r="F37" t="s">
        <v>8242</v>
      </c>
      <c r="G37" t="s">
        <v>129</v>
      </c>
      <c r="H37" t="s">
        <v>63</v>
      </c>
      <c r="I37" t="s">
        <v>63</v>
      </c>
      <c r="J37" t="s">
        <v>339</v>
      </c>
      <c r="L37" t="s">
        <v>50</v>
      </c>
      <c r="M37" t="s">
        <v>65</v>
      </c>
      <c r="N37">
        <v>99</v>
      </c>
      <c r="O37" t="s">
        <v>48</v>
      </c>
      <c r="P37" t="s">
        <v>66</v>
      </c>
      <c r="Q37" t="s">
        <v>67</v>
      </c>
      <c r="V37" t="s">
        <v>8194</v>
      </c>
      <c r="W37" t="s">
        <v>54</v>
      </c>
      <c r="X37" t="s">
        <v>148</v>
      </c>
      <c r="Y37" t="s">
        <v>54</v>
      </c>
      <c r="Z37" t="s">
        <v>3274</v>
      </c>
      <c r="AA37" t="s">
        <v>8243</v>
      </c>
      <c r="AB37" t="s">
        <v>57</v>
      </c>
      <c r="AC37" t="s">
        <v>57</v>
      </c>
      <c r="AH37">
        <f t="shared" si="0"/>
        <v>1</v>
      </c>
      <c r="AI37">
        <f t="shared" si="1"/>
        <v>1</v>
      </c>
      <c r="AJ37" t="str">
        <f t="shared" si="2"/>
        <v/>
      </c>
      <c r="AK37">
        <v>1</v>
      </c>
      <c r="AL37" s="8">
        <f t="shared" si="3"/>
        <v>99.000000000000014</v>
      </c>
      <c r="AM37" s="8">
        <f t="shared" si="4"/>
        <v>0.11666666666666667</v>
      </c>
      <c r="AN37" s="8">
        <f t="shared" si="5"/>
        <v>1.6666666666666666E-2</v>
      </c>
      <c r="AO37" s="8">
        <f>Table1[[#This Row],[L1 Worked Time]]+Table1[[#This Row],[Idle Time]]+Table1[[#This Row],[L1 Pend Time]]</f>
        <v>99.13333333333334</v>
      </c>
      <c r="AP37" s="1" t="str">
        <f t="shared" si="6"/>
        <v>Thu</v>
      </c>
      <c r="AQ37" s="6">
        <f>INT(Table1[[#This Row],[Create Date]])</f>
        <v>44931</v>
      </c>
      <c r="AR37" s="2">
        <f t="shared" si="7"/>
        <v>44931</v>
      </c>
      <c r="AS37" s="1" t="str">
        <f t="shared" si="8"/>
        <v>14:30:04</v>
      </c>
      <c r="AT37" s="1" t="str">
        <f t="shared" si="9"/>
        <v>Week-2</v>
      </c>
      <c r="AU37" s="3">
        <f t="shared" si="10"/>
        <v>0.58333333333333326</v>
      </c>
      <c r="AW37">
        <v>0.11666666666666667</v>
      </c>
      <c r="AX37">
        <v>99.000000000000014</v>
      </c>
      <c r="AY37">
        <v>1.6666666666666666E-2</v>
      </c>
    </row>
    <row r="38" spans="1:51" x14ac:dyDescent="0.25">
      <c r="A38">
        <v>8196</v>
      </c>
      <c r="B38" t="s">
        <v>59</v>
      </c>
      <c r="C38" t="s">
        <v>109</v>
      </c>
      <c r="D38" t="s">
        <v>43</v>
      </c>
      <c r="E38" t="s">
        <v>8244</v>
      </c>
      <c r="F38" t="s">
        <v>8245</v>
      </c>
      <c r="G38" t="s">
        <v>129</v>
      </c>
      <c r="H38" t="s">
        <v>72</v>
      </c>
      <c r="I38" t="s">
        <v>72</v>
      </c>
      <c r="J38" t="s">
        <v>64</v>
      </c>
      <c r="L38" t="s">
        <v>50</v>
      </c>
      <c r="M38" t="s">
        <v>65</v>
      </c>
      <c r="N38">
        <v>49</v>
      </c>
      <c r="O38" t="s">
        <v>48</v>
      </c>
      <c r="P38" t="s">
        <v>66</v>
      </c>
      <c r="Q38" t="s">
        <v>73</v>
      </c>
      <c r="V38" t="s">
        <v>8189</v>
      </c>
      <c r="W38" t="s">
        <v>54</v>
      </c>
      <c r="X38" t="s">
        <v>148</v>
      </c>
      <c r="Y38" t="s">
        <v>54</v>
      </c>
      <c r="Z38" t="s">
        <v>8246</v>
      </c>
      <c r="AA38" t="s">
        <v>8247</v>
      </c>
      <c r="AB38" t="s">
        <v>57</v>
      </c>
      <c r="AC38" t="s">
        <v>57</v>
      </c>
      <c r="AH38">
        <f t="shared" si="0"/>
        <v>0</v>
      </c>
      <c r="AI38">
        <f t="shared" si="1"/>
        <v>1</v>
      </c>
      <c r="AJ38" t="str">
        <f t="shared" si="2"/>
        <v/>
      </c>
      <c r="AK38">
        <v>1</v>
      </c>
      <c r="AL38" s="8">
        <f t="shared" si="3"/>
        <v>48.999999999999993</v>
      </c>
      <c r="AM38" s="8">
        <f t="shared" si="4"/>
        <v>0.11666666666666667</v>
      </c>
      <c r="AN38" s="8">
        <f t="shared" si="5"/>
        <v>1.6666666666666666E-2</v>
      </c>
      <c r="AO38" s="8">
        <f>Table1[[#This Row],[L1 Worked Time]]+Table1[[#This Row],[Idle Time]]+Table1[[#This Row],[L1 Pend Time]]</f>
        <v>49.133333333333326</v>
      </c>
      <c r="AP38" s="1" t="str">
        <f t="shared" si="6"/>
        <v>Thu</v>
      </c>
      <c r="AQ38" s="6">
        <f>INT(Table1[[#This Row],[Create Date]])</f>
        <v>44931</v>
      </c>
      <c r="AR38" s="2">
        <f t="shared" si="7"/>
        <v>44931</v>
      </c>
      <c r="AS38" s="1" t="str">
        <f t="shared" si="8"/>
        <v>13:30:05</v>
      </c>
      <c r="AT38" s="1" t="str">
        <f t="shared" si="9"/>
        <v>Week-2</v>
      </c>
      <c r="AU38" s="3">
        <f t="shared" si="10"/>
        <v>0.54166666666666663</v>
      </c>
      <c r="AW38">
        <v>0.11666666666666667</v>
      </c>
      <c r="AX38">
        <v>48.999999999999993</v>
      </c>
      <c r="AY38">
        <v>1.6666666666666666E-2</v>
      </c>
    </row>
    <row r="39" spans="1:51" x14ac:dyDescent="0.25">
      <c r="A39">
        <v>8195</v>
      </c>
      <c r="B39" t="s">
        <v>117</v>
      </c>
      <c r="C39" t="s">
        <v>109</v>
      </c>
      <c r="D39" t="s">
        <v>43</v>
      </c>
      <c r="E39" t="s">
        <v>3022</v>
      </c>
      <c r="F39" t="s">
        <v>8248</v>
      </c>
      <c r="G39" t="s">
        <v>181</v>
      </c>
      <c r="H39" t="s">
        <v>47</v>
      </c>
      <c r="I39" t="s">
        <v>47</v>
      </c>
      <c r="J39" t="s">
        <v>48</v>
      </c>
      <c r="K39" t="s">
        <v>1178</v>
      </c>
      <c r="L39" t="s">
        <v>50</v>
      </c>
      <c r="M39" t="s">
        <v>114</v>
      </c>
      <c r="N39">
        <v>3</v>
      </c>
      <c r="O39" t="s">
        <v>48</v>
      </c>
      <c r="P39" t="s">
        <v>123</v>
      </c>
      <c r="R39" t="s">
        <v>124</v>
      </c>
      <c r="T39" t="s">
        <v>105</v>
      </c>
      <c r="V39" t="s">
        <v>48</v>
      </c>
      <c r="W39" t="s">
        <v>8249</v>
      </c>
      <c r="X39" t="s">
        <v>244</v>
      </c>
      <c r="Y39" t="s">
        <v>54</v>
      </c>
      <c r="Z39" t="s">
        <v>5503</v>
      </c>
      <c r="AA39" t="s">
        <v>54</v>
      </c>
      <c r="AB39" t="s">
        <v>57</v>
      </c>
      <c r="AC39" t="s">
        <v>8250</v>
      </c>
      <c r="AH39">
        <f t="shared" si="0"/>
        <v>0</v>
      </c>
      <c r="AI39">
        <f t="shared" si="1"/>
        <v>1</v>
      </c>
      <c r="AJ39" t="str">
        <f t="shared" si="2"/>
        <v/>
      </c>
      <c r="AK39">
        <v>1</v>
      </c>
      <c r="AL39" s="8">
        <f t="shared" si="3"/>
        <v>3</v>
      </c>
      <c r="AM39" s="8">
        <f t="shared" si="4"/>
        <v>0.31666666666666665</v>
      </c>
      <c r="AN39" s="8">
        <f t="shared" si="5"/>
        <v>108.15</v>
      </c>
      <c r="AO39" s="8">
        <f>Table1[[#This Row],[L1 Worked Time]]+Table1[[#This Row],[Idle Time]]+Table1[[#This Row],[L1 Pend Time]]</f>
        <v>111.46666666666667</v>
      </c>
      <c r="AP39" s="1" t="str">
        <f t="shared" si="6"/>
        <v>Thu</v>
      </c>
      <c r="AQ39" s="6">
        <f>INT(Table1[[#This Row],[Create Date]])</f>
        <v>44931</v>
      </c>
      <c r="AR39" s="2">
        <f t="shared" si="7"/>
        <v>44931</v>
      </c>
      <c r="AS39" s="1" t="str">
        <f t="shared" si="8"/>
        <v>13:10:02</v>
      </c>
      <c r="AT39" s="1" t="str">
        <f t="shared" si="9"/>
        <v>Week-2</v>
      </c>
      <c r="AU39" s="3">
        <f t="shared" si="10"/>
        <v>0.54166666666666663</v>
      </c>
      <c r="AW39">
        <v>0.31666666666666665</v>
      </c>
      <c r="AX39">
        <v>3</v>
      </c>
      <c r="AY39">
        <v>108.15</v>
      </c>
    </row>
    <row r="40" spans="1:51" x14ac:dyDescent="0.25">
      <c r="A40">
        <v>8194</v>
      </c>
      <c r="B40" t="s">
        <v>117</v>
      </c>
      <c r="C40" t="s">
        <v>42</v>
      </c>
      <c r="D40" t="s">
        <v>43</v>
      </c>
      <c r="E40" t="s">
        <v>8251</v>
      </c>
      <c r="F40" t="s">
        <v>8252</v>
      </c>
      <c r="G40" t="s">
        <v>129</v>
      </c>
      <c r="H40" t="s">
        <v>72</v>
      </c>
      <c r="I40" t="s">
        <v>63</v>
      </c>
      <c r="J40" t="s">
        <v>379</v>
      </c>
      <c r="K40" t="s">
        <v>8253</v>
      </c>
      <c r="L40" t="s">
        <v>50</v>
      </c>
      <c r="M40" t="s">
        <v>114</v>
      </c>
      <c r="N40">
        <v>59</v>
      </c>
      <c r="O40" t="s">
        <v>48</v>
      </c>
      <c r="P40" t="s">
        <v>251</v>
      </c>
      <c r="S40" t="s">
        <v>1258</v>
      </c>
      <c r="V40" t="s">
        <v>48</v>
      </c>
      <c r="W40" t="s">
        <v>8254</v>
      </c>
      <c r="X40" t="s">
        <v>84</v>
      </c>
      <c r="Y40" t="s">
        <v>54</v>
      </c>
      <c r="Z40" t="s">
        <v>8255</v>
      </c>
      <c r="AA40" t="s">
        <v>8256</v>
      </c>
      <c r="AB40" t="s">
        <v>57</v>
      </c>
      <c r="AC40" t="s">
        <v>57</v>
      </c>
      <c r="AH40">
        <f t="shared" si="0"/>
        <v>0</v>
      </c>
      <c r="AI40">
        <f t="shared" si="1"/>
        <v>0</v>
      </c>
      <c r="AJ40">
        <f t="shared" si="2"/>
        <v>1</v>
      </c>
      <c r="AK40">
        <v>1</v>
      </c>
      <c r="AL40" s="8">
        <f t="shared" si="3"/>
        <v>59</v>
      </c>
      <c r="AM40" s="8">
        <f t="shared" si="4"/>
        <v>0.18333333333333332</v>
      </c>
      <c r="AN40" s="8">
        <f t="shared" si="5"/>
        <v>1.6666666666666666E-2</v>
      </c>
      <c r="AO40" s="8">
        <f>Table1[[#This Row],[L1 Worked Time]]+Table1[[#This Row],[Idle Time]]+Table1[[#This Row],[L1 Pend Time]]</f>
        <v>59.199999999999996</v>
      </c>
      <c r="AP40" s="1" t="str">
        <f t="shared" si="6"/>
        <v>Thu</v>
      </c>
      <c r="AQ40" s="6">
        <f>INT(Table1[[#This Row],[Create Date]])</f>
        <v>44931</v>
      </c>
      <c r="AR40" s="2">
        <f t="shared" si="7"/>
        <v>44931</v>
      </c>
      <c r="AS40" s="1" t="str">
        <f t="shared" si="8"/>
        <v>10:50:02</v>
      </c>
      <c r="AT40" s="1" t="str">
        <f t="shared" si="9"/>
        <v>Week-2</v>
      </c>
      <c r="AU40" s="3">
        <f t="shared" si="10"/>
        <v>0.41666666666666663</v>
      </c>
      <c r="AW40">
        <v>0.18333333333333332</v>
      </c>
      <c r="AX40">
        <v>59</v>
      </c>
      <c r="AY40">
        <v>1.6666666666666666E-2</v>
      </c>
    </row>
    <row r="41" spans="1:51" x14ac:dyDescent="0.25">
      <c r="A41">
        <v>8193</v>
      </c>
      <c r="B41" t="s">
        <v>117</v>
      </c>
      <c r="C41" t="s">
        <v>42</v>
      </c>
      <c r="D41" t="s">
        <v>43</v>
      </c>
      <c r="E41" t="s">
        <v>8251</v>
      </c>
      <c r="F41" t="s">
        <v>8257</v>
      </c>
      <c r="G41" t="s">
        <v>129</v>
      </c>
      <c r="H41" t="s">
        <v>72</v>
      </c>
      <c r="I41" t="s">
        <v>72</v>
      </c>
      <c r="J41" t="s">
        <v>379</v>
      </c>
      <c r="K41" t="s">
        <v>8253</v>
      </c>
      <c r="L41" t="s">
        <v>50</v>
      </c>
      <c r="M41" t="s">
        <v>114</v>
      </c>
      <c r="N41">
        <v>78</v>
      </c>
      <c r="O41" t="s">
        <v>48</v>
      </c>
      <c r="P41" t="s">
        <v>251</v>
      </c>
      <c r="S41" t="s">
        <v>1258</v>
      </c>
      <c r="V41" t="s">
        <v>48</v>
      </c>
      <c r="W41" t="s">
        <v>8258</v>
      </c>
      <c r="X41" t="s">
        <v>142</v>
      </c>
      <c r="Y41" t="s">
        <v>54</v>
      </c>
      <c r="Z41" t="s">
        <v>692</v>
      </c>
      <c r="AA41" t="s">
        <v>8259</v>
      </c>
      <c r="AB41" t="s">
        <v>57</v>
      </c>
      <c r="AC41" t="s">
        <v>57</v>
      </c>
      <c r="AH41">
        <f t="shared" si="0"/>
        <v>0</v>
      </c>
      <c r="AI41">
        <f t="shared" si="1"/>
        <v>1</v>
      </c>
      <c r="AJ41" t="str">
        <f t="shared" si="2"/>
        <v/>
      </c>
      <c r="AK41">
        <v>1</v>
      </c>
      <c r="AL41" s="8">
        <f t="shared" si="3"/>
        <v>78</v>
      </c>
      <c r="AM41" s="8">
        <f t="shared" si="4"/>
        <v>0.1</v>
      </c>
      <c r="AN41" s="8">
        <f t="shared" si="5"/>
        <v>1.6666666666666666E-2</v>
      </c>
      <c r="AO41" s="8">
        <f>Table1[[#This Row],[L1 Worked Time]]+Table1[[#This Row],[Idle Time]]+Table1[[#This Row],[L1 Pend Time]]</f>
        <v>78.11666666666666</v>
      </c>
      <c r="AP41" s="1" t="str">
        <f t="shared" si="6"/>
        <v>Thu</v>
      </c>
      <c r="AQ41" s="6">
        <f>INT(Table1[[#This Row],[Create Date]])</f>
        <v>44931</v>
      </c>
      <c r="AR41" s="2">
        <f t="shared" si="7"/>
        <v>44931</v>
      </c>
      <c r="AS41" s="1" t="str">
        <f t="shared" si="8"/>
        <v>10:10:02</v>
      </c>
      <c r="AT41" s="1" t="str">
        <f t="shared" si="9"/>
        <v>Week-2</v>
      </c>
      <c r="AU41" s="3">
        <f t="shared" si="10"/>
        <v>0.41666666666666663</v>
      </c>
      <c r="AW41">
        <v>0.1</v>
      </c>
      <c r="AX41">
        <v>78</v>
      </c>
      <c r="AY41">
        <v>1.6666666666666666E-2</v>
      </c>
    </row>
    <row r="42" spans="1:51" x14ac:dyDescent="0.25">
      <c r="A42">
        <v>8192</v>
      </c>
      <c r="B42" t="s">
        <v>117</v>
      </c>
      <c r="C42" t="s">
        <v>100</v>
      </c>
      <c r="D42" t="s">
        <v>43</v>
      </c>
      <c r="E42" t="s">
        <v>217</v>
      </c>
      <c r="F42" t="s">
        <v>8260</v>
      </c>
      <c r="G42" t="s">
        <v>129</v>
      </c>
      <c r="H42" t="s">
        <v>47</v>
      </c>
      <c r="I42" t="s">
        <v>63</v>
      </c>
      <c r="J42" t="s">
        <v>48</v>
      </c>
      <c r="K42" t="s">
        <v>121</v>
      </c>
      <c r="L42" t="s">
        <v>50</v>
      </c>
      <c r="M42" t="s">
        <v>114</v>
      </c>
      <c r="N42">
        <v>70</v>
      </c>
      <c r="O42" t="s">
        <v>48</v>
      </c>
      <c r="P42" t="s">
        <v>123</v>
      </c>
      <c r="R42" t="s">
        <v>124</v>
      </c>
      <c r="V42" t="s">
        <v>48</v>
      </c>
      <c r="W42" t="s">
        <v>8261</v>
      </c>
      <c r="X42" t="s">
        <v>125</v>
      </c>
      <c r="Y42" t="s">
        <v>54</v>
      </c>
      <c r="Z42" t="s">
        <v>3645</v>
      </c>
      <c r="AA42" t="s">
        <v>8262</v>
      </c>
      <c r="AB42" t="s">
        <v>57</v>
      </c>
      <c r="AC42" t="s">
        <v>57</v>
      </c>
      <c r="AH42">
        <f t="shared" si="0"/>
        <v>0</v>
      </c>
      <c r="AI42">
        <f t="shared" si="1"/>
        <v>0</v>
      </c>
      <c r="AJ42">
        <f t="shared" si="2"/>
        <v>1</v>
      </c>
      <c r="AK42">
        <v>1</v>
      </c>
      <c r="AL42" s="8">
        <f t="shared" si="3"/>
        <v>70</v>
      </c>
      <c r="AM42" s="8">
        <f t="shared" si="4"/>
        <v>0.23333333333333334</v>
      </c>
      <c r="AN42" s="8">
        <f t="shared" si="5"/>
        <v>1.6666666666666666E-2</v>
      </c>
      <c r="AO42" s="8">
        <f>Table1[[#This Row],[L1 Worked Time]]+Table1[[#This Row],[Idle Time]]+Table1[[#This Row],[L1 Pend Time]]</f>
        <v>70.25</v>
      </c>
      <c r="AP42" s="1" t="str">
        <f t="shared" si="6"/>
        <v>Thu</v>
      </c>
      <c r="AQ42" s="6">
        <f>INT(Table1[[#This Row],[Create Date]])</f>
        <v>44931</v>
      </c>
      <c r="AR42" s="2">
        <f t="shared" si="7"/>
        <v>44931</v>
      </c>
      <c r="AS42" s="1" t="str">
        <f t="shared" si="8"/>
        <v>09:30:06</v>
      </c>
      <c r="AT42" s="1" t="str">
        <f t="shared" si="9"/>
        <v>Week-2</v>
      </c>
      <c r="AU42" s="3">
        <f t="shared" si="10"/>
        <v>0.375</v>
      </c>
      <c r="AW42">
        <v>0.23333333333333334</v>
      </c>
      <c r="AX42">
        <v>70</v>
      </c>
      <c r="AY42">
        <v>1.6666666666666666E-2</v>
      </c>
    </row>
    <row r="43" spans="1:51" x14ac:dyDescent="0.25">
      <c r="A43">
        <v>8191</v>
      </c>
      <c r="B43" t="s">
        <v>117</v>
      </c>
      <c r="C43" t="s">
        <v>100</v>
      </c>
      <c r="D43" t="s">
        <v>43</v>
      </c>
      <c r="E43" t="s">
        <v>217</v>
      </c>
      <c r="F43" t="s">
        <v>8263</v>
      </c>
      <c r="G43" t="s">
        <v>181</v>
      </c>
      <c r="H43" t="s">
        <v>47</v>
      </c>
      <c r="I43" t="s">
        <v>63</v>
      </c>
      <c r="J43" t="s">
        <v>48</v>
      </c>
      <c r="K43" t="s">
        <v>121</v>
      </c>
      <c r="L43" t="s">
        <v>50</v>
      </c>
      <c r="M43" t="s">
        <v>122</v>
      </c>
      <c r="N43">
        <v>112</v>
      </c>
      <c r="O43" t="s">
        <v>48</v>
      </c>
      <c r="P43" t="s">
        <v>123</v>
      </c>
      <c r="R43" t="s">
        <v>124</v>
      </c>
      <c r="V43" t="s">
        <v>48</v>
      </c>
      <c r="W43" t="s">
        <v>8264</v>
      </c>
      <c r="X43" t="s">
        <v>142</v>
      </c>
      <c r="Y43" t="s">
        <v>54</v>
      </c>
      <c r="Z43" t="s">
        <v>8265</v>
      </c>
      <c r="AA43" t="s">
        <v>8266</v>
      </c>
      <c r="AB43" t="s">
        <v>57</v>
      </c>
      <c r="AC43" t="s">
        <v>57</v>
      </c>
      <c r="AH43">
        <f t="shared" si="0"/>
        <v>0</v>
      </c>
      <c r="AI43">
        <f t="shared" si="1"/>
        <v>0</v>
      </c>
      <c r="AJ43">
        <f t="shared" si="2"/>
        <v>1</v>
      </c>
      <c r="AK43">
        <v>1</v>
      </c>
      <c r="AL43" s="8">
        <f t="shared" si="3"/>
        <v>112</v>
      </c>
      <c r="AM43" s="8">
        <f t="shared" si="4"/>
        <v>0.1</v>
      </c>
      <c r="AN43" s="8">
        <f t="shared" si="5"/>
        <v>1.6666666666666666E-2</v>
      </c>
      <c r="AO43" s="8">
        <f>Table1[[#This Row],[L1 Worked Time]]+Table1[[#This Row],[Idle Time]]+Table1[[#This Row],[L1 Pend Time]]</f>
        <v>112.11666666666666</v>
      </c>
      <c r="AP43" s="1" t="str">
        <f t="shared" si="6"/>
        <v>Thu</v>
      </c>
      <c r="AQ43" s="6">
        <f>INT(Table1[[#This Row],[Create Date]])</f>
        <v>44931</v>
      </c>
      <c r="AR43" s="2">
        <f t="shared" si="7"/>
        <v>44931</v>
      </c>
      <c r="AS43" s="1" t="str">
        <f t="shared" si="8"/>
        <v>09:30:04</v>
      </c>
      <c r="AT43" s="1" t="str">
        <f t="shared" si="9"/>
        <v>Week-2</v>
      </c>
      <c r="AU43" s="3">
        <f t="shared" si="10"/>
        <v>0.375</v>
      </c>
      <c r="AW43">
        <v>0.1</v>
      </c>
      <c r="AX43">
        <v>112</v>
      </c>
      <c r="AY43">
        <v>1.6666666666666666E-2</v>
      </c>
    </row>
    <row r="44" spans="1:51" x14ac:dyDescent="0.25">
      <c r="A44">
        <v>8190</v>
      </c>
      <c r="B44" t="s">
        <v>117</v>
      </c>
      <c r="C44" t="s">
        <v>100</v>
      </c>
      <c r="D44" t="s">
        <v>43</v>
      </c>
      <c r="E44" t="s">
        <v>217</v>
      </c>
      <c r="F44" t="s">
        <v>8267</v>
      </c>
      <c r="G44" t="s">
        <v>129</v>
      </c>
      <c r="H44" t="s">
        <v>47</v>
      </c>
      <c r="I44" t="s">
        <v>63</v>
      </c>
      <c r="J44" t="s">
        <v>48</v>
      </c>
      <c r="K44" t="s">
        <v>121</v>
      </c>
      <c r="L44" t="s">
        <v>50</v>
      </c>
      <c r="M44" t="s">
        <v>114</v>
      </c>
      <c r="N44">
        <v>127</v>
      </c>
      <c r="O44" t="s">
        <v>48</v>
      </c>
      <c r="P44" t="s">
        <v>123</v>
      </c>
      <c r="R44" t="s">
        <v>124</v>
      </c>
      <c r="V44" t="s">
        <v>48</v>
      </c>
      <c r="W44" t="s">
        <v>8268</v>
      </c>
      <c r="X44" t="s">
        <v>1767</v>
      </c>
      <c r="Y44" t="s">
        <v>54</v>
      </c>
      <c r="Z44" t="s">
        <v>8269</v>
      </c>
      <c r="AA44" t="s">
        <v>8270</v>
      </c>
      <c r="AB44" t="s">
        <v>57</v>
      </c>
      <c r="AC44" t="s">
        <v>57</v>
      </c>
      <c r="AH44">
        <f t="shared" si="0"/>
        <v>0</v>
      </c>
      <c r="AI44">
        <f t="shared" si="1"/>
        <v>0</v>
      </c>
      <c r="AJ44">
        <f t="shared" si="2"/>
        <v>1</v>
      </c>
      <c r="AK44">
        <v>1</v>
      </c>
      <c r="AL44" s="8">
        <f t="shared" si="3"/>
        <v>127.00000000000001</v>
      </c>
      <c r="AM44" s="8">
        <f t="shared" si="4"/>
        <v>0.66666666666666663</v>
      </c>
      <c r="AN44" s="8">
        <f t="shared" si="5"/>
        <v>1.6666666666666666E-2</v>
      </c>
      <c r="AO44" s="8">
        <f>Table1[[#This Row],[L1 Worked Time]]+Table1[[#This Row],[Idle Time]]+Table1[[#This Row],[L1 Pend Time]]</f>
        <v>127.68333333333335</v>
      </c>
      <c r="AP44" s="1" t="str">
        <f t="shared" si="6"/>
        <v>Thu</v>
      </c>
      <c r="AQ44" s="6">
        <f>INT(Table1[[#This Row],[Create Date]])</f>
        <v>44931</v>
      </c>
      <c r="AR44" s="2">
        <f t="shared" si="7"/>
        <v>44931</v>
      </c>
      <c r="AS44" s="1" t="str">
        <f t="shared" si="8"/>
        <v>09:30:03</v>
      </c>
      <c r="AT44" s="1" t="str">
        <f t="shared" si="9"/>
        <v>Week-2</v>
      </c>
      <c r="AU44" s="3">
        <f t="shared" si="10"/>
        <v>0.375</v>
      </c>
      <c r="AW44">
        <v>0.66666666666666663</v>
      </c>
      <c r="AX44">
        <v>127.00000000000001</v>
      </c>
      <c r="AY44">
        <v>1.6666666666666666E-2</v>
      </c>
    </row>
    <row r="45" spans="1:51" x14ac:dyDescent="0.25">
      <c r="A45">
        <v>8189</v>
      </c>
      <c r="B45" t="s">
        <v>59</v>
      </c>
      <c r="C45" t="s">
        <v>6625</v>
      </c>
      <c r="D45" t="s">
        <v>43</v>
      </c>
      <c r="E45" t="s">
        <v>8271</v>
      </c>
      <c r="F45" t="s">
        <v>8272</v>
      </c>
      <c r="G45" t="s">
        <v>129</v>
      </c>
      <c r="H45" t="s">
        <v>72</v>
      </c>
      <c r="I45" t="s">
        <v>72</v>
      </c>
      <c r="J45" t="s">
        <v>64</v>
      </c>
      <c r="L45" t="s">
        <v>50</v>
      </c>
      <c r="M45" t="s">
        <v>65</v>
      </c>
      <c r="N45">
        <v>42</v>
      </c>
      <c r="O45" t="s">
        <v>48</v>
      </c>
      <c r="P45" t="s">
        <v>66</v>
      </c>
      <c r="Q45" t="s">
        <v>73</v>
      </c>
      <c r="V45" t="s">
        <v>48</v>
      </c>
      <c r="W45" t="s">
        <v>8273</v>
      </c>
      <c r="X45" t="s">
        <v>8274</v>
      </c>
      <c r="Y45" t="s">
        <v>54</v>
      </c>
      <c r="Z45" t="s">
        <v>4050</v>
      </c>
      <c r="AA45" t="s">
        <v>54</v>
      </c>
      <c r="AB45" t="s">
        <v>57</v>
      </c>
      <c r="AC45" t="s">
        <v>57</v>
      </c>
      <c r="AH45">
        <f t="shared" si="0"/>
        <v>0</v>
      </c>
      <c r="AI45">
        <f t="shared" si="1"/>
        <v>1</v>
      </c>
      <c r="AJ45" t="str">
        <f t="shared" si="2"/>
        <v/>
      </c>
      <c r="AK45">
        <v>1</v>
      </c>
      <c r="AL45" s="8">
        <f t="shared" si="3"/>
        <v>42</v>
      </c>
      <c r="AM45" s="8">
        <f t="shared" si="4"/>
        <v>15.500000000000002</v>
      </c>
      <c r="AN45" s="8">
        <f t="shared" si="5"/>
        <v>1.6666666666666666E-2</v>
      </c>
      <c r="AO45" s="8">
        <f>Table1[[#This Row],[L1 Worked Time]]+Table1[[#This Row],[Idle Time]]+Table1[[#This Row],[L1 Pend Time]]</f>
        <v>57.516666666666666</v>
      </c>
      <c r="AP45" s="1" t="str">
        <f t="shared" si="6"/>
        <v>Thu</v>
      </c>
      <c r="AQ45" s="6">
        <f>INT(Table1[[#This Row],[Create Date]])</f>
        <v>44931</v>
      </c>
      <c r="AR45" s="2">
        <f t="shared" si="7"/>
        <v>44931</v>
      </c>
      <c r="AS45" s="1" t="str">
        <f t="shared" si="8"/>
        <v>07:30:05</v>
      </c>
      <c r="AT45" s="1" t="str">
        <f t="shared" si="9"/>
        <v>Week-2</v>
      </c>
      <c r="AU45" s="3">
        <f t="shared" si="10"/>
        <v>0.29166666666666663</v>
      </c>
      <c r="AW45">
        <v>15.500000000000002</v>
      </c>
      <c r="AX45">
        <v>42</v>
      </c>
      <c r="AY45">
        <v>1.6666666666666666E-2</v>
      </c>
    </row>
    <row r="46" spans="1:51" x14ac:dyDescent="0.25">
      <c r="A46">
        <v>8188</v>
      </c>
      <c r="B46" t="s">
        <v>117</v>
      </c>
      <c r="C46" t="s">
        <v>42</v>
      </c>
      <c r="D46" t="s">
        <v>43</v>
      </c>
      <c r="E46" t="s">
        <v>8275</v>
      </c>
      <c r="F46" t="s">
        <v>8276</v>
      </c>
      <c r="G46" t="s">
        <v>8231</v>
      </c>
      <c r="H46" t="s">
        <v>63</v>
      </c>
      <c r="I46" t="s">
        <v>63</v>
      </c>
      <c r="J46" t="s">
        <v>392</v>
      </c>
      <c r="K46" t="s">
        <v>8253</v>
      </c>
      <c r="L46" t="s">
        <v>50</v>
      </c>
      <c r="M46" t="s">
        <v>682</v>
      </c>
      <c r="N46">
        <v>3</v>
      </c>
      <c r="O46" t="s">
        <v>48</v>
      </c>
      <c r="P46" t="s">
        <v>251</v>
      </c>
      <c r="S46" t="s">
        <v>252</v>
      </c>
      <c r="V46" t="s">
        <v>48</v>
      </c>
      <c r="W46" t="s">
        <v>8277</v>
      </c>
      <c r="X46" t="s">
        <v>8278</v>
      </c>
      <c r="Y46" t="s">
        <v>54</v>
      </c>
      <c r="Z46" t="s">
        <v>803</v>
      </c>
      <c r="AA46" t="s">
        <v>54</v>
      </c>
      <c r="AB46" t="s">
        <v>57</v>
      </c>
      <c r="AC46" t="s">
        <v>57</v>
      </c>
      <c r="AH46">
        <f t="shared" si="0"/>
        <v>0</v>
      </c>
      <c r="AI46">
        <f t="shared" si="1"/>
        <v>1</v>
      </c>
      <c r="AJ46" t="str">
        <f t="shared" si="2"/>
        <v/>
      </c>
      <c r="AK46">
        <v>1</v>
      </c>
      <c r="AL46" s="8">
        <f t="shared" si="3"/>
        <v>3</v>
      </c>
      <c r="AM46" s="8">
        <f t="shared" si="4"/>
        <v>32.799999999999997</v>
      </c>
      <c r="AN46" s="8">
        <f t="shared" si="5"/>
        <v>1.6666666666666666E-2</v>
      </c>
      <c r="AO46" s="8">
        <f>Table1[[#This Row],[L1 Worked Time]]+Table1[[#This Row],[Idle Time]]+Table1[[#This Row],[L1 Pend Time]]</f>
        <v>35.816666666666663</v>
      </c>
      <c r="AP46" s="1" t="str">
        <f t="shared" si="6"/>
        <v>Thu</v>
      </c>
      <c r="AQ46" s="6">
        <f>INT(Table1[[#This Row],[Create Date]])</f>
        <v>44931</v>
      </c>
      <c r="AR46" s="2">
        <f t="shared" si="7"/>
        <v>44931</v>
      </c>
      <c r="AS46" s="1" t="str">
        <f t="shared" si="8"/>
        <v>07:10:05</v>
      </c>
      <c r="AT46" s="1" t="str">
        <f t="shared" si="9"/>
        <v>Week-2</v>
      </c>
      <c r="AU46" s="3">
        <f t="shared" si="10"/>
        <v>0.29166666666666663</v>
      </c>
      <c r="AW46">
        <v>32.799999999999997</v>
      </c>
      <c r="AX46">
        <v>3</v>
      </c>
      <c r="AY46">
        <v>1.6666666666666666E-2</v>
      </c>
    </row>
    <row r="47" spans="1:51" x14ac:dyDescent="0.25">
      <c r="A47">
        <v>8187</v>
      </c>
      <c r="B47" t="s">
        <v>117</v>
      </c>
      <c r="C47" t="s">
        <v>42</v>
      </c>
      <c r="D47" t="s">
        <v>43</v>
      </c>
      <c r="E47" t="s">
        <v>8251</v>
      </c>
      <c r="F47" t="s">
        <v>8279</v>
      </c>
      <c r="G47" t="s">
        <v>8231</v>
      </c>
      <c r="H47" t="s">
        <v>63</v>
      </c>
      <c r="I47" t="s">
        <v>63</v>
      </c>
      <c r="J47" t="s">
        <v>392</v>
      </c>
      <c r="K47" t="s">
        <v>8253</v>
      </c>
      <c r="L47" t="s">
        <v>50</v>
      </c>
      <c r="M47" t="s">
        <v>682</v>
      </c>
      <c r="N47">
        <v>2</v>
      </c>
      <c r="O47" t="s">
        <v>48</v>
      </c>
      <c r="P47" t="s">
        <v>251</v>
      </c>
      <c r="S47" t="s">
        <v>252</v>
      </c>
      <c r="V47" t="s">
        <v>48</v>
      </c>
      <c r="W47" t="s">
        <v>8280</v>
      </c>
      <c r="X47" t="s">
        <v>8281</v>
      </c>
      <c r="Y47" t="s">
        <v>54</v>
      </c>
      <c r="Z47" t="s">
        <v>4192</v>
      </c>
      <c r="AA47" t="s">
        <v>54</v>
      </c>
      <c r="AB47" t="s">
        <v>57</v>
      </c>
      <c r="AC47" t="s">
        <v>57</v>
      </c>
      <c r="AH47">
        <f t="shared" si="0"/>
        <v>0</v>
      </c>
      <c r="AI47">
        <f t="shared" si="1"/>
        <v>1</v>
      </c>
      <c r="AJ47" t="str">
        <f t="shared" si="2"/>
        <v/>
      </c>
      <c r="AK47">
        <v>1</v>
      </c>
      <c r="AL47" s="8">
        <f t="shared" si="3"/>
        <v>2</v>
      </c>
      <c r="AM47" s="8">
        <f t="shared" si="4"/>
        <v>18.149999999999999</v>
      </c>
      <c r="AN47" s="8">
        <f t="shared" si="5"/>
        <v>1.6666666666666666E-2</v>
      </c>
      <c r="AO47" s="8">
        <f>Table1[[#This Row],[L1 Worked Time]]+Table1[[#This Row],[Idle Time]]+Table1[[#This Row],[L1 Pend Time]]</f>
        <v>20.166666666666664</v>
      </c>
      <c r="AP47" s="1" t="str">
        <f t="shared" si="6"/>
        <v>Thu</v>
      </c>
      <c r="AQ47" s="6">
        <f>INT(Table1[[#This Row],[Create Date]])</f>
        <v>44931</v>
      </c>
      <c r="AR47" s="2">
        <f t="shared" si="7"/>
        <v>44931</v>
      </c>
      <c r="AS47" s="1" t="str">
        <f t="shared" si="8"/>
        <v>07:10:04</v>
      </c>
      <c r="AT47" s="1" t="str">
        <f t="shared" si="9"/>
        <v>Week-2</v>
      </c>
      <c r="AU47" s="3">
        <f t="shared" si="10"/>
        <v>0.29166666666666663</v>
      </c>
      <c r="AW47">
        <v>18.149999999999999</v>
      </c>
      <c r="AX47">
        <v>2</v>
      </c>
      <c r="AY47">
        <v>1.6666666666666666E-2</v>
      </c>
    </row>
    <row r="48" spans="1:51" x14ac:dyDescent="0.25">
      <c r="A48">
        <v>8209</v>
      </c>
      <c r="B48" t="s">
        <v>117</v>
      </c>
      <c r="C48" t="s">
        <v>42</v>
      </c>
      <c r="D48" t="s">
        <v>43</v>
      </c>
      <c r="E48" t="s">
        <v>3022</v>
      </c>
      <c r="F48" t="s">
        <v>8213</v>
      </c>
      <c r="G48" t="s">
        <v>120</v>
      </c>
      <c r="H48" t="s">
        <v>47</v>
      </c>
      <c r="I48" t="s">
        <v>47</v>
      </c>
      <c r="J48" t="s">
        <v>392</v>
      </c>
      <c r="K48" t="s">
        <v>1178</v>
      </c>
      <c r="L48" t="s">
        <v>50</v>
      </c>
      <c r="M48" t="s">
        <v>114</v>
      </c>
      <c r="N48">
        <v>0</v>
      </c>
      <c r="O48" t="s">
        <v>48</v>
      </c>
      <c r="P48" t="s">
        <v>123</v>
      </c>
      <c r="R48" t="s">
        <v>158</v>
      </c>
      <c r="T48" t="s">
        <v>105</v>
      </c>
      <c r="V48" t="s">
        <v>48</v>
      </c>
      <c r="W48" t="s">
        <v>54</v>
      </c>
      <c r="X48" t="s">
        <v>84</v>
      </c>
      <c r="Y48" t="s">
        <v>54</v>
      </c>
      <c r="Z48" t="s">
        <v>917</v>
      </c>
      <c r="AA48" t="s">
        <v>54</v>
      </c>
      <c r="AB48" t="s">
        <v>57</v>
      </c>
      <c r="AC48" t="s">
        <v>57</v>
      </c>
      <c r="AH48">
        <f t="shared" si="0"/>
        <v>0</v>
      </c>
      <c r="AI48">
        <f t="shared" si="1"/>
        <v>1</v>
      </c>
      <c r="AJ48" t="str">
        <f t="shared" si="2"/>
        <v/>
      </c>
      <c r="AK48">
        <v>1</v>
      </c>
      <c r="AL48" s="8">
        <f t="shared" si="3"/>
        <v>0</v>
      </c>
      <c r="AM48" s="8">
        <f t="shared" si="4"/>
        <v>0.18333333333333332</v>
      </c>
      <c r="AN48" s="8">
        <f t="shared" si="5"/>
        <v>1.6666666666666666E-2</v>
      </c>
      <c r="AO48" s="8">
        <f>Table1[[#This Row],[L1 Worked Time]]+Table1[[#This Row],[Idle Time]]+Table1[[#This Row],[L1 Pend Time]]</f>
        <v>0.19999999999999998</v>
      </c>
      <c r="AP48" s="1" t="str">
        <f t="shared" si="6"/>
        <v>Fri</v>
      </c>
      <c r="AQ48" s="6">
        <f>INT(Table1[[#This Row],[Create Date]])</f>
        <v>44932</v>
      </c>
      <c r="AR48" s="2">
        <f t="shared" si="7"/>
        <v>44932</v>
      </c>
      <c r="AS48" s="1" t="str">
        <f t="shared" si="8"/>
        <v>20:20:02</v>
      </c>
      <c r="AT48" s="1" t="str">
        <f t="shared" si="9"/>
        <v>Week-2</v>
      </c>
      <c r="AU48" s="3">
        <f t="shared" si="10"/>
        <v>0.83333333333333326</v>
      </c>
      <c r="AW48">
        <v>0.18333333333333332</v>
      </c>
      <c r="AX48">
        <v>0</v>
      </c>
      <c r="AY48">
        <v>1.6666666666666666E-2</v>
      </c>
    </row>
    <row r="49" spans="1:51" x14ac:dyDescent="0.25">
      <c r="A49">
        <v>8208</v>
      </c>
      <c r="B49" t="s">
        <v>41</v>
      </c>
      <c r="C49" t="s">
        <v>100</v>
      </c>
      <c r="D49" t="s">
        <v>43</v>
      </c>
      <c r="E49" t="s">
        <v>352</v>
      </c>
      <c r="F49" t="s">
        <v>8214</v>
      </c>
      <c r="G49" t="s">
        <v>181</v>
      </c>
      <c r="H49" t="s">
        <v>63</v>
      </c>
      <c r="I49" t="s">
        <v>63</v>
      </c>
      <c r="J49" t="s">
        <v>48</v>
      </c>
      <c r="K49" t="s">
        <v>2614</v>
      </c>
      <c r="L49" t="s">
        <v>50</v>
      </c>
      <c r="M49" t="s">
        <v>114</v>
      </c>
      <c r="N49">
        <v>42</v>
      </c>
      <c r="O49" t="s">
        <v>48</v>
      </c>
      <c r="P49" t="s">
        <v>354</v>
      </c>
      <c r="U49" t="s">
        <v>355</v>
      </c>
      <c r="V49" t="s">
        <v>8215</v>
      </c>
      <c r="W49" t="s">
        <v>54</v>
      </c>
      <c r="X49" t="s">
        <v>745</v>
      </c>
      <c r="Y49" t="s">
        <v>54</v>
      </c>
      <c r="Z49" t="s">
        <v>8216</v>
      </c>
      <c r="AA49" t="s">
        <v>54</v>
      </c>
      <c r="AB49" t="s">
        <v>57</v>
      </c>
      <c r="AC49" t="s">
        <v>2868</v>
      </c>
      <c r="AH49">
        <f t="shared" si="0"/>
        <v>0</v>
      </c>
      <c r="AI49">
        <f t="shared" si="1"/>
        <v>1</v>
      </c>
      <c r="AJ49" t="str">
        <f t="shared" si="2"/>
        <v/>
      </c>
      <c r="AK49">
        <v>1</v>
      </c>
      <c r="AL49" s="8">
        <f t="shared" si="3"/>
        <v>42</v>
      </c>
      <c r="AM49" s="8">
        <f t="shared" si="4"/>
        <v>6.6666666666666666E-2</v>
      </c>
      <c r="AN49" s="8">
        <f t="shared" si="5"/>
        <v>58.416666666666664</v>
      </c>
      <c r="AO49" s="8">
        <f>Table1[[#This Row],[L1 Worked Time]]+Table1[[#This Row],[Idle Time]]+Table1[[#This Row],[L1 Pend Time]]</f>
        <v>100.48333333333333</v>
      </c>
      <c r="AP49" s="1" t="str">
        <f t="shared" si="6"/>
        <v>Fri</v>
      </c>
      <c r="AQ49" s="6">
        <f>INT(Table1[[#This Row],[Create Date]])</f>
        <v>44932</v>
      </c>
      <c r="AR49" s="2">
        <f t="shared" si="7"/>
        <v>44932</v>
      </c>
      <c r="AS49" s="1" t="str">
        <f t="shared" si="8"/>
        <v>14:40:02</v>
      </c>
      <c r="AT49" s="1" t="str">
        <f t="shared" si="9"/>
        <v>Week-2</v>
      </c>
      <c r="AU49" s="3">
        <f t="shared" si="10"/>
        <v>0.58333333333333326</v>
      </c>
      <c r="AW49">
        <v>6.6666666666666666E-2</v>
      </c>
      <c r="AX49">
        <v>42</v>
      </c>
      <c r="AY49">
        <v>58.416666666666664</v>
      </c>
    </row>
    <row r="50" spans="1:51" x14ac:dyDescent="0.25">
      <c r="A50">
        <v>8207</v>
      </c>
      <c r="B50" t="s">
        <v>59</v>
      </c>
      <c r="C50" t="s">
        <v>100</v>
      </c>
      <c r="D50" t="s">
        <v>43</v>
      </c>
      <c r="E50" t="s">
        <v>8217</v>
      </c>
      <c r="F50" t="s">
        <v>8218</v>
      </c>
      <c r="G50" t="s">
        <v>77</v>
      </c>
      <c r="H50" t="s">
        <v>63</v>
      </c>
      <c r="I50" t="s">
        <v>63</v>
      </c>
      <c r="J50" t="s">
        <v>64</v>
      </c>
      <c r="L50" t="s">
        <v>50</v>
      </c>
      <c r="M50" t="s">
        <v>65</v>
      </c>
      <c r="N50">
        <v>17</v>
      </c>
      <c r="O50" t="s">
        <v>48</v>
      </c>
      <c r="P50" t="s">
        <v>66</v>
      </c>
      <c r="Q50" t="s">
        <v>67</v>
      </c>
      <c r="V50" t="s">
        <v>48</v>
      </c>
      <c r="W50" t="s">
        <v>54</v>
      </c>
      <c r="X50" t="s">
        <v>745</v>
      </c>
      <c r="Y50" t="s">
        <v>54</v>
      </c>
      <c r="Z50" t="s">
        <v>816</v>
      </c>
      <c r="AA50" t="s">
        <v>54</v>
      </c>
      <c r="AB50" t="s">
        <v>57</v>
      </c>
      <c r="AC50" t="s">
        <v>8219</v>
      </c>
      <c r="AH50">
        <f t="shared" si="0"/>
        <v>0</v>
      </c>
      <c r="AI50">
        <f t="shared" si="1"/>
        <v>1</v>
      </c>
      <c r="AJ50" t="str">
        <f t="shared" si="2"/>
        <v/>
      </c>
      <c r="AK50">
        <v>1</v>
      </c>
      <c r="AL50" s="8">
        <f t="shared" si="3"/>
        <v>17</v>
      </c>
      <c r="AM50" s="8">
        <f t="shared" si="4"/>
        <v>6.6666666666666666E-2</v>
      </c>
      <c r="AN50" s="8">
        <f t="shared" si="5"/>
        <v>123.25</v>
      </c>
      <c r="AO50" s="8">
        <f>Table1[[#This Row],[L1 Worked Time]]+Table1[[#This Row],[Idle Time]]+Table1[[#This Row],[L1 Pend Time]]</f>
        <v>140.31666666666666</v>
      </c>
      <c r="AP50" s="1" t="str">
        <f t="shared" si="6"/>
        <v>Fri</v>
      </c>
      <c r="AQ50" s="6">
        <f>INT(Table1[[#This Row],[Create Date]])</f>
        <v>44932</v>
      </c>
      <c r="AR50" s="2">
        <f t="shared" si="7"/>
        <v>44932</v>
      </c>
      <c r="AS50" s="1" t="str">
        <f t="shared" si="8"/>
        <v>14:00:04</v>
      </c>
      <c r="AT50" s="1" t="str">
        <f t="shared" si="9"/>
        <v>Week-2</v>
      </c>
      <c r="AU50" s="3">
        <f t="shared" si="10"/>
        <v>0.58333333333333326</v>
      </c>
      <c r="AW50">
        <v>6.6666666666666666E-2</v>
      </c>
      <c r="AX50">
        <v>17</v>
      </c>
      <c r="AY50">
        <v>123.25</v>
      </c>
    </row>
    <row r="51" spans="1:51" x14ac:dyDescent="0.25">
      <c r="A51">
        <v>8206</v>
      </c>
      <c r="B51" t="s">
        <v>41</v>
      </c>
      <c r="C51" t="s">
        <v>109</v>
      </c>
      <c r="D51" t="s">
        <v>43</v>
      </c>
      <c r="E51" t="s">
        <v>4967</v>
      </c>
      <c r="F51" t="s">
        <v>8220</v>
      </c>
      <c r="G51" t="s">
        <v>181</v>
      </c>
      <c r="H51" t="s">
        <v>72</v>
      </c>
      <c r="I51" t="s">
        <v>72</v>
      </c>
      <c r="J51" t="s">
        <v>48</v>
      </c>
      <c r="K51" t="s">
        <v>4969</v>
      </c>
      <c r="L51" t="s">
        <v>50</v>
      </c>
      <c r="M51" t="s">
        <v>122</v>
      </c>
      <c r="N51">
        <v>5</v>
      </c>
      <c r="O51" t="s">
        <v>48</v>
      </c>
      <c r="P51" t="s">
        <v>251</v>
      </c>
      <c r="S51" t="s">
        <v>4970</v>
      </c>
      <c r="V51" t="s">
        <v>48</v>
      </c>
      <c r="W51" t="s">
        <v>54</v>
      </c>
      <c r="X51" t="s">
        <v>142</v>
      </c>
      <c r="Y51" t="s">
        <v>54</v>
      </c>
      <c r="Z51" t="s">
        <v>8221</v>
      </c>
      <c r="AA51" t="s">
        <v>54</v>
      </c>
      <c r="AB51" t="s">
        <v>57</v>
      </c>
      <c r="AC51" t="s">
        <v>8222</v>
      </c>
      <c r="AH51">
        <f t="shared" si="0"/>
        <v>0</v>
      </c>
      <c r="AI51">
        <f t="shared" si="1"/>
        <v>1</v>
      </c>
      <c r="AJ51" t="str">
        <f t="shared" si="2"/>
        <v/>
      </c>
      <c r="AK51">
        <v>1</v>
      </c>
      <c r="AL51" s="8">
        <f t="shared" si="3"/>
        <v>5</v>
      </c>
      <c r="AM51" s="8">
        <f t="shared" si="4"/>
        <v>0.1</v>
      </c>
      <c r="AN51" s="8">
        <f t="shared" si="5"/>
        <v>65.283333333333331</v>
      </c>
      <c r="AO51" s="8">
        <f>Table1[[#This Row],[L1 Worked Time]]+Table1[[#This Row],[Idle Time]]+Table1[[#This Row],[L1 Pend Time]]</f>
        <v>70.383333333333326</v>
      </c>
      <c r="AP51" s="1" t="str">
        <f t="shared" si="6"/>
        <v>Fri</v>
      </c>
      <c r="AQ51" s="6">
        <f>INT(Table1[[#This Row],[Create Date]])</f>
        <v>44932</v>
      </c>
      <c r="AR51" s="2">
        <f t="shared" si="7"/>
        <v>44932</v>
      </c>
      <c r="AS51" s="1" t="str">
        <f t="shared" si="8"/>
        <v>12:50:03</v>
      </c>
      <c r="AT51" s="1" t="str">
        <f t="shared" si="9"/>
        <v>Week-2</v>
      </c>
      <c r="AU51" s="3">
        <f t="shared" si="10"/>
        <v>0.5</v>
      </c>
      <c r="AW51">
        <v>0.1</v>
      </c>
      <c r="AX51">
        <v>5</v>
      </c>
      <c r="AY51">
        <v>65.283333333333331</v>
      </c>
    </row>
    <row r="52" spans="1:51" x14ac:dyDescent="0.25">
      <c r="A52">
        <v>8205</v>
      </c>
      <c r="B52" t="s">
        <v>59</v>
      </c>
      <c r="C52" t="s">
        <v>109</v>
      </c>
      <c r="D52" t="s">
        <v>43</v>
      </c>
      <c r="E52" t="s">
        <v>8223</v>
      </c>
      <c r="F52" t="s">
        <v>8224</v>
      </c>
      <c r="G52" t="s">
        <v>77</v>
      </c>
      <c r="H52" t="s">
        <v>72</v>
      </c>
      <c r="I52" t="s">
        <v>72</v>
      </c>
      <c r="J52" t="s">
        <v>64</v>
      </c>
      <c r="L52" t="s">
        <v>50</v>
      </c>
      <c r="M52" t="s">
        <v>65</v>
      </c>
      <c r="N52">
        <v>4</v>
      </c>
      <c r="O52" t="s">
        <v>48</v>
      </c>
      <c r="P52" t="s">
        <v>66</v>
      </c>
      <c r="Q52" t="s">
        <v>73</v>
      </c>
      <c r="V52" t="s">
        <v>48</v>
      </c>
      <c r="W52" t="s">
        <v>54</v>
      </c>
      <c r="X52" t="s">
        <v>106</v>
      </c>
      <c r="Y52" t="s">
        <v>54</v>
      </c>
      <c r="Z52" t="s">
        <v>1802</v>
      </c>
      <c r="AA52" t="s">
        <v>54</v>
      </c>
      <c r="AB52" t="s">
        <v>57</v>
      </c>
      <c r="AC52" t="s">
        <v>5122</v>
      </c>
      <c r="AH52">
        <f t="shared" si="0"/>
        <v>0</v>
      </c>
      <c r="AI52">
        <f t="shared" si="1"/>
        <v>1</v>
      </c>
      <c r="AJ52" t="str">
        <f t="shared" si="2"/>
        <v/>
      </c>
      <c r="AK52">
        <v>1</v>
      </c>
      <c r="AL52" s="8">
        <f t="shared" si="3"/>
        <v>4</v>
      </c>
      <c r="AM52" s="8">
        <f t="shared" si="4"/>
        <v>8.3333333333333329E-2</v>
      </c>
      <c r="AN52" s="8">
        <f t="shared" si="5"/>
        <v>53.316666666666663</v>
      </c>
      <c r="AO52" s="8">
        <f>Table1[[#This Row],[L1 Worked Time]]+Table1[[#This Row],[Idle Time]]+Table1[[#This Row],[L1 Pend Time]]</f>
        <v>57.4</v>
      </c>
      <c r="AP52" s="1" t="str">
        <f t="shared" si="6"/>
        <v>Fri</v>
      </c>
      <c r="AQ52" s="6">
        <f>INT(Table1[[#This Row],[Create Date]])</f>
        <v>44932</v>
      </c>
      <c r="AR52" s="2">
        <f t="shared" si="7"/>
        <v>44932</v>
      </c>
      <c r="AS52" s="1" t="str">
        <f t="shared" si="8"/>
        <v>12:00:05</v>
      </c>
      <c r="AT52" s="1" t="str">
        <f t="shared" si="9"/>
        <v>Week-2</v>
      </c>
      <c r="AU52" s="3">
        <f t="shared" si="10"/>
        <v>0.5</v>
      </c>
      <c r="AW52">
        <v>8.3333333333333329E-2</v>
      </c>
      <c r="AX52">
        <v>4</v>
      </c>
      <c r="AY52">
        <v>53.316666666666663</v>
      </c>
    </row>
    <row r="53" spans="1:51" x14ac:dyDescent="0.25">
      <c r="A53">
        <v>8204</v>
      </c>
      <c r="B53" t="s">
        <v>41</v>
      </c>
      <c r="C53" t="s">
        <v>109</v>
      </c>
      <c r="D53" t="s">
        <v>43</v>
      </c>
      <c r="E53" t="s">
        <v>4967</v>
      </c>
      <c r="F53" t="s">
        <v>8225</v>
      </c>
      <c r="G53" t="s">
        <v>181</v>
      </c>
      <c r="H53" t="s">
        <v>72</v>
      </c>
      <c r="I53" t="s">
        <v>72</v>
      </c>
      <c r="J53" t="s">
        <v>48</v>
      </c>
      <c r="K53" t="s">
        <v>4969</v>
      </c>
      <c r="L53" t="s">
        <v>50</v>
      </c>
      <c r="M53" t="s">
        <v>122</v>
      </c>
      <c r="N53">
        <v>25</v>
      </c>
      <c r="O53" t="s">
        <v>48</v>
      </c>
      <c r="P53" t="s">
        <v>251</v>
      </c>
      <c r="S53" t="s">
        <v>4970</v>
      </c>
      <c r="V53" t="s">
        <v>48</v>
      </c>
      <c r="W53" t="s">
        <v>54</v>
      </c>
      <c r="X53" t="s">
        <v>148</v>
      </c>
      <c r="Y53" t="s">
        <v>54</v>
      </c>
      <c r="Z53" t="s">
        <v>8226</v>
      </c>
      <c r="AA53" t="s">
        <v>54</v>
      </c>
      <c r="AB53" t="s">
        <v>57</v>
      </c>
      <c r="AC53" t="s">
        <v>6335</v>
      </c>
      <c r="AH53">
        <f t="shared" si="0"/>
        <v>0</v>
      </c>
      <c r="AI53">
        <f t="shared" si="1"/>
        <v>1</v>
      </c>
      <c r="AJ53" t="str">
        <f t="shared" si="2"/>
        <v/>
      </c>
      <c r="AK53">
        <v>1</v>
      </c>
      <c r="AL53" s="8">
        <f t="shared" si="3"/>
        <v>25</v>
      </c>
      <c r="AM53" s="8">
        <f t="shared" si="4"/>
        <v>0.11666666666666667</v>
      </c>
      <c r="AN53" s="8">
        <f t="shared" si="5"/>
        <v>68.733333333333334</v>
      </c>
      <c r="AO53" s="8">
        <f>Table1[[#This Row],[L1 Worked Time]]+Table1[[#This Row],[Idle Time]]+Table1[[#This Row],[L1 Pend Time]]</f>
        <v>93.85</v>
      </c>
      <c r="AP53" s="1" t="str">
        <f t="shared" si="6"/>
        <v>Fri</v>
      </c>
      <c r="AQ53" s="6">
        <f>INT(Table1[[#This Row],[Create Date]])</f>
        <v>44932</v>
      </c>
      <c r="AR53" s="2">
        <f t="shared" si="7"/>
        <v>44932</v>
      </c>
      <c r="AS53" s="1" t="str">
        <f t="shared" si="8"/>
        <v>10:40:03</v>
      </c>
      <c r="AT53" s="1" t="str">
        <f t="shared" si="9"/>
        <v>Week-2</v>
      </c>
      <c r="AU53" s="3">
        <f t="shared" si="10"/>
        <v>0.41666666666666663</v>
      </c>
      <c r="AW53">
        <v>0.11666666666666667</v>
      </c>
      <c r="AX53">
        <v>25</v>
      </c>
      <c r="AY53">
        <v>68.733333333333334</v>
      </c>
    </row>
    <row r="54" spans="1:51" x14ac:dyDescent="0.25">
      <c r="A54">
        <v>8203</v>
      </c>
      <c r="B54" t="s">
        <v>346</v>
      </c>
      <c r="C54" t="s">
        <v>42</v>
      </c>
      <c r="D54" t="s">
        <v>43</v>
      </c>
      <c r="E54" t="s">
        <v>2921</v>
      </c>
      <c r="F54" t="s">
        <v>8227</v>
      </c>
      <c r="G54" t="s">
        <v>77</v>
      </c>
      <c r="H54" t="s">
        <v>47</v>
      </c>
      <c r="I54" t="s">
        <v>72</v>
      </c>
      <c r="J54" t="s">
        <v>48</v>
      </c>
      <c r="K54" t="s">
        <v>2923</v>
      </c>
      <c r="L54" t="s">
        <v>50</v>
      </c>
      <c r="M54" t="s">
        <v>122</v>
      </c>
      <c r="N54">
        <v>24</v>
      </c>
      <c r="O54" t="s">
        <v>48</v>
      </c>
      <c r="P54" t="s">
        <v>52</v>
      </c>
      <c r="T54" t="s">
        <v>105</v>
      </c>
      <c r="V54" t="s">
        <v>48</v>
      </c>
      <c r="W54" t="s">
        <v>54</v>
      </c>
      <c r="X54" t="s">
        <v>148</v>
      </c>
      <c r="Y54" t="s">
        <v>54</v>
      </c>
      <c r="Z54" t="s">
        <v>8228</v>
      </c>
      <c r="AA54" t="s">
        <v>54</v>
      </c>
      <c r="AB54" t="s">
        <v>57</v>
      </c>
      <c r="AC54" t="s">
        <v>7853</v>
      </c>
      <c r="AH54">
        <f t="shared" si="0"/>
        <v>0</v>
      </c>
      <c r="AI54">
        <f t="shared" si="1"/>
        <v>0</v>
      </c>
      <c r="AJ54">
        <f t="shared" si="2"/>
        <v>1</v>
      </c>
      <c r="AK54">
        <v>1</v>
      </c>
      <c r="AL54" s="8">
        <f t="shared" si="3"/>
        <v>24</v>
      </c>
      <c r="AM54" s="8">
        <f t="shared" si="4"/>
        <v>0.11666666666666667</v>
      </c>
      <c r="AN54" s="8">
        <f t="shared" si="5"/>
        <v>35.31666666666667</v>
      </c>
      <c r="AO54" s="8">
        <f>Table1[[#This Row],[L1 Worked Time]]+Table1[[#This Row],[Idle Time]]+Table1[[#This Row],[L1 Pend Time]]</f>
        <v>59.433333333333337</v>
      </c>
      <c r="AP54" s="1" t="str">
        <f t="shared" si="6"/>
        <v>Fri</v>
      </c>
      <c r="AQ54" s="6">
        <f>INT(Table1[[#This Row],[Create Date]])</f>
        <v>44932</v>
      </c>
      <c r="AR54" s="2">
        <f t="shared" si="7"/>
        <v>44932</v>
      </c>
      <c r="AS54" s="1" t="str">
        <f t="shared" si="8"/>
        <v>10:30:03</v>
      </c>
      <c r="AT54" s="1" t="str">
        <f t="shared" si="9"/>
        <v>Week-2</v>
      </c>
      <c r="AU54" s="3">
        <f t="shared" si="10"/>
        <v>0.41666666666666663</v>
      </c>
      <c r="AW54">
        <v>0.11666666666666667</v>
      </c>
      <c r="AX54">
        <v>24</v>
      </c>
      <c r="AY54">
        <v>35.31666666666667</v>
      </c>
    </row>
    <row r="55" spans="1:51" x14ac:dyDescent="0.25">
      <c r="A55">
        <v>8202</v>
      </c>
      <c r="B55" t="s">
        <v>59</v>
      </c>
      <c r="C55" t="s">
        <v>109</v>
      </c>
      <c r="D55" t="s">
        <v>43</v>
      </c>
      <c r="E55" t="s">
        <v>8229</v>
      </c>
      <c r="F55" t="s">
        <v>8230</v>
      </c>
      <c r="G55" t="s">
        <v>8231</v>
      </c>
      <c r="H55" t="s">
        <v>63</v>
      </c>
      <c r="I55" t="s">
        <v>63</v>
      </c>
      <c r="J55" t="s">
        <v>64</v>
      </c>
      <c r="L55" t="s">
        <v>50</v>
      </c>
      <c r="M55" t="s">
        <v>65</v>
      </c>
      <c r="N55">
        <v>1</v>
      </c>
      <c r="O55" t="s">
        <v>48</v>
      </c>
      <c r="P55" t="s">
        <v>66</v>
      </c>
      <c r="Q55" t="s">
        <v>67</v>
      </c>
      <c r="V55" t="s">
        <v>8189</v>
      </c>
      <c r="W55" t="s">
        <v>54</v>
      </c>
      <c r="X55" t="s">
        <v>8232</v>
      </c>
      <c r="Y55" t="s">
        <v>54</v>
      </c>
      <c r="Z55" t="s">
        <v>259</v>
      </c>
      <c r="AA55" t="s">
        <v>54</v>
      </c>
      <c r="AB55" t="s">
        <v>57</v>
      </c>
      <c r="AC55" t="s">
        <v>57</v>
      </c>
      <c r="AH55">
        <f t="shared" si="0"/>
        <v>0</v>
      </c>
      <c r="AI55">
        <f t="shared" si="1"/>
        <v>1</v>
      </c>
      <c r="AJ55" t="str">
        <f t="shared" si="2"/>
        <v/>
      </c>
      <c r="AK55">
        <v>1</v>
      </c>
      <c r="AL55" s="8">
        <f t="shared" si="3"/>
        <v>1</v>
      </c>
      <c r="AM55" s="8">
        <f t="shared" si="4"/>
        <v>213.51666666666665</v>
      </c>
      <c r="AN55" s="8">
        <f t="shared" si="5"/>
        <v>1.6666666666666666E-2</v>
      </c>
      <c r="AO55" s="8">
        <f>Table1[[#This Row],[L1 Worked Time]]+Table1[[#This Row],[Idle Time]]+Table1[[#This Row],[L1 Pend Time]]</f>
        <v>214.53333333333333</v>
      </c>
      <c r="AP55" s="1" t="str">
        <f t="shared" si="6"/>
        <v>Fri</v>
      </c>
      <c r="AQ55" s="6">
        <f>INT(Table1[[#This Row],[Create Date]])</f>
        <v>44932</v>
      </c>
      <c r="AR55" s="2">
        <f t="shared" si="7"/>
        <v>44932</v>
      </c>
      <c r="AS55" s="1" t="str">
        <f t="shared" si="8"/>
        <v>00:30:05</v>
      </c>
      <c r="AT55" s="1" t="str">
        <f t="shared" si="9"/>
        <v>Week-2</v>
      </c>
      <c r="AU55" s="3">
        <f t="shared" si="10"/>
        <v>0</v>
      </c>
      <c r="AW55">
        <v>213.51666666666665</v>
      </c>
      <c r="AX55">
        <v>1</v>
      </c>
      <c r="AY55">
        <v>1.6666666666666666E-2</v>
      </c>
    </row>
    <row r="56" spans="1:51" x14ac:dyDescent="0.25">
      <c r="A56">
        <v>8214</v>
      </c>
      <c r="B56" t="s">
        <v>117</v>
      </c>
      <c r="C56" t="s">
        <v>109</v>
      </c>
      <c r="D56" t="s">
        <v>43</v>
      </c>
      <c r="E56" t="s">
        <v>145</v>
      </c>
      <c r="F56" t="s">
        <v>8203</v>
      </c>
      <c r="G56" t="s">
        <v>120</v>
      </c>
      <c r="H56" t="s">
        <v>47</v>
      </c>
      <c r="I56" t="s">
        <v>47</v>
      </c>
      <c r="J56" t="s">
        <v>6876</v>
      </c>
      <c r="K56" t="s">
        <v>121</v>
      </c>
      <c r="L56" t="s">
        <v>50</v>
      </c>
      <c r="M56" t="s">
        <v>114</v>
      </c>
      <c r="N56">
        <v>6</v>
      </c>
      <c r="O56" t="s">
        <v>48</v>
      </c>
      <c r="P56" t="s">
        <v>354</v>
      </c>
      <c r="U56" t="s">
        <v>543</v>
      </c>
      <c r="V56" t="s">
        <v>282</v>
      </c>
      <c r="W56" t="s">
        <v>54</v>
      </c>
      <c r="X56" t="s">
        <v>106</v>
      </c>
      <c r="Y56" t="s">
        <v>54</v>
      </c>
      <c r="Z56" t="s">
        <v>4144</v>
      </c>
      <c r="AA56" t="s">
        <v>54</v>
      </c>
      <c r="AB56" t="s">
        <v>57</v>
      </c>
      <c r="AC56" t="s">
        <v>57</v>
      </c>
      <c r="AH56">
        <f t="shared" si="0"/>
        <v>1</v>
      </c>
      <c r="AI56">
        <f t="shared" si="1"/>
        <v>1</v>
      </c>
      <c r="AJ56" t="str">
        <f t="shared" si="2"/>
        <v/>
      </c>
      <c r="AK56">
        <v>1</v>
      </c>
      <c r="AL56" s="8">
        <f t="shared" si="3"/>
        <v>6</v>
      </c>
      <c r="AM56" s="8">
        <f t="shared" si="4"/>
        <v>8.3333333333333329E-2</v>
      </c>
      <c r="AN56" s="8">
        <f t="shared" si="5"/>
        <v>1.6666666666666666E-2</v>
      </c>
      <c r="AO56" s="8">
        <f>Table1[[#This Row],[L1 Worked Time]]+Table1[[#This Row],[Idle Time]]+Table1[[#This Row],[L1 Pend Time]]</f>
        <v>6.1</v>
      </c>
      <c r="AP56" s="1" t="str">
        <f t="shared" si="6"/>
        <v>Sat</v>
      </c>
      <c r="AQ56" s="6">
        <f>INT(Table1[[#This Row],[Create Date]])</f>
        <v>44933</v>
      </c>
      <c r="AR56" s="2">
        <f t="shared" si="7"/>
        <v>44933</v>
      </c>
      <c r="AS56" s="1" t="str">
        <f t="shared" si="8"/>
        <v>21:20:04</v>
      </c>
      <c r="AT56" s="1" t="str">
        <f t="shared" si="9"/>
        <v>Week-2</v>
      </c>
      <c r="AU56" s="3">
        <f t="shared" si="10"/>
        <v>0.875</v>
      </c>
      <c r="AW56">
        <v>8.3333333333333329E-2</v>
      </c>
      <c r="AX56">
        <v>6</v>
      </c>
      <c r="AY56">
        <v>1.6666666666666666E-2</v>
      </c>
    </row>
    <row r="57" spans="1:51" x14ac:dyDescent="0.25">
      <c r="A57">
        <v>8213</v>
      </c>
      <c r="B57" t="s">
        <v>117</v>
      </c>
      <c r="C57" t="s">
        <v>109</v>
      </c>
      <c r="D57" t="s">
        <v>43</v>
      </c>
      <c r="E57" t="s">
        <v>145</v>
      </c>
      <c r="F57" t="s">
        <v>8204</v>
      </c>
      <c r="G57" t="s">
        <v>120</v>
      </c>
      <c r="H57" t="s">
        <v>47</v>
      </c>
      <c r="I57" t="s">
        <v>47</v>
      </c>
      <c r="J57" t="s">
        <v>6876</v>
      </c>
      <c r="K57" t="s">
        <v>121</v>
      </c>
      <c r="L57" t="s">
        <v>50</v>
      </c>
      <c r="M57" t="s">
        <v>114</v>
      </c>
      <c r="N57">
        <v>15</v>
      </c>
      <c r="O57" t="s">
        <v>48</v>
      </c>
      <c r="P57" t="s">
        <v>354</v>
      </c>
      <c r="U57" t="s">
        <v>543</v>
      </c>
      <c r="V57" t="s">
        <v>282</v>
      </c>
      <c r="W57" t="s">
        <v>54</v>
      </c>
      <c r="X57" t="s">
        <v>745</v>
      </c>
      <c r="Y57" t="s">
        <v>54</v>
      </c>
      <c r="Z57" t="s">
        <v>2122</v>
      </c>
      <c r="AA57" t="s">
        <v>54</v>
      </c>
      <c r="AB57" t="s">
        <v>57</v>
      </c>
      <c r="AC57" t="s">
        <v>57</v>
      </c>
      <c r="AH57">
        <f t="shared" si="0"/>
        <v>1</v>
      </c>
      <c r="AI57">
        <f t="shared" si="1"/>
        <v>1</v>
      </c>
      <c r="AJ57" t="str">
        <f t="shared" si="2"/>
        <v/>
      </c>
      <c r="AK57">
        <v>1</v>
      </c>
      <c r="AL57" s="8">
        <f t="shared" si="3"/>
        <v>15</v>
      </c>
      <c r="AM57" s="8">
        <f t="shared" si="4"/>
        <v>6.6666666666666666E-2</v>
      </c>
      <c r="AN57" s="8">
        <f t="shared" si="5"/>
        <v>1.6666666666666666E-2</v>
      </c>
      <c r="AO57" s="8">
        <f>Table1[[#This Row],[L1 Worked Time]]+Table1[[#This Row],[Idle Time]]+Table1[[#This Row],[L1 Pend Time]]</f>
        <v>15.083333333333334</v>
      </c>
      <c r="AP57" s="1" t="str">
        <f t="shared" si="6"/>
        <v>Sat</v>
      </c>
      <c r="AQ57" s="6">
        <f>INT(Table1[[#This Row],[Create Date]])</f>
        <v>44933</v>
      </c>
      <c r="AR57" s="2">
        <f t="shared" si="7"/>
        <v>44933</v>
      </c>
      <c r="AS57" s="1" t="str">
        <f t="shared" si="8"/>
        <v>21:20:02</v>
      </c>
      <c r="AT57" s="1" t="str">
        <f t="shared" si="9"/>
        <v>Week-2</v>
      </c>
      <c r="AU57" s="3">
        <f t="shared" si="10"/>
        <v>0.875</v>
      </c>
      <c r="AW57">
        <v>6.6666666666666666E-2</v>
      </c>
      <c r="AX57">
        <v>15</v>
      </c>
      <c r="AY57">
        <v>1.6666666666666666E-2</v>
      </c>
    </row>
    <row r="58" spans="1:51" x14ac:dyDescent="0.25">
      <c r="A58">
        <v>8212</v>
      </c>
      <c r="B58" t="s">
        <v>41</v>
      </c>
      <c r="C58" t="s">
        <v>109</v>
      </c>
      <c r="D58" t="s">
        <v>43</v>
      </c>
      <c r="E58" t="s">
        <v>150</v>
      </c>
      <c r="F58" t="s">
        <v>8205</v>
      </c>
      <c r="G58" t="s">
        <v>120</v>
      </c>
      <c r="H58" t="s">
        <v>47</v>
      </c>
      <c r="I58" t="s">
        <v>47</v>
      </c>
      <c r="J58" t="s">
        <v>6876</v>
      </c>
      <c r="K58" t="s">
        <v>2614</v>
      </c>
      <c r="L58" t="s">
        <v>50</v>
      </c>
      <c r="M58" t="s">
        <v>114</v>
      </c>
      <c r="N58">
        <v>19</v>
      </c>
      <c r="O58" t="s">
        <v>48</v>
      </c>
      <c r="P58" t="s">
        <v>354</v>
      </c>
      <c r="U58" t="s">
        <v>543</v>
      </c>
      <c r="V58" t="s">
        <v>282</v>
      </c>
      <c r="W58" t="s">
        <v>54</v>
      </c>
      <c r="X58" t="s">
        <v>142</v>
      </c>
      <c r="Y58" t="s">
        <v>54</v>
      </c>
      <c r="Z58" t="s">
        <v>8206</v>
      </c>
      <c r="AA58" t="s">
        <v>54</v>
      </c>
      <c r="AB58" t="s">
        <v>57</v>
      </c>
      <c r="AC58" t="s">
        <v>57</v>
      </c>
      <c r="AH58">
        <f t="shared" si="0"/>
        <v>1</v>
      </c>
      <c r="AI58">
        <f t="shared" si="1"/>
        <v>1</v>
      </c>
      <c r="AJ58" t="str">
        <f t="shared" si="2"/>
        <v/>
      </c>
      <c r="AK58">
        <v>1</v>
      </c>
      <c r="AL58" s="8">
        <f t="shared" si="3"/>
        <v>19</v>
      </c>
      <c r="AM58" s="8">
        <f t="shared" si="4"/>
        <v>0.1</v>
      </c>
      <c r="AN58" s="8">
        <f t="shared" si="5"/>
        <v>1.6666666666666666E-2</v>
      </c>
      <c r="AO58" s="8">
        <f>Table1[[#This Row],[L1 Worked Time]]+Table1[[#This Row],[Idle Time]]+Table1[[#This Row],[L1 Pend Time]]</f>
        <v>19.116666666666667</v>
      </c>
      <c r="AP58" s="1" t="str">
        <f t="shared" si="6"/>
        <v>Sat</v>
      </c>
      <c r="AQ58" s="6">
        <f>INT(Table1[[#This Row],[Create Date]])</f>
        <v>44933</v>
      </c>
      <c r="AR58" s="2">
        <f t="shared" si="7"/>
        <v>44933</v>
      </c>
      <c r="AS58" s="1" t="str">
        <f t="shared" si="8"/>
        <v>21:10:02</v>
      </c>
      <c r="AT58" s="1" t="str">
        <f t="shared" si="9"/>
        <v>Week-2</v>
      </c>
      <c r="AU58" s="3">
        <f t="shared" si="10"/>
        <v>0.875</v>
      </c>
      <c r="AW58">
        <v>0.1</v>
      </c>
      <c r="AX58">
        <v>19</v>
      </c>
      <c r="AY58">
        <v>1.6666666666666666E-2</v>
      </c>
    </row>
    <row r="59" spans="1:51" x14ac:dyDescent="0.25">
      <c r="A59">
        <v>8211</v>
      </c>
      <c r="B59" t="s">
        <v>59</v>
      </c>
      <c r="C59" t="s">
        <v>100</v>
      </c>
      <c r="D59" t="s">
        <v>43</v>
      </c>
      <c r="E59" t="s">
        <v>8207</v>
      </c>
      <c r="F59" t="s">
        <v>8208</v>
      </c>
      <c r="G59" t="s">
        <v>120</v>
      </c>
      <c r="H59" t="s">
        <v>63</v>
      </c>
      <c r="I59" t="s">
        <v>63</v>
      </c>
      <c r="J59" t="s">
        <v>64</v>
      </c>
      <c r="L59" t="s">
        <v>50</v>
      </c>
      <c r="M59" t="s">
        <v>65</v>
      </c>
      <c r="N59">
        <v>2</v>
      </c>
      <c r="O59" t="s">
        <v>48</v>
      </c>
      <c r="P59" t="s">
        <v>66</v>
      </c>
      <c r="Q59" t="s">
        <v>67</v>
      </c>
      <c r="V59" t="s">
        <v>8189</v>
      </c>
      <c r="W59" t="s">
        <v>54</v>
      </c>
      <c r="X59" t="s">
        <v>550</v>
      </c>
      <c r="Y59" t="s">
        <v>54</v>
      </c>
      <c r="Z59" t="s">
        <v>8209</v>
      </c>
      <c r="AA59" t="s">
        <v>54</v>
      </c>
      <c r="AB59" t="s">
        <v>57</v>
      </c>
      <c r="AC59" t="s">
        <v>57</v>
      </c>
      <c r="AH59">
        <f t="shared" si="0"/>
        <v>0</v>
      </c>
      <c r="AI59">
        <f t="shared" si="1"/>
        <v>1</v>
      </c>
      <c r="AJ59" t="str">
        <f t="shared" si="2"/>
        <v/>
      </c>
      <c r="AK59">
        <v>1</v>
      </c>
      <c r="AL59" s="8">
        <f t="shared" si="3"/>
        <v>2</v>
      </c>
      <c r="AM59" s="8">
        <f t="shared" si="4"/>
        <v>52.116666666666667</v>
      </c>
      <c r="AN59" s="8">
        <f t="shared" si="5"/>
        <v>1.6666666666666666E-2</v>
      </c>
      <c r="AO59" s="8">
        <f>Table1[[#This Row],[L1 Worked Time]]+Table1[[#This Row],[Idle Time]]+Table1[[#This Row],[L1 Pend Time]]</f>
        <v>54.133333333333333</v>
      </c>
      <c r="AP59" s="1" t="str">
        <f t="shared" si="6"/>
        <v>Sat</v>
      </c>
      <c r="AQ59" s="6">
        <f>INT(Table1[[#This Row],[Create Date]])</f>
        <v>44933</v>
      </c>
      <c r="AR59" s="2">
        <f t="shared" si="7"/>
        <v>44933</v>
      </c>
      <c r="AS59" s="1" t="str">
        <f t="shared" si="8"/>
        <v>21:00:05</v>
      </c>
      <c r="AT59" s="1" t="str">
        <f t="shared" si="9"/>
        <v>Week-2</v>
      </c>
      <c r="AU59" s="3">
        <f t="shared" si="10"/>
        <v>0.875</v>
      </c>
      <c r="AW59">
        <v>52.116666666666667</v>
      </c>
      <c r="AX59">
        <v>2</v>
      </c>
      <c r="AY59">
        <v>1.6666666666666666E-2</v>
      </c>
    </row>
    <row r="60" spans="1:51" x14ac:dyDescent="0.25">
      <c r="A60">
        <v>8210</v>
      </c>
      <c r="B60" t="s">
        <v>117</v>
      </c>
      <c r="C60" t="s">
        <v>42</v>
      </c>
      <c r="D60" t="s">
        <v>43</v>
      </c>
      <c r="E60" t="s">
        <v>1622</v>
      </c>
      <c r="F60" t="s">
        <v>8210</v>
      </c>
      <c r="G60" t="s">
        <v>140</v>
      </c>
      <c r="H60" t="s">
        <v>47</v>
      </c>
      <c r="I60" t="s">
        <v>47</v>
      </c>
      <c r="J60" t="s">
        <v>112</v>
      </c>
      <c r="K60" t="s">
        <v>1625</v>
      </c>
      <c r="L60" t="s">
        <v>50</v>
      </c>
      <c r="M60" t="s">
        <v>682</v>
      </c>
      <c r="N60">
        <v>138</v>
      </c>
      <c r="O60" t="s">
        <v>48</v>
      </c>
      <c r="P60" t="s">
        <v>52</v>
      </c>
      <c r="T60" t="s">
        <v>105</v>
      </c>
      <c r="V60" t="s">
        <v>48</v>
      </c>
      <c r="W60" t="s">
        <v>54</v>
      </c>
      <c r="X60" t="s">
        <v>142</v>
      </c>
      <c r="Y60" t="s">
        <v>54</v>
      </c>
      <c r="Z60" t="s">
        <v>8211</v>
      </c>
      <c r="AA60" t="s">
        <v>54</v>
      </c>
      <c r="AB60" t="s">
        <v>57</v>
      </c>
      <c r="AC60" t="s">
        <v>8212</v>
      </c>
      <c r="AH60">
        <f t="shared" si="0"/>
        <v>0</v>
      </c>
      <c r="AI60">
        <f t="shared" si="1"/>
        <v>1</v>
      </c>
      <c r="AJ60" t="str">
        <f t="shared" si="2"/>
        <v/>
      </c>
      <c r="AK60">
        <v>1</v>
      </c>
      <c r="AL60" s="8">
        <f t="shared" si="3"/>
        <v>138</v>
      </c>
      <c r="AM60" s="8">
        <f t="shared" si="4"/>
        <v>0.1</v>
      </c>
      <c r="AN60" s="8">
        <f t="shared" si="5"/>
        <v>70.333333333333343</v>
      </c>
      <c r="AO60" s="8">
        <f>Table1[[#This Row],[L1 Worked Time]]+Table1[[#This Row],[Idle Time]]+Table1[[#This Row],[L1 Pend Time]]</f>
        <v>208.43333333333334</v>
      </c>
      <c r="AP60" s="1" t="str">
        <f t="shared" si="6"/>
        <v>Sat</v>
      </c>
      <c r="AQ60" s="6">
        <f>INT(Table1[[#This Row],[Create Date]])</f>
        <v>44933</v>
      </c>
      <c r="AR60" s="2">
        <f t="shared" si="7"/>
        <v>44933</v>
      </c>
      <c r="AS60" s="1" t="str">
        <f t="shared" si="8"/>
        <v>08:20:02</v>
      </c>
      <c r="AT60" s="1" t="str">
        <f t="shared" si="9"/>
        <v>Week-2</v>
      </c>
      <c r="AU60" s="3">
        <f t="shared" si="10"/>
        <v>0.33333333333333331</v>
      </c>
      <c r="AW60">
        <v>0.1</v>
      </c>
      <c r="AX60">
        <v>138</v>
      </c>
      <c r="AY60">
        <v>70.333333333333343</v>
      </c>
    </row>
    <row r="61" spans="1:51" x14ac:dyDescent="0.25">
      <c r="A61">
        <v>8215</v>
      </c>
      <c r="B61" t="s">
        <v>371</v>
      </c>
      <c r="C61" t="s">
        <v>109</v>
      </c>
      <c r="D61" t="s">
        <v>43</v>
      </c>
      <c r="E61" t="s">
        <v>7716</v>
      </c>
      <c r="F61" t="s">
        <v>8202</v>
      </c>
      <c r="G61" t="s">
        <v>140</v>
      </c>
      <c r="H61" t="s">
        <v>63</v>
      </c>
      <c r="I61" t="s">
        <v>63</v>
      </c>
      <c r="J61" t="s">
        <v>48</v>
      </c>
      <c r="K61" t="s">
        <v>7718</v>
      </c>
      <c r="L61" t="s">
        <v>50</v>
      </c>
      <c r="M61" t="s">
        <v>1010</v>
      </c>
      <c r="N61">
        <v>43</v>
      </c>
      <c r="O61" t="s">
        <v>48</v>
      </c>
      <c r="P61" t="s">
        <v>52</v>
      </c>
      <c r="T61" t="s">
        <v>105</v>
      </c>
      <c r="V61" t="s">
        <v>48</v>
      </c>
      <c r="W61" t="s">
        <v>54</v>
      </c>
      <c r="X61" t="s">
        <v>106</v>
      </c>
      <c r="Y61" t="s">
        <v>54</v>
      </c>
      <c r="Z61" t="s">
        <v>1080</v>
      </c>
      <c r="AA61" t="s">
        <v>54</v>
      </c>
      <c r="AB61" t="s">
        <v>57</v>
      </c>
      <c r="AC61" t="s">
        <v>57</v>
      </c>
      <c r="AH61">
        <f t="shared" si="0"/>
        <v>0</v>
      </c>
      <c r="AI61">
        <f t="shared" si="1"/>
        <v>1</v>
      </c>
      <c r="AJ61" t="str">
        <f t="shared" si="2"/>
        <v/>
      </c>
      <c r="AK61">
        <v>1</v>
      </c>
      <c r="AL61" s="8">
        <f t="shared" si="3"/>
        <v>43</v>
      </c>
      <c r="AM61" s="8">
        <f t="shared" si="4"/>
        <v>8.3333333333333329E-2</v>
      </c>
      <c r="AN61" s="8">
        <f t="shared" si="5"/>
        <v>1.6666666666666666E-2</v>
      </c>
      <c r="AO61" s="8">
        <f>Table1[[#This Row],[L1 Worked Time]]+Table1[[#This Row],[Idle Time]]+Table1[[#This Row],[L1 Pend Time]]</f>
        <v>43.1</v>
      </c>
      <c r="AP61" s="1" t="str">
        <f t="shared" si="6"/>
        <v>Sun</v>
      </c>
      <c r="AQ61" s="6">
        <f>INT(Table1[[#This Row],[Create Date]])</f>
        <v>44934</v>
      </c>
      <c r="AR61" s="2">
        <f t="shared" si="7"/>
        <v>44934</v>
      </c>
      <c r="AS61" s="1" t="str">
        <f t="shared" si="8"/>
        <v>12:20:06</v>
      </c>
      <c r="AT61" s="1" t="str">
        <f t="shared" si="9"/>
        <v>Week-2</v>
      </c>
      <c r="AU61" s="3">
        <f t="shared" si="10"/>
        <v>0.5</v>
      </c>
      <c r="AW61">
        <v>8.3333333333333329E-2</v>
      </c>
      <c r="AX61">
        <v>43</v>
      </c>
      <c r="AY61">
        <v>1.6666666666666666E-2</v>
      </c>
    </row>
    <row r="62" spans="1:51" x14ac:dyDescent="0.25">
      <c r="A62">
        <v>8227</v>
      </c>
      <c r="B62" t="s">
        <v>371</v>
      </c>
      <c r="C62" t="s">
        <v>100</v>
      </c>
      <c r="D62" t="s">
        <v>43</v>
      </c>
      <c r="E62" t="s">
        <v>372</v>
      </c>
      <c r="F62" t="s">
        <v>8175</v>
      </c>
      <c r="G62" t="s">
        <v>77</v>
      </c>
      <c r="H62" t="s">
        <v>47</v>
      </c>
      <c r="I62" t="s">
        <v>63</v>
      </c>
      <c r="J62" t="s">
        <v>48</v>
      </c>
      <c r="K62" t="s">
        <v>374</v>
      </c>
      <c r="L62" t="s">
        <v>50</v>
      </c>
      <c r="M62" t="s">
        <v>114</v>
      </c>
      <c r="N62">
        <v>49</v>
      </c>
      <c r="O62" t="s">
        <v>48</v>
      </c>
      <c r="P62" t="s">
        <v>52</v>
      </c>
      <c r="T62" t="s">
        <v>105</v>
      </c>
      <c r="V62" t="s">
        <v>48</v>
      </c>
      <c r="W62" t="s">
        <v>54</v>
      </c>
      <c r="X62" t="s">
        <v>745</v>
      </c>
      <c r="Y62" t="s">
        <v>54</v>
      </c>
      <c r="Z62" t="s">
        <v>5610</v>
      </c>
      <c r="AA62" t="s">
        <v>54</v>
      </c>
      <c r="AB62" t="s">
        <v>57</v>
      </c>
      <c r="AC62" t="s">
        <v>57</v>
      </c>
      <c r="AH62">
        <f t="shared" si="0"/>
        <v>0</v>
      </c>
      <c r="AI62">
        <f t="shared" si="1"/>
        <v>0</v>
      </c>
      <c r="AJ62">
        <f t="shared" si="2"/>
        <v>1</v>
      </c>
      <c r="AK62">
        <v>1</v>
      </c>
      <c r="AL62" s="8">
        <f t="shared" si="3"/>
        <v>48.999999999999993</v>
      </c>
      <c r="AM62" s="8">
        <f t="shared" si="4"/>
        <v>6.6666666666666666E-2</v>
      </c>
      <c r="AN62" s="8">
        <f t="shared" si="5"/>
        <v>1.6666666666666666E-2</v>
      </c>
      <c r="AO62" s="8">
        <f>Table1[[#This Row],[L1 Worked Time]]+Table1[[#This Row],[Idle Time]]+Table1[[#This Row],[L1 Pend Time]]</f>
        <v>49.083333333333329</v>
      </c>
      <c r="AP62" s="1" t="str">
        <f t="shared" si="6"/>
        <v>Mon</v>
      </c>
      <c r="AQ62" s="6">
        <f>INT(Table1[[#This Row],[Create Date]])</f>
        <v>44935</v>
      </c>
      <c r="AR62" s="2">
        <f t="shared" si="7"/>
        <v>44935</v>
      </c>
      <c r="AS62" s="1" t="str">
        <f t="shared" si="8"/>
        <v>20:40:02</v>
      </c>
      <c r="AT62" s="1" t="str">
        <f t="shared" si="9"/>
        <v>Week-3</v>
      </c>
      <c r="AU62" s="3">
        <f t="shared" si="10"/>
        <v>0.83333333333333326</v>
      </c>
      <c r="AW62">
        <v>6.6666666666666666E-2</v>
      </c>
      <c r="AX62">
        <v>48.999999999999993</v>
      </c>
      <c r="AY62">
        <v>1.6666666666666666E-2</v>
      </c>
    </row>
    <row r="63" spans="1:51" x14ac:dyDescent="0.25">
      <c r="A63">
        <v>8226</v>
      </c>
      <c r="B63" t="s">
        <v>59</v>
      </c>
      <c r="C63" t="s">
        <v>109</v>
      </c>
      <c r="D63" t="s">
        <v>43</v>
      </c>
      <c r="E63" t="s">
        <v>8176</v>
      </c>
      <c r="F63" t="s">
        <v>8177</v>
      </c>
      <c r="G63" t="s">
        <v>77</v>
      </c>
      <c r="H63" t="s">
        <v>47</v>
      </c>
      <c r="I63" t="s">
        <v>47</v>
      </c>
      <c r="J63" t="s">
        <v>288</v>
      </c>
      <c r="L63" t="s">
        <v>50</v>
      </c>
      <c r="M63" t="s">
        <v>65</v>
      </c>
      <c r="N63">
        <v>55</v>
      </c>
      <c r="O63" t="s">
        <v>48</v>
      </c>
      <c r="P63" t="s">
        <v>66</v>
      </c>
      <c r="Q63" t="s">
        <v>317</v>
      </c>
      <c r="V63" t="s">
        <v>282</v>
      </c>
      <c r="W63" t="s">
        <v>54</v>
      </c>
      <c r="X63" t="s">
        <v>106</v>
      </c>
      <c r="Y63" t="s">
        <v>54</v>
      </c>
      <c r="Z63" t="s">
        <v>3453</v>
      </c>
      <c r="AA63" t="s">
        <v>54</v>
      </c>
      <c r="AB63" t="s">
        <v>57</v>
      </c>
      <c r="AC63" t="s">
        <v>57</v>
      </c>
      <c r="AH63">
        <f t="shared" si="0"/>
        <v>22</v>
      </c>
      <c r="AI63">
        <f t="shared" si="1"/>
        <v>1</v>
      </c>
      <c r="AJ63" t="str">
        <f t="shared" si="2"/>
        <v/>
      </c>
      <c r="AK63">
        <v>1</v>
      </c>
      <c r="AL63" s="8">
        <f t="shared" si="3"/>
        <v>55.000000000000007</v>
      </c>
      <c r="AM63" s="8">
        <f t="shared" si="4"/>
        <v>8.3333333333333329E-2</v>
      </c>
      <c r="AN63" s="8">
        <f t="shared" si="5"/>
        <v>1.6666666666666666E-2</v>
      </c>
      <c r="AO63" s="8">
        <f>Table1[[#This Row],[L1 Worked Time]]+Table1[[#This Row],[Idle Time]]+Table1[[#This Row],[L1 Pend Time]]</f>
        <v>55.100000000000009</v>
      </c>
      <c r="AP63" s="1" t="str">
        <f t="shared" si="6"/>
        <v>Mon</v>
      </c>
      <c r="AQ63" s="6">
        <f>INT(Table1[[#This Row],[Create Date]])</f>
        <v>44935</v>
      </c>
      <c r="AR63" s="2">
        <f t="shared" si="7"/>
        <v>44935</v>
      </c>
      <c r="AS63" s="1" t="str">
        <f t="shared" si="8"/>
        <v>16:30:04</v>
      </c>
      <c r="AT63" s="1" t="str">
        <f t="shared" si="9"/>
        <v>Week-3</v>
      </c>
      <c r="AU63" s="3">
        <f t="shared" si="10"/>
        <v>0.66666666666666663</v>
      </c>
      <c r="AW63">
        <v>8.3333333333333329E-2</v>
      </c>
      <c r="AX63">
        <v>55.000000000000007</v>
      </c>
      <c r="AY63">
        <v>1.6666666666666666E-2</v>
      </c>
    </row>
    <row r="64" spans="1:51" x14ac:dyDescent="0.25">
      <c r="A64">
        <v>8225</v>
      </c>
      <c r="B64" t="s">
        <v>117</v>
      </c>
      <c r="C64" t="s">
        <v>109</v>
      </c>
      <c r="D64" t="s">
        <v>43</v>
      </c>
      <c r="E64" t="s">
        <v>226</v>
      </c>
      <c r="F64" t="s">
        <v>8178</v>
      </c>
      <c r="G64" t="s">
        <v>181</v>
      </c>
      <c r="H64" t="s">
        <v>47</v>
      </c>
      <c r="I64" t="s">
        <v>47</v>
      </c>
      <c r="J64" t="s">
        <v>379</v>
      </c>
      <c r="K64" t="s">
        <v>228</v>
      </c>
      <c r="L64" t="s">
        <v>50</v>
      </c>
      <c r="M64" t="s">
        <v>122</v>
      </c>
      <c r="N64">
        <v>32</v>
      </c>
      <c r="O64" t="s">
        <v>48</v>
      </c>
      <c r="P64" t="s">
        <v>123</v>
      </c>
      <c r="R64" t="s">
        <v>158</v>
      </c>
      <c r="V64" t="s">
        <v>48</v>
      </c>
      <c r="W64" t="s">
        <v>54</v>
      </c>
      <c r="X64" t="s">
        <v>106</v>
      </c>
      <c r="Y64" t="s">
        <v>54</v>
      </c>
      <c r="Z64" t="s">
        <v>7526</v>
      </c>
      <c r="AA64" t="s">
        <v>54</v>
      </c>
      <c r="AB64" t="s">
        <v>57</v>
      </c>
      <c r="AC64" t="s">
        <v>8179</v>
      </c>
      <c r="AH64">
        <f t="shared" si="0"/>
        <v>0</v>
      </c>
      <c r="AI64">
        <f t="shared" si="1"/>
        <v>1</v>
      </c>
      <c r="AJ64" t="str">
        <f t="shared" si="2"/>
        <v/>
      </c>
      <c r="AK64">
        <v>1</v>
      </c>
      <c r="AL64" s="8">
        <f t="shared" si="3"/>
        <v>32</v>
      </c>
      <c r="AM64" s="8">
        <f t="shared" si="4"/>
        <v>8.3333333333333329E-2</v>
      </c>
      <c r="AN64" s="8">
        <f t="shared" si="5"/>
        <v>26.416666666666671</v>
      </c>
      <c r="AO64" s="8">
        <f>Table1[[#This Row],[L1 Worked Time]]+Table1[[#This Row],[Idle Time]]+Table1[[#This Row],[L1 Pend Time]]</f>
        <v>58.500000000000007</v>
      </c>
      <c r="AP64" s="1" t="str">
        <f t="shared" si="6"/>
        <v>Mon</v>
      </c>
      <c r="AQ64" s="6">
        <f>INT(Table1[[#This Row],[Create Date]])</f>
        <v>44935</v>
      </c>
      <c r="AR64" s="2">
        <f t="shared" si="7"/>
        <v>44935</v>
      </c>
      <c r="AS64" s="1" t="str">
        <f t="shared" si="8"/>
        <v>15:20:02</v>
      </c>
      <c r="AT64" s="1" t="str">
        <f t="shared" si="9"/>
        <v>Week-3</v>
      </c>
      <c r="AU64" s="3">
        <f t="shared" si="10"/>
        <v>0.625</v>
      </c>
      <c r="AW64">
        <v>8.3333333333333329E-2</v>
      </c>
      <c r="AX64">
        <v>32</v>
      </c>
      <c r="AY64">
        <v>26.416666666666671</v>
      </c>
    </row>
    <row r="65" spans="1:51" x14ac:dyDescent="0.25">
      <c r="A65">
        <v>8224</v>
      </c>
      <c r="B65" t="s">
        <v>59</v>
      </c>
      <c r="C65" t="s">
        <v>109</v>
      </c>
      <c r="D65" t="s">
        <v>43</v>
      </c>
      <c r="E65" t="s">
        <v>1152</v>
      </c>
      <c r="F65" t="s">
        <v>8180</v>
      </c>
      <c r="G65" t="s">
        <v>181</v>
      </c>
      <c r="H65" t="s">
        <v>72</v>
      </c>
      <c r="I65" t="s">
        <v>72</v>
      </c>
      <c r="J65" t="s">
        <v>83</v>
      </c>
      <c r="L65" t="s">
        <v>50</v>
      </c>
      <c r="M65" t="s">
        <v>65</v>
      </c>
      <c r="N65">
        <v>24</v>
      </c>
      <c r="O65" t="s">
        <v>48</v>
      </c>
      <c r="P65" t="s">
        <v>66</v>
      </c>
      <c r="Q65" t="s">
        <v>73</v>
      </c>
      <c r="V65" t="s">
        <v>48</v>
      </c>
      <c r="W65" t="s">
        <v>54</v>
      </c>
      <c r="X65" t="s">
        <v>106</v>
      </c>
      <c r="Y65" t="s">
        <v>54</v>
      </c>
      <c r="Z65" t="s">
        <v>1499</v>
      </c>
      <c r="AA65" t="s">
        <v>54</v>
      </c>
      <c r="AB65" t="s">
        <v>57</v>
      </c>
      <c r="AC65" t="s">
        <v>57</v>
      </c>
      <c r="AH65">
        <f t="shared" si="0"/>
        <v>0</v>
      </c>
      <c r="AI65">
        <f t="shared" si="1"/>
        <v>1</v>
      </c>
      <c r="AJ65" t="str">
        <f t="shared" si="2"/>
        <v/>
      </c>
      <c r="AK65">
        <v>1</v>
      </c>
      <c r="AL65" s="8">
        <f t="shared" si="3"/>
        <v>24</v>
      </c>
      <c r="AM65" s="8">
        <f t="shared" si="4"/>
        <v>8.3333333333333329E-2</v>
      </c>
      <c r="AN65" s="8">
        <f t="shared" si="5"/>
        <v>1.6666666666666666E-2</v>
      </c>
      <c r="AO65" s="8">
        <f>Table1[[#This Row],[L1 Worked Time]]+Table1[[#This Row],[Idle Time]]+Table1[[#This Row],[L1 Pend Time]]</f>
        <v>24.099999999999998</v>
      </c>
      <c r="AP65" s="1" t="str">
        <f t="shared" si="6"/>
        <v>Mon</v>
      </c>
      <c r="AQ65" s="6">
        <f>INT(Table1[[#This Row],[Create Date]])</f>
        <v>44935</v>
      </c>
      <c r="AR65" s="2">
        <f t="shared" si="7"/>
        <v>44935</v>
      </c>
      <c r="AS65" s="1" t="str">
        <f t="shared" si="8"/>
        <v>14:30:05</v>
      </c>
      <c r="AT65" s="1" t="str">
        <f t="shared" si="9"/>
        <v>Week-3</v>
      </c>
      <c r="AU65" s="3">
        <f t="shared" si="10"/>
        <v>0.58333333333333326</v>
      </c>
      <c r="AW65">
        <v>8.3333333333333329E-2</v>
      </c>
      <c r="AX65">
        <v>24</v>
      </c>
      <c r="AY65">
        <v>1.6666666666666666E-2</v>
      </c>
    </row>
    <row r="66" spans="1:51" x14ac:dyDescent="0.25">
      <c r="A66">
        <v>8223</v>
      </c>
      <c r="B66" t="s">
        <v>371</v>
      </c>
      <c r="C66" t="s">
        <v>42</v>
      </c>
      <c r="D66" t="s">
        <v>43</v>
      </c>
      <c r="E66" t="s">
        <v>6845</v>
      </c>
      <c r="F66" t="s">
        <v>8181</v>
      </c>
      <c r="G66" t="s">
        <v>181</v>
      </c>
      <c r="H66" t="s">
        <v>72</v>
      </c>
      <c r="I66" t="s">
        <v>47</v>
      </c>
      <c r="J66" t="s">
        <v>392</v>
      </c>
      <c r="K66" t="s">
        <v>6847</v>
      </c>
      <c r="L66" t="s">
        <v>50</v>
      </c>
      <c r="M66" t="s">
        <v>122</v>
      </c>
      <c r="N66">
        <v>40</v>
      </c>
      <c r="O66" t="s">
        <v>48</v>
      </c>
      <c r="P66" t="s">
        <v>123</v>
      </c>
      <c r="R66" t="s">
        <v>1690</v>
      </c>
      <c r="V66" t="s">
        <v>48</v>
      </c>
      <c r="W66" t="s">
        <v>54</v>
      </c>
      <c r="X66" t="s">
        <v>142</v>
      </c>
      <c r="Y66" t="s">
        <v>54</v>
      </c>
      <c r="Z66" t="s">
        <v>7319</v>
      </c>
      <c r="AA66" t="s">
        <v>54</v>
      </c>
      <c r="AB66" t="s">
        <v>57</v>
      </c>
      <c r="AC66" t="s">
        <v>57</v>
      </c>
      <c r="AH66">
        <f t="shared" ref="AH66:AH129" si="11">IFERROR(SEARCH("MSSP",J66,1),0)</f>
        <v>0</v>
      </c>
      <c r="AI66">
        <f t="shared" ref="AI66:AI129" si="12">IF(OR(H66="",I66=""),"",IF(H66=I66,1,0))</f>
        <v>0</v>
      </c>
      <c r="AJ66">
        <f t="shared" ref="AJ66:AJ129" si="13">IF(OR(H66="",I66=""),"",IF(H66&lt;&gt;I66,1,""))</f>
        <v>1</v>
      </c>
      <c r="AK66">
        <v>1</v>
      </c>
      <c r="AL66" s="8">
        <f t="shared" ref="AL66:AL129" si="14">(N66/1440)*1440</f>
        <v>40</v>
      </c>
      <c r="AM66" s="8">
        <f t="shared" ref="AM66:AM129" si="15">((N66/1440)-(N66/1440)+MID(X66,18,8))*1440</f>
        <v>0.1</v>
      </c>
      <c r="AN66" s="8">
        <f t="shared" ref="AN66:AN129" si="16">(((N66/1440)-(N66/1440))+MID(AC66,18,8))*1440</f>
        <v>1.6666666666666666E-2</v>
      </c>
      <c r="AO66" s="8">
        <f>Table1[[#This Row],[L1 Worked Time]]+Table1[[#This Row],[Idle Time]]+Table1[[#This Row],[L1 Pend Time]]</f>
        <v>40.116666666666667</v>
      </c>
      <c r="AP66" s="1" t="str">
        <f t="shared" ref="AP66:AP129" si="17">TEXT(AR66,"DDD")</f>
        <v>Mon</v>
      </c>
      <c r="AQ66" s="6">
        <f>INT(Table1[[#This Row],[Create Date]])</f>
        <v>44935</v>
      </c>
      <c r="AR66" s="2">
        <f t="shared" ref="AR66:AR129" si="18">IF(F66="","",INT(MID(F66,6,2)&amp;"-"&amp;MID(F66,9,3)&amp;"-"&amp;MID(F66,15,2)))</f>
        <v>44935</v>
      </c>
      <c r="AS66" s="1" t="str">
        <f t="shared" ref="AS66:AS129" si="19">IF(F66="","",MID(F66,18,8))</f>
        <v>13:40:02</v>
      </c>
      <c r="AT66" s="1" t="str">
        <f t="shared" ref="AT66:AT129" si="20">"Week"&amp;"-"&amp;(WEEKNUM(AR66,2)-WEEKNUM(DATE(YEAR(AR66),MONTH(AR66),1),2)+1)</f>
        <v>Week-3</v>
      </c>
      <c r="AU66" s="3">
        <f t="shared" ref="AU66:AU129" si="21">FLOOR(AS66,1/24)</f>
        <v>0.54166666666666663</v>
      </c>
      <c r="AW66">
        <v>0.1</v>
      </c>
      <c r="AX66">
        <v>40</v>
      </c>
      <c r="AY66">
        <v>1.6666666666666666E-2</v>
      </c>
    </row>
    <row r="67" spans="1:51" x14ac:dyDescent="0.25">
      <c r="A67">
        <v>8222</v>
      </c>
      <c r="B67" t="s">
        <v>41</v>
      </c>
      <c r="C67" t="s">
        <v>109</v>
      </c>
      <c r="D67" t="s">
        <v>43</v>
      </c>
      <c r="E67" t="s">
        <v>3386</v>
      </c>
      <c r="F67" t="s">
        <v>8182</v>
      </c>
      <c r="G67" t="s">
        <v>140</v>
      </c>
      <c r="H67" t="s">
        <v>63</v>
      </c>
      <c r="I67" t="s">
        <v>63</v>
      </c>
      <c r="J67" t="s">
        <v>48</v>
      </c>
      <c r="K67" t="s">
        <v>2614</v>
      </c>
      <c r="L67" t="s">
        <v>50</v>
      </c>
      <c r="M67" t="s">
        <v>114</v>
      </c>
      <c r="N67">
        <v>69</v>
      </c>
      <c r="O67" t="s">
        <v>48</v>
      </c>
      <c r="P67" t="s">
        <v>354</v>
      </c>
      <c r="U67" t="s">
        <v>3388</v>
      </c>
      <c r="V67" t="s">
        <v>48</v>
      </c>
      <c r="W67" t="s">
        <v>54</v>
      </c>
      <c r="X67" t="s">
        <v>745</v>
      </c>
      <c r="Y67" t="s">
        <v>54</v>
      </c>
      <c r="Z67" t="s">
        <v>1592</v>
      </c>
      <c r="AA67" t="s">
        <v>54</v>
      </c>
      <c r="AB67" t="s">
        <v>57</v>
      </c>
      <c r="AC67" t="s">
        <v>57</v>
      </c>
      <c r="AH67">
        <f t="shared" si="11"/>
        <v>0</v>
      </c>
      <c r="AI67">
        <f t="shared" si="12"/>
        <v>1</v>
      </c>
      <c r="AJ67" t="str">
        <f t="shared" si="13"/>
        <v/>
      </c>
      <c r="AK67">
        <v>1</v>
      </c>
      <c r="AL67" s="8">
        <f t="shared" si="14"/>
        <v>69</v>
      </c>
      <c r="AM67" s="8">
        <f t="shared" si="15"/>
        <v>6.6666666666666666E-2</v>
      </c>
      <c r="AN67" s="8">
        <f t="shared" si="16"/>
        <v>1.6666666666666666E-2</v>
      </c>
      <c r="AO67" s="8">
        <f>Table1[[#This Row],[L1 Worked Time]]+Table1[[#This Row],[Idle Time]]+Table1[[#This Row],[L1 Pend Time]]</f>
        <v>69.083333333333329</v>
      </c>
      <c r="AP67" s="1" t="str">
        <f t="shared" si="17"/>
        <v>Mon</v>
      </c>
      <c r="AQ67" s="6">
        <f>INT(Table1[[#This Row],[Create Date]])</f>
        <v>44935</v>
      </c>
      <c r="AR67" s="2">
        <f t="shared" si="18"/>
        <v>44935</v>
      </c>
      <c r="AS67" s="1" t="str">
        <f t="shared" si="19"/>
        <v>13:30:02</v>
      </c>
      <c r="AT67" s="1" t="str">
        <f t="shared" si="20"/>
        <v>Week-3</v>
      </c>
      <c r="AU67" s="3">
        <f t="shared" si="21"/>
        <v>0.54166666666666663</v>
      </c>
      <c r="AW67">
        <v>6.6666666666666666E-2</v>
      </c>
      <c r="AX67">
        <v>69</v>
      </c>
      <c r="AY67">
        <v>1.6666666666666666E-2</v>
      </c>
    </row>
    <row r="68" spans="1:51" x14ac:dyDescent="0.25">
      <c r="A68">
        <v>8221</v>
      </c>
      <c r="B68" t="s">
        <v>117</v>
      </c>
      <c r="C68" t="s">
        <v>109</v>
      </c>
      <c r="D68" t="s">
        <v>43</v>
      </c>
      <c r="E68" t="s">
        <v>8183</v>
      </c>
      <c r="F68" t="s">
        <v>8184</v>
      </c>
      <c r="G68" t="s">
        <v>181</v>
      </c>
      <c r="H68" t="s">
        <v>63</v>
      </c>
      <c r="I68" t="s">
        <v>63</v>
      </c>
      <c r="J68" t="s">
        <v>48</v>
      </c>
      <c r="K68" t="s">
        <v>121</v>
      </c>
      <c r="L68" t="s">
        <v>50</v>
      </c>
      <c r="M68" t="s">
        <v>122</v>
      </c>
      <c r="N68">
        <v>31</v>
      </c>
      <c r="O68" t="s">
        <v>48</v>
      </c>
      <c r="P68" t="s">
        <v>123</v>
      </c>
      <c r="R68" t="s">
        <v>158</v>
      </c>
      <c r="V68" t="s">
        <v>8185</v>
      </c>
      <c r="W68" t="s">
        <v>54</v>
      </c>
      <c r="X68" t="s">
        <v>745</v>
      </c>
      <c r="Y68" t="s">
        <v>54</v>
      </c>
      <c r="Z68" t="s">
        <v>8186</v>
      </c>
      <c r="AA68" t="s">
        <v>54</v>
      </c>
      <c r="AB68" t="s">
        <v>57</v>
      </c>
      <c r="AC68" t="s">
        <v>8187</v>
      </c>
      <c r="AH68">
        <f t="shared" si="11"/>
        <v>0</v>
      </c>
      <c r="AI68">
        <f t="shared" si="12"/>
        <v>1</v>
      </c>
      <c r="AJ68" t="str">
        <f t="shared" si="13"/>
        <v/>
      </c>
      <c r="AK68">
        <v>1</v>
      </c>
      <c r="AL68" s="8">
        <f t="shared" si="14"/>
        <v>31</v>
      </c>
      <c r="AM68" s="8">
        <f t="shared" si="15"/>
        <v>6.6666666666666666E-2</v>
      </c>
      <c r="AN68" s="8">
        <f t="shared" si="16"/>
        <v>68.816666666666663</v>
      </c>
      <c r="AO68" s="8">
        <f>Table1[[#This Row],[L1 Worked Time]]+Table1[[#This Row],[Idle Time]]+Table1[[#This Row],[L1 Pend Time]]</f>
        <v>99.883333333333326</v>
      </c>
      <c r="AP68" s="1" t="str">
        <f t="shared" si="17"/>
        <v>Mon</v>
      </c>
      <c r="AQ68" s="6">
        <f>INT(Table1[[#This Row],[Create Date]])</f>
        <v>44935</v>
      </c>
      <c r="AR68" s="2">
        <f t="shared" si="18"/>
        <v>44935</v>
      </c>
      <c r="AS68" s="1" t="str">
        <f t="shared" si="19"/>
        <v>09:40:04</v>
      </c>
      <c r="AT68" s="1" t="str">
        <f t="shared" si="20"/>
        <v>Week-3</v>
      </c>
      <c r="AU68" s="3">
        <f t="shared" si="21"/>
        <v>0.375</v>
      </c>
      <c r="AW68">
        <v>6.6666666666666666E-2</v>
      </c>
      <c r="AX68">
        <v>31</v>
      </c>
      <c r="AY68">
        <v>68.816666666666663</v>
      </c>
    </row>
    <row r="69" spans="1:51" x14ac:dyDescent="0.25">
      <c r="A69">
        <v>8220</v>
      </c>
      <c r="B69" t="s">
        <v>117</v>
      </c>
      <c r="C69" t="s">
        <v>109</v>
      </c>
      <c r="D69" t="s">
        <v>43</v>
      </c>
      <c r="E69" t="s">
        <v>8183</v>
      </c>
      <c r="F69" t="s">
        <v>8188</v>
      </c>
      <c r="G69" t="s">
        <v>181</v>
      </c>
      <c r="H69" t="s">
        <v>63</v>
      </c>
      <c r="I69" t="s">
        <v>63</v>
      </c>
      <c r="J69" t="s">
        <v>48</v>
      </c>
      <c r="K69" t="s">
        <v>121</v>
      </c>
      <c r="L69" t="s">
        <v>50</v>
      </c>
      <c r="M69" t="s">
        <v>122</v>
      </c>
      <c r="N69">
        <v>29</v>
      </c>
      <c r="O69" t="s">
        <v>48</v>
      </c>
      <c r="P69" t="s">
        <v>123</v>
      </c>
      <c r="R69" t="s">
        <v>158</v>
      </c>
      <c r="V69" t="s">
        <v>8189</v>
      </c>
      <c r="W69" t="s">
        <v>54</v>
      </c>
      <c r="X69" t="s">
        <v>106</v>
      </c>
      <c r="Y69" t="s">
        <v>54</v>
      </c>
      <c r="Z69" t="s">
        <v>1283</v>
      </c>
      <c r="AA69" t="s">
        <v>54</v>
      </c>
      <c r="AB69" t="s">
        <v>57</v>
      </c>
      <c r="AC69" t="s">
        <v>2131</v>
      </c>
      <c r="AH69">
        <f t="shared" si="11"/>
        <v>0</v>
      </c>
      <c r="AI69">
        <f t="shared" si="12"/>
        <v>1</v>
      </c>
      <c r="AJ69" t="str">
        <f t="shared" si="13"/>
        <v/>
      </c>
      <c r="AK69">
        <v>1</v>
      </c>
      <c r="AL69" s="8">
        <f t="shared" si="14"/>
        <v>29.000000000000004</v>
      </c>
      <c r="AM69" s="8">
        <f t="shared" si="15"/>
        <v>8.3333333333333329E-2</v>
      </c>
      <c r="AN69" s="8">
        <f t="shared" si="16"/>
        <v>65.816666666666663</v>
      </c>
      <c r="AO69" s="8">
        <f>Table1[[#This Row],[L1 Worked Time]]+Table1[[#This Row],[Idle Time]]+Table1[[#This Row],[L1 Pend Time]]</f>
        <v>94.9</v>
      </c>
      <c r="AP69" s="1" t="str">
        <f t="shared" si="17"/>
        <v>Mon</v>
      </c>
      <c r="AQ69" s="6">
        <f>INT(Table1[[#This Row],[Create Date]])</f>
        <v>44935</v>
      </c>
      <c r="AR69" s="2">
        <f t="shared" si="18"/>
        <v>44935</v>
      </c>
      <c r="AS69" s="1" t="str">
        <f t="shared" si="19"/>
        <v>09:40:03</v>
      </c>
      <c r="AT69" s="1" t="str">
        <f t="shared" si="20"/>
        <v>Week-3</v>
      </c>
      <c r="AU69" s="3">
        <f t="shared" si="21"/>
        <v>0.375</v>
      </c>
      <c r="AW69">
        <v>8.3333333333333329E-2</v>
      </c>
      <c r="AX69">
        <v>29.000000000000004</v>
      </c>
      <c r="AY69">
        <v>65.816666666666663</v>
      </c>
    </row>
    <row r="70" spans="1:51" x14ac:dyDescent="0.25">
      <c r="A70">
        <v>8219</v>
      </c>
      <c r="B70" t="s">
        <v>117</v>
      </c>
      <c r="C70" t="s">
        <v>42</v>
      </c>
      <c r="D70" t="s">
        <v>43</v>
      </c>
      <c r="E70" t="s">
        <v>4967</v>
      </c>
      <c r="F70" t="s">
        <v>8190</v>
      </c>
      <c r="G70" t="s">
        <v>181</v>
      </c>
      <c r="H70" t="s">
        <v>47</v>
      </c>
      <c r="I70" t="s">
        <v>72</v>
      </c>
      <c r="J70" t="s">
        <v>48</v>
      </c>
      <c r="K70" t="s">
        <v>4969</v>
      </c>
      <c r="L70" t="s">
        <v>50</v>
      </c>
      <c r="M70" t="s">
        <v>122</v>
      </c>
      <c r="N70">
        <v>2</v>
      </c>
      <c r="O70" t="s">
        <v>48</v>
      </c>
      <c r="P70" t="s">
        <v>251</v>
      </c>
      <c r="S70" t="s">
        <v>4970</v>
      </c>
      <c r="V70" t="s">
        <v>8189</v>
      </c>
      <c r="W70" t="s">
        <v>54</v>
      </c>
      <c r="X70" t="s">
        <v>106</v>
      </c>
      <c r="Y70" t="s">
        <v>54</v>
      </c>
      <c r="Z70" t="s">
        <v>1786</v>
      </c>
      <c r="AA70" t="s">
        <v>54</v>
      </c>
      <c r="AB70" t="s">
        <v>57</v>
      </c>
      <c r="AC70" t="s">
        <v>6742</v>
      </c>
      <c r="AH70">
        <f t="shared" si="11"/>
        <v>0</v>
      </c>
      <c r="AI70">
        <f t="shared" si="12"/>
        <v>0</v>
      </c>
      <c r="AJ70">
        <f t="shared" si="13"/>
        <v>1</v>
      </c>
      <c r="AK70">
        <v>1</v>
      </c>
      <c r="AL70" s="8">
        <f t="shared" si="14"/>
        <v>2</v>
      </c>
      <c r="AM70" s="8">
        <f t="shared" si="15"/>
        <v>8.3333333333333329E-2</v>
      </c>
      <c r="AN70" s="8">
        <f t="shared" si="16"/>
        <v>44.866666666666667</v>
      </c>
      <c r="AO70" s="8">
        <f>Table1[[#This Row],[L1 Worked Time]]+Table1[[#This Row],[Idle Time]]+Table1[[#This Row],[L1 Pend Time]]</f>
        <v>46.95</v>
      </c>
      <c r="AP70" s="1" t="str">
        <f t="shared" si="17"/>
        <v>Mon</v>
      </c>
      <c r="AQ70" s="6">
        <f>INT(Table1[[#This Row],[Create Date]])</f>
        <v>44935</v>
      </c>
      <c r="AR70" s="2">
        <f t="shared" si="18"/>
        <v>44935</v>
      </c>
      <c r="AS70" s="1" t="str">
        <f t="shared" si="19"/>
        <v>09:10:03</v>
      </c>
      <c r="AT70" s="1" t="str">
        <f t="shared" si="20"/>
        <v>Week-3</v>
      </c>
      <c r="AU70" s="3">
        <f t="shared" si="21"/>
        <v>0.375</v>
      </c>
      <c r="AW70">
        <v>8.3333333333333329E-2</v>
      </c>
      <c r="AX70">
        <v>2</v>
      </c>
      <c r="AY70">
        <v>44.866666666666667</v>
      </c>
    </row>
    <row r="71" spans="1:51" x14ac:dyDescent="0.25">
      <c r="A71">
        <v>8218</v>
      </c>
      <c r="B71" t="s">
        <v>117</v>
      </c>
      <c r="C71" t="s">
        <v>42</v>
      </c>
      <c r="D71" t="s">
        <v>43</v>
      </c>
      <c r="E71" t="s">
        <v>4967</v>
      </c>
      <c r="F71" t="s">
        <v>8191</v>
      </c>
      <c r="G71" t="s">
        <v>140</v>
      </c>
      <c r="H71" t="s">
        <v>63</v>
      </c>
      <c r="I71" t="s">
        <v>72</v>
      </c>
      <c r="J71" t="s">
        <v>48</v>
      </c>
      <c r="K71" t="s">
        <v>4969</v>
      </c>
      <c r="L71" t="s">
        <v>50</v>
      </c>
      <c r="M71" t="s">
        <v>122</v>
      </c>
      <c r="N71">
        <v>38</v>
      </c>
      <c r="O71" t="s">
        <v>48</v>
      </c>
      <c r="P71" t="s">
        <v>251</v>
      </c>
      <c r="S71" t="s">
        <v>4970</v>
      </c>
      <c r="V71" t="s">
        <v>8185</v>
      </c>
      <c r="W71" t="s">
        <v>54</v>
      </c>
      <c r="X71" t="s">
        <v>148</v>
      </c>
      <c r="Y71" t="s">
        <v>54</v>
      </c>
      <c r="Z71" t="s">
        <v>2673</v>
      </c>
      <c r="AA71" t="s">
        <v>54</v>
      </c>
      <c r="AB71" t="s">
        <v>57</v>
      </c>
      <c r="AC71" t="s">
        <v>5506</v>
      </c>
      <c r="AH71">
        <f t="shared" si="11"/>
        <v>0</v>
      </c>
      <c r="AI71">
        <f t="shared" si="12"/>
        <v>0</v>
      </c>
      <c r="AJ71">
        <f t="shared" si="13"/>
        <v>1</v>
      </c>
      <c r="AK71">
        <v>1</v>
      </c>
      <c r="AL71" s="8">
        <f t="shared" si="14"/>
        <v>38</v>
      </c>
      <c r="AM71" s="8">
        <f t="shared" si="15"/>
        <v>0.11666666666666667</v>
      </c>
      <c r="AN71" s="8">
        <f t="shared" si="16"/>
        <v>53.55</v>
      </c>
      <c r="AO71" s="8">
        <f>Table1[[#This Row],[L1 Worked Time]]+Table1[[#This Row],[Idle Time]]+Table1[[#This Row],[L1 Pend Time]]</f>
        <v>91.666666666666657</v>
      </c>
      <c r="AP71" s="1" t="str">
        <f t="shared" si="17"/>
        <v>Mon</v>
      </c>
      <c r="AQ71" s="6">
        <f>INT(Table1[[#This Row],[Create Date]])</f>
        <v>44935</v>
      </c>
      <c r="AR71" s="2">
        <f t="shared" si="18"/>
        <v>44935</v>
      </c>
      <c r="AS71" s="1" t="str">
        <f t="shared" si="19"/>
        <v>08:50:03</v>
      </c>
      <c r="AT71" s="1" t="str">
        <f t="shared" si="20"/>
        <v>Week-3</v>
      </c>
      <c r="AU71" s="3">
        <f t="shared" si="21"/>
        <v>0.33333333333333331</v>
      </c>
      <c r="AW71">
        <v>0.11666666666666667</v>
      </c>
      <c r="AX71">
        <v>38</v>
      </c>
      <c r="AY71">
        <v>53.55</v>
      </c>
    </row>
    <row r="72" spans="1:51" x14ac:dyDescent="0.25">
      <c r="A72">
        <v>8217</v>
      </c>
      <c r="B72" t="s">
        <v>59</v>
      </c>
      <c r="C72" t="s">
        <v>6625</v>
      </c>
      <c r="D72" t="s">
        <v>43</v>
      </c>
      <c r="E72" t="s">
        <v>8192</v>
      </c>
      <c r="F72" t="s">
        <v>8193</v>
      </c>
      <c r="G72" t="s">
        <v>129</v>
      </c>
      <c r="H72" t="s">
        <v>72</v>
      </c>
      <c r="I72" t="s">
        <v>72</v>
      </c>
      <c r="J72" t="s">
        <v>339</v>
      </c>
      <c r="L72" t="s">
        <v>50</v>
      </c>
      <c r="M72" t="s">
        <v>65</v>
      </c>
      <c r="N72">
        <v>33</v>
      </c>
      <c r="O72" t="s">
        <v>48</v>
      </c>
      <c r="P72" t="s">
        <v>66</v>
      </c>
      <c r="Q72" t="s">
        <v>73</v>
      </c>
      <c r="V72" t="s">
        <v>8194</v>
      </c>
      <c r="W72" t="s">
        <v>54</v>
      </c>
      <c r="X72" t="s">
        <v>148</v>
      </c>
      <c r="Y72" t="s">
        <v>54</v>
      </c>
      <c r="Z72" t="s">
        <v>8195</v>
      </c>
      <c r="AA72" t="s">
        <v>54</v>
      </c>
      <c r="AB72" t="s">
        <v>57</v>
      </c>
      <c r="AC72" t="s">
        <v>8196</v>
      </c>
      <c r="AH72">
        <f t="shared" si="11"/>
        <v>1</v>
      </c>
      <c r="AI72">
        <f t="shared" si="12"/>
        <v>1</v>
      </c>
      <c r="AJ72" t="str">
        <f t="shared" si="13"/>
        <v/>
      </c>
      <c r="AK72">
        <v>1</v>
      </c>
      <c r="AL72" s="8">
        <f t="shared" si="14"/>
        <v>33</v>
      </c>
      <c r="AM72" s="8">
        <f t="shared" si="15"/>
        <v>0.11666666666666667</v>
      </c>
      <c r="AN72" s="8">
        <f t="shared" si="16"/>
        <v>62.016666666666666</v>
      </c>
      <c r="AO72" s="8">
        <f>Table1[[#This Row],[L1 Worked Time]]+Table1[[#This Row],[Idle Time]]+Table1[[#This Row],[L1 Pend Time]]</f>
        <v>95.133333333333326</v>
      </c>
      <c r="AP72" s="1" t="str">
        <f t="shared" si="17"/>
        <v>Mon</v>
      </c>
      <c r="AQ72" s="6">
        <f>INT(Table1[[#This Row],[Create Date]])</f>
        <v>44935</v>
      </c>
      <c r="AR72" s="2">
        <f t="shared" si="18"/>
        <v>44935</v>
      </c>
      <c r="AS72" s="1" t="str">
        <f t="shared" si="19"/>
        <v>07:00:06</v>
      </c>
      <c r="AT72" s="1" t="str">
        <f t="shared" si="20"/>
        <v>Week-3</v>
      </c>
      <c r="AU72" s="3">
        <f t="shared" si="21"/>
        <v>0.29166666666666663</v>
      </c>
      <c r="AW72">
        <v>0.11666666666666667</v>
      </c>
      <c r="AX72">
        <v>33</v>
      </c>
      <c r="AY72">
        <v>62.016666666666666</v>
      </c>
    </row>
    <row r="73" spans="1:51" x14ac:dyDescent="0.25">
      <c r="A73">
        <v>8216</v>
      </c>
      <c r="B73" t="s">
        <v>59</v>
      </c>
      <c r="C73" t="s">
        <v>109</v>
      </c>
      <c r="D73" t="s">
        <v>43</v>
      </c>
      <c r="E73" t="s">
        <v>8197</v>
      </c>
      <c r="F73" t="s">
        <v>8198</v>
      </c>
      <c r="G73" t="s">
        <v>129</v>
      </c>
      <c r="H73" t="s">
        <v>47</v>
      </c>
      <c r="I73" t="s">
        <v>47</v>
      </c>
      <c r="J73" t="s">
        <v>8199</v>
      </c>
      <c r="L73" t="s">
        <v>50</v>
      </c>
      <c r="M73" t="s">
        <v>65</v>
      </c>
      <c r="N73">
        <v>160</v>
      </c>
      <c r="O73" t="s">
        <v>48</v>
      </c>
      <c r="P73" t="s">
        <v>66</v>
      </c>
      <c r="Q73" t="s">
        <v>317</v>
      </c>
      <c r="V73" t="s">
        <v>282</v>
      </c>
      <c r="W73" t="s">
        <v>54</v>
      </c>
      <c r="X73" t="s">
        <v>142</v>
      </c>
      <c r="Y73" t="s">
        <v>54</v>
      </c>
      <c r="Z73" t="s">
        <v>8200</v>
      </c>
      <c r="AA73" t="s">
        <v>8201</v>
      </c>
      <c r="AB73" t="s">
        <v>57</v>
      </c>
      <c r="AC73" t="s">
        <v>57</v>
      </c>
      <c r="AH73">
        <f t="shared" si="11"/>
        <v>1</v>
      </c>
      <c r="AI73">
        <f t="shared" si="12"/>
        <v>1</v>
      </c>
      <c r="AJ73" t="str">
        <f t="shared" si="13"/>
        <v/>
      </c>
      <c r="AK73">
        <v>1</v>
      </c>
      <c r="AL73" s="8">
        <f t="shared" si="14"/>
        <v>160</v>
      </c>
      <c r="AM73" s="8">
        <f t="shared" si="15"/>
        <v>0.1</v>
      </c>
      <c r="AN73" s="8">
        <f t="shared" si="16"/>
        <v>1.6666666666666666E-2</v>
      </c>
      <c r="AO73" s="8">
        <f>Table1[[#This Row],[L1 Worked Time]]+Table1[[#This Row],[Idle Time]]+Table1[[#This Row],[L1 Pend Time]]</f>
        <v>160.11666666666667</v>
      </c>
      <c r="AP73" s="1" t="str">
        <f t="shared" si="17"/>
        <v>Mon</v>
      </c>
      <c r="AQ73" s="6">
        <f>INT(Table1[[#This Row],[Create Date]])</f>
        <v>44935</v>
      </c>
      <c r="AR73" s="2">
        <f t="shared" si="18"/>
        <v>44935</v>
      </c>
      <c r="AS73" s="1" t="str">
        <f t="shared" si="19"/>
        <v>06:30:05</v>
      </c>
      <c r="AT73" s="1" t="str">
        <f t="shared" si="20"/>
        <v>Week-3</v>
      </c>
      <c r="AU73" s="3">
        <f t="shared" si="21"/>
        <v>0.25</v>
      </c>
      <c r="AW73">
        <v>0.1</v>
      </c>
      <c r="AX73">
        <v>160</v>
      </c>
      <c r="AY73">
        <v>1.6666666666666666E-2</v>
      </c>
    </row>
    <row r="74" spans="1:51" x14ac:dyDescent="0.25">
      <c r="A74">
        <v>8243</v>
      </c>
      <c r="B74" t="s">
        <v>59</v>
      </c>
      <c r="C74" t="s">
        <v>109</v>
      </c>
      <c r="D74" t="s">
        <v>43</v>
      </c>
      <c r="E74" t="s">
        <v>8146</v>
      </c>
      <c r="F74" t="s">
        <v>8147</v>
      </c>
      <c r="G74" t="s">
        <v>77</v>
      </c>
      <c r="H74" t="s">
        <v>63</v>
      </c>
      <c r="I74" t="s">
        <v>63</v>
      </c>
      <c r="J74" t="s">
        <v>64</v>
      </c>
      <c r="L74" t="s">
        <v>50</v>
      </c>
      <c r="M74" t="s">
        <v>65</v>
      </c>
      <c r="N74">
        <v>42</v>
      </c>
      <c r="O74" t="s">
        <v>48</v>
      </c>
      <c r="P74" t="s">
        <v>66</v>
      </c>
      <c r="Q74" t="s">
        <v>67</v>
      </c>
      <c r="V74" t="s">
        <v>48</v>
      </c>
      <c r="W74" t="s">
        <v>54</v>
      </c>
      <c r="X74" t="s">
        <v>106</v>
      </c>
      <c r="Y74" t="s">
        <v>54</v>
      </c>
      <c r="Z74" t="s">
        <v>8148</v>
      </c>
      <c r="AA74" t="s">
        <v>54</v>
      </c>
      <c r="AB74" t="s">
        <v>57</v>
      </c>
      <c r="AC74" t="s">
        <v>57</v>
      </c>
      <c r="AH74">
        <f t="shared" si="11"/>
        <v>0</v>
      </c>
      <c r="AI74">
        <f t="shared" si="12"/>
        <v>1</v>
      </c>
      <c r="AJ74" t="str">
        <f t="shared" si="13"/>
        <v/>
      </c>
      <c r="AK74">
        <v>1</v>
      </c>
      <c r="AL74" s="8">
        <f t="shared" si="14"/>
        <v>42</v>
      </c>
      <c r="AM74" s="8">
        <f t="shared" si="15"/>
        <v>8.3333333333333329E-2</v>
      </c>
      <c r="AN74" s="8">
        <f t="shared" si="16"/>
        <v>1.6666666666666666E-2</v>
      </c>
      <c r="AO74" s="8">
        <f>Table1[[#This Row],[L1 Worked Time]]+Table1[[#This Row],[Idle Time]]+Table1[[#This Row],[L1 Pend Time]]</f>
        <v>42.1</v>
      </c>
      <c r="AP74" s="1" t="str">
        <f t="shared" si="17"/>
        <v>Tue</v>
      </c>
      <c r="AQ74" s="6">
        <f>INT(Table1[[#This Row],[Create Date]])</f>
        <v>44936</v>
      </c>
      <c r="AR74" s="2">
        <f t="shared" si="18"/>
        <v>44936</v>
      </c>
      <c r="AS74" s="1" t="str">
        <f t="shared" si="19"/>
        <v>19:30:04</v>
      </c>
      <c r="AT74" s="1" t="str">
        <f t="shared" si="20"/>
        <v>Week-3</v>
      </c>
      <c r="AU74" s="3">
        <f t="shared" si="21"/>
        <v>0.79166666666666663</v>
      </c>
      <c r="AW74">
        <v>8.3333333333333329E-2</v>
      </c>
      <c r="AX74">
        <v>42</v>
      </c>
      <c r="AY74">
        <v>1.6666666666666666E-2</v>
      </c>
    </row>
    <row r="75" spans="1:51" x14ac:dyDescent="0.25">
      <c r="A75">
        <v>8242</v>
      </c>
      <c r="B75" t="s">
        <v>41</v>
      </c>
      <c r="C75" t="s">
        <v>109</v>
      </c>
      <c r="D75" t="s">
        <v>43</v>
      </c>
      <c r="E75" t="s">
        <v>175</v>
      </c>
      <c r="F75" t="s">
        <v>8149</v>
      </c>
      <c r="G75" t="s">
        <v>77</v>
      </c>
      <c r="H75" t="s">
        <v>47</v>
      </c>
      <c r="I75" t="s">
        <v>63</v>
      </c>
      <c r="J75" t="s">
        <v>392</v>
      </c>
      <c r="K75" t="s">
        <v>177</v>
      </c>
      <c r="L75" t="s">
        <v>50</v>
      </c>
      <c r="M75" t="s">
        <v>114</v>
      </c>
      <c r="N75">
        <v>73</v>
      </c>
      <c r="O75" t="s">
        <v>48</v>
      </c>
      <c r="P75" t="s">
        <v>52</v>
      </c>
      <c r="T75" t="s">
        <v>105</v>
      </c>
      <c r="V75" t="s">
        <v>48</v>
      </c>
      <c r="W75" t="s">
        <v>54</v>
      </c>
      <c r="X75" t="s">
        <v>106</v>
      </c>
      <c r="Y75" t="s">
        <v>54</v>
      </c>
      <c r="Z75" t="s">
        <v>5967</v>
      </c>
      <c r="AA75" t="s">
        <v>54</v>
      </c>
      <c r="AB75" t="s">
        <v>57</v>
      </c>
      <c r="AC75" t="s">
        <v>57</v>
      </c>
      <c r="AH75">
        <f t="shared" si="11"/>
        <v>0</v>
      </c>
      <c r="AI75">
        <f t="shared" si="12"/>
        <v>0</v>
      </c>
      <c r="AJ75">
        <f t="shared" si="13"/>
        <v>1</v>
      </c>
      <c r="AK75">
        <v>1</v>
      </c>
      <c r="AL75" s="8">
        <f t="shared" si="14"/>
        <v>73</v>
      </c>
      <c r="AM75" s="8">
        <f t="shared" si="15"/>
        <v>8.3333333333333329E-2</v>
      </c>
      <c r="AN75" s="8">
        <f t="shared" si="16"/>
        <v>1.6666666666666666E-2</v>
      </c>
      <c r="AO75" s="8">
        <f>Table1[[#This Row],[L1 Worked Time]]+Table1[[#This Row],[Idle Time]]+Table1[[#This Row],[L1 Pend Time]]</f>
        <v>73.099999999999994</v>
      </c>
      <c r="AP75" s="1" t="str">
        <f t="shared" si="17"/>
        <v>Tue</v>
      </c>
      <c r="AQ75" s="6">
        <f>INT(Table1[[#This Row],[Create Date]])</f>
        <v>44936</v>
      </c>
      <c r="AR75" s="2">
        <f t="shared" si="18"/>
        <v>44936</v>
      </c>
      <c r="AS75" s="1" t="str">
        <f t="shared" si="19"/>
        <v>17:00:03</v>
      </c>
      <c r="AT75" s="1" t="str">
        <f t="shared" si="20"/>
        <v>Week-3</v>
      </c>
      <c r="AU75" s="3">
        <f t="shared" si="21"/>
        <v>0.70833333333333326</v>
      </c>
      <c r="AW75">
        <v>8.3333333333333329E-2</v>
      </c>
      <c r="AX75">
        <v>73</v>
      </c>
      <c r="AY75">
        <v>1.6666666666666666E-2</v>
      </c>
    </row>
    <row r="76" spans="1:51" x14ac:dyDescent="0.25">
      <c r="A76">
        <v>8241</v>
      </c>
      <c r="B76" t="s">
        <v>59</v>
      </c>
      <c r="C76" t="s">
        <v>109</v>
      </c>
      <c r="D76" t="s">
        <v>43</v>
      </c>
      <c r="E76" t="s">
        <v>7386</v>
      </c>
      <c r="F76" t="s">
        <v>8150</v>
      </c>
      <c r="G76" t="s">
        <v>181</v>
      </c>
      <c r="H76" t="s">
        <v>63</v>
      </c>
      <c r="I76" t="s">
        <v>63</v>
      </c>
      <c r="J76" t="s">
        <v>392</v>
      </c>
      <c r="K76" t="s">
        <v>1844</v>
      </c>
      <c r="L76" t="s">
        <v>50</v>
      </c>
      <c r="M76" t="s">
        <v>122</v>
      </c>
      <c r="N76">
        <v>31</v>
      </c>
      <c r="O76" t="s">
        <v>48</v>
      </c>
      <c r="P76" t="s">
        <v>52</v>
      </c>
      <c r="T76" t="s">
        <v>105</v>
      </c>
      <c r="V76" t="s">
        <v>48</v>
      </c>
      <c r="W76" t="s">
        <v>54</v>
      </c>
      <c r="X76" t="s">
        <v>142</v>
      </c>
      <c r="Y76" t="s">
        <v>54</v>
      </c>
      <c r="Z76" t="s">
        <v>6286</v>
      </c>
      <c r="AA76" t="s">
        <v>54</v>
      </c>
      <c r="AB76" t="s">
        <v>57</v>
      </c>
      <c r="AC76" t="s">
        <v>57</v>
      </c>
      <c r="AH76">
        <f t="shared" si="11"/>
        <v>0</v>
      </c>
      <c r="AI76">
        <f t="shared" si="12"/>
        <v>1</v>
      </c>
      <c r="AJ76" t="str">
        <f t="shared" si="13"/>
        <v/>
      </c>
      <c r="AK76">
        <v>1</v>
      </c>
      <c r="AL76" s="8">
        <f t="shared" si="14"/>
        <v>31</v>
      </c>
      <c r="AM76" s="8">
        <f t="shared" si="15"/>
        <v>0.1</v>
      </c>
      <c r="AN76" s="8">
        <f t="shared" si="16"/>
        <v>1.6666666666666666E-2</v>
      </c>
      <c r="AO76" s="8">
        <f>Table1[[#This Row],[L1 Worked Time]]+Table1[[#This Row],[Idle Time]]+Table1[[#This Row],[L1 Pend Time]]</f>
        <v>31.116666666666667</v>
      </c>
      <c r="AP76" s="1" t="str">
        <f t="shared" si="17"/>
        <v>Tue</v>
      </c>
      <c r="AQ76" s="6">
        <f>INT(Table1[[#This Row],[Create Date]])</f>
        <v>44936</v>
      </c>
      <c r="AR76" s="2">
        <f t="shared" si="18"/>
        <v>44936</v>
      </c>
      <c r="AS76" s="1" t="str">
        <f t="shared" si="19"/>
        <v>15:50:03</v>
      </c>
      <c r="AT76" s="1" t="str">
        <f t="shared" si="20"/>
        <v>Week-3</v>
      </c>
      <c r="AU76" s="3">
        <f t="shared" si="21"/>
        <v>0.625</v>
      </c>
      <c r="AW76">
        <v>0.1</v>
      </c>
      <c r="AX76">
        <v>31</v>
      </c>
      <c r="AY76">
        <v>1.6666666666666666E-2</v>
      </c>
    </row>
    <row r="77" spans="1:51" x14ac:dyDescent="0.25">
      <c r="A77">
        <v>8240</v>
      </c>
      <c r="B77" t="s">
        <v>59</v>
      </c>
      <c r="C77" t="s">
        <v>6625</v>
      </c>
      <c r="D77" t="s">
        <v>43</v>
      </c>
      <c r="E77" t="s">
        <v>2516</v>
      </c>
      <c r="F77" t="s">
        <v>8151</v>
      </c>
      <c r="G77" t="s">
        <v>77</v>
      </c>
      <c r="H77" t="s">
        <v>47</v>
      </c>
      <c r="I77" t="s">
        <v>47</v>
      </c>
      <c r="J77" t="s">
        <v>392</v>
      </c>
      <c r="K77" t="s">
        <v>167</v>
      </c>
      <c r="L77" t="s">
        <v>50</v>
      </c>
      <c r="M77" t="s">
        <v>122</v>
      </c>
      <c r="N77">
        <v>45</v>
      </c>
      <c r="O77" t="s">
        <v>48</v>
      </c>
      <c r="P77" t="s">
        <v>52</v>
      </c>
      <c r="T77" t="s">
        <v>105</v>
      </c>
      <c r="V77" t="s">
        <v>48</v>
      </c>
      <c r="W77" t="s">
        <v>54</v>
      </c>
      <c r="X77" t="s">
        <v>78</v>
      </c>
      <c r="Y77" t="s">
        <v>54</v>
      </c>
      <c r="Z77" t="s">
        <v>8152</v>
      </c>
      <c r="AA77" t="s">
        <v>54</v>
      </c>
      <c r="AB77" t="s">
        <v>57</v>
      </c>
      <c r="AC77" t="s">
        <v>57</v>
      </c>
      <c r="AH77">
        <f t="shared" si="11"/>
        <v>0</v>
      </c>
      <c r="AI77">
        <f t="shared" si="12"/>
        <v>1</v>
      </c>
      <c r="AJ77" t="str">
        <f t="shared" si="13"/>
        <v/>
      </c>
      <c r="AK77">
        <v>1</v>
      </c>
      <c r="AL77" s="8">
        <f t="shared" si="14"/>
        <v>45</v>
      </c>
      <c r="AM77" s="8">
        <f t="shared" si="15"/>
        <v>0.13333333333333333</v>
      </c>
      <c r="AN77" s="8">
        <f t="shared" si="16"/>
        <v>1.6666666666666666E-2</v>
      </c>
      <c r="AO77" s="8">
        <f>Table1[[#This Row],[L1 Worked Time]]+Table1[[#This Row],[Idle Time]]+Table1[[#This Row],[L1 Pend Time]]</f>
        <v>45.15</v>
      </c>
      <c r="AP77" s="1" t="str">
        <f t="shared" si="17"/>
        <v>Tue</v>
      </c>
      <c r="AQ77" s="6">
        <f>INT(Table1[[#This Row],[Create Date]])</f>
        <v>44936</v>
      </c>
      <c r="AR77" s="2">
        <f t="shared" si="18"/>
        <v>44936</v>
      </c>
      <c r="AS77" s="1" t="str">
        <f t="shared" si="19"/>
        <v>15:40:03</v>
      </c>
      <c r="AT77" s="1" t="str">
        <f t="shared" si="20"/>
        <v>Week-3</v>
      </c>
      <c r="AU77" s="3">
        <f t="shared" si="21"/>
        <v>0.625</v>
      </c>
      <c r="AW77">
        <v>0.13333333333333333</v>
      </c>
      <c r="AX77">
        <v>45</v>
      </c>
      <c r="AY77">
        <v>1.6666666666666666E-2</v>
      </c>
    </row>
    <row r="78" spans="1:51" x14ac:dyDescent="0.25">
      <c r="A78">
        <v>8239</v>
      </c>
      <c r="B78" t="s">
        <v>117</v>
      </c>
      <c r="C78" t="s">
        <v>100</v>
      </c>
      <c r="D78" t="s">
        <v>43</v>
      </c>
      <c r="E78" t="s">
        <v>8129</v>
      </c>
      <c r="F78" t="s">
        <v>8153</v>
      </c>
      <c r="G78" t="s">
        <v>140</v>
      </c>
      <c r="H78" t="s">
        <v>63</v>
      </c>
      <c r="I78" t="s">
        <v>63</v>
      </c>
      <c r="J78" t="s">
        <v>379</v>
      </c>
      <c r="K78" t="s">
        <v>121</v>
      </c>
      <c r="L78" t="s">
        <v>50</v>
      </c>
      <c r="M78" t="s">
        <v>122</v>
      </c>
      <c r="N78">
        <v>47</v>
      </c>
      <c r="O78" t="s">
        <v>48</v>
      </c>
      <c r="P78" t="s">
        <v>354</v>
      </c>
      <c r="U78" t="s">
        <v>355</v>
      </c>
      <c r="V78" t="s">
        <v>48</v>
      </c>
      <c r="W78" t="s">
        <v>54</v>
      </c>
      <c r="X78" t="s">
        <v>106</v>
      </c>
      <c r="Y78" t="s">
        <v>54</v>
      </c>
      <c r="Z78" t="s">
        <v>7490</v>
      </c>
      <c r="AA78" t="s">
        <v>54</v>
      </c>
      <c r="AB78" t="s">
        <v>57</v>
      </c>
      <c r="AC78" t="s">
        <v>57</v>
      </c>
      <c r="AH78">
        <f t="shared" si="11"/>
        <v>0</v>
      </c>
      <c r="AI78">
        <f t="shared" si="12"/>
        <v>1</v>
      </c>
      <c r="AJ78" t="str">
        <f t="shared" si="13"/>
        <v/>
      </c>
      <c r="AK78">
        <v>1</v>
      </c>
      <c r="AL78" s="8">
        <f t="shared" si="14"/>
        <v>47</v>
      </c>
      <c r="AM78" s="8">
        <f t="shared" si="15"/>
        <v>8.3333333333333329E-2</v>
      </c>
      <c r="AN78" s="8">
        <f t="shared" si="16"/>
        <v>1.6666666666666666E-2</v>
      </c>
      <c r="AO78" s="8">
        <f>Table1[[#This Row],[L1 Worked Time]]+Table1[[#This Row],[Idle Time]]+Table1[[#This Row],[L1 Pend Time]]</f>
        <v>47.1</v>
      </c>
      <c r="AP78" s="1" t="str">
        <f t="shared" si="17"/>
        <v>Tue</v>
      </c>
      <c r="AQ78" s="6">
        <f>INT(Table1[[#This Row],[Create Date]])</f>
        <v>44936</v>
      </c>
      <c r="AR78" s="2">
        <f t="shared" si="18"/>
        <v>44936</v>
      </c>
      <c r="AS78" s="1" t="str">
        <f t="shared" si="19"/>
        <v>15:20:03</v>
      </c>
      <c r="AT78" s="1" t="str">
        <f t="shared" si="20"/>
        <v>Week-3</v>
      </c>
      <c r="AU78" s="3">
        <f t="shared" si="21"/>
        <v>0.625</v>
      </c>
      <c r="AW78">
        <v>8.3333333333333329E-2</v>
      </c>
      <c r="AX78">
        <v>47</v>
      </c>
      <c r="AY78">
        <v>1.6666666666666666E-2</v>
      </c>
    </row>
    <row r="79" spans="1:51" x14ac:dyDescent="0.25">
      <c r="A79">
        <v>8238</v>
      </c>
      <c r="B79" t="s">
        <v>41</v>
      </c>
      <c r="C79" t="s">
        <v>6625</v>
      </c>
      <c r="D79" t="s">
        <v>43</v>
      </c>
      <c r="E79" t="s">
        <v>110</v>
      </c>
      <c r="F79" t="s">
        <v>8154</v>
      </c>
      <c r="G79" t="s">
        <v>140</v>
      </c>
      <c r="H79" t="s">
        <v>63</v>
      </c>
      <c r="I79" t="s">
        <v>72</v>
      </c>
      <c r="J79" t="s">
        <v>379</v>
      </c>
      <c r="K79" t="s">
        <v>113</v>
      </c>
      <c r="L79" t="s">
        <v>50</v>
      </c>
      <c r="M79" t="s">
        <v>51</v>
      </c>
      <c r="N79">
        <v>92</v>
      </c>
      <c r="O79" t="s">
        <v>48</v>
      </c>
      <c r="P79" t="s">
        <v>52</v>
      </c>
      <c r="T79" t="s">
        <v>105</v>
      </c>
      <c r="V79" t="s">
        <v>48</v>
      </c>
      <c r="W79" t="s">
        <v>54</v>
      </c>
      <c r="X79" t="s">
        <v>106</v>
      </c>
      <c r="Y79" t="s">
        <v>54</v>
      </c>
      <c r="Z79" t="s">
        <v>8095</v>
      </c>
      <c r="AA79" t="s">
        <v>54</v>
      </c>
      <c r="AB79" t="s">
        <v>57</v>
      </c>
      <c r="AC79" t="s">
        <v>57</v>
      </c>
      <c r="AH79">
        <f t="shared" si="11"/>
        <v>0</v>
      </c>
      <c r="AI79">
        <f t="shared" si="12"/>
        <v>0</v>
      </c>
      <c r="AJ79">
        <f t="shared" si="13"/>
        <v>1</v>
      </c>
      <c r="AK79">
        <v>1</v>
      </c>
      <c r="AL79" s="8">
        <f t="shared" si="14"/>
        <v>92</v>
      </c>
      <c r="AM79" s="8">
        <f t="shared" si="15"/>
        <v>8.3333333333333329E-2</v>
      </c>
      <c r="AN79" s="8">
        <f t="shared" si="16"/>
        <v>1.6666666666666666E-2</v>
      </c>
      <c r="AO79" s="8">
        <f>Table1[[#This Row],[L1 Worked Time]]+Table1[[#This Row],[Idle Time]]+Table1[[#This Row],[L1 Pend Time]]</f>
        <v>92.1</v>
      </c>
      <c r="AP79" s="1" t="str">
        <f t="shared" si="17"/>
        <v>Tue</v>
      </c>
      <c r="AQ79" s="6">
        <f>INT(Table1[[#This Row],[Create Date]])</f>
        <v>44936</v>
      </c>
      <c r="AR79" s="2">
        <f t="shared" si="18"/>
        <v>44936</v>
      </c>
      <c r="AS79" s="1" t="str">
        <f t="shared" si="19"/>
        <v>14:00:03</v>
      </c>
      <c r="AT79" s="1" t="str">
        <f t="shared" si="20"/>
        <v>Week-3</v>
      </c>
      <c r="AU79" s="3">
        <f t="shared" si="21"/>
        <v>0.58333333333333326</v>
      </c>
      <c r="AW79">
        <v>8.3333333333333329E-2</v>
      </c>
      <c r="AX79">
        <v>92</v>
      </c>
      <c r="AY79">
        <v>1.6666666666666666E-2</v>
      </c>
    </row>
    <row r="80" spans="1:51" x14ac:dyDescent="0.25">
      <c r="A80">
        <v>8237</v>
      </c>
      <c r="B80" t="s">
        <v>59</v>
      </c>
      <c r="C80" t="s">
        <v>109</v>
      </c>
      <c r="D80" t="s">
        <v>43</v>
      </c>
      <c r="E80" t="s">
        <v>8155</v>
      </c>
      <c r="F80" t="s">
        <v>8156</v>
      </c>
      <c r="G80" t="s">
        <v>46</v>
      </c>
      <c r="H80" t="s">
        <v>63</v>
      </c>
      <c r="I80" t="s">
        <v>63</v>
      </c>
      <c r="J80" t="s">
        <v>6876</v>
      </c>
      <c r="L80" t="s">
        <v>50</v>
      </c>
      <c r="M80" t="s">
        <v>65</v>
      </c>
      <c r="N80">
        <v>67</v>
      </c>
      <c r="O80" t="s">
        <v>48</v>
      </c>
      <c r="P80" t="s">
        <v>66</v>
      </c>
      <c r="Q80" t="s">
        <v>67</v>
      </c>
      <c r="V80" t="s">
        <v>282</v>
      </c>
      <c r="W80" t="s">
        <v>54</v>
      </c>
      <c r="X80" t="s">
        <v>3132</v>
      </c>
      <c r="Y80" t="s">
        <v>54</v>
      </c>
      <c r="Z80" t="s">
        <v>8157</v>
      </c>
      <c r="AA80" t="s">
        <v>54</v>
      </c>
      <c r="AB80" t="s">
        <v>57</v>
      </c>
      <c r="AC80" t="s">
        <v>57</v>
      </c>
      <c r="AH80">
        <f t="shared" si="11"/>
        <v>1</v>
      </c>
      <c r="AI80">
        <f t="shared" si="12"/>
        <v>1</v>
      </c>
      <c r="AJ80" t="str">
        <f t="shared" si="13"/>
        <v/>
      </c>
      <c r="AK80">
        <v>1</v>
      </c>
      <c r="AL80" s="8">
        <f t="shared" si="14"/>
        <v>67</v>
      </c>
      <c r="AM80" s="8">
        <f t="shared" si="15"/>
        <v>12.683333333333334</v>
      </c>
      <c r="AN80" s="8">
        <f t="shared" si="16"/>
        <v>1.6666666666666666E-2</v>
      </c>
      <c r="AO80" s="8">
        <f>Table1[[#This Row],[L1 Worked Time]]+Table1[[#This Row],[Idle Time]]+Table1[[#This Row],[L1 Pend Time]]</f>
        <v>79.7</v>
      </c>
      <c r="AP80" s="1" t="str">
        <f t="shared" si="17"/>
        <v>Tue</v>
      </c>
      <c r="AQ80" s="6">
        <f>INT(Table1[[#This Row],[Create Date]])</f>
        <v>44936</v>
      </c>
      <c r="AR80" s="2">
        <f t="shared" si="18"/>
        <v>44936</v>
      </c>
      <c r="AS80" s="1" t="str">
        <f t="shared" si="19"/>
        <v>13:30:06</v>
      </c>
      <c r="AT80" s="1" t="str">
        <f t="shared" si="20"/>
        <v>Week-3</v>
      </c>
      <c r="AU80" s="3">
        <f t="shared" si="21"/>
        <v>0.54166666666666663</v>
      </c>
      <c r="AW80">
        <v>12.683333333333334</v>
      </c>
      <c r="AX80">
        <v>67</v>
      </c>
      <c r="AY80">
        <v>1.6666666666666666E-2</v>
      </c>
    </row>
    <row r="81" spans="1:51" x14ac:dyDescent="0.25">
      <c r="A81">
        <v>8236</v>
      </c>
      <c r="B81" t="s">
        <v>117</v>
      </c>
      <c r="C81" t="s">
        <v>42</v>
      </c>
      <c r="D81" t="s">
        <v>43</v>
      </c>
      <c r="E81" t="s">
        <v>1513</v>
      </c>
      <c r="F81" t="s">
        <v>8158</v>
      </c>
      <c r="G81" t="s">
        <v>140</v>
      </c>
      <c r="H81" t="s">
        <v>63</v>
      </c>
      <c r="I81" t="s">
        <v>63</v>
      </c>
      <c r="J81" t="s">
        <v>112</v>
      </c>
      <c r="K81" t="s">
        <v>633</v>
      </c>
      <c r="L81" t="s">
        <v>50</v>
      </c>
      <c r="M81" t="s">
        <v>65</v>
      </c>
      <c r="N81">
        <v>80</v>
      </c>
      <c r="O81" t="s">
        <v>48</v>
      </c>
      <c r="P81" t="s">
        <v>251</v>
      </c>
      <c r="S81" t="s">
        <v>252</v>
      </c>
      <c r="V81" t="s">
        <v>48</v>
      </c>
      <c r="W81" t="s">
        <v>54</v>
      </c>
      <c r="X81" t="s">
        <v>106</v>
      </c>
      <c r="Y81" t="s">
        <v>54</v>
      </c>
      <c r="Z81" t="s">
        <v>8159</v>
      </c>
      <c r="AA81" t="s">
        <v>54</v>
      </c>
      <c r="AB81" t="s">
        <v>57</v>
      </c>
      <c r="AC81" t="s">
        <v>4226</v>
      </c>
      <c r="AH81">
        <f t="shared" si="11"/>
        <v>0</v>
      </c>
      <c r="AI81">
        <f t="shared" si="12"/>
        <v>1</v>
      </c>
      <c r="AJ81" t="str">
        <f t="shared" si="13"/>
        <v/>
      </c>
      <c r="AK81">
        <v>1</v>
      </c>
      <c r="AL81" s="8">
        <f t="shared" si="14"/>
        <v>80</v>
      </c>
      <c r="AM81" s="8">
        <f t="shared" si="15"/>
        <v>8.3333333333333329E-2</v>
      </c>
      <c r="AN81" s="8">
        <f t="shared" si="16"/>
        <v>1.2666666666666666</v>
      </c>
      <c r="AO81" s="8">
        <f>Table1[[#This Row],[L1 Worked Time]]+Table1[[#This Row],[Idle Time]]+Table1[[#This Row],[L1 Pend Time]]</f>
        <v>81.349999999999994</v>
      </c>
      <c r="AP81" s="1" t="str">
        <f t="shared" si="17"/>
        <v>Tue</v>
      </c>
      <c r="AQ81" s="6">
        <f>INT(Table1[[#This Row],[Create Date]])</f>
        <v>44936</v>
      </c>
      <c r="AR81" s="2">
        <f t="shared" si="18"/>
        <v>44936</v>
      </c>
      <c r="AS81" s="1" t="str">
        <f t="shared" si="19"/>
        <v>12:50:03</v>
      </c>
      <c r="AT81" s="1" t="str">
        <f t="shared" si="20"/>
        <v>Week-3</v>
      </c>
      <c r="AU81" s="3">
        <f t="shared" si="21"/>
        <v>0.5</v>
      </c>
      <c r="AW81">
        <v>8.3333333333333329E-2</v>
      </c>
      <c r="AX81">
        <v>80</v>
      </c>
      <c r="AY81">
        <v>1.2666666666666666</v>
      </c>
    </row>
    <row r="82" spans="1:51" x14ac:dyDescent="0.25">
      <c r="A82">
        <v>8235</v>
      </c>
      <c r="B82" t="s">
        <v>59</v>
      </c>
      <c r="C82" t="s">
        <v>109</v>
      </c>
      <c r="D82" t="s">
        <v>43</v>
      </c>
      <c r="E82" t="s">
        <v>8160</v>
      </c>
      <c r="F82" t="s">
        <v>8161</v>
      </c>
      <c r="G82" t="s">
        <v>46</v>
      </c>
      <c r="H82" t="s">
        <v>72</v>
      </c>
      <c r="I82" t="s">
        <v>72</v>
      </c>
      <c r="J82" t="s">
        <v>64</v>
      </c>
      <c r="L82" t="s">
        <v>50</v>
      </c>
      <c r="M82" t="s">
        <v>65</v>
      </c>
      <c r="N82">
        <v>277</v>
      </c>
      <c r="O82" t="s">
        <v>48</v>
      </c>
      <c r="P82" t="s">
        <v>66</v>
      </c>
      <c r="Q82" t="s">
        <v>88</v>
      </c>
      <c r="V82" t="s">
        <v>48</v>
      </c>
      <c r="W82" t="s">
        <v>54</v>
      </c>
      <c r="X82" t="s">
        <v>148</v>
      </c>
      <c r="Y82" t="s">
        <v>54</v>
      </c>
      <c r="Z82" t="s">
        <v>8162</v>
      </c>
      <c r="AA82" t="s">
        <v>54</v>
      </c>
      <c r="AB82" t="s">
        <v>57</v>
      </c>
      <c r="AC82" t="s">
        <v>57</v>
      </c>
      <c r="AH82">
        <f t="shared" si="11"/>
        <v>0</v>
      </c>
      <c r="AI82">
        <f t="shared" si="12"/>
        <v>1</v>
      </c>
      <c r="AJ82" t="str">
        <f t="shared" si="13"/>
        <v/>
      </c>
      <c r="AK82">
        <v>1</v>
      </c>
      <c r="AL82" s="8">
        <f t="shared" si="14"/>
        <v>277</v>
      </c>
      <c r="AM82" s="8">
        <f t="shared" si="15"/>
        <v>0.11666666666666667</v>
      </c>
      <c r="AN82" s="8">
        <f t="shared" si="16"/>
        <v>1.6666666666666666E-2</v>
      </c>
      <c r="AO82" s="8">
        <f>Table1[[#This Row],[L1 Worked Time]]+Table1[[#This Row],[Idle Time]]+Table1[[#This Row],[L1 Pend Time]]</f>
        <v>277.13333333333333</v>
      </c>
      <c r="AP82" s="1" t="str">
        <f t="shared" si="17"/>
        <v>Tue</v>
      </c>
      <c r="AQ82" s="6">
        <f>INT(Table1[[#This Row],[Create Date]])</f>
        <v>44936</v>
      </c>
      <c r="AR82" s="2">
        <f t="shared" si="18"/>
        <v>44936</v>
      </c>
      <c r="AS82" s="1" t="str">
        <f t="shared" si="19"/>
        <v>12:30:05</v>
      </c>
      <c r="AT82" s="1" t="str">
        <f t="shared" si="20"/>
        <v>Week-3</v>
      </c>
      <c r="AU82" s="3">
        <f t="shared" si="21"/>
        <v>0.5</v>
      </c>
      <c r="AW82">
        <v>0.11666666666666667</v>
      </c>
      <c r="AX82">
        <v>277</v>
      </c>
      <c r="AY82">
        <v>1.6666666666666666E-2</v>
      </c>
    </row>
    <row r="83" spans="1:51" x14ac:dyDescent="0.25">
      <c r="A83">
        <v>8234</v>
      </c>
      <c r="B83" t="s">
        <v>117</v>
      </c>
      <c r="C83" t="s">
        <v>100</v>
      </c>
      <c r="D83" t="s">
        <v>43</v>
      </c>
      <c r="E83" t="s">
        <v>145</v>
      </c>
      <c r="F83" t="s">
        <v>8163</v>
      </c>
      <c r="G83" t="s">
        <v>181</v>
      </c>
      <c r="H83" t="s">
        <v>47</v>
      </c>
      <c r="I83" t="s">
        <v>47</v>
      </c>
      <c r="J83" t="s">
        <v>112</v>
      </c>
      <c r="K83" t="s">
        <v>121</v>
      </c>
      <c r="L83" t="s">
        <v>50</v>
      </c>
      <c r="M83" t="s">
        <v>65</v>
      </c>
      <c r="N83">
        <v>26</v>
      </c>
      <c r="O83" t="s">
        <v>48</v>
      </c>
      <c r="P83" t="s">
        <v>66</v>
      </c>
      <c r="Q83" t="s">
        <v>147</v>
      </c>
      <c r="V83" t="s">
        <v>48</v>
      </c>
      <c r="W83" t="s">
        <v>54</v>
      </c>
      <c r="X83" t="s">
        <v>359</v>
      </c>
      <c r="Y83" t="s">
        <v>54</v>
      </c>
      <c r="Z83" t="s">
        <v>5206</v>
      </c>
      <c r="AA83" t="s">
        <v>54</v>
      </c>
      <c r="AB83" t="s">
        <v>57</v>
      </c>
      <c r="AC83" t="s">
        <v>7998</v>
      </c>
      <c r="AH83">
        <f t="shared" si="11"/>
        <v>0</v>
      </c>
      <c r="AI83">
        <f t="shared" si="12"/>
        <v>1</v>
      </c>
      <c r="AJ83" t="str">
        <f t="shared" si="13"/>
        <v/>
      </c>
      <c r="AK83">
        <v>1</v>
      </c>
      <c r="AL83" s="8">
        <f t="shared" si="14"/>
        <v>25.999999999999996</v>
      </c>
      <c r="AM83" s="8">
        <f t="shared" si="15"/>
        <v>0.2</v>
      </c>
      <c r="AN83" s="8">
        <f t="shared" si="16"/>
        <v>114.01666666666667</v>
      </c>
      <c r="AO83" s="8">
        <f>Table1[[#This Row],[L1 Worked Time]]+Table1[[#This Row],[Idle Time]]+Table1[[#This Row],[L1 Pend Time]]</f>
        <v>140.21666666666667</v>
      </c>
      <c r="AP83" s="1" t="str">
        <f t="shared" si="17"/>
        <v>Tue</v>
      </c>
      <c r="AQ83" s="6">
        <f>INT(Table1[[#This Row],[Create Date]])</f>
        <v>44936</v>
      </c>
      <c r="AR83" s="2">
        <f t="shared" si="18"/>
        <v>44936</v>
      </c>
      <c r="AS83" s="1" t="str">
        <f t="shared" si="19"/>
        <v>12:30:04</v>
      </c>
      <c r="AT83" s="1" t="str">
        <f t="shared" si="20"/>
        <v>Week-3</v>
      </c>
      <c r="AU83" s="3">
        <f t="shared" si="21"/>
        <v>0.5</v>
      </c>
      <c r="AW83">
        <v>0.2</v>
      </c>
      <c r="AX83">
        <v>25.999999999999996</v>
      </c>
      <c r="AY83">
        <v>114.01666666666667</v>
      </c>
    </row>
    <row r="84" spans="1:51" x14ac:dyDescent="0.25">
      <c r="A84">
        <v>8233</v>
      </c>
      <c r="B84" t="s">
        <v>117</v>
      </c>
      <c r="C84" t="s">
        <v>100</v>
      </c>
      <c r="D84" t="s">
        <v>43</v>
      </c>
      <c r="E84" t="s">
        <v>145</v>
      </c>
      <c r="F84" t="s">
        <v>8164</v>
      </c>
      <c r="G84" t="s">
        <v>181</v>
      </c>
      <c r="H84" t="s">
        <v>47</v>
      </c>
      <c r="I84" t="s">
        <v>47</v>
      </c>
      <c r="J84" t="s">
        <v>112</v>
      </c>
      <c r="K84" t="s">
        <v>121</v>
      </c>
      <c r="L84" t="s">
        <v>50</v>
      </c>
      <c r="M84" t="s">
        <v>114</v>
      </c>
      <c r="N84">
        <v>24</v>
      </c>
      <c r="O84" t="s">
        <v>48</v>
      </c>
      <c r="P84" t="s">
        <v>66</v>
      </c>
      <c r="Q84" t="s">
        <v>147</v>
      </c>
      <c r="V84" t="s">
        <v>48</v>
      </c>
      <c r="W84" t="s">
        <v>54</v>
      </c>
      <c r="X84" t="s">
        <v>78</v>
      </c>
      <c r="Y84" t="s">
        <v>54</v>
      </c>
      <c r="Z84" t="s">
        <v>8165</v>
      </c>
      <c r="AA84" t="s">
        <v>54</v>
      </c>
      <c r="AB84" t="s">
        <v>57</v>
      </c>
      <c r="AC84" t="s">
        <v>4335</v>
      </c>
      <c r="AH84">
        <f t="shared" si="11"/>
        <v>0</v>
      </c>
      <c r="AI84">
        <f t="shared" si="12"/>
        <v>1</v>
      </c>
      <c r="AJ84" t="str">
        <f t="shared" si="13"/>
        <v/>
      </c>
      <c r="AK84">
        <v>1</v>
      </c>
      <c r="AL84" s="8">
        <f t="shared" si="14"/>
        <v>24</v>
      </c>
      <c r="AM84" s="8">
        <f t="shared" si="15"/>
        <v>0.13333333333333333</v>
      </c>
      <c r="AN84" s="8">
        <f t="shared" si="16"/>
        <v>114.41666666666667</v>
      </c>
      <c r="AO84" s="8">
        <f>Table1[[#This Row],[L1 Worked Time]]+Table1[[#This Row],[Idle Time]]+Table1[[#This Row],[L1 Pend Time]]</f>
        <v>138.55000000000001</v>
      </c>
      <c r="AP84" s="1" t="str">
        <f t="shared" si="17"/>
        <v>Tue</v>
      </c>
      <c r="AQ84" s="6">
        <f>INT(Table1[[#This Row],[Create Date]])</f>
        <v>44936</v>
      </c>
      <c r="AR84" s="2">
        <f t="shared" si="18"/>
        <v>44936</v>
      </c>
      <c r="AS84" s="1" t="str">
        <f t="shared" si="19"/>
        <v>12:30:02</v>
      </c>
      <c r="AT84" s="1" t="str">
        <f t="shared" si="20"/>
        <v>Week-3</v>
      </c>
      <c r="AU84" s="3">
        <f t="shared" si="21"/>
        <v>0.5</v>
      </c>
      <c r="AW84">
        <v>0.13333333333333333</v>
      </c>
      <c r="AX84">
        <v>24</v>
      </c>
      <c r="AY84">
        <v>114.41666666666667</v>
      </c>
    </row>
    <row r="85" spans="1:51" x14ac:dyDescent="0.25">
      <c r="A85">
        <v>8232</v>
      </c>
      <c r="B85" t="s">
        <v>41</v>
      </c>
      <c r="C85" t="s">
        <v>100</v>
      </c>
      <c r="D85" t="s">
        <v>43</v>
      </c>
      <c r="E85" t="s">
        <v>150</v>
      </c>
      <c r="F85" t="s">
        <v>8166</v>
      </c>
      <c r="G85" t="s">
        <v>181</v>
      </c>
      <c r="H85" t="s">
        <v>47</v>
      </c>
      <c r="I85" t="s">
        <v>47</v>
      </c>
      <c r="J85" t="s">
        <v>48</v>
      </c>
      <c r="K85" t="s">
        <v>2614</v>
      </c>
      <c r="L85" t="s">
        <v>50</v>
      </c>
      <c r="M85" t="s">
        <v>65</v>
      </c>
      <c r="N85">
        <v>144</v>
      </c>
      <c r="O85" t="s">
        <v>48</v>
      </c>
      <c r="P85" t="s">
        <v>66</v>
      </c>
      <c r="Q85" t="s">
        <v>147</v>
      </c>
      <c r="V85" t="s">
        <v>48</v>
      </c>
      <c r="W85" t="s">
        <v>54</v>
      </c>
      <c r="X85" t="s">
        <v>78</v>
      </c>
      <c r="Y85" t="s">
        <v>54</v>
      </c>
      <c r="Z85" t="s">
        <v>5983</v>
      </c>
      <c r="AA85" t="s">
        <v>54</v>
      </c>
      <c r="AB85" t="s">
        <v>57</v>
      </c>
      <c r="AC85" t="s">
        <v>8167</v>
      </c>
      <c r="AH85">
        <f t="shared" si="11"/>
        <v>0</v>
      </c>
      <c r="AI85">
        <f t="shared" si="12"/>
        <v>1</v>
      </c>
      <c r="AJ85" t="str">
        <f t="shared" si="13"/>
        <v/>
      </c>
      <c r="AK85">
        <v>1</v>
      </c>
      <c r="AL85" s="8">
        <f t="shared" si="14"/>
        <v>144</v>
      </c>
      <c r="AM85" s="8">
        <f t="shared" si="15"/>
        <v>0.13333333333333333</v>
      </c>
      <c r="AN85" s="8">
        <f t="shared" si="16"/>
        <v>9.8666666666666671</v>
      </c>
      <c r="AO85" s="8">
        <f>Table1[[#This Row],[L1 Worked Time]]+Table1[[#This Row],[Idle Time]]+Table1[[#This Row],[L1 Pend Time]]</f>
        <v>154</v>
      </c>
      <c r="AP85" s="1" t="str">
        <f t="shared" si="17"/>
        <v>Tue</v>
      </c>
      <c r="AQ85" s="6">
        <f>INT(Table1[[#This Row],[Create Date]])</f>
        <v>44936</v>
      </c>
      <c r="AR85" s="2">
        <f t="shared" si="18"/>
        <v>44936</v>
      </c>
      <c r="AS85" s="1" t="str">
        <f t="shared" si="19"/>
        <v>12:10:02</v>
      </c>
      <c r="AT85" s="1" t="str">
        <f t="shared" si="20"/>
        <v>Week-3</v>
      </c>
      <c r="AU85" s="3">
        <f t="shared" si="21"/>
        <v>0.5</v>
      </c>
      <c r="AW85">
        <v>0.13333333333333333</v>
      </c>
      <c r="AX85">
        <v>144</v>
      </c>
      <c r="AY85">
        <v>9.8666666666666671</v>
      </c>
    </row>
    <row r="86" spans="1:51" x14ac:dyDescent="0.25">
      <c r="A86">
        <v>8231</v>
      </c>
      <c r="B86" t="s">
        <v>41</v>
      </c>
      <c r="C86" t="s">
        <v>109</v>
      </c>
      <c r="D86" t="s">
        <v>43</v>
      </c>
      <c r="E86" t="s">
        <v>110</v>
      </c>
      <c r="F86" t="s">
        <v>8168</v>
      </c>
      <c r="G86" t="s">
        <v>181</v>
      </c>
      <c r="H86" t="s">
        <v>47</v>
      </c>
      <c r="I86" t="s">
        <v>63</v>
      </c>
      <c r="J86" t="s">
        <v>392</v>
      </c>
      <c r="K86" t="s">
        <v>113</v>
      </c>
      <c r="L86" t="s">
        <v>50</v>
      </c>
      <c r="M86" t="s">
        <v>122</v>
      </c>
      <c r="N86">
        <v>109</v>
      </c>
      <c r="O86" t="s">
        <v>48</v>
      </c>
      <c r="P86" t="s">
        <v>52</v>
      </c>
      <c r="T86" t="s">
        <v>105</v>
      </c>
      <c r="V86" t="s">
        <v>48</v>
      </c>
      <c r="W86" t="s">
        <v>54</v>
      </c>
      <c r="X86" t="s">
        <v>4188</v>
      </c>
      <c r="Y86" t="s">
        <v>54</v>
      </c>
      <c r="Z86" t="s">
        <v>8169</v>
      </c>
      <c r="AA86" t="s">
        <v>54</v>
      </c>
      <c r="AB86" t="s">
        <v>57</v>
      </c>
      <c r="AC86" t="s">
        <v>57</v>
      </c>
      <c r="AH86">
        <f t="shared" si="11"/>
        <v>0</v>
      </c>
      <c r="AI86">
        <f t="shared" si="12"/>
        <v>0</v>
      </c>
      <c r="AJ86">
        <f t="shared" si="13"/>
        <v>1</v>
      </c>
      <c r="AK86">
        <v>1</v>
      </c>
      <c r="AL86" s="8">
        <f t="shared" si="14"/>
        <v>108.99999999999999</v>
      </c>
      <c r="AM86" s="8">
        <f t="shared" si="15"/>
        <v>0.75</v>
      </c>
      <c r="AN86" s="8">
        <f t="shared" si="16"/>
        <v>1.6666666666666666E-2</v>
      </c>
      <c r="AO86" s="8">
        <f>Table1[[#This Row],[L1 Worked Time]]+Table1[[#This Row],[Idle Time]]+Table1[[#This Row],[L1 Pend Time]]</f>
        <v>109.76666666666665</v>
      </c>
      <c r="AP86" s="1" t="str">
        <f t="shared" si="17"/>
        <v>Tue</v>
      </c>
      <c r="AQ86" s="6">
        <f>INT(Table1[[#This Row],[Create Date]])</f>
        <v>44936</v>
      </c>
      <c r="AR86" s="2">
        <f t="shared" si="18"/>
        <v>44936</v>
      </c>
      <c r="AS86" s="1" t="str">
        <f t="shared" si="19"/>
        <v>10:10:03</v>
      </c>
      <c r="AT86" s="1" t="str">
        <f t="shared" si="20"/>
        <v>Week-3</v>
      </c>
      <c r="AU86" s="3">
        <f t="shared" si="21"/>
        <v>0.41666666666666663</v>
      </c>
      <c r="AW86">
        <v>0.75</v>
      </c>
      <c r="AX86">
        <v>108.99999999999999</v>
      </c>
      <c r="AY86">
        <v>1.6666666666666666E-2</v>
      </c>
    </row>
    <row r="87" spans="1:51" x14ac:dyDescent="0.25">
      <c r="A87">
        <v>8230</v>
      </c>
      <c r="B87" t="s">
        <v>59</v>
      </c>
      <c r="C87" t="s">
        <v>109</v>
      </c>
      <c r="D87" t="s">
        <v>43</v>
      </c>
      <c r="E87" t="s">
        <v>8170</v>
      </c>
      <c r="F87" t="s">
        <v>8171</v>
      </c>
      <c r="G87" t="s">
        <v>140</v>
      </c>
      <c r="H87" t="s">
        <v>63</v>
      </c>
      <c r="I87" t="s">
        <v>63</v>
      </c>
      <c r="J87" t="s">
        <v>392</v>
      </c>
      <c r="K87" t="s">
        <v>130</v>
      </c>
      <c r="L87" t="s">
        <v>50</v>
      </c>
      <c r="M87" t="s">
        <v>122</v>
      </c>
      <c r="N87">
        <v>79</v>
      </c>
      <c r="O87" t="s">
        <v>48</v>
      </c>
      <c r="P87" t="s">
        <v>52</v>
      </c>
      <c r="T87" t="s">
        <v>105</v>
      </c>
      <c r="V87" t="s">
        <v>48</v>
      </c>
      <c r="W87" t="s">
        <v>54</v>
      </c>
      <c r="X87" t="s">
        <v>78</v>
      </c>
      <c r="Y87" t="s">
        <v>54</v>
      </c>
      <c r="Z87" t="s">
        <v>6959</v>
      </c>
      <c r="AA87" t="s">
        <v>54</v>
      </c>
      <c r="AB87" t="s">
        <v>57</v>
      </c>
      <c r="AC87" t="s">
        <v>57</v>
      </c>
      <c r="AH87">
        <f t="shared" si="11"/>
        <v>0</v>
      </c>
      <c r="AI87">
        <f t="shared" si="12"/>
        <v>1</v>
      </c>
      <c r="AJ87" t="str">
        <f t="shared" si="13"/>
        <v/>
      </c>
      <c r="AK87">
        <v>1</v>
      </c>
      <c r="AL87" s="8">
        <f t="shared" si="14"/>
        <v>79</v>
      </c>
      <c r="AM87" s="8">
        <f t="shared" si="15"/>
        <v>0.13333333333333333</v>
      </c>
      <c r="AN87" s="8">
        <f t="shared" si="16"/>
        <v>1.6666666666666666E-2</v>
      </c>
      <c r="AO87" s="8">
        <f>Table1[[#This Row],[L1 Worked Time]]+Table1[[#This Row],[Idle Time]]+Table1[[#This Row],[L1 Pend Time]]</f>
        <v>79.150000000000006</v>
      </c>
      <c r="AP87" s="1" t="str">
        <f t="shared" si="17"/>
        <v>Tue</v>
      </c>
      <c r="AQ87" s="6">
        <f>INT(Table1[[#This Row],[Create Date]])</f>
        <v>44936</v>
      </c>
      <c r="AR87" s="2">
        <f t="shared" si="18"/>
        <v>44936</v>
      </c>
      <c r="AS87" s="1" t="str">
        <f t="shared" si="19"/>
        <v>09:30:03</v>
      </c>
      <c r="AT87" s="1" t="str">
        <f t="shared" si="20"/>
        <v>Week-3</v>
      </c>
      <c r="AU87" s="3">
        <f t="shared" si="21"/>
        <v>0.375</v>
      </c>
      <c r="AW87">
        <v>0.13333333333333333</v>
      </c>
      <c r="AX87">
        <v>79</v>
      </c>
      <c r="AY87">
        <v>1.6666666666666666E-2</v>
      </c>
    </row>
    <row r="88" spans="1:51" x14ac:dyDescent="0.25">
      <c r="A88">
        <v>8229</v>
      </c>
      <c r="B88" t="s">
        <v>59</v>
      </c>
      <c r="C88" t="s">
        <v>100</v>
      </c>
      <c r="D88" t="s">
        <v>43</v>
      </c>
      <c r="E88" t="s">
        <v>495</v>
      </c>
      <c r="F88" t="s">
        <v>8172</v>
      </c>
      <c r="G88" t="s">
        <v>46</v>
      </c>
      <c r="H88" t="s">
        <v>63</v>
      </c>
      <c r="I88" t="s">
        <v>63</v>
      </c>
      <c r="J88" t="s">
        <v>64</v>
      </c>
      <c r="L88" t="s">
        <v>50</v>
      </c>
      <c r="M88" t="s">
        <v>65</v>
      </c>
      <c r="N88">
        <v>180</v>
      </c>
      <c r="O88" t="s">
        <v>48</v>
      </c>
      <c r="P88" t="s">
        <v>66</v>
      </c>
      <c r="Q88" t="s">
        <v>67</v>
      </c>
      <c r="V88" t="s">
        <v>48</v>
      </c>
      <c r="W88" t="s">
        <v>54</v>
      </c>
      <c r="X88" t="s">
        <v>106</v>
      </c>
      <c r="Y88" t="s">
        <v>54</v>
      </c>
      <c r="Z88" t="s">
        <v>2146</v>
      </c>
      <c r="AA88" t="s">
        <v>54</v>
      </c>
      <c r="AB88" t="s">
        <v>57</v>
      </c>
      <c r="AC88" t="s">
        <v>57</v>
      </c>
      <c r="AH88">
        <f t="shared" si="11"/>
        <v>0</v>
      </c>
      <c r="AI88">
        <f t="shared" si="12"/>
        <v>1</v>
      </c>
      <c r="AJ88" t="str">
        <f t="shared" si="13"/>
        <v/>
      </c>
      <c r="AK88">
        <v>1</v>
      </c>
      <c r="AL88" s="8">
        <f t="shared" si="14"/>
        <v>180</v>
      </c>
      <c r="AM88" s="8">
        <f t="shared" si="15"/>
        <v>8.3333333333333329E-2</v>
      </c>
      <c r="AN88" s="8">
        <f t="shared" si="16"/>
        <v>1.6666666666666666E-2</v>
      </c>
      <c r="AO88" s="8">
        <f>Table1[[#This Row],[L1 Worked Time]]+Table1[[#This Row],[Idle Time]]+Table1[[#This Row],[L1 Pend Time]]</f>
        <v>180.10000000000002</v>
      </c>
      <c r="AP88" s="1" t="str">
        <f t="shared" si="17"/>
        <v>Tue</v>
      </c>
      <c r="AQ88" s="6">
        <f>INT(Table1[[#This Row],[Create Date]])</f>
        <v>44936</v>
      </c>
      <c r="AR88" s="2">
        <f t="shared" si="18"/>
        <v>44936</v>
      </c>
      <c r="AS88" s="1" t="str">
        <f t="shared" si="19"/>
        <v>08:30:04</v>
      </c>
      <c r="AT88" s="1" t="str">
        <f t="shared" si="20"/>
        <v>Week-3</v>
      </c>
      <c r="AU88" s="3">
        <f t="shared" si="21"/>
        <v>0.33333333333333331</v>
      </c>
      <c r="AW88">
        <v>8.3333333333333329E-2</v>
      </c>
      <c r="AX88">
        <v>180</v>
      </c>
      <c r="AY88">
        <v>1.6666666666666666E-2</v>
      </c>
    </row>
    <row r="89" spans="1:51" x14ac:dyDescent="0.25">
      <c r="A89">
        <v>8228</v>
      </c>
      <c r="B89" t="s">
        <v>59</v>
      </c>
      <c r="C89" t="s">
        <v>42</v>
      </c>
      <c r="D89" t="s">
        <v>43</v>
      </c>
      <c r="E89" t="s">
        <v>7386</v>
      </c>
      <c r="F89" t="s">
        <v>8173</v>
      </c>
      <c r="G89" t="s">
        <v>129</v>
      </c>
      <c r="H89" t="s">
        <v>72</v>
      </c>
      <c r="I89" t="s">
        <v>63</v>
      </c>
      <c r="J89" t="s">
        <v>48</v>
      </c>
      <c r="K89" t="s">
        <v>1844</v>
      </c>
      <c r="L89" t="s">
        <v>50</v>
      </c>
      <c r="M89" t="s">
        <v>122</v>
      </c>
      <c r="N89">
        <v>57</v>
      </c>
      <c r="O89" t="s">
        <v>48</v>
      </c>
      <c r="P89" t="s">
        <v>52</v>
      </c>
      <c r="T89" t="s">
        <v>105</v>
      </c>
      <c r="V89" t="s">
        <v>48</v>
      </c>
      <c r="W89" t="s">
        <v>54</v>
      </c>
      <c r="X89" t="s">
        <v>745</v>
      </c>
      <c r="Y89" t="s">
        <v>54</v>
      </c>
      <c r="Z89" t="s">
        <v>7308</v>
      </c>
      <c r="AA89" t="s">
        <v>54</v>
      </c>
      <c r="AB89" t="s">
        <v>57</v>
      </c>
      <c r="AC89" t="s">
        <v>8174</v>
      </c>
      <c r="AH89">
        <f t="shared" si="11"/>
        <v>0</v>
      </c>
      <c r="AI89">
        <f t="shared" si="12"/>
        <v>0</v>
      </c>
      <c r="AJ89">
        <f t="shared" si="13"/>
        <v>1</v>
      </c>
      <c r="AK89">
        <v>1</v>
      </c>
      <c r="AL89" s="8">
        <f t="shared" si="14"/>
        <v>57</v>
      </c>
      <c r="AM89" s="8">
        <f t="shared" si="15"/>
        <v>6.6666666666666666E-2</v>
      </c>
      <c r="AN89" s="8">
        <f t="shared" si="16"/>
        <v>63.500000000000007</v>
      </c>
      <c r="AO89" s="8">
        <f>Table1[[#This Row],[L1 Worked Time]]+Table1[[#This Row],[Idle Time]]+Table1[[#This Row],[L1 Pend Time]]</f>
        <v>120.56666666666668</v>
      </c>
      <c r="AP89" s="1" t="str">
        <f t="shared" si="17"/>
        <v>Tue</v>
      </c>
      <c r="AQ89" s="6">
        <f>INT(Table1[[#This Row],[Create Date]])</f>
        <v>44936</v>
      </c>
      <c r="AR89" s="2">
        <f t="shared" si="18"/>
        <v>44936</v>
      </c>
      <c r="AS89" s="1" t="str">
        <f t="shared" si="19"/>
        <v>00:20:02</v>
      </c>
      <c r="AT89" s="1" t="str">
        <f t="shared" si="20"/>
        <v>Week-3</v>
      </c>
      <c r="AU89" s="3">
        <f t="shared" si="21"/>
        <v>0</v>
      </c>
      <c r="AW89">
        <v>6.6666666666666666E-2</v>
      </c>
      <c r="AX89">
        <v>57</v>
      </c>
      <c r="AY89">
        <v>63.500000000000007</v>
      </c>
    </row>
    <row r="90" spans="1:51" x14ac:dyDescent="0.25">
      <c r="A90">
        <v>8259</v>
      </c>
      <c r="B90" t="s">
        <v>117</v>
      </c>
      <c r="C90" t="s">
        <v>109</v>
      </c>
      <c r="D90" t="s">
        <v>43</v>
      </c>
      <c r="E90" t="s">
        <v>226</v>
      </c>
      <c r="F90" t="s">
        <v>8111</v>
      </c>
      <c r="G90" t="s">
        <v>120</v>
      </c>
      <c r="H90" t="s">
        <v>63</v>
      </c>
      <c r="I90" t="s">
        <v>47</v>
      </c>
      <c r="J90" t="s">
        <v>281</v>
      </c>
      <c r="K90" t="s">
        <v>228</v>
      </c>
      <c r="L90" t="s">
        <v>50</v>
      </c>
      <c r="M90" t="s">
        <v>114</v>
      </c>
      <c r="N90">
        <v>111</v>
      </c>
      <c r="O90" t="s">
        <v>48</v>
      </c>
      <c r="P90" t="s">
        <v>123</v>
      </c>
      <c r="R90" t="s">
        <v>1690</v>
      </c>
      <c r="V90" t="s">
        <v>282</v>
      </c>
      <c r="W90" t="s">
        <v>54</v>
      </c>
      <c r="X90" t="s">
        <v>745</v>
      </c>
      <c r="Y90" t="s">
        <v>54</v>
      </c>
      <c r="Z90" t="s">
        <v>1921</v>
      </c>
      <c r="AA90" t="s">
        <v>54</v>
      </c>
      <c r="AB90" t="s">
        <v>57</v>
      </c>
      <c r="AC90" t="s">
        <v>57</v>
      </c>
      <c r="AH90">
        <f t="shared" si="11"/>
        <v>1</v>
      </c>
      <c r="AI90">
        <f t="shared" si="12"/>
        <v>0</v>
      </c>
      <c r="AJ90">
        <f t="shared" si="13"/>
        <v>1</v>
      </c>
      <c r="AK90">
        <v>1</v>
      </c>
      <c r="AL90" s="8">
        <f t="shared" si="14"/>
        <v>111</v>
      </c>
      <c r="AM90" s="8">
        <f t="shared" si="15"/>
        <v>6.6666666666666666E-2</v>
      </c>
      <c r="AN90" s="8">
        <f t="shared" si="16"/>
        <v>1.6666666666666666E-2</v>
      </c>
      <c r="AO90" s="8">
        <f>Table1[[#This Row],[L1 Worked Time]]+Table1[[#This Row],[Idle Time]]+Table1[[#This Row],[L1 Pend Time]]</f>
        <v>111.08333333333333</v>
      </c>
      <c r="AP90" s="1" t="str">
        <f t="shared" si="17"/>
        <v>Wed</v>
      </c>
      <c r="AQ90" s="6">
        <f>INT(Table1[[#This Row],[Create Date]])</f>
        <v>44937</v>
      </c>
      <c r="AR90" s="2">
        <f t="shared" si="18"/>
        <v>44937</v>
      </c>
      <c r="AS90" s="1" t="str">
        <f t="shared" si="19"/>
        <v>21:40:03</v>
      </c>
      <c r="AT90" s="1" t="str">
        <f t="shared" si="20"/>
        <v>Week-3</v>
      </c>
      <c r="AU90" s="3">
        <f t="shared" si="21"/>
        <v>0.875</v>
      </c>
      <c r="AW90">
        <v>6.6666666666666666E-2</v>
      </c>
      <c r="AX90">
        <v>111</v>
      </c>
      <c r="AY90">
        <v>1.6666666666666666E-2</v>
      </c>
    </row>
    <row r="91" spans="1:51" x14ac:dyDescent="0.25">
      <c r="A91">
        <v>8258</v>
      </c>
      <c r="B91" t="s">
        <v>117</v>
      </c>
      <c r="C91" t="s">
        <v>109</v>
      </c>
      <c r="D91" t="s">
        <v>43</v>
      </c>
      <c r="E91" t="s">
        <v>8112</v>
      </c>
      <c r="F91" t="s">
        <v>8113</v>
      </c>
      <c r="G91" t="s">
        <v>120</v>
      </c>
      <c r="H91" t="s">
        <v>63</v>
      </c>
      <c r="I91" t="s">
        <v>63</v>
      </c>
      <c r="J91" t="s">
        <v>392</v>
      </c>
      <c r="K91" t="s">
        <v>121</v>
      </c>
      <c r="L91" t="s">
        <v>50</v>
      </c>
      <c r="M91" t="s">
        <v>114</v>
      </c>
      <c r="N91">
        <v>1</v>
      </c>
      <c r="O91" t="s">
        <v>48</v>
      </c>
      <c r="P91" t="s">
        <v>123</v>
      </c>
      <c r="R91" t="s">
        <v>158</v>
      </c>
      <c r="V91" t="s">
        <v>48</v>
      </c>
      <c r="W91" t="s">
        <v>54</v>
      </c>
      <c r="X91" t="s">
        <v>106</v>
      </c>
      <c r="Y91" t="s">
        <v>54</v>
      </c>
      <c r="Z91" t="s">
        <v>3333</v>
      </c>
      <c r="AA91" t="s">
        <v>54</v>
      </c>
      <c r="AB91" t="s">
        <v>57</v>
      </c>
      <c r="AC91" t="s">
        <v>57</v>
      </c>
      <c r="AH91">
        <f t="shared" si="11"/>
        <v>0</v>
      </c>
      <c r="AI91">
        <f t="shared" si="12"/>
        <v>1</v>
      </c>
      <c r="AJ91" t="str">
        <f t="shared" si="13"/>
        <v/>
      </c>
      <c r="AK91">
        <v>1</v>
      </c>
      <c r="AL91" s="8">
        <f t="shared" si="14"/>
        <v>1</v>
      </c>
      <c r="AM91" s="8">
        <f t="shared" si="15"/>
        <v>8.3333333333333329E-2</v>
      </c>
      <c r="AN91" s="8">
        <f t="shared" si="16"/>
        <v>1.6666666666666666E-2</v>
      </c>
      <c r="AO91" s="8">
        <f>Table1[[#This Row],[L1 Worked Time]]+Table1[[#This Row],[Idle Time]]+Table1[[#This Row],[L1 Pend Time]]</f>
        <v>1.0999999999999999</v>
      </c>
      <c r="AP91" s="1" t="str">
        <f t="shared" si="17"/>
        <v>Wed</v>
      </c>
      <c r="AQ91" s="6">
        <f>INT(Table1[[#This Row],[Create Date]])</f>
        <v>44937</v>
      </c>
      <c r="AR91" s="2">
        <f t="shared" si="18"/>
        <v>44937</v>
      </c>
      <c r="AS91" s="1" t="str">
        <f t="shared" si="19"/>
        <v>18:50:03</v>
      </c>
      <c r="AT91" s="1" t="str">
        <f t="shared" si="20"/>
        <v>Week-3</v>
      </c>
      <c r="AU91" s="3">
        <f t="shared" si="21"/>
        <v>0.75</v>
      </c>
      <c r="AW91">
        <v>8.3333333333333329E-2</v>
      </c>
      <c r="AX91">
        <v>1</v>
      </c>
      <c r="AY91">
        <v>1.6666666666666666E-2</v>
      </c>
    </row>
    <row r="92" spans="1:51" x14ac:dyDescent="0.25">
      <c r="A92">
        <v>8257</v>
      </c>
      <c r="B92" t="s">
        <v>59</v>
      </c>
      <c r="C92" t="s">
        <v>6625</v>
      </c>
      <c r="D92" t="s">
        <v>43</v>
      </c>
      <c r="E92" t="s">
        <v>8114</v>
      </c>
      <c r="F92" t="s">
        <v>8115</v>
      </c>
      <c r="G92" t="s">
        <v>120</v>
      </c>
      <c r="H92" t="s">
        <v>72</v>
      </c>
      <c r="I92" t="s">
        <v>72</v>
      </c>
      <c r="J92" t="s">
        <v>392</v>
      </c>
      <c r="K92" t="s">
        <v>130</v>
      </c>
      <c r="L92" t="s">
        <v>50</v>
      </c>
      <c r="M92" t="s">
        <v>122</v>
      </c>
      <c r="N92">
        <v>47</v>
      </c>
      <c r="O92" t="s">
        <v>48</v>
      </c>
      <c r="P92" t="s">
        <v>52</v>
      </c>
      <c r="T92" t="s">
        <v>53</v>
      </c>
      <c r="V92" t="s">
        <v>48</v>
      </c>
      <c r="W92" t="s">
        <v>54</v>
      </c>
      <c r="X92" t="s">
        <v>913</v>
      </c>
      <c r="Y92" t="s">
        <v>54</v>
      </c>
      <c r="Z92" t="s">
        <v>1838</v>
      </c>
      <c r="AA92" t="s">
        <v>54</v>
      </c>
      <c r="AB92" t="s">
        <v>57</v>
      </c>
      <c r="AC92" t="s">
        <v>57</v>
      </c>
      <c r="AH92">
        <f t="shared" si="11"/>
        <v>0</v>
      </c>
      <c r="AI92">
        <f t="shared" si="12"/>
        <v>1</v>
      </c>
      <c r="AJ92" t="str">
        <f t="shared" si="13"/>
        <v/>
      </c>
      <c r="AK92">
        <v>1</v>
      </c>
      <c r="AL92" s="8">
        <f t="shared" si="14"/>
        <v>47</v>
      </c>
      <c r="AM92" s="8">
        <f t="shared" si="15"/>
        <v>0.35</v>
      </c>
      <c r="AN92" s="8">
        <f t="shared" si="16"/>
        <v>1.6666666666666666E-2</v>
      </c>
      <c r="AO92" s="8">
        <f>Table1[[#This Row],[L1 Worked Time]]+Table1[[#This Row],[Idle Time]]+Table1[[#This Row],[L1 Pend Time]]</f>
        <v>47.366666666666667</v>
      </c>
      <c r="AP92" s="1" t="str">
        <f t="shared" si="17"/>
        <v>Wed</v>
      </c>
      <c r="AQ92" s="6">
        <f>INT(Table1[[#This Row],[Create Date]])</f>
        <v>44937</v>
      </c>
      <c r="AR92" s="2">
        <f t="shared" si="18"/>
        <v>44937</v>
      </c>
      <c r="AS92" s="1" t="str">
        <f t="shared" si="19"/>
        <v>18:40:03</v>
      </c>
      <c r="AT92" s="1" t="str">
        <f t="shared" si="20"/>
        <v>Week-3</v>
      </c>
      <c r="AU92" s="3">
        <f t="shared" si="21"/>
        <v>0.75</v>
      </c>
      <c r="AW92">
        <v>0.35</v>
      </c>
      <c r="AX92">
        <v>47</v>
      </c>
      <c r="AY92">
        <v>1.6666666666666666E-2</v>
      </c>
    </row>
    <row r="93" spans="1:51" x14ac:dyDescent="0.25">
      <c r="A93">
        <v>8256</v>
      </c>
      <c r="B93" t="s">
        <v>59</v>
      </c>
      <c r="C93" t="s">
        <v>109</v>
      </c>
      <c r="D93" t="s">
        <v>43</v>
      </c>
      <c r="E93" t="s">
        <v>8116</v>
      </c>
      <c r="F93" t="s">
        <v>8117</v>
      </c>
      <c r="G93" t="s">
        <v>120</v>
      </c>
      <c r="H93" t="s">
        <v>63</v>
      </c>
      <c r="I93" t="s">
        <v>63</v>
      </c>
      <c r="J93" t="s">
        <v>83</v>
      </c>
      <c r="L93" t="s">
        <v>50</v>
      </c>
      <c r="M93" t="s">
        <v>65</v>
      </c>
      <c r="N93">
        <v>153</v>
      </c>
      <c r="O93" t="s">
        <v>48</v>
      </c>
      <c r="P93" t="s">
        <v>66</v>
      </c>
      <c r="Q93" t="s">
        <v>67</v>
      </c>
      <c r="V93" t="s">
        <v>48</v>
      </c>
      <c r="W93" t="s">
        <v>54</v>
      </c>
      <c r="X93" t="s">
        <v>106</v>
      </c>
      <c r="Y93" t="s">
        <v>54</v>
      </c>
      <c r="Z93" t="s">
        <v>8118</v>
      </c>
      <c r="AA93" t="s">
        <v>54</v>
      </c>
      <c r="AB93" t="s">
        <v>57</v>
      </c>
      <c r="AC93" t="s">
        <v>57</v>
      </c>
      <c r="AH93">
        <f t="shared" si="11"/>
        <v>0</v>
      </c>
      <c r="AI93">
        <f t="shared" si="12"/>
        <v>1</v>
      </c>
      <c r="AJ93" t="str">
        <f t="shared" si="13"/>
        <v/>
      </c>
      <c r="AK93">
        <v>1</v>
      </c>
      <c r="AL93" s="8">
        <f t="shared" si="14"/>
        <v>153</v>
      </c>
      <c r="AM93" s="8">
        <f t="shared" si="15"/>
        <v>8.3333333333333329E-2</v>
      </c>
      <c r="AN93" s="8">
        <f t="shared" si="16"/>
        <v>1.6666666666666666E-2</v>
      </c>
      <c r="AO93" s="8">
        <f>Table1[[#This Row],[L1 Worked Time]]+Table1[[#This Row],[Idle Time]]+Table1[[#This Row],[L1 Pend Time]]</f>
        <v>153.10000000000002</v>
      </c>
      <c r="AP93" s="1" t="str">
        <f t="shared" si="17"/>
        <v>Wed</v>
      </c>
      <c r="AQ93" s="6">
        <f>INT(Table1[[#This Row],[Create Date]])</f>
        <v>44937</v>
      </c>
      <c r="AR93" s="2">
        <f t="shared" si="18"/>
        <v>44937</v>
      </c>
      <c r="AS93" s="1" t="str">
        <f t="shared" si="19"/>
        <v>18:00:05</v>
      </c>
      <c r="AT93" s="1" t="str">
        <f t="shared" si="20"/>
        <v>Week-3</v>
      </c>
      <c r="AU93" s="3">
        <f t="shared" si="21"/>
        <v>0.75</v>
      </c>
      <c r="AW93">
        <v>8.3333333333333329E-2</v>
      </c>
      <c r="AX93">
        <v>153</v>
      </c>
      <c r="AY93">
        <v>1.6666666666666666E-2</v>
      </c>
    </row>
    <row r="94" spans="1:51" x14ac:dyDescent="0.25">
      <c r="A94">
        <v>8255</v>
      </c>
      <c r="B94" t="s">
        <v>117</v>
      </c>
      <c r="C94" t="s">
        <v>109</v>
      </c>
      <c r="D94" t="s">
        <v>43</v>
      </c>
      <c r="E94" t="s">
        <v>110</v>
      </c>
      <c r="F94" t="s">
        <v>8119</v>
      </c>
      <c r="G94" t="s">
        <v>120</v>
      </c>
      <c r="H94" t="s">
        <v>63</v>
      </c>
      <c r="I94" t="s">
        <v>63</v>
      </c>
      <c r="J94" t="s">
        <v>112</v>
      </c>
      <c r="K94" t="s">
        <v>113</v>
      </c>
      <c r="L94" t="s">
        <v>50</v>
      </c>
      <c r="M94" t="s">
        <v>682</v>
      </c>
      <c r="N94">
        <v>114</v>
      </c>
      <c r="O94" t="s">
        <v>48</v>
      </c>
      <c r="P94" t="s">
        <v>52</v>
      </c>
      <c r="T94" t="s">
        <v>105</v>
      </c>
      <c r="V94" t="s">
        <v>48</v>
      </c>
      <c r="W94" t="s">
        <v>54</v>
      </c>
      <c r="X94" t="s">
        <v>6443</v>
      </c>
      <c r="Y94" t="s">
        <v>54</v>
      </c>
      <c r="Z94" t="s">
        <v>8120</v>
      </c>
      <c r="AA94" t="s">
        <v>54</v>
      </c>
      <c r="AB94" t="s">
        <v>57</v>
      </c>
      <c r="AC94" t="s">
        <v>57</v>
      </c>
      <c r="AH94">
        <f t="shared" si="11"/>
        <v>0</v>
      </c>
      <c r="AI94">
        <f t="shared" si="12"/>
        <v>1</v>
      </c>
      <c r="AJ94" t="str">
        <f t="shared" si="13"/>
        <v/>
      </c>
      <c r="AK94">
        <v>1</v>
      </c>
      <c r="AL94" s="8">
        <f t="shared" si="14"/>
        <v>114</v>
      </c>
      <c r="AM94" s="8">
        <f t="shared" si="15"/>
        <v>2.75</v>
      </c>
      <c r="AN94" s="8">
        <f t="shared" si="16"/>
        <v>1.6666666666666666E-2</v>
      </c>
      <c r="AO94" s="8">
        <f>Table1[[#This Row],[L1 Worked Time]]+Table1[[#This Row],[Idle Time]]+Table1[[#This Row],[L1 Pend Time]]</f>
        <v>116.76666666666667</v>
      </c>
      <c r="AP94" s="1" t="str">
        <f t="shared" si="17"/>
        <v>Wed</v>
      </c>
      <c r="AQ94" s="6">
        <f>INT(Table1[[#This Row],[Create Date]])</f>
        <v>44937</v>
      </c>
      <c r="AR94" s="2">
        <f t="shared" si="18"/>
        <v>44937</v>
      </c>
      <c r="AS94" s="1" t="str">
        <f t="shared" si="19"/>
        <v>16:40:03</v>
      </c>
      <c r="AT94" s="1" t="str">
        <f t="shared" si="20"/>
        <v>Week-3</v>
      </c>
      <c r="AU94" s="3">
        <f t="shared" si="21"/>
        <v>0.66666666666666663</v>
      </c>
      <c r="AW94">
        <v>2.75</v>
      </c>
      <c r="AX94">
        <v>114</v>
      </c>
      <c r="AY94">
        <v>1.6666666666666666E-2</v>
      </c>
    </row>
    <row r="95" spans="1:51" x14ac:dyDescent="0.25">
      <c r="A95">
        <v>8254</v>
      </c>
      <c r="B95" t="s">
        <v>59</v>
      </c>
      <c r="C95" t="s">
        <v>109</v>
      </c>
      <c r="D95" t="s">
        <v>43</v>
      </c>
      <c r="E95" t="s">
        <v>8121</v>
      </c>
      <c r="F95" t="s">
        <v>8122</v>
      </c>
      <c r="G95" t="s">
        <v>120</v>
      </c>
      <c r="H95" t="s">
        <v>72</v>
      </c>
      <c r="I95" t="s">
        <v>72</v>
      </c>
      <c r="J95" t="s">
        <v>83</v>
      </c>
      <c r="L95" t="s">
        <v>50</v>
      </c>
      <c r="M95" t="s">
        <v>65</v>
      </c>
      <c r="N95">
        <v>67</v>
      </c>
      <c r="O95" t="s">
        <v>48</v>
      </c>
      <c r="P95" t="s">
        <v>66</v>
      </c>
      <c r="Q95" t="s">
        <v>73</v>
      </c>
      <c r="V95" t="s">
        <v>48</v>
      </c>
      <c r="W95" t="s">
        <v>54</v>
      </c>
      <c r="X95" t="s">
        <v>106</v>
      </c>
      <c r="Y95" t="s">
        <v>54</v>
      </c>
      <c r="Z95" t="s">
        <v>8123</v>
      </c>
      <c r="AA95" t="s">
        <v>54</v>
      </c>
      <c r="AB95" t="s">
        <v>57</v>
      </c>
      <c r="AC95" t="s">
        <v>57</v>
      </c>
      <c r="AH95">
        <f t="shared" si="11"/>
        <v>0</v>
      </c>
      <c r="AI95">
        <f t="shared" si="12"/>
        <v>1</v>
      </c>
      <c r="AJ95" t="str">
        <f t="shared" si="13"/>
        <v/>
      </c>
      <c r="AK95">
        <v>1</v>
      </c>
      <c r="AL95" s="8">
        <f t="shared" si="14"/>
        <v>67</v>
      </c>
      <c r="AM95" s="8">
        <f t="shared" si="15"/>
        <v>8.3333333333333329E-2</v>
      </c>
      <c r="AN95" s="8">
        <f t="shared" si="16"/>
        <v>1.6666666666666666E-2</v>
      </c>
      <c r="AO95" s="8">
        <f>Table1[[#This Row],[L1 Worked Time]]+Table1[[#This Row],[Idle Time]]+Table1[[#This Row],[L1 Pend Time]]</f>
        <v>67.099999999999994</v>
      </c>
      <c r="AP95" s="1" t="str">
        <f t="shared" si="17"/>
        <v>Wed</v>
      </c>
      <c r="AQ95" s="6">
        <f>INT(Table1[[#This Row],[Create Date]])</f>
        <v>44937</v>
      </c>
      <c r="AR95" s="2">
        <f t="shared" si="18"/>
        <v>44937</v>
      </c>
      <c r="AS95" s="1" t="str">
        <f t="shared" si="19"/>
        <v>16:30:06</v>
      </c>
      <c r="AT95" s="1" t="str">
        <f t="shared" si="20"/>
        <v>Week-3</v>
      </c>
      <c r="AU95" s="3">
        <f t="shared" si="21"/>
        <v>0.66666666666666663</v>
      </c>
      <c r="AW95">
        <v>8.3333333333333329E-2</v>
      </c>
      <c r="AX95">
        <v>67</v>
      </c>
      <c r="AY95">
        <v>1.6666666666666666E-2</v>
      </c>
    </row>
    <row r="96" spans="1:51" x14ac:dyDescent="0.25">
      <c r="A96">
        <v>8253</v>
      </c>
      <c r="B96" t="s">
        <v>346</v>
      </c>
      <c r="C96" t="s">
        <v>100</v>
      </c>
      <c r="D96" t="s">
        <v>43</v>
      </c>
      <c r="E96" t="s">
        <v>2921</v>
      </c>
      <c r="F96" t="s">
        <v>8124</v>
      </c>
      <c r="G96" t="s">
        <v>140</v>
      </c>
      <c r="H96" t="s">
        <v>63</v>
      </c>
      <c r="I96" t="s">
        <v>63</v>
      </c>
      <c r="J96" t="s">
        <v>392</v>
      </c>
      <c r="K96" t="s">
        <v>2923</v>
      </c>
      <c r="L96" t="s">
        <v>50</v>
      </c>
      <c r="M96" t="s">
        <v>122</v>
      </c>
      <c r="N96">
        <v>13</v>
      </c>
      <c r="O96" t="s">
        <v>48</v>
      </c>
      <c r="P96" t="s">
        <v>52</v>
      </c>
      <c r="T96" t="s">
        <v>105</v>
      </c>
      <c r="V96" t="s">
        <v>48</v>
      </c>
      <c r="W96" t="s">
        <v>54</v>
      </c>
      <c r="X96" t="s">
        <v>142</v>
      </c>
      <c r="Y96" t="s">
        <v>54</v>
      </c>
      <c r="Z96" t="s">
        <v>8125</v>
      </c>
      <c r="AA96" t="s">
        <v>54</v>
      </c>
      <c r="AB96" t="s">
        <v>57</v>
      </c>
      <c r="AC96" t="s">
        <v>57</v>
      </c>
      <c r="AH96">
        <f t="shared" si="11"/>
        <v>0</v>
      </c>
      <c r="AI96">
        <f t="shared" si="12"/>
        <v>1</v>
      </c>
      <c r="AJ96" t="str">
        <f t="shared" si="13"/>
        <v/>
      </c>
      <c r="AK96">
        <v>1</v>
      </c>
      <c r="AL96" s="8">
        <f t="shared" si="14"/>
        <v>12.999999999999998</v>
      </c>
      <c r="AM96" s="8">
        <f t="shared" si="15"/>
        <v>0.1</v>
      </c>
      <c r="AN96" s="8">
        <f t="shared" si="16"/>
        <v>1.6666666666666666E-2</v>
      </c>
      <c r="AO96" s="8">
        <f>Table1[[#This Row],[L1 Worked Time]]+Table1[[#This Row],[Idle Time]]+Table1[[#This Row],[L1 Pend Time]]</f>
        <v>13.116666666666665</v>
      </c>
      <c r="AP96" s="1" t="str">
        <f t="shared" si="17"/>
        <v>Wed</v>
      </c>
      <c r="AQ96" s="6">
        <f>INT(Table1[[#This Row],[Create Date]])</f>
        <v>44937</v>
      </c>
      <c r="AR96" s="2">
        <f t="shared" si="18"/>
        <v>44937</v>
      </c>
      <c r="AS96" s="1" t="str">
        <f t="shared" si="19"/>
        <v>15:50:03</v>
      </c>
      <c r="AT96" s="1" t="str">
        <f t="shared" si="20"/>
        <v>Week-3</v>
      </c>
      <c r="AU96" s="3">
        <f t="shared" si="21"/>
        <v>0.625</v>
      </c>
      <c r="AW96">
        <v>0.1</v>
      </c>
      <c r="AX96">
        <v>12.999999999999998</v>
      </c>
      <c r="AY96">
        <v>1.6666666666666666E-2</v>
      </c>
    </row>
    <row r="97" spans="1:51" x14ac:dyDescent="0.25">
      <c r="A97">
        <v>8252</v>
      </c>
      <c r="B97" t="s">
        <v>59</v>
      </c>
      <c r="C97" t="s">
        <v>109</v>
      </c>
      <c r="D97" t="s">
        <v>43</v>
      </c>
      <c r="E97" t="s">
        <v>8126</v>
      </c>
      <c r="F97" t="s">
        <v>8127</v>
      </c>
      <c r="G97" t="s">
        <v>181</v>
      </c>
      <c r="H97" t="s">
        <v>72</v>
      </c>
      <c r="I97" t="s">
        <v>72</v>
      </c>
      <c r="J97" t="s">
        <v>6876</v>
      </c>
      <c r="L97" t="s">
        <v>50</v>
      </c>
      <c r="M97" t="s">
        <v>65</v>
      </c>
      <c r="N97">
        <v>44</v>
      </c>
      <c r="O97" t="s">
        <v>48</v>
      </c>
      <c r="P97" t="s">
        <v>66</v>
      </c>
      <c r="Q97" t="s">
        <v>88</v>
      </c>
      <c r="V97" t="s">
        <v>282</v>
      </c>
      <c r="W97" t="s">
        <v>54</v>
      </c>
      <c r="X97" t="s">
        <v>55</v>
      </c>
      <c r="Y97" t="s">
        <v>54</v>
      </c>
      <c r="Z97" t="s">
        <v>8128</v>
      </c>
      <c r="AA97" t="s">
        <v>54</v>
      </c>
      <c r="AB97" t="s">
        <v>57</v>
      </c>
      <c r="AC97" t="s">
        <v>57</v>
      </c>
      <c r="AH97">
        <f t="shared" si="11"/>
        <v>1</v>
      </c>
      <c r="AI97">
        <f t="shared" si="12"/>
        <v>1</v>
      </c>
      <c r="AJ97" t="str">
        <f t="shared" si="13"/>
        <v/>
      </c>
      <c r="AK97">
        <v>1</v>
      </c>
      <c r="AL97" s="8">
        <f t="shared" si="14"/>
        <v>44</v>
      </c>
      <c r="AM97" s="8">
        <f t="shared" si="15"/>
        <v>0.15000000000000002</v>
      </c>
      <c r="AN97" s="8">
        <f t="shared" si="16"/>
        <v>1.6666666666666666E-2</v>
      </c>
      <c r="AO97" s="8">
        <f>Table1[[#This Row],[L1 Worked Time]]+Table1[[#This Row],[Idle Time]]+Table1[[#This Row],[L1 Pend Time]]</f>
        <v>44.166666666666664</v>
      </c>
      <c r="AP97" s="1" t="str">
        <f t="shared" si="17"/>
        <v>Wed</v>
      </c>
      <c r="AQ97" s="6">
        <f>INT(Table1[[#This Row],[Create Date]])</f>
        <v>44937</v>
      </c>
      <c r="AR97" s="2">
        <f t="shared" si="18"/>
        <v>44937</v>
      </c>
      <c r="AS97" s="1" t="str">
        <f t="shared" si="19"/>
        <v>15:00:05</v>
      </c>
      <c r="AT97" s="1" t="str">
        <f t="shared" si="20"/>
        <v>Week-3</v>
      </c>
      <c r="AU97" s="3">
        <f t="shared" si="21"/>
        <v>0.625</v>
      </c>
      <c r="AW97">
        <v>0.15000000000000002</v>
      </c>
      <c r="AX97">
        <v>44</v>
      </c>
      <c r="AY97">
        <v>1.6666666666666666E-2</v>
      </c>
    </row>
    <row r="98" spans="1:51" x14ac:dyDescent="0.25">
      <c r="A98">
        <v>8251</v>
      </c>
      <c r="B98" t="s">
        <v>117</v>
      </c>
      <c r="C98" t="s">
        <v>109</v>
      </c>
      <c r="D98" t="s">
        <v>43</v>
      </c>
      <c r="E98" t="s">
        <v>8129</v>
      </c>
      <c r="F98" t="s">
        <v>8130</v>
      </c>
      <c r="G98" t="s">
        <v>140</v>
      </c>
      <c r="H98" t="s">
        <v>47</v>
      </c>
      <c r="I98" t="s">
        <v>63</v>
      </c>
      <c r="J98" t="s">
        <v>1982</v>
      </c>
      <c r="K98" t="s">
        <v>121</v>
      </c>
      <c r="L98" t="s">
        <v>50</v>
      </c>
      <c r="M98" t="s">
        <v>114</v>
      </c>
      <c r="N98">
        <v>97</v>
      </c>
      <c r="O98" t="s">
        <v>48</v>
      </c>
      <c r="P98" t="s">
        <v>123</v>
      </c>
      <c r="R98" t="s">
        <v>158</v>
      </c>
      <c r="V98" t="s">
        <v>282</v>
      </c>
      <c r="W98" t="s">
        <v>54</v>
      </c>
      <c r="X98" t="s">
        <v>106</v>
      </c>
      <c r="Y98" t="s">
        <v>54</v>
      </c>
      <c r="Z98" t="s">
        <v>8131</v>
      </c>
      <c r="AA98" t="s">
        <v>54</v>
      </c>
      <c r="AB98" t="s">
        <v>57</v>
      </c>
      <c r="AC98" t="s">
        <v>57</v>
      </c>
      <c r="AH98">
        <f t="shared" si="11"/>
        <v>1</v>
      </c>
      <c r="AI98">
        <f t="shared" si="12"/>
        <v>0</v>
      </c>
      <c r="AJ98">
        <f t="shared" si="13"/>
        <v>1</v>
      </c>
      <c r="AK98">
        <v>1</v>
      </c>
      <c r="AL98" s="8">
        <f t="shared" si="14"/>
        <v>97</v>
      </c>
      <c r="AM98" s="8">
        <f t="shared" si="15"/>
        <v>8.3333333333333329E-2</v>
      </c>
      <c r="AN98" s="8">
        <f t="shared" si="16"/>
        <v>1.6666666666666666E-2</v>
      </c>
      <c r="AO98" s="8">
        <f>Table1[[#This Row],[L1 Worked Time]]+Table1[[#This Row],[Idle Time]]+Table1[[#This Row],[L1 Pend Time]]</f>
        <v>97.1</v>
      </c>
      <c r="AP98" s="1" t="str">
        <f t="shared" si="17"/>
        <v>Wed</v>
      </c>
      <c r="AQ98" s="6">
        <f>INT(Table1[[#This Row],[Create Date]])</f>
        <v>44937</v>
      </c>
      <c r="AR98" s="2">
        <f t="shared" si="18"/>
        <v>44937</v>
      </c>
      <c r="AS98" s="1" t="str">
        <f t="shared" si="19"/>
        <v>14:30:03</v>
      </c>
      <c r="AT98" s="1" t="str">
        <f t="shared" si="20"/>
        <v>Week-3</v>
      </c>
      <c r="AU98" s="3">
        <f t="shared" si="21"/>
        <v>0.58333333333333326</v>
      </c>
      <c r="AW98">
        <v>8.3333333333333329E-2</v>
      </c>
      <c r="AX98">
        <v>97</v>
      </c>
      <c r="AY98">
        <v>1.6666666666666666E-2</v>
      </c>
    </row>
    <row r="99" spans="1:51" x14ac:dyDescent="0.25">
      <c r="A99">
        <v>8250</v>
      </c>
      <c r="B99" t="s">
        <v>41</v>
      </c>
      <c r="C99" t="s">
        <v>100</v>
      </c>
      <c r="D99" t="s">
        <v>43</v>
      </c>
      <c r="E99" t="s">
        <v>3511</v>
      </c>
      <c r="F99" t="s">
        <v>8132</v>
      </c>
      <c r="G99" t="s">
        <v>181</v>
      </c>
      <c r="H99" t="s">
        <v>63</v>
      </c>
      <c r="I99" t="s">
        <v>47</v>
      </c>
      <c r="J99" t="s">
        <v>1982</v>
      </c>
      <c r="K99" t="s">
        <v>3513</v>
      </c>
      <c r="L99" t="s">
        <v>50</v>
      </c>
      <c r="M99" t="s">
        <v>122</v>
      </c>
      <c r="N99">
        <v>68</v>
      </c>
      <c r="O99" t="s">
        <v>48</v>
      </c>
      <c r="P99" t="s">
        <v>52</v>
      </c>
      <c r="T99" t="s">
        <v>105</v>
      </c>
      <c r="V99" t="s">
        <v>282</v>
      </c>
      <c r="W99" t="s">
        <v>54</v>
      </c>
      <c r="X99" t="s">
        <v>142</v>
      </c>
      <c r="Y99" t="s">
        <v>54</v>
      </c>
      <c r="Z99" t="s">
        <v>8133</v>
      </c>
      <c r="AA99" t="s">
        <v>54</v>
      </c>
      <c r="AB99" t="s">
        <v>57</v>
      </c>
      <c r="AC99" t="s">
        <v>57</v>
      </c>
      <c r="AH99">
        <f t="shared" si="11"/>
        <v>1</v>
      </c>
      <c r="AI99">
        <f t="shared" si="12"/>
        <v>0</v>
      </c>
      <c r="AJ99">
        <f t="shared" si="13"/>
        <v>1</v>
      </c>
      <c r="AK99">
        <v>1</v>
      </c>
      <c r="AL99" s="8">
        <f t="shared" si="14"/>
        <v>68</v>
      </c>
      <c r="AM99" s="8">
        <f t="shared" si="15"/>
        <v>0.1</v>
      </c>
      <c r="AN99" s="8">
        <f t="shared" si="16"/>
        <v>1.6666666666666666E-2</v>
      </c>
      <c r="AO99" s="8">
        <f>Table1[[#This Row],[L1 Worked Time]]+Table1[[#This Row],[Idle Time]]+Table1[[#This Row],[L1 Pend Time]]</f>
        <v>68.11666666666666</v>
      </c>
      <c r="AP99" s="1" t="str">
        <f t="shared" si="17"/>
        <v>Wed</v>
      </c>
      <c r="AQ99" s="6">
        <f>INT(Table1[[#This Row],[Create Date]])</f>
        <v>44937</v>
      </c>
      <c r="AR99" s="2">
        <f t="shared" si="18"/>
        <v>44937</v>
      </c>
      <c r="AS99" s="1" t="str">
        <f t="shared" si="19"/>
        <v>14:00:06</v>
      </c>
      <c r="AT99" s="1" t="str">
        <f t="shared" si="20"/>
        <v>Week-3</v>
      </c>
      <c r="AU99" s="3">
        <f t="shared" si="21"/>
        <v>0.58333333333333326</v>
      </c>
      <c r="AW99">
        <v>0.1</v>
      </c>
      <c r="AX99">
        <v>68</v>
      </c>
      <c r="AY99">
        <v>1.6666666666666666E-2</v>
      </c>
    </row>
    <row r="100" spans="1:51" x14ac:dyDescent="0.25">
      <c r="A100">
        <v>8249</v>
      </c>
      <c r="B100" t="s">
        <v>346</v>
      </c>
      <c r="C100" t="s">
        <v>100</v>
      </c>
      <c r="D100" t="s">
        <v>43</v>
      </c>
      <c r="E100" t="s">
        <v>2921</v>
      </c>
      <c r="F100" t="s">
        <v>8134</v>
      </c>
      <c r="G100" t="s">
        <v>140</v>
      </c>
      <c r="H100" t="s">
        <v>63</v>
      </c>
      <c r="I100" t="s">
        <v>63</v>
      </c>
      <c r="J100" t="s">
        <v>392</v>
      </c>
      <c r="K100" t="s">
        <v>2923</v>
      </c>
      <c r="L100" t="s">
        <v>50</v>
      </c>
      <c r="M100" t="s">
        <v>122</v>
      </c>
      <c r="N100">
        <v>24</v>
      </c>
      <c r="O100" t="s">
        <v>48</v>
      </c>
      <c r="P100" t="s">
        <v>52</v>
      </c>
      <c r="T100" t="s">
        <v>105</v>
      </c>
      <c r="V100" t="s">
        <v>48</v>
      </c>
      <c r="W100" t="s">
        <v>54</v>
      </c>
      <c r="X100" t="s">
        <v>142</v>
      </c>
      <c r="Y100" t="s">
        <v>54</v>
      </c>
      <c r="Z100" t="s">
        <v>5715</v>
      </c>
      <c r="AA100" t="s">
        <v>54</v>
      </c>
      <c r="AB100" t="s">
        <v>57</v>
      </c>
      <c r="AC100" t="s">
        <v>8135</v>
      </c>
      <c r="AH100">
        <f t="shared" si="11"/>
        <v>0</v>
      </c>
      <c r="AI100">
        <f t="shared" si="12"/>
        <v>1</v>
      </c>
      <c r="AJ100" t="str">
        <f t="shared" si="13"/>
        <v/>
      </c>
      <c r="AK100">
        <v>1</v>
      </c>
      <c r="AL100" s="8">
        <f t="shared" si="14"/>
        <v>24</v>
      </c>
      <c r="AM100" s="8">
        <f t="shared" si="15"/>
        <v>0.1</v>
      </c>
      <c r="AN100" s="8">
        <f t="shared" si="16"/>
        <v>99.683333333333323</v>
      </c>
      <c r="AO100" s="8">
        <f>Table1[[#This Row],[L1 Worked Time]]+Table1[[#This Row],[Idle Time]]+Table1[[#This Row],[L1 Pend Time]]</f>
        <v>123.78333333333333</v>
      </c>
      <c r="AP100" s="1" t="str">
        <f t="shared" si="17"/>
        <v>Wed</v>
      </c>
      <c r="AQ100" s="6">
        <f>INT(Table1[[#This Row],[Create Date]])</f>
        <v>44937</v>
      </c>
      <c r="AR100" s="2">
        <f t="shared" si="18"/>
        <v>44937</v>
      </c>
      <c r="AS100" s="1" t="str">
        <f t="shared" si="19"/>
        <v>14:00:05</v>
      </c>
      <c r="AT100" s="1" t="str">
        <f t="shared" si="20"/>
        <v>Week-3</v>
      </c>
      <c r="AU100" s="3">
        <f t="shared" si="21"/>
        <v>0.58333333333333326</v>
      </c>
      <c r="AW100">
        <v>0.1</v>
      </c>
      <c r="AX100">
        <v>24</v>
      </c>
      <c r="AY100">
        <v>99.683333333333323</v>
      </c>
    </row>
    <row r="101" spans="1:51" x14ac:dyDescent="0.25">
      <c r="A101">
        <v>8248</v>
      </c>
      <c r="B101" t="s">
        <v>117</v>
      </c>
      <c r="C101" t="s">
        <v>109</v>
      </c>
      <c r="D101" t="s">
        <v>43</v>
      </c>
      <c r="E101" t="s">
        <v>1176</v>
      </c>
      <c r="F101" t="s">
        <v>8136</v>
      </c>
      <c r="G101" t="s">
        <v>181</v>
      </c>
      <c r="H101" t="s">
        <v>47</v>
      </c>
      <c r="I101" t="s">
        <v>47</v>
      </c>
      <c r="J101" t="s">
        <v>281</v>
      </c>
      <c r="K101" t="s">
        <v>1894</v>
      </c>
      <c r="L101" t="s">
        <v>50</v>
      </c>
      <c r="M101" t="s">
        <v>114</v>
      </c>
      <c r="N101">
        <v>97</v>
      </c>
      <c r="O101" t="s">
        <v>48</v>
      </c>
      <c r="P101" t="s">
        <v>354</v>
      </c>
      <c r="R101" t="s">
        <v>158</v>
      </c>
      <c r="U101" t="s">
        <v>355</v>
      </c>
      <c r="V101" t="s">
        <v>282</v>
      </c>
      <c r="W101" t="s">
        <v>54</v>
      </c>
      <c r="X101" t="s">
        <v>89</v>
      </c>
      <c r="Y101" t="s">
        <v>54</v>
      </c>
      <c r="Z101" t="s">
        <v>8137</v>
      </c>
      <c r="AA101" t="s">
        <v>54</v>
      </c>
      <c r="AB101" t="s">
        <v>57</v>
      </c>
      <c r="AC101" t="s">
        <v>1585</v>
      </c>
      <c r="AH101">
        <f t="shared" si="11"/>
        <v>1</v>
      </c>
      <c r="AI101">
        <f t="shared" si="12"/>
        <v>1</v>
      </c>
      <c r="AJ101" t="str">
        <f t="shared" si="13"/>
        <v/>
      </c>
      <c r="AK101">
        <v>1</v>
      </c>
      <c r="AL101" s="8">
        <f t="shared" si="14"/>
        <v>97</v>
      </c>
      <c r="AM101" s="8">
        <f t="shared" si="15"/>
        <v>0.16666666666666666</v>
      </c>
      <c r="AN101" s="8">
        <f t="shared" si="16"/>
        <v>23.799999999999997</v>
      </c>
      <c r="AO101" s="8">
        <f>Table1[[#This Row],[L1 Worked Time]]+Table1[[#This Row],[Idle Time]]+Table1[[#This Row],[L1 Pend Time]]</f>
        <v>120.96666666666667</v>
      </c>
      <c r="AP101" s="1" t="str">
        <f t="shared" si="17"/>
        <v>Wed</v>
      </c>
      <c r="AQ101" s="6">
        <f>INT(Table1[[#This Row],[Create Date]])</f>
        <v>44937</v>
      </c>
      <c r="AR101" s="2">
        <f t="shared" si="18"/>
        <v>44937</v>
      </c>
      <c r="AS101" s="1" t="str">
        <f t="shared" si="19"/>
        <v>14:00:03</v>
      </c>
      <c r="AT101" s="1" t="str">
        <f t="shared" si="20"/>
        <v>Week-3</v>
      </c>
      <c r="AU101" s="3">
        <f t="shared" si="21"/>
        <v>0.58333333333333326</v>
      </c>
      <c r="AW101">
        <v>0.16666666666666666</v>
      </c>
      <c r="AX101">
        <v>97</v>
      </c>
      <c r="AY101">
        <v>23.799999999999997</v>
      </c>
    </row>
    <row r="102" spans="1:51" x14ac:dyDescent="0.25">
      <c r="A102">
        <v>8247</v>
      </c>
      <c r="B102" t="s">
        <v>346</v>
      </c>
      <c r="C102" t="s">
        <v>100</v>
      </c>
      <c r="D102" t="s">
        <v>43</v>
      </c>
      <c r="E102" t="s">
        <v>2921</v>
      </c>
      <c r="F102" t="s">
        <v>8138</v>
      </c>
      <c r="G102" t="s">
        <v>140</v>
      </c>
      <c r="H102" t="s">
        <v>63</v>
      </c>
      <c r="I102" t="s">
        <v>63</v>
      </c>
      <c r="J102" t="s">
        <v>48</v>
      </c>
      <c r="K102" t="s">
        <v>2923</v>
      </c>
      <c r="L102" t="s">
        <v>50</v>
      </c>
      <c r="M102" t="s">
        <v>122</v>
      </c>
      <c r="N102">
        <v>157</v>
      </c>
      <c r="O102" t="s">
        <v>48</v>
      </c>
      <c r="P102" t="s">
        <v>52</v>
      </c>
      <c r="T102" t="s">
        <v>105</v>
      </c>
      <c r="V102" t="s">
        <v>48</v>
      </c>
      <c r="W102" t="s">
        <v>54</v>
      </c>
      <c r="X102" t="s">
        <v>106</v>
      </c>
      <c r="Y102" t="s">
        <v>54</v>
      </c>
      <c r="Z102" t="s">
        <v>8139</v>
      </c>
      <c r="AA102" t="s">
        <v>54</v>
      </c>
      <c r="AB102" t="s">
        <v>57</v>
      </c>
      <c r="AC102" t="s">
        <v>57</v>
      </c>
      <c r="AH102">
        <f t="shared" si="11"/>
        <v>0</v>
      </c>
      <c r="AI102">
        <f t="shared" si="12"/>
        <v>1</v>
      </c>
      <c r="AJ102" t="str">
        <f t="shared" si="13"/>
        <v/>
      </c>
      <c r="AK102">
        <v>1</v>
      </c>
      <c r="AL102" s="8">
        <f t="shared" si="14"/>
        <v>157</v>
      </c>
      <c r="AM102" s="8">
        <f t="shared" si="15"/>
        <v>8.3333333333333329E-2</v>
      </c>
      <c r="AN102" s="8">
        <f t="shared" si="16"/>
        <v>1.6666666666666666E-2</v>
      </c>
      <c r="AO102" s="8">
        <f>Table1[[#This Row],[L1 Worked Time]]+Table1[[#This Row],[Idle Time]]+Table1[[#This Row],[L1 Pend Time]]</f>
        <v>157.10000000000002</v>
      </c>
      <c r="AP102" s="1" t="str">
        <f t="shared" si="17"/>
        <v>Wed</v>
      </c>
      <c r="AQ102" s="6">
        <f>INT(Table1[[#This Row],[Create Date]])</f>
        <v>44937</v>
      </c>
      <c r="AR102" s="2">
        <f t="shared" si="18"/>
        <v>44937</v>
      </c>
      <c r="AS102" s="1" t="str">
        <f t="shared" si="19"/>
        <v>12:40:03</v>
      </c>
      <c r="AT102" s="1" t="str">
        <f t="shared" si="20"/>
        <v>Week-3</v>
      </c>
      <c r="AU102" s="3">
        <f t="shared" si="21"/>
        <v>0.5</v>
      </c>
      <c r="AW102">
        <v>8.3333333333333329E-2</v>
      </c>
      <c r="AX102">
        <v>157</v>
      </c>
      <c r="AY102">
        <v>1.6666666666666666E-2</v>
      </c>
    </row>
    <row r="103" spans="1:51" x14ac:dyDescent="0.25">
      <c r="A103">
        <v>8246</v>
      </c>
      <c r="B103" t="s">
        <v>41</v>
      </c>
      <c r="C103" t="s">
        <v>100</v>
      </c>
      <c r="D103" t="s">
        <v>43</v>
      </c>
      <c r="E103" t="s">
        <v>150</v>
      </c>
      <c r="F103" t="s">
        <v>8140</v>
      </c>
      <c r="G103" t="s">
        <v>181</v>
      </c>
      <c r="H103" t="s">
        <v>47</v>
      </c>
      <c r="I103" t="s">
        <v>47</v>
      </c>
      <c r="J103" t="s">
        <v>48</v>
      </c>
      <c r="K103" t="s">
        <v>2614</v>
      </c>
      <c r="L103" t="s">
        <v>50</v>
      </c>
      <c r="M103" t="s">
        <v>65</v>
      </c>
      <c r="N103">
        <v>54</v>
      </c>
      <c r="O103" t="s">
        <v>48</v>
      </c>
      <c r="P103" t="s">
        <v>52</v>
      </c>
      <c r="T103" t="s">
        <v>105</v>
      </c>
      <c r="V103" t="s">
        <v>48</v>
      </c>
      <c r="W103" t="s">
        <v>54</v>
      </c>
      <c r="X103" t="s">
        <v>142</v>
      </c>
      <c r="Y103" t="s">
        <v>54</v>
      </c>
      <c r="Z103" t="s">
        <v>8141</v>
      </c>
      <c r="AA103" t="s">
        <v>54</v>
      </c>
      <c r="AB103" t="s">
        <v>57</v>
      </c>
      <c r="AC103" t="s">
        <v>57</v>
      </c>
      <c r="AH103">
        <f t="shared" si="11"/>
        <v>0</v>
      </c>
      <c r="AI103">
        <f t="shared" si="12"/>
        <v>1</v>
      </c>
      <c r="AJ103" t="str">
        <f t="shared" si="13"/>
        <v/>
      </c>
      <c r="AK103">
        <v>1</v>
      </c>
      <c r="AL103" s="8">
        <f t="shared" si="14"/>
        <v>54</v>
      </c>
      <c r="AM103" s="8">
        <f t="shared" si="15"/>
        <v>0.1</v>
      </c>
      <c r="AN103" s="8">
        <f t="shared" si="16"/>
        <v>1.6666666666666666E-2</v>
      </c>
      <c r="AO103" s="8">
        <f>Table1[[#This Row],[L1 Worked Time]]+Table1[[#This Row],[Idle Time]]+Table1[[#This Row],[L1 Pend Time]]</f>
        <v>54.116666666666667</v>
      </c>
      <c r="AP103" s="1" t="str">
        <f t="shared" si="17"/>
        <v>Wed</v>
      </c>
      <c r="AQ103" s="6">
        <f>INT(Table1[[#This Row],[Create Date]])</f>
        <v>44937</v>
      </c>
      <c r="AR103" s="2">
        <f t="shared" si="18"/>
        <v>44937</v>
      </c>
      <c r="AS103" s="1" t="str">
        <f t="shared" si="19"/>
        <v>12:20:02</v>
      </c>
      <c r="AT103" s="1" t="str">
        <f t="shared" si="20"/>
        <v>Week-3</v>
      </c>
      <c r="AU103" s="3">
        <f t="shared" si="21"/>
        <v>0.5</v>
      </c>
      <c r="AW103">
        <v>0.1</v>
      </c>
      <c r="AX103">
        <v>54</v>
      </c>
      <c r="AY103">
        <v>1.6666666666666666E-2</v>
      </c>
    </row>
    <row r="104" spans="1:51" x14ac:dyDescent="0.25">
      <c r="A104">
        <v>8245</v>
      </c>
      <c r="B104" t="s">
        <v>117</v>
      </c>
      <c r="C104" t="s">
        <v>100</v>
      </c>
      <c r="D104" t="s">
        <v>43</v>
      </c>
      <c r="E104" t="s">
        <v>110</v>
      </c>
      <c r="F104" t="s">
        <v>8142</v>
      </c>
      <c r="G104" t="s">
        <v>140</v>
      </c>
      <c r="H104" t="s">
        <v>47</v>
      </c>
      <c r="I104" t="s">
        <v>72</v>
      </c>
      <c r="J104" t="s">
        <v>112</v>
      </c>
      <c r="K104" t="s">
        <v>141</v>
      </c>
      <c r="L104" t="s">
        <v>50</v>
      </c>
      <c r="N104">
        <v>93</v>
      </c>
      <c r="O104" t="s">
        <v>48</v>
      </c>
      <c r="P104" t="s">
        <v>52</v>
      </c>
      <c r="T104" t="s">
        <v>105</v>
      </c>
      <c r="V104" t="s">
        <v>48</v>
      </c>
      <c r="W104" t="s">
        <v>54</v>
      </c>
      <c r="X104" t="s">
        <v>745</v>
      </c>
      <c r="Y104" t="s">
        <v>54</v>
      </c>
      <c r="Z104" t="s">
        <v>8143</v>
      </c>
      <c r="AA104" t="s">
        <v>54</v>
      </c>
      <c r="AB104" t="s">
        <v>57</v>
      </c>
      <c r="AC104" t="s">
        <v>57</v>
      </c>
      <c r="AH104">
        <f t="shared" si="11"/>
        <v>0</v>
      </c>
      <c r="AI104">
        <f t="shared" si="12"/>
        <v>0</v>
      </c>
      <c r="AJ104">
        <f t="shared" si="13"/>
        <v>1</v>
      </c>
      <c r="AK104">
        <v>1</v>
      </c>
      <c r="AL104" s="8">
        <f t="shared" si="14"/>
        <v>93.000000000000014</v>
      </c>
      <c r="AM104" s="8">
        <f t="shared" si="15"/>
        <v>6.6666666666666666E-2</v>
      </c>
      <c r="AN104" s="8">
        <f t="shared" si="16"/>
        <v>1.6666666666666666E-2</v>
      </c>
      <c r="AO104" s="8">
        <f>Table1[[#This Row],[L1 Worked Time]]+Table1[[#This Row],[Idle Time]]+Table1[[#This Row],[L1 Pend Time]]</f>
        <v>93.083333333333343</v>
      </c>
      <c r="AP104" s="1" t="str">
        <f t="shared" si="17"/>
        <v>Wed</v>
      </c>
      <c r="AQ104" s="6">
        <f>INT(Table1[[#This Row],[Create Date]])</f>
        <v>44937</v>
      </c>
      <c r="AR104" s="2">
        <f t="shared" si="18"/>
        <v>44937</v>
      </c>
      <c r="AS104" s="1" t="str">
        <f t="shared" si="19"/>
        <v>10:50:02</v>
      </c>
      <c r="AT104" s="1" t="str">
        <f t="shared" si="20"/>
        <v>Week-3</v>
      </c>
      <c r="AU104" s="3">
        <f t="shared" si="21"/>
        <v>0.41666666666666663</v>
      </c>
      <c r="AW104">
        <v>6.6666666666666666E-2</v>
      </c>
      <c r="AX104">
        <v>93.000000000000014</v>
      </c>
      <c r="AY104">
        <v>1.6666666666666666E-2</v>
      </c>
    </row>
    <row r="105" spans="1:51" x14ac:dyDescent="0.25">
      <c r="A105">
        <v>8244</v>
      </c>
      <c r="B105" t="s">
        <v>59</v>
      </c>
      <c r="C105" t="s">
        <v>109</v>
      </c>
      <c r="D105" t="s">
        <v>43</v>
      </c>
      <c r="E105" t="s">
        <v>8144</v>
      </c>
      <c r="F105" t="s">
        <v>8145</v>
      </c>
      <c r="G105" t="s">
        <v>46</v>
      </c>
      <c r="H105" t="s">
        <v>63</v>
      </c>
      <c r="I105" t="s">
        <v>63</v>
      </c>
      <c r="J105" t="s">
        <v>64</v>
      </c>
      <c r="L105" t="s">
        <v>50</v>
      </c>
      <c r="M105" t="s">
        <v>65</v>
      </c>
      <c r="O105" t="s">
        <v>48</v>
      </c>
      <c r="P105" t="s">
        <v>66</v>
      </c>
      <c r="Q105" t="s">
        <v>67</v>
      </c>
      <c r="V105" t="s">
        <v>48</v>
      </c>
      <c r="W105" t="s">
        <v>54</v>
      </c>
      <c r="X105" t="s">
        <v>54</v>
      </c>
      <c r="Y105" t="s">
        <v>54</v>
      </c>
      <c r="Z105" t="s">
        <v>54</v>
      </c>
      <c r="AA105" t="s">
        <v>54</v>
      </c>
      <c r="AB105" t="s">
        <v>54</v>
      </c>
      <c r="AC105" t="s">
        <v>54</v>
      </c>
      <c r="AH105">
        <f t="shared" si="11"/>
        <v>0</v>
      </c>
      <c r="AI105">
        <f t="shared" si="12"/>
        <v>1</v>
      </c>
      <c r="AJ105" t="str">
        <f t="shared" si="13"/>
        <v/>
      </c>
      <c r="AK105">
        <v>1</v>
      </c>
      <c r="AL105" s="8">
        <f t="shared" si="14"/>
        <v>0</v>
      </c>
      <c r="AM105" s="8">
        <f t="shared" si="15"/>
        <v>0</v>
      </c>
      <c r="AN105" s="8">
        <f t="shared" si="16"/>
        <v>0</v>
      </c>
      <c r="AO105" s="8">
        <f>Table1[[#This Row],[L1 Worked Time]]+Table1[[#This Row],[Idle Time]]+Table1[[#This Row],[L1 Pend Time]]</f>
        <v>0</v>
      </c>
      <c r="AP105" s="1" t="str">
        <f t="shared" si="17"/>
        <v>Wed</v>
      </c>
      <c r="AQ105" s="6">
        <f>INT(Table1[[#This Row],[Create Date]])</f>
        <v>44937</v>
      </c>
      <c r="AR105" s="2">
        <f t="shared" si="18"/>
        <v>44937</v>
      </c>
      <c r="AS105" s="1" t="str">
        <f t="shared" si="19"/>
        <v>09:30:27</v>
      </c>
      <c r="AT105" s="1" t="str">
        <f t="shared" si="20"/>
        <v>Week-3</v>
      </c>
      <c r="AU105" s="3">
        <f t="shared" si="21"/>
        <v>0.375</v>
      </c>
      <c r="AW105">
        <v>0</v>
      </c>
      <c r="AX105">
        <v>0</v>
      </c>
      <c r="AY105">
        <v>0</v>
      </c>
    </row>
    <row r="106" spans="1:51" x14ac:dyDescent="0.25">
      <c r="A106">
        <v>8271</v>
      </c>
      <c r="B106" t="s">
        <v>59</v>
      </c>
      <c r="C106" t="s">
        <v>42</v>
      </c>
      <c r="D106" t="s">
        <v>43</v>
      </c>
      <c r="E106" t="s">
        <v>8085</v>
      </c>
      <c r="F106" t="s">
        <v>8086</v>
      </c>
      <c r="G106" t="s">
        <v>140</v>
      </c>
      <c r="H106" t="s">
        <v>72</v>
      </c>
      <c r="I106" t="s">
        <v>47</v>
      </c>
      <c r="J106" t="s">
        <v>288</v>
      </c>
      <c r="L106" t="s">
        <v>50</v>
      </c>
      <c r="M106" t="s">
        <v>65</v>
      </c>
      <c r="N106">
        <v>34</v>
      </c>
      <c r="O106" t="s">
        <v>48</v>
      </c>
      <c r="P106" t="s">
        <v>66</v>
      </c>
      <c r="Q106" t="s">
        <v>317</v>
      </c>
      <c r="V106" t="s">
        <v>282</v>
      </c>
      <c r="W106" t="s">
        <v>54</v>
      </c>
      <c r="X106" t="s">
        <v>1806</v>
      </c>
      <c r="Y106" t="s">
        <v>54</v>
      </c>
      <c r="Z106" t="s">
        <v>8087</v>
      </c>
      <c r="AA106" t="s">
        <v>54</v>
      </c>
      <c r="AB106" t="s">
        <v>57</v>
      </c>
      <c r="AC106" t="s">
        <v>57</v>
      </c>
      <c r="AH106">
        <f t="shared" si="11"/>
        <v>22</v>
      </c>
      <c r="AI106">
        <f t="shared" si="12"/>
        <v>0</v>
      </c>
      <c r="AJ106">
        <f t="shared" si="13"/>
        <v>1</v>
      </c>
      <c r="AK106">
        <v>1</v>
      </c>
      <c r="AL106" s="8">
        <f t="shared" si="14"/>
        <v>34</v>
      </c>
      <c r="AM106" s="8">
        <f t="shared" si="15"/>
        <v>7.4666666666666668</v>
      </c>
      <c r="AN106" s="8">
        <f t="shared" si="16"/>
        <v>1.6666666666666666E-2</v>
      </c>
      <c r="AO106" s="8">
        <f>Table1[[#This Row],[L1 Worked Time]]+Table1[[#This Row],[Idle Time]]+Table1[[#This Row],[L1 Pend Time]]</f>
        <v>41.483333333333334</v>
      </c>
      <c r="AP106" s="1" t="str">
        <f t="shared" si="17"/>
        <v>Thu</v>
      </c>
      <c r="AQ106" s="6">
        <f>INT(Table1[[#This Row],[Create Date]])</f>
        <v>44938</v>
      </c>
      <c r="AR106" s="2">
        <f t="shared" si="18"/>
        <v>44938</v>
      </c>
      <c r="AS106" s="1" t="str">
        <f t="shared" si="19"/>
        <v>14:00:13</v>
      </c>
      <c r="AT106" s="1" t="str">
        <f t="shared" si="20"/>
        <v>Week-3</v>
      </c>
      <c r="AU106" s="3">
        <f t="shared" si="21"/>
        <v>0.58333333333333326</v>
      </c>
      <c r="AW106">
        <v>7.4666666666666668</v>
      </c>
      <c r="AX106">
        <v>34</v>
      </c>
      <c r="AY106">
        <v>1.6666666666666666E-2</v>
      </c>
    </row>
    <row r="107" spans="1:51" x14ac:dyDescent="0.25">
      <c r="A107">
        <v>8270</v>
      </c>
      <c r="B107" t="s">
        <v>59</v>
      </c>
      <c r="C107" t="s">
        <v>109</v>
      </c>
      <c r="D107" t="s">
        <v>43</v>
      </c>
      <c r="E107" t="s">
        <v>7780</v>
      </c>
      <c r="F107" t="s">
        <v>8086</v>
      </c>
      <c r="G107" t="s">
        <v>181</v>
      </c>
      <c r="H107" t="s">
        <v>63</v>
      </c>
      <c r="I107" t="s">
        <v>63</v>
      </c>
      <c r="J107" t="s">
        <v>64</v>
      </c>
      <c r="L107" t="s">
        <v>50</v>
      </c>
      <c r="M107" t="s">
        <v>65</v>
      </c>
      <c r="N107">
        <v>97</v>
      </c>
      <c r="O107" t="s">
        <v>48</v>
      </c>
      <c r="P107" t="s">
        <v>66</v>
      </c>
      <c r="Q107" t="s">
        <v>67</v>
      </c>
      <c r="V107" t="s">
        <v>48</v>
      </c>
      <c r="W107" t="s">
        <v>54</v>
      </c>
      <c r="X107" t="s">
        <v>7071</v>
      </c>
      <c r="Y107" t="s">
        <v>54</v>
      </c>
      <c r="Z107" t="s">
        <v>6514</v>
      </c>
      <c r="AA107" t="s">
        <v>54</v>
      </c>
      <c r="AB107" t="s">
        <v>57</v>
      </c>
      <c r="AC107" t="s">
        <v>57</v>
      </c>
      <c r="AH107">
        <f t="shared" si="11"/>
        <v>0</v>
      </c>
      <c r="AI107">
        <f t="shared" si="12"/>
        <v>1</v>
      </c>
      <c r="AJ107" t="str">
        <f t="shared" si="13"/>
        <v/>
      </c>
      <c r="AK107">
        <v>1</v>
      </c>
      <c r="AL107" s="8">
        <f t="shared" si="14"/>
        <v>97</v>
      </c>
      <c r="AM107" s="8">
        <f t="shared" si="15"/>
        <v>27.666666666666668</v>
      </c>
      <c r="AN107" s="8">
        <f t="shared" si="16"/>
        <v>1.6666666666666666E-2</v>
      </c>
      <c r="AO107" s="8">
        <f>Table1[[#This Row],[L1 Worked Time]]+Table1[[#This Row],[Idle Time]]+Table1[[#This Row],[L1 Pend Time]]</f>
        <v>124.68333333333334</v>
      </c>
      <c r="AP107" s="1" t="str">
        <f t="shared" si="17"/>
        <v>Thu</v>
      </c>
      <c r="AQ107" s="6">
        <f>INT(Table1[[#This Row],[Create Date]])</f>
        <v>44938</v>
      </c>
      <c r="AR107" s="2">
        <f t="shared" si="18"/>
        <v>44938</v>
      </c>
      <c r="AS107" s="1" t="str">
        <f t="shared" si="19"/>
        <v>14:00:13</v>
      </c>
      <c r="AT107" s="1" t="str">
        <f t="shared" si="20"/>
        <v>Week-3</v>
      </c>
      <c r="AU107" s="3">
        <f t="shared" si="21"/>
        <v>0.58333333333333326</v>
      </c>
      <c r="AW107">
        <v>27.666666666666668</v>
      </c>
      <c r="AX107">
        <v>97</v>
      </c>
      <c r="AY107">
        <v>1.6666666666666666E-2</v>
      </c>
    </row>
    <row r="108" spans="1:51" x14ac:dyDescent="0.25">
      <c r="A108">
        <v>8269</v>
      </c>
      <c r="B108" t="s">
        <v>117</v>
      </c>
      <c r="C108" t="s">
        <v>6625</v>
      </c>
      <c r="D108" t="s">
        <v>43</v>
      </c>
      <c r="E108" t="s">
        <v>217</v>
      </c>
      <c r="F108" t="s">
        <v>8088</v>
      </c>
      <c r="G108" t="s">
        <v>181</v>
      </c>
      <c r="H108" t="s">
        <v>63</v>
      </c>
      <c r="I108" t="s">
        <v>63</v>
      </c>
      <c r="J108" t="s">
        <v>48</v>
      </c>
      <c r="K108" t="s">
        <v>121</v>
      </c>
      <c r="L108" t="s">
        <v>50</v>
      </c>
      <c r="M108" t="s">
        <v>114</v>
      </c>
      <c r="N108">
        <v>3</v>
      </c>
      <c r="O108" t="s">
        <v>48</v>
      </c>
      <c r="P108" t="s">
        <v>123</v>
      </c>
      <c r="R108" t="s">
        <v>124</v>
      </c>
      <c r="V108" t="s">
        <v>48</v>
      </c>
      <c r="W108" t="s">
        <v>54</v>
      </c>
      <c r="X108" t="s">
        <v>179</v>
      </c>
      <c r="Y108" t="s">
        <v>54</v>
      </c>
      <c r="Z108" t="s">
        <v>3596</v>
      </c>
      <c r="AA108" t="s">
        <v>54</v>
      </c>
      <c r="AB108" t="s">
        <v>57</v>
      </c>
      <c r="AC108" t="s">
        <v>57</v>
      </c>
      <c r="AH108">
        <f t="shared" si="11"/>
        <v>0</v>
      </c>
      <c r="AI108">
        <f t="shared" si="12"/>
        <v>1</v>
      </c>
      <c r="AJ108" t="str">
        <f t="shared" si="13"/>
        <v/>
      </c>
      <c r="AK108">
        <v>1</v>
      </c>
      <c r="AL108" s="8">
        <f t="shared" si="14"/>
        <v>3</v>
      </c>
      <c r="AM108" s="8">
        <f t="shared" si="15"/>
        <v>1.1000000000000001</v>
      </c>
      <c r="AN108" s="8">
        <f t="shared" si="16"/>
        <v>1.6666666666666666E-2</v>
      </c>
      <c r="AO108" s="8">
        <f>Table1[[#This Row],[L1 Worked Time]]+Table1[[#This Row],[Idle Time]]+Table1[[#This Row],[L1 Pend Time]]</f>
        <v>4.1166666666666663</v>
      </c>
      <c r="AP108" s="1" t="str">
        <f t="shared" si="17"/>
        <v>Thu</v>
      </c>
      <c r="AQ108" s="6">
        <f>INT(Table1[[#This Row],[Create Date]])</f>
        <v>44938</v>
      </c>
      <c r="AR108" s="2">
        <f t="shared" si="18"/>
        <v>44938</v>
      </c>
      <c r="AS108" s="1" t="str">
        <f t="shared" si="19"/>
        <v>14:00:03</v>
      </c>
      <c r="AT108" s="1" t="str">
        <f t="shared" si="20"/>
        <v>Week-3</v>
      </c>
      <c r="AU108" s="3">
        <f t="shared" si="21"/>
        <v>0.58333333333333326</v>
      </c>
      <c r="AW108">
        <v>1.1000000000000001</v>
      </c>
      <c r="AX108">
        <v>3</v>
      </c>
      <c r="AY108">
        <v>1.6666666666666666E-2</v>
      </c>
    </row>
    <row r="109" spans="1:51" x14ac:dyDescent="0.25">
      <c r="A109">
        <v>8268</v>
      </c>
      <c r="B109" t="s">
        <v>371</v>
      </c>
      <c r="C109" t="s">
        <v>42</v>
      </c>
      <c r="D109" t="s">
        <v>43</v>
      </c>
      <c r="E109" t="s">
        <v>6845</v>
      </c>
      <c r="F109" t="s">
        <v>8089</v>
      </c>
      <c r="G109" t="s">
        <v>140</v>
      </c>
      <c r="H109" t="s">
        <v>72</v>
      </c>
      <c r="I109" t="s">
        <v>47</v>
      </c>
      <c r="J109" t="s">
        <v>48</v>
      </c>
      <c r="K109" t="s">
        <v>6847</v>
      </c>
      <c r="L109" t="s">
        <v>50</v>
      </c>
      <c r="M109" t="s">
        <v>122</v>
      </c>
      <c r="N109">
        <v>37</v>
      </c>
      <c r="O109" t="s">
        <v>48</v>
      </c>
      <c r="P109" t="s">
        <v>123</v>
      </c>
      <c r="R109" t="s">
        <v>1690</v>
      </c>
      <c r="V109" t="s">
        <v>48</v>
      </c>
      <c r="W109" t="s">
        <v>54</v>
      </c>
      <c r="X109" t="s">
        <v>106</v>
      </c>
      <c r="Y109" t="s">
        <v>54</v>
      </c>
      <c r="Z109" t="s">
        <v>2006</v>
      </c>
      <c r="AA109" t="s">
        <v>54</v>
      </c>
      <c r="AB109" t="s">
        <v>57</v>
      </c>
      <c r="AC109" t="s">
        <v>4430</v>
      </c>
      <c r="AH109">
        <f t="shared" si="11"/>
        <v>0</v>
      </c>
      <c r="AI109">
        <f t="shared" si="12"/>
        <v>0</v>
      </c>
      <c r="AJ109">
        <f t="shared" si="13"/>
        <v>1</v>
      </c>
      <c r="AK109">
        <v>1</v>
      </c>
      <c r="AL109" s="8">
        <f t="shared" si="14"/>
        <v>37</v>
      </c>
      <c r="AM109" s="8">
        <f t="shared" si="15"/>
        <v>8.3333333333333329E-2</v>
      </c>
      <c r="AN109" s="8">
        <f t="shared" si="16"/>
        <v>74.849999999999994</v>
      </c>
      <c r="AO109" s="8">
        <f>Table1[[#This Row],[L1 Worked Time]]+Table1[[#This Row],[Idle Time]]+Table1[[#This Row],[L1 Pend Time]]</f>
        <v>111.93333333333334</v>
      </c>
      <c r="AP109" s="1" t="str">
        <f t="shared" si="17"/>
        <v>Thu</v>
      </c>
      <c r="AQ109" s="6">
        <f>INT(Table1[[#This Row],[Create Date]])</f>
        <v>44938</v>
      </c>
      <c r="AR109" s="2">
        <f t="shared" si="18"/>
        <v>44938</v>
      </c>
      <c r="AS109" s="1" t="str">
        <f t="shared" si="19"/>
        <v>13:30:03</v>
      </c>
      <c r="AT109" s="1" t="str">
        <f t="shared" si="20"/>
        <v>Week-3</v>
      </c>
      <c r="AU109" s="3">
        <f t="shared" si="21"/>
        <v>0.54166666666666663</v>
      </c>
      <c r="AW109">
        <v>8.3333333333333329E-2</v>
      </c>
      <c r="AX109">
        <v>37</v>
      </c>
      <c r="AY109">
        <v>74.849999999999994</v>
      </c>
    </row>
    <row r="110" spans="1:51" x14ac:dyDescent="0.25">
      <c r="A110">
        <v>8267</v>
      </c>
      <c r="B110" t="s">
        <v>59</v>
      </c>
      <c r="C110" t="s">
        <v>42</v>
      </c>
      <c r="D110" t="s">
        <v>43</v>
      </c>
      <c r="E110" t="s">
        <v>8090</v>
      </c>
      <c r="F110" t="s">
        <v>8091</v>
      </c>
      <c r="G110" t="s">
        <v>181</v>
      </c>
      <c r="H110" t="s">
        <v>72</v>
      </c>
      <c r="I110" t="s">
        <v>72</v>
      </c>
      <c r="J110" t="s">
        <v>64</v>
      </c>
      <c r="L110" t="s">
        <v>50</v>
      </c>
      <c r="M110" t="s">
        <v>65</v>
      </c>
      <c r="N110">
        <v>53</v>
      </c>
      <c r="O110" t="s">
        <v>48</v>
      </c>
      <c r="P110" t="s">
        <v>66</v>
      </c>
      <c r="Q110" t="s">
        <v>73</v>
      </c>
      <c r="V110" t="s">
        <v>48</v>
      </c>
      <c r="W110" t="s">
        <v>54</v>
      </c>
      <c r="X110" t="s">
        <v>8092</v>
      </c>
      <c r="Y110" t="s">
        <v>54</v>
      </c>
      <c r="Z110" t="s">
        <v>8093</v>
      </c>
      <c r="AA110" t="s">
        <v>54</v>
      </c>
      <c r="AB110" t="s">
        <v>57</v>
      </c>
      <c r="AC110" t="s">
        <v>57</v>
      </c>
      <c r="AH110">
        <f t="shared" si="11"/>
        <v>0</v>
      </c>
      <c r="AI110">
        <f t="shared" si="12"/>
        <v>1</v>
      </c>
      <c r="AJ110" t="str">
        <f t="shared" si="13"/>
        <v/>
      </c>
      <c r="AK110">
        <v>1</v>
      </c>
      <c r="AL110" s="8">
        <f t="shared" si="14"/>
        <v>53</v>
      </c>
      <c r="AM110" s="8">
        <f t="shared" si="15"/>
        <v>25.566666666666666</v>
      </c>
      <c r="AN110" s="8">
        <f t="shared" si="16"/>
        <v>1.6666666666666666E-2</v>
      </c>
      <c r="AO110" s="8">
        <f>Table1[[#This Row],[L1 Worked Time]]+Table1[[#This Row],[Idle Time]]+Table1[[#This Row],[L1 Pend Time]]</f>
        <v>78.583333333333329</v>
      </c>
      <c r="AP110" s="1" t="str">
        <f t="shared" si="17"/>
        <v>Thu</v>
      </c>
      <c r="AQ110" s="6">
        <f>INT(Table1[[#This Row],[Create Date]])</f>
        <v>44938</v>
      </c>
      <c r="AR110" s="2">
        <f t="shared" si="18"/>
        <v>44938</v>
      </c>
      <c r="AS110" s="1" t="str">
        <f t="shared" si="19"/>
        <v>13:00:06</v>
      </c>
      <c r="AT110" s="1" t="str">
        <f t="shared" si="20"/>
        <v>Week-3</v>
      </c>
      <c r="AU110" s="3">
        <f t="shared" si="21"/>
        <v>0.54166666666666663</v>
      </c>
      <c r="AW110">
        <v>25.566666666666666</v>
      </c>
      <c r="AX110">
        <v>53</v>
      </c>
      <c r="AY110">
        <v>1.6666666666666666E-2</v>
      </c>
    </row>
    <row r="111" spans="1:51" x14ac:dyDescent="0.25">
      <c r="A111">
        <v>8266</v>
      </c>
      <c r="B111" t="s">
        <v>41</v>
      </c>
      <c r="C111" t="s">
        <v>6625</v>
      </c>
      <c r="D111" t="s">
        <v>43</v>
      </c>
      <c r="E111" t="s">
        <v>3863</v>
      </c>
      <c r="F111" t="s">
        <v>8094</v>
      </c>
      <c r="G111" t="s">
        <v>140</v>
      </c>
      <c r="H111" t="s">
        <v>63</v>
      </c>
      <c r="I111" t="s">
        <v>63</v>
      </c>
      <c r="J111" t="s">
        <v>112</v>
      </c>
      <c r="K111" t="s">
        <v>3865</v>
      </c>
      <c r="L111" t="s">
        <v>50</v>
      </c>
      <c r="M111" t="s">
        <v>122</v>
      </c>
      <c r="N111">
        <v>92</v>
      </c>
      <c r="O111" t="s">
        <v>48</v>
      </c>
      <c r="P111" t="s">
        <v>52</v>
      </c>
      <c r="T111" t="s">
        <v>105</v>
      </c>
      <c r="V111" t="s">
        <v>48</v>
      </c>
      <c r="W111" t="s">
        <v>54</v>
      </c>
      <c r="X111" t="s">
        <v>4184</v>
      </c>
      <c r="Y111" t="s">
        <v>54</v>
      </c>
      <c r="Z111" t="s">
        <v>8095</v>
      </c>
      <c r="AA111" t="s">
        <v>54</v>
      </c>
      <c r="AB111" t="s">
        <v>57</v>
      </c>
      <c r="AC111" t="s">
        <v>57</v>
      </c>
      <c r="AH111">
        <f t="shared" si="11"/>
        <v>0</v>
      </c>
      <c r="AI111">
        <f t="shared" si="12"/>
        <v>1</v>
      </c>
      <c r="AJ111" t="str">
        <f t="shared" si="13"/>
        <v/>
      </c>
      <c r="AK111">
        <v>1</v>
      </c>
      <c r="AL111" s="8">
        <f t="shared" si="14"/>
        <v>92</v>
      </c>
      <c r="AM111" s="8">
        <f t="shared" si="15"/>
        <v>7.2833333333333332</v>
      </c>
      <c r="AN111" s="8">
        <f t="shared" si="16"/>
        <v>1.6666666666666666E-2</v>
      </c>
      <c r="AO111" s="8">
        <f>Table1[[#This Row],[L1 Worked Time]]+Table1[[#This Row],[Idle Time]]+Table1[[#This Row],[L1 Pend Time]]</f>
        <v>99.3</v>
      </c>
      <c r="AP111" s="1" t="str">
        <f t="shared" si="17"/>
        <v>Thu</v>
      </c>
      <c r="AQ111" s="6">
        <f>INT(Table1[[#This Row],[Create Date]])</f>
        <v>44938</v>
      </c>
      <c r="AR111" s="2">
        <f t="shared" si="18"/>
        <v>44938</v>
      </c>
      <c r="AS111" s="1" t="str">
        <f t="shared" si="19"/>
        <v>12:20:02</v>
      </c>
      <c r="AT111" s="1" t="str">
        <f t="shared" si="20"/>
        <v>Week-3</v>
      </c>
      <c r="AU111" s="3">
        <f t="shared" si="21"/>
        <v>0.5</v>
      </c>
      <c r="AW111">
        <v>7.2833333333333332</v>
      </c>
      <c r="AX111">
        <v>92</v>
      </c>
      <c r="AY111">
        <v>1.6666666666666666E-2</v>
      </c>
    </row>
    <row r="112" spans="1:51" x14ac:dyDescent="0.25">
      <c r="A112">
        <v>8265</v>
      </c>
      <c r="B112" t="s">
        <v>117</v>
      </c>
      <c r="C112" t="s">
        <v>6625</v>
      </c>
      <c r="D112" t="s">
        <v>43</v>
      </c>
      <c r="E112" t="s">
        <v>5082</v>
      </c>
      <c r="F112" t="s">
        <v>8096</v>
      </c>
      <c r="G112" t="s">
        <v>181</v>
      </c>
      <c r="H112" t="s">
        <v>47</v>
      </c>
      <c r="I112" t="s">
        <v>47</v>
      </c>
      <c r="J112" t="s">
        <v>112</v>
      </c>
      <c r="K112" t="s">
        <v>5084</v>
      </c>
      <c r="L112" t="s">
        <v>50</v>
      </c>
      <c r="M112" t="s">
        <v>51</v>
      </c>
      <c r="N112">
        <v>32</v>
      </c>
      <c r="O112" t="s">
        <v>48</v>
      </c>
      <c r="P112" t="s">
        <v>52</v>
      </c>
      <c r="T112" t="s">
        <v>105</v>
      </c>
      <c r="V112" t="s">
        <v>48</v>
      </c>
      <c r="W112" t="s">
        <v>54</v>
      </c>
      <c r="X112" t="s">
        <v>8097</v>
      </c>
      <c r="Y112" t="s">
        <v>54</v>
      </c>
      <c r="Z112" t="s">
        <v>1238</v>
      </c>
      <c r="AA112" t="s">
        <v>54</v>
      </c>
      <c r="AB112" t="s">
        <v>57</v>
      </c>
      <c r="AC112" t="s">
        <v>57</v>
      </c>
      <c r="AH112">
        <f t="shared" si="11"/>
        <v>0</v>
      </c>
      <c r="AI112">
        <f t="shared" si="12"/>
        <v>1</v>
      </c>
      <c r="AJ112" t="str">
        <f t="shared" si="13"/>
        <v/>
      </c>
      <c r="AK112">
        <v>1</v>
      </c>
      <c r="AL112" s="8">
        <f t="shared" si="14"/>
        <v>32</v>
      </c>
      <c r="AM112" s="8">
        <f t="shared" si="15"/>
        <v>6.2</v>
      </c>
      <c r="AN112" s="8">
        <f t="shared" si="16"/>
        <v>1.6666666666666666E-2</v>
      </c>
      <c r="AO112" s="8">
        <f>Table1[[#This Row],[L1 Worked Time]]+Table1[[#This Row],[Idle Time]]+Table1[[#This Row],[L1 Pend Time]]</f>
        <v>38.216666666666669</v>
      </c>
      <c r="AP112" s="1" t="str">
        <f t="shared" si="17"/>
        <v>Thu</v>
      </c>
      <c r="AQ112" s="6">
        <f>INT(Table1[[#This Row],[Create Date]])</f>
        <v>44938</v>
      </c>
      <c r="AR112" s="2">
        <f t="shared" si="18"/>
        <v>44938</v>
      </c>
      <c r="AS112" s="1" t="str">
        <f t="shared" si="19"/>
        <v>11:10:02</v>
      </c>
      <c r="AT112" s="1" t="str">
        <f t="shared" si="20"/>
        <v>Week-3</v>
      </c>
      <c r="AU112" s="3">
        <f t="shared" si="21"/>
        <v>0.45833333333333331</v>
      </c>
      <c r="AW112">
        <v>6.2</v>
      </c>
      <c r="AX112">
        <v>32</v>
      </c>
      <c r="AY112">
        <v>1.6666666666666666E-2</v>
      </c>
    </row>
    <row r="113" spans="1:51" x14ac:dyDescent="0.25">
      <c r="A113">
        <v>8264</v>
      </c>
      <c r="B113" t="s">
        <v>41</v>
      </c>
      <c r="C113" t="s">
        <v>42</v>
      </c>
      <c r="D113" t="s">
        <v>43</v>
      </c>
      <c r="E113" t="s">
        <v>110</v>
      </c>
      <c r="F113" t="s">
        <v>8098</v>
      </c>
      <c r="G113" t="s">
        <v>181</v>
      </c>
      <c r="H113" t="s">
        <v>63</v>
      </c>
      <c r="I113" t="s">
        <v>63</v>
      </c>
      <c r="J113" t="s">
        <v>112</v>
      </c>
      <c r="K113" t="s">
        <v>141</v>
      </c>
      <c r="L113" t="s">
        <v>50</v>
      </c>
      <c r="M113" t="s">
        <v>122</v>
      </c>
      <c r="N113">
        <v>68</v>
      </c>
      <c r="O113" t="s">
        <v>48</v>
      </c>
      <c r="P113" t="s">
        <v>52</v>
      </c>
      <c r="T113" t="s">
        <v>105</v>
      </c>
      <c r="V113" t="s">
        <v>48</v>
      </c>
      <c r="W113" t="s">
        <v>54</v>
      </c>
      <c r="X113" t="s">
        <v>7416</v>
      </c>
      <c r="Y113" t="s">
        <v>54</v>
      </c>
      <c r="Z113" t="s">
        <v>8099</v>
      </c>
      <c r="AA113" t="s">
        <v>54</v>
      </c>
      <c r="AB113" t="s">
        <v>57</v>
      </c>
      <c r="AC113" t="s">
        <v>1554</v>
      </c>
      <c r="AH113">
        <f t="shared" si="11"/>
        <v>0</v>
      </c>
      <c r="AI113">
        <f t="shared" si="12"/>
        <v>1</v>
      </c>
      <c r="AJ113" t="str">
        <f t="shared" si="13"/>
        <v/>
      </c>
      <c r="AK113">
        <v>1</v>
      </c>
      <c r="AL113" s="8">
        <f t="shared" si="14"/>
        <v>68</v>
      </c>
      <c r="AM113" s="8">
        <f t="shared" si="15"/>
        <v>16.516666666666666</v>
      </c>
      <c r="AN113" s="8">
        <f t="shared" si="16"/>
        <v>36.916666666666664</v>
      </c>
      <c r="AO113" s="8">
        <f>Table1[[#This Row],[L1 Worked Time]]+Table1[[#This Row],[Idle Time]]+Table1[[#This Row],[L1 Pend Time]]</f>
        <v>121.43333333333334</v>
      </c>
      <c r="AP113" s="1" t="str">
        <f t="shared" si="17"/>
        <v>Thu</v>
      </c>
      <c r="AQ113" s="6">
        <f>INT(Table1[[#This Row],[Create Date]])</f>
        <v>44938</v>
      </c>
      <c r="AR113" s="2">
        <f t="shared" si="18"/>
        <v>44938</v>
      </c>
      <c r="AS113" s="1" t="str">
        <f t="shared" si="19"/>
        <v>10:10:03</v>
      </c>
      <c r="AT113" s="1" t="str">
        <f t="shared" si="20"/>
        <v>Week-3</v>
      </c>
      <c r="AU113" s="3">
        <f t="shared" si="21"/>
        <v>0.41666666666666663</v>
      </c>
      <c r="AW113">
        <v>16.516666666666666</v>
      </c>
      <c r="AX113">
        <v>68</v>
      </c>
      <c r="AY113">
        <v>36.916666666666664</v>
      </c>
    </row>
    <row r="114" spans="1:51" x14ac:dyDescent="0.25">
      <c r="A114">
        <v>8263</v>
      </c>
      <c r="B114" t="s">
        <v>59</v>
      </c>
      <c r="C114" t="s">
        <v>399</v>
      </c>
      <c r="D114" t="s">
        <v>43</v>
      </c>
      <c r="E114" t="s">
        <v>8100</v>
      </c>
      <c r="F114" t="s">
        <v>8101</v>
      </c>
      <c r="G114" t="s">
        <v>181</v>
      </c>
      <c r="I114" t="s">
        <v>72</v>
      </c>
      <c r="J114" t="s">
        <v>48</v>
      </c>
      <c r="L114" t="s">
        <v>50</v>
      </c>
      <c r="M114" t="s">
        <v>65</v>
      </c>
      <c r="N114">
        <v>0</v>
      </c>
      <c r="O114" t="s">
        <v>48</v>
      </c>
      <c r="P114" t="s">
        <v>66</v>
      </c>
      <c r="Q114" t="s">
        <v>73</v>
      </c>
      <c r="V114" t="s">
        <v>48</v>
      </c>
      <c r="W114" t="s">
        <v>54</v>
      </c>
      <c r="X114" t="s">
        <v>8102</v>
      </c>
      <c r="Y114" t="s">
        <v>54</v>
      </c>
      <c r="Z114" t="s">
        <v>78</v>
      </c>
      <c r="AA114" t="s">
        <v>54</v>
      </c>
      <c r="AB114" t="s">
        <v>57</v>
      </c>
      <c r="AC114" t="s">
        <v>57</v>
      </c>
      <c r="AH114">
        <f t="shared" si="11"/>
        <v>0</v>
      </c>
      <c r="AI114" t="str">
        <f t="shared" si="12"/>
        <v/>
      </c>
      <c r="AJ114" t="str">
        <f t="shared" si="13"/>
        <v/>
      </c>
      <c r="AK114">
        <v>1</v>
      </c>
      <c r="AL114" s="8">
        <f t="shared" si="14"/>
        <v>0</v>
      </c>
      <c r="AM114" s="8">
        <f t="shared" si="15"/>
        <v>18.883333333333333</v>
      </c>
      <c r="AN114" s="8">
        <f t="shared" si="16"/>
        <v>1.6666666666666666E-2</v>
      </c>
      <c r="AO114" s="8">
        <f>Table1[[#This Row],[L1 Worked Time]]+Table1[[#This Row],[Idle Time]]+Table1[[#This Row],[L1 Pend Time]]</f>
        <v>18.899999999999999</v>
      </c>
      <c r="AP114" s="1" t="str">
        <f t="shared" si="17"/>
        <v>Thu</v>
      </c>
      <c r="AQ114" s="6">
        <f>INT(Table1[[#This Row],[Create Date]])</f>
        <v>44938</v>
      </c>
      <c r="AR114" s="2">
        <f t="shared" si="18"/>
        <v>44938</v>
      </c>
      <c r="AS114" s="1" t="str">
        <f t="shared" si="19"/>
        <v>09:30:05</v>
      </c>
      <c r="AT114" s="1" t="str">
        <f t="shared" si="20"/>
        <v>Week-3</v>
      </c>
      <c r="AU114" s="3">
        <f t="shared" si="21"/>
        <v>0.375</v>
      </c>
      <c r="AW114">
        <v>18.883333333333333</v>
      </c>
      <c r="AX114">
        <v>0</v>
      </c>
      <c r="AY114">
        <v>1.6666666666666666E-2</v>
      </c>
    </row>
    <row r="115" spans="1:51" x14ac:dyDescent="0.25">
      <c r="A115">
        <v>8262</v>
      </c>
      <c r="B115" t="s">
        <v>59</v>
      </c>
      <c r="C115" t="s">
        <v>6625</v>
      </c>
      <c r="D115" t="s">
        <v>43</v>
      </c>
      <c r="E115" t="s">
        <v>8103</v>
      </c>
      <c r="F115" t="s">
        <v>8104</v>
      </c>
      <c r="G115" t="s">
        <v>181</v>
      </c>
      <c r="H115" t="s">
        <v>72</v>
      </c>
      <c r="I115" t="s">
        <v>72</v>
      </c>
      <c r="J115" t="s">
        <v>64</v>
      </c>
      <c r="L115" t="s">
        <v>50</v>
      </c>
      <c r="M115" t="s">
        <v>65</v>
      </c>
      <c r="N115">
        <v>83</v>
      </c>
      <c r="O115" t="s">
        <v>48</v>
      </c>
      <c r="P115" t="s">
        <v>66</v>
      </c>
      <c r="Q115" t="s">
        <v>88</v>
      </c>
      <c r="V115" t="s">
        <v>48</v>
      </c>
      <c r="W115" t="s">
        <v>54</v>
      </c>
      <c r="X115" t="s">
        <v>4642</v>
      </c>
      <c r="Y115" t="s">
        <v>54</v>
      </c>
      <c r="Z115" t="s">
        <v>8105</v>
      </c>
      <c r="AA115" t="s">
        <v>54</v>
      </c>
      <c r="AB115" t="s">
        <v>57</v>
      </c>
      <c r="AC115" t="s">
        <v>57</v>
      </c>
      <c r="AH115">
        <f t="shared" si="11"/>
        <v>0</v>
      </c>
      <c r="AI115">
        <f t="shared" si="12"/>
        <v>1</v>
      </c>
      <c r="AJ115" t="str">
        <f t="shared" si="13"/>
        <v/>
      </c>
      <c r="AK115">
        <v>1</v>
      </c>
      <c r="AL115" s="8">
        <f t="shared" si="14"/>
        <v>83</v>
      </c>
      <c r="AM115" s="8">
        <f t="shared" si="15"/>
        <v>9.7333333333333325</v>
      </c>
      <c r="AN115" s="8">
        <f t="shared" si="16"/>
        <v>1.6666666666666666E-2</v>
      </c>
      <c r="AO115" s="8">
        <f>Table1[[#This Row],[L1 Worked Time]]+Table1[[#This Row],[Idle Time]]+Table1[[#This Row],[L1 Pend Time]]</f>
        <v>92.75</v>
      </c>
      <c r="AP115" s="1" t="str">
        <f t="shared" si="17"/>
        <v>Thu</v>
      </c>
      <c r="AQ115" s="6">
        <f>INT(Table1[[#This Row],[Create Date]])</f>
        <v>44938</v>
      </c>
      <c r="AR115" s="2">
        <f t="shared" si="18"/>
        <v>44938</v>
      </c>
      <c r="AS115" s="1" t="str">
        <f t="shared" si="19"/>
        <v>09:00:09</v>
      </c>
      <c r="AT115" s="1" t="str">
        <f t="shared" si="20"/>
        <v>Week-3</v>
      </c>
      <c r="AU115" s="3">
        <f t="shared" si="21"/>
        <v>0.375</v>
      </c>
      <c r="AW115">
        <v>9.7333333333333325</v>
      </c>
      <c r="AX115">
        <v>83</v>
      </c>
      <c r="AY115">
        <v>1.6666666666666666E-2</v>
      </c>
    </row>
    <row r="116" spans="1:51" x14ac:dyDescent="0.25">
      <c r="A116">
        <v>8261</v>
      </c>
      <c r="B116" t="s">
        <v>59</v>
      </c>
      <c r="C116" t="s">
        <v>399</v>
      </c>
      <c r="D116" t="s">
        <v>43</v>
      </c>
      <c r="E116" t="s">
        <v>8106</v>
      </c>
      <c r="F116" t="s">
        <v>8107</v>
      </c>
      <c r="G116" t="s">
        <v>181</v>
      </c>
      <c r="I116" t="s">
        <v>72</v>
      </c>
      <c r="J116" t="s">
        <v>48</v>
      </c>
      <c r="L116" t="s">
        <v>50</v>
      </c>
      <c r="M116" t="s">
        <v>65</v>
      </c>
      <c r="N116">
        <v>0</v>
      </c>
      <c r="O116" t="s">
        <v>48</v>
      </c>
      <c r="P116" t="s">
        <v>66</v>
      </c>
      <c r="Q116" t="s">
        <v>73</v>
      </c>
      <c r="V116" t="s">
        <v>48</v>
      </c>
      <c r="W116" t="s">
        <v>54</v>
      </c>
      <c r="X116" t="s">
        <v>8108</v>
      </c>
      <c r="Y116" t="s">
        <v>54</v>
      </c>
      <c r="Z116" t="s">
        <v>194</v>
      </c>
      <c r="AA116" t="s">
        <v>54</v>
      </c>
      <c r="AB116" t="s">
        <v>57</v>
      </c>
      <c r="AC116" t="s">
        <v>57</v>
      </c>
      <c r="AH116">
        <f t="shared" si="11"/>
        <v>0</v>
      </c>
      <c r="AI116" t="str">
        <f t="shared" si="12"/>
        <v/>
      </c>
      <c r="AJ116" t="str">
        <f t="shared" si="13"/>
        <v/>
      </c>
      <c r="AK116">
        <v>1</v>
      </c>
      <c r="AL116" s="8">
        <f t="shared" si="14"/>
        <v>0</v>
      </c>
      <c r="AM116" s="8">
        <f t="shared" si="15"/>
        <v>2.6166666666666667</v>
      </c>
      <c r="AN116" s="8">
        <f t="shared" si="16"/>
        <v>1.6666666666666666E-2</v>
      </c>
      <c r="AO116" s="8">
        <f>Table1[[#This Row],[L1 Worked Time]]+Table1[[#This Row],[Idle Time]]+Table1[[#This Row],[L1 Pend Time]]</f>
        <v>2.6333333333333333</v>
      </c>
      <c r="AP116" s="1" t="str">
        <f t="shared" si="17"/>
        <v>Thu</v>
      </c>
      <c r="AQ116" s="6">
        <f>INT(Table1[[#This Row],[Create Date]])</f>
        <v>44938</v>
      </c>
      <c r="AR116" s="2">
        <f t="shared" si="18"/>
        <v>44938</v>
      </c>
      <c r="AS116" s="1" t="str">
        <f t="shared" si="19"/>
        <v>09:00:08</v>
      </c>
      <c r="AT116" s="1" t="str">
        <f t="shared" si="20"/>
        <v>Week-3</v>
      </c>
      <c r="AU116" s="3">
        <f t="shared" si="21"/>
        <v>0.375</v>
      </c>
      <c r="AW116">
        <v>2.6166666666666667</v>
      </c>
      <c r="AX116">
        <v>0</v>
      </c>
      <c r="AY116">
        <v>1.6666666666666666E-2</v>
      </c>
    </row>
    <row r="117" spans="1:51" x14ac:dyDescent="0.25">
      <c r="A117">
        <v>8260</v>
      </c>
      <c r="B117" t="s">
        <v>117</v>
      </c>
      <c r="C117" t="s">
        <v>109</v>
      </c>
      <c r="D117" t="s">
        <v>43</v>
      </c>
      <c r="E117" t="s">
        <v>217</v>
      </c>
      <c r="F117" t="s">
        <v>8109</v>
      </c>
      <c r="G117" t="s">
        <v>46</v>
      </c>
      <c r="H117" t="s">
        <v>47</v>
      </c>
      <c r="I117" t="s">
        <v>47</v>
      </c>
      <c r="J117" t="s">
        <v>281</v>
      </c>
      <c r="K117" t="s">
        <v>121</v>
      </c>
      <c r="L117" t="s">
        <v>50</v>
      </c>
      <c r="M117" t="s">
        <v>122</v>
      </c>
      <c r="N117">
        <v>173</v>
      </c>
      <c r="O117" t="s">
        <v>48</v>
      </c>
      <c r="P117" t="s">
        <v>123</v>
      </c>
      <c r="R117" t="s">
        <v>158</v>
      </c>
      <c r="V117" t="s">
        <v>282</v>
      </c>
      <c r="W117" t="s">
        <v>54</v>
      </c>
      <c r="X117" t="s">
        <v>302</v>
      </c>
      <c r="Y117" t="s">
        <v>54</v>
      </c>
      <c r="Z117" t="s">
        <v>8110</v>
      </c>
      <c r="AA117" t="s">
        <v>54</v>
      </c>
      <c r="AB117" t="s">
        <v>57</v>
      </c>
      <c r="AC117" t="s">
        <v>57</v>
      </c>
      <c r="AH117">
        <f t="shared" si="11"/>
        <v>1</v>
      </c>
      <c r="AI117">
        <f t="shared" si="12"/>
        <v>1</v>
      </c>
      <c r="AJ117" t="str">
        <f t="shared" si="13"/>
        <v/>
      </c>
      <c r="AK117">
        <v>1</v>
      </c>
      <c r="AL117" s="8">
        <f t="shared" si="14"/>
        <v>173</v>
      </c>
      <c r="AM117" s="8">
        <f t="shared" si="15"/>
        <v>0.36666666666666664</v>
      </c>
      <c r="AN117" s="8">
        <f t="shared" si="16"/>
        <v>1.6666666666666666E-2</v>
      </c>
      <c r="AO117" s="8">
        <f>Table1[[#This Row],[L1 Worked Time]]+Table1[[#This Row],[Idle Time]]+Table1[[#This Row],[L1 Pend Time]]</f>
        <v>173.38333333333335</v>
      </c>
      <c r="AP117" s="1" t="str">
        <f t="shared" si="17"/>
        <v>Thu</v>
      </c>
      <c r="AQ117" s="6">
        <f>INT(Table1[[#This Row],[Create Date]])</f>
        <v>44938</v>
      </c>
      <c r="AR117" s="2">
        <f t="shared" si="18"/>
        <v>44938</v>
      </c>
      <c r="AS117" s="1" t="str">
        <f t="shared" si="19"/>
        <v>01:20:03</v>
      </c>
      <c r="AT117" s="1" t="str">
        <f t="shared" si="20"/>
        <v>Week-3</v>
      </c>
      <c r="AU117" s="3">
        <f t="shared" si="21"/>
        <v>4.1666666666666664E-2</v>
      </c>
      <c r="AW117">
        <v>0.36666666666666664</v>
      </c>
      <c r="AX117">
        <v>173</v>
      </c>
      <c r="AY117">
        <v>1.6666666666666666E-2</v>
      </c>
    </row>
    <row r="118" spans="1:51" x14ac:dyDescent="0.25">
      <c r="A118">
        <v>8280</v>
      </c>
      <c r="B118" t="s">
        <v>41</v>
      </c>
      <c r="C118" t="s">
        <v>109</v>
      </c>
      <c r="D118" t="s">
        <v>43</v>
      </c>
      <c r="E118" t="s">
        <v>2718</v>
      </c>
      <c r="F118" t="s">
        <v>8063</v>
      </c>
      <c r="G118" t="s">
        <v>120</v>
      </c>
      <c r="H118" t="s">
        <v>63</v>
      </c>
      <c r="I118" t="s">
        <v>63</v>
      </c>
      <c r="J118" t="s">
        <v>392</v>
      </c>
      <c r="K118" t="s">
        <v>2614</v>
      </c>
      <c r="L118" t="s">
        <v>50</v>
      </c>
      <c r="M118" t="s">
        <v>65</v>
      </c>
      <c r="N118">
        <v>30</v>
      </c>
      <c r="O118" t="s">
        <v>48</v>
      </c>
      <c r="P118" t="s">
        <v>251</v>
      </c>
      <c r="S118" t="s">
        <v>252</v>
      </c>
      <c r="V118" t="s">
        <v>48</v>
      </c>
      <c r="W118" t="s">
        <v>54</v>
      </c>
      <c r="X118" t="s">
        <v>142</v>
      </c>
      <c r="Y118" t="s">
        <v>54</v>
      </c>
      <c r="Z118" t="s">
        <v>345</v>
      </c>
      <c r="AA118" t="s">
        <v>54</v>
      </c>
      <c r="AB118" t="s">
        <v>57</v>
      </c>
      <c r="AC118" t="s">
        <v>57</v>
      </c>
      <c r="AH118">
        <f t="shared" si="11"/>
        <v>0</v>
      </c>
      <c r="AI118">
        <f t="shared" si="12"/>
        <v>1</v>
      </c>
      <c r="AJ118" t="str">
        <f t="shared" si="13"/>
        <v/>
      </c>
      <c r="AK118">
        <v>1</v>
      </c>
      <c r="AL118" s="8">
        <f t="shared" si="14"/>
        <v>30</v>
      </c>
      <c r="AM118" s="8">
        <f t="shared" si="15"/>
        <v>0.1</v>
      </c>
      <c r="AN118" s="8">
        <f t="shared" si="16"/>
        <v>1.6666666666666666E-2</v>
      </c>
      <c r="AO118" s="8">
        <f>Table1[[#This Row],[L1 Worked Time]]+Table1[[#This Row],[Idle Time]]+Table1[[#This Row],[L1 Pend Time]]</f>
        <v>30.116666666666667</v>
      </c>
      <c r="AP118" s="1" t="str">
        <f t="shared" si="17"/>
        <v>Fri</v>
      </c>
      <c r="AQ118" s="6">
        <f>INT(Table1[[#This Row],[Create Date]])</f>
        <v>44939</v>
      </c>
      <c r="AR118" s="2">
        <f t="shared" si="18"/>
        <v>44939</v>
      </c>
      <c r="AS118" s="1" t="str">
        <f t="shared" si="19"/>
        <v>23:40:02</v>
      </c>
      <c r="AT118" s="1" t="str">
        <f t="shared" si="20"/>
        <v>Week-3</v>
      </c>
      <c r="AU118" s="3">
        <f t="shared" si="21"/>
        <v>0.95833333333333326</v>
      </c>
      <c r="AW118">
        <v>0.1</v>
      </c>
      <c r="AX118">
        <v>30</v>
      </c>
      <c r="AY118">
        <v>1.6666666666666666E-2</v>
      </c>
    </row>
    <row r="119" spans="1:51" x14ac:dyDescent="0.25">
      <c r="A119">
        <v>8279</v>
      </c>
      <c r="B119" t="s">
        <v>59</v>
      </c>
      <c r="C119" t="s">
        <v>399</v>
      </c>
      <c r="D119" t="s">
        <v>43</v>
      </c>
      <c r="E119" t="s">
        <v>1842</v>
      </c>
      <c r="F119" t="s">
        <v>8064</v>
      </c>
      <c r="G119" t="s">
        <v>120</v>
      </c>
      <c r="H119" t="s">
        <v>63</v>
      </c>
      <c r="I119" t="s">
        <v>72</v>
      </c>
      <c r="J119" t="s">
        <v>392</v>
      </c>
      <c r="K119" t="s">
        <v>1844</v>
      </c>
      <c r="L119" t="s">
        <v>50</v>
      </c>
      <c r="M119" t="s">
        <v>51</v>
      </c>
      <c r="N119">
        <v>32</v>
      </c>
      <c r="O119" t="s">
        <v>48</v>
      </c>
      <c r="P119" t="s">
        <v>52</v>
      </c>
      <c r="T119" t="s">
        <v>105</v>
      </c>
      <c r="V119" t="s">
        <v>48</v>
      </c>
      <c r="W119" t="s">
        <v>54</v>
      </c>
      <c r="X119" t="s">
        <v>148</v>
      </c>
      <c r="Y119" t="s">
        <v>54</v>
      </c>
      <c r="Z119" t="s">
        <v>1561</v>
      </c>
      <c r="AA119" t="s">
        <v>54</v>
      </c>
      <c r="AB119" t="s">
        <v>57</v>
      </c>
      <c r="AC119" t="s">
        <v>57</v>
      </c>
      <c r="AH119">
        <f t="shared" si="11"/>
        <v>0</v>
      </c>
      <c r="AI119">
        <f t="shared" si="12"/>
        <v>0</v>
      </c>
      <c r="AJ119">
        <f t="shared" si="13"/>
        <v>1</v>
      </c>
      <c r="AK119">
        <v>1</v>
      </c>
      <c r="AL119" s="8">
        <f t="shared" si="14"/>
        <v>32</v>
      </c>
      <c r="AM119" s="8">
        <f t="shared" si="15"/>
        <v>0.11666666666666667</v>
      </c>
      <c r="AN119" s="8">
        <f t="shared" si="16"/>
        <v>1.6666666666666666E-2</v>
      </c>
      <c r="AO119" s="8">
        <f>Table1[[#This Row],[L1 Worked Time]]+Table1[[#This Row],[Idle Time]]+Table1[[#This Row],[L1 Pend Time]]</f>
        <v>32.133333333333333</v>
      </c>
      <c r="AP119" s="1" t="str">
        <f t="shared" si="17"/>
        <v>Fri</v>
      </c>
      <c r="AQ119" s="6">
        <f>INT(Table1[[#This Row],[Create Date]])</f>
        <v>44939</v>
      </c>
      <c r="AR119" s="2">
        <f t="shared" si="18"/>
        <v>44939</v>
      </c>
      <c r="AS119" s="1" t="str">
        <f t="shared" si="19"/>
        <v>23:10:02</v>
      </c>
      <c r="AT119" s="1" t="str">
        <f t="shared" si="20"/>
        <v>Week-3</v>
      </c>
      <c r="AU119" s="3">
        <f t="shared" si="21"/>
        <v>0.95833333333333326</v>
      </c>
      <c r="AW119">
        <v>0.11666666666666667</v>
      </c>
      <c r="AX119">
        <v>32</v>
      </c>
      <c r="AY119">
        <v>1.6666666666666666E-2</v>
      </c>
    </row>
    <row r="120" spans="1:51" x14ac:dyDescent="0.25">
      <c r="A120">
        <v>8278</v>
      </c>
      <c r="B120" t="s">
        <v>41</v>
      </c>
      <c r="C120" t="s">
        <v>109</v>
      </c>
      <c r="D120" t="s">
        <v>43</v>
      </c>
      <c r="E120" t="s">
        <v>8065</v>
      </c>
      <c r="F120" t="s">
        <v>8066</v>
      </c>
      <c r="G120" t="s">
        <v>120</v>
      </c>
      <c r="H120" t="s">
        <v>63</v>
      </c>
      <c r="I120" t="s">
        <v>63</v>
      </c>
      <c r="J120" t="s">
        <v>112</v>
      </c>
      <c r="K120" t="s">
        <v>8067</v>
      </c>
      <c r="L120" t="s">
        <v>50</v>
      </c>
      <c r="M120" t="s">
        <v>122</v>
      </c>
      <c r="N120">
        <v>88</v>
      </c>
      <c r="O120" t="s">
        <v>48</v>
      </c>
      <c r="P120" t="s">
        <v>123</v>
      </c>
      <c r="R120" t="s">
        <v>158</v>
      </c>
      <c r="V120" t="s">
        <v>48</v>
      </c>
      <c r="W120" t="s">
        <v>54</v>
      </c>
      <c r="X120" t="s">
        <v>8068</v>
      </c>
      <c r="Y120" t="s">
        <v>54</v>
      </c>
      <c r="Z120" t="s">
        <v>8069</v>
      </c>
      <c r="AA120" t="s">
        <v>54</v>
      </c>
      <c r="AB120" t="s">
        <v>57</v>
      </c>
      <c r="AC120" t="s">
        <v>57</v>
      </c>
      <c r="AH120">
        <f t="shared" si="11"/>
        <v>0</v>
      </c>
      <c r="AI120">
        <f t="shared" si="12"/>
        <v>1</v>
      </c>
      <c r="AJ120" t="str">
        <f t="shared" si="13"/>
        <v/>
      </c>
      <c r="AK120">
        <v>1</v>
      </c>
      <c r="AL120" s="8">
        <f t="shared" si="14"/>
        <v>88</v>
      </c>
      <c r="AM120" s="8">
        <f t="shared" si="15"/>
        <v>14.4</v>
      </c>
      <c r="AN120" s="8">
        <f t="shared" si="16"/>
        <v>1.6666666666666666E-2</v>
      </c>
      <c r="AO120" s="8">
        <f>Table1[[#This Row],[L1 Worked Time]]+Table1[[#This Row],[Idle Time]]+Table1[[#This Row],[L1 Pend Time]]</f>
        <v>102.41666666666667</v>
      </c>
      <c r="AP120" s="1" t="str">
        <f t="shared" si="17"/>
        <v>Fri</v>
      </c>
      <c r="AQ120" s="6">
        <f>INT(Table1[[#This Row],[Create Date]])</f>
        <v>44939</v>
      </c>
      <c r="AR120" s="2">
        <f t="shared" si="18"/>
        <v>44939</v>
      </c>
      <c r="AS120" s="1" t="str">
        <f t="shared" si="19"/>
        <v>16:30:02</v>
      </c>
      <c r="AT120" s="1" t="str">
        <f t="shared" si="20"/>
        <v>Week-3</v>
      </c>
      <c r="AU120" s="3">
        <f t="shared" si="21"/>
        <v>0.66666666666666663</v>
      </c>
      <c r="AW120">
        <v>14.4</v>
      </c>
      <c r="AX120">
        <v>88</v>
      </c>
      <c r="AY120">
        <v>1.6666666666666666E-2</v>
      </c>
    </row>
    <row r="121" spans="1:51" x14ac:dyDescent="0.25">
      <c r="A121">
        <v>8277</v>
      </c>
      <c r="B121" t="s">
        <v>117</v>
      </c>
      <c r="C121" t="s">
        <v>109</v>
      </c>
      <c r="D121" t="s">
        <v>43</v>
      </c>
      <c r="E121" t="s">
        <v>44</v>
      </c>
      <c r="F121" t="s">
        <v>8070</v>
      </c>
      <c r="G121" t="s">
        <v>181</v>
      </c>
      <c r="H121" t="s">
        <v>47</v>
      </c>
      <c r="I121" t="s">
        <v>47</v>
      </c>
      <c r="J121" t="s">
        <v>48</v>
      </c>
      <c r="K121" t="s">
        <v>49</v>
      </c>
      <c r="L121" t="s">
        <v>50</v>
      </c>
      <c r="M121" t="s">
        <v>122</v>
      </c>
      <c r="N121">
        <v>11</v>
      </c>
      <c r="O121" t="s">
        <v>48</v>
      </c>
      <c r="P121" t="s">
        <v>52</v>
      </c>
      <c r="T121" t="s">
        <v>53</v>
      </c>
      <c r="V121" t="s">
        <v>48</v>
      </c>
      <c r="W121" t="s">
        <v>54</v>
      </c>
      <c r="X121" t="s">
        <v>8071</v>
      </c>
      <c r="Y121" t="s">
        <v>54</v>
      </c>
      <c r="Z121" t="s">
        <v>8072</v>
      </c>
      <c r="AA121" t="s">
        <v>54</v>
      </c>
      <c r="AB121" t="s">
        <v>57</v>
      </c>
      <c r="AC121" t="s">
        <v>57</v>
      </c>
      <c r="AH121">
        <f t="shared" si="11"/>
        <v>0</v>
      </c>
      <c r="AI121">
        <f t="shared" si="12"/>
        <v>1</v>
      </c>
      <c r="AJ121" t="str">
        <f t="shared" si="13"/>
        <v/>
      </c>
      <c r="AK121">
        <v>1</v>
      </c>
      <c r="AL121" s="8">
        <f t="shared" si="14"/>
        <v>11</v>
      </c>
      <c r="AM121" s="8">
        <f t="shared" si="15"/>
        <v>11</v>
      </c>
      <c r="AN121" s="8">
        <f t="shared" si="16"/>
        <v>1.6666666666666666E-2</v>
      </c>
      <c r="AO121" s="8">
        <f>Table1[[#This Row],[L1 Worked Time]]+Table1[[#This Row],[Idle Time]]+Table1[[#This Row],[L1 Pend Time]]</f>
        <v>22.016666666666666</v>
      </c>
      <c r="AP121" s="1" t="str">
        <f t="shared" si="17"/>
        <v>Fri</v>
      </c>
      <c r="AQ121" s="6">
        <f>INT(Table1[[#This Row],[Create Date]])</f>
        <v>44939</v>
      </c>
      <c r="AR121" s="2">
        <f t="shared" si="18"/>
        <v>44939</v>
      </c>
      <c r="AS121" s="1" t="str">
        <f t="shared" si="19"/>
        <v>15:40:02</v>
      </c>
      <c r="AT121" s="1" t="str">
        <f t="shared" si="20"/>
        <v>Week-3</v>
      </c>
      <c r="AU121" s="3">
        <f t="shared" si="21"/>
        <v>0.625</v>
      </c>
      <c r="AW121">
        <v>11</v>
      </c>
      <c r="AX121">
        <v>11</v>
      </c>
      <c r="AY121">
        <v>1.6666666666666666E-2</v>
      </c>
    </row>
    <row r="122" spans="1:51" x14ac:dyDescent="0.25">
      <c r="A122">
        <v>8276</v>
      </c>
      <c r="B122" t="s">
        <v>117</v>
      </c>
      <c r="C122" t="s">
        <v>399</v>
      </c>
      <c r="D122" t="s">
        <v>43</v>
      </c>
      <c r="E122" t="s">
        <v>7204</v>
      </c>
      <c r="F122" t="s">
        <v>8073</v>
      </c>
      <c r="G122" t="s">
        <v>140</v>
      </c>
      <c r="H122" t="s">
        <v>47</v>
      </c>
      <c r="I122" t="s">
        <v>47</v>
      </c>
      <c r="J122" t="s">
        <v>112</v>
      </c>
      <c r="K122" t="s">
        <v>121</v>
      </c>
      <c r="L122" t="s">
        <v>50</v>
      </c>
      <c r="M122" t="s">
        <v>114</v>
      </c>
      <c r="N122">
        <v>92</v>
      </c>
      <c r="O122" t="s">
        <v>48</v>
      </c>
      <c r="P122" t="s">
        <v>123</v>
      </c>
      <c r="R122" t="s">
        <v>124</v>
      </c>
      <c r="V122" t="s">
        <v>48</v>
      </c>
      <c r="W122" t="s">
        <v>54</v>
      </c>
      <c r="X122" t="s">
        <v>7525</v>
      </c>
      <c r="Y122" t="s">
        <v>54</v>
      </c>
      <c r="Z122" t="s">
        <v>8074</v>
      </c>
      <c r="AA122" t="s">
        <v>54</v>
      </c>
      <c r="AB122" t="s">
        <v>57</v>
      </c>
      <c r="AC122" t="s">
        <v>57</v>
      </c>
      <c r="AH122">
        <f t="shared" si="11"/>
        <v>0</v>
      </c>
      <c r="AI122">
        <f t="shared" si="12"/>
        <v>1</v>
      </c>
      <c r="AJ122" t="str">
        <f t="shared" si="13"/>
        <v/>
      </c>
      <c r="AK122">
        <v>1</v>
      </c>
      <c r="AL122" s="8">
        <f t="shared" si="14"/>
        <v>92</v>
      </c>
      <c r="AM122" s="8">
        <f t="shared" si="15"/>
        <v>6.5666666666666673</v>
      </c>
      <c r="AN122" s="8">
        <f t="shared" si="16"/>
        <v>1.6666666666666666E-2</v>
      </c>
      <c r="AO122" s="8">
        <f>Table1[[#This Row],[L1 Worked Time]]+Table1[[#This Row],[Idle Time]]+Table1[[#This Row],[L1 Pend Time]]</f>
        <v>98.583333333333329</v>
      </c>
      <c r="AP122" s="1" t="str">
        <f t="shared" si="17"/>
        <v>Fri</v>
      </c>
      <c r="AQ122" s="6">
        <f>INT(Table1[[#This Row],[Create Date]])</f>
        <v>44939</v>
      </c>
      <c r="AR122" s="2">
        <f t="shared" si="18"/>
        <v>44939</v>
      </c>
      <c r="AS122" s="1" t="str">
        <f t="shared" si="19"/>
        <v>11:00:02</v>
      </c>
      <c r="AT122" s="1" t="str">
        <f t="shared" si="20"/>
        <v>Week-3</v>
      </c>
      <c r="AU122" s="3">
        <f t="shared" si="21"/>
        <v>0.45833333333333331</v>
      </c>
      <c r="AW122">
        <v>6.5666666666666673</v>
      </c>
      <c r="AX122">
        <v>92</v>
      </c>
      <c r="AY122">
        <v>1.6666666666666666E-2</v>
      </c>
    </row>
    <row r="123" spans="1:51" x14ac:dyDescent="0.25">
      <c r="A123">
        <v>8275</v>
      </c>
      <c r="B123" t="s">
        <v>41</v>
      </c>
      <c r="C123" t="s">
        <v>100</v>
      </c>
      <c r="D123" t="s">
        <v>43</v>
      </c>
      <c r="E123" t="s">
        <v>110</v>
      </c>
      <c r="F123" t="s">
        <v>8075</v>
      </c>
      <c r="G123" t="s">
        <v>140</v>
      </c>
      <c r="H123" t="s">
        <v>47</v>
      </c>
      <c r="I123" t="s">
        <v>47</v>
      </c>
      <c r="J123" t="s">
        <v>112</v>
      </c>
      <c r="K123" t="s">
        <v>141</v>
      </c>
      <c r="L123" t="s">
        <v>50</v>
      </c>
      <c r="M123" t="s">
        <v>682</v>
      </c>
      <c r="N123">
        <v>94</v>
      </c>
      <c r="O123" t="s">
        <v>48</v>
      </c>
      <c r="P123" t="s">
        <v>52</v>
      </c>
      <c r="T123" t="s">
        <v>105</v>
      </c>
      <c r="V123" t="s">
        <v>48</v>
      </c>
      <c r="W123" t="s">
        <v>54</v>
      </c>
      <c r="X123" t="s">
        <v>106</v>
      </c>
      <c r="Y123" t="s">
        <v>54</v>
      </c>
      <c r="Z123" t="s">
        <v>8076</v>
      </c>
      <c r="AA123" t="s">
        <v>54</v>
      </c>
      <c r="AB123" t="s">
        <v>57</v>
      </c>
      <c r="AC123" t="s">
        <v>8077</v>
      </c>
      <c r="AH123">
        <f t="shared" si="11"/>
        <v>0</v>
      </c>
      <c r="AI123">
        <f t="shared" si="12"/>
        <v>1</v>
      </c>
      <c r="AJ123" t="str">
        <f t="shared" si="13"/>
        <v/>
      </c>
      <c r="AK123">
        <v>1</v>
      </c>
      <c r="AL123" s="8">
        <f t="shared" si="14"/>
        <v>94</v>
      </c>
      <c r="AM123" s="8">
        <f t="shared" si="15"/>
        <v>8.3333333333333329E-2</v>
      </c>
      <c r="AN123" s="8">
        <f t="shared" si="16"/>
        <v>101.31666666666668</v>
      </c>
      <c r="AO123" s="8">
        <f>Table1[[#This Row],[L1 Worked Time]]+Table1[[#This Row],[Idle Time]]+Table1[[#This Row],[L1 Pend Time]]</f>
        <v>195.4</v>
      </c>
      <c r="AP123" s="1" t="str">
        <f t="shared" si="17"/>
        <v>Fri</v>
      </c>
      <c r="AQ123" s="6">
        <f>INT(Table1[[#This Row],[Create Date]])</f>
        <v>44939</v>
      </c>
      <c r="AR123" s="2">
        <f t="shared" si="18"/>
        <v>44939</v>
      </c>
      <c r="AS123" s="1" t="str">
        <f t="shared" si="19"/>
        <v>10:50:02</v>
      </c>
      <c r="AT123" s="1" t="str">
        <f t="shared" si="20"/>
        <v>Week-3</v>
      </c>
      <c r="AU123" s="3">
        <f t="shared" si="21"/>
        <v>0.41666666666666663</v>
      </c>
      <c r="AW123">
        <v>8.3333333333333329E-2</v>
      </c>
      <c r="AX123">
        <v>94</v>
      </c>
      <c r="AY123">
        <v>101.31666666666668</v>
      </c>
    </row>
    <row r="124" spans="1:51" x14ac:dyDescent="0.25">
      <c r="A124">
        <v>8274</v>
      </c>
      <c r="B124" t="s">
        <v>117</v>
      </c>
      <c r="C124" t="s">
        <v>399</v>
      </c>
      <c r="D124" t="s">
        <v>43</v>
      </c>
      <c r="E124" t="s">
        <v>1176</v>
      </c>
      <c r="F124" t="s">
        <v>8078</v>
      </c>
      <c r="G124" t="s">
        <v>181</v>
      </c>
      <c r="H124" t="s">
        <v>47</v>
      </c>
      <c r="I124" t="s">
        <v>47</v>
      </c>
      <c r="J124" t="s">
        <v>112</v>
      </c>
      <c r="K124" t="s">
        <v>1178</v>
      </c>
      <c r="L124" t="s">
        <v>50</v>
      </c>
      <c r="M124" t="s">
        <v>114</v>
      </c>
      <c r="N124">
        <v>47</v>
      </c>
      <c r="O124" t="s">
        <v>48</v>
      </c>
      <c r="P124" t="s">
        <v>123</v>
      </c>
      <c r="R124" t="s">
        <v>158</v>
      </c>
      <c r="V124" t="s">
        <v>48</v>
      </c>
      <c r="W124" t="s">
        <v>54</v>
      </c>
      <c r="X124" t="s">
        <v>8079</v>
      </c>
      <c r="Y124" t="s">
        <v>54</v>
      </c>
      <c r="Z124" t="s">
        <v>8080</v>
      </c>
      <c r="AA124" t="s">
        <v>54</v>
      </c>
      <c r="AB124" t="s">
        <v>57</v>
      </c>
      <c r="AC124" t="s">
        <v>57</v>
      </c>
      <c r="AH124">
        <f t="shared" si="11"/>
        <v>0</v>
      </c>
      <c r="AI124">
        <f t="shared" si="12"/>
        <v>1</v>
      </c>
      <c r="AJ124" t="str">
        <f t="shared" si="13"/>
        <v/>
      </c>
      <c r="AK124">
        <v>1</v>
      </c>
      <c r="AL124" s="8">
        <f t="shared" si="14"/>
        <v>47</v>
      </c>
      <c r="AM124" s="8">
        <f t="shared" si="15"/>
        <v>8.9666666666666668</v>
      </c>
      <c r="AN124" s="8">
        <f t="shared" si="16"/>
        <v>1.6666666666666666E-2</v>
      </c>
      <c r="AO124" s="8">
        <f>Table1[[#This Row],[L1 Worked Time]]+Table1[[#This Row],[Idle Time]]+Table1[[#This Row],[L1 Pend Time]]</f>
        <v>55.983333333333334</v>
      </c>
      <c r="AP124" s="1" t="str">
        <f t="shared" si="17"/>
        <v>Fri</v>
      </c>
      <c r="AQ124" s="6">
        <f>INT(Table1[[#This Row],[Create Date]])</f>
        <v>44939</v>
      </c>
      <c r="AR124" s="2">
        <f t="shared" si="18"/>
        <v>44939</v>
      </c>
      <c r="AS124" s="1" t="str">
        <f t="shared" si="19"/>
        <v>10:40:02</v>
      </c>
      <c r="AT124" s="1" t="str">
        <f t="shared" si="20"/>
        <v>Week-3</v>
      </c>
      <c r="AU124" s="3">
        <f t="shared" si="21"/>
        <v>0.41666666666666663</v>
      </c>
      <c r="AW124">
        <v>8.9666666666666668</v>
      </c>
      <c r="AX124">
        <v>47</v>
      </c>
      <c r="AY124">
        <v>1.6666666666666666E-2</v>
      </c>
    </row>
    <row r="125" spans="1:51" x14ac:dyDescent="0.25">
      <c r="A125">
        <v>8273</v>
      </c>
      <c r="B125" t="s">
        <v>59</v>
      </c>
      <c r="C125" t="s">
        <v>109</v>
      </c>
      <c r="D125" t="s">
        <v>43</v>
      </c>
      <c r="E125" t="s">
        <v>8081</v>
      </c>
      <c r="F125" t="s">
        <v>8082</v>
      </c>
      <c r="G125" t="s">
        <v>181</v>
      </c>
      <c r="H125" t="s">
        <v>63</v>
      </c>
      <c r="I125" t="s">
        <v>63</v>
      </c>
      <c r="J125" t="s">
        <v>64</v>
      </c>
      <c r="L125" t="s">
        <v>50</v>
      </c>
      <c r="M125" t="s">
        <v>65</v>
      </c>
      <c r="N125">
        <v>36</v>
      </c>
      <c r="O125" t="s">
        <v>48</v>
      </c>
      <c r="P125" t="s">
        <v>66</v>
      </c>
      <c r="Q125" t="s">
        <v>67</v>
      </c>
      <c r="V125" t="s">
        <v>48</v>
      </c>
      <c r="W125" t="s">
        <v>54</v>
      </c>
      <c r="X125" t="s">
        <v>5542</v>
      </c>
      <c r="Y125" t="s">
        <v>54</v>
      </c>
      <c r="Z125" t="s">
        <v>4632</v>
      </c>
      <c r="AA125" t="s">
        <v>54</v>
      </c>
      <c r="AB125" t="s">
        <v>57</v>
      </c>
      <c r="AC125" t="s">
        <v>57</v>
      </c>
      <c r="AH125">
        <f t="shared" si="11"/>
        <v>0</v>
      </c>
      <c r="AI125">
        <f t="shared" si="12"/>
        <v>1</v>
      </c>
      <c r="AJ125" t="str">
        <f t="shared" si="13"/>
        <v/>
      </c>
      <c r="AK125">
        <v>1</v>
      </c>
      <c r="AL125" s="8">
        <f t="shared" si="14"/>
        <v>36</v>
      </c>
      <c r="AM125" s="8">
        <f t="shared" si="15"/>
        <v>3.7666666666666671</v>
      </c>
      <c r="AN125" s="8">
        <f t="shared" si="16"/>
        <v>1.6666666666666666E-2</v>
      </c>
      <c r="AO125" s="8">
        <f>Table1[[#This Row],[L1 Worked Time]]+Table1[[#This Row],[Idle Time]]+Table1[[#This Row],[L1 Pend Time]]</f>
        <v>39.783333333333331</v>
      </c>
      <c r="AP125" s="1" t="str">
        <f t="shared" si="17"/>
        <v>Fri</v>
      </c>
      <c r="AQ125" s="6">
        <f>INT(Table1[[#This Row],[Create Date]])</f>
        <v>44939</v>
      </c>
      <c r="AR125" s="2">
        <f t="shared" si="18"/>
        <v>44939</v>
      </c>
      <c r="AS125" s="1" t="str">
        <f t="shared" si="19"/>
        <v>09:00:12</v>
      </c>
      <c r="AT125" s="1" t="str">
        <f t="shared" si="20"/>
        <v>Week-3</v>
      </c>
      <c r="AU125" s="3">
        <f t="shared" si="21"/>
        <v>0.375</v>
      </c>
      <c r="AW125">
        <v>3.7666666666666671</v>
      </c>
      <c r="AX125">
        <v>36</v>
      </c>
      <c r="AY125">
        <v>1.6666666666666666E-2</v>
      </c>
    </row>
    <row r="126" spans="1:51" x14ac:dyDescent="0.25">
      <c r="A126">
        <v>8272</v>
      </c>
      <c r="B126" t="s">
        <v>117</v>
      </c>
      <c r="C126" t="s">
        <v>109</v>
      </c>
      <c r="D126" t="s">
        <v>43</v>
      </c>
      <c r="E126" t="s">
        <v>226</v>
      </c>
      <c r="F126" t="s">
        <v>8083</v>
      </c>
      <c r="G126" t="s">
        <v>46</v>
      </c>
      <c r="H126" t="s">
        <v>47</v>
      </c>
      <c r="I126" t="s">
        <v>47</v>
      </c>
      <c r="J126" t="s">
        <v>5693</v>
      </c>
      <c r="K126" t="s">
        <v>228</v>
      </c>
      <c r="L126" t="s">
        <v>50</v>
      </c>
      <c r="M126" t="s">
        <v>114</v>
      </c>
      <c r="N126">
        <v>109</v>
      </c>
      <c r="O126" t="s">
        <v>48</v>
      </c>
      <c r="P126" t="s">
        <v>123</v>
      </c>
      <c r="R126" t="s">
        <v>158</v>
      </c>
      <c r="V126" t="s">
        <v>282</v>
      </c>
      <c r="W126" t="s">
        <v>54</v>
      </c>
      <c r="X126" t="s">
        <v>55</v>
      </c>
      <c r="Y126" t="s">
        <v>54</v>
      </c>
      <c r="Z126" t="s">
        <v>8084</v>
      </c>
      <c r="AA126" t="s">
        <v>54</v>
      </c>
      <c r="AB126" t="s">
        <v>57</v>
      </c>
      <c r="AC126" t="s">
        <v>57</v>
      </c>
      <c r="AH126">
        <f t="shared" si="11"/>
        <v>20</v>
      </c>
      <c r="AI126">
        <f t="shared" si="12"/>
        <v>1</v>
      </c>
      <c r="AJ126" t="str">
        <f t="shared" si="13"/>
        <v/>
      </c>
      <c r="AK126">
        <v>1</v>
      </c>
      <c r="AL126" s="8">
        <f t="shared" si="14"/>
        <v>108.99999999999999</v>
      </c>
      <c r="AM126" s="8">
        <f t="shared" si="15"/>
        <v>0.15000000000000002</v>
      </c>
      <c r="AN126" s="8">
        <f t="shared" si="16"/>
        <v>1.6666666666666666E-2</v>
      </c>
      <c r="AO126" s="8">
        <f>Table1[[#This Row],[L1 Worked Time]]+Table1[[#This Row],[Idle Time]]+Table1[[#This Row],[L1 Pend Time]]</f>
        <v>109.16666666666666</v>
      </c>
      <c r="AP126" s="1" t="str">
        <f t="shared" si="17"/>
        <v>Fri</v>
      </c>
      <c r="AQ126" s="6">
        <f>INT(Table1[[#This Row],[Create Date]])</f>
        <v>44939</v>
      </c>
      <c r="AR126" s="2">
        <f t="shared" si="18"/>
        <v>44939</v>
      </c>
      <c r="AS126" s="1" t="str">
        <f t="shared" si="19"/>
        <v>02:30:02</v>
      </c>
      <c r="AT126" s="1" t="str">
        <f t="shared" si="20"/>
        <v>Week-3</v>
      </c>
      <c r="AU126" s="3">
        <f t="shared" si="21"/>
        <v>8.3333333333333329E-2</v>
      </c>
      <c r="AW126">
        <v>0.15000000000000002</v>
      </c>
      <c r="AX126">
        <v>108.99999999999999</v>
      </c>
      <c r="AY126">
        <v>1.6666666666666666E-2</v>
      </c>
    </row>
    <row r="127" spans="1:51" x14ac:dyDescent="0.25">
      <c r="A127">
        <v>8283</v>
      </c>
      <c r="B127" t="s">
        <v>117</v>
      </c>
      <c r="C127" t="s">
        <v>109</v>
      </c>
      <c r="D127" t="s">
        <v>43</v>
      </c>
      <c r="E127" t="s">
        <v>226</v>
      </c>
      <c r="F127" t="s">
        <v>8057</v>
      </c>
      <c r="G127" t="s">
        <v>120</v>
      </c>
      <c r="H127" t="s">
        <v>47</v>
      </c>
      <c r="I127" t="s">
        <v>47</v>
      </c>
      <c r="J127" t="s">
        <v>379</v>
      </c>
      <c r="K127" t="s">
        <v>121</v>
      </c>
      <c r="L127" t="s">
        <v>50</v>
      </c>
      <c r="M127" t="s">
        <v>114</v>
      </c>
      <c r="N127">
        <v>163</v>
      </c>
      <c r="O127" t="s">
        <v>48</v>
      </c>
      <c r="P127" t="s">
        <v>123</v>
      </c>
      <c r="R127" t="s">
        <v>124</v>
      </c>
      <c r="V127" t="s">
        <v>48</v>
      </c>
      <c r="W127" t="s">
        <v>54</v>
      </c>
      <c r="X127" t="s">
        <v>106</v>
      </c>
      <c r="Y127" t="s">
        <v>54</v>
      </c>
      <c r="Z127" t="s">
        <v>8058</v>
      </c>
      <c r="AA127" t="s">
        <v>54</v>
      </c>
      <c r="AB127" t="s">
        <v>57</v>
      </c>
      <c r="AC127" t="s">
        <v>57</v>
      </c>
      <c r="AH127">
        <f t="shared" si="11"/>
        <v>0</v>
      </c>
      <c r="AI127">
        <f t="shared" si="12"/>
        <v>1</v>
      </c>
      <c r="AJ127" t="str">
        <f t="shared" si="13"/>
        <v/>
      </c>
      <c r="AK127">
        <v>1</v>
      </c>
      <c r="AL127" s="8">
        <f t="shared" si="14"/>
        <v>163</v>
      </c>
      <c r="AM127" s="8">
        <f t="shared" si="15"/>
        <v>8.3333333333333329E-2</v>
      </c>
      <c r="AN127" s="8">
        <f t="shared" si="16"/>
        <v>1.6666666666666666E-2</v>
      </c>
      <c r="AO127" s="8">
        <f>Table1[[#This Row],[L1 Worked Time]]+Table1[[#This Row],[Idle Time]]+Table1[[#This Row],[L1 Pend Time]]</f>
        <v>163.10000000000002</v>
      </c>
      <c r="AP127" s="1" t="str">
        <f t="shared" si="17"/>
        <v>Sat</v>
      </c>
      <c r="AQ127" s="6">
        <f>INT(Table1[[#This Row],[Create Date]])</f>
        <v>44940</v>
      </c>
      <c r="AR127" s="2">
        <f t="shared" si="18"/>
        <v>44940</v>
      </c>
      <c r="AS127" s="1" t="str">
        <f t="shared" si="19"/>
        <v>16:40:02</v>
      </c>
      <c r="AT127" s="1" t="str">
        <f t="shared" si="20"/>
        <v>Week-3</v>
      </c>
      <c r="AU127" s="3">
        <f t="shared" si="21"/>
        <v>0.66666666666666663</v>
      </c>
      <c r="AW127">
        <v>8.3333333333333329E-2</v>
      </c>
      <c r="AX127">
        <v>163</v>
      </c>
      <c r="AY127">
        <v>1.6666666666666666E-2</v>
      </c>
    </row>
    <row r="128" spans="1:51" x14ac:dyDescent="0.25">
      <c r="A128">
        <v>8282</v>
      </c>
      <c r="B128" t="s">
        <v>117</v>
      </c>
      <c r="C128" t="s">
        <v>109</v>
      </c>
      <c r="D128" t="s">
        <v>43</v>
      </c>
      <c r="E128" t="s">
        <v>226</v>
      </c>
      <c r="F128" t="s">
        <v>8059</v>
      </c>
      <c r="G128" t="s">
        <v>129</v>
      </c>
      <c r="H128" t="s">
        <v>47</v>
      </c>
      <c r="I128" t="s">
        <v>47</v>
      </c>
      <c r="J128" t="s">
        <v>281</v>
      </c>
      <c r="K128" t="s">
        <v>121</v>
      </c>
      <c r="L128" t="s">
        <v>50</v>
      </c>
      <c r="M128" t="s">
        <v>114</v>
      </c>
      <c r="N128">
        <v>51</v>
      </c>
      <c r="O128" t="s">
        <v>48</v>
      </c>
      <c r="P128" t="s">
        <v>123</v>
      </c>
      <c r="R128" t="s">
        <v>158</v>
      </c>
      <c r="V128" t="s">
        <v>282</v>
      </c>
      <c r="W128" t="s">
        <v>54</v>
      </c>
      <c r="X128" t="s">
        <v>142</v>
      </c>
      <c r="Y128" t="s">
        <v>54</v>
      </c>
      <c r="Z128" t="s">
        <v>8060</v>
      </c>
      <c r="AA128" t="s">
        <v>54</v>
      </c>
      <c r="AB128" t="s">
        <v>57</v>
      </c>
      <c r="AC128" t="s">
        <v>57</v>
      </c>
      <c r="AH128">
        <f t="shared" si="11"/>
        <v>1</v>
      </c>
      <c r="AI128">
        <f t="shared" si="12"/>
        <v>1</v>
      </c>
      <c r="AJ128" t="str">
        <f t="shared" si="13"/>
        <v/>
      </c>
      <c r="AK128">
        <v>1</v>
      </c>
      <c r="AL128" s="8">
        <f t="shared" si="14"/>
        <v>51</v>
      </c>
      <c r="AM128" s="8">
        <f t="shared" si="15"/>
        <v>0.1</v>
      </c>
      <c r="AN128" s="8">
        <f t="shared" si="16"/>
        <v>1.6666666666666666E-2</v>
      </c>
      <c r="AO128" s="8">
        <f>Table1[[#This Row],[L1 Worked Time]]+Table1[[#This Row],[Idle Time]]+Table1[[#This Row],[L1 Pend Time]]</f>
        <v>51.116666666666667</v>
      </c>
      <c r="AP128" s="1" t="str">
        <f t="shared" si="17"/>
        <v>Sat</v>
      </c>
      <c r="AQ128" s="6">
        <f>INT(Table1[[#This Row],[Create Date]])</f>
        <v>44940</v>
      </c>
      <c r="AR128" s="2">
        <f t="shared" si="18"/>
        <v>44940</v>
      </c>
      <c r="AS128" s="1" t="str">
        <f t="shared" si="19"/>
        <v>15:50:03</v>
      </c>
      <c r="AT128" s="1" t="str">
        <f t="shared" si="20"/>
        <v>Week-3</v>
      </c>
      <c r="AU128" s="3">
        <f t="shared" si="21"/>
        <v>0.625</v>
      </c>
      <c r="AW128">
        <v>0.1</v>
      </c>
      <c r="AX128">
        <v>51</v>
      </c>
      <c r="AY128">
        <v>1.6666666666666666E-2</v>
      </c>
    </row>
    <row r="129" spans="1:51" x14ac:dyDescent="0.25">
      <c r="A129">
        <v>8281</v>
      </c>
      <c r="B129" t="s">
        <v>41</v>
      </c>
      <c r="C129" t="s">
        <v>100</v>
      </c>
      <c r="D129" t="s">
        <v>43</v>
      </c>
      <c r="E129" t="s">
        <v>3511</v>
      </c>
      <c r="F129" t="s">
        <v>8061</v>
      </c>
      <c r="G129" t="s">
        <v>129</v>
      </c>
      <c r="H129" t="s">
        <v>47</v>
      </c>
      <c r="I129" t="s">
        <v>47</v>
      </c>
      <c r="J129" t="s">
        <v>112</v>
      </c>
      <c r="K129" t="s">
        <v>3513</v>
      </c>
      <c r="L129" t="s">
        <v>50</v>
      </c>
      <c r="M129" t="s">
        <v>122</v>
      </c>
      <c r="N129">
        <v>91</v>
      </c>
      <c r="O129" t="s">
        <v>48</v>
      </c>
      <c r="P129" t="s">
        <v>52</v>
      </c>
      <c r="T129" t="s">
        <v>105</v>
      </c>
      <c r="V129" t="s">
        <v>48</v>
      </c>
      <c r="W129" t="s">
        <v>54</v>
      </c>
      <c r="X129" t="s">
        <v>106</v>
      </c>
      <c r="Y129" t="s">
        <v>54</v>
      </c>
      <c r="Z129" t="s">
        <v>8062</v>
      </c>
      <c r="AA129" t="s">
        <v>54</v>
      </c>
      <c r="AB129" t="s">
        <v>57</v>
      </c>
      <c r="AC129" t="s">
        <v>57</v>
      </c>
      <c r="AH129">
        <f t="shared" si="11"/>
        <v>0</v>
      </c>
      <c r="AI129">
        <f t="shared" si="12"/>
        <v>1</v>
      </c>
      <c r="AJ129" t="str">
        <f t="shared" si="13"/>
        <v/>
      </c>
      <c r="AK129">
        <v>1</v>
      </c>
      <c r="AL129" s="8">
        <f t="shared" si="14"/>
        <v>91</v>
      </c>
      <c r="AM129" s="8">
        <f t="shared" si="15"/>
        <v>8.3333333333333329E-2</v>
      </c>
      <c r="AN129" s="8">
        <f t="shared" si="16"/>
        <v>1.6666666666666666E-2</v>
      </c>
      <c r="AO129" s="8">
        <f>Table1[[#This Row],[L1 Worked Time]]+Table1[[#This Row],[Idle Time]]+Table1[[#This Row],[L1 Pend Time]]</f>
        <v>91.1</v>
      </c>
      <c r="AP129" s="1" t="str">
        <f t="shared" si="17"/>
        <v>Sat</v>
      </c>
      <c r="AQ129" s="6">
        <f>INT(Table1[[#This Row],[Create Date]])</f>
        <v>44940</v>
      </c>
      <c r="AR129" s="2">
        <f t="shared" si="18"/>
        <v>44940</v>
      </c>
      <c r="AS129" s="1" t="str">
        <f t="shared" si="19"/>
        <v>13:30:02</v>
      </c>
      <c r="AT129" s="1" t="str">
        <f t="shared" si="20"/>
        <v>Week-3</v>
      </c>
      <c r="AU129" s="3">
        <f t="shared" si="21"/>
        <v>0.54166666666666663</v>
      </c>
      <c r="AW129">
        <v>8.3333333333333329E-2</v>
      </c>
      <c r="AX129">
        <v>91</v>
      </c>
      <c r="AY129">
        <v>1.6666666666666666E-2</v>
      </c>
    </row>
    <row r="130" spans="1:51" x14ac:dyDescent="0.25">
      <c r="A130">
        <v>8287</v>
      </c>
      <c r="B130" t="s">
        <v>59</v>
      </c>
      <c r="C130" t="s">
        <v>100</v>
      </c>
      <c r="D130" t="s">
        <v>43</v>
      </c>
      <c r="E130" t="s">
        <v>8050</v>
      </c>
      <c r="F130" t="s">
        <v>8051</v>
      </c>
      <c r="G130" t="s">
        <v>120</v>
      </c>
      <c r="H130" t="s">
        <v>72</v>
      </c>
      <c r="I130" t="s">
        <v>72</v>
      </c>
      <c r="J130" t="s">
        <v>392</v>
      </c>
      <c r="K130" t="s">
        <v>130</v>
      </c>
      <c r="L130" t="s">
        <v>50</v>
      </c>
      <c r="M130" t="s">
        <v>122</v>
      </c>
      <c r="N130">
        <v>15</v>
      </c>
      <c r="O130" t="s">
        <v>48</v>
      </c>
      <c r="P130" t="s">
        <v>52</v>
      </c>
      <c r="T130" t="s">
        <v>53</v>
      </c>
      <c r="V130" t="s">
        <v>48</v>
      </c>
      <c r="W130" t="s">
        <v>54</v>
      </c>
      <c r="X130" t="s">
        <v>106</v>
      </c>
      <c r="Y130" t="s">
        <v>54</v>
      </c>
      <c r="Z130" t="s">
        <v>5303</v>
      </c>
      <c r="AA130" t="s">
        <v>54</v>
      </c>
      <c r="AB130" t="s">
        <v>57</v>
      </c>
      <c r="AC130" t="s">
        <v>57</v>
      </c>
      <c r="AH130">
        <f t="shared" ref="AH130:AH193" si="22">IFERROR(SEARCH("MSSP",J130,1),0)</f>
        <v>0</v>
      </c>
      <c r="AI130">
        <f t="shared" ref="AI130:AI193" si="23">IF(OR(H130="",I130=""),"",IF(H130=I130,1,0))</f>
        <v>1</v>
      </c>
      <c r="AJ130" t="str">
        <f t="shared" ref="AJ130:AJ193" si="24">IF(OR(H130="",I130=""),"",IF(H130&lt;&gt;I130,1,""))</f>
        <v/>
      </c>
      <c r="AK130">
        <v>1</v>
      </c>
      <c r="AL130" s="8">
        <f t="shared" ref="AL130:AL193" si="25">(N130/1440)*1440</f>
        <v>15</v>
      </c>
      <c r="AM130" s="8">
        <f t="shared" ref="AM130:AM193" si="26">((N130/1440)-(N130/1440)+MID(X130,18,8))*1440</f>
        <v>8.3333333333333329E-2</v>
      </c>
      <c r="AN130" s="8">
        <f t="shared" ref="AN130:AN193" si="27">(((N130/1440)-(N130/1440))+MID(AC130,18,8))*1440</f>
        <v>1.6666666666666666E-2</v>
      </c>
      <c r="AO130" s="8">
        <f>Table1[[#This Row],[L1 Worked Time]]+Table1[[#This Row],[Idle Time]]+Table1[[#This Row],[L1 Pend Time]]</f>
        <v>15.100000000000001</v>
      </c>
      <c r="AP130" s="1" t="str">
        <f t="shared" ref="AP130:AP193" si="28">TEXT(AR130,"DDD")</f>
        <v>Sun</v>
      </c>
      <c r="AQ130" s="6">
        <f>INT(Table1[[#This Row],[Create Date]])</f>
        <v>44941</v>
      </c>
      <c r="AR130" s="2">
        <f t="shared" ref="AR130:AR193" si="29">IF(F130="","",INT(MID(F130,6,2)&amp;"-"&amp;MID(F130,9,3)&amp;"-"&amp;MID(F130,15,2)))</f>
        <v>44941</v>
      </c>
      <c r="AS130" s="1" t="str">
        <f t="shared" ref="AS130:AS193" si="30">IF(F130="","",MID(F130,18,8))</f>
        <v>21:10:02</v>
      </c>
      <c r="AT130" s="1" t="str">
        <f t="shared" ref="AT130:AT193" si="31">"Week"&amp;"-"&amp;(WEEKNUM(AR130,2)-WEEKNUM(DATE(YEAR(AR130),MONTH(AR130),1),2)+1)</f>
        <v>Week-3</v>
      </c>
      <c r="AU130" s="3">
        <f t="shared" ref="AU130:AU193" si="32">FLOOR(AS130,1/24)</f>
        <v>0.875</v>
      </c>
      <c r="AW130">
        <v>8.3333333333333329E-2</v>
      </c>
      <c r="AX130">
        <v>15</v>
      </c>
      <c r="AY130">
        <v>1.6666666666666666E-2</v>
      </c>
    </row>
    <row r="131" spans="1:51" x14ac:dyDescent="0.25">
      <c r="A131">
        <v>8286</v>
      </c>
      <c r="B131" t="s">
        <v>117</v>
      </c>
      <c r="C131" t="s">
        <v>109</v>
      </c>
      <c r="D131" t="s">
        <v>43</v>
      </c>
      <c r="E131" t="s">
        <v>7075</v>
      </c>
      <c r="F131" t="s">
        <v>8052</v>
      </c>
      <c r="G131" t="s">
        <v>120</v>
      </c>
      <c r="H131" t="s">
        <v>47</v>
      </c>
      <c r="I131" t="s">
        <v>47</v>
      </c>
      <c r="J131" t="s">
        <v>379</v>
      </c>
      <c r="K131" t="s">
        <v>228</v>
      </c>
      <c r="L131" t="s">
        <v>50</v>
      </c>
      <c r="M131" t="s">
        <v>114</v>
      </c>
      <c r="N131">
        <v>105</v>
      </c>
      <c r="O131" t="s">
        <v>48</v>
      </c>
      <c r="P131" t="s">
        <v>123</v>
      </c>
      <c r="R131" t="s">
        <v>124</v>
      </c>
      <c r="V131" t="s">
        <v>48</v>
      </c>
      <c r="W131" t="s">
        <v>54</v>
      </c>
      <c r="X131" t="s">
        <v>106</v>
      </c>
      <c r="Y131" t="s">
        <v>54</v>
      </c>
      <c r="Z131" t="s">
        <v>2892</v>
      </c>
      <c r="AA131" t="s">
        <v>54</v>
      </c>
      <c r="AB131" t="s">
        <v>57</v>
      </c>
      <c r="AC131" t="s">
        <v>57</v>
      </c>
      <c r="AH131">
        <f t="shared" si="22"/>
        <v>0</v>
      </c>
      <c r="AI131">
        <f t="shared" si="23"/>
        <v>1</v>
      </c>
      <c r="AJ131" t="str">
        <f t="shared" si="24"/>
        <v/>
      </c>
      <c r="AK131">
        <v>1</v>
      </c>
      <c r="AL131" s="8">
        <f t="shared" si="25"/>
        <v>105</v>
      </c>
      <c r="AM131" s="8">
        <f t="shared" si="26"/>
        <v>8.3333333333333329E-2</v>
      </c>
      <c r="AN131" s="8">
        <f t="shared" si="27"/>
        <v>1.6666666666666666E-2</v>
      </c>
      <c r="AO131" s="8">
        <f>Table1[[#This Row],[L1 Worked Time]]+Table1[[#This Row],[Idle Time]]+Table1[[#This Row],[L1 Pend Time]]</f>
        <v>105.1</v>
      </c>
      <c r="AP131" s="1" t="str">
        <f t="shared" si="28"/>
        <v>Sun</v>
      </c>
      <c r="AQ131" s="6">
        <f>INT(Table1[[#This Row],[Create Date]])</f>
        <v>44941</v>
      </c>
      <c r="AR131" s="2">
        <f t="shared" si="29"/>
        <v>44941</v>
      </c>
      <c r="AS131" s="1" t="str">
        <f t="shared" si="30"/>
        <v>16:00:04</v>
      </c>
      <c r="AT131" s="1" t="str">
        <f t="shared" si="31"/>
        <v>Week-3</v>
      </c>
      <c r="AU131" s="3">
        <f t="shared" si="32"/>
        <v>0.66666666666666663</v>
      </c>
      <c r="AW131">
        <v>8.3333333333333329E-2</v>
      </c>
      <c r="AX131">
        <v>105</v>
      </c>
      <c r="AY131">
        <v>1.6666666666666666E-2</v>
      </c>
    </row>
    <row r="132" spans="1:51" x14ac:dyDescent="0.25">
      <c r="A132">
        <v>8285</v>
      </c>
      <c r="B132" t="s">
        <v>117</v>
      </c>
      <c r="C132" t="s">
        <v>109</v>
      </c>
      <c r="D132" t="s">
        <v>43</v>
      </c>
      <c r="E132" t="s">
        <v>226</v>
      </c>
      <c r="F132" t="s">
        <v>8053</v>
      </c>
      <c r="G132" t="s">
        <v>129</v>
      </c>
      <c r="H132" t="s">
        <v>47</v>
      </c>
      <c r="I132" t="s">
        <v>47</v>
      </c>
      <c r="J132" t="s">
        <v>112</v>
      </c>
      <c r="K132" t="s">
        <v>121</v>
      </c>
      <c r="L132" t="s">
        <v>50</v>
      </c>
      <c r="M132" t="s">
        <v>114</v>
      </c>
      <c r="N132">
        <v>86</v>
      </c>
      <c r="O132" t="s">
        <v>48</v>
      </c>
      <c r="P132" t="s">
        <v>123</v>
      </c>
      <c r="R132" t="s">
        <v>124</v>
      </c>
      <c r="V132" t="s">
        <v>48</v>
      </c>
      <c r="W132" t="s">
        <v>54</v>
      </c>
      <c r="X132" t="s">
        <v>106</v>
      </c>
      <c r="Y132" t="s">
        <v>54</v>
      </c>
      <c r="Z132" t="s">
        <v>8054</v>
      </c>
      <c r="AA132" t="s">
        <v>54</v>
      </c>
      <c r="AB132" t="s">
        <v>57</v>
      </c>
      <c r="AC132" t="s">
        <v>57</v>
      </c>
      <c r="AH132">
        <f t="shared" si="22"/>
        <v>0</v>
      </c>
      <c r="AI132">
        <f t="shared" si="23"/>
        <v>1</v>
      </c>
      <c r="AJ132" t="str">
        <f t="shared" si="24"/>
        <v/>
      </c>
      <c r="AK132">
        <v>1</v>
      </c>
      <c r="AL132" s="8">
        <f t="shared" si="25"/>
        <v>86</v>
      </c>
      <c r="AM132" s="8">
        <f t="shared" si="26"/>
        <v>8.3333333333333329E-2</v>
      </c>
      <c r="AN132" s="8">
        <f t="shared" si="27"/>
        <v>1.6666666666666666E-2</v>
      </c>
      <c r="AO132" s="8">
        <f>Table1[[#This Row],[L1 Worked Time]]+Table1[[#This Row],[Idle Time]]+Table1[[#This Row],[L1 Pend Time]]</f>
        <v>86.1</v>
      </c>
      <c r="AP132" s="1" t="str">
        <f t="shared" si="28"/>
        <v>Sun</v>
      </c>
      <c r="AQ132" s="6">
        <f>INT(Table1[[#This Row],[Create Date]])</f>
        <v>44941</v>
      </c>
      <c r="AR132" s="2">
        <f t="shared" si="29"/>
        <v>44941</v>
      </c>
      <c r="AS132" s="1" t="str">
        <f t="shared" si="30"/>
        <v>16:00:02</v>
      </c>
      <c r="AT132" s="1" t="str">
        <f t="shared" si="31"/>
        <v>Week-3</v>
      </c>
      <c r="AU132" s="3">
        <f t="shared" si="32"/>
        <v>0.66666666666666663</v>
      </c>
      <c r="AW132">
        <v>8.3333333333333329E-2</v>
      </c>
      <c r="AX132">
        <v>86</v>
      </c>
      <c r="AY132">
        <v>1.6666666666666666E-2</v>
      </c>
    </row>
    <row r="133" spans="1:51" x14ac:dyDescent="0.25">
      <c r="A133">
        <v>8284</v>
      </c>
      <c r="B133" t="s">
        <v>41</v>
      </c>
      <c r="C133" t="s">
        <v>109</v>
      </c>
      <c r="D133" t="s">
        <v>43</v>
      </c>
      <c r="E133" t="s">
        <v>4442</v>
      </c>
      <c r="F133" t="s">
        <v>8055</v>
      </c>
      <c r="G133" t="s">
        <v>129</v>
      </c>
      <c r="H133" t="s">
        <v>63</v>
      </c>
      <c r="I133" t="s">
        <v>63</v>
      </c>
      <c r="J133" t="s">
        <v>281</v>
      </c>
      <c r="K133" t="s">
        <v>2614</v>
      </c>
      <c r="L133" t="s">
        <v>50</v>
      </c>
      <c r="M133" t="s">
        <v>114</v>
      </c>
      <c r="N133">
        <v>65</v>
      </c>
      <c r="O133" t="s">
        <v>48</v>
      </c>
      <c r="P133" t="s">
        <v>354</v>
      </c>
      <c r="U133" t="s">
        <v>4444</v>
      </c>
      <c r="V133" t="s">
        <v>282</v>
      </c>
      <c r="W133" t="s">
        <v>54</v>
      </c>
      <c r="X133" t="s">
        <v>106</v>
      </c>
      <c r="Y133" t="s">
        <v>54</v>
      </c>
      <c r="Z133" t="s">
        <v>8056</v>
      </c>
      <c r="AA133" t="s">
        <v>54</v>
      </c>
      <c r="AB133" t="s">
        <v>57</v>
      </c>
      <c r="AC133" t="s">
        <v>57</v>
      </c>
      <c r="AH133">
        <f t="shared" si="22"/>
        <v>1</v>
      </c>
      <c r="AI133">
        <f t="shared" si="23"/>
        <v>1</v>
      </c>
      <c r="AJ133" t="str">
        <f t="shared" si="24"/>
        <v/>
      </c>
      <c r="AK133">
        <v>1</v>
      </c>
      <c r="AL133" s="8">
        <f t="shared" si="25"/>
        <v>65</v>
      </c>
      <c r="AM133" s="8">
        <f t="shared" si="26"/>
        <v>8.3333333333333329E-2</v>
      </c>
      <c r="AN133" s="8">
        <f t="shared" si="27"/>
        <v>1.6666666666666666E-2</v>
      </c>
      <c r="AO133" s="8">
        <f>Table1[[#This Row],[L1 Worked Time]]+Table1[[#This Row],[Idle Time]]+Table1[[#This Row],[L1 Pend Time]]</f>
        <v>65.099999999999994</v>
      </c>
      <c r="AP133" s="1" t="str">
        <f t="shared" si="28"/>
        <v>Sun</v>
      </c>
      <c r="AQ133" s="6">
        <f>INT(Table1[[#This Row],[Create Date]])</f>
        <v>44941</v>
      </c>
      <c r="AR133" s="2">
        <f t="shared" si="29"/>
        <v>44941</v>
      </c>
      <c r="AS133" s="1" t="str">
        <f t="shared" si="30"/>
        <v>11:30:02</v>
      </c>
      <c r="AT133" s="1" t="str">
        <f t="shared" si="31"/>
        <v>Week-3</v>
      </c>
      <c r="AU133" s="3">
        <f t="shared" si="32"/>
        <v>0.45833333333333331</v>
      </c>
      <c r="AW133">
        <v>8.3333333333333329E-2</v>
      </c>
      <c r="AX133">
        <v>65</v>
      </c>
      <c r="AY133">
        <v>1.6666666666666666E-2</v>
      </c>
    </row>
    <row r="134" spans="1:51" x14ac:dyDescent="0.25">
      <c r="A134">
        <v>8295</v>
      </c>
      <c r="B134" t="s">
        <v>41</v>
      </c>
      <c r="C134" t="s">
        <v>100</v>
      </c>
      <c r="D134" t="s">
        <v>43</v>
      </c>
      <c r="E134" t="s">
        <v>3283</v>
      </c>
      <c r="F134" t="s">
        <v>8033</v>
      </c>
      <c r="G134" t="s">
        <v>140</v>
      </c>
      <c r="H134" t="s">
        <v>47</v>
      </c>
      <c r="I134" t="s">
        <v>47</v>
      </c>
      <c r="J134" t="s">
        <v>112</v>
      </c>
      <c r="K134" t="s">
        <v>104</v>
      </c>
      <c r="L134" t="s">
        <v>50</v>
      </c>
      <c r="M134" t="s">
        <v>682</v>
      </c>
      <c r="N134">
        <v>63</v>
      </c>
      <c r="O134" t="s">
        <v>48</v>
      </c>
      <c r="P134" t="s">
        <v>52</v>
      </c>
      <c r="T134" t="s">
        <v>105</v>
      </c>
      <c r="V134" t="s">
        <v>48</v>
      </c>
      <c r="W134" t="s">
        <v>54</v>
      </c>
      <c r="X134" t="s">
        <v>302</v>
      </c>
      <c r="Y134" t="s">
        <v>54</v>
      </c>
      <c r="Z134" t="s">
        <v>6275</v>
      </c>
      <c r="AA134" t="s">
        <v>54</v>
      </c>
      <c r="AB134" t="s">
        <v>57</v>
      </c>
      <c r="AC134" t="s">
        <v>57</v>
      </c>
      <c r="AH134">
        <f t="shared" si="22"/>
        <v>0</v>
      </c>
      <c r="AI134">
        <f t="shared" si="23"/>
        <v>1</v>
      </c>
      <c r="AJ134" t="str">
        <f t="shared" si="24"/>
        <v/>
      </c>
      <c r="AK134">
        <v>1</v>
      </c>
      <c r="AL134" s="8">
        <f t="shared" si="25"/>
        <v>62.999999999999993</v>
      </c>
      <c r="AM134" s="8">
        <f t="shared" si="26"/>
        <v>0.36666666666666664</v>
      </c>
      <c r="AN134" s="8">
        <f t="shared" si="27"/>
        <v>1.6666666666666666E-2</v>
      </c>
      <c r="AO134" s="8">
        <f>Table1[[#This Row],[L1 Worked Time]]+Table1[[#This Row],[Idle Time]]+Table1[[#This Row],[L1 Pend Time]]</f>
        <v>63.383333333333326</v>
      </c>
      <c r="AP134" s="1" t="str">
        <f t="shared" si="28"/>
        <v>Mon</v>
      </c>
      <c r="AQ134" s="6">
        <f>INT(Table1[[#This Row],[Create Date]])</f>
        <v>44942</v>
      </c>
      <c r="AR134" s="2">
        <f t="shared" si="29"/>
        <v>44942</v>
      </c>
      <c r="AS134" s="1" t="str">
        <f t="shared" si="30"/>
        <v>19:50:02</v>
      </c>
      <c r="AT134" s="1" t="str">
        <f t="shared" si="31"/>
        <v>Week-4</v>
      </c>
      <c r="AU134" s="3">
        <f t="shared" si="32"/>
        <v>0.79166666666666663</v>
      </c>
      <c r="AW134">
        <v>0.36666666666666664</v>
      </c>
      <c r="AX134">
        <v>62.999999999999993</v>
      </c>
      <c r="AY134">
        <v>1.6666666666666666E-2</v>
      </c>
    </row>
    <row r="135" spans="1:51" x14ac:dyDescent="0.25">
      <c r="A135">
        <v>8294</v>
      </c>
      <c r="B135" t="s">
        <v>371</v>
      </c>
      <c r="C135" t="s">
        <v>42</v>
      </c>
      <c r="D135" t="s">
        <v>43</v>
      </c>
      <c r="E135" t="s">
        <v>2564</v>
      </c>
      <c r="F135" t="s">
        <v>8034</v>
      </c>
      <c r="G135" t="s">
        <v>140</v>
      </c>
      <c r="H135" t="s">
        <v>47</v>
      </c>
      <c r="I135" t="s">
        <v>72</v>
      </c>
      <c r="J135" t="s">
        <v>48</v>
      </c>
      <c r="K135" t="s">
        <v>2566</v>
      </c>
      <c r="L135" t="s">
        <v>50</v>
      </c>
      <c r="M135" t="s">
        <v>122</v>
      </c>
      <c r="N135">
        <v>77</v>
      </c>
      <c r="O135" t="s">
        <v>48</v>
      </c>
      <c r="P135" t="s">
        <v>123</v>
      </c>
      <c r="R135" t="s">
        <v>543</v>
      </c>
      <c r="V135" t="s">
        <v>48</v>
      </c>
      <c r="W135" t="s">
        <v>54</v>
      </c>
      <c r="X135" t="s">
        <v>8035</v>
      </c>
      <c r="Y135" t="s">
        <v>54</v>
      </c>
      <c r="Z135" t="s">
        <v>8036</v>
      </c>
      <c r="AA135" t="s">
        <v>54</v>
      </c>
      <c r="AB135" t="s">
        <v>57</v>
      </c>
      <c r="AC135" t="s">
        <v>335</v>
      </c>
      <c r="AH135">
        <f t="shared" si="22"/>
        <v>0</v>
      </c>
      <c r="AI135">
        <f t="shared" si="23"/>
        <v>0</v>
      </c>
      <c r="AJ135">
        <f t="shared" si="24"/>
        <v>1</v>
      </c>
      <c r="AK135">
        <v>1</v>
      </c>
      <c r="AL135" s="8">
        <f t="shared" si="25"/>
        <v>77</v>
      </c>
      <c r="AM135" s="8">
        <f t="shared" si="26"/>
        <v>38.25</v>
      </c>
      <c r="AN135" s="8">
        <f t="shared" si="27"/>
        <v>63.81666666666667</v>
      </c>
      <c r="AO135" s="8">
        <f>Table1[[#This Row],[L1 Worked Time]]+Table1[[#This Row],[Idle Time]]+Table1[[#This Row],[L1 Pend Time]]</f>
        <v>179.06666666666666</v>
      </c>
      <c r="AP135" s="1" t="str">
        <f t="shared" si="28"/>
        <v>Mon</v>
      </c>
      <c r="AQ135" s="6">
        <f>INT(Table1[[#This Row],[Create Date]])</f>
        <v>44942</v>
      </c>
      <c r="AR135" s="2">
        <f t="shared" si="29"/>
        <v>44942</v>
      </c>
      <c r="AS135" s="1" t="str">
        <f t="shared" si="30"/>
        <v>18:40:02</v>
      </c>
      <c r="AT135" s="1" t="str">
        <f t="shared" si="31"/>
        <v>Week-4</v>
      </c>
      <c r="AU135" s="3">
        <f t="shared" si="32"/>
        <v>0.75</v>
      </c>
      <c r="AW135">
        <v>38.25</v>
      </c>
      <c r="AX135">
        <v>77</v>
      </c>
      <c r="AY135">
        <v>63.81666666666667</v>
      </c>
    </row>
    <row r="136" spans="1:51" x14ac:dyDescent="0.25">
      <c r="A136">
        <v>8293</v>
      </c>
      <c r="B136" t="s">
        <v>59</v>
      </c>
      <c r="C136" t="s">
        <v>109</v>
      </c>
      <c r="D136" t="s">
        <v>43</v>
      </c>
      <c r="E136" t="s">
        <v>8037</v>
      </c>
      <c r="F136" t="s">
        <v>8038</v>
      </c>
      <c r="G136" t="s">
        <v>140</v>
      </c>
      <c r="H136" t="s">
        <v>72</v>
      </c>
      <c r="I136" t="s">
        <v>72</v>
      </c>
      <c r="J136" t="s">
        <v>64</v>
      </c>
      <c r="L136" t="s">
        <v>50</v>
      </c>
      <c r="M136" t="s">
        <v>114</v>
      </c>
      <c r="N136">
        <v>75</v>
      </c>
      <c r="O136" t="s">
        <v>48</v>
      </c>
      <c r="P136" t="s">
        <v>66</v>
      </c>
      <c r="Q136" t="s">
        <v>73</v>
      </c>
      <c r="V136" t="s">
        <v>48</v>
      </c>
      <c r="W136" t="s">
        <v>54</v>
      </c>
      <c r="X136" t="s">
        <v>745</v>
      </c>
      <c r="Y136" t="s">
        <v>54</v>
      </c>
      <c r="Z136" t="s">
        <v>637</v>
      </c>
      <c r="AA136" t="s">
        <v>54</v>
      </c>
      <c r="AB136" t="s">
        <v>57</v>
      </c>
      <c r="AC136" t="s">
        <v>57</v>
      </c>
      <c r="AH136">
        <f t="shared" si="22"/>
        <v>0</v>
      </c>
      <c r="AI136">
        <f t="shared" si="23"/>
        <v>1</v>
      </c>
      <c r="AJ136" t="str">
        <f t="shared" si="24"/>
        <v/>
      </c>
      <c r="AK136">
        <v>1</v>
      </c>
      <c r="AL136" s="8">
        <f t="shared" si="25"/>
        <v>75</v>
      </c>
      <c r="AM136" s="8">
        <f t="shared" si="26"/>
        <v>6.6666666666666666E-2</v>
      </c>
      <c r="AN136" s="8">
        <f t="shared" si="27"/>
        <v>1.6666666666666666E-2</v>
      </c>
      <c r="AO136" s="8">
        <f>Table1[[#This Row],[L1 Worked Time]]+Table1[[#This Row],[Idle Time]]+Table1[[#This Row],[L1 Pend Time]]</f>
        <v>75.083333333333329</v>
      </c>
      <c r="AP136" s="1" t="str">
        <f t="shared" si="28"/>
        <v>Mon</v>
      </c>
      <c r="AQ136" s="6">
        <f>INT(Table1[[#This Row],[Create Date]])</f>
        <v>44942</v>
      </c>
      <c r="AR136" s="2">
        <f t="shared" si="29"/>
        <v>44942</v>
      </c>
      <c r="AS136" s="1" t="str">
        <f t="shared" si="30"/>
        <v>18:00:05</v>
      </c>
      <c r="AT136" s="1" t="str">
        <f t="shared" si="31"/>
        <v>Week-4</v>
      </c>
      <c r="AU136" s="3">
        <f t="shared" si="32"/>
        <v>0.75</v>
      </c>
      <c r="AW136">
        <v>6.6666666666666666E-2</v>
      </c>
      <c r="AX136">
        <v>75</v>
      </c>
      <c r="AY136">
        <v>1.6666666666666666E-2</v>
      </c>
    </row>
    <row r="137" spans="1:51" x14ac:dyDescent="0.25">
      <c r="A137">
        <v>8292</v>
      </c>
      <c r="B137" t="s">
        <v>41</v>
      </c>
      <c r="C137" t="s">
        <v>6625</v>
      </c>
      <c r="D137" t="s">
        <v>43</v>
      </c>
      <c r="E137" t="s">
        <v>3511</v>
      </c>
      <c r="F137" t="s">
        <v>8039</v>
      </c>
      <c r="G137" t="s">
        <v>129</v>
      </c>
      <c r="H137" t="s">
        <v>47</v>
      </c>
      <c r="I137" t="s">
        <v>47</v>
      </c>
      <c r="J137" t="s">
        <v>281</v>
      </c>
      <c r="K137" t="s">
        <v>3513</v>
      </c>
      <c r="L137" t="s">
        <v>50</v>
      </c>
      <c r="M137" t="s">
        <v>3105</v>
      </c>
      <c r="N137">
        <v>44</v>
      </c>
      <c r="O137" t="s">
        <v>48</v>
      </c>
      <c r="P137" t="s">
        <v>52</v>
      </c>
      <c r="T137" t="s">
        <v>105</v>
      </c>
      <c r="V137" t="s">
        <v>282</v>
      </c>
      <c r="W137" t="s">
        <v>54</v>
      </c>
      <c r="X137" t="s">
        <v>142</v>
      </c>
      <c r="Y137" t="s">
        <v>54</v>
      </c>
      <c r="Z137" t="s">
        <v>6199</v>
      </c>
      <c r="AA137" t="s">
        <v>54</v>
      </c>
      <c r="AB137" t="s">
        <v>57</v>
      </c>
      <c r="AC137" t="s">
        <v>57</v>
      </c>
      <c r="AH137">
        <f t="shared" si="22"/>
        <v>1</v>
      </c>
      <c r="AI137">
        <f t="shared" si="23"/>
        <v>1</v>
      </c>
      <c r="AJ137" t="str">
        <f t="shared" si="24"/>
        <v/>
      </c>
      <c r="AK137">
        <v>1</v>
      </c>
      <c r="AL137" s="8">
        <f t="shared" si="25"/>
        <v>44</v>
      </c>
      <c r="AM137" s="8">
        <f t="shared" si="26"/>
        <v>0.1</v>
      </c>
      <c r="AN137" s="8">
        <f t="shared" si="27"/>
        <v>1.6666666666666666E-2</v>
      </c>
      <c r="AO137" s="8">
        <f>Table1[[#This Row],[L1 Worked Time]]+Table1[[#This Row],[Idle Time]]+Table1[[#This Row],[L1 Pend Time]]</f>
        <v>44.116666666666667</v>
      </c>
      <c r="AP137" s="1" t="str">
        <f t="shared" si="28"/>
        <v>Mon</v>
      </c>
      <c r="AQ137" s="6">
        <f>INT(Table1[[#This Row],[Create Date]])</f>
        <v>44942</v>
      </c>
      <c r="AR137" s="2">
        <f t="shared" si="29"/>
        <v>44942</v>
      </c>
      <c r="AS137" s="1" t="str">
        <f t="shared" si="30"/>
        <v>13:20:03</v>
      </c>
      <c r="AT137" s="1" t="str">
        <f t="shared" si="31"/>
        <v>Week-4</v>
      </c>
      <c r="AU137" s="3">
        <f t="shared" si="32"/>
        <v>0.54166666666666663</v>
      </c>
      <c r="AW137">
        <v>0.1</v>
      </c>
      <c r="AX137">
        <v>44</v>
      </c>
      <c r="AY137">
        <v>1.6666666666666666E-2</v>
      </c>
    </row>
    <row r="138" spans="1:51" x14ac:dyDescent="0.25">
      <c r="A138">
        <v>8291</v>
      </c>
      <c r="B138" t="s">
        <v>59</v>
      </c>
      <c r="C138" t="s">
        <v>109</v>
      </c>
      <c r="D138" t="s">
        <v>43</v>
      </c>
      <c r="E138" t="s">
        <v>495</v>
      </c>
      <c r="F138" t="s">
        <v>8040</v>
      </c>
      <c r="G138" t="s">
        <v>46</v>
      </c>
      <c r="H138" t="s">
        <v>47</v>
      </c>
      <c r="I138" t="s">
        <v>47</v>
      </c>
      <c r="J138" t="s">
        <v>339</v>
      </c>
      <c r="L138" t="s">
        <v>50</v>
      </c>
      <c r="M138" t="s">
        <v>65</v>
      </c>
      <c r="N138">
        <v>82</v>
      </c>
      <c r="O138" t="s">
        <v>48</v>
      </c>
      <c r="P138" t="s">
        <v>66</v>
      </c>
      <c r="Q138" t="s">
        <v>317</v>
      </c>
      <c r="V138" t="s">
        <v>282</v>
      </c>
      <c r="W138" t="s">
        <v>54</v>
      </c>
      <c r="X138" t="s">
        <v>4720</v>
      </c>
      <c r="Y138" t="s">
        <v>54</v>
      </c>
      <c r="Z138" t="s">
        <v>834</v>
      </c>
      <c r="AA138" t="s">
        <v>54</v>
      </c>
      <c r="AB138" t="s">
        <v>57</v>
      </c>
      <c r="AC138" t="s">
        <v>57</v>
      </c>
      <c r="AH138">
        <f t="shared" si="22"/>
        <v>1</v>
      </c>
      <c r="AI138">
        <f t="shared" si="23"/>
        <v>1</v>
      </c>
      <c r="AJ138" t="str">
        <f t="shared" si="24"/>
        <v/>
      </c>
      <c r="AK138">
        <v>1</v>
      </c>
      <c r="AL138" s="8">
        <f t="shared" si="25"/>
        <v>82</v>
      </c>
      <c r="AM138" s="8">
        <f t="shared" si="26"/>
        <v>25.033333333333339</v>
      </c>
      <c r="AN138" s="8">
        <f t="shared" si="27"/>
        <v>1.6666666666666666E-2</v>
      </c>
      <c r="AO138" s="8">
        <f>Table1[[#This Row],[L1 Worked Time]]+Table1[[#This Row],[Idle Time]]+Table1[[#This Row],[L1 Pend Time]]</f>
        <v>107.05</v>
      </c>
      <c r="AP138" s="1" t="str">
        <f t="shared" si="28"/>
        <v>Mon</v>
      </c>
      <c r="AQ138" s="6">
        <f>INT(Table1[[#This Row],[Create Date]])</f>
        <v>44942</v>
      </c>
      <c r="AR138" s="2">
        <f t="shared" si="29"/>
        <v>44942</v>
      </c>
      <c r="AS138" s="1" t="str">
        <f t="shared" si="30"/>
        <v>08:00:05</v>
      </c>
      <c r="AT138" s="1" t="str">
        <f t="shared" si="31"/>
        <v>Week-4</v>
      </c>
      <c r="AU138" s="3">
        <f t="shared" si="32"/>
        <v>0.33333333333333331</v>
      </c>
      <c r="AW138">
        <v>25.033333333333339</v>
      </c>
      <c r="AX138">
        <v>82</v>
      </c>
      <c r="AY138">
        <v>1.6666666666666666E-2</v>
      </c>
    </row>
    <row r="139" spans="1:51" x14ac:dyDescent="0.25">
      <c r="A139">
        <v>8290</v>
      </c>
      <c r="B139" t="s">
        <v>59</v>
      </c>
      <c r="C139" t="s">
        <v>109</v>
      </c>
      <c r="D139" t="s">
        <v>43</v>
      </c>
      <c r="E139" t="s">
        <v>8041</v>
      </c>
      <c r="F139" t="s">
        <v>8042</v>
      </c>
      <c r="G139" t="s">
        <v>46</v>
      </c>
      <c r="H139" t="s">
        <v>63</v>
      </c>
      <c r="I139" t="s">
        <v>63</v>
      </c>
      <c r="J139" t="s">
        <v>64</v>
      </c>
      <c r="L139" t="s">
        <v>50</v>
      </c>
      <c r="M139" t="s">
        <v>65</v>
      </c>
      <c r="N139">
        <v>62</v>
      </c>
      <c r="O139" t="s">
        <v>48</v>
      </c>
      <c r="P139" t="s">
        <v>66</v>
      </c>
      <c r="Q139" t="s">
        <v>67</v>
      </c>
      <c r="V139" t="s">
        <v>48</v>
      </c>
      <c r="W139" t="s">
        <v>54</v>
      </c>
      <c r="X139" t="s">
        <v>8043</v>
      </c>
      <c r="Y139" t="s">
        <v>54</v>
      </c>
      <c r="Z139" t="s">
        <v>7958</v>
      </c>
      <c r="AA139" t="s">
        <v>54</v>
      </c>
      <c r="AB139" t="s">
        <v>57</v>
      </c>
      <c r="AC139" t="s">
        <v>57</v>
      </c>
      <c r="AH139">
        <f t="shared" si="22"/>
        <v>0</v>
      </c>
      <c r="AI139">
        <f t="shared" si="23"/>
        <v>1</v>
      </c>
      <c r="AJ139" t="str">
        <f t="shared" si="24"/>
        <v/>
      </c>
      <c r="AK139">
        <v>1</v>
      </c>
      <c r="AL139" s="8">
        <f t="shared" si="25"/>
        <v>62</v>
      </c>
      <c r="AM139" s="8">
        <f t="shared" si="26"/>
        <v>21.85</v>
      </c>
      <c r="AN139" s="8">
        <f t="shared" si="27"/>
        <v>1.6666666666666666E-2</v>
      </c>
      <c r="AO139" s="8">
        <f>Table1[[#This Row],[L1 Worked Time]]+Table1[[#This Row],[Idle Time]]+Table1[[#This Row],[L1 Pend Time]]</f>
        <v>83.86666666666666</v>
      </c>
      <c r="AP139" s="1" t="str">
        <f t="shared" si="28"/>
        <v>Mon</v>
      </c>
      <c r="AQ139" s="6">
        <f>INT(Table1[[#This Row],[Create Date]])</f>
        <v>44942</v>
      </c>
      <c r="AR139" s="2">
        <f t="shared" si="29"/>
        <v>44942</v>
      </c>
      <c r="AS139" s="1" t="str">
        <f t="shared" si="30"/>
        <v>07:00:08</v>
      </c>
      <c r="AT139" s="1" t="str">
        <f t="shared" si="31"/>
        <v>Week-4</v>
      </c>
      <c r="AU139" s="3">
        <f t="shared" si="32"/>
        <v>0.29166666666666663</v>
      </c>
      <c r="AW139">
        <v>21.85</v>
      </c>
      <c r="AX139">
        <v>62</v>
      </c>
      <c r="AY139">
        <v>1.6666666666666666E-2</v>
      </c>
    </row>
    <row r="140" spans="1:51" x14ac:dyDescent="0.25">
      <c r="A140">
        <v>8289</v>
      </c>
      <c r="B140" t="s">
        <v>41</v>
      </c>
      <c r="C140" t="s">
        <v>6625</v>
      </c>
      <c r="D140" t="s">
        <v>43</v>
      </c>
      <c r="E140" t="s">
        <v>110</v>
      </c>
      <c r="F140" t="s">
        <v>8044</v>
      </c>
      <c r="G140" t="s">
        <v>46</v>
      </c>
      <c r="H140" t="s">
        <v>47</v>
      </c>
      <c r="I140" t="s">
        <v>72</v>
      </c>
      <c r="J140" t="s">
        <v>281</v>
      </c>
      <c r="K140" t="s">
        <v>113</v>
      </c>
      <c r="L140" t="s">
        <v>50</v>
      </c>
      <c r="M140" t="s">
        <v>3105</v>
      </c>
      <c r="N140">
        <v>177</v>
      </c>
      <c r="O140" t="s">
        <v>48</v>
      </c>
      <c r="P140" t="s">
        <v>52</v>
      </c>
      <c r="T140" t="s">
        <v>105</v>
      </c>
      <c r="V140" t="s">
        <v>282</v>
      </c>
      <c r="W140" t="s">
        <v>54</v>
      </c>
      <c r="X140" t="s">
        <v>89</v>
      </c>
      <c r="Y140" t="s">
        <v>54</v>
      </c>
      <c r="Z140" t="s">
        <v>8045</v>
      </c>
      <c r="AA140" t="s">
        <v>54</v>
      </c>
      <c r="AB140" t="s">
        <v>57</v>
      </c>
      <c r="AC140" t="s">
        <v>57</v>
      </c>
      <c r="AH140">
        <f t="shared" si="22"/>
        <v>1</v>
      </c>
      <c r="AI140">
        <f t="shared" si="23"/>
        <v>0</v>
      </c>
      <c r="AJ140">
        <f t="shared" si="24"/>
        <v>1</v>
      </c>
      <c r="AK140">
        <v>1</v>
      </c>
      <c r="AL140" s="8">
        <f t="shared" si="25"/>
        <v>177</v>
      </c>
      <c r="AM140" s="8">
        <f t="shared" si="26"/>
        <v>0.16666666666666666</v>
      </c>
      <c r="AN140" s="8">
        <f t="shared" si="27"/>
        <v>1.6666666666666666E-2</v>
      </c>
      <c r="AO140" s="8">
        <f>Table1[[#This Row],[L1 Worked Time]]+Table1[[#This Row],[Idle Time]]+Table1[[#This Row],[L1 Pend Time]]</f>
        <v>177.18333333333334</v>
      </c>
      <c r="AP140" s="1" t="str">
        <f t="shared" si="28"/>
        <v>Mon</v>
      </c>
      <c r="AQ140" s="6">
        <f>INT(Table1[[#This Row],[Create Date]])</f>
        <v>44942</v>
      </c>
      <c r="AR140" s="2">
        <f t="shared" si="29"/>
        <v>44942</v>
      </c>
      <c r="AS140" s="1" t="str">
        <f t="shared" si="30"/>
        <v>02:40:04</v>
      </c>
      <c r="AT140" s="1" t="str">
        <f t="shared" si="31"/>
        <v>Week-4</v>
      </c>
      <c r="AU140" s="3">
        <f t="shared" si="32"/>
        <v>8.3333333333333329E-2</v>
      </c>
      <c r="AW140">
        <v>0.16666666666666666</v>
      </c>
      <c r="AX140">
        <v>177</v>
      </c>
      <c r="AY140">
        <v>1.6666666666666666E-2</v>
      </c>
    </row>
    <row r="141" spans="1:51" x14ac:dyDescent="0.25">
      <c r="A141">
        <v>8288</v>
      </c>
      <c r="B141" t="s">
        <v>371</v>
      </c>
      <c r="C141" t="s">
        <v>109</v>
      </c>
      <c r="D141" t="s">
        <v>43</v>
      </c>
      <c r="E141" t="s">
        <v>7716</v>
      </c>
      <c r="F141" t="s">
        <v>8046</v>
      </c>
      <c r="G141" t="s">
        <v>46</v>
      </c>
      <c r="H141" t="s">
        <v>63</v>
      </c>
      <c r="I141" t="s">
        <v>63</v>
      </c>
      <c r="J141" t="s">
        <v>48</v>
      </c>
      <c r="K141" t="s">
        <v>7718</v>
      </c>
      <c r="L141" t="s">
        <v>50</v>
      </c>
      <c r="M141" t="s">
        <v>1010</v>
      </c>
      <c r="N141">
        <v>68</v>
      </c>
      <c r="O141" t="s">
        <v>48</v>
      </c>
      <c r="P141" t="s">
        <v>52</v>
      </c>
      <c r="T141" t="s">
        <v>105</v>
      </c>
      <c r="V141" t="s">
        <v>48</v>
      </c>
      <c r="W141" t="s">
        <v>54</v>
      </c>
      <c r="X141" t="s">
        <v>8047</v>
      </c>
      <c r="Y141" t="s">
        <v>54</v>
      </c>
      <c r="Z141" t="s">
        <v>8048</v>
      </c>
      <c r="AA141" t="s">
        <v>54</v>
      </c>
      <c r="AB141" t="s">
        <v>57</v>
      </c>
      <c r="AC141" t="s">
        <v>8049</v>
      </c>
      <c r="AH141">
        <f t="shared" si="22"/>
        <v>0</v>
      </c>
      <c r="AI141">
        <f t="shared" si="23"/>
        <v>1</v>
      </c>
      <c r="AJ141" t="str">
        <f t="shared" si="24"/>
        <v/>
      </c>
      <c r="AK141">
        <v>1</v>
      </c>
      <c r="AL141" s="8">
        <f t="shared" si="25"/>
        <v>68</v>
      </c>
      <c r="AM141" s="8">
        <f t="shared" si="26"/>
        <v>95.949999999999989</v>
      </c>
      <c r="AN141" s="8">
        <f t="shared" si="27"/>
        <v>32.033333333333331</v>
      </c>
      <c r="AO141" s="8">
        <f>Table1[[#This Row],[L1 Worked Time]]+Table1[[#This Row],[Idle Time]]+Table1[[#This Row],[L1 Pend Time]]</f>
        <v>195.98333333333332</v>
      </c>
      <c r="AP141" s="1" t="str">
        <f t="shared" si="28"/>
        <v>Mon</v>
      </c>
      <c r="AQ141" s="6">
        <f>INT(Table1[[#This Row],[Create Date]])</f>
        <v>44942</v>
      </c>
      <c r="AR141" s="2">
        <f t="shared" si="29"/>
        <v>44942</v>
      </c>
      <c r="AS141" s="1" t="str">
        <f t="shared" si="30"/>
        <v>02:40:03</v>
      </c>
      <c r="AT141" s="1" t="str">
        <f t="shared" si="31"/>
        <v>Week-4</v>
      </c>
      <c r="AU141" s="3">
        <f t="shared" si="32"/>
        <v>8.3333333333333329E-2</v>
      </c>
      <c r="AW141">
        <v>95.949999999999989</v>
      </c>
      <c r="AX141">
        <v>68</v>
      </c>
      <c r="AY141">
        <v>32.033333333333331</v>
      </c>
    </row>
    <row r="142" spans="1:51" x14ac:dyDescent="0.25">
      <c r="A142">
        <v>8309</v>
      </c>
      <c r="B142" t="s">
        <v>59</v>
      </c>
      <c r="C142" t="s">
        <v>109</v>
      </c>
      <c r="D142" t="s">
        <v>43</v>
      </c>
      <c r="E142" t="s">
        <v>7992</v>
      </c>
      <c r="F142" t="s">
        <v>7993</v>
      </c>
      <c r="G142" t="s">
        <v>140</v>
      </c>
      <c r="H142" t="s">
        <v>72</v>
      </c>
      <c r="I142" t="s">
        <v>72</v>
      </c>
      <c r="J142" t="s">
        <v>64</v>
      </c>
      <c r="L142" t="s">
        <v>50</v>
      </c>
      <c r="M142" t="s">
        <v>65</v>
      </c>
      <c r="N142">
        <v>91</v>
      </c>
      <c r="O142" t="s">
        <v>48</v>
      </c>
      <c r="P142" t="s">
        <v>66</v>
      </c>
      <c r="Q142" t="s">
        <v>88</v>
      </c>
      <c r="V142" t="s">
        <v>48</v>
      </c>
      <c r="W142" t="s">
        <v>54</v>
      </c>
      <c r="X142" t="s">
        <v>106</v>
      </c>
      <c r="Y142" t="s">
        <v>54</v>
      </c>
      <c r="Z142" t="s">
        <v>7994</v>
      </c>
      <c r="AA142" t="s">
        <v>54</v>
      </c>
      <c r="AB142" t="s">
        <v>57</v>
      </c>
      <c r="AC142" t="s">
        <v>7995</v>
      </c>
      <c r="AH142">
        <f t="shared" si="22"/>
        <v>0</v>
      </c>
      <c r="AI142">
        <f t="shared" si="23"/>
        <v>1</v>
      </c>
      <c r="AJ142" t="str">
        <f t="shared" si="24"/>
        <v/>
      </c>
      <c r="AK142">
        <v>1</v>
      </c>
      <c r="AL142" s="8">
        <f t="shared" si="25"/>
        <v>91</v>
      </c>
      <c r="AM142" s="8">
        <f t="shared" si="26"/>
        <v>8.3333333333333329E-2</v>
      </c>
      <c r="AN142" s="8">
        <f t="shared" si="27"/>
        <v>126.55000000000001</v>
      </c>
      <c r="AO142" s="8">
        <f>Table1[[#This Row],[L1 Worked Time]]+Table1[[#This Row],[Idle Time]]+Table1[[#This Row],[L1 Pend Time]]</f>
        <v>217.63333333333333</v>
      </c>
      <c r="AP142" s="1" t="str">
        <f t="shared" si="28"/>
        <v>Tue</v>
      </c>
      <c r="AQ142" s="6">
        <f>INT(Table1[[#This Row],[Create Date]])</f>
        <v>44943</v>
      </c>
      <c r="AR142" s="2">
        <f t="shared" si="29"/>
        <v>44943</v>
      </c>
      <c r="AS142" s="1" t="str">
        <f t="shared" si="30"/>
        <v>16:30:05</v>
      </c>
      <c r="AT142" s="1" t="str">
        <f t="shared" si="31"/>
        <v>Week-4</v>
      </c>
      <c r="AU142" s="3">
        <f t="shared" si="32"/>
        <v>0.66666666666666663</v>
      </c>
      <c r="AW142">
        <v>8.3333333333333329E-2</v>
      </c>
      <c r="AX142">
        <v>91</v>
      </c>
      <c r="AY142">
        <v>126.55000000000001</v>
      </c>
    </row>
    <row r="143" spans="1:51" x14ac:dyDescent="0.25">
      <c r="A143">
        <v>8308</v>
      </c>
      <c r="B143" t="s">
        <v>59</v>
      </c>
      <c r="C143" t="s">
        <v>109</v>
      </c>
      <c r="D143" t="s">
        <v>43</v>
      </c>
      <c r="E143" t="s">
        <v>7996</v>
      </c>
      <c r="F143" t="s">
        <v>7997</v>
      </c>
      <c r="G143" t="s">
        <v>181</v>
      </c>
      <c r="H143" t="s">
        <v>47</v>
      </c>
      <c r="I143" t="s">
        <v>47</v>
      </c>
      <c r="J143" t="s">
        <v>339</v>
      </c>
      <c r="L143" t="s">
        <v>50</v>
      </c>
      <c r="M143" t="s">
        <v>65</v>
      </c>
      <c r="N143">
        <v>114</v>
      </c>
      <c r="O143" t="s">
        <v>48</v>
      </c>
      <c r="P143" t="s">
        <v>66</v>
      </c>
      <c r="Q143" t="s">
        <v>317</v>
      </c>
      <c r="V143" t="s">
        <v>282</v>
      </c>
      <c r="W143" t="s">
        <v>54</v>
      </c>
      <c r="X143" t="s">
        <v>106</v>
      </c>
      <c r="Y143" t="s">
        <v>54</v>
      </c>
      <c r="Z143" t="s">
        <v>7998</v>
      </c>
      <c r="AA143" t="s">
        <v>54</v>
      </c>
      <c r="AB143" t="s">
        <v>57</v>
      </c>
      <c r="AC143" t="s">
        <v>7999</v>
      </c>
      <c r="AH143">
        <f t="shared" si="22"/>
        <v>1</v>
      </c>
      <c r="AI143">
        <f t="shared" si="23"/>
        <v>1</v>
      </c>
      <c r="AJ143" t="str">
        <f t="shared" si="24"/>
        <v/>
      </c>
      <c r="AK143">
        <v>1</v>
      </c>
      <c r="AL143" s="8">
        <f t="shared" si="25"/>
        <v>114</v>
      </c>
      <c r="AM143" s="8">
        <f t="shared" si="26"/>
        <v>8.3333333333333329E-2</v>
      </c>
      <c r="AN143" s="8">
        <f t="shared" si="27"/>
        <v>78.083333333333329</v>
      </c>
      <c r="AO143" s="8">
        <f>Table1[[#This Row],[L1 Worked Time]]+Table1[[#This Row],[Idle Time]]+Table1[[#This Row],[L1 Pend Time]]</f>
        <v>192.16666666666666</v>
      </c>
      <c r="AP143" s="1" t="str">
        <f t="shared" si="28"/>
        <v>Tue</v>
      </c>
      <c r="AQ143" s="6">
        <f>INT(Table1[[#This Row],[Create Date]])</f>
        <v>44943</v>
      </c>
      <c r="AR143" s="2">
        <f t="shared" si="29"/>
        <v>44943</v>
      </c>
      <c r="AS143" s="1" t="str">
        <f t="shared" si="30"/>
        <v>16:00:10</v>
      </c>
      <c r="AT143" s="1" t="str">
        <f t="shared" si="31"/>
        <v>Week-4</v>
      </c>
      <c r="AU143" s="3">
        <f t="shared" si="32"/>
        <v>0.66666666666666663</v>
      </c>
      <c r="AW143">
        <v>8.3333333333333329E-2</v>
      </c>
      <c r="AX143">
        <v>114</v>
      </c>
      <c r="AY143">
        <v>78.083333333333329</v>
      </c>
    </row>
    <row r="144" spans="1:51" x14ac:dyDescent="0.25">
      <c r="A144">
        <v>8307</v>
      </c>
      <c r="B144" t="s">
        <v>117</v>
      </c>
      <c r="C144" t="s">
        <v>109</v>
      </c>
      <c r="D144" t="s">
        <v>43</v>
      </c>
      <c r="E144" t="s">
        <v>1176</v>
      </c>
      <c r="F144" t="s">
        <v>8000</v>
      </c>
      <c r="G144" t="s">
        <v>181</v>
      </c>
      <c r="H144" t="s">
        <v>47</v>
      </c>
      <c r="I144" t="s">
        <v>47</v>
      </c>
      <c r="J144" t="s">
        <v>281</v>
      </c>
      <c r="K144" t="s">
        <v>1894</v>
      </c>
      <c r="L144" t="s">
        <v>50</v>
      </c>
      <c r="M144" t="s">
        <v>114</v>
      </c>
      <c r="N144">
        <v>144</v>
      </c>
      <c r="O144" t="s">
        <v>48</v>
      </c>
      <c r="P144" t="s">
        <v>123</v>
      </c>
      <c r="R144" t="s">
        <v>158</v>
      </c>
      <c r="V144" t="s">
        <v>282</v>
      </c>
      <c r="W144" t="s">
        <v>54</v>
      </c>
      <c r="X144" t="s">
        <v>3676</v>
      </c>
      <c r="Y144" t="s">
        <v>54</v>
      </c>
      <c r="Z144" t="s">
        <v>8001</v>
      </c>
      <c r="AA144" t="s">
        <v>54</v>
      </c>
      <c r="AB144" t="s">
        <v>57</v>
      </c>
      <c r="AC144" t="s">
        <v>57</v>
      </c>
      <c r="AH144">
        <f t="shared" si="22"/>
        <v>1</v>
      </c>
      <c r="AI144">
        <f t="shared" si="23"/>
        <v>1</v>
      </c>
      <c r="AJ144" t="str">
        <f t="shared" si="24"/>
        <v/>
      </c>
      <c r="AK144">
        <v>1</v>
      </c>
      <c r="AL144" s="8">
        <f t="shared" si="25"/>
        <v>144</v>
      </c>
      <c r="AM144" s="8">
        <f t="shared" si="26"/>
        <v>3.4</v>
      </c>
      <c r="AN144" s="8">
        <f t="shared" si="27"/>
        <v>1.6666666666666666E-2</v>
      </c>
      <c r="AO144" s="8">
        <f>Table1[[#This Row],[L1 Worked Time]]+Table1[[#This Row],[Idle Time]]+Table1[[#This Row],[L1 Pend Time]]</f>
        <v>147.41666666666669</v>
      </c>
      <c r="AP144" s="1" t="str">
        <f t="shared" si="28"/>
        <v>Tue</v>
      </c>
      <c r="AQ144" s="6">
        <f>INT(Table1[[#This Row],[Create Date]])</f>
        <v>44943</v>
      </c>
      <c r="AR144" s="2">
        <f t="shared" si="29"/>
        <v>44943</v>
      </c>
      <c r="AS144" s="1" t="str">
        <f t="shared" si="30"/>
        <v>15:40:02</v>
      </c>
      <c r="AT144" s="1" t="str">
        <f t="shared" si="31"/>
        <v>Week-4</v>
      </c>
      <c r="AU144" s="3">
        <f t="shared" si="32"/>
        <v>0.625</v>
      </c>
      <c r="AW144">
        <v>3.4</v>
      </c>
      <c r="AX144">
        <v>144</v>
      </c>
      <c r="AY144">
        <v>1.6666666666666666E-2</v>
      </c>
    </row>
    <row r="145" spans="1:51" x14ac:dyDescent="0.25">
      <c r="A145">
        <v>8306</v>
      </c>
      <c r="B145" t="s">
        <v>59</v>
      </c>
      <c r="C145" t="s">
        <v>109</v>
      </c>
      <c r="D145" t="s">
        <v>43</v>
      </c>
      <c r="E145" t="s">
        <v>7910</v>
      </c>
      <c r="F145" t="s">
        <v>8002</v>
      </c>
      <c r="G145" t="s">
        <v>140</v>
      </c>
      <c r="H145" t="s">
        <v>72</v>
      </c>
      <c r="I145" t="s">
        <v>72</v>
      </c>
      <c r="J145" t="s">
        <v>64</v>
      </c>
      <c r="L145" t="s">
        <v>50</v>
      </c>
      <c r="M145" t="s">
        <v>65</v>
      </c>
      <c r="N145">
        <v>80</v>
      </c>
      <c r="O145" t="s">
        <v>48</v>
      </c>
      <c r="P145" t="s">
        <v>66</v>
      </c>
      <c r="Q145" t="s">
        <v>88</v>
      </c>
      <c r="V145" t="s">
        <v>48</v>
      </c>
      <c r="W145" t="s">
        <v>54</v>
      </c>
      <c r="X145" t="s">
        <v>142</v>
      </c>
      <c r="Y145" t="s">
        <v>54</v>
      </c>
      <c r="Z145" t="s">
        <v>8003</v>
      </c>
      <c r="AA145" t="s">
        <v>54</v>
      </c>
      <c r="AB145" t="s">
        <v>57</v>
      </c>
      <c r="AC145" t="s">
        <v>8004</v>
      </c>
      <c r="AH145">
        <f t="shared" si="22"/>
        <v>0</v>
      </c>
      <c r="AI145">
        <f t="shared" si="23"/>
        <v>1</v>
      </c>
      <c r="AJ145" t="str">
        <f t="shared" si="24"/>
        <v/>
      </c>
      <c r="AK145">
        <v>1</v>
      </c>
      <c r="AL145" s="8">
        <f t="shared" si="25"/>
        <v>80</v>
      </c>
      <c r="AM145" s="8">
        <f t="shared" si="26"/>
        <v>0.1</v>
      </c>
      <c r="AN145" s="8">
        <f t="shared" si="27"/>
        <v>216.0333333333333</v>
      </c>
      <c r="AO145" s="8">
        <f>Table1[[#This Row],[L1 Worked Time]]+Table1[[#This Row],[Idle Time]]+Table1[[#This Row],[L1 Pend Time]]</f>
        <v>296.13333333333333</v>
      </c>
      <c r="AP145" s="1" t="str">
        <f t="shared" si="28"/>
        <v>Tue</v>
      </c>
      <c r="AQ145" s="6">
        <f>INT(Table1[[#This Row],[Create Date]])</f>
        <v>44943</v>
      </c>
      <c r="AR145" s="2">
        <f t="shared" si="29"/>
        <v>44943</v>
      </c>
      <c r="AS145" s="1" t="str">
        <f t="shared" si="30"/>
        <v>14:00:05</v>
      </c>
      <c r="AT145" s="1" t="str">
        <f t="shared" si="31"/>
        <v>Week-4</v>
      </c>
      <c r="AU145" s="3">
        <f t="shared" si="32"/>
        <v>0.58333333333333326</v>
      </c>
      <c r="AW145">
        <v>0.1</v>
      </c>
      <c r="AX145">
        <v>80</v>
      </c>
      <c r="AY145">
        <v>216.0333333333333</v>
      </c>
    </row>
    <row r="146" spans="1:51" x14ac:dyDescent="0.25">
      <c r="A146">
        <v>8305</v>
      </c>
      <c r="B146" t="s">
        <v>59</v>
      </c>
      <c r="C146" t="s">
        <v>109</v>
      </c>
      <c r="D146" t="s">
        <v>43</v>
      </c>
      <c r="E146" t="s">
        <v>8005</v>
      </c>
      <c r="F146" t="s">
        <v>8006</v>
      </c>
      <c r="G146" t="s">
        <v>129</v>
      </c>
      <c r="H146" t="s">
        <v>63</v>
      </c>
      <c r="I146" t="s">
        <v>63</v>
      </c>
      <c r="J146" t="s">
        <v>64</v>
      </c>
      <c r="L146" t="s">
        <v>50</v>
      </c>
      <c r="M146" t="s">
        <v>65</v>
      </c>
      <c r="N146">
        <v>56</v>
      </c>
      <c r="O146" t="s">
        <v>48</v>
      </c>
      <c r="P146" t="s">
        <v>66</v>
      </c>
      <c r="Q146" t="s">
        <v>67</v>
      </c>
      <c r="V146" t="s">
        <v>48</v>
      </c>
      <c r="W146" t="s">
        <v>54</v>
      </c>
      <c r="X146" t="s">
        <v>148</v>
      </c>
      <c r="Y146" t="s">
        <v>54</v>
      </c>
      <c r="Z146" t="s">
        <v>5594</v>
      </c>
      <c r="AA146" t="s">
        <v>54</v>
      </c>
      <c r="AB146" t="s">
        <v>57</v>
      </c>
      <c r="AC146" t="s">
        <v>8007</v>
      </c>
      <c r="AH146">
        <f t="shared" si="22"/>
        <v>0</v>
      </c>
      <c r="AI146">
        <f t="shared" si="23"/>
        <v>1</v>
      </c>
      <c r="AJ146" t="str">
        <f t="shared" si="24"/>
        <v/>
      </c>
      <c r="AK146">
        <v>1</v>
      </c>
      <c r="AL146" s="8">
        <f t="shared" si="25"/>
        <v>56</v>
      </c>
      <c r="AM146" s="8">
        <f t="shared" si="26"/>
        <v>0.11666666666666667</v>
      </c>
      <c r="AN146" s="8">
        <f t="shared" si="27"/>
        <v>183.68333333333334</v>
      </c>
      <c r="AO146" s="8">
        <f>Table1[[#This Row],[L1 Worked Time]]+Table1[[#This Row],[Idle Time]]+Table1[[#This Row],[L1 Pend Time]]</f>
        <v>239.8</v>
      </c>
      <c r="AP146" s="1" t="str">
        <f t="shared" si="28"/>
        <v>Tue</v>
      </c>
      <c r="AQ146" s="6">
        <f>INT(Table1[[#This Row],[Create Date]])</f>
        <v>44943</v>
      </c>
      <c r="AR146" s="2">
        <f t="shared" si="29"/>
        <v>44943</v>
      </c>
      <c r="AS146" s="1" t="str">
        <f t="shared" si="30"/>
        <v>13:30:06</v>
      </c>
      <c r="AT146" s="1" t="str">
        <f t="shared" si="31"/>
        <v>Week-4</v>
      </c>
      <c r="AU146" s="3">
        <f t="shared" si="32"/>
        <v>0.54166666666666663</v>
      </c>
      <c r="AW146">
        <v>0.11666666666666667</v>
      </c>
      <c r="AX146">
        <v>56</v>
      </c>
      <c r="AY146">
        <v>183.68333333333334</v>
      </c>
    </row>
    <row r="147" spans="1:51" x14ac:dyDescent="0.25">
      <c r="A147">
        <v>8304</v>
      </c>
      <c r="B147" t="s">
        <v>59</v>
      </c>
      <c r="C147" t="s">
        <v>109</v>
      </c>
      <c r="D147" t="s">
        <v>43</v>
      </c>
      <c r="E147" t="s">
        <v>8008</v>
      </c>
      <c r="F147" t="s">
        <v>8009</v>
      </c>
      <c r="G147" t="s">
        <v>129</v>
      </c>
      <c r="H147" t="s">
        <v>63</v>
      </c>
      <c r="I147" t="s">
        <v>63</v>
      </c>
      <c r="J147" t="s">
        <v>288</v>
      </c>
      <c r="L147" t="s">
        <v>50</v>
      </c>
      <c r="M147" t="s">
        <v>65</v>
      </c>
      <c r="N147">
        <v>50</v>
      </c>
      <c r="O147" t="s">
        <v>48</v>
      </c>
      <c r="P147" t="s">
        <v>66</v>
      </c>
      <c r="Q147" t="s">
        <v>67</v>
      </c>
      <c r="V147" t="s">
        <v>282</v>
      </c>
      <c r="W147" t="s">
        <v>54</v>
      </c>
      <c r="X147" t="s">
        <v>106</v>
      </c>
      <c r="Y147" t="s">
        <v>54</v>
      </c>
      <c r="Z147" t="s">
        <v>8010</v>
      </c>
      <c r="AA147" t="s">
        <v>54</v>
      </c>
      <c r="AB147" t="s">
        <v>57</v>
      </c>
      <c r="AC147" t="s">
        <v>8011</v>
      </c>
      <c r="AH147">
        <f t="shared" si="22"/>
        <v>22</v>
      </c>
      <c r="AI147">
        <f t="shared" si="23"/>
        <v>1</v>
      </c>
      <c r="AJ147" t="str">
        <f t="shared" si="24"/>
        <v/>
      </c>
      <c r="AK147">
        <v>1</v>
      </c>
      <c r="AL147" s="8">
        <f t="shared" si="25"/>
        <v>50</v>
      </c>
      <c r="AM147" s="8">
        <f t="shared" si="26"/>
        <v>8.3333333333333329E-2</v>
      </c>
      <c r="AN147" s="8">
        <f t="shared" si="27"/>
        <v>121.93333333333334</v>
      </c>
      <c r="AO147" s="8">
        <f>Table1[[#This Row],[L1 Worked Time]]+Table1[[#This Row],[Idle Time]]+Table1[[#This Row],[L1 Pend Time]]</f>
        <v>172.01666666666668</v>
      </c>
      <c r="AP147" s="1" t="str">
        <f t="shared" si="28"/>
        <v>Tue</v>
      </c>
      <c r="AQ147" s="6">
        <f>INT(Table1[[#This Row],[Create Date]])</f>
        <v>44943</v>
      </c>
      <c r="AR147" s="2">
        <f t="shared" si="29"/>
        <v>44943</v>
      </c>
      <c r="AS147" s="1" t="str">
        <f t="shared" si="30"/>
        <v>13:30:05</v>
      </c>
      <c r="AT147" s="1" t="str">
        <f t="shared" si="31"/>
        <v>Week-4</v>
      </c>
      <c r="AU147" s="3">
        <f t="shared" si="32"/>
        <v>0.54166666666666663</v>
      </c>
      <c r="AW147">
        <v>8.3333333333333329E-2</v>
      </c>
      <c r="AX147">
        <v>50</v>
      </c>
      <c r="AY147">
        <v>121.93333333333334</v>
      </c>
    </row>
    <row r="148" spans="1:51" x14ac:dyDescent="0.25">
      <c r="A148">
        <v>8303</v>
      </c>
      <c r="B148" t="s">
        <v>117</v>
      </c>
      <c r="C148" t="s">
        <v>109</v>
      </c>
      <c r="D148" t="s">
        <v>43</v>
      </c>
      <c r="E148" t="s">
        <v>312</v>
      </c>
      <c r="F148" t="s">
        <v>8012</v>
      </c>
      <c r="G148" t="s">
        <v>129</v>
      </c>
      <c r="H148" t="s">
        <v>63</v>
      </c>
      <c r="I148" t="s">
        <v>63</v>
      </c>
      <c r="J148" t="s">
        <v>112</v>
      </c>
      <c r="K148" t="s">
        <v>121</v>
      </c>
      <c r="L148" t="s">
        <v>50</v>
      </c>
      <c r="M148" t="s">
        <v>114</v>
      </c>
      <c r="N148">
        <v>126</v>
      </c>
      <c r="O148" t="s">
        <v>48</v>
      </c>
      <c r="P148" t="s">
        <v>123</v>
      </c>
      <c r="R148" t="s">
        <v>158</v>
      </c>
      <c r="V148" t="s">
        <v>48</v>
      </c>
      <c r="W148" t="s">
        <v>54</v>
      </c>
      <c r="X148" t="s">
        <v>106</v>
      </c>
      <c r="Y148" t="s">
        <v>54</v>
      </c>
      <c r="Z148" t="s">
        <v>8013</v>
      </c>
      <c r="AA148" t="s">
        <v>54</v>
      </c>
      <c r="AB148" t="s">
        <v>57</v>
      </c>
      <c r="AC148" t="s">
        <v>2030</v>
      </c>
      <c r="AH148">
        <f t="shared" si="22"/>
        <v>0</v>
      </c>
      <c r="AI148">
        <f t="shared" si="23"/>
        <v>1</v>
      </c>
      <c r="AJ148" t="str">
        <f t="shared" si="24"/>
        <v/>
      </c>
      <c r="AK148">
        <v>1</v>
      </c>
      <c r="AL148" s="8">
        <f t="shared" si="25"/>
        <v>125.99999999999999</v>
      </c>
      <c r="AM148" s="8">
        <f t="shared" si="26"/>
        <v>8.3333333333333329E-2</v>
      </c>
      <c r="AN148" s="8">
        <f t="shared" si="27"/>
        <v>13.016666666666667</v>
      </c>
      <c r="AO148" s="8">
        <f>Table1[[#This Row],[L1 Worked Time]]+Table1[[#This Row],[Idle Time]]+Table1[[#This Row],[L1 Pend Time]]</f>
        <v>139.1</v>
      </c>
      <c r="AP148" s="1" t="str">
        <f t="shared" si="28"/>
        <v>Tue</v>
      </c>
      <c r="AQ148" s="6">
        <f>INT(Table1[[#This Row],[Create Date]])</f>
        <v>44943</v>
      </c>
      <c r="AR148" s="2">
        <f t="shared" si="29"/>
        <v>44943</v>
      </c>
      <c r="AS148" s="1" t="str">
        <f t="shared" si="30"/>
        <v>13:20:02</v>
      </c>
      <c r="AT148" s="1" t="str">
        <f t="shared" si="31"/>
        <v>Week-4</v>
      </c>
      <c r="AU148" s="3">
        <f t="shared" si="32"/>
        <v>0.54166666666666663</v>
      </c>
      <c r="AW148">
        <v>8.3333333333333329E-2</v>
      </c>
      <c r="AX148">
        <v>125.99999999999999</v>
      </c>
      <c r="AY148">
        <v>13.016666666666667</v>
      </c>
    </row>
    <row r="149" spans="1:51" x14ac:dyDescent="0.25">
      <c r="A149">
        <v>8302</v>
      </c>
      <c r="B149" t="s">
        <v>59</v>
      </c>
      <c r="C149" t="s">
        <v>109</v>
      </c>
      <c r="D149" t="s">
        <v>43</v>
      </c>
      <c r="E149" t="s">
        <v>8014</v>
      </c>
      <c r="F149" t="s">
        <v>8015</v>
      </c>
      <c r="G149" t="s">
        <v>181</v>
      </c>
      <c r="H149" t="s">
        <v>47</v>
      </c>
      <c r="I149" t="s">
        <v>47</v>
      </c>
      <c r="J149" t="s">
        <v>64</v>
      </c>
      <c r="L149" t="s">
        <v>50</v>
      </c>
      <c r="M149" t="s">
        <v>65</v>
      </c>
      <c r="N149">
        <v>32</v>
      </c>
      <c r="O149" t="s">
        <v>48</v>
      </c>
      <c r="P149" t="s">
        <v>66</v>
      </c>
      <c r="Q149" t="s">
        <v>317</v>
      </c>
      <c r="V149" t="s">
        <v>48</v>
      </c>
      <c r="W149" t="s">
        <v>54</v>
      </c>
      <c r="X149" t="s">
        <v>148</v>
      </c>
      <c r="Y149" t="s">
        <v>54</v>
      </c>
      <c r="Z149" t="s">
        <v>8016</v>
      </c>
      <c r="AA149" t="s">
        <v>54</v>
      </c>
      <c r="AB149" t="s">
        <v>57</v>
      </c>
      <c r="AC149" t="s">
        <v>8017</v>
      </c>
      <c r="AH149">
        <f t="shared" si="22"/>
        <v>0</v>
      </c>
      <c r="AI149">
        <f t="shared" si="23"/>
        <v>1</v>
      </c>
      <c r="AJ149" t="str">
        <f t="shared" si="24"/>
        <v/>
      </c>
      <c r="AK149">
        <v>1</v>
      </c>
      <c r="AL149" s="8">
        <f t="shared" si="25"/>
        <v>32</v>
      </c>
      <c r="AM149" s="8">
        <f t="shared" si="26"/>
        <v>0.11666666666666667</v>
      </c>
      <c r="AN149" s="8">
        <f t="shared" si="27"/>
        <v>72.38333333333334</v>
      </c>
      <c r="AO149" s="8">
        <f>Table1[[#This Row],[L1 Worked Time]]+Table1[[#This Row],[Idle Time]]+Table1[[#This Row],[L1 Pend Time]]</f>
        <v>104.5</v>
      </c>
      <c r="AP149" s="1" t="str">
        <f t="shared" si="28"/>
        <v>Tue</v>
      </c>
      <c r="AQ149" s="6">
        <f>INT(Table1[[#This Row],[Create Date]])</f>
        <v>44943</v>
      </c>
      <c r="AR149" s="2">
        <f t="shared" si="29"/>
        <v>44943</v>
      </c>
      <c r="AS149" s="1" t="str">
        <f t="shared" si="30"/>
        <v>11:00:09</v>
      </c>
      <c r="AT149" s="1" t="str">
        <f t="shared" si="31"/>
        <v>Week-4</v>
      </c>
      <c r="AU149" s="3">
        <f t="shared" si="32"/>
        <v>0.45833333333333331</v>
      </c>
      <c r="AW149">
        <v>0.11666666666666667</v>
      </c>
      <c r="AX149">
        <v>32</v>
      </c>
      <c r="AY149">
        <v>72.38333333333334</v>
      </c>
    </row>
    <row r="150" spans="1:51" x14ac:dyDescent="0.25">
      <c r="A150">
        <v>8301</v>
      </c>
      <c r="B150" t="s">
        <v>59</v>
      </c>
      <c r="C150" t="s">
        <v>6625</v>
      </c>
      <c r="D150" t="s">
        <v>43</v>
      </c>
      <c r="E150" t="s">
        <v>8018</v>
      </c>
      <c r="F150" t="s">
        <v>8015</v>
      </c>
      <c r="G150" t="s">
        <v>181</v>
      </c>
      <c r="H150" t="s">
        <v>47</v>
      </c>
      <c r="I150" t="s">
        <v>47</v>
      </c>
      <c r="J150" t="s">
        <v>339</v>
      </c>
      <c r="L150" t="s">
        <v>50</v>
      </c>
      <c r="M150" t="s">
        <v>65</v>
      </c>
      <c r="N150">
        <v>43</v>
      </c>
      <c r="O150" t="s">
        <v>48</v>
      </c>
      <c r="P150" t="s">
        <v>66</v>
      </c>
      <c r="Q150" t="s">
        <v>317</v>
      </c>
      <c r="V150" t="s">
        <v>282</v>
      </c>
      <c r="W150" t="s">
        <v>54</v>
      </c>
      <c r="X150" t="s">
        <v>106</v>
      </c>
      <c r="Y150" t="s">
        <v>54</v>
      </c>
      <c r="Z150" t="s">
        <v>4420</v>
      </c>
      <c r="AA150" t="s">
        <v>54</v>
      </c>
      <c r="AB150" t="s">
        <v>57</v>
      </c>
      <c r="AC150" t="s">
        <v>7085</v>
      </c>
      <c r="AH150">
        <f t="shared" si="22"/>
        <v>1</v>
      </c>
      <c r="AI150">
        <f t="shared" si="23"/>
        <v>1</v>
      </c>
      <c r="AJ150" t="str">
        <f t="shared" si="24"/>
        <v/>
      </c>
      <c r="AK150">
        <v>1</v>
      </c>
      <c r="AL150" s="8">
        <f t="shared" si="25"/>
        <v>43</v>
      </c>
      <c r="AM150" s="8">
        <f t="shared" si="26"/>
        <v>8.3333333333333329E-2</v>
      </c>
      <c r="AN150" s="8">
        <f t="shared" si="27"/>
        <v>10.433333333333334</v>
      </c>
      <c r="AO150" s="8">
        <f>Table1[[#This Row],[L1 Worked Time]]+Table1[[#This Row],[Idle Time]]+Table1[[#This Row],[L1 Pend Time]]</f>
        <v>53.516666666666666</v>
      </c>
      <c r="AP150" s="1" t="str">
        <f t="shared" si="28"/>
        <v>Tue</v>
      </c>
      <c r="AQ150" s="6">
        <f>INT(Table1[[#This Row],[Create Date]])</f>
        <v>44943</v>
      </c>
      <c r="AR150" s="2">
        <f t="shared" si="29"/>
        <v>44943</v>
      </c>
      <c r="AS150" s="1" t="str">
        <f t="shared" si="30"/>
        <v>11:00:09</v>
      </c>
      <c r="AT150" s="1" t="str">
        <f t="shared" si="31"/>
        <v>Week-4</v>
      </c>
      <c r="AU150" s="3">
        <f t="shared" si="32"/>
        <v>0.45833333333333331</v>
      </c>
      <c r="AW150">
        <v>8.3333333333333329E-2</v>
      </c>
      <c r="AX150">
        <v>43</v>
      </c>
      <c r="AY150">
        <v>10.433333333333334</v>
      </c>
    </row>
    <row r="151" spans="1:51" x14ac:dyDescent="0.25">
      <c r="A151">
        <v>8300</v>
      </c>
      <c r="B151" t="s">
        <v>59</v>
      </c>
      <c r="C151" t="s">
        <v>109</v>
      </c>
      <c r="D151" t="s">
        <v>43</v>
      </c>
      <c r="E151" t="s">
        <v>8019</v>
      </c>
      <c r="F151" t="s">
        <v>8020</v>
      </c>
      <c r="G151" t="s">
        <v>129</v>
      </c>
      <c r="H151" t="s">
        <v>47</v>
      </c>
      <c r="I151" t="s">
        <v>47</v>
      </c>
      <c r="J151" t="s">
        <v>64</v>
      </c>
      <c r="L151" t="s">
        <v>50</v>
      </c>
      <c r="M151" t="s">
        <v>65</v>
      </c>
      <c r="N151">
        <v>61</v>
      </c>
      <c r="O151" t="s">
        <v>48</v>
      </c>
      <c r="P151" t="s">
        <v>66</v>
      </c>
      <c r="Q151" t="s">
        <v>317</v>
      </c>
      <c r="V151" t="s">
        <v>48</v>
      </c>
      <c r="W151" t="s">
        <v>54</v>
      </c>
      <c r="X151" t="s">
        <v>106</v>
      </c>
      <c r="Y151" t="s">
        <v>54</v>
      </c>
      <c r="Z151" t="s">
        <v>8021</v>
      </c>
      <c r="AA151" t="s">
        <v>54</v>
      </c>
      <c r="AB151" t="s">
        <v>57</v>
      </c>
      <c r="AC151" t="s">
        <v>3074</v>
      </c>
      <c r="AH151">
        <f t="shared" si="22"/>
        <v>0</v>
      </c>
      <c r="AI151">
        <f t="shared" si="23"/>
        <v>1</v>
      </c>
      <c r="AJ151" t="str">
        <f t="shared" si="24"/>
        <v/>
      </c>
      <c r="AK151">
        <v>1</v>
      </c>
      <c r="AL151" s="8">
        <f t="shared" si="25"/>
        <v>61</v>
      </c>
      <c r="AM151" s="8">
        <f t="shared" si="26"/>
        <v>8.3333333333333329E-2</v>
      </c>
      <c r="AN151" s="8">
        <f t="shared" si="27"/>
        <v>15.533333333333335</v>
      </c>
      <c r="AO151" s="8">
        <f>Table1[[#This Row],[L1 Worked Time]]+Table1[[#This Row],[Idle Time]]+Table1[[#This Row],[L1 Pend Time]]</f>
        <v>76.616666666666674</v>
      </c>
      <c r="AP151" s="1" t="str">
        <f t="shared" si="28"/>
        <v>Tue</v>
      </c>
      <c r="AQ151" s="6">
        <f>INT(Table1[[#This Row],[Create Date]])</f>
        <v>44943</v>
      </c>
      <c r="AR151" s="2">
        <f t="shared" si="29"/>
        <v>44943</v>
      </c>
      <c r="AS151" s="1" t="str">
        <f t="shared" si="30"/>
        <v>11:00:08</v>
      </c>
      <c r="AT151" s="1" t="str">
        <f t="shared" si="31"/>
        <v>Week-4</v>
      </c>
      <c r="AU151" s="3">
        <f t="shared" si="32"/>
        <v>0.45833333333333331</v>
      </c>
      <c r="AW151">
        <v>8.3333333333333329E-2</v>
      </c>
      <c r="AX151">
        <v>61</v>
      </c>
      <c r="AY151">
        <v>15.533333333333335</v>
      </c>
    </row>
    <row r="152" spans="1:51" x14ac:dyDescent="0.25">
      <c r="A152">
        <v>8299</v>
      </c>
      <c r="B152" t="s">
        <v>371</v>
      </c>
      <c r="C152" t="s">
        <v>42</v>
      </c>
      <c r="D152" t="s">
        <v>43</v>
      </c>
      <c r="E152" t="s">
        <v>8022</v>
      </c>
      <c r="F152" t="s">
        <v>8023</v>
      </c>
      <c r="G152" t="s">
        <v>129</v>
      </c>
      <c r="H152" t="s">
        <v>47</v>
      </c>
      <c r="I152" t="s">
        <v>72</v>
      </c>
      <c r="J152" t="s">
        <v>48</v>
      </c>
      <c r="K152" t="s">
        <v>8024</v>
      </c>
      <c r="L152" t="s">
        <v>50</v>
      </c>
      <c r="M152" t="s">
        <v>114</v>
      </c>
      <c r="N152">
        <v>32</v>
      </c>
      <c r="O152" t="s">
        <v>48</v>
      </c>
      <c r="P152" t="s">
        <v>52</v>
      </c>
      <c r="T152" t="s">
        <v>105</v>
      </c>
      <c r="V152" t="s">
        <v>48</v>
      </c>
      <c r="W152" t="s">
        <v>54</v>
      </c>
      <c r="X152" t="s">
        <v>106</v>
      </c>
      <c r="Y152" t="s">
        <v>54</v>
      </c>
      <c r="Z152" t="s">
        <v>290</v>
      </c>
      <c r="AA152" t="s">
        <v>54</v>
      </c>
      <c r="AB152" t="s">
        <v>57</v>
      </c>
      <c r="AC152" t="s">
        <v>6130</v>
      </c>
      <c r="AH152">
        <f t="shared" si="22"/>
        <v>0</v>
      </c>
      <c r="AI152">
        <f t="shared" si="23"/>
        <v>0</v>
      </c>
      <c r="AJ152">
        <f t="shared" si="24"/>
        <v>1</v>
      </c>
      <c r="AK152">
        <v>1</v>
      </c>
      <c r="AL152" s="8">
        <f t="shared" si="25"/>
        <v>32</v>
      </c>
      <c r="AM152" s="8">
        <f t="shared" si="26"/>
        <v>8.3333333333333329E-2</v>
      </c>
      <c r="AN152" s="8">
        <f t="shared" si="27"/>
        <v>53.683333333333337</v>
      </c>
      <c r="AO152" s="8">
        <f>Table1[[#This Row],[L1 Worked Time]]+Table1[[#This Row],[Idle Time]]+Table1[[#This Row],[L1 Pend Time]]</f>
        <v>85.76666666666668</v>
      </c>
      <c r="AP152" s="1" t="str">
        <f t="shared" si="28"/>
        <v>Tue</v>
      </c>
      <c r="AQ152" s="6">
        <f>INT(Table1[[#This Row],[Create Date]])</f>
        <v>44943</v>
      </c>
      <c r="AR152" s="2">
        <f t="shared" si="29"/>
        <v>44943</v>
      </c>
      <c r="AS152" s="1" t="str">
        <f t="shared" si="30"/>
        <v>09:40:02</v>
      </c>
      <c r="AT152" s="1" t="str">
        <f t="shared" si="31"/>
        <v>Week-4</v>
      </c>
      <c r="AU152" s="3">
        <f t="shared" si="32"/>
        <v>0.375</v>
      </c>
      <c r="AW152">
        <v>8.3333333333333329E-2</v>
      </c>
      <c r="AX152">
        <v>32</v>
      </c>
      <c r="AY152">
        <v>53.683333333333337</v>
      </c>
    </row>
    <row r="153" spans="1:51" x14ac:dyDescent="0.25">
      <c r="A153">
        <v>8298</v>
      </c>
      <c r="B153" t="s">
        <v>59</v>
      </c>
      <c r="C153" t="s">
        <v>109</v>
      </c>
      <c r="D153" t="s">
        <v>43</v>
      </c>
      <c r="E153" t="s">
        <v>8025</v>
      </c>
      <c r="F153" t="s">
        <v>8026</v>
      </c>
      <c r="G153" t="s">
        <v>181</v>
      </c>
      <c r="H153" t="s">
        <v>63</v>
      </c>
      <c r="I153" t="s">
        <v>63</v>
      </c>
      <c r="J153" t="s">
        <v>339</v>
      </c>
      <c r="L153" t="s">
        <v>50</v>
      </c>
      <c r="M153" t="s">
        <v>65</v>
      </c>
      <c r="N153">
        <v>88</v>
      </c>
      <c r="O153" t="s">
        <v>48</v>
      </c>
      <c r="P153" t="s">
        <v>66</v>
      </c>
      <c r="Q153" t="s">
        <v>67</v>
      </c>
      <c r="V153" t="s">
        <v>282</v>
      </c>
      <c r="W153" t="s">
        <v>54</v>
      </c>
      <c r="X153" t="s">
        <v>359</v>
      </c>
      <c r="Y153" t="s">
        <v>54</v>
      </c>
      <c r="Z153" t="s">
        <v>8027</v>
      </c>
      <c r="AA153" t="s">
        <v>54</v>
      </c>
      <c r="AB153" t="s">
        <v>57</v>
      </c>
      <c r="AC153" t="s">
        <v>1491</v>
      </c>
      <c r="AH153">
        <f t="shared" si="22"/>
        <v>1</v>
      </c>
      <c r="AI153">
        <f t="shared" si="23"/>
        <v>1</v>
      </c>
      <c r="AJ153" t="str">
        <f t="shared" si="24"/>
        <v/>
      </c>
      <c r="AK153">
        <v>1</v>
      </c>
      <c r="AL153" s="8">
        <f t="shared" si="25"/>
        <v>88</v>
      </c>
      <c r="AM153" s="8">
        <f t="shared" si="26"/>
        <v>0.2</v>
      </c>
      <c r="AN153" s="8">
        <f t="shared" si="27"/>
        <v>6.2833333333333332</v>
      </c>
      <c r="AO153" s="8">
        <f>Table1[[#This Row],[L1 Worked Time]]+Table1[[#This Row],[Idle Time]]+Table1[[#This Row],[L1 Pend Time]]</f>
        <v>94.483333333333334</v>
      </c>
      <c r="AP153" s="1" t="str">
        <f t="shared" si="28"/>
        <v>Tue</v>
      </c>
      <c r="AQ153" s="6">
        <f>INT(Table1[[#This Row],[Create Date]])</f>
        <v>44943</v>
      </c>
      <c r="AR153" s="2">
        <f t="shared" si="29"/>
        <v>44943</v>
      </c>
      <c r="AS153" s="1" t="str">
        <f t="shared" si="30"/>
        <v>09:30:05</v>
      </c>
      <c r="AT153" s="1" t="str">
        <f t="shared" si="31"/>
        <v>Week-4</v>
      </c>
      <c r="AU153" s="3">
        <f t="shared" si="32"/>
        <v>0.375</v>
      </c>
      <c r="AW153">
        <v>0.2</v>
      </c>
      <c r="AX153">
        <v>88</v>
      </c>
      <c r="AY153">
        <v>6.2833333333333332</v>
      </c>
    </row>
    <row r="154" spans="1:51" x14ac:dyDescent="0.25">
      <c r="A154">
        <v>8297</v>
      </c>
      <c r="B154" t="s">
        <v>371</v>
      </c>
      <c r="C154" t="s">
        <v>42</v>
      </c>
      <c r="D154" t="s">
        <v>43</v>
      </c>
      <c r="E154" t="s">
        <v>8022</v>
      </c>
      <c r="F154" t="s">
        <v>8028</v>
      </c>
      <c r="G154" t="s">
        <v>129</v>
      </c>
      <c r="H154" t="s">
        <v>47</v>
      </c>
      <c r="I154" t="s">
        <v>72</v>
      </c>
      <c r="J154" t="s">
        <v>48</v>
      </c>
      <c r="K154" t="s">
        <v>8024</v>
      </c>
      <c r="L154" t="s">
        <v>50</v>
      </c>
      <c r="M154" t="s">
        <v>114</v>
      </c>
      <c r="N154">
        <v>96</v>
      </c>
      <c r="O154" t="s">
        <v>48</v>
      </c>
      <c r="P154" t="s">
        <v>52</v>
      </c>
      <c r="T154" t="s">
        <v>105</v>
      </c>
      <c r="V154" t="s">
        <v>48</v>
      </c>
      <c r="W154" t="s">
        <v>54</v>
      </c>
      <c r="X154" t="s">
        <v>8029</v>
      </c>
      <c r="Y154" t="s">
        <v>54</v>
      </c>
      <c r="Z154" t="s">
        <v>8030</v>
      </c>
      <c r="AA154" t="s">
        <v>54</v>
      </c>
      <c r="AB154" t="s">
        <v>57</v>
      </c>
      <c r="AC154" t="s">
        <v>57</v>
      </c>
      <c r="AH154">
        <f t="shared" si="22"/>
        <v>0</v>
      </c>
      <c r="AI154">
        <f t="shared" si="23"/>
        <v>0</v>
      </c>
      <c r="AJ154">
        <f t="shared" si="24"/>
        <v>1</v>
      </c>
      <c r="AK154">
        <v>1</v>
      </c>
      <c r="AL154" s="8">
        <f t="shared" si="25"/>
        <v>96</v>
      </c>
      <c r="AM154" s="8">
        <f t="shared" si="26"/>
        <v>8.8666666666666671</v>
      </c>
      <c r="AN154" s="8">
        <f t="shared" si="27"/>
        <v>1.6666666666666666E-2</v>
      </c>
      <c r="AO154" s="8">
        <f>Table1[[#This Row],[L1 Worked Time]]+Table1[[#This Row],[Idle Time]]+Table1[[#This Row],[L1 Pend Time]]</f>
        <v>104.88333333333334</v>
      </c>
      <c r="AP154" s="1" t="str">
        <f t="shared" si="28"/>
        <v>Tue</v>
      </c>
      <c r="AQ154" s="6">
        <f>INT(Table1[[#This Row],[Create Date]])</f>
        <v>44943</v>
      </c>
      <c r="AR154" s="2">
        <f t="shared" si="29"/>
        <v>44943</v>
      </c>
      <c r="AS154" s="1" t="str">
        <f t="shared" si="30"/>
        <v>08:40:02</v>
      </c>
      <c r="AT154" s="1" t="str">
        <f t="shared" si="31"/>
        <v>Week-4</v>
      </c>
      <c r="AU154" s="3">
        <f t="shared" si="32"/>
        <v>0.33333333333333331</v>
      </c>
      <c r="AW154">
        <v>8.8666666666666671</v>
      </c>
      <c r="AX154">
        <v>96</v>
      </c>
      <c r="AY154">
        <v>1.6666666666666666E-2</v>
      </c>
    </row>
    <row r="155" spans="1:51" x14ac:dyDescent="0.25">
      <c r="A155">
        <v>8296</v>
      </c>
      <c r="B155" t="s">
        <v>59</v>
      </c>
      <c r="C155" t="s">
        <v>109</v>
      </c>
      <c r="D155" t="s">
        <v>43</v>
      </c>
      <c r="E155" t="s">
        <v>8031</v>
      </c>
      <c r="F155" t="s">
        <v>8032</v>
      </c>
      <c r="G155" t="s">
        <v>46</v>
      </c>
      <c r="H155" t="s">
        <v>47</v>
      </c>
      <c r="I155" t="s">
        <v>47</v>
      </c>
      <c r="J155" t="s">
        <v>288</v>
      </c>
      <c r="L155" t="s">
        <v>50</v>
      </c>
      <c r="M155" t="s">
        <v>65</v>
      </c>
      <c r="N155">
        <v>93</v>
      </c>
      <c r="O155" t="s">
        <v>48</v>
      </c>
      <c r="P155" t="s">
        <v>66</v>
      </c>
      <c r="Q155" t="s">
        <v>317</v>
      </c>
      <c r="V155" t="s">
        <v>282</v>
      </c>
      <c r="W155" t="s">
        <v>54</v>
      </c>
      <c r="X155" t="s">
        <v>3324</v>
      </c>
      <c r="Y155" t="s">
        <v>54</v>
      </c>
      <c r="Z155" t="s">
        <v>479</v>
      </c>
      <c r="AA155" t="s">
        <v>54</v>
      </c>
      <c r="AB155" t="s">
        <v>57</v>
      </c>
      <c r="AC155" t="s">
        <v>57</v>
      </c>
      <c r="AH155">
        <f t="shared" si="22"/>
        <v>22</v>
      </c>
      <c r="AI155">
        <f t="shared" si="23"/>
        <v>1</v>
      </c>
      <c r="AJ155" t="str">
        <f t="shared" si="24"/>
        <v/>
      </c>
      <c r="AK155">
        <v>1</v>
      </c>
      <c r="AL155" s="8">
        <f t="shared" si="25"/>
        <v>93.000000000000014</v>
      </c>
      <c r="AM155" s="8">
        <f t="shared" si="26"/>
        <v>17.983333333333334</v>
      </c>
      <c r="AN155" s="8">
        <f t="shared" si="27"/>
        <v>1.6666666666666666E-2</v>
      </c>
      <c r="AO155" s="8">
        <f>Table1[[#This Row],[L1 Worked Time]]+Table1[[#This Row],[Idle Time]]+Table1[[#This Row],[L1 Pend Time]]</f>
        <v>111.00000000000001</v>
      </c>
      <c r="AP155" s="1" t="str">
        <f t="shared" si="28"/>
        <v>Tue</v>
      </c>
      <c r="AQ155" s="6">
        <f>INT(Table1[[#This Row],[Create Date]])</f>
        <v>44943</v>
      </c>
      <c r="AR155" s="2">
        <f t="shared" si="29"/>
        <v>44943</v>
      </c>
      <c r="AS155" s="1" t="str">
        <f t="shared" si="30"/>
        <v>07:30:05</v>
      </c>
      <c r="AT155" s="1" t="str">
        <f t="shared" si="31"/>
        <v>Week-4</v>
      </c>
      <c r="AU155" s="3">
        <f t="shared" si="32"/>
        <v>0.29166666666666663</v>
      </c>
      <c r="AW155">
        <v>17.983333333333334</v>
      </c>
      <c r="AX155">
        <v>93.000000000000014</v>
      </c>
      <c r="AY155">
        <v>1.6666666666666666E-2</v>
      </c>
    </row>
    <row r="156" spans="1:51" x14ac:dyDescent="0.25">
      <c r="A156">
        <v>8323</v>
      </c>
      <c r="B156" t="s">
        <v>41</v>
      </c>
      <c r="C156" t="s">
        <v>100</v>
      </c>
      <c r="D156" t="s">
        <v>43</v>
      </c>
      <c r="E156" t="s">
        <v>4967</v>
      </c>
      <c r="F156" t="s">
        <v>7967</v>
      </c>
      <c r="G156" t="s">
        <v>120</v>
      </c>
      <c r="H156" t="s">
        <v>72</v>
      </c>
      <c r="I156" t="s">
        <v>63</v>
      </c>
      <c r="J156" t="s">
        <v>1982</v>
      </c>
      <c r="K156" t="s">
        <v>4969</v>
      </c>
      <c r="L156" t="s">
        <v>50</v>
      </c>
      <c r="M156" t="s">
        <v>114</v>
      </c>
      <c r="N156">
        <v>83</v>
      </c>
      <c r="O156" t="s">
        <v>48</v>
      </c>
      <c r="P156" t="s">
        <v>251</v>
      </c>
      <c r="S156" t="s">
        <v>1258</v>
      </c>
      <c r="V156" t="s">
        <v>282</v>
      </c>
      <c r="W156" t="s">
        <v>54</v>
      </c>
      <c r="X156" t="s">
        <v>148</v>
      </c>
      <c r="Y156" t="s">
        <v>54</v>
      </c>
      <c r="Z156" t="s">
        <v>7968</v>
      </c>
      <c r="AA156" t="s">
        <v>54</v>
      </c>
      <c r="AB156" t="s">
        <v>57</v>
      </c>
      <c r="AC156" t="s">
        <v>57</v>
      </c>
      <c r="AH156">
        <f t="shared" si="22"/>
        <v>1</v>
      </c>
      <c r="AI156">
        <f t="shared" si="23"/>
        <v>0</v>
      </c>
      <c r="AJ156">
        <f t="shared" si="24"/>
        <v>1</v>
      </c>
      <c r="AK156">
        <v>1</v>
      </c>
      <c r="AL156" s="8">
        <f t="shared" si="25"/>
        <v>83</v>
      </c>
      <c r="AM156" s="8">
        <f t="shared" si="26"/>
        <v>0.11666666666666667</v>
      </c>
      <c r="AN156" s="8">
        <f t="shared" si="27"/>
        <v>1.6666666666666666E-2</v>
      </c>
      <c r="AO156" s="8">
        <f>Table1[[#This Row],[L1 Worked Time]]+Table1[[#This Row],[Idle Time]]+Table1[[#This Row],[L1 Pend Time]]</f>
        <v>83.133333333333326</v>
      </c>
      <c r="AP156" s="1" t="str">
        <f t="shared" si="28"/>
        <v>Wed</v>
      </c>
      <c r="AQ156" s="6">
        <f>INT(Table1[[#This Row],[Create Date]])</f>
        <v>44944</v>
      </c>
      <c r="AR156" s="2">
        <f t="shared" si="29"/>
        <v>44944</v>
      </c>
      <c r="AS156" s="1" t="str">
        <f t="shared" si="30"/>
        <v>21:20:02</v>
      </c>
      <c r="AT156" s="1" t="str">
        <f t="shared" si="31"/>
        <v>Week-4</v>
      </c>
      <c r="AU156" s="3">
        <f t="shared" si="32"/>
        <v>0.875</v>
      </c>
      <c r="AW156">
        <v>0.11666666666666667</v>
      </c>
      <c r="AX156">
        <v>83</v>
      </c>
      <c r="AY156">
        <v>1.6666666666666666E-2</v>
      </c>
    </row>
    <row r="157" spans="1:51" x14ac:dyDescent="0.25">
      <c r="A157">
        <v>8322</v>
      </c>
      <c r="B157" t="s">
        <v>117</v>
      </c>
      <c r="C157" t="s">
        <v>109</v>
      </c>
      <c r="D157" t="s">
        <v>43</v>
      </c>
      <c r="E157" t="s">
        <v>145</v>
      </c>
      <c r="F157" t="s">
        <v>7969</v>
      </c>
      <c r="G157" t="s">
        <v>120</v>
      </c>
      <c r="H157" t="s">
        <v>47</v>
      </c>
      <c r="I157" t="s">
        <v>63</v>
      </c>
      <c r="J157" t="s">
        <v>281</v>
      </c>
      <c r="K157" t="s">
        <v>121</v>
      </c>
      <c r="L157" t="s">
        <v>50</v>
      </c>
      <c r="M157" t="s">
        <v>65</v>
      </c>
      <c r="N157">
        <v>82</v>
      </c>
      <c r="O157" t="s">
        <v>48</v>
      </c>
      <c r="P157" t="s">
        <v>66</v>
      </c>
      <c r="Q157" t="s">
        <v>147</v>
      </c>
      <c r="V157" t="s">
        <v>282</v>
      </c>
      <c r="W157" t="s">
        <v>54</v>
      </c>
      <c r="X157" t="s">
        <v>106</v>
      </c>
      <c r="Y157" t="s">
        <v>54</v>
      </c>
      <c r="Z157" t="s">
        <v>7970</v>
      </c>
      <c r="AA157" t="s">
        <v>54</v>
      </c>
      <c r="AB157" t="s">
        <v>57</v>
      </c>
      <c r="AC157" t="s">
        <v>57</v>
      </c>
      <c r="AH157">
        <f t="shared" si="22"/>
        <v>1</v>
      </c>
      <c r="AI157">
        <f t="shared" si="23"/>
        <v>0</v>
      </c>
      <c r="AJ157">
        <f t="shared" si="24"/>
        <v>1</v>
      </c>
      <c r="AK157">
        <v>1</v>
      </c>
      <c r="AL157" s="8">
        <f t="shared" si="25"/>
        <v>82</v>
      </c>
      <c r="AM157" s="8">
        <f t="shared" si="26"/>
        <v>8.3333333333333329E-2</v>
      </c>
      <c r="AN157" s="8">
        <f t="shared" si="27"/>
        <v>1.6666666666666666E-2</v>
      </c>
      <c r="AO157" s="8">
        <f>Table1[[#This Row],[L1 Worked Time]]+Table1[[#This Row],[Idle Time]]+Table1[[#This Row],[L1 Pend Time]]</f>
        <v>82.1</v>
      </c>
      <c r="AP157" s="1" t="str">
        <f t="shared" si="28"/>
        <v>Wed</v>
      </c>
      <c r="AQ157" s="6">
        <f>INT(Table1[[#This Row],[Create Date]])</f>
        <v>44944</v>
      </c>
      <c r="AR157" s="2">
        <f t="shared" si="29"/>
        <v>44944</v>
      </c>
      <c r="AS157" s="1" t="str">
        <f t="shared" si="30"/>
        <v>20:30:02</v>
      </c>
      <c r="AT157" s="1" t="str">
        <f t="shared" si="31"/>
        <v>Week-4</v>
      </c>
      <c r="AU157" s="3">
        <f t="shared" si="32"/>
        <v>0.83333333333333326</v>
      </c>
      <c r="AW157">
        <v>8.3333333333333329E-2</v>
      </c>
      <c r="AX157">
        <v>82</v>
      </c>
      <c r="AY157">
        <v>1.6666666666666666E-2</v>
      </c>
    </row>
    <row r="158" spans="1:51" x14ac:dyDescent="0.25">
      <c r="A158">
        <v>8321</v>
      </c>
      <c r="B158" t="s">
        <v>117</v>
      </c>
      <c r="C158" t="s">
        <v>109</v>
      </c>
      <c r="D158" t="s">
        <v>43</v>
      </c>
      <c r="E158" t="s">
        <v>145</v>
      </c>
      <c r="F158" t="s">
        <v>7971</v>
      </c>
      <c r="G158" t="s">
        <v>120</v>
      </c>
      <c r="H158" t="s">
        <v>47</v>
      </c>
      <c r="I158" t="s">
        <v>63</v>
      </c>
      <c r="J158" t="s">
        <v>6876</v>
      </c>
      <c r="K158" t="s">
        <v>121</v>
      </c>
      <c r="L158" t="s">
        <v>50</v>
      </c>
      <c r="M158" t="s">
        <v>65</v>
      </c>
      <c r="N158">
        <v>4</v>
      </c>
      <c r="O158" t="s">
        <v>48</v>
      </c>
      <c r="P158" t="s">
        <v>66</v>
      </c>
      <c r="Q158" t="s">
        <v>147</v>
      </c>
      <c r="V158" t="s">
        <v>282</v>
      </c>
      <c r="W158" t="s">
        <v>54</v>
      </c>
      <c r="X158" t="s">
        <v>106</v>
      </c>
      <c r="Y158" t="s">
        <v>54</v>
      </c>
      <c r="Z158" t="s">
        <v>7972</v>
      </c>
      <c r="AA158" t="s">
        <v>54</v>
      </c>
      <c r="AB158" t="s">
        <v>57</v>
      </c>
      <c r="AC158" t="s">
        <v>57</v>
      </c>
      <c r="AH158">
        <f t="shared" si="22"/>
        <v>1</v>
      </c>
      <c r="AI158">
        <f t="shared" si="23"/>
        <v>0</v>
      </c>
      <c r="AJ158">
        <f t="shared" si="24"/>
        <v>1</v>
      </c>
      <c r="AK158">
        <v>1</v>
      </c>
      <c r="AL158" s="8">
        <f t="shared" si="25"/>
        <v>4</v>
      </c>
      <c r="AM158" s="8">
        <f t="shared" si="26"/>
        <v>8.3333333333333329E-2</v>
      </c>
      <c r="AN158" s="8">
        <f t="shared" si="27"/>
        <v>1.6666666666666666E-2</v>
      </c>
      <c r="AO158" s="8">
        <f>Table1[[#This Row],[L1 Worked Time]]+Table1[[#This Row],[Idle Time]]+Table1[[#This Row],[L1 Pend Time]]</f>
        <v>4.0999999999999996</v>
      </c>
      <c r="AP158" s="1" t="str">
        <f t="shared" si="28"/>
        <v>Wed</v>
      </c>
      <c r="AQ158" s="6">
        <f>INT(Table1[[#This Row],[Create Date]])</f>
        <v>44944</v>
      </c>
      <c r="AR158" s="2">
        <f t="shared" si="29"/>
        <v>44944</v>
      </c>
      <c r="AS158" s="1" t="str">
        <f t="shared" si="30"/>
        <v>20:20:02</v>
      </c>
      <c r="AT158" s="1" t="str">
        <f t="shared" si="31"/>
        <v>Week-4</v>
      </c>
      <c r="AU158" s="3">
        <f t="shared" si="32"/>
        <v>0.83333333333333326</v>
      </c>
      <c r="AW158">
        <v>8.3333333333333329E-2</v>
      </c>
      <c r="AX158">
        <v>4</v>
      </c>
      <c r="AY158">
        <v>1.6666666666666666E-2</v>
      </c>
    </row>
    <row r="159" spans="1:51" x14ac:dyDescent="0.25">
      <c r="A159">
        <v>8320</v>
      </c>
      <c r="B159" t="s">
        <v>41</v>
      </c>
      <c r="C159" t="s">
        <v>109</v>
      </c>
      <c r="D159" t="s">
        <v>43</v>
      </c>
      <c r="E159" t="s">
        <v>150</v>
      </c>
      <c r="F159" t="s">
        <v>7973</v>
      </c>
      <c r="G159" t="s">
        <v>120</v>
      </c>
      <c r="H159" t="s">
        <v>47</v>
      </c>
      <c r="I159" t="s">
        <v>63</v>
      </c>
      <c r="J159" t="s">
        <v>1624</v>
      </c>
      <c r="K159" t="s">
        <v>2614</v>
      </c>
      <c r="L159" t="s">
        <v>50</v>
      </c>
      <c r="M159" t="s">
        <v>65</v>
      </c>
      <c r="N159">
        <v>105</v>
      </c>
      <c r="O159" t="s">
        <v>48</v>
      </c>
      <c r="P159" t="s">
        <v>66</v>
      </c>
      <c r="Q159" t="s">
        <v>147</v>
      </c>
      <c r="V159" t="s">
        <v>282</v>
      </c>
      <c r="W159" t="s">
        <v>54</v>
      </c>
      <c r="X159" t="s">
        <v>148</v>
      </c>
      <c r="Y159" t="s">
        <v>54</v>
      </c>
      <c r="Z159" t="s">
        <v>4206</v>
      </c>
      <c r="AA159" t="s">
        <v>54</v>
      </c>
      <c r="AB159" t="s">
        <v>57</v>
      </c>
      <c r="AC159" t="s">
        <v>57</v>
      </c>
      <c r="AH159">
        <f t="shared" si="22"/>
        <v>1</v>
      </c>
      <c r="AI159">
        <f t="shared" si="23"/>
        <v>0</v>
      </c>
      <c r="AJ159">
        <f t="shared" si="24"/>
        <v>1</v>
      </c>
      <c r="AK159">
        <v>1</v>
      </c>
      <c r="AL159" s="8">
        <f t="shared" si="25"/>
        <v>105</v>
      </c>
      <c r="AM159" s="8">
        <f t="shared" si="26"/>
        <v>0.11666666666666667</v>
      </c>
      <c r="AN159" s="8">
        <f t="shared" si="27"/>
        <v>1.6666666666666666E-2</v>
      </c>
      <c r="AO159" s="8">
        <f>Table1[[#This Row],[L1 Worked Time]]+Table1[[#This Row],[Idle Time]]+Table1[[#This Row],[L1 Pend Time]]</f>
        <v>105.13333333333333</v>
      </c>
      <c r="AP159" s="1" t="str">
        <f t="shared" si="28"/>
        <v>Wed</v>
      </c>
      <c r="AQ159" s="6">
        <f>INT(Table1[[#This Row],[Create Date]])</f>
        <v>44944</v>
      </c>
      <c r="AR159" s="2">
        <f t="shared" si="29"/>
        <v>44944</v>
      </c>
      <c r="AS159" s="1" t="str">
        <f t="shared" si="30"/>
        <v>20:00:02</v>
      </c>
      <c r="AT159" s="1" t="str">
        <f t="shared" si="31"/>
        <v>Week-4</v>
      </c>
      <c r="AU159" s="3">
        <f t="shared" si="32"/>
        <v>0.83333333333333326</v>
      </c>
      <c r="AW159">
        <v>0.11666666666666667</v>
      </c>
      <c r="AX159">
        <v>105</v>
      </c>
      <c r="AY159">
        <v>1.6666666666666666E-2</v>
      </c>
    </row>
    <row r="160" spans="1:51" x14ac:dyDescent="0.25">
      <c r="A160">
        <v>8319</v>
      </c>
      <c r="B160" t="s">
        <v>41</v>
      </c>
      <c r="C160" t="s">
        <v>42</v>
      </c>
      <c r="D160" t="s">
        <v>43</v>
      </c>
      <c r="E160" t="s">
        <v>110</v>
      </c>
      <c r="F160" t="s">
        <v>7974</v>
      </c>
      <c r="G160" t="s">
        <v>120</v>
      </c>
      <c r="H160" t="s">
        <v>63</v>
      </c>
      <c r="I160" t="s">
        <v>63</v>
      </c>
      <c r="J160" t="s">
        <v>112</v>
      </c>
      <c r="K160" t="s">
        <v>113</v>
      </c>
      <c r="L160" t="s">
        <v>50</v>
      </c>
      <c r="M160" t="s">
        <v>114</v>
      </c>
      <c r="N160">
        <v>64</v>
      </c>
      <c r="O160" t="s">
        <v>48</v>
      </c>
      <c r="P160" t="s">
        <v>52</v>
      </c>
      <c r="T160" t="s">
        <v>105</v>
      </c>
      <c r="V160" t="s">
        <v>48</v>
      </c>
      <c r="W160" t="s">
        <v>54</v>
      </c>
      <c r="X160" t="s">
        <v>106</v>
      </c>
      <c r="Y160" t="s">
        <v>54</v>
      </c>
      <c r="Z160" t="s">
        <v>7975</v>
      </c>
      <c r="AA160" t="s">
        <v>54</v>
      </c>
      <c r="AB160" t="s">
        <v>57</v>
      </c>
      <c r="AC160" t="s">
        <v>57</v>
      </c>
      <c r="AH160">
        <f t="shared" si="22"/>
        <v>0</v>
      </c>
      <c r="AI160">
        <f t="shared" si="23"/>
        <v>1</v>
      </c>
      <c r="AJ160" t="str">
        <f t="shared" si="24"/>
        <v/>
      </c>
      <c r="AK160">
        <v>1</v>
      </c>
      <c r="AL160" s="8">
        <f t="shared" si="25"/>
        <v>64</v>
      </c>
      <c r="AM160" s="8">
        <f t="shared" si="26"/>
        <v>8.3333333333333329E-2</v>
      </c>
      <c r="AN160" s="8">
        <f t="shared" si="27"/>
        <v>1.6666666666666666E-2</v>
      </c>
      <c r="AO160" s="8">
        <f>Table1[[#This Row],[L1 Worked Time]]+Table1[[#This Row],[Idle Time]]+Table1[[#This Row],[L1 Pend Time]]</f>
        <v>64.099999999999994</v>
      </c>
      <c r="AP160" s="1" t="str">
        <f t="shared" si="28"/>
        <v>Wed</v>
      </c>
      <c r="AQ160" s="6">
        <f>INT(Table1[[#This Row],[Create Date]])</f>
        <v>44944</v>
      </c>
      <c r="AR160" s="2">
        <f t="shared" si="29"/>
        <v>44944</v>
      </c>
      <c r="AS160" s="1" t="str">
        <f t="shared" si="30"/>
        <v>19:20:02</v>
      </c>
      <c r="AT160" s="1" t="str">
        <f t="shared" si="31"/>
        <v>Week-4</v>
      </c>
      <c r="AU160" s="3">
        <f t="shared" si="32"/>
        <v>0.79166666666666663</v>
      </c>
      <c r="AW160">
        <v>8.3333333333333329E-2</v>
      </c>
      <c r="AX160">
        <v>64</v>
      </c>
      <c r="AY160">
        <v>1.6666666666666666E-2</v>
      </c>
    </row>
    <row r="161" spans="1:51" x14ac:dyDescent="0.25">
      <c r="A161">
        <v>8318</v>
      </c>
      <c r="B161" t="s">
        <v>41</v>
      </c>
      <c r="C161" t="s">
        <v>399</v>
      </c>
      <c r="D161" t="s">
        <v>43</v>
      </c>
      <c r="E161" t="s">
        <v>175</v>
      </c>
      <c r="F161" t="s">
        <v>7976</v>
      </c>
      <c r="G161" t="s">
        <v>120</v>
      </c>
      <c r="H161" t="s">
        <v>47</v>
      </c>
      <c r="I161" t="s">
        <v>63</v>
      </c>
      <c r="J161" t="s">
        <v>112</v>
      </c>
      <c r="K161" t="s">
        <v>177</v>
      </c>
      <c r="L161" t="s">
        <v>50</v>
      </c>
      <c r="M161" t="s">
        <v>114</v>
      </c>
      <c r="N161">
        <v>60</v>
      </c>
      <c r="O161" t="s">
        <v>48</v>
      </c>
      <c r="P161" t="s">
        <v>52</v>
      </c>
      <c r="T161" t="s">
        <v>105</v>
      </c>
      <c r="V161" t="s">
        <v>48</v>
      </c>
      <c r="W161" t="s">
        <v>54</v>
      </c>
      <c r="X161" t="s">
        <v>148</v>
      </c>
      <c r="Y161" t="s">
        <v>54</v>
      </c>
      <c r="Z161" t="s">
        <v>1110</v>
      </c>
      <c r="AA161" t="s">
        <v>54</v>
      </c>
      <c r="AB161" t="s">
        <v>57</v>
      </c>
      <c r="AC161" t="s">
        <v>57</v>
      </c>
      <c r="AH161">
        <f t="shared" si="22"/>
        <v>0</v>
      </c>
      <c r="AI161">
        <f t="shared" si="23"/>
        <v>0</v>
      </c>
      <c r="AJ161">
        <f t="shared" si="24"/>
        <v>1</v>
      </c>
      <c r="AK161">
        <v>1</v>
      </c>
      <c r="AL161" s="8">
        <f t="shared" si="25"/>
        <v>60</v>
      </c>
      <c r="AM161" s="8">
        <f t="shared" si="26"/>
        <v>0.11666666666666667</v>
      </c>
      <c r="AN161" s="8">
        <f t="shared" si="27"/>
        <v>1.6666666666666666E-2</v>
      </c>
      <c r="AO161" s="8">
        <f>Table1[[#This Row],[L1 Worked Time]]+Table1[[#This Row],[Idle Time]]+Table1[[#This Row],[L1 Pend Time]]</f>
        <v>60.133333333333333</v>
      </c>
      <c r="AP161" s="1" t="str">
        <f t="shared" si="28"/>
        <v>Wed</v>
      </c>
      <c r="AQ161" s="6">
        <f>INT(Table1[[#This Row],[Create Date]])</f>
        <v>44944</v>
      </c>
      <c r="AR161" s="2">
        <f t="shared" si="29"/>
        <v>44944</v>
      </c>
      <c r="AS161" s="1" t="str">
        <f t="shared" si="30"/>
        <v>17:50:02</v>
      </c>
      <c r="AT161" s="1" t="str">
        <f t="shared" si="31"/>
        <v>Week-4</v>
      </c>
      <c r="AU161" s="3">
        <f t="shared" si="32"/>
        <v>0.70833333333333326</v>
      </c>
      <c r="AW161">
        <v>0.11666666666666667</v>
      </c>
      <c r="AX161">
        <v>60</v>
      </c>
      <c r="AY161">
        <v>1.6666666666666666E-2</v>
      </c>
    </row>
    <row r="162" spans="1:51" x14ac:dyDescent="0.25">
      <c r="A162">
        <v>8317</v>
      </c>
      <c r="B162" t="s">
        <v>117</v>
      </c>
      <c r="C162" t="s">
        <v>109</v>
      </c>
      <c r="D162" t="s">
        <v>43</v>
      </c>
      <c r="E162" t="s">
        <v>217</v>
      </c>
      <c r="F162" t="s">
        <v>7977</v>
      </c>
      <c r="G162" t="s">
        <v>181</v>
      </c>
      <c r="H162" t="s">
        <v>63</v>
      </c>
      <c r="I162" t="s">
        <v>63</v>
      </c>
      <c r="J162" t="s">
        <v>379</v>
      </c>
      <c r="K162" t="s">
        <v>121</v>
      </c>
      <c r="L162" t="s">
        <v>50</v>
      </c>
      <c r="M162" t="s">
        <v>114</v>
      </c>
      <c r="N162">
        <v>91</v>
      </c>
      <c r="O162" t="s">
        <v>48</v>
      </c>
      <c r="P162" t="s">
        <v>123</v>
      </c>
      <c r="R162" t="s">
        <v>158</v>
      </c>
      <c r="V162" t="s">
        <v>48</v>
      </c>
      <c r="W162" t="s">
        <v>54</v>
      </c>
      <c r="X162" t="s">
        <v>254</v>
      </c>
      <c r="Y162" t="s">
        <v>54</v>
      </c>
      <c r="Z162" t="s">
        <v>7978</v>
      </c>
      <c r="AA162" t="s">
        <v>54</v>
      </c>
      <c r="AB162" t="s">
        <v>57</v>
      </c>
      <c r="AC162" t="s">
        <v>6381</v>
      </c>
      <c r="AH162">
        <f t="shared" si="22"/>
        <v>0</v>
      </c>
      <c r="AI162">
        <f t="shared" si="23"/>
        <v>1</v>
      </c>
      <c r="AJ162" t="str">
        <f t="shared" si="24"/>
        <v/>
      </c>
      <c r="AK162">
        <v>1</v>
      </c>
      <c r="AL162" s="8">
        <f t="shared" si="25"/>
        <v>91</v>
      </c>
      <c r="AM162" s="8">
        <f t="shared" si="26"/>
        <v>0.38333333333333336</v>
      </c>
      <c r="AN162" s="8">
        <f t="shared" si="27"/>
        <v>3.5166666666666666</v>
      </c>
      <c r="AO162" s="8">
        <f>Table1[[#This Row],[L1 Worked Time]]+Table1[[#This Row],[Idle Time]]+Table1[[#This Row],[L1 Pend Time]]</f>
        <v>94.9</v>
      </c>
      <c r="AP162" s="1" t="str">
        <f t="shared" si="28"/>
        <v>Wed</v>
      </c>
      <c r="AQ162" s="6">
        <f>INT(Table1[[#This Row],[Create Date]])</f>
        <v>44944</v>
      </c>
      <c r="AR162" s="2">
        <f t="shared" si="29"/>
        <v>44944</v>
      </c>
      <c r="AS162" s="1" t="str">
        <f t="shared" si="30"/>
        <v>14:50:02</v>
      </c>
      <c r="AT162" s="1" t="str">
        <f t="shared" si="31"/>
        <v>Week-4</v>
      </c>
      <c r="AU162" s="3">
        <f t="shared" si="32"/>
        <v>0.58333333333333326</v>
      </c>
      <c r="AW162">
        <v>0.38333333333333336</v>
      </c>
      <c r="AX162">
        <v>91</v>
      </c>
      <c r="AY162">
        <v>3.5166666666666666</v>
      </c>
    </row>
    <row r="163" spans="1:51" x14ac:dyDescent="0.25">
      <c r="A163">
        <v>8316</v>
      </c>
      <c r="B163" t="s">
        <v>59</v>
      </c>
      <c r="C163" t="s">
        <v>109</v>
      </c>
      <c r="D163" t="s">
        <v>43</v>
      </c>
      <c r="E163" t="s">
        <v>7979</v>
      </c>
      <c r="F163" t="s">
        <v>7980</v>
      </c>
      <c r="G163" t="s">
        <v>129</v>
      </c>
      <c r="H163" t="s">
        <v>72</v>
      </c>
      <c r="I163" t="s">
        <v>72</v>
      </c>
      <c r="J163" t="s">
        <v>64</v>
      </c>
      <c r="L163" t="s">
        <v>50</v>
      </c>
      <c r="M163" t="s">
        <v>65</v>
      </c>
      <c r="N163">
        <v>78</v>
      </c>
      <c r="O163" t="s">
        <v>48</v>
      </c>
      <c r="P163" t="s">
        <v>66</v>
      </c>
      <c r="Q163" t="s">
        <v>73</v>
      </c>
      <c r="V163" t="s">
        <v>48</v>
      </c>
      <c r="W163" t="s">
        <v>54</v>
      </c>
      <c r="X163" t="s">
        <v>106</v>
      </c>
      <c r="Y163" t="s">
        <v>54</v>
      </c>
      <c r="Z163" t="s">
        <v>1182</v>
      </c>
      <c r="AA163" t="s">
        <v>54</v>
      </c>
      <c r="AB163" t="s">
        <v>57</v>
      </c>
      <c r="AC163" t="s">
        <v>57</v>
      </c>
      <c r="AH163">
        <f t="shared" si="22"/>
        <v>0</v>
      </c>
      <c r="AI163">
        <f t="shared" si="23"/>
        <v>1</v>
      </c>
      <c r="AJ163" t="str">
        <f t="shared" si="24"/>
        <v/>
      </c>
      <c r="AK163">
        <v>1</v>
      </c>
      <c r="AL163" s="8">
        <f t="shared" si="25"/>
        <v>78</v>
      </c>
      <c r="AM163" s="8">
        <f t="shared" si="26"/>
        <v>8.3333333333333329E-2</v>
      </c>
      <c r="AN163" s="8">
        <f t="shared" si="27"/>
        <v>1.6666666666666666E-2</v>
      </c>
      <c r="AO163" s="8">
        <f>Table1[[#This Row],[L1 Worked Time]]+Table1[[#This Row],[Idle Time]]+Table1[[#This Row],[L1 Pend Time]]</f>
        <v>78.099999999999994</v>
      </c>
      <c r="AP163" s="1" t="str">
        <f t="shared" si="28"/>
        <v>Wed</v>
      </c>
      <c r="AQ163" s="6">
        <f>INT(Table1[[#This Row],[Create Date]])</f>
        <v>44944</v>
      </c>
      <c r="AR163" s="2">
        <f t="shared" si="29"/>
        <v>44944</v>
      </c>
      <c r="AS163" s="1" t="str">
        <f t="shared" si="30"/>
        <v>14:00:05</v>
      </c>
      <c r="AT163" s="1" t="str">
        <f t="shared" si="31"/>
        <v>Week-4</v>
      </c>
      <c r="AU163" s="3">
        <f t="shared" si="32"/>
        <v>0.58333333333333326</v>
      </c>
      <c r="AW163">
        <v>8.3333333333333329E-2</v>
      </c>
      <c r="AX163">
        <v>78</v>
      </c>
      <c r="AY163">
        <v>1.6666666666666666E-2</v>
      </c>
    </row>
    <row r="164" spans="1:51" x14ac:dyDescent="0.25">
      <c r="A164">
        <v>8315</v>
      </c>
      <c r="B164" t="s">
        <v>117</v>
      </c>
      <c r="C164" t="s">
        <v>42</v>
      </c>
      <c r="D164" t="s">
        <v>43</v>
      </c>
      <c r="E164" t="s">
        <v>110</v>
      </c>
      <c r="F164" t="s">
        <v>7981</v>
      </c>
      <c r="G164" t="s">
        <v>140</v>
      </c>
      <c r="H164" t="s">
        <v>47</v>
      </c>
      <c r="I164" t="s">
        <v>47</v>
      </c>
      <c r="J164" t="s">
        <v>112</v>
      </c>
      <c r="K164" t="s">
        <v>113</v>
      </c>
      <c r="L164" t="s">
        <v>50</v>
      </c>
      <c r="M164" t="s">
        <v>114</v>
      </c>
      <c r="N164">
        <v>91</v>
      </c>
      <c r="O164" t="s">
        <v>48</v>
      </c>
      <c r="P164" t="s">
        <v>52</v>
      </c>
      <c r="T164" t="s">
        <v>105</v>
      </c>
      <c r="V164" t="s">
        <v>48</v>
      </c>
      <c r="W164" t="s">
        <v>54</v>
      </c>
      <c r="X164" t="s">
        <v>2413</v>
      </c>
      <c r="Y164" t="s">
        <v>54</v>
      </c>
      <c r="Z164" t="s">
        <v>7982</v>
      </c>
      <c r="AA164" t="s">
        <v>54</v>
      </c>
      <c r="AB164" t="s">
        <v>57</v>
      </c>
      <c r="AC164" t="s">
        <v>57</v>
      </c>
      <c r="AH164">
        <f t="shared" si="22"/>
        <v>0</v>
      </c>
      <c r="AI164">
        <f t="shared" si="23"/>
        <v>1</v>
      </c>
      <c r="AJ164" t="str">
        <f t="shared" si="24"/>
        <v/>
      </c>
      <c r="AK164">
        <v>1</v>
      </c>
      <c r="AL164" s="8">
        <f t="shared" si="25"/>
        <v>91</v>
      </c>
      <c r="AM164" s="8">
        <f t="shared" si="26"/>
        <v>1.75</v>
      </c>
      <c r="AN164" s="8">
        <f t="shared" si="27"/>
        <v>1.6666666666666666E-2</v>
      </c>
      <c r="AO164" s="8">
        <f>Table1[[#This Row],[L1 Worked Time]]+Table1[[#This Row],[Idle Time]]+Table1[[#This Row],[L1 Pend Time]]</f>
        <v>92.766666666666666</v>
      </c>
      <c r="AP164" s="1" t="str">
        <f t="shared" si="28"/>
        <v>Wed</v>
      </c>
      <c r="AQ164" s="6">
        <f>INT(Table1[[#This Row],[Create Date]])</f>
        <v>44944</v>
      </c>
      <c r="AR164" s="2">
        <f t="shared" si="29"/>
        <v>44944</v>
      </c>
      <c r="AS164" s="1" t="str">
        <f t="shared" si="30"/>
        <v>14:00:03</v>
      </c>
      <c r="AT164" s="1" t="str">
        <f t="shared" si="31"/>
        <v>Week-4</v>
      </c>
      <c r="AU164" s="3">
        <f t="shared" si="32"/>
        <v>0.58333333333333326</v>
      </c>
      <c r="AW164">
        <v>1.75</v>
      </c>
      <c r="AX164">
        <v>91</v>
      </c>
      <c r="AY164">
        <v>1.6666666666666666E-2</v>
      </c>
    </row>
    <row r="165" spans="1:51" x14ac:dyDescent="0.25">
      <c r="A165">
        <v>8314</v>
      </c>
      <c r="B165" t="s">
        <v>117</v>
      </c>
      <c r="C165" t="s">
        <v>42</v>
      </c>
      <c r="D165" t="s">
        <v>43</v>
      </c>
      <c r="E165" t="s">
        <v>1622</v>
      </c>
      <c r="F165" t="s">
        <v>7983</v>
      </c>
      <c r="G165" t="s">
        <v>140</v>
      </c>
      <c r="H165" t="s">
        <v>63</v>
      </c>
      <c r="I165" t="s">
        <v>63</v>
      </c>
      <c r="J165" t="s">
        <v>48</v>
      </c>
      <c r="K165" t="s">
        <v>1625</v>
      </c>
      <c r="L165" t="s">
        <v>50</v>
      </c>
      <c r="M165" t="s">
        <v>114</v>
      </c>
      <c r="N165">
        <v>25</v>
      </c>
      <c r="O165" t="s">
        <v>48</v>
      </c>
      <c r="P165" t="s">
        <v>52</v>
      </c>
      <c r="T165" t="s">
        <v>105</v>
      </c>
      <c r="V165" t="s">
        <v>48</v>
      </c>
      <c r="W165" t="s">
        <v>54</v>
      </c>
      <c r="X165" t="s">
        <v>89</v>
      </c>
      <c r="Y165" t="s">
        <v>54</v>
      </c>
      <c r="Z165" t="s">
        <v>1928</v>
      </c>
      <c r="AA165" t="s">
        <v>54</v>
      </c>
      <c r="AB165" t="s">
        <v>57</v>
      </c>
      <c r="AC165" t="s">
        <v>57</v>
      </c>
      <c r="AH165">
        <f t="shared" si="22"/>
        <v>0</v>
      </c>
      <c r="AI165">
        <f t="shared" si="23"/>
        <v>1</v>
      </c>
      <c r="AJ165" t="str">
        <f t="shared" si="24"/>
        <v/>
      </c>
      <c r="AK165">
        <v>1</v>
      </c>
      <c r="AL165" s="8">
        <f t="shared" si="25"/>
        <v>25</v>
      </c>
      <c r="AM165" s="8">
        <f t="shared" si="26"/>
        <v>0.16666666666666666</v>
      </c>
      <c r="AN165" s="8">
        <f t="shared" si="27"/>
        <v>1.6666666666666666E-2</v>
      </c>
      <c r="AO165" s="8">
        <f>Table1[[#This Row],[L1 Worked Time]]+Table1[[#This Row],[Idle Time]]+Table1[[#This Row],[L1 Pend Time]]</f>
        <v>25.183333333333334</v>
      </c>
      <c r="AP165" s="1" t="str">
        <f t="shared" si="28"/>
        <v>Wed</v>
      </c>
      <c r="AQ165" s="6">
        <f>INT(Table1[[#This Row],[Create Date]])</f>
        <v>44944</v>
      </c>
      <c r="AR165" s="2">
        <f t="shared" si="29"/>
        <v>44944</v>
      </c>
      <c r="AS165" s="1" t="str">
        <f t="shared" si="30"/>
        <v>13:20:03</v>
      </c>
      <c r="AT165" s="1" t="str">
        <f t="shared" si="31"/>
        <v>Week-4</v>
      </c>
      <c r="AU165" s="3">
        <f t="shared" si="32"/>
        <v>0.54166666666666663</v>
      </c>
      <c r="AW165">
        <v>0.16666666666666666</v>
      </c>
      <c r="AX165">
        <v>25</v>
      </c>
      <c r="AY165">
        <v>1.6666666666666666E-2</v>
      </c>
    </row>
    <row r="166" spans="1:51" x14ac:dyDescent="0.25">
      <c r="A166">
        <v>8313</v>
      </c>
      <c r="B166" t="s">
        <v>41</v>
      </c>
      <c r="C166" t="s">
        <v>42</v>
      </c>
      <c r="D166" t="s">
        <v>43</v>
      </c>
      <c r="E166" t="s">
        <v>110</v>
      </c>
      <c r="F166" t="s">
        <v>7984</v>
      </c>
      <c r="G166" t="s">
        <v>129</v>
      </c>
      <c r="H166" t="s">
        <v>63</v>
      </c>
      <c r="I166" t="s">
        <v>63</v>
      </c>
      <c r="J166" t="s">
        <v>281</v>
      </c>
      <c r="K166" t="s">
        <v>113</v>
      </c>
      <c r="L166" t="s">
        <v>50</v>
      </c>
      <c r="M166" t="s">
        <v>114</v>
      </c>
      <c r="N166">
        <v>68</v>
      </c>
      <c r="O166" t="s">
        <v>48</v>
      </c>
      <c r="P166" t="s">
        <v>52</v>
      </c>
      <c r="T166" t="s">
        <v>105</v>
      </c>
      <c r="V166" t="s">
        <v>282</v>
      </c>
      <c r="W166" t="s">
        <v>54</v>
      </c>
      <c r="X166" t="s">
        <v>142</v>
      </c>
      <c r="Y166" t="s">
        <v>54</v>
      </c>
      <c r="Z166" t="s">
        <v>7985</v>
      </c>
      <c r="AA166" t="s">
        <v>54</v>
      </c>
      <c r="AB166" t="s">
        <v>57</v>
      </c>
      <c r="AC166" t="s">
        <v>57</v>
      </c>
      <c r="AH166">
        <f t="shared" si="22"/>
        <v>1</v>
      </c>
      <c r="AI166">
        <f t="shared" si="23"/>
        <v>1</v>
      </c>
      <c r="AJ166" t="str">
        <f t="shared" si="24"/>
        <v/>
      </c>
      <c r="AK166">
        <v>1</v>
      </c>
      <c r="AL166" s="8">
        <f t="shared" si="25"/>
        <v>68</v>
      </c>
      <c r="AM166" s="8">
        <f t="shared" si="26"/>
        <v>0.1</v>
      </c>
      <c r="AN166" s="8">
        <f t="shared" si="27"/>
        <v>1.6666666666666666E-2</v>
      </c>
      <c r="AO166" s="8">
        <f>Table1[[#This Row],[L1 Worked Time]]+Table1[[#This Row],[Idle Time]]+Table1[[#This Row],[L1 Pend Time]]</f>
        <v>68.11666666666666</v>
      </c>
      <c r="AP166" s="1" t="str">
        <f t="shared" si="28"/>
        <v>Wed</v>
      </c>
      <c r="AQ166" s="6">
        <f>INT(Table1[[#This Row],[Create Date]])</f>
        <v>44944</v>
      </c>
      <c r="AR166" s="2">
        <f t="shared" si="29"/>
        <v>44944</v>
      </c>
      <c r="AS166" s="1" t="str">
        <f t="shared" si="30"/>
        <v>12:30:03</v>
      </c>
      <c r="AT166" s="1" t="str">
        <f t="shared" si="31"/>
        <v>Week-4</v>
      </c>
      <c r="AU166" s="3">
        <f t="shared" si="32"/>
        <v>0.5</v>
      </c>
      <c r="AW166">
        <v>0.1</v>
      </c>
      <c r="AX166">
        <v>68</v>
      </c>
      <c r="AY166">
        <v>1.6666666666666666E-2</v>
      </c>
    </row>
    <row r="167" spans="1:51" x14ac:dyDescent="0.25">
      <c r="A167">
        <v>8312</v>
      </c>
      <c r="B167" t="s">
        <v>59</v>
      </c>
      <c r="C167" t="s">
        <v>6625</v>
      </c>
      <c r="D167" t="s">
        <v>43</v>
      </c>
      <c r="E167" t="s">
        <v>7986</v>
      </c>
      <c r="F167" t="s">
        <v>7987</v>
      </c>
      <c r="G167" t="s">
        <v>140</v>
      </c>
      <c r="H167" t="s">
        <v>47</v>
      </c>
      <c r="I167" t="s">
        <v>47</v>
      </c>
      <c r="J167" t="s">
        <v>64</v>
      </c>
      <c r="L167" t="s">
        <v>50</v>
      </c>
      <c r="M167" t="s">
        <v>65</v>
      </c>
      <c r="N167">
        <v>90</v>
      </c>
      <c r="O167" t="s">
        <v>48</v>
      </c>
      <c r="P167" t="s">
        <v>66</v>
      </c>
      <c r="Q167" t="s">
        <v>317</v>
      </c>
      <c r="V167" t="s">
        <v>48</v>
      </c>
      <c r="W167" t="s">
        <v>54</v>
      </c>
      <c r="X167" t="s">
        <v>55</v>
      </c>
      <c r="Y167" t="s">
        <v>54</v>
      </c>
      <c r="Z167" t="s">
        <v>4708</v>
      </c>
      <c r="AA167" t="s">
        <v>54</v>
      </c>
      <c r="AB167" t="s">
        <v>57</v>
      </c>
      <c r="AC167" t="s">
        <v>7988</v>
      </c>
      <c r="AH167">
        <f t="shared" si="22"/>
        <v>0</v>
      </c>
      <c r="AI167">
        <f t="shared" si="23"/>
        <v>1</v>
      </c>
      <c r="AJ167" t="str">
        <f t="shared" si="24"/>
        <v/>
      </c>
      <c r="AK167">
        <v>1</v>
      </c>
      <c r="AL167" s="8">
        <f t="shared" si="25"/>
        <v>90</v>
      </c>
      <c r="AM167" s="8">
        <f t="shared" si="26"/>
        <v>0.15000000000000002</v>
      </c>
      <c r="AN167" s="8">
        <f t="shared" si="27"/>
        <v>8.0333333333333332</v>
      </c>
      <c r="AO167" s="8">
        <f>Table1[[#This Row],[L1 Worked Time]]+Table1[[#This Row],[Idle Time]]+Table1[[#This Row],[L1 Pend Time]]</f>
        <v>98.183333333333337</v>
      </c>
      <c r="AP167" s="1" t="str">
        <f t="shared" si="28"/>
        <v>Wed</v>
      </c>
      <c r="AQ167" s="6">
        <f>INT(Table1[[#This Row],[Create Date]])</f>
        <v>44944</v>
      </c>
      <c r="AR167" s="2">
        <f t="shared" si="29"/>
        <v>44944</v>
      </c>
      <c r="AS167" s="1" t="str">
        <f t="shared" si="30"/>
        <v>11:25:16</v>
      </c>
      <c r="AT167" s="1" t="str">
        <f t="shared" si="31"/>
        <v>Week-4</v>
      </c>
      <c r="AU167" s="3">
        <f t="shared" si="32"/>
        <v>0.45833333333333331</v>
      </c>
      <c r="AW167">
        <v>0.15000000000000002</v>
      </c>
      <c r="AX167">
        <v>90</v>
      </c>
      <c r="AY167">
        <v>8.0333333333333332</v>
      </c>
    </row>
    <row r="168" spans="1:51" x14ac:dyDescent="0.25">
      <c r="A168">
        <v>8311</v>
      </c>
      <c r="B168" t="s">
        <v>41</v>
      </c>
      <c r="C168" t="s">
        <v>6625</v>
      </c>
      <c r="D168" t="s">
        <v>43</v>
      </c>
      <c r="E168" t="s">
        <v>4967</v>
      </c>
      <c r="F168" t="s">
        <v>7989</v>
      </c>
      <c r="G168" t="s">
        <v>129</v>
      </c>
      <c r="H168" t="s">
        <v>72</v>
      </c>
      <c r="I168" t="s">
        <v>63</v>
      </c>
      <c r="J168" t="s">
        <v>281</v>
      </c>
      <c r="K168" t="s">
        <v>4969</v>
      </c>
      <c r="L168" t="s">
        <v>50</v>
      </c>
      <c r="M168" t="s">
        <v>122</v>
      </c>
      <c r="N168">
        <v>38</v>
      </c>
      <c r="O168" t="s">
        <v>48</v>
      </c>
      <c r="P168" t="s">
        <v>251</v>
      </c>
      <c r="S168" t="s">
        <v>4970</v>
      </c>
      <c r="V168" t="s">
        <v>282</v>
      </c>
      <c r="W168" t="s">
        <v>54</v>
      </c>
      <c r="X168" t="s">
        <v>148</v>
      </c>
      <c r="Y168" t="s">
        <v>54</v>
      </c>
      <c r="Z168" t="s">
        <v>7990</v>
      </c>
      <c r="AA168" t="s">
        <v>54</v>
      </c>
      <c r="AB168" t="s">
        <v>57</v>
      </c>
      <c r="AC168" t="s">
        <v>57</v>
      </c>
      <c r="AH168">
        <f t="shared" si="22"/>
        <v>1</v>
      </c>
      <c r="AI168">
        <f t="shared" si="23"/>
        <v>0</v>
      </c>
      <c r="AJ168">
        <f t="shared" si="24"/>
        <v>1</v>
      </c>
      <c r="AK168">
        <v>1</v>
      </c>
      <c r="AL168" s="8">
        <f t="shared" si="25"/>
        <v>38</v>
      </c>
      <c r="AM168" s="8">
        <f t="shared" si="26"/>
        <v>0.11666666666666667</v>
      </c>
      <c r="AN168" s="8">
        <f t="shared" si="27"/>
        <v>1.6666666666666666E-2</v>
      </c>
      <c r="AO168" s="8">
        <f>Table1[[#This Row],[L1 Worked Time]]+Table1[[#This Row],[Idle Time]]+Table1[[#This Row],[L1 Pend Time]]</f>
        <v>38.133333333333333</v>
      </c>
      <c r="AP168" s="1" t="str">
        <f t="shared" si="28"/>
        <v>Wed</v>
      </c>
      <c r="AQ168" s="6">
        <f>INT(Table1[[#This Row],[Create Date]])</f>
        <v>44944</v>
      </c>
      <c r="AR168" s="2">
        <f t="shared" si="29"/>
        <v>44944</v>
      </c>
      <c r="AS168" s="1" t="str">
        <f t="shared" si="30"/>
        <v>10:30:02</v>
      </c>
      <c r="AT168" s="1" t="str">
        <f t="shared" si="31"/>
        <v>Week-4</v>
      </c>
      <c r="AU168" s="3">
        <f t="shared" si="32"/>
        <v>0.41666666666666663</v>
      </c>
      <c r="AW168">
        <v>0.11666666666666667</v>
      </c>
      <c r="AX168">
        <v>38</v>
      </c>
      <c r="AY168">
        <v>1.6666666666666666E-2</v>
      </c>
    </row>
    <row r="169" spans="1:51" x14ac:dyDescent="0.25">
      <c r="A169">
        <v>8310</v>
      </c>
      <c r="B169" t="s">
        <v>346</v>
      </c>
      <c r="C169" t="s">
        <v>100</v>
      </c>
      <c r="D169" t="s">
        <v>43</v>
      </c>
      <c r="E169" t="s">
        <v>2807</v>
      </c>
      <c r="F169" t="s">
        <v>7991</v>
      </c>
      <c r="G169" t="s">
        <v>129</v>
      </c>
      <c r="H169" t="s">
        <v>63</v>
      </c>
      <c r="I169" t="s">
        <v>63</v>
      </c>
      <c r="J169" t="s">
        <v>48</v>
      </c>
      <c r="K169" t="s">
        <v>1294</v>
      </c>
      <c r="L169" t="s">
        <v>50</v>
      </c>
      <c r="M169" t="s">
        <v>122</v>
      </c>
      <c r="N169">
        <v>42</v>
      </c>
      <c r="O169" t="s">
        <v>48</v>
      </c>
      <c r="P169" t="s">
        <v>251</v>
      </c>
      <c r="S169" t="s">
        <v>252</v>
      </c>
      <c r="V169" t="s">
        <v>48</v>
      </c>
      <c r="W169" t="s">
        <v>54</v>
      </c>
      <c r="X169" t="s">
        <v>148</v>
      </c>
      <c r="Y169" t="s">
        <v>54</v>
      </c>
      <c r="Z169" t="s">
        <v>1672</v>
      </c>
      <c r="AA169" t="s">
        <v>54</v>
      </c>
      <c r="AB169" t="s">
        <v>57</v>
      </c>
      <c r="AC169" t="s">
        <v>57</v>
      </c>
      <c r="AH169">
        <f t="shared" si="22"/>
        <v>0</v>
      </c>
      <c r="AI169">
        <f t="shared" si="23"/>
        <v>1</v>
      </c>
      <c r="AJ169" t="str">
        <f t="shared" si="24"/>
        <v/>
      </c>
      <c r="AK169">
        <v>1</v>
      </c>
      <c r="AL169" s="8">
        <f t="shared" si="25"/>
        <v>42</v>
      </c>
      <c r="AM169" s="8">
        <f t="shared" si="26"/>
        <v>0.11666666666666667</v>
      </c>
      <c r="AN169" s="8">
        <f t="shared" si="27"/>
        <v>1.6666666666666666E-2</v>
      </c>
      <c r="AO169" s="8">
        <f>Table1[[#This Row],[L1 Worked Time]]+Table1[[#This Row],[Idle Time]]+Table1[[#This Row],[L1 Pend Time]]</f>
        <v>42.133333333333333</v>
      </c>
      <c r="AP169" s="1" t="str">
        <f t="shared" si="28"/>
        <v>Wed</v>
      </c>
      <c r="AQ169" s="6">
        <f>INT(Table1[[#This Row],[Create Date]])</f>
        <v>44944</v>
      </c>
      <c r="AR169" s="2">
        <f t="shared" si="29"/>
        <v>44944</v>
      </c>
      <c r="AS169" s="1" t="str">
        <f t="shared" si="30"/>
        <v>09:30:02</v>
      </c>
      <c r="AT169" s="1" t="str">
        <f t="shared" si="31"/>
        <v>Week-4</v>
      </c>
      <c r="AU169" s="3">
        <f t="shared" si="32"/>
        <v>0.375</v>
      </c>
      <c r="AW169">
        <v>0.11666666666666667</v>
      </c>
      <c r="AX169">
        <v>42</v>
      </c>
      <c r="AY169">
        <v>1.6666666666666666E-2</v>
      </c>
    </row>
    <row r="170" spans="1:51" x14ac:dyDescent="0.25">
      <c r="A170">
        <v>8339</v>
      </c>
      <c r="B170" t="s">
        <v>59</v>
      </c>
      <c r="C170" t="s">
        <v>109</v>
      </c>
      <c r="D170" t="s">
        <v>43</v>
      </c>
      <c r="E170" t="s">
        <v>7927</v>
      </c>
      <c r="F170" t="s">
        <v>7928</v>
      </c>
      <c r="G170" t="s">
        <v>120</v>
      </c>
      <c r="H170" t="s">
        <v>72</v>
      </c>
      <c r="I170" t="s">
        <v>72</v>
      </c>
      <c r="J170" t="s">
        <v>83</v>
      </c>
      <c r="L170" t="s">
        <v>50</v>
      </c>
      <c r="M170" t="s">
        <v>65</v>
      </c>
      <c r="N170">
        <v>34</v>
      </c>
      <c r="O170" t="s">
        <v>48</v>
      </c>
      <c r="P170" t="s">
        <v>66</v>
      </c>
      <c r="Q170" t="s">
        <v>73</v>
      </c>
      <c r="V170" t="s">
        <v>48</v>
      </c>
      <c r="W170" t="s">
        <v>54</v>
      </c>
      <c r="X170" t="s">
        <v>142</v>
      </c>
      <c r="Y170" t="s">
        <v>54</v>
      </c>
      <c r="Z170" t="s">
        <v>7929</v>
      </c>
      <c r="AA170" t="s">
        <v>54</v>
      </c>
      <c r="AB170" t="s">
        <v>57</v>
      </c>
      <c r="AC170" t="s">
        <v>57</v>
      </c>
      <c r="AH170">
        <f t="shared" si="22"/>
        <v>0</v>
      </c>
      <c r="AI170">
        <f t="shared" si="23"/>
        <v>1</v>
      </c>
      <c r="AJ170" t="str">
        <f t="shared" si="24"/>
        <v/>
      </c>
      <c r="AK170">
        <v>1</v>
      </c>
      <c r="AL170" s="8">
        <f t="shared" si="25"/>
        <v>34</v>
      </c>
      <c r="AM170" s="8">
        <f t="shared" si="26"/>
        <v>0.1</v>
      </c>
      <c r="AN170" s="8">
        <f t="shared" si="27"/>
        <v>1.6666666666666666E-2</v>
      </c>
      <c r="AO170" s="8">
        <f>Table1[[#This Row],[L1 Worked Time]]+Table1[[#This Row],[Idle Time]]+Table1[[#This Row],[L1 Pend Time]]</f>
        <v>34.116666666666667</v>
      </c>
      <c r="AP170" s="1" t="str">
        <f t="shared" si="28"/>
        <v>Thu</v>
      </c>
      <c r="AQ170" s="6">
        <f>INT(Table1[[#This Row],[Create Date]])</f>
        <v>44945</v>
      </c>
      <c r="AR170" s="2">
        <f t="shared" si="29"/>
        <v>44945</v>
      </c>
      <c r="AS170" s="1" t="str">
        <f t="shared" si="30"/>
        <v>23:00:04</v>
      </c>
      <c r="AT170" s="1" t="str">
        <f t="shared" si="31"/>
        <v>Week-4</v>
      </c>
      <c r="AU170" s="3">
        <f t="shared" si="32"/>
        <v>0.95833333333333326</v>
      </c>
      <c r="AW170">
        <v>0.1</v>
      </c>
      <c r="AX170">
        <v>34</v>
      </c>
      <c r="AY170">
        <v>1.6666666666666666E-2</v>
      </c>
    </row>
    <row r="171" spans="1:51" x14ac:dyDescent="0.25">
      <c r="A171">
        <v>8338</v>
      </c>
      <c r="B171" t="s">
        <v>59</v>
      </c>
      <c r="C171" t="s">
        <v>109</v>
      </c>
      <c r="D171" t="s">
        <v>43</v>
      </c>
      <c r="E171" t="s">
        <v>7930</v>
      </c>
      <c r="F171" t="s">
        <v>7931</v>
      </c>
      <c r="G171" t="s">
        <v>120</v>
      </c>
      <c r="H171" t="s">
        <v>72</v>
      </c>
      <c r="I171" t="s">
        <v>72</v>
      </c>
      <c r="J171" t="s">
        <v>64</v>
      </c>
      <c r="L171" t="s">
        <v>50</v>
      </c>
      <c r="M171" t="s">
        <v>65</v>
      </c>
      <c r="N171">
        <v>26</v>
      </c>
      <c r="O171" t="s">
        <v>48</v>
      </c>
      <c r="P171" t="s">
        <v>66</v>
      </c>
      <c r="Q171" t="s">
        <v>73</v>
      </c>
      <c r="V171" t="s">
        <v>48</v>
      </c>
      <c r="W171" t="s">
        <v>54</v>
      </c>
      <c r="X171" t="s">
        <v>106</v>
      </c>
      <c r="Y171" t="s">
        <v>54</v>
      </c>
      <c r="Z171" t="s">
        <v>7932</v>
      </c>
      <c r="AA171" t="s">
        <v>54</v>
      </c>
      <c r="AB171" t="s">
        <v>57</v>
      </c>
      <c r="AC171" t="s">
        <v>7933</v>
      </c>
      <c r="AH171">
        <f t="shared" si="22"/>
        <v>0</v>
      </c>
      <c r="AI171">
        <f t="shared" si="23"/>
        <v>1</v>
      </c>
      <c r="AJ171" t="str">
        <f t="shared" si="24"/>
        <v/>
      </c>
      <c r="AK171">
        <v>1</v>
      </c>
      <c r="AL171" s="8">
        <f t="shared" si="25"/>
        <v>25.999999999999996</v>
      </c>
      <c r="AM171" s="8">
        <f t="shared" si="26"/>
        <v>8.3333333333333329E-2</v>
      </c>
      <c r="AN171" s="8">
        <f t="shared" si="27"/>
        <v>80.86666666666666</v>
      </c>
      <c r="AO171" s="8">
        <f>Table1[[#This Row],[L1 Worked Time]]+Table1[[#This Row],[Idle Time]]+Table1[[#This Row],[L1 Pend Time]]</f>
        <v>106.94999999999999</v>
      </c>
      <c r="AP171" s="1" t="str">
        <f t="shared" si="28"/>
        <v>Thu</v>
      </c>
      <c r="AQ171" s="6">
        <f>INT(Table1[[#This Row],[Create Date]])</f>
        <v>44945</v>
      </c>
      <c r="AR171" s="2">
        <f t="shared" si="29"/>
        <v>44945</v>
      </c>
      <c r="AS171" s="1" t="str">
        <f t="shared" si="30"/>
        <v>20:30:05</v>
      </c>
      <c r="AT171" s="1" t="str">
        <f t="shared" si="31"/>
        <v>Week-4</v>
      </c>
      <c r="AU171" s="3">
        <f t="shared" si="32"/>
        <v>0.83333333333333326</v>
      </c>
      <c r="AW171">
        <v>8.3333333333333329E-2</v>
      </c>
      <c r="AX171">
        <v>25.999999999999996</v>
      </c>
      <c r="AY171">
        <v>80.86666666666666</v>
      </c>
    </row>
    <row r="172" spans="1:51" x14ac:dyDescent="0.25">
      <c r="A172">
        <v>8337</v>
      </c>
      <c r="B172" t="s">
        <v>59</v>
      </c>
      <c r="C172" t="s">
        <v>109</v>
      </c>
      <c r="D172" t="s">
        <v>43</v>
      </c>
      <c r="E172" t="s">
        <v>7934</v>
      </c>
      <c r="F172" t="s">
        <v>7935</v>
      </c>
      <c r="G172" t="s">
        <v>120</v>
      </c>
      <c r="H172" t="s">
        <v>72</v>
      </c>
      <c r="I172" t="s">
        <v>47</v>
      </c>
      <c r="J172" t="s">
        <v>339</v>
      </c>
      <c r="L172" t="s">
        <v>50</v>
      </c>
      <c r="M172" t="s">
        <v>65</v>
      </c>
      <c r="O172" t="s">
        <v>48</v>
      </c>
      <c r="P172" t="s">
        <v>66</v>
      </c>
      <c r="Q172" t="s">
        <v>147</v>
      </c>
      <c r="V172" t="s">
        <v>282</v>
      </c>
      <c r="W172" t="s">
        <v>54</v>
      </c>
      <c r="X172" t="s">
        <v>54</v>
      </c>
      <c r="Y172" t="s">
        <v>54</v>
      </c>
      <c r="Z172" t="s">
        <v>54</v>
      </c>
      <c r="AA172" t="s">
        <v>54</v>
      </c>
      <c r="AB172" t="s">
        <v>54</v>
      </c>
      <c r="AC172" t="s">
        <v>54</v>
      </c>
      <c r="AH172">
        <f t="shared" si="22"/>
        <v>1</v>
      </c>
      <c r="AI172">
        <f t="shared" si="23"/>
        <v>0</v>
      </c>
      <c r="AJ172">
        <f t="shared" si="24"/>
        <v>1</v>
      </c>
      <c r="AK172">
        <v>1</v>
      </c>
      <c r="AL172" s="8">
        <f t="shared" si="25"/>
        <v>0</v>
      </c>
      <c r="AM172" s="8">
        <f t="shared" si="26"/>
        <v>0</v>
      </c>
      <c r="AN172" s="8">
        <f t="shared" si="27"/>
        <v>0</v>
      </c>
      <c r="AO172" s="8">
        <f>Table1[[#This Row],[L1 Worked Time]]+Table1[[#This Row],[Idle Time]]+Table1[[#This Row],[L1 Pend Time]]</f>
        <v>0</v>
      </c>
      <c r="AP172" s="1" t="str">
        <f t="shared" si="28"/>
        <v>Thu</v>
      </c>
      <c r="AQ172" s="6">
        <f>INT(Table1[[#This Row],[Create Date]])</f>
        <v>44945</v>
      </c>
      <c r="AR172" s="2">
        <f t="shared" si="29"/>
        <v>44945</v>
      </c>
      <c r="AS172" s="1" t="str">
        <f t="shared" si="30"/>
        <v>20:00:07</v>
      </c>
      <c r="AT172" s="1" t="str">
        <f t="shared" si="31"/>
        <v>Week-4</v>
      </c>
      <c r="AU172" s="3">
        <f t="shared" si="32"/>
        <v>0.83333333333333326</v>
      </c>
      <c r="AW172">
        <v>0</v>
      </c>
      <c r="AX172">
        <v>0</v>
      </c>
      <c r="AY172">
        <v>0</v>
      </c>
    </row>
    <row r="173" spans="1:51" x14ac:dyDescent="0.25">
      <c r="A173">
        <v>8336</v>
      </c>
      <c r="B173" t="s">
        <v>59</v>
      </c>
      <c r="C173" t="s">
        <v>109</v>
      </c>
      <c r="D173" t="s">
        <v>43</v>
      </c>
      <c r="E173" t="s">
        <v>7936</v>
      </c>
      <c r="F173" t="s">
        <v>7935</v>
      </c>
      <c r="G173" t="s">
        <v>120</v>
      </c>
      <c r="H173" t="s">
        <v>72</v>
      </c>
      <c r="I173" t="s">
        <v>47</v>
      </c>
      <c r="J173" t="s">
        <v>339</v>
      </c>
      <c r="L173" t="s">
        <v>50</v>
      </c>
      <c r="M173" t="s">
        <v>65</v>
      </c>
      <c r="N173">
        <v>10</v>
      </c>
      <c r="O173" t="s">
        <v>48</v>
      </c>
      <c r="P173" t="s">
        <v>66</v>
      </c>
      <c r="Q173" t="s">
        <v>73</v>
      </c>
      <c r="V173" t="s">
        <v>282</v>
      </c>
      <c r="W173" t="s">
        <v>54</v>
      </c>
      <c r="X173" t="s">
        <v>2741</v>
      </c>
      <c r="Y173" t="s">
        <v>54</v>
      </c>
      <c r="Z173" t="s">
        <v>7270</v>
      </c>
      <c r="AA173" t="s">
        <v>54</v>
      </c>
      <c r="AB173" t="s">
        <v>57</v>
      </c>
      <c r="AC173" t="s">
        <v>7937</v>
      </c>
      <c r="AH173">
        <f t="shared" si="22"/>
        <v>1</v>
      </c>
      <c r="AI173">
        <f t="shared" si="23"/>
        <v>0</v>
      </c>
      <c r="AJ173">
        <f t="shared" si="24"/>
        <v>1</v>
      </c>
      <c r="AK173">
        <v>1</v>
      </c>
      <c r="AL173" s="8">
        <f t="shared" si="25"/>
        <v>10</v>
      </c>
      <c r="AM173" s="8">
        <f t="shared" si="26"/>
        <v>1.7666666666666666</v>
      </c>
      <c r="AN173" s="8">
        <f t="shared" si="27"/>
        <v>69.900000000000006</v>
      </c>
      <c r="AO173" s="8">
        <f>Table1[[#This Row],[L1 Worked Time]]+Table1[[#This Row],[Idle Time]]+Table1[[#This Row],[L1 Pend Time]]</f>
        <v>81.666666666666671</v>
      </c>
      <c r="AP173" s="1" t="str">
        <f t="shared" si="28"/>
        <v>Thu</v>
      </c>
      <c r="AQ173" s="6">
        <f>INT(Table1[[#This Row],[Create Date]])</f>
        <v>44945</v>
      </c>
      <c r="AR173" s="2">
        <f t="shared" si="29"/>
        <v>44945</v>
      </c>
      <c r="AS173" s="1" t="str">
        <f t="shared" si="30"/>
        <v>20:00:07</v>
      </c>
      <c r="AT173" s="1" t="str">
        <f t="shared" si="31"/>
        <v>Week-4</v>
      </c>
      <c r="AU173" s="3">
        <f t="shared" si="32"/>
        <v>0.83333333333333326</v>
      </c>
      <c r="AW173">
        <v>1.7666666666666666</v>
      </c>
      <c r="AX173">
        <v>10</v>
      </c>
      <c r="AY173">
        <v>69.900000000000006</v>
      </c>
    </row>
    <row r="174" spans="1:51" x14ac:dyDescent="0.25">
      <c r="A174">
        <v>8335</v>
      </c>
      <c r="B174" t="s">
        <v>59</v>
      </c>
      <c r="C174" t="s">
        <v>109</v>
      </c>
      <c r="D174" t="s">
        <v>43</v>
      </c>
      <c r="E174" t="s">
        <v>7938</v>
      </c>
      <c r="F174" t="s">
        <v>7935</v>
      </c>
      <c r="G174" t="s">
        <v>120</v>
      </c>
      <c r="H174" t="s">
        <v>72</v>
      </c>
      <c r="I174" t="s">
        <v>47</v>
      </c>
      <c r="J174" t="s">
        <v>288</v>
      </c>
      <c r="L174" t="s">
        <v>50</v>
      </c>
      <c r="M174" t="s">
        <v>65</v>
      </c>
      <c r="N174">
        <v>72</v>
      </c>
      <c r="O174" t="s">
        <v>48</v>
      </c>
      <c r="P174" t="s">
        <v>66</v>
      </c>
      <c r="Q174" t="s">
        <v>73</v>
      </c>
      <c r="V174" t="s">
        <v>282</v>
      </c>
      <c r="W174" t="s">
        <v>54</v>
      </c>
      <c r="X174" t="s">
        <v>78</v>
      </c>
      <c r="Y174" t="s">
        <v>54</v>
      </c>
      <c r="Z174" t="s">
        <v>7353</v>
      </c>
      <c r="AA174" t="s">
        <v>54</v>
      </c>
      <c r="AB174" t="s">
        <v>57</v>
      </c>
      <c r="AC174" t="s">
        <v>57</v>
      </c>
      <c r="AH174">
        <f t="shared" si="22"/>
        <v>22</v>
      </c>
      <c r="AI174">
        <f t="shared" si="23"/>
        <v>0</v>
      </c>
      <c r="AJ174">
        <f t="shared" si="24"/>
        <v>1</v>
      </c>
      <c r="AK174">
        <v>1</v>
      </c>
      <c r="AL174" s="8">
        <f t="shared" si="25"/>
        <v>72</v>
      </c>
      <c r="AM174" s="8">
        <f t="shared" si="26"/>
        <v>0.13333333333333333</v>
      </c>
      <c r="AN174" s="8">
        <f t="shared" si="27"/>
        <v>1.6666666666666666E-2</v>
      </c>
      <c r="AO174" s="8">
        <f>Table1[[#This Row],[L1 Worked Time]]+Table1[[#This Row],[Idle Time]]+Table1[[#This Row],[L1 Pend Time]]</f>
        <v>72.150000000000006</v>
      </c>
      <c r="AP174" s="1" t="str">
        <f t="shared" si="28"/>
        <v>Thu</v>
      </c>
      <c r="AQ174" s="6">
        <f>INT(Table1[[#This Row],[Create Date]])</f>
        <v>44945</v>
      </c>
      <c r="AR174" s="2">
        <f t="shared" si="29"/>
        <v>44945</v>
      </c>
      <c r="AS174" s="1" t="str">
        <f t="shared" si="30"/>
        <v>20:00:07</v>
      </c>
      <c r="AT174" s="1" t="str">
        <f t="shared" si="31"/>
        <v>Week-4</v>
      </c>
      <c r="AU174" s="3">
        <f t="shared" si="32"/>
        <v>0.83333333333333326</v>
      </c>
      <c r="AW174">
        <v>0.13333333333333333</v>
      </c>
      <c r="AX174">
        <v>72</v>
      </c>
      <c r="AY174">
        <v>1.6666666666666666E-2</v>
      </c>
    </row>
    <row r="175" spans="1:51" x14ac:dyDescent="0.25">
      <c r="A175">
        <v>8334</v>
      </c>
      <c r="B175" t="s">
        <v>59</v>
      </c>
      <c r="C175" t="s">
        <v>109</v>
      </c>
      <c r="D175" t="s">
        <v>43</v>
      </c>
      <c r="E175" t="s">
        <v>7939</v>
      </c>
      <c r="F175" t="s">
        <v>7940</v>
      </c>
      <c r="G175" t="s">
        <v>120</v>
      </c>
      <c r="H175" t="s">
        <v>63</v>
      </c>
      <c r="I175" t="s">
        <v>63</v>
      </c>
      <c r="J175" t="s">
        <v>64</v>
      </c>
      <c r="L175" t="s">
        <v>50</v>
      </c>
      <c r="M175" t="s">
        <v>65</v>
      </c>
      <c r="N175">
        <v>66</v>
      </c>
      <c r="O175" t="s">
        <v>48</v>
      </c>
      <c r="P175" t="s">
        <v>66</v>
      </c>
      <c r="Q175" t="s">
        <v>67</v>
      </c>
      <c r="V175" t="s">
        <v>48</v>
      </c>
      <c r="W175" t="s">
        <v>54</v>
      </c>
      <c r="X175" t="s">
        <v>106</v>
      </c>
      <c r="Y175" t="s">
        <v>54</v>
      </c>
      <c r="Z175" t="s">
        <v>3560</v>
      </c>
      <c r="AA175" t="s">
        <v>54</v>
      </c>
      <c r="AB175" t="s">
        <v>57</v>
      </c>
      <c r="AC175" t="s">
        <v>5122</v>
      </c>
      <c r="AH175">
        <f t="shared" si="22"/>
        <v>0</v>
      </c>
      <c r="AI175">
        <f t="shared" si="23"/>
        <v>1</v>
      </c>
      <c r="AJ175" t="str">
        <f t="shared" si="24"/>
        <v/>
      </c>
      <c r="AK175">
        <v>1</v>
      </c>
      <c r="AL175" s="8">
        <f t="shared" si="25"/>
        <v>66</v>
      </c>
      <c r="AM175" s="8">
        <f t="shared" si="26"/>
        <v>8.3333333333333329E-2</v>
      </c>
      <c r="AN175" s="8">
        <f t="shared" si="27"/>
        <v>53.316666666666663</v>
      </c>
      <c r="AO175" s="8">
        <f>Table1[[#This Row],[L1 Worked Time]]+Table1[[#This Row],[Idle Time]]+Table1[[#This Row],[L1 Pend Time]]</f>
        <v>119.39999999999999</v>
      </c>
      <c r="AP175" s="1" t="str">
        <f t="shared" si="28"/>
        <v>Thu</v>
      </c>
      <c r="AQ175" s="6">
        <f>INT(Table1[[#This Row],[Create Date]])</f>
        <v>44945</v>
      </c>
      <c r="AR175" s="2">
        <f t="shared" si="29"/>
        <v>44945</v>
      </c>
      <c r="AS175" s="1" t="str">
        <f t="shared" si="30"/>
        <v>16:30:05</v>
      </c>
      <c r="AT175" s="1" t="str">
        <f t="shared" si="31"/>
        <v>Week-4</v>
      </c>
      <c r="AU175" s="3">
        <f t="shared" si="32"/>
        <v>0.66666666666666663</v>
      </c>
      <c r="AW175">
        <v>8.3333333333333329E-2</v>
      </c>
      <c r="AX175">
        <v>66</v>
      </c>
      <c r="AY175">
        <v>53.316666666666663</v>
      </c>
    </row>
    <row r="176" spans="1:51" x14ac:dyDescent="0.25">
      <c r="A176">
        <v>8333</v>
      </c>
      <c r="B176" t="s">
        <v>59</v>
      </c>
      <c r="C176" t="s">
        <v>109</v>
      </c>
      <c r="D176" t="s">
        <v>43</v>
      </c>
      <c r="E176" t="s">
        <v>7941</v>
      </c>
      <c r="F176" t="s">
        <v>7940</v>
      </c>
      <c r="G176" t="s">
        <v>120</v>
      </c>
      <c r="H176" t="s">
        <v>63</v>
      </c>
      <c r="I176" t="s">
        <v>63</v>
      </c>
      <c r="J176" t="s">
        <v>64</v>
      </c>
      <c r="L176" t="s">
        <v>50</v>
      </c>
      <c r="M176" t="s">
        <v>65</v>
      </c>
      <c r="N176">
        <v>16</v>
      </c>
      <c r="O176" t="s">
        <v>48</v>
      </c>
      <c r="P176" t="s">
        <v>66</v>
      </c>
      <c r="Q176" t="s">
        <v>67</v>
      </c>
      <c r="V176" t="s">
        <v>48</v>
      </c>
      <c r="W176" t="s">
        <v>54</v>
      </c>
      <c r="X176" t="s">
        <v>1573</v>
      </c>
      <c r="Y176" t="s">
        <v>54</v>
      </c>
      <c r="Z176" t="s">
        <v>7942</v>
      </c>
      <c r="AA176" t="s">
        <v>54</v>
      </c>
      <c r="AB176" t="s">
        <v>57</v>
      </c>
      <c r="AC176" t="s">
        <v>930</v>
      </c>
      <c r="AH176">
        <f t="shared" si="22"/>
        <v>0</v>
      </c>
      <c r="AI176">
        <f t="shared" si="23"/>
        <v>1</v>
      </c>
      <c r="AJ176" t="str">
        <f t="shared" si="24"/>
        <v/>
      </c>
      <c r="AK176">
        <v>1</v>
      </c>
      <c r="AL176" s="8">
        <f t="shared" si="25"/>
        <v>16</v>
      </c>
      <c r="AM176" s="8">
        <f t="shared" si="26"/>
        <v>0.53333333333333333</v>
      </c>
      <c r="AN176" s="8">
        <f t="shared" si="27"/>
        <v>37.18333333333333</v>
      </c>
      <c r="AO176" s="8">
        <f>Table1[[#This Row],[L1 Worked Time]]+Table1[[#This Row],[Idle Time]]+Table1[[#This Row],[L1 Pend Time]]</f>
        <v>53.716666666666669</v>
      </c>
      <c r="AP176" s="1" t="str">
        <f t="shared" si="28"/>
        <v>Thu</v>
      </c>
      <c r="AQ176" s="6">
        <f>INT(Table1[[#This Row],[Create Date]])</f>
        <v>44945</v>
      </c>
      <c r="AR176" s="2">
        <f t="shared" si="29"/>
        <v>44945</v>
      </c>
      <c r="AS176" s="1" t="str">
        <f t="shared" si="30"/>
        <v>16:30:05</v>
      </c>
      <c r="AT176" s="1" t="str">
        <f t="shared" si="31"/>
        <v>Week-4</v>
      </c>
      <c r="AU176" s="3">
        <f t="shared" si="32"/>
        <v>0.66666666666666663</v>
      </c>
      <c r="AW176">
        <v>0.53333333333333333</v>
      </c>
      <c r="AX176">
        <v>16</v>
      </c>
      <c r="AY176">
        <v>37.18333333333333</v>
      </c>
    </row>
    <row r="177" spans="1:51" x14ac:dyDescent="0.25">
      <c r="A177">
        <v>8332</v>
      </c>
      <c r="B177" t="s">
        <v>41</v>
      </c>
      <c r="C177" t="s">
        <v>6625</v>
      </c>
      <c r="D177" t="s">
        <v>43</v>
      </c>
      <c r="E177" t="s">
        <v>2889</v>
      </c>
      <c r="F177" t="s">
        <v>7943</v>
      </c>
      <c r="G177" t="s">
        <v>181</v>
      </c>
      <c r="H177" t="s">
        <v>47</v>
      </c>
      <c r="I177" t="s">
        <v>72</v>
      </c>
      <c r="J177" t="s">
        <v>112</v>
      </c>
      <c r="K177" t="s">
        <v>2891</v>
      </c>
      <c r="L177" t="s">
        <v>50</v>
      </c>
      <c r="N177">
        <v>80</v>
      </c>
      <c r="O177" t="s">
        <v>48</v>
      </c>
      <c r="P177" t="s">
        <v>52</v>
      </c>
      <c r="T177" t="s">
        <v>105</v>
      </c>
      <c r="V177" t="s">
        <v>48</v>
      </c>
      <c r="W177" t="s">
        <v>54</v>
      </c>
      <c r="X177" t="s">
        <v>148</v>
      </c>
      <c r="Y177" t="s">
        <v>54</v>
      </c>
      <c r="Z177" t="s">
        <v>7010</v>
      </c>
      <c r="AA177" t="s">
        <v>54</v>
      </c>
      <c r="AB177" t="s">
        <v>57</v>
      </c>
      <c r="AC177" t="s">
        <v>7944</v>
      </c>
      <c r="AH177">
        <f t="shared" si="22"/>
        <v>0</v>
      </c>
      <c r="AI177">
        <f t="shared" si="23"/>
        <v>0</v>
      </c>
      <c r="AJ177">
        <f t="shared" si="24"/>
        <v>1</v>
      </c>
      <c r="AK177">
        <v>1</v>
      </c>
      <c r="AL177" s="8">
        <f t="shared" si="25"/>
        <v>80</v>
      </c>
      <c r="AM177" s="8">
        <f t="shared" si="26"/>
        <v>0.11666666666666667</v>
      </c>
      <c r="AN177" s="8">
        <f t="shared" si="27"/>
        <v>58.883333333333326</v>
      </c>
      <c r="AO177" s="8">
        <f>Table1[[#This Row],[L1 Worked Time]]+Table1[[#This Row],[Idle Time]]+Table1[[#This Row],[L1 Pend Time]]</f>
        <v>139</v>
      </c>
      <c r="AP177" s="1" t="str">
        <f t="shared" si="28"/>
        <v>Thu</v>
      </c>
      <c r="AQ177" s="6">
        <f>INT(Table1[[#This Row],[Create Date]])</f>
        <v>44945</v>
      </c>
      <c r="AR177" s="2">
        <f t="shared" si="29"/>
        <v>44945</v>
      </c>
      <c r="AS177" s="1" t="str">
        <f t="shared" si="30"/>
        <v>14:00:03</v>
      </c>
      <c r="AT177" s="1" t="str">
        <f t="shared" si="31"/>
        <v>Week-4</v>
      </c>
      <c r="AU177" s="3">
        <f t="shared" si="32"/>
        <v>0.58333333333333326</v>
      </c>
      <c r="AW177">
        <v>0.11666666666666667</v>
      </c>
      <c r="AX177">
        <v>80</v>
      </c>
      <c r="AY177">
        <v>58.883333333333326</v>
      </c>
    </row>
    <row r="178" spans="1:51" x14ac:dyDescent="0.25">
      <c r="A178">
        <v>8331</v>
      </c>
      <c r="B178" t="s">
        <v>41</v>
      </c>
      <c r="C178" t="s">
        <v>42</v>
      </c>
      <c r="D178" t="s">
        <v>43</v>
      </c>
      <c r="E178" t="s">
        <v>110</v>
      </c>
      <c r="F178" t="s">
        <v>7945</v>
      </c>
      <c r="G178" t="s">
        <v>140</v>
      </c>
      <c r="H178" t="s">
        <v>47</v>
      </c>
      <c r="I178" t="s">
        <v>47</v>
      </c>
      <c r="J178" t="s">
        <v>112</v>
      </c>
      <c r="K178" t="s">
        <v>141</v>
      </c>
      <c r="L178" t="s">
        <v>50</v>
      </c>
      <c r="M178" t="s">
        <v>122</v>
      </c>
      <c r="N178">
        <v>65</v>
      </c>
      <c r="O178" t="s">
        <v>48</v>
      </c>
      <c r="P178" t="s">
        <v>52</v>
      </c>
      <c r="T178" t="s">
        <v>105</v>
      </c>
      <c r="V178" t="s">
        <v>48</v>
      </c>
      <c r="W178" t="s">
        <v>54</v>
      </c>
      <c r="X178" t="s">
        <v>106</v>
      </c>
      <c r="Y178" t="s">
        <v>54</v>
      </c>
      <c r="Z178" t="s">
        <v>2387</v>
      </c>
      <c r="AA178" t="s">
        <v>54</v>
      </c>
      <c r="AB178" t="s">
        <v>57</v>
      </c>
      <c r="AC178" t="s">
        <v>7946</v>
      </c>
      <c r="AH178">
        <f t="shared" si="22"/>
        <v>0</v>
      </c>
      <c r="AI178">
        <f t="shared" si="23"/>
        <v>1</v>
      </c>
      <c r="AJ178" t="str">
        <f t="shared" si="24"/>
        <v/>
      </c>
      <c r="AK178">
        <v>1</v>
      </c>
      <c r="AL178" s="8">
        <f t="shared" si="25"/>
        <v>65</v>
      </c>
      <c r="AM178" s="8">
        <f t="shared" si="26"/>
        <v>8.3333333333333329E-2</v>
      </c>
      <c r="AN178" s="8">
        <f t="shared" si="27"/>
        <v>21.966666666666669</v>
      </c>
      <c r="AO178" s="8">
        <f>Table1[[#This Row],[L1 Worked Time]]+Table1[[#This Row],[Idle Time]]+Table1[[#This Row],[L1 Pend Time]]</f>
        <v>87.05</v>
      </c>
      <c r="AP178" s="1" t="str">
        <f t="shared" si="28"/>
        <v>Thu</v>
      </c>
      <c r="AQ178" s="6">
        <f>INT(Table1[[#This Row],[Create Date]])</f>
        <v>44945</v>
      </c>
      <c r="AR178" s="2">
        <f t="shared" si="29"/>
        <v>44945</v>
      </c>
      <c r="AS178" s="1" t="str">
        <f t="shared" si="30"/>
        <v>13:10:02</v>
      </c>
      <c r="AT178" s="1" t="str">
        <f t="shared" si="31"/>
        <v>Week-4</v>
      </c>
      <c r="AU178" s="3">
        <f t="shared" si="32"/>
        <v>0.54166666666666663</v>
      </c>
      <c r="AW178">
        <v>8.3333333333333329E-2</v>
      </c>
      <c r="AX178">
        <v>65</v>
      </c>
      <c r="AY178">
        <v>21.966666666666669</v>
      </c>
    </row>
    <row r="179" spans="1:51" x14ac:dyDescent="0.25">
      <c r="A179">
        <v>8330</v>
      </c>
      <c r="B179" t="s">
        <v>41</v>
      </c>
      <c r="C179" t="s">
        <v>6625</v>
      </c>
      <c r="D179" t="s">
        <v>43</v>
      </c>
      <c r="E179" t="s">
        <v>110</v>
      </c>
      <c r="F179" t="s">
        <v>7947</v>
      </c>
      <c r="G179" t="s">
        <v>181</v>
      </c>
      <c r="H179" t="s">
        <v>47</v>
      </c>
      <c r="I179" t="s">
        <v>47</v>
      </c>
      <c r="J179" t="s">
        <v>112</v>
      </c>
      <c r="K179" t="s">
        <v>141</v>
      </c>
      <c r="L179" t="s">
        <v>50</v>
      </c>
      <c r="M179" t="s">
        <v>51</v>
      </c>
      <c r="N179">
        <v>84</v>
      </c>
      <c r="O179" t="s">
        <v>48</v>
      </c>
      <c r="P179" t="s">
        <v>52</v>
      </c>
      <c r="T179" t="s">
        <v>105</v>
      </c>
      <c r="V179" t="s">
        <v>48</v>
      </c>
      <c r="W179" t="s">
        <v>54</v>
      </c>
      <c r="X179" t="s">
        <v>84</v>
      </c>
      <c r="Y179" t="s">
        <v>54</v>
      </c>
      <c r="Z179" t="s">
        <v>7948</v>
      </c>
      <c r="AA179" t="s">
        <v>54</v>
      </c>
      <c r="AB179" t="s">
        <v>57</v>
      </c>
      <c r="AC179" t="s">
        <v>2375</v>
      </c>
      <c r="AH179">
        <f t="shared" si="22"/>
        <v>0</v>
      </c>
      <c r="AI179">
        <f t="shared" si="23"/>
        <v>1</v>
      </c>
      <c r="AJ179" t="str">
        <f t="shared" si="24"/>
        <v/>
      </c>
      <c r="AK179">
        <v>1</v>
      </c>
      <c r="AL179" s="8">
        <f t="shared" si="25"/>
        <v>84</v>
      </c>
      <c r="AM179" s="8">
        <f t="shared" si="26"/>
        <v>0.18333333333333332</v>
      </c>
      <c r="AN179" s="8">
        <f t="shared" si="27"/>
        <v>34.549999999999997</v>
      </c>
      <c r="AO179" s="8">
        <f>Table1[[#This Row],[L1 Worked Time]]+Table1[[#This Row],[Idle Time]]+Table1[[#This Row],[L1 Pend Time]]</f>
        <v>118.73333333333333</v>
      </c>
      <c r="AP179" s="1" t="str">
        <f t="shared" si="28"/>
        <v>Thu</v>
      </c>
      <c r="AQ179" s="6">
        <f>INT(Table1[[#This Row],[Create Date]])</f>
        <v>44945</v>
      </c>
      <c r="AR179" s="2">
        <f t="shared" si="29"/>
        <v>44945</v>
      </c>
      <c r="AS179" s="1" t="str">
        <f t="shared" si="30"/>
        <v>13:00:02</v>
      </c>
      <c r="AT179" s="1" t="str">
        <f t="shared" si="31"/>
        <v>Week-4</v>
      </c>
      <c r="AU179" s="3">
        <f t="shared" si="32"/>
        <v>0.54166666666666663</v>
      </c>
      <c r="AW179">
        <v>0.18333333333333332</v>
      </c>
      <c r="AX179">
        <v>84</v>
      </c>
      <c r="AY179">
        <v>34.549999999999997</v>
      </c>
    </row>
    <row r="180" spans="1:51" x14ac:dyDescent="0.25">
      <c r="A180">
        <v>8329</v>
      </c>
      <c r="B180" t="s">
        <v>59</v>
      </c>
      <c r="C180" t="s">
        <v>109</v>
      </c>
      <c r="D180" t="s">
        <v>43</v>
      </c>
      <c r="E180" t="s">
        <v>7949</v>
      </c>
      <c r="F180" t="s">
        <v>7950</v>
      </c>
      <c r="G180" t="s">
        <v>181</v>
      </c>
      <c r="H180" t="s">
        <v>72</v>
      </c>
      <c r="I180" t="s">
        <v>72</v>
      </c>
      <c r="J180" t="s">
        <v>64</v>
      </c>
      <c r="L180" t="s">
        <v>50</v>
      </c>
      <c r="M180" t="s">
        <v>65</v>
      </c>
      <c r="N180">
        <v>120</v>
      </c>
      <c r="O180" t="s">
        <v>48</v>
      </c>
      <c r="P180" t="s">
        <v>66</v>
      </c>
      <c r="Q180" t="s">
        <v>73</v>
      </c>
      <c r="V180" t="s">
        <v>48</v>
      </c>
      <c r="W180" t="s">
        <v>54</v>
      </c>
      <c r="X180" t="s">
        <v>55</v>
      </c>
      <c r="Y180" t="s">
        <v>54</v>
      </c>
      <c r="Z180" t="s">
        <v>7951</v>
      </c>
      <c r="AA180" t="s">
        <v>54</v>
      </c>
      <c r="AB180" t="s">
        <v>57</v>
      </c>
      <c r="AC180" t="s">
        <v>7952</v>
      </c>
      <c r="AH180">
        <f t="shared" si="22"/>
        <v>0</v>
      </c>
      <c r="AI180">
        <f t="shared" si="23"/>
        <v>1</v>
      </c>
      <c r="AJ180" t="str">
        <f t="shared" si="24"/>
        <v/>
      </c>
      <c r="AK180">
        <v>1</v>
      </c>
      <c r="AL180" s="8">
        <f t="shared" si="25"/>
        <v>120</v>
      </c>
      <c r="AM180" s="8">
        <f t="shared" si="26"/>
        <v>0.15000000000000002</v>
      </c>
      <c r="AN180" s="8">
        <f t="shared" si="27"/>
        <v>269.35000000000002</v>
      </c>
      <c r="AO180" s="8">
        <f>Table1[[#This Row],[L1 Worked Time]]+Table1[[#This Row],[Idle Time]]+Table1[[#This Row],[L1 Pend Time]]</f>
        <v>389.5</v>
      </c>
      <c r="AP180" s="1" t="str">
        <f t="shared" si="28"/>
        <v>Thu</v>
      </c>
      <c r="AQ180" s="6">
        <f>INT(Table1[[#This Row],[Create Date]])</f>
        <v>44945</v>
      </c>
      <c r="AR180" s="2">
        <f t="shared" si="29"/>
        <v>44945</v>
      </c>
      <c r="AS180" s="1" t="str">
        <f t="shared" si="30"/>
        <v>12:30:05</v>
      </c>
      <c r="AT180" s="1" t="str">
        <f t="shared" si="31"/>
        <v>Week-4</v>
      </c>
      <c r="AU180" s="3">
        <f t="shared" si="32"/>
        <v>0.5</v>
      </c>
      <c r="AW180">
        <v>0.15000000000000002</v>
      </c>
      <c r="AX180">
        <v>120</v>
      </c>
      <c r="AY180">
        <v>269.35000000000002</v>
      </c>
    </row>
    <row r="181" spans="1:51" x14ac:dyDescent="0.25">
      <c r="A181">
        <v>8328</v>
      </c>
      <c r="B181" t="s">
        <v>59</v>
      </c>
      <c r="C181" t="s">
        <v>109</v>
      </c>
      <c r="D181" t="s">
        <v>43</v>
      </c>
      <c r="E181" t="s">
        <v>7930</v>
      </c>
      <c r="F181" t="s">
        <v>7953</v>
      </c>
      <c r="G181" t="s">
        <v>140</v>
      </c>
      <c r="H181" t="s">
        <v>72</v>
      </c>
      <c r="I181" t="s">
        <v>72</v>
      </c>
      <c r="J181" t="s">
        <v>64</v>
      </c>
      <c r="L181" t="s">
        <v>50</v>
      </c>
      <c r="M181" t="s">
        <v>65</v>
      </c>
      <c r="N181">
        <v>111</v>
      </c>
      <c r="O181" t="s">
        <v>48</v>
      </c>
      <c r="P181" t="s">
        <v>66</v>
      </c>
      <c r="Q181" t="s">
        <v>73</v>
      </c>
      <c r="V181" t="s">
        <v>48</v>
      </c>
      <c r="W181" t="s">
        <v>54</v>
      </c>
      <c r="X181" t="s">
        <v>142</v>
      </c>
      <c r="Y181" t="s">
        <v>54</v>
      </c>
      <c r="Z181" t="s">
        <v>7954</v>
      </c>
      <c r="AA181" t="s">
        <v>54</v>
      </c>
      <c r="AB181" t="s">
        <v>57</v>
      </c>
      <c r="AC181" t="s">
        <v>7955</v>
      </c>
      <c r="AH181">
        <f t="shared" si="22"/>
        <v>0</v>
      </c>
      <c r="AI181">
        <f t="shared" si="23"/>
        <v>1</v>
      </c>
      <c r="AJ181" t="str">
        <f t="shared" si="24"/>
        <v/>
      </c>
      <c r="AK181">
        <v>1</v>
      </c>
      <c r="AL181" s="8">
        <f t="shared" si="25"/>
        <v>111</v>
      </c>
      <c r="AM181" s="8">
        <f t="shared" si="26"/>
        <v>0.1</v>
      </c>
      <c r="AN181" s="8">
        <f t="shared" si="27"/>
        <v>265.13333333333333</v>
      </c>
      <c r="AO181" s="8">
        <f>Table1[[#This Row],[L1 Worked Time]]+Table1[[#This Row],[Idle Time]]+Table1[[#This Row],[L1 Pend Time]]</f>
        <v>376.23333333333335</v>
      </c>
      <c r="AP181" s="1" t="str">
        <f t="shared" si="28"/>
        <v>Thu</v>
      </c>
      <c r="AQ181" s="6">
        <f>INT(Table1[[#This Row],[Create Date]])</f>
        <v>44945</v>
      </c>
      <c r="AR181" s="2">
        <f t="shared" si="29"/>
        <v>44945</v>
      </c>
      <c r="AS181" s="1" t="str">
        <f t="shared" si="30"/>
        <v>10:30:06</v>
      </c>
      <c r="AT181" s="1" t="str">
        <f t="shared" si="31"/>
        <v>Week-4</v>
      </c>
      <c r="AU181" s="3">
        <f t="shared" si="32"/>
        <v>0.41666666666666663</v>
      </c>
      <c r="AW181">
        <v>0.1</v>
      </c>
      <c r="AX181">
        <v>111</v>
      </c>
      <c r="AY181">
        <v>265.13333333333333</v>
      </c>
    </row>
    <row r="182" spans="1:51" x14ac:dyDescent="0.25">
      <c r="A182">
        <v>8327</v>
      </c>
      <c r="B182" t="s">
        <v>59</v>
      </c>
      <c r="C182" t="s">
        <v>109</v>
      </c>
      <c r="D182" t="s">
        <v>43</v>
      </c>
      <c r="E182" t="s">
        <v>7956</v>
      </c>
      <c r="F182" t="s">
        <v>7957</v>
      </c>
      <c r="G182" t="s">
        <v>181</v>
      </c>
      <c r="H182" t="s">
        <v>63</v>
      </c>
      <c r="I182" t="s">
        <v>63</v>
      </c>
      <c r="J182" t="s">
        <v>64</v>
      </c>
      <c r="L182" t="s">
        <v>50</v>
      </c>
      <c r="M182" t="s">
        <v>65</v>
      </c>
      <c r="N182">
        <v>62</v>
      </c>
      <c r="O182" t="s">
        <v>48</v>
      </c>
      <c r="P182" t="s">
        <v>66</v>
      </c>
      <c r="Q182" t="s">
        <v>67</v>
      </c>
      <c r="V182" t="s">
        <v>48</v>
      </c>
      <c r="W182" t="s">
        <v>54</v>
      </c>
      <c r="X182" t="s">
        <v>148</v>
      </c>
      <c r="Y182" t="s">
        <v>54</v>
      </c>
      <c r="Z182" t="s">
        <v>7958</v>
      </c>
      <c r="AA182" t="s">
        <v>54</v>
      </c>
      <c r="AB182" t="s">
        <v>57</v>
      </c>
      <c r="AC182" t="s">
        <v>7959</v>
      </c>
      <c r="AH182">
        <f t="shared" si="22"/>
        <v>0</v>
      </c>
      <c r="AI182">
        <f t="shared" si="23"/>
        <v>1</v>
      </c>
      <c r="AJ182" t="str">
        <f t="shared" si="24"/>
        <v/>
      </c>
      <c r="AK182">
        <v>1</v>
      </c>
      <c r="AL182" s="8">
        <f t="shared" si="25"/>
        <v>62</v>
      </c>
      <c r="AM182" s="8">
        <f t="shared" si="26"/>
        <v>0.11666666666666667</v>
      </c>
      <c r="AN182" s="8">
        <f t="shared" si="27"/>
        <v>93.966666666666669</v>
      </c>
      <c r="AO182" s="8">
        <f>Table1[[#This Row],[L1 Worked Time]]+Table1[[#This Row],[Idle Time]]+Table1[[#This Row],[L1 Pend Time]]</f>
        <v>156.08333333333334</v>
      </c>
      <c r="AP182" s="1" t="str">
        <f t="shared" si="28"/>
        <v>Thu</v>
      </c>
      <c r="AQ182" s="6">
        <f>INT(Table1[[#This Row],[Create Date]])</f>
        <v>44945</v>
      </c>
      <c r="AR182" s="2">
        <f t="shared" si="29"/>
        <v>44945</v>
      </c>
      <c r="AS182" s="1" t="str">
        <f t="shared" si="30"/>
        <v>10:00:05</v>
      </c>
      <c r="AT182" s="1" t="str">
        <f t="shared" si="31"/>
        <v>Week-4</v>
      </c>
      <c r="AU182" s="3">
        <f t="shared" si="32"/>
        <v>0.41666666666666663</v>
      </c>
      <c r="AW182">
        <v>0.11666666666666667</v>
      </c>
      <c r="AX182">
        <v>62</v>
      </c>
      <c r="AY182">
        <v>93.966666666666669</v>
      </c>
    </row>
    <row r="183" spans="1:51" x14ac:dyDescent="0.25">
      <c r="A183">
        <v>8326</v>
      </c>
      <c r="B183" t="s">
        <v>117</v>
      </c>
      <c r="C183" t="s">
        <v>109</v>
      </c>
      <c r="D183" t="s">
        <v>43</v>
      </c>
      <c r="E183" t="s">
        <v>226</v>
      </c>
      <c r="F183" t="s">
        <v>7960</v>
      </c>
      <c r="G183" t="s">
        <v>140</v>
      </c>
      <c r="H183" t="s">
        <v>47</v>
      </c>
      <c r="I183" t="s">
        <v>47</v>
      </c>
      <c r="J183" t="s">
        <v>112</v>
      </c>
      <c r="K183" t="s">
        <v>228</v>
      </c>
      <c r="L183" t="s">
        <v>50</v>
      </c>
      <c r="M183" t="s">
        <v>114</v>
      </c>
      <c r="N183">
        <v>132</v>
      </c>
      <c r="O183" t="s">
        <v>48</v>
      </c>
      <c r="P183" t="s">
        <v>123</v>
      </c>
      <c r="R183" t="s">
        <v>582</v>
      </c>
      <c r="V183" t="s">
        <v>48</v>
      </c>
      <c r="W183" t="s">
        <v>54</v>
      </c>
      <c r="X183" t="s">
        <v>745</v>
      </c>
      <c r="Y183" t="s">
        <v>54</v>
      </c>
      <c r="Z183" t="s">
        <v>7461</v>
      </c>
      <c r="AA183" t="s">
        <v>54</v>
      </c>
      <c r="AB183" t="s">
        <v>57</v>
      </c>
      <c r="AC183" t="s">
        <v>57</v>
      </c>
      <c r="AH183">
        <f t="shared" si="22"/>
        <v>0</v>
      </c>
      <c r="AI183">
        <f t="shared" si="23"/>
        <v>1</v>
      </c>
      <c r="AJ183" t="str">
        <f t="shared" si="24"/>
        <v/>
      </c>
      <c r="AK183">
        <v>1</v>
      </c>
      <c r="AL183" s="8">
        <f t="shared" si="25"/>
        <v>132</v>
      </c>
      <c r="AM183" s="8">
        <f t="shared" si="26"/>
        <v>6.6666666666666666E-2</v>
      </c>
      <c r="AN183" s="8">
        <f t="shared" si="27"/>
        <v>1.6666666666666666E-2</v>
      </c>
      <c r="AO183" s="8">
        <f>Table1[[#This Row],[L1 Worked Time]]+Table1[[#This Row],[Idle Time]]+Table1[[#This Row],[L1 Pend Time]]</f>
        <v>132.08333333333334</v>
      </c>
      <c r="AP183" s="1" t="str">
        <f t="shared" si="28"/>
        <v>Thu</v>
      </c>
      <c r="AQ183" s="6">
        <f>INT(Table1[[#This Row],[Create Date]])</f>
        <v>44945</v>
      </c>
      <c r="AR183" s="2">
        <f t="shared" si="29"/>
        <v>44945</v>
      </c>
      <c r="AS183" s="1" t="str">
        <f t="shared" si="30"/>
        <v>10:00:02</v>
      </c>
      <c r="AT183" s="1" t="str">
        <f t="shared" si="31"/>
        <v>Week-4</v>
      </c>
      <c r="AU183" s="3">
        <f t="shared" si="32"/>
        <v>0.41666666666666663</v>
      </c>
      <c r="AW183">
        <v>6.6666666666666666E-2</v>
      </c>
      <c r="AX183">
        <v>132</v>
      </c>
      <c r="AY183">
        <v>1.6666666666666666E-2</v>
      </c>
    </row>
    <row r="184" spans="1:51" x14ac:dyDescent="0.25">
      <c r="A184">
        <v>8325</v>
      </c>
      <c r="B184" t="s">
        <v>59</v>
      </c>
      <c r="C184" t="s">
        <v>109</v>
      </c>
      <c r="D184" t="s">
        <v>43</v>
      </c>
      <c r="E184" t="s">
        <v>7961</v>
      </c>
      <c r="F184" t="s">
        <v>7962</v>
      </c>
      <c r="G184" t="s">
        <v>140</v>
      </c>
      <c r="H184" t="s">
        <v>47</v>
      </c>
      <c r="I184" t="s">
        <v>47</v>
      </c>
      <c r="J184" t="s">
        <v>64</v>
      </c>
      <c r="L184" t="s">
        <v>50</v>
      </c>
      <c r="M184" t="s">
        <v>65</v>
      </c>
      <c r="N184">
        <v>79</v>
      </c>
      <c r="O184" t="s">
        <v>48</v>
      </c>
      <c r="P184" t="s">
        <v>66</v>
      </c>
      <c r="Q184" t="s">
        <v>317</v>
      </c>
      <c r="V184" t="s">
        <v>48</v>
      </c>
      <c r="W184" t="s">
        <v>54</v>
      </c>
      <c r="X184" t="s">
        <v>106</v>
      </c>
      <c r="Y184" t="s">
        <v>54</v>
      </c>
      <c r="Z184" t="s">
        <v>7963</v>
      </c>
      <c r="AA184" t="s">
        <v>54</v>
      </c>
      <c r="AB184" t="s">
        <v>57</v>
      </c>
      <c r="AC184" t="s">
        <v>7964</v>
      </c>
      <c r="AH184">
        <f t="shared" si="22"/>
        <v>0</v>
      </c>
      <c r="AI184">
        <f t="shared" si="23"/>
        <v>1</v>
      </c>
      <c r="AJ184" t="str">
        <f t="shared" si="24"/>
        <v/>
      </c>
      <c r="AK184">
        <v>1</v>
      </c>
      <c r="AL184" s="8">
        <f t="shared" si="25"/>
        <v>79</v>
      </c>
      <c r="AM184" s="8">
        <f t="shared" si="26"/>
        <v>8.3333333333333329E-2</v>
      </c>
      <c r="AN184" s="8">
        <f t="shared" si="27"/>
        <v>145.83333333333331</v>
      </c>
      <c r="AO184" s="8">
        <f>Table1[[#This Row],[L1 Worked Time]]+Table1[[#This Row],[Idle Time]]+Table1[[#This Row],[L1 Pend Time]]</f>
        <v>224.91666666666663</v>
      </c>
      <c r="AP184" s="1" t="str">
        <f t="shared" si="28"/>
        <v>Thu</v>
      </c>
      <c r="AQ184" s="6">
        <f>INT(Table1[[#This Row],[Create Date]])</f>
        <v>44945</v>
      </c>
      <c r="AR184" s="2">
        <f t="shared" si="29"/>
        <v>44945</v>
      </c>
      <c r="AS184" s="1" t="str">
        <f t="shared" si="30"/>
        <v>09:30:09</v>
      </c>
      <c r="AT184" s="1" t="str">
        <f t="shared" si="31"/>
        <v>Week-4</v>
      </c>
      <c r="AU184" s="3">
        <f t="shared" si="32"/>
        <v>0.375</v>
      </c>
      <c r="AW184">
        <v>8.3333333333333329E-2</v>
      </c>
      <c r="AX184">
        <v>79</v>
      </c>
      <c r="AY184">
        <v>145.83333333333331</v>
      </c>
    </row>
    <row r="185" spans="1:51" x14ac:dyDescent="0.25">
      <c r="A185">
        <v>8324</v>
      </c>
      <c r="B185" t="s">
        <v>41</v>
      </c>
      <c r="C185" t="s">
        <v>109</v>
      </c>
      <c r="D185" t="s">
        <v>43</v>
      </c>
      <c r="E185" t="s">
        <v>4442</v>
      </c>
      <c r="F185" t="s">
        <v>7965</v>
      </c>
      <c r="G185" t="s">
        <v>46</v>
      </c>
      <c r="H185" t="s">
        <v>47</v>
      </c>
      <c r="I185" t="s">
        <v>63</v>
      </c>
      <c r="J185" t="s">
        <v>112</v>
      </c>
      <c r="K185" t="s">
        <v>2614</v>
      </c>
      <c r="L185" t="s">
        <v>50</v>
      </c>
      <c r="M185" t="s">
        <v>114</v>
      </c>
      <c r="N185">
        <v>166</v>
      </c>
      <c r="O185" t="s">
        <v>48</v>
      </c>
      <c r="P185" t="s">
        <v>354</v>
      </c>
      <c r="U185" t="s">
        <v>4444</v>
      </c>
      <c r="V185" t="s">
        <v>48</v>
      </c>
      <c r="W185" t="s">
        <v>54</v>
      </c>
      <c r="X185" t="s">
        <v>1598</v>
      </c>
      <c r="Y185" t="s">
        <v>54</v>
      </c>
      <c r="Z185" t="s">
        <v>7966</v>
      </c>
      <c r="AA185" t="s">
        <v>54</v>
      </c>
      <c r="AB185" t="s">
        <v>57</v>
      </c>
      <c r="AC185" t="s">
        <v>57</v>
      </c>
      <c r="AH185">
        <f t="shared" si="22"/>
        <v>0</v>
      </c>
      <c r="AI185">
        <f t="shared" si="23"/>
        <v>0</v>
      </c>
      <c r="AJ185">
        <f t="shared" si="24"/>
        <v>1</v>
      </c>
      <c r="AK185">
        <v>1</v>
      </c>
      <c r="AL185" s="8">
        <f t="shared" si="25"/>
        <v>166</v>
      </c>
      <c r="AM185" s="8">
        <f t="shared" si="26"/>
        <v>2.3166666666666669</v>
      </c>
      <c r="AN185" s="8">
        <f t="shared" si="27"/>
        <v>1.6666666666666666E-2</v>
      </c>
      <c r="AO185" s="8">
        <f>Table1[[#This Row],[L1 Worked Time]]+Table1[[#This Row],[Idle Time]]+Table1[[#This Row],[L1 Pend Time]]</f>
        <v>168.33333333333334</v>
      </c>
      <c r="AP185" s="1" t="str">
        <f t="shared" si="28"/>
        <v>Thu</v>
      </c>
      <c r="AQ185" s="6">
        <f>INT(Table1[[#This Row],[Create Date]])</f>
        <v>44945</v>
      </c>
      <c r="AR185" s="2">
        <f t="shared" si="29"/>
        <v>44945</v>
      </c>
      <c r="AS185" s="1" t="str">
        <f t="shared" si="30"/>
        <v>08:00:03</v>
      </c>
      <c r="AT185" s="1" t="str">
        <f t="shared" si="31"/>
        <v>Week-4</v>
      </c>
      <c r="AU185" s="3">
        <f t="shared" si="32"/>
        <v>0.33333333333333331</v>
      </c>
      <c r="AW185">
        <v>2.3166666666666669</v>
      </c>
      <c r="AX185">
        <v>166</v>
      </c>
      <c r="AY185">
        <v>1.6666666666666666E-2</v>
      </c>
    </row>
    <row r="186" spans="1:51" x14ac:dyDescent="0.25">
      <c r="A186">
        <v>8357</v>
      </c>
      <c r="B186" t="s">
        <v>117</v>
      </c>
      <c r="C186" t="s">
        <v>109</v>
      </c>
      <c r="D186" t="s">
        <v>43</v>
      </c>
      <c r="E186" t="s">
        <v>4442</v>
      </c>
      <c r="F186" t="s">
        <v>7883</v>
      </c>
      <c r="G186" t="s">
        <v>120</v>
      </c>
      <c r="H186" t="s">
        <v>63</v>
      </c>
      <c r="I186" t="s">
        <v>63</v>
      </c>
      <c r="J186" t="s">
        <v>112</v>
      </c>
      <c r="K186" t="s">
        <v>2614</v>
      </c>
      <c r="L186" t="s">
        <v>50</v>
      </c>
      <c r="M186" t="s">
        <v>114</v>
      </c>
      <c r="N186">
        <v>35</v>
      </c>
      <c r="O186" t="s">
        <v>48</v>
      </c>
      <c r="P186" t="s">
        <v>354</v>
      </c>
      <c r="U186" t="s">
        <v>4444</v>
      </c>
      <c r="V186" t="s">
        <v>48</v>
      </c>
      <c r="W186" t="s">
        <v>54</v>
      </c>
      <c r="X186" t="s">
        <v>142</v>
      </c>
      <c r="Y186" t="s">
        <v>54</v>
      </c>
      <c r="Z186" t="s">
        <v>7884</v>
      </c>
      <c r="AA186" t="s">
        <v>54</v>
      </c>
      <c r="AB186" t="s">
        <v>57</v>
      </c>
      <c r="AC186" t="s">
        <v>57</v>
      </c>
      <c r="AH186">
        <f t="shared" si="22"/>
        <v>0</v>
      </c>
      <c r="AI186">
        <f t="shared" si="23"/>
        <v>1</v>
      </c>
      <c r="AJ186" t="str">
        <f t="shared" si="24"/>
        <v/>
      </c>
      <c r="AK186">
        <v>1</v>
      </c>
      <c r="AL186" s="8">
        <f t="shared" si="25"/>
        <v>35</v>
      </c>
      <c r="AM186" s="8">
        <f t="shared" si="26"/>
        <v>0.1</v>
      </c>
      <c r="AN186" s="8">
        <f t="shared" si="27"/>
        <v>1.6666666666666666E-2</v>
      </c>
      <c r="AO186" s="8">
        <f>Table1[[#This Row],[L1 Worked Time]]+Table1[[#This Row],[Idle Time]]+Table1[[#This Row],[L1 Pend Time]]</f>
        <v>35.116666666666667</v>
      </c>
      <c r="AP186" s="1" t="str">
        <f t="shared" si="28"/>
        <v>Fri</v>
      </c>
      <c r="AQ186" s="6">
        <f>INT(Table1[[#This Row],[Create Date]])</f>
        <v>44946</v>
      </c>
      <c r="AR186" s="2">
        <f t="shared" si="29"/>
        <v>44946</v>
      </c>
      <c r="AS186" s="1" t="str">
        <f t="shared" si="30"/>
        <v>20:20:03</v>
      </c>
      <c r="AT186" s="1" t="str">
        <f t="shared" si="31"/>
        <v>Week-4</v>
      </c>
      <c r="AU186" s="3">
        <f t="shared" si="32"/>
        <v>0.83333333333333326</v>
      </c>
      <c r="AW186">
        <v>0.1</v>
      </c>
      <c r="AX186">
        <v>35</v>
      </c>
      <c r="AY186">
        <v>1.6666666666666666E-2</v>
      </c>
    </row>
    <row r="187" spans="1:51" x14ac:dyDescent="0.25">
      <c r="A187">
        <v>8356</v>
      </c>
      <c r="B187" t="s">
        <v>41</v>
      </c>
      <c r="C187" t="s">
        <v>100</v>
      </c>
      <c r="D187" t="s">
        <v>43</v>
      </c>
      <c r="E187" t="s">
        <v>110</v>
      </c>
      <c r="F187" t="s">
        <v>7885</v>
      </c>
      <c r="G187" t="s">
        <v>120</v>
      </c>
      <c r="H187" t="s">
        <v>63</v>
      </c>
      <c r="I187" t="s">
        <v>63</v>
      </c>
      <c r="J187" t="s">
        <v>112</v>
      </c>
      <c r="K187" t="s">
        <v>141</v>
      </c>
      <c r="L187" t="s">
        <v>50</v>
      </c>
      <c r="M187" t="s">
        <v>114</v>
      </c>
      <c r="N187">
        <v>35</v>
      </c>
      <c r="O187" t="s">
        <v>48</v>
      </c>
      <c r="P187" t="s">
        <v>52</v>
      </c>
      <c r="T187" t="s">
        <v>105</v>
      </c>
      <c r="V187" t="s">
        <v>48</v>
      </c>
      <c r="W187" t="s">
        <v>54</v>
      </c>
      <c r="X187" t="s">
        <v>89</v>
      </c>
      <c r="Y187" t="s">
        <v>54</v>
      </c>
      <c r="Z187" t="s">
        <v>3413</v>
      </c>
      <c r="AA187" t="s">
        <v>54</v>
      </c>
      <c r="AB187" t="s">
        <v>57</v>
      </c>
      <c r="AC187" t="s">
        <v>57</v>
      </c>
      <c r="AH187">
        <f t="shared" si="22"/>
        <v>0</v>
      </c>
      <c r="AI187">
        <f t="shared" si="23"/>
        <v>1</v>
      </c>
      <c r="AJ187" t="str">
        <f t="shared" si="24"/>
        <v/>
      </c>
      <c r="AK187">
        <v>1</v>
      </c>
      <c r="AL187" s="8">
        <f t="shared" si="25"/>
        <v>35</v>
      </c>
      <c r="AM187" s="8">
        <f t="shared" si="26"/>
        <v>0.16666666666666666</v>
      </c>
      <c r="AN187" s="8">
        <f t="shared" si="27"/>
        <v>1.6666666666666666E-2</v>
      </c>
      <c r="AO187" s="8">
        <f>Table1[[#This Row],[L1 Worked Time]]+Table1[[#This Row],[Idle Time]]+Table1[[#This Row],[L1 Pend Time]]</f>
        <v>35.18333333333333</v>
      </c>
      <c r="AP187" s="1" t="str">
        <f t="shared" si="28"/>
        <v>Fri</v>
      </c>
      <c r="AQ187" s="6">
        <f>INT(Table1[[#This Row],[Create Date]])</f>
        <v>44946</v>
      </c>
      <c r="AR187" s="2">
        <f t="shared" si="29"/>
        <v>44946</v>
      </c>
      <c r="AS187" s="1" t="str">
        <f t="shared" si="30"/>
        <v>18:50:02</v>
      </c>
      <c r="AT187" s="1" t="str">
        <f t="shared" si="31"/>
        <v>Week-4</v>
      </c>
      <c r="AU187" s="3">
        <f t="shared" si="32"/>
        <v>0.75</v>
      </c>
      <c r="AW187">
        <v>0.16666666666666666</v>
      </c>
      <c r="AX187">
        <v>35</v>
      </c>
      <c r="AY187">
        <v>1.6666666666666666E-2</v>
      </c>
    </row>
    <row r="188" spans="1:51" x14ac:dyDescent="0.25">
      <c r="A188">
        <v>8355</v>
      </c>
      <c r="B188" t="s">
        <v>117</v>
      </c>
      <c r="C188" t="s">
        <v>109</v>
      </c>
      <c r="D188" t="s">
        <v>43</v>
      </c>
      <c r="E188" t="s">
        <v>4442</v>
      </c>
      <c r="F188" t="s">
        <v>7886</v>
      </c>
      <c r="G188" t="s">
        <v>120</v>
      </c>
      <c r="H188" t="s">
        <v>63</v>
      </c>
      <c r="I188" t="s">
        <v>63</v>
      </c>
      <c r="J188" t="s">
        <v>281</v>
      </c>
      <c r="K188" t="s">
        <v>2614</v>
      </c>
      <c r="L188" t="s">
        <v>50</v>
      </c>
      <c r="M188" t="s">
        <v>114</v>
      </c>
      <c r="N188">
        <v>48</v>
      </c>
      <c r="O188" t="s">
        <v>48</v>
      </c>
      <c r="P188" t="s">
        <v>354</v>
      </c>
      <c r="U188" t="s">
        <v>4444</v>
      </c>
      <c r="V188" t="s">
        <v>282</v>
      </c>
      <c r="W188" t="s">
        <v>54</v>
      </c>
      <c r="X188" t="s">
        <v>89</v>
      </c>
      <c r="Y188" t="s">
        <v>54</v>
      </c>
      <c r="Z188" t="s">
        <v>7887</v>
      </c>
      <c r="AA188" t="s">
        <v>54</v>
      </c>
      <c r="AB188" t="s">
        <v>57</v>
      </c>
      <c r="AC188" t="s">
        <v>57</v>
      </c>
      <c r="AH188">
        <f t="shared" si="22"/>
        <v>1</v>
      </c>
      <c r="AI188">
        <f t="shared" si="23"/>
        <v>1</v>
      </c>
      <c r="AJ188" t="str">
        <f t="shared" si="24"/>
        <v/>
      </c>
      <c r="AK188">
        <v>1</v>
      </c>
      <c r="AL188" s="8">
        <f t="shared" si="25"/>
        <v>48</v>
      </c>
      <c r="AM188" s="8">
        <f t="shared" si="26"/>
        <v>0.16666666666666666</v>
      </c>
      <c r="AN188" s="8">
        <f t="shared" si="27"/>
        <v>1.6666666666666666E-2</v>
      </c>
      <c r="AO188" s="8">
        <f>Table1[[#This Row],[L1 Worked Time]]+Table1[[#This Row],[Idle Time]]+Table1[[#This Row],[L1 Pend Time]]</f>
        <v>48.18333333333333</v>
      </c>
      <c r="AP188" s="1" t="str">
        <f t="shared" si="28"/>
        <v>Fri</v>
      </c>
      <c r="AQ188" s="6">
        <f>INT(Table1[[#This Row],[Create Date]])</f>
        <v>44946</v>
      </c>
      <c r="AR188" s="2">
        <f t="shared" si="29"/>
        <v>44946</v>
      </c>
      <c r="AS188" s="1" t="str">
        <f t="shared" si="30"/>
        <v>17:30:02</v>
      </c>
      <c r="AT188" s="1" t="str">
        <f t="shared" si="31"/>
        <v>Week-4</v>
      </c>
      <c r="AU188" s="3">
        <f t="shared" si="32"/>
        <v>0.70833333333333326</v>
      </c>
      <c r="AW188">
        <v>0.16666666666666666</v>
      </c>
      <c r="AX188">
        <v>48</v>
      </c>
      <c r="AY188">
        <v>1.6666666666666666E-2</v>
      </c>
    </row>
    <row r="189" spans="1:51" x14ac:dyDescent="0.25">
      <c r="A189">
        <v>8354</v>
      </c>
      <c r="B189" t="s">
        <v>59</v>
      </c>
      <c r="C189" t="s">
        <v>399</v>
      </c>
      <c r="D189" t="s">
        <v>43</v>
      </c>
      <c r="E189" t="s">
        <v>7888</v>
      </c>
      <c r="F189" t="s">
        <v>7889</v>
      </c>
      <c r="G189" t="s">
        <v>120</v>
      </c>
      <c r="H189" t="s">
        <v>72</v>
      </c>
      <c r="I189" t="s">
        <v>72</v>
      </c>
      <c r="J189" t="s">
        <v>48</v>
      </c>
      <c r="L189" t="s">
        <v>50</v>
      </c>
      <c r="M189" t="s">
        <v>65</v>
      </c>
      <c r="N189">
        <v>25</v>
      </c>
      <c r="O189" t="s">
        <v>48</v>
      </c>
      <c r="P189" t="s">
        <v>66</v>
      </c>
      <c r="Q189" t="s">
        <v>73</v>
      </c>
      <c r="V189" t="s">
        <v>48</v>
      </c>
      <c r="W189" t="s">
        <v>54</v>
      </c>
      <c r="X189" t="s">
        <v>142</v>
      </c>
      <c r="Y189" t="s">
        <v>54</v>
      </c>
      <c r="Z189" t="s">
        <v>1912</v>
      </c>
      <c r="AA189" t="s">
        <v>54</v>
      </c>
      <c r="AB189" t="s">
        <v>57</v>
      </c>
      <c r="AC189" t="s">
        <v>57</v>
      </c>
      <c r="AH189">
        <f t="shared" si="22"/>
        <v>0</v>
      </c>
      <c r="AI189">
        <f t="shared" si="23"/>
        <v>1</v>
      </c>
      <c r="AJ189" t="str">
        <f t="shared" si="24"/>
        <v/>
      </c>
      <c r="AK189">
        <v>1</v>
      </c>
      <c r="AL189" s="8">
        <f t="shared" si="25"/>
        <v>25</v>
      </c>
      <c r="AM189" s="8">
        <f t="shared" si="26"/>
        <v>0.1</v>
      </c>
      <c r="AN189" s="8">
        <f t="shared" si="27"/>
        <v>1.6666666666666666E-2</v>
      </c>
      <c r="AO189" s="8">
        <f>Table1[[#This Row],[L1 Worked Time]]+Table1[[#This Row],[Idle Time]]+Table1[[#This Row],[L1 Pend Time]]</f>
        <v>25.116666666666667</v>
      </c>
      <c r="AP189" s="1" t="str">
        <f t="shared" si="28"/>
        <v>Fri</v>
      </c>
      <c r="AQ189" s="6">
        <f>INT(Table1[[#This Row],[Create Date]])</f>
        <v>44946</v>
      </c>
      <c r="AR189" s="2">
        <f t="shared" si="29"/>
        <v>44946</v>
      </c>
      <c r="AS189" s="1" t="str">
        <f t="shared" si="30"/>
        <v>17:00:04</v>
      </c>
      <c r="AT189" s="1" t="str">
        <f t="shared" si="31"/>
        <v>Week-4</v>
      </c>
      <c r="AU189" s="3">
        <f t="shared" si="32"/>
        <v>0.70833333333333326</v>
      </c>
      <c r="AW189">
        <v>0.1</v>
      </c>
      <c r="AX189">
        <v>25</v>
      </c>
      <c r="AY189">
        <v>1.6666666666666666E-2</v>
      </c>
    </row>
    <row r="190" spans="1:51" x14ac:dyDescent="0.25">
      <c r="A190">
        <v>8353</v>
      </c>
      <c r="B190" t="s">
        <v>59</v>
      </c>
      <c r="C190" t="s">
        <v>399</v>
      </c>
      <c r="D190" t="s">
        <v>43</v>
      </c>
      <c r="E190" t="s">
        <v>7890</v>
      </c>
      <c r="F190" t="s">
        <v>7891</v>
      </c>
      <c r="G190" t="s">
        <v>140</v>
      </c>
      <c r="H190" t="s">
        <v>72</v>
      </c>
      <c r="I190" t="s">
        <v>72</v>
      </c>
      <c r="J190" t="s">
        <v>64</v>
      </c>
      <c r="L190" t="s">
        <v>50</v>
      </c>
      <c r="M190" t="s">
        <v>65</v>
      </c>
      <c r="N190">
        <v>62</v>
      </c>
      <c r="O190" t="s">
        <v>48</v>
      </c>
      <c r="P190" t="s">
        <v>66</v>
      </c>
      <c r="Q190" t="s">
        <v>88</v>
      </c>
      <c r="V190" t="s">
        <v>48</v>
      </c>
      <c r="W190" t="s">
        <v>54</v>
      </c>
      <c r="X190" t="s">
        <v>148</v>
      </c>
      <c r="Y190" t="s">
        <v>54</v>
      </c>
      <c r="Z190" t="s">
        <v>390</v>
      </c>
      <c r="AA190" t="s">
        <v>54</v>
      </c>
      <c r="AB190" t="s">
        <v>57</v>
      </c>
      <c r="AC190" t="s">
        <v>7892</v>
      </c>
      <c r="AH190">
        <f t="shared" si="22"/>
        <v>0</v>
      </c>
      <c r="AI190">
        <f t="shared" si="23"/>
        <v>1</v>
      </c>
      <c r="AJ190" t="str">
        <f t="shared" si="24"/>
        <v/>
      </c>
      <c r="AK190">
        <v>1</v>
      </c>
      <c r="AL190" s="8">
        <f t="shared" si="25"/>
        <v>62</v>
      </c>
      <c r="AM190" s="8">
        <f t="shared" si="26"/>
        <v>0.11666666666666667</v>
      </c>
      <c r="AN190" s="8">
        <f t="shared" si="27"/>
        <v>43.033333333333331</v>
      </c>
      <c r="AO190" s="8">
        <f>Table1[[#This Row],[L1 Worked Time]]+Table1[[#This Row],[Idle Time]]+Table1[[#This Row],[L1 Pend Time]]</f>
        <v>105.15</v>
      </c>
      <c r="AP190" s="1" t="str">
        <f t="shared" si="28"/>
        <v>Fri</v>
      </c>
      <c r="AQ190" s="6">
        <f>INT(Table1[[#This Row],[Create Date]])</f>
        <v>44946</v>
      </c>
      <c r="AR190" s="2">
        <f t="shared" si="29"/>
        <v>44946</v>
      </c>
      <c r="AS190" s="1" t="str">
        <f t="shared" si="30"/>
        <v>15:30:08</v>
      </c>
      <c r="AT190" s="1" t="str">
        <f t="shared" si="31"/>
        <v>Week-4</v>
      </c>
      <c r="AU190" s="3">
        <f t="shared" si="32"/>
        <v>0.625</v>
      </c>
      <c r="AW190">
        <v>0.11666666666666667</v>
      </c>
      <c r="AX190">
        <v>62</v>
      </c>
      <c r="AY190">
        <v>43.033333333333331</v>
      </c>
    </row>
    <row r="191" spans="1:51" x14ac:dyDescent="0.25">
      <c r="A191">
        <v>8352</v>
      </c>
      <c r="B191" t="s">
        <v>41</v>
      </c>
      <c r="C191" t="s">
        <v>399</v>
      </c>
      <c r="D191" t="s">
        <v>43</v>
      </c>
      <c r="E191" t="s">
        <v>3386</v>
      </c>
      <c r="F191" t="s">
        <v>7893</v>
      </c>
      <c r="G191" t="s">
        <v>77</v>
      </c>
      <c r="H191" t="s">
        <v>63</v>
      </c>
      <c r="I191" t="s">
        <v>63</v>
      </c>
      <c r="J191" t="s">
        <v>112</v>
      </c>
      <c r="K191" t="s">
        <v>2614</v>
      </c>
      <c r="L191" t="s">
        <v>50</v>
      </c>
      <c r="M191" t="s">
        <v>114</v>
      </c>
      <c r="N191">
        <v>53</v>
      </c>
      <c r="O191" t="s">
        <v>48</v>
      </c>
      <c r="P191" t="s">
        <v>354</v>
      </c>
      <c r="U191" t="s">
        <v>3388</v>
      </c>
      <c r="V191" t="s">
        <v>48</v>
      </c>
      <c r="W191" t="s">
        <v>54</v>
      </c>
      <c r="X191" t="s">
        <v>106</v>
      </c>
      <c r="Y191" t="s">
        <v>54</v>
      </c>
      <c r="Z191" t="s">
        <v>5122</v>
      </c>
      <c r="AA191" t="s">
        <v>54</v>
      </c>
      <c r="AB191" t="s">
        <v>57</v>
      </c>
      <c r="AC191" t="s">
        <v>57</v>
      </c>
      <c r="AH191">
        <f t="shared" si="22"/>
        <v>0</v>
      </c>
      <c r="AI191">
        <f t="shared" si="23"/>
        <v>1</v>
      </c>
      <c r="AJ191" t="str">
        <f t="shared" si="24"/>
        <v/>
      </c>
      <c r="AK191">
        <v>1</v>
      </c>
      <c r="AL191" s="8">
        <f t="shared" si="25"/>
        <v>53</v>
      </c>
      <c r="AM191" s="8">
        <f t="shared" si="26"/>
        <v>8.3333333333333329E-2</v>
      </c>
      <c r="AN191" s="8">
        <f t="shared" si="27"/>
        <v>1.6666666666666666E-2</v>
      </c>
      <c r="AO191" s="8">
        <f>Table1[[#This Row],[L1 Worked Time]]+Table1[[#This Row],[Idle Time]]+Table1[[#This Row],[L1 Pend Time]]</f>
        <v>53.1</v>
      </c>
      <c r="AP191" s="1" t="str">
        <f t="shared" si="28"/>
        <v>Fri</v>
      </c>
      <c r="AQ191" s="6">
        <f>INT(Table1[[#This Row],[Create Date]])</f>
        <v>44946</v>
      </c>
      <c r="AR191" s="2">
        <f t="shared" si="29"/>
        <v>44946</v>
      </c>
      <c r="AS191" s="1" t="str">
        <f t="shared" si="30"/>
        <v>14:50:02</v>
      </c>
      <c r="AT191" s="1" t="str">
        <f t="shared" si="31"/>
        <v>Week-4</v>
      </c>
      <c r="AU191" s="3">
        <f t="shared" si="32"/>
        <v>0.58333333333333326</v>
      </c>
      <c r="AW191">
        <v>8.3333333333333329E-2</v>
      </c>
      <c r="AX191">
        <v>53</v>
      </c>
      <c r="AY191">
        <v>1.6666666666666666E-2</v>
      </c>
    </row>
    <row r="192" spans="1:51" x14ac:dyDescent="0.25">
      <c r="A192">
        <v>8351</v>
      </c>
      <c r="B192" t="s">
        <v>41</v>
      </c>
      <c r="C192" t="s">
        <v>100</v>
      </c>
      <c r="D192" t="s">
        <v>43</v>
      </c>
      <c r="E192" t="s">
        <v>150</v>
      </c>
      <c r="F192" t="s">
        <v>7894</v>
      </c>
      <c r="G192" t="s">
        <v>181</v>
      </c>
      <c r="H192" t="s">
        <v>47</v>
      </c>
      <c r="I192" t="s">
        <v>47</v>
      </c>
      <c r="J192" t="s">
        <v>112</v>
      </c>
      <c r="K192" t="s">
        <v>2614</v>
      </c>
      <c r="L192" t="s">
        <v>50</v>
      </c>
      <c r="M192" t="s">
        <v>65</v>
      </c>
      <c r="N192">
        <v>88</v>
      </c>
      <c r="O192" t="s">
        <v>48</v>
      </c>
      <c r="P192" t="s">
        <v>66</v>
      </c>
      <c r="Q192" t="s">
        <v>147</v>
      </c>
      <c r="V192" t="s">
        <v>48</v>
      </c>
      <c r="W192" t="s">
        <v>54</v>
      </c>
      <c r="X192" t="s">
        <v>148</v>
      </c>
      <c r="Y192" t="s">
        <v>54</v>
      </c>
      <c r="Z192" t="s">
        <v>7895</v>
      </c>
      <c r="AA192" t="s">
        <v>54</v>
      </c>
      <c r="AB192" t="s">
        <v>57</v>
      </c>
      <c r="AC192" t="s">
        <v>7896</v>
      </c>
      <c r="AH192">
        <f t="shared" si="22"/>
        <v>0</v>
      </c>
      <c r="AI192">
        <f t="shared" si="23"/>
        <v>1</v>
      </c>
      <c r="AJ192" t="str">
        <f t="shared" si="24"/>
        <v/>
      </c>
      <c r="AK192">
        <v>1</v>
      </c>
      <c r="AL192" s="8">
        <f t="shared" si="25"/>
        <v>88</v>
      </c>
      <c r="AM192" s="8">
        <f t="shared" si="26"/>
        <v>0.11666666666666667</v>
      </c>
      <c r="AN192" s="8">
        <f t="shared" si="27"/>
        <v>34.450000000000003</v>
      </c>
      <c r="AO192" s="8">
        <f>Table1[[#This Row],[L1 Worked Time]]+Table1[[#This Row],[Idle Time]]+Table1[[#This Row],[L1 Pend Time]]</f>
        <v>122.56666666666666</v>
      </c>
      <c r="AP192" s="1" t="str">
        <f t="shared" si="28"/>
        <v>Fri</v>
      </c>
      <c r="AQ192" s="6">
        <f>INT(Table1[[#This Row],[Create Date]])</f>
        <v>44946</v>
      </c>
      <c r="AR192" s="2">
        <f t="shared" si="29"/>
        <v>44946</v>
      </c>
      <c r="AS192" s="1" t="str">
        <f t="shared" si="30"/>
        <v>13:20:02</v>
      </c>
      <c r="AT192" s="1" t="str">
        <f t="shared" si="31"/>
        <v>Week-4</v>
      </c>
      <c r="AU192" s="3">
        <f t="shared" si="32"/>
        <v>0.54166666666666663</v>
      </c>
      <c r="AW192">
        <v>0.11666666666666667</v>
      </c>
      <c r="AX192">
        <v>88</v>
      </c>
      <c r="AY192">
        <v>34.450000000000003</v>
      </c>
    </row>
    <row r="193" spans="1:51" x14ac:dyDescent="0.25">
      <c r="A193">
        <v>8350</v>
      </c>
      <c r="B193" t="s">
        <v>41</v>
      </c>
      <c r="C193" t="s">
        <v>164</v>
      </c>
      <c r="D193" t="s">
        <v>43</v>
      </c>
      <c r="E193" t="s">
        <v>1919</v>
      </c>
      <c r="F193" t="s">
        <v>7897</v>
      </c>
      <c r="G193" t="s">
        <v>77</v>
      </c>
      <c r="H193" t="s">
        <v>47</v>
      </c>
      <c r="I193" t="s">
        <v>47</v>
      </c>
      <c r="J193" t="s">
        <v>112</v>
      </c>
      <c r="K193" t="s">
        <v>1178</v>
      </c>
      <c r="L193" t="s">
        <v>50</v>
      </c>
      <c r="M193" t="s">
        <v>114</v>
      </c>
      <c r="N193">
        <v>89</v>
      </c>
      <c r="O193" t="s">
        <v>48</v>
      </c>
      <c r="P193" t="s">
        <v>123</v>
      </c>
      <c r="R193" t="s">
        <v>158</v>
      </c>
      <c r="V193" t="s">
        <v>48</v>
      </c>
      <c r="W193" t="s">
        <v>54</v>
      </c>
      <c r="X193" t="s">
        <v>4365</v>
      </c>
      <c r="Y193" t="s">
        <v>54</v>
      </c>
      <c r="Z193" t="s">
        <v>3767</v>
      </c>
      <c r="AA193" t="s">
        <v>54</v>
      </c>
      <c r="AB193" t="s">
        <v>57</v>
      </c>
      <c r="AC193" t="s">
        <v>864</v>
      </c>
      <c r="AH193">
        <f t="shared" si="22"/>
        <v>0</v>
      </c>
      <c r="AI193">
        <f t="shared" si="23"/>
        <v>1</v>
      </c>
      <c r="AJ193" t="str">
        <f t="shared" si="24"/>
        <v/>
      </c>
      <c r="AK193">
        <v>1</v>
      </c>
      <c r="AL193" s="8">
        <f t="shared" si="25"/>
        <v>89</v>
      </c>
      <c r="AM193" s="8">
        <f t="shared" si="26"/>
        <v>1.05</v>
      </c>
      <c r="AN193" s="8">
        <f t="shared" si="27"/>
        <v>44.483333333333334</v>
      </c>
      <c r="AO193" s="8">
        <f>Table1[[#This Row],[L1 Worked Time]]+Table1[[#This Row],[Idle Time]]+Table1[[#This Row],[L1 Pend Time]]</f>
        <v>134.53333333333333</v>
      </c>
      <c r="AP193" s="1" t="str">
        <f t="shared" si="28"/>
        <v>Fri</v>
      </c>
      <c r="AQ193" s="6">
        <f>INT(Table1[[#This Row],[Create Date]])</f>
        <v>44946</v>
      </c>
      <c r="AR193" s="2">
        <f t="shared" si="29"/>
        <v>44946</v>
      </c>
      <c r="AS193" s="1" t="str">
        <f t="shared" si="30"/>
        <v>11:40:02</v>
      </c>
      <c r="AT193" s="1" t="str">
        <f t="shared" si="31"/>
        <v>Week-4</v>
      </c>
      <c r="AU193" s="3">
        <f t="shared" si="32"/>
        <v>0.45833333333333331</v>
      </c>
      <c r="AW193">
        <v>1.05</v>
      </c>
      <c r="AX193">
        <v>89</v>
      </c>
      <c r="AY193">
        <v>44.483333333333334</v>
      </c>
    </row>
    <row r="194" spans="1:51" x14ac:dyDescent="0.25">
      <c r="A194">
        <v>8349</v>
      </c>
      <c r="B194" t="s">
        <v>117</v>
      </c>
      <c r="C194" t="s">
        <v>6625</v>
      </c>
      <c r="D194" t="s">
        <v>43</v>
      </c>
      <c r="E194" t="s">
        <v>7204</v>
      </c>
      <c r="F194" t="s">
        <v>7898</v>
      </c>
      <c r="G194" t="s">
        <v>140</v>
      </c>
      <c r="H194" t="s">
        <v>47</v>
      </c>
      <c r="I194" t="s">
        <v>47</v>
      </c>
      <c r="J194" t="s">
        <v>112</v>
      </c>
      <c r="K194" t="s">
        <v>121</v>
      </c>
      <c r="L194" t="s">
        <v>50</v>
      </c>
      <c r="M194" t="s">
        <v>114</v>
      </c>
      <c r="N194">
        <v>128</v>
      </c>
      <c r="O194" t="s">
        <v>48</v>
      </c>
      <c r="P194" t="s">
        <v>123</v>
      </c>
      <c r="R194" t="s">
        <v>124</v>
      </c>
      <c r="T194" t="s">
        <v>105</v>
      </c>
      <c r="V194" t="s">
        <v>48</v>
      </c>
      <c r="W194" t="s">
        <v>54</v>
      </c>
      <c r="X194" t="s">
        <v>84</v>
      </c>
      <c r="Y194" t="s">
        <v>54</v>
      </c>
      <c r="Z194" t="s">
        <v>5461</v>
      </c>
      <c r="AA194" t="s">
        <v>54</v>
      </c>
      <c r="AB194" t="s">
        <v>57</v>
      </c>
      <c r="AC194" t="s">
        <v>7899</v>
      </c>
      <c r="AH194">
        <f t="shared" ref="AH194:AH257" si="33">IFERROR(SEARCH("MSSP",J194,1),0)</f>
        <v>0</v>
      </c>
      <c r="AI194">
        <f t="shared" ref="AI194:AI257" si="34">IF(OR(H194="",I194=""),"",IF(H194=I194,1,0))</f>
        <v>1</v>
      </c>
      <c r="AJ194" t="str">
        <f t="shared" ref="AJ194:AJ257" si="35">IF(OR(H194="",I194=""),"",IF(H194&lt;&gt;I194,1,""))</f>
        <v/>
      </c>
      <c r="AK194">
        <v>1</v>
      </c>
      <c r="AL194" s="8">
        <f t="shared" ref="AL194:AL257" si="36">(N194/1440)*1440</f>
        <v>128</v>
      </c>
      <c r="AM194" s="8">
        <f t="shared" ref="AM194:AM257" si="37">((N194/1440)-(N194/1440)+MID(X194,18,8))*1440</f>
        <v>0.18333333333333332</v>
      </c>
      <c r="AN194" s="8">
        <f t="shared" ref="AN194:AN257" si="38">(((N194/1440)-(N194/1440))+MID(AC194,18,8))*1440</f>
        <v>17.616666666666667</v>
      </c>
      <c r="AO194" s="8">
        <f>Table1[[#This Row],[L1 Worked Time]]+Table1[[#This Row],[Idle Time]]+Table1[[#This Row],[L1 Pend Time]]</f>
        <v>145.80000000000001</v>
      </c>
      <c r="AP194" s="1" t="str">
        <f t="shared" ref="AP194:AP257" si="39">TEXT(AR194,"DDD")</f>
        <v>Fri</v>
      </c>
      <c r="AQ194" s="6">
        <f>INT(Table1[[#This Row],[Create Date]])</f>
        <v>44946</v>
      </c>
      <c r="AR194" s="2">
        <f t="shared" ref="AR194:AR257" si="40">IF(F194="","",INT(MID(F194,6,2)&amp;"-"&amp;MID(F194,9,3)&amp;"-"&amp;MID(F194,15,2)))</f>
        <v>44946</v>
      </c>
      <c r="AS194" s="1" t="str">
        <f t="shared" ref="AS194:AS257" si="41">IF(F194="","",MID(F194,18,8))</f>
        <v>10:00:03</v>
      </c>
      <c r="AT194" s="1" t="str">
        <f t="shared" ref="AT194:AT257" si="42">"Week"&amp;"-"&amp;(WEEKNUM(AR194,2)-WEEKNUM(DATE(YEAR(AR194),MONTH(AR194),1),2)+1)</f>
        <v>Week-4</v>
      </c>
      <c r="AU194" s="3">
        <f t="shared" ref="AU194:AU257" si="43">FLOOR(AS194,1/24)</f>
        <v>0.41666666666666663</v>
      </c>
      <c r="AW194">
        <v>0.18333333333333332</v>
      </c>
      <c r="AX194">
        <v>128</v>
      </c>
      <c r="AY194">
        <v>17.616666666666667</v>
      </c>
    </row>
    <row r="195" spans="1:51" x14ac:dyDescent="0.25">
      <c r="A195">
        <v>8348</v>
      </c>
      <c r="B195" t="s">
        <v>41</v>
      </c>
      <c r="C195" t="s">
        <v>42</v>
      </c>
      <c r="D195" t="s">
        <v>43</v>
      </c>
      <c r="E195" t="s">
        <v>110</v>
      </c>
      <c r="F195" t="s">
        <v>7900</v>
      </c>
      <c r="G195" t="s">
        <v>140</v>
      </c>
      <c r="H195" t="s">
        <v>63</v>
      </c>
      <c r="I195" t="s">
        <v>63</v>
      </c>
      <c r="J195" t="s">
        <v>112</v>
      </c>
      <c r="K195" t="s">
        <v>113</v>
      </c>
      <c r="L195" t="s">
        <v>50</v>
      </c>
      <c r="M195" t="s">
        <v>122</v>
      </c>
      <c r="N195">
        <v>94</v>
      </c>
      <c r="O195" t="s">
        <v>48</v>
      </c>
      <c r="P195" t="s">
        <v>52</v>
      </c>
      <c r="T195" t="s">
        <v>105</v>
      </c>
      <c r="V195" t="s">
        <v>48</v>
      </c>
      <c r="W195" t="s">
        <v>54</v>
      </c>
      <c r="X195" t="s">
        <v>84</v>
      </c>
      <c r="Y195" t="s">
        <v>54</v>
      </c>
      <c r="Z195" t="s">
        <v>6084</v>
      </c>
      <c r="AA195" t="s">
        <v>54</v>
      </c>
      <c r="AB195" t="s">
        <v>57</v>
      </c>
      <c r="AC195" t="s">
        <v>7901</v>
      </c>
      <c r="AH195">
        <f t="shared" si="33"/>
        <v>0</v>
      </c>
      <c r="AI195">
        <f t="shared" si="34"/>
        <v>1</v>
      </c>
      <c r="AJ195" t="str">
        <f t="shared" si="35"/>
        <v/>
      </c>
      <c r="AK195">
        <v>1</v>
      </c>
      <c r="AL195" s="8">
        <f t="shared" si="36"/>
        <v>94</v>
      </c>
      <c r="AM195" s="8">
        <f t="shared" si="37"/>
        <v>0.18333333333333332</v>
      </c>
      <c r="AN195" s="8">
        <f t="shared" si="38"/>
        <v>198.68333333333331</v>
      </c>
      <c r="AO195" s="8">
        <f>Table1[[#This Row],[L1 Worked Time]]+Table1[[#This Row],[Idle Time]]+Table1[[#This Row],[L1 Pend Time]]</f>
        <v>292.86666666666667</v>
      </c>
      <c r="AP195" s="1" t="str">
        <f t="shared" si="39"/>
        <v>Fri</v>
      </c>
      <c r="AQ195" s="6">
        <f>INT(Table1[[#This Row],[Create Date]])</f>
        <v>44946</v>
      </c>
      <c r="AR195" s="2">
        <f t="shared" si="40"/>
        <v>44946</v>
      </c>
      <c r="AS195" s="1" t="str">
        <f t="shared" si="41"/>
        <v>09:10:06</v>
      </c>
      <c r="AT195" s="1" t="str">
        <f t="shared" si="42"/>
        <v>Week-4</v>
      </c>
      <c r="AU195" s="3">
        <f t="shared" si="43"/>
        <v>0.375</v>
      </c>
      <c r="AW195">
        <v>0.18333333333333332</v>
      </c>
      <c r="AX195">
        <v>94</v>
      </c>
      <c r="AY195">
        <v>198.68333333333331</v>
      </c>
    </row>
    <row r="196" spans="1:51" x14ac:dyDescent="0.25">
      <c r="A196">
        <v>8347</v>
      </c>
      <c r="B196" t="s">
        <v>59</v>
      </c>
      <c r="C196" t="s">
        <v>399</v>
      </c>
      <c r="D196" t="s">
        <v>43</v>
      </c>
      <c r="E196" t="s">
        <v>7902</v>
      </c>
      <c r="F196" t="s">
        <v>7903</v>
      </c>
      <c r="G196" t="s">
        <v>77</v>
      </c>
      <c r="H196" t="s">
        <v>63</v>
      </c>
      <c r="I196" t="s">
        <v>72</v>
      </c>
      <c r="J196" t="s">
        <v>48</v>
      </c>
      <c r="L196" t="s">
        <v>50</v>
      </c>
      <c r="M196" t="s">
        <v>65</v>
      </c>
      <c r="N196">
        <v>68</v>
      </c>
      <c r="O196" t="s">
        <v>48</v>
      </c>
      <c r="P196" t="s">
        <v>66</v>
      </c>
      <c r="Q196" t="s">
        <v>67</v>
      </c>
      <c r="V196" t="s">
        <v>48</v>
      </c>
      <c r="W196" t="s">
        <v>54</v>
      </c>
      <c r="X196" t="s">
        <v>148</v>
      </c>
      <c r="Y196" t="s">
        <v>54</v>
      </c>
      <c r="Z196" t="s">
        <v>7904</v>
      </c>
      <c r="AA196" t="s">
        <v>54</v>
      </c>
      <c r="AB196" t="s">
        <v>57</v>
      </c>
      <c r="AC196" t="s">
        <v>7905</v>
      </c>
      <c r="AH196">
        <f t="shared" si="33"/>
        <v>0</v>
      </c>
      <c r="AI196">
        <f t="shared" si="34"/>
        <v>0</v>
      </c>
      <c r="AJ196">
        <f t="shared" si="35"/>
        <v>1</v>
      </c>
      <c r="AK196">
        <v>1</v>
      </c>
      <c r="AL196" s="8">
        <f t="shared" si="36"/>
        <v>68</v>
      </c>
      <c r="AM196" s="8">
        <f t="shared" si="37"/>
        <v>0.11666666666666667</v>
      </c>
      <c r="AN196" s="8">
        <f t="shared" si="38"/>
        <v>81.36666666666666</v>
      </c>
      <c r="AO196" s="8">
        <f>Table1[[#This Row],[L1 Worked Time]]+Table1[[#This Row],[Idle Time]]+Table1[[#This Row],[L1 Pend Time]]</f>
        <v>149.48333333333332</v>
      </c>
      <c r="AP196" s="1" t="str">
        <f t="shared" si="39"/>
        <v>Fri</v>
      </c>
      <c r="AQ196" s="6">
        <f>INT(Table1[[#This Row],[Create Date]])</f>
        <v>44946</v>
      </c>
      <c r="AR196" s="2">
        <f t="shared" si="40"/>
        <v>44946</v>
      </c>
      <c r="AS196" s="1" t="str">
        <f t="shared" si="41"/>
        <v>08:30:04</v>
      </c>
      <c r="AT196" s="1" t="str">
        <f t="shared" si="42"/>
        <v>Week-4</v>
      </c>
      <c r="AU196" s="3">
        <f t="shared" si="43"/>
        <v>0.33333333333333331</v>
      </c>
      <c r="AW196">
        <v>0.11666666666666667</v>
      </c>
      <c r="AX196">
        <v>68</v>
      </c>
      <c r="AY196">
        <v>81.36666666666666</v>
      </c>
    </row>
    <row r="197" spans="1:51" x14ac:dyDescent="0.25">
      <c r="A197">
        <v>8346</v>
      </c>
      <c r="B197" t="s">
        <v>59</v>
      </c>
      <c r="C197" t="s">
        <v>399</v>
      </c>
      <c r="D197" t="s">
        <v>43</v>
      </c>
      <c r="E197" t="s">
        <v>7906</v>
      </c>
      <c r="F197" t="s">
        <v>7907</v>
      </c>
      <c r="G197" t="s">
        <v>77</v>
      </c>
      <c r="H197" t="s">
        <v>72</v>
      </c>
      <c r="I197" t="s">
        <v>72</v>
      </c>
      <c r="J197" t="s">
        <v>64</v>
      </c>
      <c r="L197" t="s">
        <v>50</v>
      </c>
      <c r="M197" t="s">
        <v>65</v>
      </c>
      <c r="N197">
        <v>107</v>
      </c>
      <c r="O197" t="s">
        <v>48</v>
      </c>
      <c r="P197" t="s">
        <v>66</v>
      </c>
      <c r="Q197" t="s">
        <v>88</v>
      </c>
      <c r="V197" t="s">
        <v>48</v>
      </c>
      <c r="W197" t="s">
        <v>54</v>
      </c>
      <c r="X197" t="s">
        <v>148</v>
      </c>
      <c r="Y197" t="s">
        <v>54</v>
      </c>
      <c r="Z197" t="s">
        <v>7908</v>
      </c>
      <c r="AA197" t="s">
        <v>54</v>
      </c>
      <c r="AB197" t="s">
        <v>57</v>
      </c>
      <c r="AC197" t="s">
        <v>7909</v>
      </c>
      <c r="AH197">
        <f t="shared" si="33"/>
        <v>0</v>
      </c>
      <c r="AI197">
        <f t="shared" si="34"/>
        <v>1</v>
      </c>
      <c r="AJ197" t="str">
        <f t="shared" si="35"/>
        <v/>
      </c>
      <c r="AK197">
        <v>1</v>
      </c>
      <c r="AL197" s="8">
        <f t="shared" si="36"/>
        <v>107</v>
      </c>
      <c r="AM197" s="8">
        <f t="shared" si="37"/>
        <v>0.11666666666666667</v>
      </c>
      <c r="AN197" s="8">
        <f t="shared" si="38"/>
        <v>106.19999999999999</v>
      </c>
      <c r="AO197" s="8">
        <f>Table1[[#This Row],[L1 Worked Time]]+Table1[[#This Row],[Idle Time]]+Table1[[#This Row],[L1 Pend Time]]</f>
        <v>213.31666666666666</v>
      </c>
      <c r="AP197" s="1" t="str">
        <f t="shared" si="39"/>
        <v>Fri</v>
      </c>
      <c r="AQ197" s="6">
        <f>INT(Table1[[#This Row],[Create Date]])</f>
        <v>44946</v>
      </c>
      <c r="AR197" s="2">
        <f t="shared" si="40"/>
        <v>44946</v>
      </c>
      <c r="AS197" s="1" t="str">
        <f t="shared" si="41"/>
        <v>08:00:05</v>
      </c>
      <c r="AT197" s="1" t="str">
        <f t="shared" si="42"/>
        <v>Week-4</v>
      </c>
      <c r="AU197" s="3">
        <f t="shared" si="43"/>
        <v>0.33333333333333331</v>
      </c>
      <c r="AW197">
        <v>0.11666666666666667</v>
      </c>
      <c r="AX197">
        <v>107</v>
      </c>
      <c r="AY197">
        <v>106.19999999999999</v>
      </c>
    </row>
    <row r="198" spans="1:51" x14ac:dyDescent="0.25">
      <c r="A198">
        <v>8345</v>
      </c>
      <c r="B198" t="s">
        <v>59</v>
      </c>
      <c r="C198" t="s">
        <v>399</v>
      </c>
      <c r="D198" t="s">
        <v>43</v>
      </c>
      <c r="E198" t="s">
        <v>7910</v>
      </c>
      <c r="F198" t="s">
        <v>7907</v>
      </c>
      <c r="G198" t="s">
        <v>46</v>
      </c>
      <c r="H198" t="s">
        <v>72</v>
      </c>
      <c r="I198" t="s">
        <v>72</v>
      </c>
      <c r="J198" t="s">
        <v>64</v>
      </c>
      <c r="L198" t="s">
        <v>50</v>
      </c>
      <c r="M198" t="s">
        <v>65</v>
      </c>
      <c r="N198">
        <v>82</v>
      </c>
      <c r="O198" t="s">
        <v>48</v>
      </c>
      <c r="P198" t="s">
        <v>66</v>
      </c>
      <c r="Q198" t="s">
        <v>88</v>
      </c>
      <c r="V198" t="s">
        <v>48</v>
      </c>
      <c r="W198" t="s">
        <v>54</v>
      </c>
      <c r="X198" t="s">
        <v>148</v>
      </c>
      <c r="Y198" t="s">
        <v>54</v>
      </c>
      <c r="Z198" t="s">
        <v>5248</v>
      </c>
      <c r="AA198" t="s">
        <v>54</v>
      </c>
      <c r="AB198" t="s">
        <v>57</v>
      </c>
      <c r="AC198" t="s">
        <v>7911</v>
      </c>
      <c r="AH198">
        <f t="shared" si="33"/>
        <v>0</v>
      </c>
      <c r="AI198">
        <f t="shared" si="34"/>
        <v>1</v>
      </c>
      <c r="AJ198" t="str">
        <f t="shared" si="35"/>
        <v/>
      </c>
      <c r="AK198">
        <v>1</v>
      </c>
      <c r="AL198" s="8">
        <f t="shared" si="36"/>
        <v>82</v>
      </c>
      <c r="AM198" s="8">
        <f t="shared" si="37"/>
        <v>0.11666666666666667</v>
      </c>
      <c r="AN198" s="8">
        <f t="shared" si="38"/>
        <v>17.233333333333334</v>
      </c>
      <c r="AO198" s="8">
        <f>Table1[[#This Row],[L1 Worked Time]]+Table1[[#This Row],[Idle Time]]+Table1[[#This Row],[L1 Pend Time]]</f>
        <v>99.35</v>
      </c>
      <c r="AP198" s="1" t="str">
        <f t="shared" si="39"/>
        <v>Fri</v>
      </c>
      <c r="AQ198" s="6">
        <f>INT(Table1[[#This Row],[Create Date]])</f>
        <v>44946</v>
      </c>
      <c r="AR198" s="2">
        <f t="shared" si="40"/>
        <v>44946</v>
      </c>
      <c r="AS198" s="1" t="str">
        <f t="shared" si="41"/>
        <v>08:00:05</v>
      </c>
      <c r="AT198" s="1" t="str">
        <f t="shared" si="42"/>
        <v>Week-4</v>
      </c>
      <c r="AU198" s="3">
        <f t="shared" si="43"/>
        <v>0.33333333333333331</v>
      </c>
      <c r="AW198">
        <v>0.11666666666666667</v>
      </c>
      <c r="AX198">
        <v>82</v>
      </c>
      <c r="AY198">
        <v>17.233333333333334</v>
      </c>
    </row>
    <row r="199" spans="1:51" x14ac:dyDescent="0.25">
      <c r="A199">
        <v>8344</v>
      </c>
      <c r="B199" t="s">
        <v>117</v>
      </c>
      <c r="C199" t="s">
        <v>109</v>
      </c>
      <c r="D199" t="s">
        <v>43</v>
      </c>
      <c r="E199" t="s">
        <v>217</v>
      </c>
      <c r="F199" t="s">
        <v>7912</v>
      </c>
      <c r="G199" t="s">
        <v>140</v>
      </c>
      <c r="H199" t="s">
        <v>47</v>
      </c>
      <c r="I199" t="s">
        <v>47</v>
      </c>
      <c r="J199" t="s">
        <v>112</v>
      </c>
      <c r="K199" t="s">
        <v>121</v>
      </c>
      <c r="L199" t="s">
        <v>50</v>
      </c>
      <c r="M199" t="s">
        <v>114</v>
      </c>
      <c r="N199">
        <v>140</v>
      </c>
      <c r="O199" t="s">
        <v>48</v>
      </c>
      <c r="P199" t="s">
        <v>123</v>
      </c>
      <c r="R199" t="s">
        <v>124</v>
      </c>
      <c r="V199" t="s">
        <v>48</v>
      </c>
      <c r="W199" t="s">
        <v>54</v>
      </c>
      <c r="X199" t="s">
        <v>78</v>
      </c>
      <c r="Y199" t="s">
        <v>54</v>
      </c>
      <c r="Z199" t="s">
        <v>7913</v>
      </c>
      <c r="AA199" t="s">
        <v>54</v>
      </c>
      <c r="AB199" t="s">
        <v>57</v>
      </c>
      <c r="AC199" t="s">
        <v>57</v>
      </c>
      <c r="AH199">
        <f t="shared" si="33"/>
        <v>0</v>
      </c>
      <c r="AI199">
        <f t="shared" si="34"/>
        <v>1</v>
      </c>
      <c r="AJ199" t="str">
        <f t="shared" si="35"/>
        <v/>
      </c>
      <c r="AK199">
        <v>1</v>
      </c>
      <c r="AL199" s="8">
        <f t="shared" si="36"/>
        <v>140</v>
      </c>
      <c r="AM199" s="8">
        <f t="shared" si="37"/>
        <v>0.13333333333333333</v>
      </c>
      <c r="AN199" s="8">
        <f t="shared" si="38"/>
        <v>1.6666666666666666E-2</v>
      </c>
      <c r="AO199" s="8">
        <f>Table1[[#This Row],[L1 Worked Time]]+Table1[[#This Row],[Idle Time]]+Table1[[#This Row],[L1 Pend Time]]</f>
        <v>140.15</v>
      </c>
      <c r="AP199" s="1" t="str">
        <f t="shared" si="39"/>
        <v>Fri</v>
      </c>
      <c r="AQ199" s="6">
        <f>INT(Table1[[#This Row],[Create Date]])</f>
        <v>44946</v>
      </c>
      <c r="AR199" s="2">
        <f t="shared" si="40"/>
        <v>44946</v>
      </c>
      <c r="AS199" s="1" t="str">
        <f t="shared" si="41"/>
        <v>08:00:03</v>
      </c>
      <c r="AT199" s="1" t="str">
        <f t="shared" si="42"/>
        <v>Week-4</v>
      </c>
      <c r="AU199" s="3">
        <f t="shared" si="43"/>
        <v>0.33333333333333331</v>
      </c>
      <c r="AW199">
        <v>0.13333333333333333</v>
      </c>
      <c r="AX199">
        <v>140</v>
      </c>
      <c r="AY199">
        <v>1.6666666666666666E-2</v>
      </c>
    </row>
    <row r="200" spans="1:51" x14ac:dyDescent="0.25">
      <c r="A200">
        <v>8343</v>
      </c>
      <c r="B200" t="s">
        <v>41</v>
      </c>
      <c r="C200" t="s">
        <v>109</v>
      </c>
      <c r="D200" t="s">
        <v>43</v>
      </c>
      <c r="E200" t="s">
        <v>150</v>
      </c>
      <c r="F200" t="s">
        <v>7914</v>
      </c>
      <c r="G200" t="s">
        <v>46</v>
      </c>
      <c r="H200" t="s">
        <v>47</v>
      </c>
      <c r="I200" t="s">
        <v>47</v>
      </c>
      <c r="J200" t="s">
        <v>281</v>
      </c>
      <c r="K200" t="s">
        <v>2614</v>
      </c>
      <c r="L200" t="s">
        <v>50</v>
      </c>
      <c r="M200" t="s">
        <v>114</v>
      </c>
      <c r="N200">
        <v>34</v>
      </c>
      <c r="O200" t="s">
        <v>48</v>
      </c>
      <c r="P200" t="s">
        <v>66</v>
      </c>
      <c r="Q200" t="s">
        <v>147</v>
      </c>
      <c r="V200" t="s">
        <v>282</v>
      </c>
      <c r="W200" t="s">
        <v>54</v>
      </c>
      <c r="X200" t="s">
        <v>78</v>
      </c>
      <c r="Y200" t="s">
        <v>54</v>
      </c>
      <c r="Z200" t="s">
        <v>7915</v>
      </c>
      <c r="AA200" t="s">
        <v>54</v>
      </c>
      <c r="AB200" t="s">
        <v>57</v>
      </c>
      <c r="AC200" t="s">
        <v>7916</v>
      </c>
      <c r="AH200">
        <f t="shared" si="33"/>
        <v>1</v>
      </c>
      <c r="AI200">
        <f t="shared" si="34"/>
        <v>1</v>
      </c>
      <c r="AJ200" t="str">
        <f t="shared" si="35"/>
        <v/>
      </c>
      <c r="AK200">
        <v>1</v>
      </c>
      <c r="AL200" s="8">
        <f t="shared" si="36"/>
        <v>34</v>
      </c>
      <c r="AM200" s="8">
        <f t="shared" si="37"/>
        <v>0.13333333333333333</v>
      </c>
      <c r="AN200" s="8">
        <f t="shared" si="38"/>
        <v>34.883333333333326</v>
      </c>
      <c r="AO200" s="8">
        <f>Table1[[#This Row],[L1 Worked Time]]+Table1[[#This Row],[Idle Time]]+Table1[[#This Row],[L1 Pend Time]]</f>
        <v>69.016666666666652</v>
      </c>
      <c r="AP200" s="1" t="str">
        <f t="shared" si="39"/>
        <v>Fri</v>
      </c>
      <c r="AQ200" s="6">
        <f>INT(Table1[[#This Row],[Create Date]])</f>
        <v>44946</v>
      </c>
      <c r="AR200" s="2">
        <f t="shared" si="40"/>
        <v>44946</v>
      </c>
      <c r="AS200" s="1" t="str">
        <f t="shared" si="41"/>
        <v>06:20:03</v>
      </c>
      <c r="AT200" s="1" t="str">
        <f t="shared" si="42"/>
        <v>Week-4</v>
      </c>
      <c r="AU200" s="3">
        <f t="shared" si="43"/>
        <v>0.25</v>
      </c>
      <c r="AW200">
        <v>0.13333333333333333</v>
      </c>
      <c r="AX200">
        <v>34</v>
      </c>
      <c r="AY200">
        <v>34.883333333333326</v>
      </c>
    </row>
    <row r="201" spans="1:51" x14ac:dyDescent="0.25">
      <c r="A201">
        <v>8342</v>
      </c>
      <c r="B201" t="s">
        <v>59</v>
      </c>
      <c r="C201" t="s">
        <v>42</v>
      </c>
      <c r="D201" t="s">
        <v>43</v>
      </c>
      <c r="E201" t="s">
        <v>7917</v>
      </c>
      <c r="F201" t="s">
        <v>7918</v>
      </c>
      <c r="G201" t="s">
        <v>46</v>
      </c>
      <c r="H201" t="s">
        <v>47</v>
      </c>
      <c r="I201" t="s">
        <v>47</v>
      </c>
      <c r="J201" t="s">
        <v>339</v>
      </c>
      <c r="L201" t="s">
        <v>50</v>
      </c>
      <c r="M201" t="s">
        <v>65</v>
      </c>
      <c r="N201">
        <v>57</v>
      </c>
      <c r="O201" t="s">
        <v>48</v>
      </c>
      <c r="P201" t="s">
        <v>66</v>
      </c>
      <c r="Q201" t="s">
        <v>147</v>
      </c>
      <c r="V201" t="s">
        <v>282</v>
      </c>
      <c r="W201" t="s">
        <v>54</v>
      </c>
      <c r="X201" t="s">
        <v>6253</v>
      </c>
      <c r="Y201" t="s">
        <v>54</v>
      </c>
      <c r="Z201" t="s">
        <v>7919</v>
      </c>
      <c r="AA201" t="s">
        <v>54</v>
      </c>
      <c r="AB201" t="s">
        <v>57</v>
      </c>
      <c r="AC201" t="s">
        <v>7920</v>
      </c>
      <c r="AH201">
        <f t="shared" si="33"/>
        <v>1</v>
      </c>
      <c r="AI201">
        <f t="shared" si="34"/>
        <v>1</v>
      </c>
      <c r="AJ201" t="str">
        <f t="shared" si="35"/>
        <v/>
      </c>
      <c r="AK201">
        <v>1</v>
      </c>
      <c r="AL201" s="8">
        <f t="shared" si="36"/>
        <v>57</v>
      </c>
      <c r="AM201" s="8">
        <f t="shared" si="37"/>
        <v>26.000000000000004</v>
      </c>
      <c r="AN201" s="8">
        <f t="shared" si="38"/>
        <v>149.86666666666667</v>
      </c>
      <c r="AO201" s="8">
        <f>Table1[[#This Row],[L1 Worked Time]]+Table1[[#This Row],[Idle Time]]+Table1[[#This Row],[L1 Pend Time]]</f>
        <v>232.86666666666667</v>
      </c>
      <c r="AP201" s="1" t="str">
        <f t="shared" si="39"/>
        <v>Fri</v>
      </c>
      <c r="AQ201" s="6">
        <f>INT(Table1[[#This Row],[Create Date]])</f>
        <v>44946</v>
      </c>
      <c r="AR201" s="2">
        <f t="shared" si="40"/>
        <v>44946</v>
      </c>
      <c r="AS201" s="1" t="str">
        <f t="shared" si="41"/>
        <v>04:00:05</v>
      </c>
      <c r="AT201" s="1" t="str">
        <f t="shared" si="42"/>
        <v>Week-4</v>
      </c>
      <c r="AU201" s="3">
        <f t="shared" si="43"/>
        <v>0.16666666666666666</v>
      </c>
      <c r="AW201">
        <v>26.000000000000004</v>
      </c>
      <c r="AX201">
        <v>57</v>
      </c>
      <c r="AY201">
        <v>149.86666666666667</v>
      </c>
    </row>
    <row r="202" spans="1:51" x14ac:dyDescent="0.25">
      <c r="A202">
        <v>8341</v>
      </c>
      <c r="B202" t="s">
        <v>41</v>
      </c>
      <c r="C202" t="s">
        <v>109</v>
      </c>
      <c r="D202" t="s">
        <v>43</v>
      </c>
      <c r="E202" t="s">
        <v>150</v>
      </c>
      <c r="F202" t="s">
        <v>7921</v>
      </c>
      <c r="G202" t="s">
        <v>46</v>
      </c>
      <c r="H202" t="s">
        <v>47</v>
      </c>
      <c r="I202" t="s">
        <v>47</v>
      </c>
      <c r="J202" t="s">
        <v>281</v>
      </c>
      <c r="K202" t="s">
        <v>2614</v>
      </c>
      <c r="L202" t="s">
        <v>50</v>
      </c>
      <c r="M202" t="s">
        <v>114</v>
      </c>
      <c r="N202">
        <v>162</v>
      </c>
      <c r="O202" t="s">
        <v>48</v>
      </c>
      <c r="P202" t="s">
        <v>66</v>
      </c>
      <c r="Q202" t="s">
        <v>147</v>
      </c>
      <c r="V202" t="s">
        <v>282</v>
      </c>
      <c r="W202" t="s">
        <v>54</v>
      </c>
      <c r="X202" t="s">
        <v>7922</v>
      </c>
      <c r="Y202" t="s">
        <v>54</v>
      </c>
      <c r="Z202" t="s">
        <v>7923</v>
      </c>
      <c r="AA202" t="s">
        <v>54</v>
      </c>
      <c r="AB202" t="s">
        <v>57</v>
      </c>
      <c r="AC202" t="s">
        <v>7924</v>
      </c>
      <c r="AH202">
        <f t="shared" si="33"/>
        <v>1</v>
      </c>
      <c r="AI202">
        <f t="shared" si="34"/>
        <v>1</v>
      </c>
      <c r="AJ202" t="str">
        <f t="shared" si="35"/>
        <v/>
      </c>
      <c r="AK202">
        <v>1</v>
      </c>
      <c r="AL202" s="8">
        <f t="shared" si="36"/>
        <v>162</v>
      </c>
      <c r="AM202" s="8">
        <f t="shared" si="37"/>
        <v>53.7</v>
      </c>
      <c r="AN202" s="8">
        <f t="shared" si="38"/>
        <v>10.883333333333333</v>
      </c>
      <c r="AO202" s="8">
        <f>Table1[[#This Row],[L1 Worked Time]]+Table1[[#This Row],[Idle Time]]+Table1[[#This Row],[L1 Pend Time]]</f>
        <v>226.58333333333331</v>
      </c>
      <c r="AP202" s="1" t="str">
        <f t="shared" si="39"/>
        <v>Fri</v>
      </c>
      <c r="AQ202" s="6">
        <f>INT(Table1[[#This Row],[Create Date]])</f>
        <v>44946</v>
      </c>
      <c r="AR202" s="2">
        <f t="shared" si="40"/>
        <v>44946</v>
      </c>
      <c r="AS202" s="1" t="str">
        <f t="shared" si="41"/>
        <v>02:20:04</v>
      </c>
      <c r="AT202" s="1" t="str">
        <f t="shared" si="42"/>
        <v>Week-4</v>
      </c>
      <c r="AU202" s="3">
        <f t="shared" si="43"/>
        <v>8.3333333333333329E-2</v>
      </c>
      <c r="AW202">
        <v>53.7</v>
      </c>
      <c r="AX202">
        <v>162</v>
      </c>
      <c r="AY202">
        <v>10.883333333333333</v>
      </c>
    </row>
    <row r="203" spans="1:51" x14ac:dyDescent="0.25">
      <c r="A203">
        <v>8340</v>
      </c>
      <c r="B203" t="s">
        <v>41</v>
      </c>
      <c r="C203" t="s">
        <v>100</v>
      </c>
      <c r="D203" t="s">
        <v>43</v>
      </c>
      <c r="E203" t="s">
        <v>2889</v>
      </c>
      <c r="F203" t="s">
        <v>7925</v>
      </c>
      <c r="G203" t="s">
        <v>46</v>
      </c>
      <c r="H203" t="s">
        <v>47</v>
      </c>
      <c r="I203" t="s">
        <v>72</v>
      </c>
      <c r="J203" t="s">
        <v>379</v>
      </c>
      <c r="K203" t="s">
        <v>2891</v>
      </c>
      <c r="L203" t="s">
        <v>50</v>
      </c>
      <c r="N203">
        <v>102</v>
      </c>
      <c r="O203" t="s">
        <v>48</v>
      </c>
      <c r="P203" t="s">
        <v>52</v>
      </c>
      <c r="T203" t="s">
        <v>105</v>
      </c>
      <c r="V203" t="s">
        <v>48</v>
      </c>
      <c r="W203" t="s">
        <v>54</v>
      </c>
      <c r="X203" t="s">
        <v>4153</v>
      </c>
      <c r="Y203" t="s">
        <v>54</v>
      </c>
      <c r="Z203" t="s">
        <v>7926</v>
      </c>
      <c r="AA203" t="s">
        <v>54</v>
      </c>
      <c r="AB203" t="s">
        <v>57</v>
      </c>
      <c r="AC203" t="s">
        <v>57</v>
      </c>
      <c r="AH203">
        <f t="shared" si="33"/>
        <v>0</v>
      </c>
      <c r="AI203">
        <f t="shared" si="34"/>
        <v>0</v>
      </c>
      <c r="AJ203">
        <f t="shared" si="35"/>
        <v>1</v>
      </c>
      <c r="AK203">
        <v>1</v>
      </c>
      <c r="AL203" s="8">
        <f t="shared" si="36"/>
        <v>102</v>
      </c>
      <c r="AM203" s="8">
        <f t="shared" si="37"/>
        <v>2.0666666666666669</v>
      </c>
      <c r="AN203" s="8">
        <f t="shared" si="38"/>
        <v>1.6666666666666666E-2</v>
      </c>
      <c r="AO203" s="8">
        <f>Table1[[#This Row],[L1 Worked Time]]+Table1[[#This Row],[Idle Time]]+Table1[[#This Row],[L1 Pend Time]]</f>
        <v>104.08333333333333</v>
      </c>
      <c r="AP203" s="1" t="str">
        <f t="shared" si="39"/>
        <v>Fri</v>
      </c>
      <c r="AQ203" s="6">
        <f>INT(Table1[[#This Row],[Create Date]])</f>
        <v>44946</v>
      </c>
      <c r="AR203" s="2">
        <f t="shared" si="40"/>
        <v>44946</v>
      </c>
      <c r="AS203" s="1" t="str">
        <f t="shared" si="41"/>
        <v>01:30:06</v>
      </c>
      <c r="AT203" s="1" t="str">
        <f t="shared" si="42"/>
        <v>Week-4</v>
      </c>
      <c r="AU203" s="3">
        <f t="shared" si="43"/>
        <v>4.1666666666666664E-2</v>
      </c>
      <c r="AW203">
        <v>2.0666666666666669</v>
      </c>
      <c r="AX203">
        <v>102</v>
      </c>
      <c r="AY203">
        <v>1.6666666666666666E-2</v>
      </c>
    </row>
    <row r="204" spans="1:51" x14ac:dyDescent="0.25">
      <c r="A204">
        <v>8359</v>
      </c>
      <c r="B204" t="s">
        <v>41</v>
      </c>
      <c r="C204" t="s">
        <v>399</v>
      </c>
      <c r="D204" t="s">
        <v>43</v>
      </c>
      <c r="E204" t="s">
        <v>7879</v>
      </c>
      <c r="F204" t="s">
        <v>7880</v>
      </c>
      <c r="G204" t="s">
        <v>129</v>
      </c>
      <c r="H204" t="s">
        <v>63</v>
      </c>
      <c r="I204" t="s">
        <v>47</v>
      </c>
      <c r="J204" t="s">
        <v>281</v>
      </c>
      <c r="K204" t="s">
        <v>2614</v>
      </c>
      <c r="L204" t="s">
        <v>50</v>
      </c>
      <c r="M204" t="s">
        <v>114</v>
      </c>
      <c r="N204">
        <v>59</v>
      </c>
      <c r="O204" t="s">
        <v>48</v>
      </c>
      <c r="P204" t="s">
        <v>251</v>
      </c>
      <c r="S204" t="s">
        <v>252</v>
      </c>
      <c r="V204" t="s">
        <v>282</v>
      </c>
      <c r="W204" t="s">
        <v>54</v>
      </c>
      <c r="X204" t="s">
        <v>142</v>
      </c>
      <c r="Y204" t="s">
        <v>54</v>
      </c>
      <c r="Z204" t="s">
        <v>7301</v>
      </c>
      <c r="AA204" t="s">
        <v>54</v>
      </c>
      <c r="AB204" t="s">
        <v>57</v>
      </c>
      <c r="AC204" t="s">
        <v>57</v>
      </c>
      <c r="AH204">
        <f t="shared" si="33"/>
        <v>1</v>
      </c>
      <c r="AI204">
        <f t="shared" si="34"/>
        <v>0</v>
      </c>
      <c r="AJ204">
        <f t="shared" si="35"/>
        <v>1</v>
      </c>
      <c r="AK204">
        <v>1</v>
      </c>
      <c r="AL204" s="8">
        <f t="shared" si="36"/>
        <v>59</v>
      </c>
      <c r="AM204" s="8">
        <f t="shared" si="37"/>
        <v>0.1</v>
      </c>
      <c r="AN204" s="8">
        <f t="shared" si="38"/>
        <v>1.6666666666666666E-2</v>
      </c>
      <c r="AO204" s="8">
        <f>Table1[[#This Row],[L1 Worked Time]]+Table1[[#This Row],[Idle Time]]+Table1[[#This Row],[L1 Pend Time]]</f>
        <v>59.116666666666667</v>
      </c>
      <c r="AP204" s="1" t="str">
        <f t="shared" si="39"/>
        <v>Sat</v>
      </c>
      <c r="AQ204" s="6">
        <f>INT(Table1[[#This Row],[Create Date]])</f>
        <v>44947</v>
      </c>
      <c r="AR204" s="2">
        <f t="shared" si="40"/>
        <v>44947</v>
      </c>
      <c r="AS204" s="1" t="str">
        <f t="shared" si="41"/>
        <v>09:40:02</v>
      </c>
      <c r="AT204" s="1" t="str">
        <f t="shared" si="42"/>
        <v>Week-4</v>
      </c>
      <c r="AU204" s="3">
        <f t="shared" si="43"/>
        <v>0.375</v>
      </c>
      <c r="AW204">
        <v>0.1</v>
      </c>
      <c r="AX204">
        <v>59</v>
      </c>
      <c r="AY204">
        <v>1.6666666666666666E-2</v>
      </c>
    </row>
    <row r="205" spans="1:51" x14ac:dyDescent="0.25">
      <c r="A205">
        <v>8358</v>
      </c>
      <c r="B205" t="s">
        <v>59</v>
      </c>
      <c r="C205" t="s">
        <v>100</v>
      </c>
      <c r="D205" t="s">
        <v>43</v>
      </c>
      <c r="E205" t="s">
        <v>7881</v>
      </c>
      <c r="F205" t="s">
        <v>7882</v>
      </c>
      <c r="G205" t="s">
        <v>77</v>
      </c>
      <c r="H205" t="s">
        <v>72</v>
      </c>
      <c r="I205" t="s">
        <v>72</v>
      </c>
      <c r="J205" t="s">
        <v>64</v>
      </c>
      <c r="L205" t="s">
        <v>50</v>
      </c>
      <c r="M205" t="s">
        <v>65</v>
      </c>
      <c r="N205">
        <v>73</v>
      </c>
      <c r="O205" t="s">
        <v>48</v>
      </c>
      <c r="P205" t="s">
        <v>66</v>
      </c>
      <c r="Q205" t="s">
        <v>73</v>
      </c>
      <c r="V205" t="s">
        <v>48</v>
      </c>
      <c r="W205" t="s">
        <v>54</v>
      </c>
      <c r="X205" t="s">
        <v>745</v>
      </c>
      <c r="Y205" t="s">
        <v>54</v>
      </c>
      <c r="Z205" t="s">
        <v>5214</v>
      </c>
      <c r="AA205" t="s">
        <v>54</v>
      </c>
      <c r="AB205" t="s">
        <v>57</v>
      </c>
      <c r="AC205" t="s">
        <v>57</v>
      </c>
      <c r="AH205">
        <f t="shared" si="33"/>
        <v>0</v>
      </c>
      <c r="AI205">
        <f t="shared" si="34"/>
        <v>1</v>
      </c>
      <c r="AJ205" t="str">
        <f t="shared" si="35"/>
        <v/>
      </c>
      <c r="AK205">
        <v>1</v>
      </c>
      <c r="AL205" s="8">
        <f t="shared" si="36"/>
        <v>73</v>
      </c>
      <c r="AM205" s="8">
        <f t="shared" si="37"/>
        <v>6.6666666666666666E-2</v>
      </c>
      <c r="AN205" s="8">
        <f t="shared" si="38"/>
        <v>1.6666666666666666E-2</v>
      </c>
      <c r="AO205" s="8">
        <f>Table1[[#This Row],[L1 Worked Time]]+Table1[[#This Row],[Idle Time]]+Table1[[#This Row],[L1 Pend Time]]</f>
        <v>73.083333333333329</v>
      </c>
      <c r="AP205" s="1" t="str">
        <f t="shared" si="39"/>
        <v>Sat</v>
      </c>
      <c r="AQ205" s="6">
        <f>INT(Table1[[#This Row],[Create Date]])</f>
        <v>44947</v>
      </c>
      <c r="AR205" s="2">
        <f t="shared" si="40"/>
        <v>44947</v>
      </c>
      <c r="AS205" s="1" t="str">
        <f t="shared" si="41"/>
        <v>01:30:05</v>
      </c>
      <c r="AT205" s="1" t="str">
        <f t="shared" si="42"/>
        <v>Week-4</v>
      </c>
      <c r="AU205" s="3">
        <f t="shared" si="43"/>
        <v>4.1666666666666664E-2</v>
      </c>
      <c r="AW205">
        <v>6.6666666666666666E-2</v>
      </c>
      <c r="AX205">
        <v>73</v>
      </c>
      <c r="AY205">
        <v>1.6666666666666666E-2</v>
      </c>
    </row>
    <row r="206" spans="1:51" x14ac:dyDescent="0.25">
      <c r="A206">
        <v>8360</v>
      </c>
      <c r="B206" t="s">
        <v>117</v>
      </c>
      <c r="C206" t="s">
        <v>42</v>
      </c>
      <c r="D206" t="s">
        <v>43</v>
      </c>
      <c r="E206" t="s">
        <v>7661</v>
      </c>
      <c r="F206" t="s">
        <v>7878</v>
      </c>
      <c r="G206" t="s">
        <v>129</v>
      </c>
      <c r="H206" t="s">
        <v>47</v>
      </c>
      <c r="I206" t="s">
        <v>47</v>
      </c>
      <c r="J206" t="s">
        <v>112</v>
      </c>
      <c r="K206" t="s">
        <v>121</v>
      </c>
      <c r="L206" t="s">
        <v>50</v>
      </c>
      <c r="M206" t="s">
        <v>114</v>
      </c>
      <c r="N206">
        <v>61</v>
      </c>
      <c r="O206" t="s">
        <v>48</v>
      </c>
      <c r="P206" t="s">
        <v>123</v>
      </c>
      <c r="R206" t="s">
        <v>158</v>
      </c>
      <c r="V206" t="s">
        <v>48</v>
      </c>
      <c r="W206" t="s">
        <v>54</v>
      </c>
      <c r="X206" t="s">
        <v>142</v>
      </c>
      <c r="Y206" t="s">
        <v>54</v>
      </c>
      <c r="Z206" t="s">
        <v>1299</v>
      </c>
      <c r="AA206" t="s">
        <v>54</v>
      </c>
      <c r="AB206" t="s">
        <v>57</v>
      </c>
      <c r="AC206" t="s">
        <v>57</v>
      </c>
      <c r="AH206">
        <f t="shared" si="33"/>
        <v>0</v>
      </c>
      <c r="AI206">
        <f t="shared" si="34"/>
        <v>1</v>
      </c>
      <c r="AJ206" t="str">
        <f t="shared" si="35"/>
        <v/>
      </c>
      <c r="AK206">
        <v>1</v>
      </c>
      <c r="AL206" s="8">
        <f t="shared" si="36"/>
        <v>61</v>
      </c>
      <c r="AM206" s="8">
        <f t="shared" si="37"/>
        <v>0.1</v>
      </c>
      <c r="AN206" s="8">
        <f t="shared" si="38"/>
        <v>1.6666666666666666E-2</v>
      </c>
      <c r="AO206" s="8">
        <f>Table1[[#This Row],[L1 Worked Time]]+Table1[[#This Row],[Idle Time]]+Table1[[#This Row],[L1 Pend Time]]</f>
        <v>61.116666666666667</v>
      </c>
      <c r="AP206" s="1" t="str">
        <f t="shared" si="39"/>
        <v>Sun</v>
      </c>
      <c r="AQ206" s="6">
        <f>INT(Table1[[#This Row],[Create Date]])</f>
        <v>44948</v>
      </c>
      <c r="AR206" s="2">
        <f t="shared" si="40"/>
        <v>44948</v>
      </c>
      <c r="AS206" s="1" t="str">
        <f t="shared" si="41"/>
        <v>11:30:02</v>
      </c>
      <c r="AT206" s="1" t="str">
        <f t="shared" si="42"/>
        <v>Week-4</v>
      </c>
      <c r="AU206" s="3">
        <f t="shared" si="43"/>
        <v>0.45833333333333331</v>
      </c>
      <c r="AW206">
        <v>0.1</v>
      </c>
      <c r="AX206">
        <v>61</v>
      </c>
      <c r="AY206">
        <v>1.6666666666666666E-2</v>
      </c>
    </row>
    <row r="207" spans="1:51" x14ac:dyDescent="0.25">
      <c r="A207">
        <v>8369</v>
      </c>
      <c r="B207" t="s">
        <v>41</v>
      </c>
      <c r="C207" t="s">
        <v>164</v>
      </c>
      <c r="D207" t="s">
        <v>43</v>
      </c>
      <c r="E207" t="s">
        <v>3386</v>
      </c>
      <c r="F207" t="s">
        <v>7856</v>
      </c>
      <c r="G207" t="s">
        <v>77</v>
      </c>
      <c r="H207" t="s">
        <v>63</v>
      </c>
      <c r="I207" t="s">
        <v>63</v>
      </c>
      <c r="J207" t="s">
        <v>112</v>
      </c>
      <c r="K207" t="s">
        <v>2614</v>
      </c>
      <c r="L207" t="s">
        <v>50</v>
      </c>
      <c r="M207" t="s">
        <v>114</v>
      </c>
      <c r="N207">
        <v>41</v>
      </c>
      <c r="O207" t="s">
        <v>48</v>
      </c>
      <c r="P207" t="s">
        <v>354</v>
      </c>
      <c r="U207" t="s">
        <v>3388</v>
      </c>
      <c r="V207" t="s">
        <v>48</v>
      </c>
      <c r="W207" t="s">
        <v>54</v>
      </c>
      <c r="X207" t="s">
        <v>745</v>
      </c>
      <c r="Y207" t="s">
        <v>54</v>
      </c>
      <c r="Z207" t="s">
        <v>559</v>
      </c>
      <c r="AA207" t="s">
        <v>54</v>
      </c>
      <c r="AB207" t="s">
        <v>57</v>
      </c>
      <c r="AC207" t="s">
        <v>57</v>
      </c>
      <c r="AH207">
        <f t="shared" si="33"/>
        <v>0</v>
      </c>
      <c r="AI207">
        <f t="shared" si="34"/>
        <v>1</v>
      </c>
      <c r="AJ207" t="str">
        <f t="shared" si="35"/>
        <v/>
      </c>
      <c r="AK207">
        <v>1</v>
      </c>
      <c r="AL207" s="8">
        <f t="shared" si="36"/>
        <v>41</v>
      </c>
      <c r="AM207" s="8">
        <f t="shared" si="37"/>
        <v>6.6666666666666666E-2</v>
      </c>
      <c r="AN207" s="8">
        <f t="shared" si="38"/>
        <v>1.6666666666666666E-2</v>
      </c>
      <c r="AO207" s="8">
        <f>Table1[[#This Row],[L1 Worked Time]]+Table1[[#This Row],[Idle Time]]+Table1[[#This Row],[L1 Pend Time]]</f>
        <v>41.083333333333336</v>
      </c>
      <c r="AP207" s="1" t="str">
        <f t="shared" si="39"/>
        <v>Mon</v>
      </c>
      <c r="AQ207" s="6">
        <f>INT(Table1[[#This Row],[Create Date]])</f>
        <v>44949</v>
      </c>
      <c r="AR207" s="2">
        <f t="shared" si="40"/>
        <v>44949</v>
      </c>
      <c r="AS207" s="1" t="str">
        <f t="shared" si="41"/>
        <v>18:40:02</v>
      </c>
      <c r="AT207" s="1" t="str">
        <f t="shared" si="42"/>
        <v>Week-5</v>
      </c>
      <c r="AU207" s="3">
        <f t="shared" si="43"/>
        <v>0.75</v>
      </c>
      <c r="AW207">
        <v>6.6666666666666666E-2</v>
      </c>
      <c r="AX207">
        <v>41</v>
      </c>
      <c r="AY207">
        <v>1.6666666666666666E-2</v>
      </c>
    </row>
    <row r="208" spans="1:51" x14ac:dyDescent="0.25">
      <c r="A208">
        <v>8368</v>
      </c>
      <c r="B208" t="s">
        <v>41</v>
      </c>
      <c r="C208" t="s">
        <v>6625</v>
      </c>
      <c r="D208" t="s">
        <v>43</v>
      </c>
      <c r="E208" t="s">
        <v>3863</v>
      </c>
      <c r="F208" t="s">
        <v>7857</v>
      </c>
      <c r="G208" t="s">
        <v>140</v>
      </c>
      <c r="H208" t="s">
        <v>63</v>
      </c>
      <c r="I208" t="s">
        <v>63</v>
      </c>
      <c r="J208" t="s">
        <v>112</v>
      </c>
      <c r="K208" t="s">
        <v>3865</v>
      </c>
      <c r="L208" t="s">
        <v>50</v>
      </c>
      <c r="M208" t="s">
        <v>122</v>
      </c>
      <c r="N208">
        <v>47</v>
      </c>
      <c r="O208" t="s">
        <v>48</v>
      </c>
      <c r="P208" t="s">
        <v>52</v>
      </c>
      <c r="T208" t="s">
        <v>105</v>
      </c>
      <c r="V208" t="s">
        <v>48</v>
      </c>
      <c r="W208" t="s">
        <v>54</v>
      </c>
      <c r="X208" t="s">
        <v>55</v>
      </c>
      <c r="Y208" t="s">
        <v>54</v>
      </c>
      <c r="Z208" t="s">
        <v>6553</v>
      </c>
      <c r="AA208" t="s">
        <v>54</v>
      </c>
      <c r="AB208" t="s">
        <v>57</v>
      </c>
      <c r="AC208" t="s">
        <v>57</v>
      </c>
      <c r="AH208">
        <f t="shared" si="33"/>
        <v>0</v>
      </c>
      <c r="AI208">
        <f t="shared" si="34"/>
        <v>1</v>
      </c>
      <c r="AJ208" t="str">
        <f t="shared" si="35"/>
        <v/>
      </c>
      <c r="AK208">
        <v>1</v>
      </c>
      <c r="AL208" s="8">
        <f t="shared" si="36"/>
        <v>47</v>
      </c>
      <c r="AM208" s="8">
        <f t="shared" si="37"/>
        <v>0.15000000000000002</v>
      </c>
      <c r="AN208" s="8">
        <f t="shared" si="38"/>
        <v>1.6666666666666666E-2</v>
      </c>
      <c r="AO208" s="8">
        <f>Table1[[#This Row],[L1 Worked Time]]+Table1[[#This Row],[Idle Time]]+Table1[[#This Row],[L1 Pend Time]]</f>
        <v>47.166666666666664</v>
      </c>
      <c r="AP208" s="1" t="str">
        <f t="shared" si="39"/>
        <v>Mon</v>
      </c>
      <c r="AQ208" s="6">
        <f>INT(Table1[[#This Row],[Create Date]])</f>
        <v>44949</v>
      </c>
      <c r="AR208" s="2">
        <f t="shared" si="40"/>
        <v>44949</v>
      </c>
      <c r="AS208" s="1" t="str">
        <f t="shared" si="41"/>
        <v>15:00:03</v>
      </c>
      <c r="AT208" s="1" t="str">
        <f t="shared" si="42"/>
        <v>Week-5</v>
      </c>
      <c r="AU208" s="3">
        <f t="shared" si="43"/>
        <v>0.625</v>
      </c>
      <c r="AW208">
        <v>0.15000000000000002</v>
      </c>
      <c r="AX208">
        <v>47</v>
      </c>
      <c r="AY208">
        <v>1.6666666666666666E-2</v>
      </c>
    </row>
    <row r="209" spans="1:51" x14ac:dyDescent="0.25">
      <c r="A209">
        <v>8367</v>
      </c>
      <c r="B209" t="s">
        <v>117</v>
      </c>
      <c r="C209" t="s">
        <v>42</v>
      </c>
      <c r="D209" t="s">
        <v>43</v>
      </c>
      <c r="E209" t="s">
        <v>1176</v>
      </c>
      <c r="F209" t="s">
        <v>7858</v>
      </c>
      <c r="G209" t="s">
        <v>181</v>
      </c>
      <c r="H209" t="s">
        <v>47</v>
      </c>
      <c r="I209" t="s">
        <v>47</v>
      </c>
      <c r="J209" t="s">
        <v>281</v>
      </c>
      <c r="K209" t="s">
        <v>1894</v>
      </c>
      <c r="L209" t="s">
        <v>50</v>
      </c>
      <c r="M209" t="s">
        <v>114</v>
      </c>
      <c r="N209">
        <v>98</v>
      </c>
      <c r="O209" t="s">
        <v>48</v>
      </c>
      <c r="P209" t="s">
        <v>123</v>
      </c>
      <c r="R209" t="s">
        <v>158</v>
      </c>
      <c r="V209" t="s">
        <v>282</v>
      </c>
      <c r="W209" t="s">
        <v>54</v>
      </c>
      <c r="X209" t="s">
        <v>106</v>
      </c>
      <c r="Y209" t="s">
        <v>54</v>
      </c>
      <c r="Z209" t="s">
        <v>7859</v>
      </c>
      <c r="AA209" t="s">
        <v>54</v>
      </c>
      <c r="AB209" t="s">
        <v>57</v>
      </c>
      <c r="AC209" t="s">
        <v>7860</v>
      </c>
      <c r="AH209">
        <f t="shared" si="33"/>
        <v>1</v>
      </c>
      <c r="AI209">
        <f t="shared" si="34"/>
        <v>1</v>
      </c>
      <c r="AJ209" t="str">
        <f t="shared" si="35"/>
        <v/>
      </c>
      <c r="AK209">
        <v>1</v>
      </c>
      <c r="AL209" s="8">
        <f t="shared" si="36"/>
        <v>97.999999999999986</v>
      </c>
      <c r="AM209" s="8">
        <f t="shared" si="37"/>
        <v>8.3333333333333329E-2</v>
      </c>
      <c r="AN209" s="8">
        <f t="shared" si="38"/>
        <v>9.25</v>
      </c>
      <c r="AO209" s="8">
        <f>Table1[[#This Row],[L1 Worked Time]]+Table1[[#This Row],[Idle Time]]+Table1[[#This Row],[L1 Pend Time]]</f>
        <v>107.33333333333331</v>
      </c>
      <c r="AP209" s="1" t="str">
        <f t="shared" si="39"/>
        <v>Mon</v>
      </c>
      <c r="AQ209" s="6">
        <f>INT(Table1[[#This Row],[Create Date]])</f>
        <v>44949</v>
      </c>
      <c r="AR209" s="2">
        <f t="shared" si="40"/>
        <v>44949</v>
      </c>
      <c r="AS209" s="1" t="str">
        <f t="shared" si="41"/>
        <v>14:40:02</v>
      </c>
      <c r="AT209" s="1" t="str">
        <f t="shared" si="42"/>
        <v>Week-5</v>
      </c>
      <c r="AU209" s="3">
        <f t="shared" si="43"/>
        <v>0.58333333333333326</v>
      </c>
      <c r="AW209">
        <v>8.3333333333333329E-2</v>
      </c>
      <c r="AX209">
        <v>97.999999999999986</v>
      </c>
      <c r="AY209">
        <v>9.25</v>
      </c>
    </row>
    <row r="210" spans="1:51" x14ac:dyDescent="0.25">
      <c r="A210">
        <v>8366</v>
      </c>
      <c r="B210" t="s">
        <v>59</v>
      </c>
      <c r="C210" t="s">
        <v>164</v>
      </c>
      <c r="D210" t="s">
        <v>43</v>
      </c>
      <c r="E210" t="s">
        <v>7861</v>
      </c>
      <c r="F210" t="s">
        <v>7862</v>
      </c>
      <c r="G210" t="s">
        <v>129</v>
      </c>
      <c r="H210" t="s">
        <v>47</v>
      </c>
      <c r="I210" t="s">
        <v>47</v>
      </c>
      <c r="J210" t="s">
        <v>64</v>
      </c>
      <c r="L210" t="s">
        <v>50</v>
      </c>
      <c r="M210" t="s">
        <v>65</v>
      </c>
      <c r="N210">
        <v>52</v>
      </c>
      <c r="O210" t="s">
        <v>48</v>
      </c>
      <c r="P210" t="s">
        <v>66</v>
      </c>
      <c r="Q210" t="s">
        <v>317</v>
      </c>
      <c r="V210" t="s">
        <v>48</v>
      </c>
      <c r="W210" t="s">
        <v>54</v>
      </c>
      <c r="X210" t="s">
        <v>142</v>
      </c>
      <c r="Y210" t="s">
        <v>54</v>
      </c>
      <c r="Z210" t="s">
        <v>1356</v>
      </c>
      <c r="AA210" t="s">
        <v>54</v>
      </c>
      <c r="AB210" t="s">
        <v>57</v>
      </c>
      <c r="AC210" t="s">
        <v>57</v>
      </c>
      <c r="AH210">
        <f t="shared" si="33"/>
        <v>0</v>
      </c>
      <c r="AI210">
        <f t="shared" si="34"/>
        <v>1</v>
      </c>
      <c r="AJ210" t="str">
        <f t="shared" si="35"/>
        <v/>
      </c>
      <c r="AK210">
        <v>1</v>
      </c>
      <c r="AL210" s="8">
        <f t="shared" si="36"/>
        <v>51.999999999999993</v>
      </c>
      <c r="AM210" s="8">
        <f t="shared" si="37"/>
        <v>0.1</v>
      </c>
      <c r="AN210" s="8">
        <f t="shared" si="38"/>
        <v>1.6666666666666666E-2</v>
      </c>
      <c r="AO210" s="8">
        <f>Table1[[#This Row],[L1 Worked Time]]+Table1[[#This Row],[Idle Time]]+Table1[[#This Row],[L1 Pend Time]]</f>
        <v>52.11666666666666</v>
      </c>
      <c r="AP210" s="1" t="str">
        <f t="shared" si="39"/>
        <v>Mon</v>
      </c>
      <c r="AQ210" s="6">
        <f>INT(Table1[[#This Row],[Create Date]])</f>
        <v>44949</v>
      </c>
      <c r="AR210" s="2">
        <f t="shared" si="40"/>
        <v>44949</v>
      </c>
      <c r="AS210" s="1" t="str">
        <f t="shared" si="41"/>
        <v>12:30:05</v>
      </c>
      <c r="AT210" s="1" t="str">
        <f t="shared" si="42"/>
        <v>Week-5</v>
      </c>
      <c r="AU210" s="3">
        <f t="shared" si="43"/>
        <v>0.5</v>
      </c>
      <c r="AW210">
        <v>0.1</v>
      </c>
      <c r="AX210">
        <v>51.999999999999993</v>
      </c>
      <c r="AY210">
        <v>1.6666666666666666E-2</v>
      </c>
    </row>
    <row r="211" spans="1:51" x14ac:dyDescent="0.25">
      <c r="A211">
        <v>8365</v>
      </c>
      <c r="B211" t="s">
        <v>117</v>
      </c>
      <c r="C211" t="s">
        <v>6625</v>
      </c>
      <c r="D211" t="s">
        <v>43</v>
      </c>
      <c r="E211" t="s">
        <v>110</v>
      </c>
      <c r="F211" t="s">
        <v>7863</v>
      </c>
      <c r="G211" t="s">
        <v>140</v>
      </c>
      <c r="H211" t="s">
        <v>47</v>
      </c>
      <c r="I211" t="s">
        <v>63</v>
      </c>
      <c r="J211" t="s">
        <v>112</v>
      </c>
      <c r="K211" t="s">
        <v>113</v>
      </c>
      <c r="L211" t="s">
        <v>50</v>
      </c>
      <c r="M211" t="s">
        <v>122</v>
      </c>
      <c r="N211">
        <v>81</v>
      </c>
      <c r="O211" t="s">
        <v>48</v>
      </c>
      <c r="P211" t="s">
        <v>52</v>
      </c>
      <c r="T211" t="s">
        <v>105</v>
      </c>
      <c r="V211" t="s">
        <v>48</v>
      </c>
      <c r="W211" t="s">
        <v>54</v>
      </c>
      <c r="X211" t="s">
        <v>148</v>
      </c>
      <c r="Y211" t="s">
        <v>54</v>
      </c>
      <c r="Z211" t="s">
        <v>7864</v>
      </c>
      <c r="AA211" t="s">
        <v>54</v>
      </c>
      <c r="AB211" t="s">
        <v>57</v>
      </c>
      <c r="AC211" t="s">
        <v>57</v>
      </c>
      <c r="AH211">
        <f t="shared" si="33"/>
        <v>0</v>
      </c>
      <c r="AI211">
        <f t="shared" si="34"/>
        <v>0</v>
      </c>
      <c r="AJ211">
        <f t="shared" si="35"/>
        <v>1</v>
      </c>
      <c r="AK211">
        <v>1</v>
      </c>
      <c r="AL211" s="8">
        <f t="shared" si="36"/>
        <v>81</v>
      </c>
      <c r="AM211" s="8">
        <f t="shared" si="37"/>
        <v>0.11666666666666667</v>
      </c>
      <c r="AN211" s="8">
        <f t="shared" si="38"/>
        <v>1.6666666666666666E-2</v>
      </c>
      <c r="AO211" s="8">
        <f>Table1[[#This Row],[L1 Worked Time]]+Table1[[#This Row],[Idle Time]]+Table1[[#This Row],[L1 Pend Time]]</f>
        <v>81.133333333333326</v>
      </c>
      <c r="AP211" s="1" t="str">
        <f t="shared" si="39"/>
        <v>Mon</v>
      </c>
      <c r="AQ211" s="6">
        <f>INT(Table1[[#This Row],[Create Date]])</f>
        <v>44949</v>
      </c>
      <c r="AR211" s="2">
        <f t="shared" si="40"/>
        <v>44949</v>
      </c>
      <c r="AS211" s="1" t="str">
        <f t="shared" si="41"/>
        <v>11:40:02</v>
      </c>
      <c r="AT211" s="1" t="str">
        <f t="shared" si="42"/>
        <v>Week-5</v>
      </c>
      <c r="AU211" s="3">
        <f t="shared" si="43"/>
        <v>0.45833333333333331</v>
      </c>
      <c r="AW211">
        <v>0.11666666666666667</v>
      </c>
      <c r="AX211">
        <v>81</v>
      </c>
      <c r="AY211">
        <v>1.6666666666666666E-2</v>
      </c>
    </row>
    <row r="212" spans="1:51" x14ac:dyDescent="0.25">
      <c r="A212">
        <v>8364</v>
      </c>
      <c r="B212" t="s">
        <v>117</v>
      </c>
      <c r="C212" t="s">
        <v>42</v>
      </c>
      <c r="D212" t="s">
        <v>43</v>
      </c>
      <c r="E212" t="s">
        <v>1622</v>
      </c>
      <c r="F212" t="s">
        <v>7865</v>
      </c>
      <c r="G212" t="s">
        <v>181</v>
      </c>
      <c r="H212" t="s">
        <v>63</v>
      </c>
      <c r="I212" t="s">
        <v>63</v>
      </c>
      <c r="J212" t="s">
        <v>112</v>
      </c>
      <c r="K212" t="s">
        <v>1625</v>
      </c>
      <c r="L212" t="s">
        <v>50</v>
      </c>
      <c r="M212" t="s">
        <v>114</v>
      </c>
      <c r="N212">
        <v>38</v>
      </c>
      <c r="O212" t="s">
        <v>48</v>
      </c>
      <c r="P212" t="s">
        <v>52</v>
      </c>
      <c r="T212" t="s">
        <v>105</v>
      </c>
      <c r="V212" t="s">
        <v>48</v>
      </c>
      <c r="W212" t="s">
        <v>54</v>
      </c>
      <c r="X212" t="s">
        <v>194</v>
      </c>
      <c r="Y212" t="s">
        <v>54</v>
      </c>
      <c r="Z212" t="s">
        <v>7866</v>
      </c>
      <c r="AA212" t="s">
        <v>54</v>
      </c>
      <c r="AB212" t="s">
        <v>57</v>
      </c>
      <c r="AC212" t="s">
        <v>7867</v>
      </c>
      <c r="AH212">
        <f t="shared" si="33"/>
        <v>0</v>
      </c>
      <c r="AI212">
        <f t="shared" si="34"/>
        <v>1</v>
      </c>
      <c r="AJ212" t="str">
        <f t="shared" si="35"/>
        <v/>
      </c>
      <c r="AK212">
        <v>1</v>
      </c>
      <c r="AL212" s="8">
        <f t="shared" si="36"/>
        <v>38</v>
      </c>
      <c r="AM212" s="8">
        <f t="shared" si="37"/>
        <v>0.25</v>
      </c>
      <c r="AN212" s="8">
        <f t="shared" si="38"/>
        <v>1.8999999999999997</v>
      </c>
      <c r="AO212" s="8">
        <f>Table1[[#This Row],[L1 Worked Time]]+Table1[[#This Row],[Idle Time]]+Table1[[#This Row],[L1 Pend Time]]</f>
        <v>40.15</v>
      </c>
      <c r="AP212" s="1" t="str">
        <f t="shared" si="39"/>
        <v>Mon</v>
      </c>
      <c r="AQ212" s="6">
        <f>INT(Table1[[#This Row],[Create Date]])</f>
        <v>44949</v>
      </c>
      <c r="AR212" s="2">
        <f t="shared" si="40"/>
        <v>44949</v>
      </c>
      <c r="AS212" s="1" t="str">
        <f t="shared" si="41"/>
        <v>10:50:02</v>
      </c>
      <c r="AT212" s="1" t="str">
        <f t="shared" si="42"/>
        <v>Week-5</v>
      </c>
      <c r="AU212" s="3">
        <f t="shared" si="43"/>
        <v>0.41666666666666663</v>
      </c>
      <c r="AW212">
        <v>0.25</v>
      </c>
      <c r="AX212">
        <v>38</v>
      </c>
      <c r="AY212">
        <v>1.8999999999999997</v>
      </c>
    </row>
    <row r="213" spans="1:51" x14ac:dyDescent="0.25">
      <c r="A213">
        <v>8363</v>
      </c>
      <c r="B213" t="s">
        <v>59</v>
      </c>
      <c r="C213" t="s">
        <v>100</v>
      </c>
      <c r="D213" t="s">
        <v>43</v>
      </c>
      <c r="E213" t="s">
        <v>7868</v>
      </c>
      <c r="F213" t="s">
        <v>7869</v>
      </c>
      <c r="G213" t="s">
        <v>129</v>
      </c>
      <c r="H213" t="s">
        <v>72</v>
      </c>
      <c r="I213" t="s">
        <v>72</v>
      </c>
      <c r="J213" t="s">
        <v>64</v>
      </c>
      <c r="L213" t="s">
        <v>50</v>
      </c>
      <c r="M213" t="s">
        <v>65</v>
      </c>
      <c r="N213">
        <v>51</v>
      </c>
      <c r="O213" t="s">
        <v>48</v>
      </c>
      <c r="P213" t="s">
        <v>66</v>
      </c>
      <c r="Q213" t="s">
        <v>88</v>
      </c>
      <c r="V213" t="s">
        <v>48</v>
      </c>
      <c r="W213" t="s">
        <v>54</v>
      </c>
      <c r="X213" t="s">
        <v>244</v>
      </c>
      <c r="Y213" t="s">
        <v>54</v>
      </c>
      <c r="Z213" t="s">
        <v>7870</v>
      </c>
      <c r="AA213" t="s">
        <v>54</v>
      </c>
      <c r="AB213" t="s">
        <v>57</v>
      </c>
      <c r="AC213" t="s">
        <v>57</v>
      </c>
      <c r="AH213">
        <f t="shared" si="33"/>
        <v>0</v>
      </c>
      <c r="AI213">
        <f t="shared" si="34"/>
        <v>1</v>
      </c>
      <c r="AJ213" t="str">
        <f t="shared" si="35"/>
        <v/>
      </c>
      <c r="AK213">
        <v>1</v>
      </c>
      <c r="AL213" s="8">
        <f t="shared" si="36"/>
        <v>51</v>
      </c>
      <c r="AM213" s="8">
        <f t="shared" si="37"/>
        <v>0.31666666666666665</v>
      </c>
      <c r="AN213" s="8">
        <f t="shared" si="38"/>
        <v>1.6666666666666666E-2</v>
      </c>
      <c r="AO213" s="8">
        <f>Table1[[#This Row],[L1 Worked Time]]+Table1[[#This Row],[Idle Time]]+Table1[[#This Row],[L1 Pend Time]]</f>
        <v>51.333333333333336</v>
      </c>
      <c r="AP213" s="1" t="str">
        <f t="shared" si="39"/>
        <v>Mon</v>
      </c>
      <c r="AQ213" s="6">
        <f>INT(Table1[[#This Row],[Create Date]])</f>
        <v>44949</v>
      </c>
      <c r="AR213" s="2">
        <f t="shared" si="40"/>
        <v>44949</v>
      </c>
      <c r="AS213" s="1" t="str">
        <f t="shared" si="41"/>
        <v>10:30:05</v>
      </c>
      <c r="AT213" s="1" t="str">
        <f t="shared" si="42"/>
        <v>Week-5</v>
      </c>
      <c r="AU213" s="3">
        <f t="shared" si="43"/>
        <v>0.41666666666666663</v>
      </c>
      <c r="AW213">
        <v>0.31666666666666665</v>
      </c>
      <c r="AX213">
        <v>51</v>
      </c>
      <c r="AY213">
        <v>1.6666666666666666E-2</v>
      </c>
    </row>
    <row r="214" spans="1:51" x14ac:dyDescent="0.25">
      <c r="A214">
        <v>8362</v>
      </c>
      <c r="B214" t="s">
        <v>59</v>
      </c>
      <c r="C214" t="s">
        <v>164</v>
      </c>
      <c r="D214" t="s">
        <v>43</v>
      </c>
      <c r="E214" t="s">
        <v>7871</v>
      </c>
      <c r="F214" t="s">
        <v>7872</v>
      </c>
      <c r="G214" t="s">
        <v>129</v>
      </c>
      <c r="H214" t="s">
        <v>72</v>
      </c>
      <c r="I214" t="s">
        <v>72</v>
      </c>
      <c r="J214" t="s">
        <v>339</v>
      </c>
      <c r="L214" t="s">
        <v>50</v>
      </c>
      <c r="M214" t="s">
        <v>65</v>
      </c>
      <c r="N214">
        <v>90</v>
      </c>
      <c r="O214" t="s">
        <v>48</v>
      </c>
      <c r="P214" t="s">
        <v>66</v>
      </c>
      <c r="Q214" t="s">
        <v>73</v>
      </c>
      <c r="V214" t="s">
        <v>282</v>
      </c>
      <c r="W214" t="s">
        <v>54</v>
      </c>
      <c r="X214" t="s">
        <v>78</v>
      </c>
      <c r="Y214" t="s">
        <v>54</v>
      </c>
      <c r="Z214" t="s">
        <v>7873</v>
      </c>
      <c r="AA214" t="s">
        <v>54</v>
      </c>
      <c r="AB214" t="s">
        <v>57</v>
      </c>
      <c r="AC214" t="s">
        <v>7137</v>
      </c>
      <c r="AH214">
        <f t="shared" si="33"/>
        <v>1</v>
      </c>
      <c r="AI214">
        <f t="shared" si="34"/>
        <v>1</v>
      </c>
      <c r="AJ214" t="str">
        <f t="shared" si="35"/>
        <v/>
      </c>
      <c r="AK214">
        <v>1</v>
      </c>
      <c r="AL214" s="8">
        <f t="shared" si="36"/>
        <v>90</v>
      </c>
      <c r="AM214" s="8">
        <f t="shared" si="37"/>
        <v>0.13333333333333333</v>
      </c>
      <c r="AN214" s="8">
        <f t="shared" si="38"/>
        <v>77.033333333333331</v>
      </c>
      <c r="AO214" s="8">
        <f>Table1[[#This Row],[L1 Worked Time]]+Table1[[#This Row],[Idle Time]]+Table1[[#This Row],[L1 Pend Time]]</f>
        <v>167.16666666666669</v>
      </c>
      <c r="AP214" s="1" t="str">
        <f t="shared" si="39"/>
        <v>Mon</v>
      </c>
      <c r="AQ214" s="6">
        <f>INT(Table1[[#This Row],[Create Date]])</f>
        <v>44949</v>
      </c>
      <c r="AR214" s="2">
        <f t="shared" si="40"/>
        <v>44949</v>
      </c>
      <c r="AS214" s="1" t="str">
        <f t="shared" si="41"/>
        <v>07:30:06</v>
      </c>
      <c r="AT214" s="1" t="str">
        <f t="shared" si="42"/>
        <v>Week-5</v>
      </c>
      <c r="AU214" s="3">
        <f t="shared" si="43"/>
        <v>0.29166666666666663</v>
      </c>
      <c r="AW214">
        <v>0.13333333333333333</v>
      </c>
      <c r="AX214">
        <v>90</v>
      </c>
      <c r="AY214">
        <v>77.033333333333331</v>
      </c>
    </row>
    <row r="215" spans="1:51" x14ac:dyDescent="0.25">
      <c r="A215">
        <v>8361</v>
      </c>
      <c r="B215" t="s">
        <v>59</v>
      </c>
      <c r="C215" t="s">
        <v>164</v>
      </c>
      <c r="D215" t="s">
        <v>43</v>
      </c>
      <c r="E215" t="s">
        <v>7874</v>
      </c>
      <c r="F215" t="s">
        <v>7875</v>
      </c>
      <c r="G215" t="s">
        <v>129</v>
      </c>
      <c r="H215" t="s">
        <v>63</v>
      </c>
      <c r="I215" t="s">
        <v>63</v>
      </c>
      <c r="J215" t="s">
        <v>64</v>
      </c>
      <c r="L215" t="s">
        <v>50</v>
      </c>
      <c r="M215" t="s">
        <v>65</v>
      </c>
      <c r="N215">
        <v>97</v>
      </c>
      <c r="O215" t="s">
        <v>48</v>
      </c>
      <c r="P215" t="s">
        <v>66</v>
      </c>
      <c r="Q215" t="s">
        <v>67</v>
      </c>
      <c r="V215" t="s">
        <v>48</v>
      </c>
      <c r="W215" t="s">
        <v>54</v>
      </c>
      <c r="X215" t="s">
        <v>142</v>
      </c>
      <c r="Y215" t="s">
        <v>54</v>
      </c>
      <c r="Z215" t="s">
        <v>7876</v>
      </c>
      <c r="AA215" t="s">
        <v>7877</v>
      </c>
      <c r="AB215" t="s">
        <v>57</v>
      </c>
      <c r="AC215" t="s">
        <v>57</v>
      </c>
      <c r="AH215">
        <f t="shared" si="33"/>
        <v>0</v>
      </c>
      <c r="AI215">
        <f t="shared" si="34"/>
        <v>1</v>
      </c>
      <c r="AJ215" t="str">
        <f t="shared" si="35"/>
        <v/>
      </c>
      <c r="AK215">
        <v>1</v>
      </c>
      <c r="AL215" s="8">
        <f t="shared" si="36"/>
        <v>97</v>
      </c>
      <c r="AM215" s="8">
        <f t="shared" si="37"/>
        <v>0.1</v>
      </c>
      <c r="AN215" s="8">
        <f t="shared" si="38"/>
        <v>1.6666666666666666E-2</v>
      </c>
      <c r="AO215" s="8">
        <f>Table1[[#This Row],[L1 Worked Time]]+Table1[[#This Row],[Idle Time]]+Table1[[#This Row],[L1 Pend Time]]</f>
        <v>97.11666666666666</v>
      </c>
      <c r="AP215" s="1" t="str">
        <f t="shared" si="39"/>
        <v>Mon</v>
      </c>
      <c r="AQ215" s="6">
        <f>INT(Table1[[#This Row],[Create Date]])</f>
        <v>44949</v>
      </c>
      <c r="AR215" s="2">
        <f t="shared" si="40"/>
        <v>44949</v>
      </c>
      <c r="AS215" s="1" t="str">
        <f t="shared" si="41"/>
        <v>07:00:09</v>
      </c>
      <c r="AT215" s="1" t="str">
        <f t="shared" si="42"/>
        <v>Week-5</v>
      </c>
      <c r="AU215" s="3">
        <f t="shared" si="43"/>
        <v>0.29166666666666663</v>
      </c>
      <c r="AW215">
        <v>0.1</v>
      </c>
      <c r="AX215">
        <v>97</v>
      </c>
      <c r="AY215">
        <v>1.6666666666666666E-2</v>
      </c>
    </row>
    <row r="216" spans="1:51" x14ac:dyDescent="0.25">
      <c r="A216">
        <v>8397</v>
      </c>
      <c r="B216" t="s">
        <v>59</v>
      </c>
      <c r="C216" t="s">
        <v>6625</v>
      </c>
      <c r="D216" t="s">
        <v>43</v>
      </c>
      <c r="E216" t="s">
        <v>7773</v>
      </c>
      <c r="F216" t="s">
        <v>7789</v>
      </c>
      <c r="G216" t="s">
        <v>77</v>
      </c>
      <c r="H216" t="s">
        <v>72</v>
      </c>
      <c r="I216" t="s">
        <v>72</v>
      </c>
      <c r="J216" t="s">
        <v>64</v>
      </c>
      <c r="L216" t="s">
        <v>50</v>
      </c>
      <c r="M216" t="s">
        <v>65</v>
      </c>
      <c r="N216">
        <v>4</v>
      </c>
      <c r="O216" t="s">
        <v>48</v>
      </c>
      <c r="P216" t="s">
        <v>66</v>
      </c>
      <c r="Q216" t="s">
        <v>73</v>
      </c>
      <c r="V216" t="s">
        <v>48</v>
      </c>
      <c r="W216" t="s">
        <v>54</v>
      </c>
      <c r="X216" t="s">
        <v>142</v>
      </c>
      <c r="Y216" t="s">
        <v>54</v>
      </c>
      <c r="Z216" t="s">
        <v>7790</v>
      </c>
      <c r="AA216" t="s">
        <v>54</v>
      </c>
      <c r="AB216" t="s">
        <v>57</v>
      </c>
      <c r="AC216" t="s">
        <v>4800</v>
      </c>
      <c r="AH216">
        <f t="shared" si="33"/>
        <v>0</v>
      </c>
      <c r="AI216">
        <f t="shared" si="34"/>
        <v>1</v>
      </c>
      <c r="AJ216" t="str">
        <f t="shared" si="35"/>
        <v/>
      </c>
      <c r="AK216">
        <v>1</v>
      </c>
      <c r="AL216" s="8">
        <f t="shared" si="36"/>
        <v>4</v>
      </c>
      <c r="AM216" s="8">
        <f t="shared" si="37"/>
        <v>0.1</v>
      </c>
      <c r="AN216" s="8">
        <f t="shared" si="38"/>
        <v>49.9</v>
      </c>
      <c r="AO216" s="8">
        <f>Table1[[#This Row],[L1 Worked Time]]+Table1[[#This Row],[Idle Time]]+Table1[[#This Row],[L1 Pend Time]]</f>
        <v>54</v>
      </c>
      <c r="AP216" s="1" t="str">
        <f t="shared" si="39"/>
        <v>Tue</v>
      </c>
      <c r="AQ216" s="6">
        <f>INT(Table1[[#This Row],[Create Date]])</f>
        <v>44950</v>
      </c>
      <c r="AR216" s="2">
        <f t="shared" si="40"/>
        <v>44950</v>
      </c>
      <c r="AS216" s="1" t="str">
        <f t="shared" si="41"/>
        <v>23:00:04</v>
      </c>
      <c r="AT216" s="1" t="str">
        <f t="shared" si="42"/>
        <v>Week-5</v>
      </c>
      <c r="AU216" s="3">
        <f t="shared" si="43"/>
        <v>0.95833333333333326</v>
      </c>
      <c r="AW216">
        <v>0.1</v>
      </c>
      <c r="AX216">
        <v>4</v>
      </c>
      <c r="AY216">
        <v>49.9</v>
      </c>
    </row>
    <row r="217" spans="1:51" x14ac:dyDescent="0.25">
      <c r="A217">
        <v>8396</v>
      </c>
      <c r="B217" t="s">
        <v>59</v>
      </c>
      <c r="C217" t="s">
        <v>6625</v>
      </c>
      <c r="D217" t="s">
        <v>43</v>
      </c>
      <c r="E217" t="s">
        <v>7773</v>
      </c>
      <c r="F217" t="s">
        <v>7791</v>
      </c>
      <c r="G217" t="s">
        <v>77</v>
      </c>
      <c r="H217" t="s">
        <v>72</v>
      </c>
      <c r="I217" t="s">
        <v>72</v>
      </c>
      <c r="J217" t="s">
        <v>64</v>
      </c>
      <c r="L217" t="s">
        <v>50</v>
      </c>
      <c r="M217" t="s">
        <v>65</v>
      </c>
      <c r="N217">
        <v>1</v>
      </c>
      <c r="O217" t="s">
        <v>48</v>
      </c>
      <c r="P217" t="s">
        <v>66</v>
      </c>
      <c r="Q217" t="s">
        <v>73</v>
      </c>
      <c r="V217" t="s">
        <v>48</v>
      </c>
      <c r="W217" t="s">
        <v>54</v>
      </c>
      <c r="X217" t="s">
        <v>106</v>
      </c>
      <c r="Y217" t="s">
        <v>54</v>
      </c>
      <c r="Z217" t="s">
        <v>907</v>
      </c>
      <c r="AA217" t="s">
        <v>54</v>
      </c>
      <c r="AB217" t="s">
        <v>57</v>
      </c>
      <c r="AC217" t="s">
        <v>7792</v>
      </c>
      <c r="AH217">
        <f t="shared" si="33"/>
        <v>0</v>
      </c>
      <c r="AI217">
        <f t="shared" si="34"/>
        <v>1</v>
      </c>
      <c r="AJ217" t="str">
        <f t="shared" si="35"/>
        <v/>
      </c>
      <c r="AK217">
        <v>1</v>
      </c>
      <c r="AL217" s="8">
        <f t="shared" si="36"/>
        <v>1</v>
      </c>
      <c r="AM217" s="8">
        <f t="shared" si="37"/>
        <v>8.3333333333333329E-2</v>
      </c>
      <c r="AN217" s="8">
        <f t="shared" si="38"/>
        <v>72.516666666666666</v>
      </c>
      <c r="AO217" s="8">
        <f>Table1[[#This Row],[L1 Worked Time]]+Table1[[#This Row],[Idle Time]]+Table1[[#This Row],[L1 Pend Time]]</f>
        <v>73.599999999999994</v>
      </c>
      <c r="AP217" s="1" t="str">
        <f t="shared" si="39"/>
        <v>Tue</v>
      </c>
      <c r="AQ217" s="6">
        <f>INT(Table1[[#This Row],[Create Date]])</f>
        <v>44950</v>
      </c>
      <c r="AR217" s="2">
        <f t="shared" si="40"/>
        <v>44950</v>
      </c>
      <c r="AS217" s="1" t="str">
        <f t="shared" si="41"/>
        <v>22:30:04</v>
      </c>
      <c r="AT217" s="1" t="str">
        <f t="shared" si="42"/>
        <v>Week-5</v>
      </c>
      <c r="AU217" s="3">
        <f t="shared" si="43"/>
        <v>0.91666666666666663</v>
      </c>
      <c r="AW217">
        <v>8.3333333333333329E-2</v>
      </c>
      <c r="AX217">
        <v>1</v>
      </c>
      <c r="AY217">
        <v>72.516666666666666</v>
      </c>
    </row>
    <row r="218" spans="1:51" x14ac:dyDescent="0.25">
      <c r="A218">
        <v>8395</v>
      </c>
      <c r="B218" t="s">
        <v>59</v>
      </c>
      <c r="C218" t="s">
        <v>164</v>
      </c>
      <c r="D218" t="s">
        <v>43</v>
      </c>
      <c r="E218" t="s">
        <v>7793</v>
      </c>
      <c r="F218" t="s">
        <v>7794</v>
      </c>
      <c r="G218" t="s">
        <v>46</v>
      </c>
      <c r="H218" t="s">
        <v>72</v>
      </c>
      <c r="I218" t="s">
        <v>72</v>
      </c>
      <c r="J218" t="s">
        <v>64</v>
      </c>
      <c r="L218" t="s">
        <v>50</v>
      </c>
      <c r="M218" t="s">
        <v>65</v>
      </c>
      <c r="N218">
        <v>42</v>
      </c>
      <c r="O218" t="s">
        <v>48</v>
      </c>
      <c r="P218" t="s">
        <v>66</v>
      </c>
      <c r="Q218" t="s">
        <v>73</v>
      </c>
      <c r="V218" t="s">
        <v>48</v>
      </c>
      <c r="W218" t="s">
        <v>54</v>
      </c>
      <c r="X218" t="s">
        <v>148</v>
      </c>
      <c r="Y218" t="s">
        <v>54</v>
      </c>
      <c r="Z218" t="s">
        <v>7795</v>
      </c>
      <c r="AA218" t="s">
        <v>54</v>
      </c>
      <c r="AB218" t="s">
        <v>57</v>
      </c>
      <c r="AC218" t="s">
        <v>7796</v>
      </c>
      <c r="AH218">
        <f t="shared" si="33"/>
        <v>0</v>
      </c>
      <c r="AI218">
        <f t="shared" si="34"/>
        <v>1</v>
      </c>
      <c r="AJ218" t="str">
        <f t="shared" si="35"/>
        <v/>
      </c>
      <c r="AK218">
        <v>1</v>
      </c>
      <c r="AL218" s="8">
        <f t="shared" si="36"/>
        <v>42</v>
      </c>
      <c r="AM218" s="8">
        <f t="shared" si="37"/>
        <v>0.11666666666666667</v>
      </c>
      <c r="AN218" s="8">
        <f t="shared" si="38"/>
        <v>346.91666666666663</v>
      </c>
      <c r="AO218" s="8">
        <f>Table1[[#This Row],[L1 Worked Time]]+Table1[[#This Row],[Idle Time]]+Table1[[#This Row],[L1 Pend Time]]</f>
        <v>389.0333333333333</v>
      </c>
      <c r="AP218" s="1" t="str">
        <f t="shared" si="39"/>
        <v>Tue</v>
      </c>
      <c r="AQ218" s="6">
        <f>INT(Table1[[#This Row],[Create Date]])</f>
        <v>44950</v>
      </c>
      <c r="AR218" s="2">
        <f t="shared" si="40"/>
        <v>44950</v>
      </c>
      <c r="AS218" s="1" t="str">
        <f t="shared" si="41"/>
        <v>21:30:09</v>
      </c>
      <c r="AT218" s="1" t="str">
        <f t="shared" si="42"/>
        <v>Week-5</v>
      </c>
      <c r="AU218" s="3">
        <f t="shared" si="43"/>
        <v>0.875</v>
      </c>
      <c r="AW218">
        <v>0.11666666666666667</v>
      </c>
      <c r="AX218">
        <v>42</v>
      </c>
      <c r="AY218">
        <v>346.91666666666663</v>
      </c>
    </row>
    <row r="219" spans="1:51" x14ac:dyDescent="0.25">
      <c r="A219">
        <v>8394</v>
      </c>
      <c r="B219" t="s">
        <v>59</v>
      </c>
      <c r="C219" t="s">
        <v>6625</v>
      </c>
      <c r="D219" t="s">
        <v>43</v>
      </c>
      <c r="E219" t="s">
        <v>7773</v>
      </c>
      <c r="F219" t="s">
        <v>7797</v>
      </c>
      <c r="G219" t="s">
        <v>77</v>
      </c>
      <c r="H219" t="s">
        <v>72</v>
      </c>
      <c r="I219" t="s">
        <v>72</v>
      </c>
      <c r="J219" t="s">
        <v>64</v>
      </c>
      <c r="L219" t="s">
        <v>50</v>
      </c>
      <c r="M219" t="s">
        <v>65</v>
      </c>
      <c r="N219">
        <v>83</v>
      </c>
      <c r="O219" t="s">
        <v>48</v>
      </c>
      <c r="P219" t="s">
        <v>66</v>
      </c>
      <c r="Q219" t="s">
        <v>73</v>
      </c>
      <c r="V219" t="s">
        <v>48</v>
      </c>
      <c r="W219" t="s">
        <v>54</v>
      </c>
      <c r="X219" t="s">
        <v>142</v>
      </c>
      <c r="Y219" t="s">
        <v>54</v>
      </c>
      <c r="Z219" t="s">
        <v>4902</v>
      </c>
      <c r="AA219" t="s">
        <v>54</v>
      </c>
      <c r="AB219" t="s">
        <v>57</v>
      </c>
      <c r="AC219" t="s">
        <v>57</v>
      </c>
      <c r="AH219">
        <f t="shared" si="33"/>
        <v>0</v>
      </c>
      <c r="AI219">
        <f t="shared" si="34"/>
        <v>1</v>
      </c>
      <c r="AJ219" t="str">
        <f t="shared" si="35"/>
        <v/>
      </c>
      <c r="AK219">
        <v>1</v>
      </c>
      <c r="AL219" s="8">
        <f t="shared" si="36"/>
        <v>83</v>
      </c>
      <c r="AM219" s="8">
        <f t="shared" si="37"/>
        <v>0.1</v>
      </c>
      <c r="AN219" s="8">
        <f t="shared" si="38"/>
        <v>1.6666666666666666E-2</v>
      </c>
      <c r="AO219" s="8">
        <f>Table1[[#This Row],[L1 Worked Time]]+Table1[[#This Row],[Idle Time]]+Table1[[#This Row],[L1 Pend Time]]</f>
        <v>83.11666666666666</v>
      </c>
      <c r="AP219" s="1" t="str">
        <f t="shared" si="39"/>
        <v>Tue</v>
      </c>
      <c r="AQ219" s="6">
        <f>INT(Table1[[#This Row],[Create Date]])</f>
        <v>44950</v>
      </c>
      <c r="AR219" s="2">
        <f t="shared" si="40"/>
        <v>44950</v>
      </c>
      <c r="AS219" s="1" t="str">
        <f t="shared" si="41"/>
        <v>21:00:14</v>
      </c>
      <c r="AT219" s="1" t="str">
        <f t="shared" si="42"/>
        <v>Week-5</v>
      </c>
      <c r="AU219" s="3">
        <f t="shared" si="43"/>
        <v>0.875</v>
      </c>
      <c r="AW219">
        <v>0.1</v>
      </c>
      <c r="AX219">
        <v>83</v>
      </c>
      <c r="AY219">
        <v>1.6666666666666666E-2</v>
      </c>
    </row>
    <row r="220" spans="1:51" x14ac:dyDescent="0.25">
      <c r="A220">
        <v>8393</v>
      </c>
      <c r="B220" t="s">
        <v>59</v>
      </c>
      <c r="C220" t="s">
        <v>6625</v>
      </c>
      <c r="D220" t="s">
        <v>43</v>
      </c>
      <c r="E220" t="s">
        <v>7773</v>
      </c>
      <c r="F220" t="s">
        <v>7798</v>
      </c>
      <c r="G220" t="s">
        <v>77</v>
      </c>
      <c r="H220" t="s">
        <v>72</v>
      </c>
      <c r="I220" t="s">
        <v>72</v>
      </c>
      <c r="J220" t="s">
        <v>64</v>
      </c>
      <c r="L220" t="s">
        <v>50</v>
      </c>
      <c r="M220" t="s">
        <v>65</v>
      </c>
      <c r="N220">
        <v>5</v>
      </c>
      <c r="O220" t="s">
        <v>48</v>
      </c>
      <c r="P220" t="s">
        <v>66</v>
      </c>
      <c r="Q220" t="s">
        <v>73</v>
      </c>
      <c r="V220" t="s">
        <v>48</v>
      </c>
      <c r="W220" t="s">
        <v>54</v>
      </c>
      <c r="X220" t="s">
        <v>142</v>
      </c>
      <c r="Y220" t="s">
        <v>54</v>
      </c>
      <c r="Z220" t="s">
        <v>738</v>
      </c>
      <c r="AA220" t="s">
        <v>54</v>
      </c>
      <c r="AB220" t="s">
        <v>57</v>
      </c>
      <c r="AC220" t="s">
        <v>7799</v>
      </c>
      <c r="AH220">
        <f t="shared" si="33"/>
        <v>0</v>
      </c>
      <c r="AI220">
        <f t="shared" si="34"/>
        <v>1</v>
      </c>
      <c r="AJ220" t="str">
        <f t="shared" si="35"/>
        <v/>
      </c>
      <c r="AK220">
        <v>1</v>
      </c>
      <c r="AL220" s="8">
        <f t="shared" si="36"/>
        <v>5</v>
      </c>
      <c r="AM220" s="8">
        <f t="shared" si="37"/>
        <v>0.1</v>
      </c>
      <c r="AN220" s="8">
        <f t="shared" si="38"/>
        <v>143.25</v>
      </c>
      <c r="AO220" s="8">
        <f>Table1[[#This Row],[L1 Worked Time]]+Table1[[#This Row],[Idle Time]]+Table1[[#This Row],[L1 Pend Time]]</f>
        <v>148.35</v>
      </c>
      <c r="AP220" s="1" t="str">
        <f t="shared" si="39"/>
        <v>Tue</v>
      </c>
      <c r="AQ220" s="6">
        <f>INT(Table1[[#This Row],[Create Date]])</f>
        <v>44950</v>
      </c>
      <c r="AR220" s="2">
        <f t="shared" si="40"/>
        <v>44950</v>
      </c>
      <c r="AS220" s="1" t="str">
        <f t="shared" si="41"/>
        <v>20:00:05</v>
      </c>
      <c r="AT220" s="1" t="str">
        <f t="shared" si="42"/>
        <v>Week-5</v>
      </c>
      <c r="AU220" s="3">
        <f t="shared" si="43"/>
        <v>0.83333333333333326</v>
      </c>
      <c r="AW220">
        <v>0.1</v>
      </c>
      <c r="AX220">
        <v>5</v>
      </c>
      <c r="AY220">
        <v>143.25</v>
      </c>
    </row>
    <row r="221" spans="1:51" x14ac:dyDescent="0.25">
      <c r="A221">
        <v>8392</v>
      </c>
      <c r="B221" t="s">
        <v>59</v>
      </c>
      <c r="C221" t="s">
        <v>6625</v>
      </c>
      <c r="D221" t="s">
        <v>43</v>
      </c>
      <c r="E221" t="s">
        <v>7773</v>
      </c>
      <c r="F221" t="s">
        <v>7798</v>
      </c>
      <c r="G221" t="s">
        <v>77</v>
      </c>
      <c r="H221" t="s">
        <v>72</v>
      </c>
      <c r="I221" t="s">
        <v>72</v>
      </c>
      <c r="J221" t="s">
        <v>64</v>
      </c>
      <c r="L221" t="s">
        <v>50</v>
      </c>
      <c r="M221" t="s">
        <v>65</v>
      </c>
      <c r="N221">
        <v>0</v>
      </c>
      <c r="O221" t="s">
        <v>48</v>
      </c>
      <c r="P221" t="s">
        <v>66</v>
      </c>
      <c r="Q221" t="s">
        <v>73</v>
      </c>
      <c r="V221" t="s">
        <v>48</v>
      </c>
      <c r="W221" t="s">
        <v>54</v>
      </c>
      <c r="X221" t="s">
        <v>106</v>
      </c>
      <c r="Y221" t="s">
        <v>54</v>
      </c>
      <c r="Z221" t="s">
        <v>302</v>
      </c>
      <c r="AA221" t="s">
        <v>54</v>
      </c>
      <c r="AB221" t="s">
        <v>57</v>
      </c>
      <c r="AC221" t="s">
        <v>7800</v>
      </c>
      <c r="AH221">
        <f t="shared" si="33"/>
        <v>0</v>
      </c>
      <c r="AI221">
        <f t="shared" si="34"/>
        <v>1</v>
      </c>
      <c r="AJ221" t="str">
        <f t="shared" si="35"/>
        <v/>
      </c>
      <c r="AK221">
        <v>1</v>
      </c>
      <c r="AL221" s="8">
        <f t="shared" si="36"/>
        <v>0</v>
      </c>
      <c r="AM221" s="8">
        <f t="shared" si="37"/>
        <v>8.3333333333333329E-2</v>
      </c>
      <c r="AN221" s="8">
        <f t="shared" si="38"/>
        <v>169.73333333333332</v>
      </c>
      <c r="AO221" s="8">
        <f>Table1[[#This Row],[L1 Worked Time]]+Table1[[#This Row],[Idle Time]]+Table1[[#This Row],[L1 Pend Time]]</f>
        <v>169.81666666666666</v>
      </c>
      <c r="AP221" s="1" t="str">
        <f t="shared" si="39"/>
        <v>Tue</v>
      </c>
      <c r="AQ221" s="6">
        <f>INT(Table1[[#This Row],[Create Date]])</f>
        <v>44950</v>
      </c>
      <c r="AR221" s="2">
        <f t="shared" si="40"/>
        <v>44950</v>
      </c>
      <c r="AS221" s="1" t="str">
        <f t="shared" si="41"/>
        <v>20:00:05</v>
      </c>
      <c r="AT221" s="1" t="str">
        <f t="shared" si="42"/>
        <v>Week-5</v>
      </c>
      <c r="AU221" s="3">
        <f t="shared" si="43"/>
        <v>0.83333333333333326</v>
      </c>
      <c r="AW221">
        <v>8.3333333333333329E-2</v>
      </c>
      <c r="AX221">
        <v>0</v>
      </c>
      <c r="AY221">
        <v>169.73333333333332</v>
      </c>
    </row>
    <row r="222" spans="1:51" x14ac:dyDescent="0.25">
      <c r="A222">
        <v>8390</v>
      </c>
      <c r="B222" t="s">
        <v>59</v>
      </c>
      <c r="C222" t="s">
        <v>6625</v>
      </c>
      <c r="D222" t="s">
        <v>43</v>
      </c>
      <c r="E222" t="s">
        <v>7773</v>
      </c>
      <c r="F222" t="s">
        <v>7801</v>
      </c>
      <c r="G222" t="s">
        <v>77</v>
      </c>
      <c r="H222" t="s">
        <v>72</v>
      </c>
      <c r="I222" t="s">
        <v>72</v>
      </c>
      <c r="J222" t="s">
        <v>64</v>
      </c>
      <c r="L222" t="s">
        <v>50</v>
      </c>
      <c r="M222" t="s">
        <v>65</v>
      </c>
      <c r="N222">
        <v>9</v>
      </c>
      <c r="O222" t="s">
        <v>48</v>
      </c>
      <c r="P222" t="s">
        <v>66</v>
      </c>
      <c r="Q222" t="s">
        <v>73</v>
      </c>
      <c r="V222" t="s">
        <v>48</v>
      </c>
      <c r="W222" t="s">
        <v>54</v>
      </c>
      <c r="X222" t="s">
        <v>142</v>
      </c>
      <c r="Y222" t="s">
        <v>54</v>
      </c>
      <c r="Z222" t="s">
        <v>7802</v>
      </c>
      <c r="AA222" t="s">
        <v>54</v>
      </c>
      <c r="AB222" t="s">
        <v>57</v>
      </c>
      <c r="AC222" t="s">
        <v>7803</v>
      </c>
      <c r="AH222">
        <f t="shared" si="33"/>
        <v>0</v>
      </c>
      <c r="AI222">
        <f t="shared" si="34"/>
        <v>1</v>
      </c>
      <c r="AJ222" t="str">
        <f t="shared" si="35"/>
        <v/>
      </c>
      <c r="AK222">
        <v>1</v>
      </c>
      <c r="AL222" s="8">
        <f t="shared" si="36"/>
        <v>9</v>
      </c>
      <c r="AM222" s="8">
        <f t="shared" si="37"/>
        <v>0.1</v>
      </c>
      <c r="AN222" s="8">
        <f t="shared" si="38"/>
        <v>195.75000000000003</v>
      </c>
      <c r="AO222" s="8">
        <f>Table1[[#This Row],[L1 Worked Time]]+Table1[[#This Row],[Idle Time]]+Table1[[#This Row],[L1 Pend Time]]</f>
        <v>204.85000000000002</v>
      </c>
      <c r="AP222" s="1" t="str">
        <f t="shared" si="39"/>
        <v>Tue</v>
      </c>
      <c r="AQ222" s="6">
        <f>INT(Table1[[#This Row],[Create Date]])</f>
        <v>44950</v>
      </c>
      <c r="AR222" s="2">
        <f t="shared" si="40"/>
        <v>44950</v>
      </c>
      <c r="AS222" s="1" t="str">
        <f t="shared" si="41"/>
        <v>19:30:06</v>
      </c>
      <c r="AT222" s="1" t="str">
        <f t="shared" si="42"/>
        <v>Week-5</v>
      </c>
      <c r="AU222" s="3">
        <f t="shared" si="43"/>
        <v>0.79166666666666663</v>
      </c>
      <c r="AW222">
        <v>0.1</v>
      </c>
      <c r="AX222">
        <v>9</v>
      </c>
      <c r="AY222">
        <v>195.75000000000003</v>
      </c>
    </row>
    <row r="223" spans="1:51" x14ac:dyDescent="0.25">
      <c r="A223">
        <v>8391</v>
      </c>
      <c r="B223" t="s">
        <v>59</v>
      </c>
      <c r="C223" t="s">
        <v>6625</v>
      </c>
      <c r="D223" t="s">
        <v>43</v>
      </c>
      <c r="E223" t="s">
        <v>7773</v>
      </c>
      <c r="F223" t="s">
        <v>7801</v>
      </c>
      <c r="G223" t="s">
        <v>77</v>
      </c>
      <c r="H223" t="s">
        <v>72</v>
      </c>
      <c r="I223" t="s">
        <v>72</v>
      </c>
      <c r="J223" t="s">
        <v>339</v>
      </c>
      <c r="L223" t="s">
        <v>50</v>
      </c>
      <c r="M223" t="s">
        <v>65</v>
      </c>
      <c r="N223">
        <v>238</v>
      </c>
      <c r="O223" t="s">
        <v>48</v>
      </c>
      <c r="P223" t="s">
        <v>66</v>
      </c>
      <c r="Q223" t="s">
        <v>88</v>
      </c>
      <c r="V223" t="s">
        <v>282</v>
      </c>
      <c r="W223" t="s">
        <v>54</v>
      </c>
      <c r="X223" t="s">
        <v>745</v>
      </c>
      <c r="Y223" t="s">
        <v>54</v>
      </c>
      <c r="Z223" t="s">
        <v>7804</v>
      </c>
      <c r="AA223" t="s">
        <v>7805</v>
      </c>
      <c r="AB223" t="s">
        <v>57</v>
      </c>
      <c r="AC223" t="s">
        <v>57</v>
      </c>
      <c r="AH223">
        <f t="shared" si="33"/>
        <v>1</v>
      </c>
      <c r="AI223">
        <f t="shared" si="34"/>
        <v>1</v>
      </c>
      <c r="AJ223" t="str">
        <f t="shared" si="35"/>
        <v/>
      </c>
      <c r="AK223">
        <v>1</v>
      </c>
      <c r="AL223" s="8">
        <f t="shared" si="36"/>
        <v>238</v>
      </c>
      <c r="AM223" s="8">
        <f t="shared" si="37"/>
        <v>6.6666666666666666E-2</v>
      </c>
      <c r="AN223" s="8">
        <f t="shared" si="38"/>
        <v>1.6666666666666666E-2</v>
      </c>
      <c r="AO223" s="8">
        <f>Table1[[#This Row],[L1 Worked Time]]+Table1[[#This Row],[Idle Time]]+Table1[[#This Row],[L1 Pend Time]]</f>
        <v>238.08333333333334</v>
      </c>
      <c r="AP223" s="1" t="str">
        <f t="shared" si="39"/>
        <v>Tue</v>
      </c>
      <c r="AQ223" s="6">
        <f>INT(Table1[[#This Row],[Create Date]])</f>
        <v>44950</v>
      </c>
      <c r="AR223" s="2">
        <f t="shared" si="40"/>
        <v>44950</v>
      </c>
      <c r="AS223" s="1" t="str">
        <f t="shared" si="41"/>
        <v>19:30:06</v>
      </c>
      <c r="AT223" s="1" t="str">
        <f t="shared" si="42"/>
        <v>Week-5</v>
      </c>
      <c r="AU223" s="3">
        <f t="shared" si="43"/>
        <v>0.79166666666666663</v>
      </c>
      <c r="AW223">
        <v>6.6666666666666666E-2</v>
      </c>
      <c r="AX223">
        <v>238</v>
      </c>
      <c r="AY223">
        <v>1.6666666666666666E-2</v>
      </c>
    </row>
    <row r="224" spans="1:51" x14ac:dyDescent="0.25">
      <c r="A224">
        <v>8389</v>
      </c>
      <c r="B224" t="s">
        <v>59</v>
      </c>
      <c r="C224" t="s">
        <v>109</v>
      </c>
      <c r="D224" t="s">
        <v>43</v>
      </c>
      <c r="E224" t="s">
        <v>7806</v>
      </c>
      <c r="F224" t="s">
        <v>7807</v>
      </c>
      <c r="G224" t="s">
        <v>46</v>
      </c>
      <c r="H224" t="s">
        <v>47</v>
      </c>
      <c r="I224" t="s">
        <v>47</v>
      </c>
      <c r="J224" t="s">
        <v>64</v>
      </c>
      <c r="L224" t="s">
        <v>50</v>
      </c>
      <c r="M224" t="s">
        <v>65</v>
      </c>
      <c r="N224">
        <v>75</v>
      </c>
      <c r="O224" t="s">
        <v>48</v>
      </c>
      <c r="P224" t="s">
        <v>66</v>
      </c>
      <c r="Q224" t="s">
        <v>317</v>
      </c>
      <c r="V224" t="s">
        <v>48</v>
      </c>
      <c r="W224" t="s">
        <v>54</v>
      </c>
      <c r="X224" t="s">
        <v>745</v>
      </c>
      <c r="Y224" t="s">
        <v>54</v>
      </c>
      <c r="Z224" t="s">
        <v>7808</v>
      </c>
      <c r="AA224" t="s">
        <v>54</v>
      </c>
      <c r="AB224" t="s">
        <v>57</v>
      </c>
      <c r="AC224" t="s">
        <v>7809</v>
      </c>
      <c r="AH224">
        <f t="shared" si="33"/>
        <v>0</v>
      </c>
      <c r="AI224">
        <f t="shared" si="34"/>
        <v>1</v>
      </c>
      <c r="AJ224" t="str">
        <f t="shared" si="35"/>
        <v/>
      </c>
      <c r="AK224">
        <v>1</v>
      </c>
      <c r="AL224" s="8">
        <f t="shared" si="36"/>
        <v>75</v>
      </c>
      <c r="AM224" s="8">
        <f t="shared" si="37"/>
        <v>6.6666666666666666E-2</v>
      </c>
      <c r="AN224" s="8">
        <f t="shared" si="38"/>
        <v>592.04999999999995</v>
      </c>
      <c r="AO224" s="8">
        <f>Table1[[#This Row],[L1 Worked Time]]+Table1[[#This Row],[Idle Time]]+Table1[[#This Row],[L1 Pend Time]]</f>
        <v>667.11666666666656</v>
      </c>
      <c r="AP224" s="1" t="str">
        <f t="shared" si="39"/>
        <v>Tue</v>
      </c>
      <c r="AQ224" s="6">
        <f>INT(Table1[[#This Row],[Create Date]])</f>
        <v>44950</v>
      </c>
      <c r="AR224" s="2">
        <f t="shared" si="40"/>
        <v>44950</v>
      </c>
      <c r="AS224" s="1" t="str">
        <f t="shared" si="41"/>
        <v>19:00:10</v>
      </c>
      <c r="AT224" s="1" t="str">
        <f t="shared" si="42"/>
        <v>Week-5</v>
      </c>
      <c r="AU224" s="3">
        <f t="shared" si="43"/>
        <v>0.79166666666666663</v>
      </c>
      <c r="AW224">
        <v>6.6666666666666666E-2</v>
      </c>
      <c r="AX224">
        <v>75</v>
      </c>
      <c r="AY224">
        <v>592.04999999999995</v>
      </c>
    </row>
    <row r="225" spans="1:51" x14ac:dyDescent="0.25">
      <c r="A225">
        <v>8388</v>
      </c>
      <c r="B225" t="s">
        <v>59</v>
      </c>
      <c r="C225" t="s">
        <v>60</v>
      </c>
      <c r="D225" t="s">
        <v>43</v>
      </c>
      <c r="E225" t="s">
        <v>7810</v>
      </c>
      <c r="F225" t="s">
        <v>7807</v>
      </c>
      <c r="G225" t="s">
        <v>46</v>
      </c>
      <c r="H225" t="s">
        <v>47</v>
      </c>
      <c r="I225" t="s">
        <v>47</v>
      </c>
      <c r="J225" t="s">
        <v>64</v>
      </c>
      <c r="L225" t="s">
        <v>50</v>
      </c>
      <c r="M225" t="s">
        <v>65</v>
      </c>
      <c r="N225">
        <v>8</v>
      </c>
      <c r="O225" t="s">
        <v>48</v>
      </c>
      <c r="P225" t="s">
        <v>66</v>
      </c>
      <c r="Q225" t="s">
        <v>317</v>
      </c>
      <c r="V225" t="s">
        <v>48</v>
      </c>
      <c r="W225" t="s">
        <v>54</v>
      </c>
      <c r="X225" t="s">
        <v>142</v>
      </c>
      <c r="Y225" t="s">
        <v>54</v>
      </c>
      <c r="Z225" t="s">
        <v>6632</v>
      </c>
      <c r="AA225" t="s">
        <v>54</v>
      </c>
      <c r="AB225" t="s">
        <v>57</v>
      </c>
      <c r="AC225" t="s">
        <v>7811</v>
      </c>
      <c r="AH225">
        <f t="shared" si="33"/>
        <v>0</v>
      </c>
      <c r="AI225">
        <f t="shared" si="34"/>
        <v>1</v>
      </c>
      <c r="AJ225" t="str">
        <f t="shared" si="35"/>
        <v/>
      </c>
      <c r="AK225">
        <v>1</v>
      </c>
      <c r="AL225" s="8">
        <f t="shared" si="36"/>
        <v>8</v>
      </c>
      <c r="AM225" s="8">
        <f t="shared" si="37"/>
        <v>0.1</v>
      </c>
      <c r="AN225" s="8">
        <f t="shared" si="38"/>
        <v>579.41666666666674</v>
      </c>
      <c r="AO225" s="8">
        <f>Table1[[#This Row],[L1 Worked Time]]+Table1[[#This Row],[Idle Time]]+Table1[[#This Row],[L1 Pend Time]]</f>
        <v>587.51666666666677</v>
      </c>
      <c r="AP225" s="1" t="str">
        <f t="shared" si="39"/>
        <v>Tue</v>
      </c>
      <c r="AQ225" s="6">
        <f>INT(Table1[[#This Row],[Create Date]])</f>
        <v>44950</v>
      </c>
      <c r="AR225" s="2">
        <f t="shared" si="40"/>
        <v>44950</v>
      </c>
      <c r="AS225" s="1" t="str">
        <f t="shared" si="41"/>
        <v>19:00:10</v>
      </c>
      <c r="AT225" s="1" t="str">
        <f t="shared" si="42"/>
        <v>Week-5</v>
      </c>
      <c r="AU225" s="3">
        <f t="shared" si="43"/>
        <v>0.79166666666666663</v>
      </c>
      <c r="AW225">
        <v>0.1</v>
      </c>
      <c r="AX225">
        <v>8</v>
      </c>
      <c r="AY225">
        <v>579.41666666666674</v>
      </c>
    </row>
    <row r="226" spans="1:51" x14ac:dyDescent="0.25">
      <c r="A226">
        <v>8387</v>
      </c>
      <c r="B226" t="s">
        <v>59</v>
      </c>
      <c r="C226" t="s">
        <v>6625</v>
      </c>
      <c r="D226" t="s">
        <v>43</v>
      </c>
      <c r="E226" t="s">
        <v>7773</v>
      </c>
      <c r="F226" t="s">
        <v>7807</v>
      </c>
      <c r="G226" t="s">
        <v>77</v>
      </c>
      <c r="H226" t="s">
        <v>72</v>
      </c>
      <c r="I226" t="s">
        <v>72</v>
      </c>
      <c r="J226" t="s">
        <v>64</v>
      </c>
      <c r="L226" t="s">
        <v>50</v>
      </c>
      <c r="M226" t="s">
        <v>65</v>
      </c>
      <c r="N226">
        <v>0</v>
      </c>
      <c r="O226" t="s">
        <v>48</v>
      </c>
      <c r="P226" t="s">
        <v>66</v>
      </c>
      <c r="Q226" t="s">
        <v>73</v>
      </c>
      <c r="V226" t="s">
        <v>48</v>
      </c>
      <c r="W226" t="s">
        <v>54</v>
      </c>
      <c r="X226" t="s">
        <v>142</v>
      </c>
      <c r="Y226" t="s">
        <v>54</v>
      </c>
      <c r="Z226" t="s">
        <v>3162</v>
      </c>
      <c r="AA226" t="s">
        <v>54</v>
      </c>
      <c r="AB226" t="s">
        <v>57</v>
      </c>
      <c r="AC226" t="s">
        <v>7812</v>
      </c>
      <c r="AH226">
        <f t="shared" si="33"/>
        <v>0</v>
      </c>
      <c r="AI226">
        <f t="shared" si="34"/>
        <v>1</v>
      </c>
      <c r="AJ226" t="str">
        <f t="shared" si="35"/>
        <v/>
      </c>
      <c r="AK226">
        <v>1</v>
      </c>
      <c r="AL226" s="8">
        <f t="shared" si="36"/>
        <v>0</v>
      </c>
      <c r="AM226" s="8">
        <f t="shared" si="37"/>
        <v>0.1</v>
      </c>
      <c r="AN226" s="8">
        <f t="shared" si="38"/>
        <v>178.41666666666666</v>
      </c>
      <c r="AO226" s="8">
        <f>Table1[[#This Row],[L1 Worked Time]]+Table1[[#This Row],[Idle Time]]+Table1[[#This Row],[L1 Pend Time]]</f>
        <v>178.51666666666665</v>
      </c>
      <c r="AP226" s="1" t="str">
        <f t="shared" si="39"/>
        <v>Tue</v>
      </c>
      <c r="AQ226" s="6">
        <f>INT(Table1[[#This Row],[Create Date]])</f>
        <v>44950</v>
      </c>
      <c r="AR226" s="2">
        <f t="shared" si="40"/>
        <v>44950</v>
      </c>
      <c r="AS226" s="1" t="str">
        <f t="shared" si="41"/>
        <v>19:00:10</v>
      </c>
      <c r="AT226" s="1" t="str">
        <f t="shared" si="42"/>
        <v>Week-5</v>
      </c>
      <c r="AU226" s="3">
        <f t="shared" si="43"/>
        <v>0.79166666666666663</v>
      </c>
      <c r="AW226">
        <v>0.1</v>
      </c>
      <c r="AX226">
        <v>0</v>
      </c>
      <c r="AY226">
        <v>178.41666666666666</v>
      </c>
    </row>
    <row r="227" spans="1:51" x14ac:dyDescent="0.25">
      <c r="A227">
        <v>8386</v>
      </c>
      <c r="B227" t="s">
        <v>59</v>
      </c>
      <c r="C227" t="s">
        <v>6625</v>
      </c>
      <c r="D227" t="s">
        <v>43</v>
      </c>
      <c r="E227" t="s">
        <v>7773</v>
      </c>
      <c r="F227" t="s">
        <v>7807</v>
      </c>
      <c r="G227" t="s">
        <v>77</v>
      </c>
      <c r="H227" t="s">
        <v>72</v>
      </c>
      <c r="I227" t="s">
        <v>72</v>
      </c>
      <c r="J227" t="s">
        <v>339</v>
      </c>
      <c r="L227" t="s">
        <v>50</v>
      </c>
      <c r="M227" t="s">
        <v>114</v>
      </c>
      <c r="N227">
        <v>0</v>
      </c>
      <c r="O227" t="s">
        <v>48</v>
      </c>
      <c r="P227" t="s">
        <v>66</v>
      </c>
      <c r="Q227" t="s">
        <v>73</v>
      </c>
      <c r="V227" t="s">
        <v>282</v>
      </c>
      <c r="W227" t="s">
        <v>54</v>
      </c>
      <c r="X227" t="s">
        <v>745</v>
      </c>
      <c r="Y227" t="s">
        <v>54</v>
      </c>
      <c r="Z227" t="s">
        <v>1114</v>
      </c>
      <c r="AA227" t="s">
        <v>54</v>
      </c>
      <c r="AB227" t="s">
        <v>57</v>
      </c>
      <c r="AC227" t="s">
        <v>7813</v>
      </c>
      <c r="AH227">
        <f t="shared" si="33"/>
        <v>1</v>
      </c>
      <c r="AI227">
        <f t="shared" si="34"/>
        <v>1</v>
      </c>
      <c r="AJ227" t="str">
        <f t="shared" si="35"/>
        <v/>
      </c>
      <c r="AK227">
        <v>1</v>
      </c>
      <c r="AL227" s="8">
        <f t="shared" si="36"/>
        <v>0</v>
      </c>
      <c r="AM227" s="8">
        <f t="shared" si="37"/>
        <v>6.6666666666666666E-2</v>
      </c>
      <c r="AN227" s="8">
        <f t="shared" si="38"/>
        <v>163.20000000000002</v>
      </c>
      <c r="AO227" s="8">
        <f>Table1[[#This Row],[L1 Worked Time]]+Table1[[#This Row],[Idle Time]]+Table1[[#This Row],[L1 Pend Time]]</f>
        <v>163.26666666666668</v>
      </c>
      <c r="AP227" s="1" t="str">
        <f t="shared" si="39"/>
        <v>Tue</v>
      </c>
      <c r="AQ227" s="6">
        <f>INT(Table1[[#This Row],[Create Date]])</f>
        <v>44950</v>
      </c>
      <c r="AR227" s="2">
        <f t="shared" si="40"/>
        <v>44950</v>
      </c>
      <c r="AS227" s="1" t="str">
        <f t="shared" si="41"/>
        <v>19:00:10</v>
      </c>
      <c r="AT227" s="1" t="str">
        <f t="shared" si="42"/>
        <v>Week-5</v>
      </c>
      <c r="AU227" s="3">
        <f t="shared" si="43"/>
        <v>0.79166666666666663</v>
      </c>
      <c r="AW227">
        <v>6.6666666666666666E-2</v>
      </c>
      <c r="AX227">
        <v>0</v>
      </c>
      <c r="AY227">
        <v>163.20000000000002</v>
      </c>
    </row>
    <row r="228" spans="1:51" x14ac:dyDescent="0.25">
      <c r="A228">
        <v>8385</v>
      </c>
      <c r="B228" t="s">
        <v>117</v>
      </c>
      <c r="C228" t="s">
        <v>42</v>
      </c>
      <c r="D228" t="s">
        <v>43</v>
      </c>
      <c r="E228" t="s">
        <v>145</v>
      </c>
      <c r="F228" t="s">
        <v>7814</v>
      </c>
      <c r="G228" t="s">
        <v>77</v>
      </c>
      <c r="H228" t="s">
        <v>47</v>
      </c>
      <c r="I228" t="s">
        <v>47</v>
      </c>
      <c r="J228" t="s">
        <v>112</v>
      </c>
      <c r="K228" t="s">
        <v>121</v>
      </c>
      <c r="L228" t="s">
        <v>50</v>
      </c>
      <c r="M228" t="s">
        <v>114</v>
      </c>
      <c r="N228">
        <v>79</v>
      </c>
      <c r="O228" t="s">
        <v>48</v>
      </c>
      <c r="P228" t="s">
        <v>66</v>
      </c>
      <c r="Q228" t="s">
        <v>147</v>
      </c>
      <c r="V228" t="s">
        <v>48</v>
      </c>
      <c r="W228" t="s">
        <v>54</v>
      </c>
      <c r="X228" t="s">
        <v>55</v>
      </c>
      <c r="Y228" t="s">
        <v>54</v>
      </c>
      <c r="Z228" t="s">
        <v>7815</v>
      </c>
      <c r="AA228" t="s">
        <v>7816</v>
      </c>
      <c r="AB228" t="s">
        <v>57</v>
      </c>
      <c r="AC228" t="s">
        <v>57</v>
      </c>
      <c r="AH228">
        <f t="shared" si="33"/>
        <v>0</v>
      </c>
      <c r="AI228">
        <f t="shared" si="34"/>
        <v>1</v>
      </c>
      <c r="AJ228" t="str">
        <f t="shared" si="35"/>
        <v/>
      </c>
      <c r="AK228">
        <v>1</v>
      </c>
      <c r="AL228" s="8">
        <f t="shared" si="36"/>
        <v>79</v>
      </c>
      <c r="AM228" s="8">
        <f t="shared" si="37"/>
        <v>0.15000000000000002</v>
      </c>
      <c r="AN228" s="8">
        <f t="shared" si="38"/>
        <v>1.6666666666666666E-2</v>
      </c>
      <c r="AO228" s="8">
        <f>Table1[[#This Row],[L1 Worked Time]]+Table1[[#This Row],[Idle Time]]+Table1[[#This Row],[L1 Pend Time]]</f>
        <v>79.166666666666671</v>
      </c>
      <c r="AP228" s="1" t="str">
        <f t="shared" si="39"/>
        <v>Tue</v>
      </c>
      <c r="AQ228" s="6">
        <f>INT(Table1[[#This Row],[Create Date]])</f>
        <v>44950</v>
      </c>
      <c r="AR228" s="2">
        <f t="shared" si="40"/>
        <v>44950</v>
      </c>
      <c r="AS228" s="1" t="str">
        <f t="shared" si="41"/>
        <v>18:20:04</v>
      </c>
      <c r="AT228" s="1" t="str">
        <f t="shared" si="42"/>
        <v>Week-5</v>
      </c>
      <c r="AU228" s="3">
        <f t="shared" si="43"/>
        <v>0.75</v>
      </c>
      <c r="AW228">
        <v>0.15000000000000002</v>
      </c>
      <c r="AX228">
        <v>79</v>
      </c>
      <c r="AY228">
        <v>1.6666666666666666E-2</v>
      </c>
    </row>
    <row r="229" spans="1:51" x14ac:dyDescent="0.25">
      <c r="A229">
        <v>8384</v>
      </c>
      <c r="B229" t="s">
        <v>117</v>
      </c>
      <c r="C229" t="s">
        <v>42</v>
      </c>
      <c r="D229" t="s">
        <v>43</v>
      </c>
      <c r="E229" t="s">
        <v>145</v>
      </c>
      <c r="F229" t="s">
        <v>7817</v>
      </c>
      <c r="G229" t="s">
        <v>77</v>
      </c>
      <c r="H229" t="s">
        <v>47</v>
      </c>
      <c r="I229" t="s">
        <v>47</v>
      </c>
      <c r="J229" t="s">
        <v>112</v>
      </c>
      <c r="K229" t="s">
        <v>121</v>
      </c>
      <c r="L229" t="s">
        <v>50</v>
      </c>
      <c r="M229" t="s">
        <v>114</v>
      </c>
      <c r="N229">
        <v>78</v>
      </c>
      <c r="O229" t="s">
        <v>48</v>
      </c>
      <c r="P229" t="s">
        <v>66</v>
      </c>
      <c r="Q229" t="s">
        <v>147</v>
      </c>
      <c r="T229" t="s">
        <v>105</v>
      </c>
      <c r="V229" t="s">
        <v>48</v>
      </c>
      <c r="W229" t="s">
        <v>54</v>
      </c>
      <c r="X229" t="s">
        <v>106</v>
      </c>
      <c r="Y229" t="s">
        <v>54</v>
      </c>
      <c r="Z229" t="s">
        <v>7818</v>
      </c>
      <c r="AA229" t="s">
        <v>7819</v>
      </c>
      <c r="AB229" t="s">
        <v>57</v>
      </c>
      <c r="AC229" t="s">
        <v>57</v>
      </c>
      <c r="AH229">
        <f t="shared" si="33"/>
        <v>0</v>
      </c>
      <c r="AI229">
        <f t="shared" si="34"/>
        <v>1</v>
      </c>
      <c r="AJ229" t="str">
        <f t="shared" si="35"/>
        <v/>
      </c>
      <c r="AK229">
        <v>1</v>
      </c>
      <c r="AL229" s="8">
        <f t="shared" si="36"/>
        <v>78</v>
      </c>
      <c r="AM229" s="8">
        <f t="shared" si="37"/>
        <v>8.3333333333333329E-2</v>
      </c>
      <c r="AN229" s="8">
        <f t="shared" si="38"/>
        <v>1.6666666666666666E-2</v>
      </c>
      <c r="AO229" s="8">
        <f>Table1[[#This Row],[L1 Worked Time]]+Table1[[#This Row],[Idle Time]]+Table1[[#This Row],[L1 Pend Time]]</f>
        <v>78.099999999999994</v>
      </c>
      <c r="AP229" s="1" t="str">
        <f t="shared" si="39"/>
        <v>Tue</v>
      </c>
      <c r="AQ229" s="6">
        <f>INT(Table1[[#This Row],[Create Date]])</f>
        <v>44950</v>
      </c>
      <c r="AR229" s="2">
        <f t="shared" si="40"/>
        <v>44950</v>
      </c>
      <c r="AS229" s="1" t="str">
        <f t="shared" si="41"/>
        <v>18:20:02</v>
      </c>
      <c r="AT229" s="1" t="str">
        <f t="shared" si="42"/>
        <v>Week-5</v>
      </c>
      <c r="AU229" s="3">
        <f t="shared" si="43"/>
        <v>0.75</v>
      </c>
      <c r="AW229">
        <v>8.3333333333333329E-2</v>
      </c>
      <c r="AX229">
        <v>78</v>
      </c>
      <c r="AY229">
        <v>1.6666666666666666E-2</v>
      </c>
    </row>
    <row r="230" spans="1:51" x14ac:dyDescent="0.25">
      <c r="A230">
        <v>8383</v>
      </c>
      <c r="B230" t="s">
        <v>59</v>
      </c>
      <c r="C230" t="s">
        <v>109</v>
      </c>
      <c r="D230" t="s">
        <v>43</v>
      </c>
      <c r="E230" t="s">
        <v>7820</v>
      </c>
      <c r="F230" t="s">
        <v>7821</v>
      </c>
      <c r="G230" t="s">
        <v>46</v>
      </c>
      <c r="H230" t="s">
        <v>72</v>
      </c>
      <c r="I230" t="s">
        <v>72</v>
      </c>
      <c r="J230" t="s">
        <v>64</v>
      </c>
      <c r="L230" t="s">
        <v>50</v>
      </c>
      <c r="M230" t="s">
        <v>65</v>
      </c>
      <c r="N230">
        <v>195</v>
      </c>
      <c r="O230" t="s">
        <v>48</v>
      </c>
      <c r="P230" t="s">
        <v>66</v>
      </c>
      <c r="Q230" t="s">
        <v>73</v>
      </c>
      <c r="V230" t="s">
        <v>48</v>
      </c>
      <c r="W230" t="s">
        <v>54</v>
      </c>
      <c r="X230" t="s">
        <v>148</v>
      </c>
      <c r="Y230" t="s">
        <v>54</v>
      </c>
      <c r="Z230" t="s">
        <v>7822</v>
      </c>
      <c r="AA230" t="s">
        <v>54</v>
      </c>
      <c r="AB230" t="s">
        <v>57</v>
      </c>
      <c r="AC230" t="s">
        <v>7823</v>
      </c>
      <c r="AH230">
        <f t="shared" si="33"/>
        <v>0</v>
      </c>
      <c r="AI230">
        <f t="shared" si="34"/>
        <v>1</v>
      </c>
      <c r="AJ230" t="str">
        <f t="shared" si="35"/>
        <v/>
      </c>
      <c r="AK230">
        <v>1</v>
      </c>
      <c r="AL230" s="8">
        <f t="shared" si="36"/>
        <v>195</v>
      </c>
      <c r="AM230" s="8">
        <f t="shared" si="37"/>
        <v>0.11666666666666667</v>
      </c>
      <c r="AN230" s="8">
        <f t="shared" si="38"/>
        <v>380.48333333333329</v>
      </c>
      <c r="AO230" s="8">
        <f>Table1[[#This Row],[L1 Worked Time]]+Table1[[#This Row],[Idle Time]]+Table1[[#This Row],[L1 Pend Time]]</f>
        <v>575.59999999999991</v>
      </c>
      <c r="AP230" s="1" t="str">
        <f t="shared" si="39"/>
        <v>Tue</v>
      </c>
      <c r="AQ230" s="6">
        <f>INT(Table1[[#This Row],[Create Date]])</f>
        <v>44950</v>
      </c>
      <c r="AR230" s="2">
        <f t="shared" si="40"/>
        <v>44950</v>
      </c>
      <c r="AS230" s="1" t="str">
        <f t="shared" si="41"/>
        <v>17:30:05</v>
      </c>
      <c r="AT230" s="1" t="str">
        <f t="shared" si="42"/>
        <v>Week-5</v>
      </c>
      <c r="AU230" s="3">
        <f t="shared" si="43"/>
        <v>0.70833333333333326</v>
      </c>
      <c r="AW230">
        <v>0.11666666666666667</v>
      </c>
      <c r="AX230">
        <v>195</v>
      </c>
      <c r="AY230">
        <v>380.48333333333329</v>
      </c>
    </row>
    <row r="231" spans="1:51" x14ac:dyDescent="0.25">
      <c r="A231">
        <v>8382</v>
      </c>
      <c r="B231" t="s">
        <v>59</v>
      </c>
      <c r="C231" t="s">
        <v>109</v>
      </c>
      <c r="D231" t="s">
        <v>43</v>
      </c>
      <c r="E231" t="s">
        <v>7824</v>
      </c>
      <c r="F231" t="s">
        <v>7825</v>
      </c>
      <c r="G231" t="s">
        <v>46</v>
      </c>
      <c r="H231" t="s">
        <v>72</v>
      </c>
      <c r="I231" t="s">
        <v>72</v>
      </c>
      <c r="J231" t="s">
        <v>64</v>
      </c>
      <c r="L231" t="s">
        <v>50</v>
      </c>
      <c r="M231" t="s">
        <v>65</v>
      </c>
      <c r="N231">
        <v>125</v>
      </c>
      <c r="O231" t="s">
        <v>48</v>
      </c>
      <c r="P231" t="s">
        <v>66</v>
      </c>
      <c r="Q231" t="s">
        <v>73</v>
      </c>
      <c r="V231" t="s">
        <v>48</v>
      </c>
      <c r="W231" t="s">
        <v>54</v>
      </c>
      <c r="X231" t="s">
        <v>359</v>
      </c>
      <c r="Y231" t="s">
        <v>54</v>
      </c>
      <c r="Z231" t="s">
        <v>7826</v>
      </c>
      <c r="AA231" t="s">
        <v>54</v>
      </c>
      <c r="AB231" t="s">
        <v>57</v>
      </c>
      <c r="AC231" t="s">
        <v>7827</v>
      </c>
      <c r="AH231">
        <f t="shared" si="33"/>
        <v>0</v>
      </c>
      <c r="AI231">
        <f t="shared" si="34"/>
        <v>1</v>
      </c>
      <c r="AJ231" t="str">
        <f t="shared" si="35"/>
        <v/>
      </c>
      <c r="AK231">
        <v>1</v>
      </c>
      <c r="AL231" s="8">
        <f t="shared" si="36"/>
        <v>125</v>
      </c>
      <c r="AM231" s="8">
        <f t="shared" si="37"/>
        <v>0.2</v>
      </c>
      <c r="AN231" s="8">
        <f t="shared" si="38"/>
        <v>458.86666666666662</v>
      </c>
      <c r="AO231" s="8">
        <f>Table1[[#This Row],[L1 Worked Time]]+Table1[[#This Row],[Idle Time]]+Table1[[#This Row],[L1 Pend Time]]</f>
        <v>584.06666666666661</v>
      </c>
      <c r="AP231" s="1" t="str">
        <f t="shared" si="39"/>
        <v>Tue</v>
      </c>
      <c r="AQ231" s="6">
        <f>INT(Table1[[#This Row],[Create Date]])</f>
        <v>44950</v>
      </c>
      <c r="AR231" s="2">
        <f t="shared" si="40"/>
        <v>44950</v>
      </c>
      <c r="AS231" s="1" t="str">
        <f t="shared" si="41"/>
        <v>16:30:11</v>
      </c>
      <c r="AT231" s="1" t="str">
        <f t="shared" si="42"/>
        <v>Week-5</v>
      </c>
      <c r="AU231" s="3">
        <f t="shared" si="43"/>
        <v>0.66666666666666663</v>
      </c>
      <c r="AW231">
        <v>0.2</v>
      </c>
      <c r="AX231">
        <v>125</v>
      </c>
      <c r="AY231">
        <v>458.86666666666662</v>
      </c>
    </row>
    <row r="232" spans="1:51" x14ac:dyDescent="0.25">
      <c r="A232">
        <v>8381</v>
      </c>
      <c r="B232" t="s">
        <v>117</v>
      </c>
      <c r="C232" t="s">
        <v>42</v>
      </c>
      <c r="D232" t="s">
        <v>43</v>
      </c>
      <c r="E232" t="s">
        <v>7828</v>
      </c>
      <c r="F232" t="s">
        <v>7825</v>
      </c>
      <c r="G232" t="s">
        <v>77</v>
      </c>
      <c r="H232" t="s">
        <v>47</v>
      </c>
      <c r="I232" t="s">
        <v>47</v>
      </c>
      <c r="J232" t="s">
        <v>112</v>
      </c>
      <c r="L232" t="s">
        <v>50</v>
      </c>
      <c r="M232" t="s">
        <v>114</v>
      </c>
      <c r="N232">
        <v>148</v>
      </c>
      <c r="O232" t="s">
        <v>48</v>
      </c>
      <c r="P232" t="s">
        <v>66</v>
      </c>
      <c r="Q232" t="s">
        <v>147</v>
      </c>
      <c r="V232" t="s">
        <v>48</v>
      </c>
      <c r="W232" t="s">
        <v>54</v>
      </c>
      <c r="X232" t="s">
        <v>359</v>
      </c>
      <c r="Y232" t="s">
        <v>54</v>
      </c>
      <c r="Z232" t="s">
        <v>7829</v>
      </c>
      <c r="AA232" t="s">
        <v>54</v>
      </c>
      <c r="AB232" t="s">
        <v>57</v>
      </c>
      <c r="AC232" t="s">
        <v>57</v>
      </c>
      <c r="AH232">
        <f t="shared" si="33"/>
        <v>0</v>
      </c>
      <c r="AI232">
        <f t="shared" si="34"/>
        <v>1</v>
      </c>
      <c r="AJ232" t="str">
        <f t="shared" si="35"/>
        <v/>
      </c>
      <c r="AK232">
        <v>1</v>
      </c>
      <c r="AL232" s="8">
        <f t="shared" si="36"/>
        <v>148</v>
      </c>
      <c r="AM232" s="8">
        <f t="shared" si="37"/>
        <v>0.2</v>
      </c>
      <c r="AN232" s="8">
        <f t="shared" si="38"/>
        <v>1.6666666666666666E-2</v>
      </c>
      <c r="AO232" s="8">
        <f>Table1[[#This Row],[L1 Worked Time]]+Table1[[#This Row],[Idle Time]]+Table1[[#This Row],[L1 Pend Time]]</f>
        <v>148.21666666666667</v>
      </c>
      <c r="AP232" s="1" t="str">
        <f t="shared" si="39"/>
        <v>Tue</v>
      </c>
      <c r="AQ232" s="6">
        <f>INT(Table1[[#This Row],[Create Date]])</f>
        <v>44950</v>
      </c>
      <c r="AR232" s="2">
        <f t="shared" si="40"/>
        <v>44950</v>
      </c>
      <c r="AS232" s="1" t="str">
        <f t="shared" si="41"/>
        <v>16:30:11</v>
      </c>
      <c r="AT232" s="1" t="str">
        <f t="shared" si="42"/>
        <v>Week-5</v>
      </c>
      <c r="AU232" s="3">
        <f t="shared" si="43"/>
        <v>0.66666666666666663</v>
      </c>
      <c r="AW232">
        <v>0.2</v>
      </c>
      <c r="AX232">
        <v>148</v>
      </c>
      <c r="AY232">
        <v>1.6666666666666666E-2</v>
      </c>
    </row>
    <row r="233" spans="1:51" x14ac:dyDescent="0.25">
      <c r="A233">
        <v>8380</v>
      </c>
      <c r="B233" t="s">
        <v>346</v>
      </c>
      <c r="C233" t="s">
        <v>164</v>
      </c>
      <c r="D233" t="s">
        <v>43</v>
      </c>
      <c r="E233" t="s">
        <v>347</v>
      </c>
      <c r="F233" t="s">
        <v>7830</v>
      </c>
      <c r="G233" t="s">
        <v>77</v>
      </c>
      <c r="H233" t="s">
        <v>63</v>
      </c>
      <c r="I233" t="s">
        <v>63</v>
      </c>
      <c r="J233" t="s">
        <v>48</v>
      </c>
      <c r="K233" t="s">
        <v>349</v>
      </c>
      <c r="L233" t="s">
        <v>50</v>
      </c>
      <c r="M233" t="s">
        <v>122</v>
      </c>
      <c r="N233">
        <v>46</v>
      </c>
      <c r="O233" t="s">
        <v>48</v>
      </c>
      <c r="P233" t="s">
        <v>52</v>
      </c>
      <c r="T233" t="s">
        <v>105</v>
      </c>
      <c r="V233" t="s">
        <v>48</v>
      </c>
      <c r="W233" t="s">
        <v>54</v>
      </c>
      <c r="X233" t="s">
        <v>3601</v>
      </c>
      <c r="Y233" t="s">
        <v>54</v>
      </c>
      <c r="Z233" t="s">
        <v>7831</v>
      </c>
      <c r="AA233" t="s">
        <v>54</v>
      </c>
      <c r="AB233" t="s">
        <v>57</v>
      </c>
      <c r="AC233" t="s">
        <v>7832</v>
      </c>
      <c r="AH233">
        <f t="shared" si="33"/>
        <v>0</v>
      </c>
      <c r="AI233">
        <f t="shared" si="34"/>
        <v>1</v>
      </c>
      <c r="AJ233" t="str">
        <f t="shared" si="35"/>
        <v/>
      </c>
      <c r="AK233">
        <v>1</v>
      </c>
      <c r="AL233" s="8">
        <f t="shared" si="36"/>
        <v>46</v>
      </c>
      <c r="AM233" s="8">
        <f t="shared" si="37"/>
        <v>14.866666666666667</v>
      </c>
      <c r="AN233" s="8">
        <f t="shared" si="38"/>
        <v>154.71666666666667</v>
      </c>
      <c r="AO233" s="8">
        <f>Table1[[#This Row],[L1 Worked Time]]+Table1[[#This Row],[Idle Time]]+Table1[[#This Row],[L1 Pend Time]]</f>
        <v>215.58333333333334</v>
      </c>
      <c r="AP233" s="1" t="str">
        <f t="shared" si="39"/>
        <v>Tue</v>
      </c>
      <c r="AQ233" s="6">
        <f>INT(Table1[[#This Row],[Create Date]])</f>
        <v>44950</v>
      </c>
      <c r="AR233" s="2">
        <f t="shared" si="40"/>
        <v>44950</v>
      </c>
      <c r="AS233" s="1" t="str">
        <f t="shared" si="41"/>
        <v>16:00:05</v>
      </c>
      <c r="AT233" s="1" t="str">
        <f t="shared" si="42"/>
        <v>Week-5</v>
      </c>
      <c r="AU233" s="3">
        <f t="shared" si="43"/>
        <v>0.66666666666666663</v>
      </c>
      <c r="AW233">
        <v>14.866666666666667</v>
      </c>
      <c r="AX233">
        <v>46</v>
      </c>
      <c r="AY233">
        <v>154.71666666666667</v>
      </c>
    </row>
    <row r="234" spans="1:51" x14ac:dyDescent="0.25">
      <c r="A234">
        <v>8379</v>
      </c>
      <c r="B234" t="s">
        <v>346</v>
      </c>
      <c r="C234" t="s">
        <v>42</v>
      </c>
      <c r="D234" t="s">
        <v>43</v>
      </c>
      <c r="E234" t="s">
        <v>2921</v>
      </c>
      <c r="F234" t="s">
        <v>7833</v>
      </c>
      <c r="G234" t="s">
        <v>181</v>
      </c>
      <c r="H234" t="s">
        <v>63</v>
      </c>
      <c r="I234" t="s">
        <v>63</v>
      </c>
      <c r="J234" t="s">
        <v>48</v>
      </c>
      <c r="K234" t="s">
        <v>2923</v>
      </c>
      <c r="L234" t="s">
        <v>50</v>
      </c>
      <c r="M234" t="s">
        <v>51</v>
      </c>
      <c r="N234">
        <v>49</v>
      </c>
      <c r="O234" t="s">
        <v>48</v>
      </c>
      <c r="P234" t="s">
        <v>52</v>
      </c>
      <c r="T234" t="s">
        <v>105</v>
      </c>
      <c r="V234" t="s">
        <v>48</v>
      </c>
      <c r="W234" t="s">
        <v>54</v>
      </c>
      <c r="X234" t="s">
        <v>7834</v>
      </c>
      <c r="Y234" t="s">
        <v>54</v>
      </c>
      <c r="Z234" t="s">
        <v>7835</v>
      </c>
      <c r="AA234" t="s">
        <v>54</v>
      </c>
      <c r="AB234" t="s">
        <v>57</v>
      </c>
      <c r="AC234" t="s">
        <v>7836</v>
      </c>
      <c r="AH234">
        <f t="shared" si="33"/>
        <v>0</v>
      </c>
      <c r="AI234">
        <f t="shared" si="34"/>
        <v>1</v>
      </c>
      <c r="AJ234" t="str">
        <f t="shared" si="35"/>
        <v/>
      </c>
      <c r="AK234">
        <v>1</v>
      </c>
      <c r="AL234" s="8">
        <f t="shared" si="36"/>
        <v>48.999999999999993</v>
      </c>
      <c r="AM234" s="8">
        <f t="shared" si="37"/>
        <v>12.650000000000002</v>
      </c>
      <c r="AN234" s="8">
        <f t="shared" si="38"/>
        <v>81.816666666666663</v>
      </c>
      <c r="AO234" s="8">
        <f>Table1[[#This Row],[L1 Worked Time]]+Table1[[#This Row],[Idle Time]]+Table1[[#This Row],[L1 Pend Time]]</f>
        <v>143.46666666666664</v>
      </c>
      <c r="AP234" s="1" t="str">
        <f t="shared" si="39"/>
        <v>Tue</v>
      </c>
      <c r="AQ234" s="6">
        <f>INT(Table1[[#This Row],[Create Date]])</f>
        <v>44950</v>
      </c>
      <c r="AR234" s="2">
        <f t="shared" si="40"/>
        <v>44950</v>
      </c>
      <c r="AS234" s="1" t="str">
        <f t="shared" si="41"/>
        <v>16:00:03</v>
      </c>
      <c r="AT234" s="1" t="str">
        <f t="shared" si="42"/>
        <v>Week-5</v>
      </c>
      <c r="AU234" s="3">
        <f t="shared" si="43"/>
        <v>0.66666666666666663</v>
      </c>
      <c r="AW234">
        <v>12.650000000000002</v>
      </c>
      <c r="AX234">
        <v>48.999999999999993</v>
      </c>
      <c r="AY234">
        <v>81.816666666666663</v>
      </c>
    </row>
    <row r="235" spans="1:51" x14ac:dyDescent="0.25">
      <c r="A235">
        <v>8378</v>
      </c>
      <c r="B235" t="s">
        <v>117</v>
      </c>
      <c r="C235" t="s">
        <v>109</v>
      </c>
      <c r="D235" t="s">
        <v>43</v>
      </c>
      <c r="E235" t="s">
        <v>217</v>
      </c>
      <c r="F235" t="s">
        <v>7837</v>
      </c>
      <c r="G235" t="s">
        <v>46</v>
      </c>
      <c r="H235" t="s">
        <v>63</v>
      </c>
      <c r="I235" t="s">
        <v>63</v>
      </c>
      <c r="J235" t="s">
        <v>112</v>
      </c>
      <c r="K235" t="s">
        <v>121</v>
      </c>
      <c r="L235" t="s">
        <v>50</v>
      </c>
      <c r="M235" t="s">
        <v>114</v>
      </c>
      <c r="N235">
        <v>112</v>
      </c>
      <c r="O235" t="s">
        <v>48</v>
      </c>
      <c r="P235" t="s">
        <v>123</v>
      </c>
      <c r="R235" t="s">
        <v>158</v>
      </c>
      <c r="V235" t="s">
        <v>48</v>
      </c>
      <c r="W235" t="s">
        <v>54</v>
      </c>
      <c r="X235" t="s">
        <v>148</v>
      </c>
      <c r="Y235" t="s">
        <v>54</v>
      </c>
      <c r="Z235" t="s">
        <v>7838</v>
      </c>
      <c r="AA235" t="s">
        <v>54</v>
      </c>
      <c r="AB235" t="s">
        <v>57</v>
      </c>
      <c r="AC235" t="s">
        <v>57</v>
      </c>
      <c r="AH235">
        <f t="shared" si="33"/>
        <v>0</v>
      </c>
      <c r="AI235">
        <f t="shared" si="34"/>
        <v>1</v>
      </c>
      <c r="AJ235" t="str">
        <f t="shared" si="35"/>
        <v/>
      </c>
      <c r="AK235">
        <v>1</v>
      </c>
      <c r="AL235" s="8">
        <f t="shared" si="36"/>
        <v>112</v>
      </c>
      <c r="AM235" s="8">
        <f t="shared" si="37"/>
        <v>0.11666666666666667</v>
      </c>
      <c r="AN235" s="8">
        <f t="shared" si="38"/>
        <v>1.6666666666666666E-2</v>
      </c>
      <c r="AO235" s="8">
        <f>Table1[[#This Row],[L1 Worked Time]]+Table1[[#This Row],[Idle Time]]+Table1[[#This Row],[L1 Pend Time]]</f>
        <v>112.13333333333333</v>
      </c>
      <c r="AP235" s="1" t="str">
        <f t="shared" si="39"/>
        <v>Tue</v>
      </c>
      <c r="AQ235" s="6">
        <f>INT(Table1[[#This Row],[Create Date]])</f>
        <v>44950</v>
      </c>
      <c r="AR235" s="2">
        <f t="shared" si="40"/>
        <v>44950</v>
      </c>
      <c r="AS235" s="1" t="str">
        <f t="shared" si="41"/>
        <v>14:00:03</v>
      </c>
      <c r="AT235" s="1" t="str">
        <f t="shared" si="42"/>
        <v>Week-5</v>
      </c>
      <c r="AU235" s="3">
        <f t="shared" si="43"/>
        <v>0.58333333333333326</v>
      </c>
      <c r="AW235">
        <v>0.11666666666666667</v>
      </c>
      <c r="AX235">
        <v>112</v>
      </c>
      <c r="AY235">
        <v>1.6666666666666666E-2</v>
      </c>
    </row>
    <row r="236" spans="1:51" x14ac:dyDescent="0.25">
      <c r="A236">
        <v>8377</v>
      </c>
      <c r="B236" t="s">
        <v>117</v>
      </c>
      <c r="C236" t="s">
        <v>42</v>
      </c>
      <c r="D236" t="s">
        <v>43</v>
      </c>
      <c r="E236" t="s">
        <v>1176</v>
      </c>
      <c r="F236" t="s">
        <v>7839</v>
      </c>
      <c r="G236" t="s">
        <v>181</v>
      </c>
      <c r="H236" t="s">
        <v>63</v>
      </c>
      <c r="I236" t="s">
        <v>63</v>
      </c>
      <c r="J236" t="s">
        <v>48</v>
      </c>
      <c r="K236" t="s">
        <v>1894</v>
      </c>
      <c r="L236" t="s">
        <v>50</v>
      </c>
      <c r="M236" t="s">
        <v>114</v>
      </c>
      <c r="N236">
        <v>3</v>
      </c>
      <c r="O236" t="s">
        <v>48</v>
      </c>
      <c r="P236" t="s">
        <v>52</v>
      </c>
      <c r="T236" t="s">
        <v>105</v>
      </c>
      <c r="V236" t="s">
        <v>48</v>
      </c>
      <c r="W236" t="s">
        <v>54</v>
      </c>
      <c r="X236" t="s">
        <v>55</v>
      </c>
      <c r="Y236" t="s">
        <v>54</v>
      </c>
      <c r="Z236" t="s">
        <v>1809</v>
      </c>
      <c r="AA236" t="s">
        <v>54</v>
      </c>
      <c r="AB236" t="s">
        <v>57</v>
      </c>
      <c r="AC236" t="s">
        <v>57</v>
      </c>
      <c r="AH236">
        <f t="shared" si="33"/>
        <v>0</v>
      </c>
      <c r="AI236">
        <f t="shared" si="34"/>
        <v>1</v>
      </c>
      <c r="AJ236" t="str">
        <f t="shared" si="35"/>
        <v/>
      </c>
      <c r="AK236">
        <v>1</v>
      </c>
      <c r="AL236" s="8">
        <f t="shared" si="36"/>
        <v>3</v>
      </c>
      <c r="AM236" s="8">
        <f t="shared" si="37"/>
        <v>0.15000000000000002</v>
      </c>
      <c r="AN236" s="8">
        <f t="shared" si="38"/>
        <v>1.6666666666666666E-2</v>
      </c>
      <c r="AO236" s="8">
        <f>Table1[[#This Row],[L1 Worked Time]]+Table1[[#This Row],[Idle Time]]+Table1[[#This Row],[L1 Pend Time]]</f>
        <v>3.1666666666666665</v>
      </c>
      <c r="AP236" s="1" t="str">
        <f t="shared" si="39"/>
        <v>Tue</v>
      </c>
      <c r="AQ236" s="6">
        <f>INT(Table1[[#This Row],[Create Date]])</f>
        <v>44950</v>
      </c>
      <c r="AR236" s="2">
        <f t="shared" si="40"/>
        <v>44950</v>
      </c>
      <c r="AS236" s="1" t="str">
        <f t="shared" si="41"/>
        <v>13:40:03</v>
      </c>
      <c r="AT236" s="1" t="str">
        <f t="shared" si="42"/>
        <v>Week-5</v>
      </c>
      <c r="AU236" s="3">
        <f t="shared" si="43"/>
        <v>0.54166666666666663</v>
      </c>
      <c r="AW236">
        <v>0.15000000000000002</v>
      </c>
      <c r="AX236">
        <v>3</v>
      </c>
      <c r="AY236">
        <v>1.6666666666666666E-2</v>
      </c>
    </row>
    <row r="237" spans="1:51" x14ac:dyDescent="0.25">
      <c r="A237">
        <v>8376</v>
      </c>
      <c r="B237" t="s">
        <v>117</v>
      </c>
      <c r="C237" t="s">
        <v>42</v>
      </c>
      <c r="D237" t="s">
        <v>43</v>
      </c>
      <c r="E237" t="s">
        <v>1176</v>
      </c>
      <c r="F237" t="s">
        <v>7840</v>
      </c>
      <c r="G237" t="s">
        <v>181</v>
      </c>
      <c r="H237" t="s">
        <v>63</v>
      </c>
      <c r="I237" t="s">
        <v>63</v>
      </c>
      <c r="J237" t="s">
        <v>48</v>
      </c>
      <c r="K237" t="s">
        <v>1894</v>
      </c>
      <c r="L237" t="s">
        <v>50</v>
      </c>
      <c r="M237" t="s">
        <v>114</v>
      </c>
      <c r="N237">
        <v>0</v>
      </c>
      <c r="O237" t="s">
        <v>48</v>
      </c>
      <c r="P237" t="s">
        <v>52</v>
      </c>
      <c r="T237" t="s">
        <v>105</v>
      </c>
      <c r="V237" t="s">
        <v>48</v>
      </c>
      <c r="W237" t="s">
        <v>54</v>
      </c>
      <c r="X237" t="s">
        <v>55</v>
      </c>
      <c r="Y237" t="s">
        <v>54</v>
      </c>
      <c r="Z237" t="s">
        <v>55</v>
      </c>
      <c r="AA237" t="s">
        <v>54</v>
      </c>
      <c r="AB237" t="s">
        <v>57</v>
      </c>
      <c r="AC237" t="s">
        <v>57</v>
      </c>
      <c r="AH237">
        <f t="shared" si="33"/>
        <v>0</v>
      </c>
      <c r="AI237">
        <f t="shared" si="34"/>
        <v>1</v>
      </c>
      <c r="AJ237" t="str">
        <f t="shared" si="35"/>
        <v/>
      </c>
      <c r="AK237">
        <v>1</v>
      </c>
      <c r="AL237" s="8">
        <f t="shared" si="36"/>
        <v>0</v>
      </c>
      <c r="AM237" s="8">
        <f t="shared" si="37"/>
        <v>0.15000000000000002</v>
      </c>
      <c r="AN237" s="8">
        <f t="shared" si="38"/>
        <v>1.6666666666666666E-2</v>
      </c>
      <c r="AO237" s="8">
        <f>Table1[[#This Row],[L1 Worked Time]]+Table1[[#This Row],[Idle Time]]+Table1[[#This Row],[L1 Pend Time]]</f>
        <v>0.16666666666666669</v>
      </c>
      <c r="AP237" s="1" t="str">
        <f t="shared" si="39"/>
        <v>Tue</v>
      </c>
      <c r="AQ237" s="6">
        <f>INT(Table1[[#This Row],[Create Date]])</f>
        <v>44950</v>
      </c>
      <c r="AR237" s="2">
        <f t="shared" si="40"/>
        <v>44950</v>
      </c>
      <c r="AS237" s="1" t="str">
        <f t="shared" si="41"/>
        <v>13:30:02</v>
      </c>
      <c r="AT237" s="1" t="str">
        <f t="shared" si="42"/>
        <v>Week-5</v>
      </c>
      <c r="AU237" s="3">
        <f t="shared" si="43"/>
        <v>0.54166666666666663</v>
      </c>
      <c r="AW237">
        <v>0.15000000000000002</v>
      </c>
      <c r="AX237">
        <v>0</v>
      </c>
      <c r="AY237">
        <v>1.6666666666666666E-2</v>
      </c>
    </row>
    <row r="238" spans="1:51" x14ac:dyDescent="0.25">
      <c r="A238">
        <v>8375</v>
      </c>
      <c r="B238" t="s">
        <v>59</v>
      </c>
      <c r="C238" t="s">
        <v>164</v>
      </c>
      <c r="D238" t="s">
        <v>43</v>
      </c>
      <c r="E238" t="s">
        <v>7841</v>
      </c>
      <c r="F238" t="s">
        <v>7842</v>
      </c>
      <c r="G238" t="s">
        <v>129</v>
      </c>
      <c r="H238" t="s">
        <v>47</v>
      </c>
      <c r="I238" t="s">
        <v>47</v>
      </c>
      <c r="J238" t="s">
        <v>48</v>
      </c>
      <c r="L238" t="s">
        <v>50</v>
      </c>
      <c r="M238" t="s">
        <v>65</v>
      </c>
      <c r="N238">
        <v>131</v>
      </c>
      <c r="O238" t="s">
        <v>48</v>
      </c>
      <c r="P238" t="s">
        <v>66</v>
      </c>
      <c r="Q238" t="s">
        <v>317</v>
      </c>
      <c r="V238" t="s">
        <v>48</v>
      </c>
      <c r="W238" t="s">
        <v>54</v>
      </c>
      <c r="X238" t="s">
        <v>188</v>
      </c>
      <c r="Y238" t="s">
        <v>54</v>
      </c>
      <c r="Z238" t="s">
        <v>7843</v>
      </c>
      <c r="AA238" t="s">
        <v>54</v>
      </c>
      <c r="AB238" t="s">
        <v>57</v>
      </c>
      <c r="AC238" t="s">
        <v>57</v>
      </c>
      <c r="AH238">
        <f t="shared" si="33"/>
        <v>0</v>
      </c>
      <c r="AI238">
        <f t="shared" si="34"/>
        <v>1</v>
      </c>
      <c r="AJ238" t="str">
        <f t="shared" si="35"/>
        <v/>
      </c>
      <c r="AK238">
        <v>1</v>
      </c>
      <c r="AL238" s="8">
        <f t="shared" si="36"/>
        <v>131</v>
      </c>
      <c r="AM238" s="8">
        <f t="shared" si="37"/>
        <v>0.33333333333333331</v>
      </c>
      <c r="AN238" s="8">
        <f t="shared" si="38"/>
        <v>1.6666666666666666E-2</v>
      </c>
      <c r="AO238" s="8">
        <f>Table1[[#This Row],[L1 Worked Time]]+Table1[[#This Row],[Idle Time]]+Table1[[#This Row],[L1 Pend Time]]</f>
        <v>131.35000000000002</v>
      </c>
      <c r="AP238" s="1" t="str">
        <f t="shared" si="39"/>
        <v>Tue</v>
      </c>
      <c r="AQ238" s="6">
        <f>INT(Table1[[#This Row],[Create Date]])</f>
        <v>44950</v>
      </c>
      <c r="AR238" s="2">
        <f t="shared" si="40"/>
        <v>44950</v>
      </c>
      <c r="AS238" s="1" t="str">
        <f t="shared" si="41"/>
        <v>13:00:07</v>
      </c>
      <c r="AT238" s="1" t="str">
        <f t="shared" si="42"/>
        <v>Week-5</v>
      </c>
      <c r="AU238" s="3">
        <f t="shared" si="43"/>
        <v>0.54166666666666663</v>
      </c>
      <c r="AW238">
        <v>0.33333333333333331</v>
      </c>
      <c r="AX238">
        <v>131</v>
      </c>
      <c r="AY238">
        <v>1.6666666666666666E-2</v>
      </c>
    </row>
    <row r="239" spans="1:51" x14ac:dyDescent="0.25">
      <c r="A239">
        <v>8374</v>
      </c>
      <c r="B239" t="s">
        <v>59</v>
      </c>
      <c r="C239" t="s">
        <v>100</v>
      </c>
      <c r="D239" t="s">
        <v>43</v>
      </c>
      <c r="E239" t="s">
        <v>7844</v>
      </c>
      <c r="F239" t="s">
        <v>7845</v>
      </c>
      <c r="G239" t="s">
        <v>46</v>
      </c>
      <c r="H239" t="s">
        <v>63</v>
      </c>
      <c r="I239" t="s">
        <v>72</v>
      </c>
      <c r="J239" t="s">
        <v>64</v>
      </c>
      <c r="L239" t="s">
        <v>50</v>
      </c>
      <c r="M239" t="s">
        <v>65</v>
      </c>
      <c r="N239">
        <v>82</v>
      </c>
      <c r="O239" t="s">
        <v>48</v>
      </c>
      <c r="P239" t="s">
        <v>66</v>
      </c>
      <c r="Q239" t="s">
        <v>67</v>
      </c>
      <c r="V239" t="s">
        <v>48</v>
      </c>
      <c r="W239" t="s">
        <v>54</v>
      </c>
      <c r="X239" t="s">
        <v>78</v>
      </c>
      <c r="Y239" t="s">
        <v>54</v>
      </c>
      <c r="Z239" t="s">
        <v>7846</v>
      </c>
      <c r="AA239" t="s">
        <v>54</v>
      </c>
      <c r="AB239" t="s">
        <v>57</v>
      </c>
      <c r="AC239" t="s">
        <v>57</v>
      </c>
      <c r="AH239">
        <f t="shared" si="33"/>
        <v>0</v>
      </c>
      <c r="AI239">
        <f t="shared" si="34"/>
        <v>0</v>
      </c>
      <c r="AJ239">
        <f t="shared" si="35"/>
        <v>1</v>
      </c>
      <c r="AK239">
        <v>1</v>
      </c>
      <c r="AL239" s="8">
        <f t="shared" si="36"/>
        <v>82</v>
      </c>
      <c r="AM239" s="8">
        <f t="shared" si="37"/>
        <v>0.13333333333333333</v>
      </c>
      <c r="AN239" s="8">
        <f t="shared" si="38"/>
        <v>1.6666666666666666E-2</v>
      </c>
      <c r="AO239" s="8">
        <f>Table1[[#This Row],[L1 Worked Time]]+Table1[[#This Row],[Idle Time]]+Table1[[#This Row],[L1 Pend Time]]</f>
        <v>82.15</v>
      </c>
      <c r="AP239" s="1" t="str">
        <f t="shared" si="39"/>
        <v>Tue</v>
      </c>
      <c r="AQ239" s="6">
        <f>INT(Table1[[#This Row],[Create Date]])</f>
        <v>44950</v>
      </c>
      <c r="AR239" s="2">
        <f t="shared" si="40"/>
        <v>44950</v>
      </c>
      <c r="AS239" s="1" t="str">
        <f t="shared" si="41"/>
        <v>12:30:07</v>
      </c>
      <c r="AT239" s="1" t="str">
        <f t="shared" si="42"/>
        <v>Week-5</v>
      </c>
      <c r="AU239" s="3">
        <f t="shared" si="43"/>
        <v>0.5</v>
      </c>
      <c r="AW239">
        <v>0.13333333333333333</v>
      </c>
      <c r="AX239">
        <v>82</v>
      </c>
      <c r="AY239">
        <v>1.6666666666666666E-2</v>
      </c>
    </row>
    <row r="240" spans="1:51" x14ac:dyDescent="0.25">
      <c r="A240">
        <v>8373</v>
      </c>
      <c r="B240" t="s">
        <v>59</v>
      </c>
      <c r="C240" t="s">
        <v>164</v>
      </c>
      <c r="D240" t="s">
        <v>43</v>
      </c>
      <c r="E240" t="s">
        <v>7847</v>
      </c>
      <c r="F240" t="s">
        <v>7848</v>
      </c>
      <c r="G240" t="s">
        <v>46</v>
      </c>
      <c r="H240" t="s">
        <v>63</v>
      </c>
      <c r="I240" t="s">
        <v>63</v>
      </c>
      <c r="J240" t="s">
        <v>64</v>
      </c>
      <c r="L240" t="s">
        <v>50</v>
      </c>
      <c r="M240" t="s">
        <v>65</v>
      </c>
      <c r="N240">
        <v>78</v>
      </c>
      <c r="O240" t="s">
        <v>48</v>
      </c>
      <c r="P240" t="s">
        <v>66</v>
      </c>
      <c r="Q240" t="s">
        <v>67</v>
      </c>
      <c r="V240" t="s">
        <v>48</v>
      </c>
      <c r="W240" t="s">
        <v>54</v>
      </c>
      <c r="X240" t="s">
        <v>142</v>
      </c>
      <c r="Y240" t="s">
        <v>54</v>
      </c>
      <c r="Z240" t="s">
        <v>6755</v>
      </c>
      <c r="AA240" t="s">
        <v>54</v>
      </c>
      <c r="AB240" t="s">
        <v>57</v>
      </c>
      <c r="AC240" t="s">
        <v>57</v>
      </c>
      <c r="AH240">
        <f t="shared" si="33"/>
        <v>0</v>
      </c>
      <c r="AI240">
        <f t="shared" si="34"/>
        <v>1</v>
      </c>
      <c r="AJ240" t="str">
        <f t="shared" si="35"/>
        <v/>
      </c>
      <c r="AK240">
        <v>1</v>
      </c>
      <c r="AL240" s="8">
        <f t="shared" si="36"/>
        <v>78</v>
      </c>
      <c r="AM240" s="8">
        <f t="shared" si="37"/>
        <v>0.1</v>
      </c>
      <c r="AN240" s="8">
        <f t="shared" si="38"/>
        <v>1.6666666666666666E-2</v>
      </c>
      <c r="AO240" s="8">
        <f>Table1[[#This Row],[L1 Worked Time]]+Table1[[#This Row],[Idle Time]]+Table1[[#This Row],[L1 Pend Time]]</f>
        <v>78.11666666666666</v>
      </c>
      <c r="AP240" s="1" t="str">
        <f t="shared" si="39"/>
        <v>Tue</v>
      </c>
      <c r="AQ240" s="6">
        <f>INT(Table1[[#This Row],[Create Date]])</f>
        <v>44950</v>
      </c>
      <c r="AR240" s="2">
        <f t="shared" si="40"/>
        <v>44950</v>
      </c>
      <c r="AS240" s="1" t="str">
        <f t="shared" si="41"/>
        <v>09:30:05</v>
      </c>
      <c r="AT240" s="1" t="str">
        <f t="shared" si="42"/>
        <v>Week-5</v>
      </c>
      <c r="AU240" s="3">
        <f t="shared" si="43"/>
        <v>0.375</v>
      </c>
      <c r="AW240">
        <v>0.1</v>
      </c>
      <c r="AX240">
        <v>78</v>
      </c>
      <c r="AY240">
        <v>1.6666666666666666E-2</v>
      </c>
    </row>
    <row r="241" spans="1:51" x14ac:dyDescent="0.25">
      <c r="A241">
        <v>8372</v>
      </c>
      <c r="B241" t="s">
        <v>59</v>
      </c>
      <c r="C241" t="s">
        <v>164</v>
      </c>
      <c r="D241" t="s">
        <v>43</v>
      </c>
      <c r="E241" t="s">
        <v>7849</v>
      </c>
      <c r="F241" t="s">
        <v>7850</v>
      </c>
      <c r="G241" t="s">
        <v>129</v>
      </c>
      <c r="H241" t="s">
        <v>63</v>
      </c>
      <c r="I241" t="s">
        <v>63</v>
      </c>
      <c r="J241" t="s">
        <v>64</v>
      </c>
      <c r="L241" t="s">
        <v>50</v>
      </c>
      <c r="M241" t="s">
        <v>65</v>
      </c>
      <c r="N241">
        <v>85</v>
      </c>
      <c r="O241" t="s">
        <v>48</v>
      </c>
      <c r="P241" t="s">
        <v>66</v>
      </c>
      <c r="Q241" t="s">
        <v>67</v>
      </c>
      <c r="V241" t="s">
        <v>48</v>
      </c>
      <c r="W241" t="s">
        <v>54</v>
      </c>
      <c r="X241" t="s">
        <v>106</v>
      </c>
      <c r="Y241" t="s">
        <v>54</v>
      </c>
      <c r="Z241" t="s">
        <v>7851</v>
      </c>
      <c r="AA241" t="s">
        <v>54</v>
      </c>
      <c r="AB241" t="s">
        <v>57</v>
      </c>
      <c r="AC241" t="s">
        <v>7364</v>
      </c>
      <c r="AH241">
        <f t="shared" si="33"/>
        <v>0</v>
      </c>
      <c r="AI241">
        <f t="shared" si="34"/>
        <v>1</v>
      </c>
      <c r="AJ241" t="str">
        <f t="shared" si="35"/>
        <v/>
      </c>
      <c r="AK241">
        <v>1</v>
      </c>
      <c r="AL241" s="8">
        <f t="shared" si="36"/>
        <v>85</v>
      </c>
      <c r="AM241" s="8">
        <f t="shared" si="37"/>
        <v>8.3333333333333329E-2</v>
      </c>
      <c r="AN241" s="8">
        <f t="shared" si="38"/>
        <v>5.2</v>
      </c>
      <c r="AO241" s="8">
        <f>Table1[[#This Row],[L1 Worked Time]]+Table1[[#This Row],[Idle Time]]+Table1[[#This Row],[L1 Pend Time]]</f>
        <v>90.283333333333331</v>
      </c>
      <c r="AP241" s="1" t="str">
        <f t="shared" si="39"/>
        <v>Tue</v>
      </c>
      <c r="AQ241" s="6">
        <f>INT(Table1[[#This Row],[Create Date]])</f>
        <v>44950</v>
      </c>
      <c r="AR241" s="2">
        <f t="shared" si="40"/>
        <v>44950</v>
      </c>
      <c r="AS241" s="1" t="str">
        <f t="shared" si="41"/>
        <v>09:00:06</v>
      </c>
      <c r="AT241" s="1" t="str">
        <f t="shared" si="42"/>
        <v>Week-5</v>
      </c>
      <c r="AU241" s="3">
        <f t="shared" si="43"/>
        <v>0.375</v>
      </c>
      <c r="AW241">
        <v>8.3333333333333329E-2</v>
      </c>
      <c r="AX241">
        <v>85</v>
      </c>
      <c r="AY241">
        <v>5.2</v>
      </c>
    </row>
    <row r="242" spans="1:51" x14ac:dyDescent="0.25">
      <c r="A242">
        <v>8371</v>
      </c>
      <c r="B242" t="s">
        <v>59</v>
      </c>
      <c r="C242" t="s">
        <v>42</v>
      </c>
      <c r="D242" t="s">
        <v>43</v>
      </c>
      <c r="E242" t="s">
        <v>1571</v>
      </c>
      <c r="F242" t="s">
        <v>7852</v>
      </c>
      <c r="G242" t="s">
        <v>140</v>
      </c>
      <c r="H242" t="s">
        <v>63</v>
      </c>
      <c r="I242" t="s">
        <v>63</v>
      </c>
      <c r="J242" t="s">
        <v>48</v>
      </c>
      <c r="K242" t="s">
        <v>130</v>
      </c>
      <c r="L242" t="s">
        <v>50</v>
      </c>
      <c r="M242" t="s">
        <v>122</v>
      </c>
      <c r="N242">
        <v>68</v>
      </c>
      <c r="O242" t="s">
        <v>48</v>
      </c>
      <c r="P242" t="s">
        <v>52</v>
      </c>
      <c r="T242" t="s">
        <v>53</v>
      </c>
      <c r="V242" t="s">
        <v>48</v>
      </c>
      <c r="W242" t="s">
        <v>54</v>
      </c>
      <c r="X242" t="s">
        <v>745</v>
      </c>
      <c r="Y242" t="s">
        <v>54</v>
      </c>
      <c r="Z242" t="s">
        <v>6801</v>
      </c>
      <c r="AA242" t="s">
        <v>54</v>
      </c>
      <c r="AB242" t="s">
        <v>57</v>
      </c>
      <c r="AC242" t="s">
        <v>7853</v>
      </c>
      <c r="AH242">
        <f t="shared" si="33"/>
        <v>0</v>
      </c>
      <c r="AI242">
        <f t="shared" si="34"/>
        <v>1</v>
      </c>
      <c r="AJ242" t="str">
        <f t="shared" si="35"/>
        <v/>
      </c>
      <c r="AK242">
        <v>1</v>
      </c>
      <c r="AL242" s="8">
        <f t="shared" si="36"/>
        <v>68</v>
      </c>
      <c r="AM242" s="8">
        <f t="shared" si="37"/>
        <v>6.6666666666666666E-2</v>
      </c>
      <c r="AN242" s="8">
        <f t="shared" si="38"/>
        <v>35.31666666666667</v>
      </c>
      <c r="AO242" s="8">
        <f>Table1[[#This Row],[L1 Worked Time]]+Table1[[#This Row],[Idle Time]]+Table1[[#This Row],[L1 Pend Time]]</f>
        <v>103.38333333333333</v>
      </c>
      <c r="AP242" s="1" t="str">
        <f t="shared" si="39"/>
        <v>Tue</v>
      </c>
      <c r="AQ242" s="6">
        <f>INT(Table1[[#This Row],[Create Date]])</f>
        <v>44950</v>
      </c>
      <c r="AR242" s="2">
        <f t="shared" si="40"/>
        <v>44950</v>
      </c>
      <c r="AS242" s="1" t="str">
        <f t="shared" si="41"/>
        <v>04:00:03</v>
      </c>
      <c r="AT242" s="1" t="str">
        <f t="shared" si="42"/>
        <v>Week-5</v>
      </c>
      <c r="AU242" s="3">
        <f t="shared" si="43"/>
        <v>0.16666666666666666</v>
      </c>
      <c r="AW242">
        <v>6.6666666666666666E-2</v>
      </c>
      <c r="AX242">
        <v>68</v>
      </c>
      <c r="AY242">
        <v>35.31666666666667</v>
      </c>
    </row>
    <row r="243" spans="1:51" x14ac:dyDescent="0.25">
      <c r="A243">
        <v>8370</v>
      </c>
      <c r="B243" t="s">
        <v>59</v>
      </c>
      <c r="C243" t="s">
        <v>164</v>
      </c>
      <c r="D243" t="s">
        <v>43</v>
      </c>
      <c r="E243" t="s">
        <v>7854</v>
      </c>
      <c r="F243" t="s">
        <v>7855</v>
      </c>
      <c r="G243" t="s">
        <v>140</v>
      </c>
      <c r="H243" t="s">
        <v>72</v>
      </c>
      <c r="I243" t="s">
        <v>72</v>
      </c>
      <c r="J243" t="s">
        <v>64</v>
      </c>
      <c r="L243" t="s">
        <v>50</v>
      </c>
      <c r="M243" t="s">
        <v>65</v>
      </c>
      <c r="N243">
        <v>87</v>
      </c>
      <c r="O243" t="s">
        <v>48</v>
      </c>
      <c r="P243" t="s">
        <v>66</v>
      </c>
      <c r="Q243" t="s">
        <v>88</v>
      </c>
      <c r="V243" t="s">
        <v>48</v>
      </c>
      <c r="W243" t="s">
        <v>54</v>
      </c>
      <c r="X243" t="s">
        <v>745</v>
      </c>
      <c r="Y243" t="s">
        <v>54</v>
      </c>
      <c r="Z243" t="s">
        <v>3404</v>
      </c>
      <c r="AA243" t="s">
        <v>54</v>
      </c>
      <c r="AB243" t="s">
        <v>57</v>
      </c>
      <c r="AC243" t="s">
        <v>57</v>
      </c>
      <c r="AH243">
        <f t="shared" si="33"/>
        <v>0</v>
      </c>
      <c r="AI243">
        <f t="shared" si="34"/>
        <v>1</v>
      </c>
      <c r="AJ243" t="str">
        <f t="shared" si="35"/>
        <v/>
      </c>
      <c r="AK243">
        <v>1</v>
      </c>
      <c r="AL243" s="8">
        <f t="shared" si="36"/>
        <v>87</v>
      </c>
      <c r="AM243" s="8">
        <f t="shared" si="37"/>
        <v>6.6666666666666666E-2</v>
      </c>
      <c r="AN243" s="8">
        <f t="shared" si="38"/>
        <v>1.6666666666666666E-2</v>
      </c>
      <c r="AO243" s="8">
        <f>Table1[[#This Row],[L1 Worked Time]]+Table1[[#This Row],[Idle Time]]+Table1[[#This Row],[L1 Pend Time]]</f>
        <v>87.083333333333329</v>
      </c>
      <c r="AP243" s="1" t="str">
        <f t="shared" si="39"/>
        <v>Tue</v>
      </c>
      <c r="AQ243" s="6">
        <f>INT(Table1[[#This Row],[Create Date]])</f>
        <v>44950</v>
      </c>
      <c r="AR243" s="2">
        <f t="shared" si="40"/>
        <v>44950</v>
      </c>
      <c r="AS243" s="1" t="str">
        <f t="shared" si="41"/>
        <v>03:00:05</v>
      </c>
      <c r="AT243" s="1" t="str">
        <f t="shared" si="42"/>
        <v>Week-5</v>
      </c>
      <c r="AU243" s="3">
        <f t="shared" si="43"/>
        <v>0.125</v>
      </c>
      <c r="AW243">
        <v>6.6666666666666666E-2</v>
      </c>
      <c r="AX243">
        <v>87</v>
      </c>
      <c r="AY243">
        <v>1.6666666666666666E-2</v>
      </c>
    </row>
    <row r="244" spans="1:51" x14ac:dyDescent="0.25">
      <c r="A244">
        <v>8414</v>
      </c>
      <c r="B244" t="s">
        <v>117</v>
      </c>
      <c r="C244" t="s">
        <v>109</v>
      </c>
      <c r="D244" t="s">
        <v>43</v>
      </c>
      <c r="E244" t="s">
        <v>145</v>
      </c>
      <c r="F244" t="s">
        <v>7747</v>
      </c>
      <c r="G244" t="s">
        <v>140</v>
      </c>
      <c r="H244" t="s">
        <v>47</v>
      </c>
      <c r="I244" t="s">
        <v>47</v>
      </c>
      <c r="J244" t="s">
        <v>112</v>
      </c>
      <c r="K244" t="s">
        <v>121</v>
      </c>
      <c r="L244" t="s">
        <v>50</v>
      </c>
      <c r="M244" t="s">
        <v>114</v>
      </c>
      <c r="N244">
        <v>4</v>
      </c>
      <c r="O244" t="s">
        <v>48</v>
      </c>
      <c r="P244" t="s">
        <v>66</v>
      </c>
      <c r="Q244" t="s">
        <v>147</v>
      </c>
      <c r="V244" t="s">
        <v>48</v>
      </c>
      <c r="W244" t="s">
        <v>54</v>
      </c>
      <c r="X244" t="s">
        <v>106</v>
      </c>
      <c r="Y244" t="s">
        <v>54</v>
      </c>
      <c r="Z244" t="s">
        <v>1601</v>
      </c>
      <c r="AA244" t="s">
        <v>54</v>
      </c>
      <c r="AB244" t="s">
        <v>57</v>
      </c>
      <c r="AC244" t="s">
        <v>7748</v>
      </c>
      <c r="AH244">
        <f t="shared" si="33"/>
        <v>0</v>
      </c>
      <c r="AI244">
        <f t="shared" si="34"/>
        <v>1</v>
      </c>
      <c r="AJ244" t="str">
        <f t="shared" si="35"/>
        <v/>
      </c>
      <c r="AK244">
        <v>1</v>
      </c>
      <c r="AL244" s="8">
        <f t="shared" si="36"/>
        <v>4</v>
      </c>
      <c r="AM244" s="8">
        <f t="shared" si="37"/>
        <v>8.3333333333333329E-2</v>
      </c>
      <c r="AN244" s="8">
        <f t="shared" si="38"/>
        <v>249.5</v>
      </c>
      <c r="AO244" s="8">
        <f>Table1[[#This Row],[L1 Worked Time]]+Table1[[#This Row],[Idle Time]]+Table1[[#This Row],[L1 Pend Time]]</f>
        <v>253.58333333333334</v>
      </c>
      <c r="AP244" s="1" t="str">
        <f t="shared" si="39"/>
        <v>Wed</v>
      </c>
      <c r="AQ244" s="6">
        <f>INT(Table1[[#This Row],[Create Date]])</f>
        <v>44951</v>
      </c>
      <c r="AR244" s="2">
        <f t="shared" si="40"/>
        <v>44951</v>
      </c>
      <c r="AS244" s="1" t="str">
        <f t="shared" si="41"/>
        <v>23:40:02</v>
      </c>
      <c r="AT244" s="1" t="str">
        <f t="shared" si="42"/>
        <v>Week-5</v>
      </c>
      <c r="AU244" s="3">
        <f t="shared" si="43"/>
        <v>0.95833333333333326</v>
      </c>
      <c r="AW244">
        <v>8.3333333333333329E-2</v>
      </c>
      <c r="AX244">
        <v>4</v>
      </c>
      <c r="AY244">
        <v>249.5</v>
      </c>
    </row>
    <row r="245" spans="1:51" x14ac:dyDescent="0.25">
      <c r="A245">
        <v>8413</v>
      </c>
      <c r="B245" t="s">
        <v>117</v>
      </c>
      <c r="C245" t="s">
        <v>109</v>
      </c>
      <c r="D245" t="s">
        <v>43</v>
      </c>
      <c r="E245" t="s">
        <v>145</v>
      </c>
      <c r="F245" t="s">
        <v>7749</v>
      </c>
      <c r="G245" t="s">
        <v>140</v>
      </c>
      <c r="H245" t="s">
        <v>47</v>
      </c>
      <c r="I245" t="s">
        <v>47</v>
      </c>
      <c r="J245" t="s">
        <v>112</v>
      </c>
      <c r="K245" t="s">
        <v>121</v>
      </c>
      <c r="L245" t="s">
        <v>50</v>
      </c>
      <c r="M245" t="s">
        <v>114</v>
      </c>
      <c r="N245">
        <v>166</v>
      </c>
      <c r="O245" t="s">
        <v>48</v>
      </c>
      <c r="P245" t="s">
        <v>66</v>
      </c>
      <c r="Q245" t="s">
        <v>147</v>
      </c>
      <c r="V245" t="s">
        <v>48</v>
      </c>
      <c r="W245" t="s">
        <v>54</v>
      </c>
      <c r="X245" t="s">
        <v>745</v>
      </c>
      <c r="Y245" t="s">
        <v>54</v>
      </c>
      <c r="Z245" t="s">
        <v>7750</v>
      </c>
      <c r="AA245" t="s">
        <v>54</v>
      </c>
      <c r="AB245" t="s">
        <v>57</v>
      </c>
      <c r="AC245" t="s">
        <v>7751</v>
      </c>
      <c r="AH245">
        <f t="shared" si="33"/>
        <v>0</v>
      </c>
      <c r="AI245">
        <f t="shared" si="34"/>
        <v>1</v>
      </c>
      <c r="AJ245" t="str">
        <f t="shared" si="35"/>
        <v/>
      </c>
      <c r="AK245">
        <v>1</v>
      </c>
      <c r="AL245" s="8">
        <f t="shared" si="36"/>
        <v>166</v>
      </c>
      <c r="AM245" s="8">
        <f t="shared" si="37"/>
        <v>6.6666666666666666E-2</v>
      </c>
      <c r="AN245" s="8">
        <f t="shared" si="38"/>
        <v>82.966666666666669</v>
      </c>
      <c r="AO245" s="8">
        <f>Table1[[#This Row],[L1 Worked Time]]+Table1[[#This Row],[Idle Time]]+Table1[[#This Row],[L1 Pend Time]]</f>
        <v>249.03333333333333</v>
      </c>
      <c r="AP245" s="1" t="str">
        <f t="shared" si="39"/>
        <v>Wed</v>
      </c>
      <c r="AQ245" s="6">
        <f>INT(Table1[[#This Row],[Create Date]])</f>
        <v>44951</v>
      </c>
      <c r="AR245" s="2">
        <f t="shared" si="40"/>
        <v>44951</v>
      </c>
      <c r="AS245" s="1" t="str">
        <f t="shared" si="41"/>
        <v>23:30:03</v>
      </c>
      <c r="AT245" s="1" t="str">
        <f t="shared" si="42"/>
        <v>Week-5</v>
      </c>
      <c r="AU245" s="3">
        <f t="shared" si="43"/>
        <v>0.95833333333333326</v>
      </c>
      <c r="AW245">
        <v>6.6666666666666666E-2</v>
      </c>
      <c r="AX245">
        <v>166</v>
      </c>
      <c r="AY245">
        <v>82.966666666666669</v>
      </c>
    </row>
    <row r="246" spans="1:51" x14ac:dyDescent="0.25">
      <c r="A246">
        <v>8412</v>
      </c>
      <c r="B246" t="s">
        <v>117</v>
      </c>
      <c r="C246" t="s">
        <v>6625</v>
      </c>
      <c r="D246" t="s">
        <v>43</v>
      </c>
      <c r="E246" t="s">
        <v>110</v>
      </c>
      <c r="F246" t="s">
        <v>7752</v>
      </c>
      <c r="G246" t="s">
        <v>77</v>
      </c>
      <c r="H246" t="s">
        <v>47</v>
      </c>
      <c r="I246" t="s">
        <v>72</v>
      </c>
      <c r="J246" t="s">
        <v>112</v>
      </c>
      <c r="K246" t="s">
        <v>113</v>
      </c>
      <c r="L246" t="s">
        <v>50</v>
      </c>
      <c r="M246" t="s">
        <v>114</v>
      </c>
      <c r="N246">
        <v>21</v>
      </c>
      <c r="O246" t="s">
        <v>48</v>
      </c>
      <c r="P246" t="s">
        <v>52</v>
      </c>
      <c r="T246" t="s">
        <v>105</v>
      </c>
      <c r="V246" t="s">
        <v>48</v>
      </c>
      <c r="W246" t="s">
        <v>54</v>
      </c>
      <c r="X246" t="s">
        <v>106</v>
      </c>
      <c r="Y246" t="s">
        <v>54</v>
      </c>
      <c r="Z246" t="s">
        <v>7753</v>
      </c>
      <c r="AA246" t="s">
        <v>54</v>
      </c>
      <c r="AB246" t="s">
        <v>57</v>
      </c>
      <c r="AC246" t="s">
        <v>7754</v>
      </c>
      <c r="AH246">
        <f t="shared" si="33"/>
        <v>0</v>
      </c>
      <c r="AI246">
        <f t="shared" si="34"/>
        <v>0</v>
      </c>
      <c r="AJ246">
        <f t="shared" si="35"/>
        <v>1</v>
      </c>
      <c r="AK246">
        <v>1</v>
      </c>
      <c r="AL246" s="8">
        <f t="shared" si="36"/>
        <v>21</v>
      </c>
      <c r="AM246" s="8">
        <f t="shared" si="37"/>
        <v>8.3333333333333329E-2</v>
      </c>
      <c r="AN246" s="8">
        <f t="shared" si="38"/>
        <v>26.916666666666668</v>
      </c>
      <c r="AO246" s="8">
        <f>Table1[[#This Row],[L1 Worked Time]]+Table1[[#This Row],[Idle Time]]+Table1[[#This Row],[L1 Pend Time]]</f>
        <v>48</v>
      </c>
      <c r="AP246" s="1" t="str">
        <f t="shared" si="39"/>
        <v>Wed</v>
      </c>
      <c r="AQ246" s="6">
        <f>INT(Table1[[#This Row],[Create Date]])</f>
        <v>44951</v>
      </c>
      <c r="AR246" s="2">
        <f t="shared" si="40"/>
        <v>44951</v>
      </c>
      <c r="AS246" s="1" t="str">
        <f t="shared" si="41"/>
        <v>23:20:02</v>
      </c>
      <c r="AT246" s="1" t="str">
        <f t="shared" si="42"/>
        <v>Week-5</v>
      </c>
      <c r="AU246" s="3">
        <f t="shared" si="43"/>
        <v>0.95833333333333326</v>
      </c>
      <c r="AW246">
        <v>8.3333333333333329E-2</v>
      </c>
      <c r="AX246">
        <v>21</v>
      </c>
      <c r="AY246">
        <v>26.916666666666668</v>
      </c>
    </row>
    <row r="247" spans="1:51" x14ac:dyDescent="0.25">
      <c r="A247">
        <v>8411</v>
      </c>
      <c r="B247" t="s">
        <v>41</v>
      </c>
      <c r="C247" t="s">
        <v>109</v>
      </c>
      <c r="D247" t="s">
        <v>43</v>
      </c>
      <c r="E247" t="s">
        <v>249</v>
      </c>
      <c r="F247" t="s">
        <v>7755</v>
      </c>
      <c r="G247" t="s">
        <v>140</v>
      </c>
      <c r="H247" t="s">
        <v>47</v>
      </c>
      <c r="I247" t="s">
        <v>47</v>
      </c>
      <c r="J247" t="s">
        <v>379</v>
      </c>
      <c r="K247" t="s">
        <v>2614</v>
      </c>
      <c r="L247" t="s">
        <v>50</v>
      </c>
      <c r="M247" t="s">
        <v>114</v>
      </c>
      <c r="N247">
        <v>62</v>
      </c>
      <c r="O247" t="s">
        <v>48</v>
      </c>
      <c r="P247" t="s">
        <v>251</v>
      </c>
      <c r="S247" t="s">
        <v>7384</v>
      </c>
      <c r="V247" t="s">
        <v>48</v>
      </c>
      <c r="W247" t="s">
        <v>54</v>
      </c>
      <c r="X247" t="s">
        <v>106</v>
      </c>
      <c r="Y247" t="s">
        <v>54</v>
      </c>
      <c r="Z247" t="s">
        <v>7756</v>
      </c>
      <c r="AA247" t="s">
        <v>54</v>
      </c>
      <c r="AB247" t="s">
        <v>57</v>
      </c>
      <c r="AC247" t="s">
        <v>7757</v>
      </c>
      <c r="AH247">
        <f t="shared" si="33"/>
        <v>0</v>
      </c>
      <c r="AI247">
        <f t="shared" si="34"/>
        <v>1</v>
      </c>
      <c r="AJ247" t="str">
        <f t="shared" si="35"/>
        <v/>
      </c>
      <c r="AK247">
        <v>1</v>
      </c>
      <c r="AL247" s="8">
        <f t="shared" si="36"/>
        <v>62</v>
      </c>
      <c r="AM247" s="8">
        <f t="shared" si="37"/>
        <v>8.3333333333333329E-2</v>
      </c>
      <c r="AN247" s="8">
        <f t="shared" si="38"/>
        <v>539.16666666666663</v>
      </c>
      <c r="AO247" s="8">
        <f>Table1[[#This Row],[L1 Worked Time]]+Table1[[#This Row],[Idle Time]]+Table1[[#This Row],[L1 Pend Time]]</f>
        <v>601.25</v>
      </c>
      <c r="AP247" s="1" t="str">
        <f t="shared" si="39"/>
        <v>Wed</v>
      </c>
      <c r="AQ247" s="6">
        <f>INT(Table1[[#This Row],[Create Date]])</f>
        <v>44951</v>
      </c>
      <c r="AR247" s="2">
        <f t="shared" si="40"/>
        <v>44951</v>
      </c>
      <c r="AS247" s="1" t="str">
        <f t="shared" si="41"/>
        <v>21:20:02</v>
      </c>
      <c r="AT247" s="1" t="str">
        <f t="shared" si="42"/>
        <v>Week-5</v>
      </c>
      <c r="AU247" s="3">
        <f t="shared" si="43"/>
        <v>0.875</v>
      </c>
      <c r="AW247">
        <v>8.3333333333333329E-2</v>
      </c>
      <c r="AX247">
        <v>62</v>
      </c>
      <c r="AY247">
        <v>539.16666666666663</v>
      </c>
    </row>
    <row r="248" spans="1:51" x14ac:dyDescent="0.25">
      <c r="A248">
        <v>8410</v>
      </c>
      <c r="B248" t="s">
        <v>117</v>
      </c>
      <c r="C248" t="s">
        <v>6625</v>
      </c>
      <c r="D248" t="s">
        <v>43</v>
      </c>
      <c r="E248" t="s">
        <v>110</v>
      </c>
      <c r="F248" t="s">
        <v>7758</v>
      </c>
      <c r="G248" t="s">
        <v>77</v>
      </c>
      <c r="H248" t="s">
        <v>47</v>
      </c>
      <c r="I248" t="s">
        <v>72</v>
      </c>
      <c r="J248" t="s">
        <v>112</v>
      </c>
      <c r="K248" t="s">
        <v>113</v>
      </c>
      <c r="L248" t="s">
        <v>50</v>
      </c>
      <c r="M248" t="s">
        <v>114</v>
      </c>
      <c r="N248">
        <v>39</v>
      </c>
      <c r="O248" t="s">
        <v>48</v>
      </c>
      <c r="P248" t="s">
        <v>52</v>
      </c>
      <c r="T248" t="s">
        <v>105</v>
      </c>
      <c r="V248" t="s">
        <v>48</v>
      </c>
      <c r="W248" t="s">
        <v>54</v>
      </c>
      <c r="X248" t="s">
        <v>745</v>
      </c>
      <c r="Y248" t="s">
        <v>54</v>
      </c>
      <c r="Z248" t="s">
        <v>7759</v>
      </c>
      <c r="AA248" t="s">
        <v>54</v>
      </c>
      <c r="AB248" t="s">
        <v>57</v>
      </c>
      <c r="AC248" t="s">
        <v>7760</v>
      </c>
      <c r="AH248">
        <f t="shared" si="33"/>
        <v>0</v>
      </c>
      <c r="AI248">
        <f t="shared" si="34"/>
        <v>0</v>
      </c>
      <c r="AJ248">
        <f t="shared" si="35"/>
        <v>1</v>
      </c>
      <c r="AK248">
        <v>1</v>
      </c>
      <c r="AL248" s="8">
        <f t="shared" si="36"/>
        <v>39</v>
      </c>
      <c r="AM248" s="8">
        <f t="shared" si="37"/>
        <v>6.6666666666666666E-2</v>
      </c>
      <c r="AN248" s="8">
        <f t="shared" si="38"/>
        <v>395.2166666666667</v>
      </c>
      <c r="AO248" s="8">
        <f>Table1[[#This Row],[L1 Worked Time]]+Table1[[#This Row],[Idle Time]]+Table1[[#This Row],[L1 Pend Time]]</f>
        <v>434.28333333333336</v>
      </c>
      <c r="AP248" s="1" t="str">
        <f t="shared" si="39"/>
        <v>Wed</v>
      </c>
      <c r="AQ248" s="6">
        <f>INT(Table1[[#This Row],[Create Date]])</f>
        <v>44951</v>
      </c>
      <c r="AR248" s="2">
        <f t="shared" si="40"/>
        <v>44951</v>
      </c>
      <c r="AS248" s="1" t="str">
        <f t="shared" si="41"/>
        <v>16:30:05</v>
      </c>
      <c r="AT248" s="1" t="str">
        <f t="shared" si="42"/>
        <v>Week-5</v>
      </c>
      <c r="AU248" s="3">
        <f t="shared" si="43"/>
        <v>0.66666666666666663</v>
      </c>
      <c r="AW248">
        <v>6.6666666666666666E-2</v>
      </c>
      <c r="AX248">
        <v>39</v>
      </c>
      <c r="AY248">
        <v>395.2166666666667</v>
      </c>
    </row>
    <row r="249" spans="1:51" x14ac:dyDescent="0.25">
      <c r="A249">
        <v>8409</v>
      </c>
      <c r="B249" t="s">
        <v>117</v>
      </c>
      <c r="C249" t="s">
        <v>6625</v>
      </c>
      <c r="D249" t="s">
        <v>43</v>
      </c>
      <c r="E249" t="s">
        <v>110</v>
      </c>
      <c r="F249" t="s">
        <v>7761</v>
      </c>
      <c r="G249" t="s">
        <v>77</v>
      </c>
      <c r="H249" t="s">
        <v>47</v>
      </c>
      <c r="I249" t="s">
        <v>72</v>
      </c>
      <c r="J249" t="s">
        <v>112</v>
      </c>
      <c r="K249" t="s">
        <v>113</v>
      </c>
      <c r="L249" t="s">
        <v>50</v>
      </c>
      <c r="M249" t="s">
        <v>114</v>
      </c>
      <c r="N249">
        <v>336</v>
      </c>
      <c r="O249" t="s">
        <v>48</v>
      </c>
      <c r="P249" t="s">
        <v>52</v>
      </c>
      <c r="T249" t="s">
        <v>105</v>
      </c>
      <c r="V249" t="s">
        <v>48</v>
      </c>
      <c r="W249" t="s">
        <v>54</v>
      </c>
      <c r="X249" t="s">
        <v>435</v>
      </c>
      <c r="Y249" t="s">
        <v>54</v>
      </c>
      <c r="Z249" t="s">
        <v>7762</v>
      </c>
      <c r="AA249" t="s">
        <v>54</v>
      </c>
      <c r="AB249" t="s">
        <v>57</v>
      </c>
      <c r="AC249" t="s">
        <v>4029</v>
      </c>
      <c r="AH249">
        <f t="shared" si="33"/>
        <v>0</v>
      </c>
      <c r="AI249">
        <f t="shared" si="34"/>
        <v>0</v>
      </c>
      <c r="AJ249">
        <f t="shared" si="35"/>
        <v>1</v>
      </c>
      <c r="AK249">
        <v>1</v>
      </c>
      <c r="AL249" s="8">
        <f t="shared" si="36"/>
        <v>336</v>
      </c>
      <c r="AM249" s="8">
        <f t="shared" si="37"/>
        <v>0.21666666666666667</v>
      </c>
      <c r="AN249" s="8">
        <f t="shared" si="38"/>
        <v>58.216666666666669</v>
      </c>
      <c r="AO249" s="8">
        <f>Table1[[#This Row],[L1 Worked Time]]+Table1[[#This Row],[Idle Time]]+Table1[[#This Row],[L1 Pend Time]]</f>
        <v>394.43333333333328</v>
      </c>
      <c r="AP249" s="1" t="str">
        <f t="shared" si="39"/>
        <v>Wed</v>
      </c>
      <c r="AQ249" s="6">
        <f>INT(Table1[[#This Row],[Create Date]])</f>
        <v>44951</v>
      </c>
      <c r="AR249" s="2">
        <f t="shared" si="40"/>
        <v>44951</v>
      </c>
      <c r="AS249" s="1" t="str">
        <f t="shared" si="41"/>
        <v>16:30:03</v>
      </c>
      <c r="AT249" s="1" t="str">
        <f t="shared" si="42"/>
        <v>Week-5</v>
      </c>
      <c r="AU249" s="3">
        <f t="shared" si="43"/>
        <v>0.66666666666666663</v>
      </c>
      <c r="AW249">
        <v>0.21666666666666667</v>
      </c>
      <c r="AX249">
        <v>336</v>
      </c>
      <c r="AY249">
        <v>58.216666666666669</v>
      </c>
    </row>
    <row r="250" spans="1:51" x14ac:dyDescent="0.25">
      <c r="A250">
        <v>8408</v>
      </c>
      <c r="B250" t="s">
        <v>117</v>
      </c>
      <c r="C250" t="s">
        <v>6625</v>
      </c>
      <c r="D250" t="s">
        <v>43</v>
      </c>
      <c r="E250" t="s">
        <v>110</v>
      </c>
      <c r="F250" t="s">
        <v>7763</v>
      </c>
      <c r="G250" t="s">
        <v>77</v>
      </c>
      <c r="H250" t="s">
        <v>47</v>
      </c>
      <c r="I250" t="s">
        <v>72</v>
      </c>
      <c r="J250" t="s">
        <v>112</v>
      </c>
      <c r="K250" t="s">
        <v>113</v>
      </c>
      <c r="L250" t="s">
        <v>50</v>
      </c>
      <c r="M250" t="s">
        <v>114</v>
      </c>
      <c r="N250">
        <v>72</v>
      </c>
      <c r="O250" t="s">
        <v>48</v>
      </c>
      <c r="P250" t="s">
        <v>52</v>
      </c>
      <c r="T250" t="s">
        <v>105</v>
      </c>
      <c r="V250" t="s">
        <v>48</v>
      </c>
      <c r="W250" t="s">
        <v>54</v>
      </c>
      <c r="X250" t="s">
        <v>84</v>
      </c>
      <c r="Y250" t="s">
        <v>54</v>
      </c>
      <c r="Z250" t="s">
        <v>2616</v>
      </c>
      <c r="AA250" t="s">
        <v>54</v>
      </c>
      <c r="AB250" t="s">
        <v>57</v>
      </c>
      <c r="AC250" t="s">
        <v>7764</v>
      </c>
      <c r="AH250">
        <f t="shared" si="33"/>
        <v>0</v>
      </c>
      <c r="AI250">
        <f t="shared" si="34"/>
        <v>0</v>
      </c>
      <c r="AJ250">
        <f t="shared" si="35"/>
        <v>1</v>
      </c>
      <c r="AK250">
        <v>1</v>
      </c>
      <c r="AL250" s="8">
        <f t="shared" si="36"/>
        <v>72</v>
      </c>
      <c r="AM250" s="8">
        <f t="shared" si="37"/>
        <v>0.18333333333333332</v>
      </c>
      <c r="AN250" s="8">
        <f t="shared" si="38"/>
        <v>413.54999999999995</v>
      </c>
      <c r="AO250" s="8">
        <f>Table1[[#This Row],[L1 Worked Time]]+Table1[[#This Row],[Idle Time]]+Table1[[#This Row],[L1 Pend Time]]</f>
        <v>485.73333333333329</v>
      </c>
      <c r="AP250" s="1" t="str">
        <f t="shared" si="39"/>
        <v>Wed</v>
      </c>
      <c r="AQ250" s="6">
        <f>INT(Table1[[#This Row],[Create Date]])</f>
        <v>44951</v>
      </c>
      <c r="AR250" s="2">
        <f t="shared" si="40"/>
        <v>44951</v>
      </c>
      <c r="AS250" s="1" t="str">
        <f t="shared" si="41"/>
        <v>16:20:03</v>
      </c>
      <c r="AT250" s="1" t="str">
        <f t="shared" si="42"/>
        <v>Week-5</v>
      </c>
      <c r="AU250" s="3">
        <f t="shared" si="43"/>
        <v>0.66666666666666663</v>
      </c>
      <c r="AW250">
        <v>0.18333333333333332</v>
      </c>
      <c r="AX250">
        <v>72</v>
      </c>
      <c r="AY250">
        <v>413.54999999999995</v>
      </c>
    </row>
    <row r="251" spans="1:51" x14ac:dyDescent="0.25">
      <c r="A251">
        <v>8407</v>
      </c>
      <c r="B251" t="s">
        <v>41</v>
      </c>
      <c r="C251" t="s">
        <v>6625</v>
      </c>
      <c r="D251" t="s">
        <v>43</v>
      </c>
      <c r="E251" t="s">
        <v>110</v>
      </c>
      <c r="F251" t="s">
        <v>7765</v>
      </c>
      <c r="G251" t="s">
        <v>140</v>
      </c>
      <c r="H251" t="s">
        <v>47</v>
      </c>
      <c r="I251" t="s">
        <v>72</v>
      </c>
      <c r="J251" t="s">
        <v>112</v>
      </c>
      <c r="K251" t="s">
        <v>113</v>
      </c>
      <c r="L251" t="s">
        <v>50</v>
      </c>
      <c r="M251" t="s">
        <v>114</v>
      </c>
      <c r="N251">
        <v>152</v>
      </c>
      <c r="O251" t="s">
        <v>48</v>
      </c>
      <c r="P251" t="s">
        <v>52</v>
      </c>
      <c r="T251" t="s">
        <v>105</v>
      </c>
      <c r="V251" t="s">
        <v>48</v>
      </c>
      <c r="W251" t="s">
        <v>54</v>
      </c>
      <c r="X251" t="s">
        <v>89</v>
      </c>
      <c r="Y251" t="s">
        <v>54</v>
      </c>
      <c r="Z251" t="s">
        <v>7766</v>
      </c>
      <c r="AA251" t="s">
        <v>54</v>
      </c>
      <c r="AB251" t="s">
        <v>57</v>
      </c>
      <c r="AC251" t="s">
        <v>7767</v>
      </c>
      <c r="AH251">
        <f t="shared" si="33"/>
        <v>0</v>
      </c>
      <c r="AI251">
        <f t="shared" si="34"/>
        <v>0</v>
      </c>
      <c r="AJ251">
        <f t="shared" si="35"/>
        <v>1</v>
      </c>
      <c r="AK251">
        <v>1</v>
      </c>
      <c r="AL251" s="8">
        <f t="shared" si="36"/>
        <v>152</v>
      </c>
      <c r="AM251" s="8">
        <f t="shared" si="37"/>
        <v>0.16666666666666666</v>
      </c>
      <c r="AN251" s="8">
        <f t="shared" si="38"/>
        <v>739.5</v>
      </c>
      <c r="AO251" s="8">
        <f>Table1[[#This Row],[L1 Worked Time]]+Table1[[#This Row],[Idle Time]]+Table1[[#This Row],[L1 Pend Time]]</f>
        <v>891.66666666666663</v>
      </c>
      <c r="AP251" s="1" t="str">
        <f t="shared" si="39"/>
        <v>Wed</v>
      </c>
      <c r="AQ251" s="6">
        <f>INT(Table1[[#This Row],[Create Date]])</f>
        <v>44951</v>
      </c>
      <c r="AR251" s="2">
        <f t="shared" si="40"/>
        <v>44951</v>
      </c>
      <c r="AS251" s="1" t="str">
        <f t="shared" si="41"/>
        <v>16:10:03</v>
      </c>
      <c r="AT251" s="1" t="str">
        <f t="shared" si="42"/>
        <v>Week-5</v>
      </c>
      <c r="AU251" s="3">
        <f t="shared" si="43"/>
        <v>0.66666666666666663</v>
      </c>
      <c r="AW251">
        <v>0.16666666666666666</v>
      </c>
      <c r="AX251">
        <v>152</v>
      </c>
      <c r="AY251">
        <v>739.5</v>
      </c>
    </row>
    <row r="252" spans="1:51" x14ac:dyDescent="0.25">
      <c r="A252">
        <v>8406</v>
      </c>
      <c r="B252" t="s">
        <v>59</v>
      </c>
      <c r="C252" t="s">
        <v>399</v>
      </c>
      <c r="D252" t="s">
        <v>43</v>
      </c>
      <c r="E252" t="s">
        <v>7768</v>
      </c>
      <c r="F252" t="s">
        <v>7769</v>
      </c>
      <c r="G252" t="s">
        <v>129</v>
      </c>
      <c r="H252" t="s">
        <v>72</v>
      </c>
      <c r="I252" t="s">
        <v>72</v>
      </c>
      <c r="J252" t="s">
        <v>64</v>
      </c>
      <c r="L252" t="s">
        <v>50</v>
      </c>
      <c r="M252" t="s">
        <v>65</v>
      </c>
      <c r="N252">
        <v>69</v>
      </c>
      <c r="O252" t="s">
        <v>48</v>
      </c>
      <c r="P252" t="s">
        <v>66</v>
      </c>
      <c r="Q252" t="s">
        <v>73</v>
      </c>
      <c r="V252" t="s">
        <v>48</v>
      </c>
      <c r="W252" t="s">
        <v>54</v>
      </c>
      <c r="X252" t="s">
        <v>78</v>
      </c>
      <c r="Y252" t="s">
        <v>54</v>
      </c>
      <c r="Z252" t="s">
        <v>5168</v>
      </c>
      <c r="AA252" t="s">
        <v>54</v>
      </c>
      <c r="AB252" t="s">
        <v>57</v>
      </c>
      <c r="AC252" t="s">
        <v>7770</v>
      </c>
      <c r="AH252">
        <f t="shared" si="33"/>
        <v>0</v>
      </c>
      <c r="AI252">
        <f t="shared" si="34"/>
        <v>1</v>
      </c>
      <c r="AJ252" t="str">
        <f t="shared" si="35"/>
        <v/>
      </c>
      <c r="AK252">
        <v>1</v>
      </c>
      <c r="AL252" s="8">
        <f t="shared" si="36"/>
        <v>69</v>
      </c>
      <c r="AM252" s="8">
        <f t="shared" si="37"/>
        <v>0.13333333333333333</v>
      </c>
      <c r="AN252" s="8">
        <f t="shared" si="38"/>
        <v>971.88333333333333</v>
      </c>
      <c r="AO252" s="8">
        <f>Table1[[#This Row],[L1 Worked Time]]+Table1[[#This Row],[Idle Time]]+Table1[[#This Row],[L1 Pend Time]]</f>
        <v>1041.0166666666667</v>
      </c>
      <c r="AP252" s="1" t="str">
        <f t="shared" si="39"/>
        <v>Wed</v>
      </c>
      <c r="AQ252" s="6">
        <f>INT(Table1[[#This Row],[Create Date]])</f>
        <v>44951</v>
      </c>
      <c r="AR252" s="2">
        <f t="shared" si="40"/>
        <v>44951</v>
      </c>
      <c r="AS252" s="1" t="str">
        <f t="shared" si="41"/>
        <v>16:00:08</v>
      </c>
      <c r="AT252" s="1" t="str">
        <f t="shared" si="42"/>
        <v>Week-5</v>
      </c>
      <c r="AU252" s="3">
        <f t="shared" si="43"/>
        <v>0.66666666666666663</v>
      </c>
      <c r="AW252">
        <v>0.13333333333333333</v>
      </c>
      <c r="AX252">
        <v>69</v>
      </c>
      <c r="AY252">
        <v>971.88333333333333</v>
      </c>
    </row>
    <row r="253" spans="1:51" x14ac:dyDescent="0.25">
      <c r="A253">
        <v>8405</v>
      </c>
      <c r="B253" t="s">
        <v>371</v>
      </c>
      <c r="C253" t="s">
        <v>42</v>
      </c>
      <c r="D253" t="s">
        <v>43</v>
      </c>
      <c r="E253" t="s">
        <v>481</v>
      </c>
      <c r="F253" t="s">
        <v>7771</v>
      </c>
      <c r="G253" t="s">
        <v>181</v>
      </c>
      <c r="H253" t="s">
        <v>63</v>
      </c>
      <c r="I253" t="s">
        <v>63</v>
      </c>
      <c r="J253" t="s">
        <v>48</v>
      </c>
      <c r="K253" t="s">
        <v>374</v>
      </c>
      <c r="L253" t="s">
        <v>50</v>
      </c>
      <c r="M253" t="s">
        <v>122</v>
      </c>
      <c r="N253">
        <v>70</v>
      </c>
      <c r="O253" t="s">
        <v>48</v>
      </c>
      <c r="P253" t="s">
        <v>52</v>
      </c>
      <c r="T253" t="s">
        <v>105</v>
      </c>
      <c r="V253" t="s">
        <v>48</v>
      </c>
      <c r="W253" t="s">
        <v>54</v>
      </c>
      <c r="X253" t="s">
        <v>148</v>
      </c>
      <c r="Y253" t="s">
        <v>54</v>
      </c>
      <c r="Z253" t="s">
        <v>3645</v>
      </c>
      <c r="AA253" t="s">
        <v>54</v>
      </c>
      <c r="AB253" t="s">
        <v>57</v>
      </c>
      <c r="AC253" t="s">
        <v>57</v>
      </c>
      <c r="AH253">
        <f t="shared" si="33"/>
        <v>0</v>
      </c>
      <c r="AI253">
        <f t="shared" si="34"/>
        <v>1</v>
      </c>
      <c r="AJ253" t="str">
        <f t="shared" si="35"/>
        <v/>
      </c>
      <c r="AK253">
        <v>1</v>
      </c>
      <c r="AL253" s="8">
        <f t="shared" si="36"/>
        <v>70</v>
      </c>
      <c r="AM253" s="8">
        <f t="shared" si="37"/>
        <v>0.11666666666666667</v>
      </c>
      <c r="AN253" s="8">
        <f t="shared" si="38"/>
        <v>1.6666666666666666E-2</v>
      </c>
      <c r="AO253" s="8">
        <f>Table1[[#This Row],[L1 Worked Time]]+Table1[[#This Row],[Idle Time]]+Table1[[#This Row],[L1 Pend Time]]</f>
        <v>70.133333333333326</v>
      </c>
      <c r="AP253" s="1" t="str">
        <f t="shared" si="39"/>
        <v>Wed</v>
      </c>
      <c r="AQ253" s="6">
        <f>INT(Table1[[#This Row],[Create Date]])</f>
        <v>44951</v>
      </c>
      <c r="AR253" s="2">
        <f t="shared" si="40"/>
        <v>44951</v>
      </c>
      <c r="AS253" s="1" t="str">
        <f t="shared" si="41"/>
        <v>14:50:03</v>
      </c>
      <c r="AT253" s="1" t="str">
        <f t="shared" si="42"/>
        <v>Week-5</v>
      </c>
      <c r="AU253" s="3">
        <f t="shared" si="43"/>
        <v>0.58333333333333326</v>
      </c>
      <c r="AW253">
        <v>0.11666666666666667</v>
      </c>
      <c r="AX253">
        <v>70</v>
      </c>
      <c r="AY253">
        <v>1.6666666666666666E-2</v>
      </c>
    </row>
    <row r="254" spans="1:51" x14ac:dyDescent="0.25">
      <c r="A254">
        <v>8404</v>
      </c>
      <c r="B254" t="s">
        <v>41</v>
      </c>
      <c r="C254" t="s">
        <v>399</v>
      </c>
      <c r="D254" t="s">
        <v>43</v>
      </c>
      <c r="E254" t="s">
        <v>2889</v>
      </c>
      <c r="F254" t="s">
        <v>7772</v>
      </c>
      <c r="G254" t="s">
        <v>129</v>
      </c>
      <c r="H254" t="s">
        <v>47</v>
      </c>
      <c r="I254" t="s">
        <v>72</v>
      </c>
      <c r="J254" t="s">
        <v>112</v>
      </c>
      <c r="K254" t="s">
        <v>2891</v>
      </c>
      <c r="L254" t="s">
        <v>50</v>
      </c>
      <c r="M254" t="s">
        <v>114</v>
      </c>
      <c r="N254">
        <v>101</v>
      </c>
      <c r="O254" t="s">
        <v>48</v>
      </c>
      <c r="P254" t="s">
        <v>52</v>
      </c>
      <c r="T254" t="s">
        <v>105</v>
      </c>
      <c r="V254" t="s">
        <v>48</v>
      </c>
      <c r="W254" t="s">
        <v>54</v>
      </c>
      <c r="X254" t="s">
        <v>142</v>
      </c>
      <c r="Y254" t="s">
        <v>54</v>
      </c>
      <c r="Z254" t="s">
        <v>4053</v>
      </c>
      <c r="AA254" t="s">
        <v>54</v>
      </c>
      <c r="AB254" t="s">
        <v>57</v>
      </c>
      <c r="AC254" t="s">
        <v>57</v>
      </c>
      <c r="AH254">
        <f t="shared" si="33"/>
        <v>0</v>
      </c>
      <c r="AI254">
        <f t="shared" si="34"/>
        <v>0</v>
      </c>
      <c r="AJ254">
        <f t="shared" si="35"/>
        <v>1</v>
      </c>
      <c r="AK254">
        <v>1</v>
      </c>
      <c r="AL254" s="8">
        <f t="shared" si="36"/>
        <v>101</v>
      </c>
      <c r="AM254" s="8">
        <f t="shared" si="37"/>
        <v>0.1</v>
      </c>
      <c r="AN254" s="8">
        <f t="shared" si="38"/>
        <v>1.6666666666666666E-2</v>
      </c>
      <c r="AO254" s="8">
        <f>Table1[[#This Row],[L1 Worked Time]]+Table1[[#This Row],[Idle Time]]+Table1[[#This Row],[L1 Pend Time]]</f>
        <v>101.11666666666666</v>
      </c>
      <c r="AP254" s="1" t="str">
        <f t="shared" si="39"/>
        <v>Wed</v>
      </c>
      <c r="AQ254" s="6">
        <f>INT(Table1[[#This Row],[Create Date]])</f>
        <v>44951</v>
      </c>
      <c r="AR254" s="2">
        <f t="shared" si="40"/>
        <v>44951</v>
      </c>
      <c r="AS254" s="1" t="str">
        <f t="shared" si="41"/>
        <v>14:40:02</v>
      </c>
      <c r="AT254" s="1" t="str">
        <f t="shared" si="42"/>
        <v>Week-5</v>
      </c>
      <c r="AU254" s="3">
        <f t="shared" si="43"/>
        <v>0.58333333333333326</v>
      </c>
      <c r="AW254">
        <v>0.1</v>
      </c>
      <c r="AX254">
        <v>101</v>
      </c>
      <c r="AY254">
        <v>1.6666666666666666E-2</v>
      </c>
    </row>
    <row r="255" spans="1:51" x14ac:dyDescent="0.25">
      <c r="A255">
        <v>8403</v>
      </c>
      <c r="B255" t="s">
        <v>59</v>
      </c>
      <c r="C255" t="s">
        <v>6625</v>
      </c>
      <c r="D255" t="s">
        <v>43</v>
      </c>
      <c r="E255" t="s">
        <v>7773</v>
      </c>
      <c r="F255" t="s">
        <v>7774</v>
      </c>
      <c r="G255" t="s">
        <v>140</v>
      </c>
      <c r="H255" t="s">
        <v>72</v>
      </c>
      <c r="I255" t="s">
        <v>72</v>
      </c>
      <c r="J255" t="s">
        <v>64</v>
      </c>
      <c r="L255" t="s">
        <v>50</v>
      </c>
      <c r="M255" t="s">
        <v>65</v>
      </c>
      <c r="N255">
        <v>49</v>
      </c>
      <c r="O255" t="s">
        <v>48</v>
      </c>
      <c r="P255" t="s">
        <v>66</v>
      </c>
      <c r="Q255" t="s">
        <v>73</v>
      </c>
      <c r="V255" t="s">
        <v>48</v>
      </c>
      <c r="W255" t="s">
        <v>54</v>
      </c>
      <c r="X255" t="s">
        <v>55</v>
      </c>
      <c r="Y255" t="s">
        <v>54</v>
      </c>
      <c r="Z255" t="s">
        <v>7775</v>
      </c>
      <c r="AA255" t="s">
        <v>54</v>
      </c>
      <c r="AB255" t="s">
        <v>57</v>
      </c>
      <c r="AC255" t="s">
        <v>7776</v>
      </c>
      <c r="AH255">
        <f t="shared" si="33"/>
        <v>0</v>
      </c>
      <c r="AI255">
        <f t="shared" si="34"/>
        <v>1</v>
      </c>
      <c r="AJ255" t="str">
        <f t="shared" si="35"/>
        <v/>
      </c>
      <c r="AK255">
        <v>1</v>
      </c>
      <c r="AL255" s="8">
        <f t="shared" si="36"/>
        <v>48.999999999999993</v>
      </c>
      <c r="AM255" s="8">
        <f t="shared" si="37"/>
        <v>0.15000000000000002</v>
      </c>
      <c r="AN255" s="8">
        <f t="shared" si="38"/>
        <v>33.383333333333333</v>
      </c>
      <c r="AO255" s="8">
        <f>Table1[[#This Row],[L1 Worked Time]]+Table1[[#This Row],[Idle Time]]+Table1[[#This Row],[L1 Pend Time]]</f>
        <v>82.533333333333331</v>
      </c>
      <c r="AP255" s="1" t="str">
        <f t="shared" si="39"/>
        <v>Wed</v>
      </c>
      <c r="AQ255" s="6">
        <f>INT(Table1[[#This Row],[Create Date]])</f>
        <v>44951</v>
      </c>
      <c r="AR255" s="2">
        <f t="shared" si="40"/>
        <v>44951</v>
      </c>
      <c r="AS255" s="1" t="str">
        <f t="shared" si="41"/>
        <v>13:00:05</v>
      </c>
      <c r="AT255" s="1" t="str">
        <f t="shared" si="42"/>
        <v>Week-5</v>
      </c>
      <c r="AU255" s="3">
        <f t="shared" si="43"/>
        <v>0.54166666666666663</v>
      </c>
      <c r="AW255">
        <v>0.15000000000000002</v>
      </c>
      <c r="AX255">
        <v>48.999999999999993</v>
      </c>
      <c r="AY255">
        <v>33.383333333333333</v>
      </c>
    </row>
    <row r="256" spans="1:51" x14ac:dyDescent="0.25">
      <c r="A256">
        <v>8402</v>
      </c>
      <c r="B256" t="s">
        <v>59</v>
      </c>
      <c r="C256" t="s">
        <v>109</v>
      </c>
      <c r="D256" t="s">
        <v>43</v>
      </c>
      <c r="E256" t="s">
        <v>7777</v>
      </c>
      <c r="F256" t="s">
        <v>7778</v>
      </c>
      <c r="G256" t="s">
        <v>129</v>
      </c>
      <c r="H256" t="s">
        <v>72</v>
      </c>
      <c r="I256" t="s">
        <v>72</v>
      </c>
      <c r="J256" t="s">
        <v>64</v>
      </c>
      <c r="L256" t="s">
        <v>50</v>
      </c>
      <c r="M256" t="s">
        <v>65</v>
      </c>
      <c r="N256">
        <v>48</v>
      </c>
      <c r="O256" t="s">
        <v>48</v>
      </c>
      <c r="P256" t="s">
        <v>66</v>
      </c>
      <c r="Q256" t="s">
        <v>73</v>
      </c>
      <c r="V256" t="s">
        <v>48</v>
      </c>
      <c r="W256" t="s">
        <v>54</v>
      </c>
      <c r="X256" t="s">
        <v>89</v>
      </c>
      <c r="Y256" t="s">
        <v>54</v>
      </c>
      <c r="Z256" t="s">
        <v>7779</v>
      </c>
      <c r="AA256" t="s">
        <v>54</v>
      </c>
      <c r="AB256" t="s">
        <v>57</v>
      </c>
      <c r="AC256" t="s">
        <v>57</v>
      </c>
      <c r="AH256">
        <f t="shared" si="33"/>
        <v>0</v>
      </c>
      <c r="AI256">
        <f t="shared" si="34"/>
        <v>1</v>
      </c>
      <c r="AJ256" t="str">
        <f t="shared" si="35"/>
        <v/>
      </c>
      <c r="AK256">
        <v>1</v>
      </c>
      <c r="AL256" s="8">
        <f t="shared" si="36"/>
        <v>48</v>
      </c>
      <c r="AM256" s="8">
        <f t="shared" si="37"/>
        <v>0.16666666666666666</v>
      </c>
      <c r="AN256" s="8">
        <f t="shared" si="38"/>
        <v>1.6666666666666666E-2</v>
      </c>
      <c r="AO256" s="8">
        <f>Table1[[#This Row],[L1 Worked Time]]+Table1[[#This Row],[Idle Time]]+Table1[[#This Row],[L1 Pend Time]]</f>
        <v>48.18333333333333</v>
      </c>
      <c r="AP256" s="1" t="str">
        <f t="shared" si="39"/>
        <v>Wed</v>
      </c>
      <c r="AQ256" s="6">
        <f>INT(Table1[[#This Row],[Create Date]])</f>
        <v>44951</v>
      </c>
      <c r="AR256" s="2">
        <f t="shared" si="40"/>
        <v>44951</v>
      </c>
      <c r="AS256" s="1" t="str">
        <f t="shared" si="41"/>
        <v>12:30:05</v>
      </c>
      <c r="AT256" s="1" t="str">
        <f t="shared" si="42"/>
        <v>Week-5</v>
      </c>
      <c r="AU256" s="3">
        <f t="shared" si="43"/>
        <v>0.5</v>
      </c>
      <c r="AW256">
        <v>0.16666666666666666</v>
      </c>
      <c r="AX256">
        <v>48</v>
      </c>
      <c r="AY256">
        <v>1.6666666666666666E-2</v>
      </c>
    </row>
    <row r="257" spans="1:51" x14ac:dyDescent="0.25">
      <c r="A257">
        <v>8401</v>
      </c>
      <c r="B257" t="s">
        <v>59</v>
      </c>
      <c r="C257" t="s">
        <v>109</v>
      </c>
      <c r="D257" t="s">
        <v>43</v>
      </c>
      <c r="E257" t="s">
        <v>7780</v>
      </c>
      <c r="F257" t="s">
        <v>7781</v>
      </c>
      <c r="G257" t="s">
        <v>129</v>
      </c>
      <c r="H257" t="s">
        <v>63</v>
      </c>
      <c r="I257" t="s">
        <v>63</v>
      </c>
      <c r="J257" t="s">
        <v>64</v>
      </c>
      <c r="L257" t="s">
        <v>50</v>
      </c>
      <c r="M257" t="s">
        <v>65</v>
      </c>
      <c r="N257">
        <v>75</v>
      </c>
      <c r="O257" t="s">
        <v>48</v>
      </c>
      <c r="P257" t="s">
        <v>66</v>
      </c>
      <c r="Q257" t="s">
        <v>67</v>
      </c>
      <c r="V257" t="s">
        <v>48</v>
      </c>
      <c r="W257" t="s">
        <v>54</v>
      </c>
      <c r="X257" t="s">
        <v>142</v>
      </c>
      <c r="Y257" t="s">
        <v>54</v>
      </c>
      <c r="Z257" t="s">
        <v>7782</v>
      </c>
      <c r="AA257" t="s">
        <v>54</v>
      </c>
      <c r="AB257" t="s">
        <v>57</v>
      </c>
      <c r="AC257" t="s">
        <v>7280</v>
      </c>
      <c r="AH257">
        <f t="shared" si="33"/>
        <v>0</v>
      </c>
      <c r="AI257">
        <f t="shared" si="34"/>
        <v>1</v>
      </c>
      <c r="AJ257" t="str">
        <f t="shared" si="35"/>
        <v/>
      </c>
      <c r="AK257">
        <v>1</v>
      </c>
      <c r="AL257" s="8">
        <f t="shared" si="36"/>
        <v>75</v>
      </c>
      <c r="AM257" s="8">
        <f t="shared" si="37"/>
        <v>0.1</v>
      </c>
      <c r="AN257" s="8">
        <f t="shared" si="38"/>
        <v>5.666666666666667</v>
      </c>
      <c r="AO257" s="8">
        <f>Table1[[#This Row],[L1 Worked Time]]+Table1[[#This Row],[Idle Time]]+Table1[[#This Row],[L1 Pend Time]]</f>
        <v>80.766666666666666</v>
      </c>
      <c r="AP257" s="1" t="str">
        <f t="shared" si="39"/>
        <v>Wed</v>
      </c>
      <c r="AQ257" s="6">
        <f>INT(Table1[[#This Row],[Create Date]])</f>
        <v>44951</v>
      </c>
      <c r="AR257" s="2">
        <f t="shared" si="40"/>
        <v>44951</v>
      </c>
      <c r="AS257" s="1" t="str">
        <f t="shared" si="41"/>
        <v>10:30:11</v>
      </c>
      <c r="AT257" s="1" t="str">
        <f t="shared" si="42"/>
        <v>Week-5</v>
      </c>
      <c r="AU257" s="3">
        <f t="shared" si="43"/>
        <v>0.41666666666666663</v>
      </c>
      <c r="AW257">
        <v>0.1</v>
      </c>
      <c r="AX257">
        <v>75</v>
      </c>
      <c r="AY257">
        <v>5.666666666666667</v>
      </c>
    </row>
    <row r="258" spans="1:51" x14ac:dyDescent="0.25">
      <c r="A258">
        <v>8400</v>
      </c>
      <c r="B258" t="s">
        <v>59</v>
      </c>
      <c r="C258" t="s">
        <v>109</v>
      </c>
      <c r="D258" t="s">
        <v>43</v>
      </c>
      <c r="E258" t="s">
        <v>7783</v>
      </c>
      <c r="F258" t="s">
        <v>7784</v>
      </c>
      <c r="G258" t="s">
        <v>140</v>
      </c>
      <c r="H258" t="s">
        <v>63</v>
      </c>
      <c r="I258" t="s">
        <v>63</v>
      </c>
      <c r="J258" t="s">
        <v>64</v>
      </c>
      <c r="L258" t="s">
        <v>50</v>
      </c>
      <c r="M258" t="s">
        <v>65</v>
      </c>
      <c r="N258">
        <v>94</v>
      </c>
      <c r="O258" t="s">
        <v>48</v>
      </c>
      <c r="P258" t="s">
        <v>66</v>
      </c>
      <c r="Q258" t="s">
        <v>67</v>
      </c>
      <c r="V258" t="s">
        <v>48</v>
      </c>
      <c r="W258" t="s">
        <v>54</v>
      </c>
      <c r="X258" t="s">
        <v>89</v>
      </c>
      <c r="Y258" t="s">
        <v>54</v>
      </c>
      <c r="Z258" t="s">
        <v>966</v>
      </c>
      <c r="AA258" t="s">
        <v>54</v>
      </c>
      <c r="AB258" t="s">
        <v>57</v>
      </c>
      <c r="AC258" t="s">
        <v>57</v>
      </c>
      <c r="AH258">
        <f t="shared" ref="AH258:AH321" si="44">IFERROR(SEARCH("MSSP",J258,1),0)</f>
        <v>0</v>
      </c>
      <c r="AI258">
        <f t="shared" ref="AI258:AI321" si="45">IF(OR(H258="",I258=""),"",IF(H258=I258,1,0))</f>
        <v>1</v>
      </c>
      <c r="AJ258" t="str">
        <f t="shared" ref="AJ258:AJ321" si="46">IF(OR(H258="",I258=""),"",IF(H258&lt;&gt;I258,1,""))</f>
        <v/>
      </c>
      <c r="AK258">
        <v>1</v>
      </c>
      <c r="AL258" s="8">
        <f t="shared" ref="AL258:AL321" si="47">(N258/1440)*1440</f>
        <v>94</v>
      </c>
      <c r="AM258" s="8">
        <f t="shared" ref="AM258:AM321" si="48">((N258/1440)-(N258/1440)+MID(X258,18,8))*1440</f>
        <v>0.16666666666666666</v>
      </c>
      <c r="AN258" s="8">
        <f t="shared" ref="AN258:AN321" si="49">(((N258/1440)-(N258/1440))+MID(AC258,18,8))*1440</f>
        <v>1.6666666666666666E-2</v>
      </c>
      <c r="AO258" s="8">
        <f>Table1[[#This Row],[L1 Worked Time]]+Table1[[#This Row],[Idle Time]]+Table1[[#This Row],[L1 Pend Time]]</f>
        <v>94.183333333333337</v>
      </c>
      <c r="AP258" s="1" t="str">
        <f t="shared" ref="AP258:AP321" si="50">TEXT(AR258,"DDD")</f>
        <v>Wed</v>
      </c>
      <c r="AQ258" s="6">
        <f>INT(Table1[[#This Row],[Create Date]])</f>
        <v>44951</v>
      </c>
      <c r="AR258" s="2">
        <f t="shared" ref="AR258:AR321" si="51">IF(F258="","",INT(MID(F258,6,2)&amp;"-"&amp;MID(F258,9,3)&amp;"-"&amp;MID(F258,15,2)))</f>
        <v>44951</v>
      </c>
      <c r="AS258" s="1" t="str">
        <f t="shared" ref="AS258:AS321" si="52">IF(F258="","",MID(F258,18,8))</f>
        <v>10:00:05</v>
      </c>
      <c r="AT258" s="1" t="str">
        <f t="shared" ref="AT258:AT321" si="53">"Week"&amp;"-"&amp;(WEEKNUM(AR258,2)-WEEKNUM(DATE(YEAR(AR258),MONTH(AR258),1),2)+1)</f>
        <v>Week-5</v>
      </c>
      <c r="AU258" s="3">
        <f t="shared" ref="AU258:AU321" si="54">FLOOR(AS258,1/24)</f>
        <v>0.41666666666666663</v>
      </c>
      <c r="AW258">
        <v>0.16666666666666666</v>
      </c>
      <c r="AX258">
        <v>94</v>
      </c>
      <c r="AY258">
        <v>1.6666666666666666E-2</v>
      </c>
    </row>
    <row r="259" spans="1:51" x14ac:dyDescent="0.25">
      <c r="A259">
        <v>8399</v>
      </c>
      <c r="B259" t="s">
        <v>41</v>
      </c>
      <c r="C259" t="s">
        <v>164</v>
      </c>
      <c r="D259" t="s">
        <v>43</v>
      </c>
      <c r="E259" t="s">
        <v>186</v>
      </c>
      <c r="F259" t="s">
        <v>7785</v>
      </c>
      <c r="G259" t="s">
        <v>129</v>
      </c>
      <c r="H259" t="s">
        <v>47</v>
      </c>
      <c r="I259" t="s">
        <v>47</v>
      </c>
      <c r="J259" t="s">
        <v>379</v>
      </c>
      <c r="K259" t="s">
        <v>113</v>
      </c>
      <c r="L259" t="s">
        <v>50</v>
      </c>
      <c r="M259" t="s">
        <v>122</v>
      </c>
      <c r="N259">
        <v>77</v>
      </c>
      <c r="O259" t="s">
        <v>48</v>
      </c>
      <c r="P259" t="s">
        <v>52</v>
      </c>
      <c r="T259" t="s">
        <v>105</v>
      </c>
      <c r="V259" t="s">
        <v>48</v>
      </c>
      <c r="W259" t="s">
        <v>54</v>
      </c>
      <c r="X259" t="s">
        <v>89</v>
      </c>
      <c r="Y259" t="s">
        <v>54</v>
      </c>
      <c r="Z259" t="s">
        <v>5273</v>
      </c>
      <c r="AA259" t="s">
        <v>54</v>
      </c>
      <c r="AB259" t="s">
        <v>57</v>
      </c>
      <c r="AC259" t="s">
        <v>57</v>
      </c>
      <c r="AH259">
        <f t="shared" si="44"/>
        <v>0</v>
      </c>
      <c r="AI259">
        <f t="shared" si="45"/>
        <v>1</v>
      </c>
      <c r="AJ259" t="str">
        <f t="shared" si="46"/>
        <v/>
      </c>
      <c r="AK259">
        <v>1</v>
      </c>
      <c r="AL259" s="8">
        <f t="shared" si="47"/>
        <v>77</v>
      </c>
      <c r="AM259" s="8">
        <f t="shared" si="48"/>
        <v>0.16666666666666666</v>
      </c>
      <c r="AN259" s="8">
        <f t="shared" si="49"/>
        <v>1.6666666666666666E-2</v>
      </c>
      <c r="AO259" s="8">
        <f>Table1[[#This Row],[L1 Worked Time]]+Table1[[#This Row],[Idle Time]]+Table1[[#This Row],[L1 Pend Time]]</f>
        <v>77.183333333333337</v>
      </c>
      <c r="AP259" s="1" t="str">
        <f t="shared" si="50"/>
        <v>Wed</v>
      </c>
      <c r="AQ259" s="6">
        <f>INT(Table1[[#This Row],[Create Date]])</f>
        <v>44951</v>
      </c>
      <c r="AR259" s="2">
        <f t="shared" si="51"/>
        <v>44951</v>
      </c>
      <c r="AS259" s="1" t="str">
        <f t="shared" si="52"/>
        <v>07:20:05</v>
      </c>
      <c r="AT259" s="1" t="str">
        <f t="shared" si="53"/>
        <v>Week-5</v>
      </c>
      <c r="AU259" s="3">
        <f t="shared" si="54"/>
        <v>0.29166666666666663</v>
      </c>
      <c r="AW259">
        <v>0.16666666666666666</v>
      </c>
      <c r="AX259">
        <v>77</v>
      </c>
      <c r="AY259">
        <v>1.6666666666666666E-2</v>
      </c>
    </row>
    <row r="260" spans="1:51" x14ac:dyDescent="0.25">
      <c r="A260">
        <v>8398</v>
      </c>
      <c r="B260" t="s">
        <v>59</v>
      </c>
      <c r="C260" t="s">
        <v>100</v>
      </c>
      <c r="D260" t="s">
        <v>43</v>
      </c>
      <c r="E260" t="s">
        <v>7786</v>
      </c>
      <c r="F260" t="s">
        <v>7787</v>
      </c>
      <c r="G260" t="s">
        <v>46</v>
      </c>
      <c r="H260" t="s">
        <v>72</v>
      </c>
      <c r="I260" t="s">
        <v>72</v>
      </c>
      <c r="J260" t="s">
        <v>64</v>
      </c>
      <c r="L260" t="s">
        <v>50</v>
      </c>
      <c r="M260" t="s">
        <v>65</v>
      </c>
      <c r="N260">
        <v>8</v>
      </c>
      <c r="O260" t="s">
        <v>48</v>
      </c>
      <c r="P260" t="s">
        <v>66</v>
      </c>
      <c r="Q260" t="s">
        <v>88</v>
      </c>
      <c r="V260" t="s">
        <v>48</v>
      </c>
      <c r="W260" t="s">
        <v>54</v>
      </c>
      <c r="X260" t="s">
        <v>106</v>
      </c>
      <c r="Y260" t="s">
        <v>54</v>
      </c>
      <c r="Z260" t="s">
        <v>1970</v>
      </c>
      <c r="AA260" t="s">
        <v>54</v>
      </c>
      <c r="AB260" t="s">
        <v>57</v>
      </c>
      <c r="AC260" t="s">
        <v>7788</v>
      </c>
      <c r="AH260">
        <f t="shared" si="44"/>
        <v>0</v>
      </c>
      <c r="AI260">
        <f t="shared" si="45"/>
        <v>1</v>
      </c>
      <c r="AJ260" t="str">
        <f t="shared" si="46"/>
        <v/>
      </c>
      <c r="AK260">
        <v>1</v>
      </c>
      <c r="AL260" s="8">
        <f t="shared" si="47"/>
        <v>8</v>
      </c>
      <c r="AM260" s="8">
        <f t="shared" si="48"/>
        <v>8.3333333333333329E-2</v>
      </c>
      <c r="AN260" s="8">
        <f t="shared" si="49"/>
        <v>524.18333333333339</v>
      </c>
      <c r="AO260" s="8">
        <f>Table1[[#This Row],[L1 Worked Time]]+Table1[[#This Row],[Idle Time]]+Table1[[#This Row],[L1 Pend Time]]</f>
        <v>532.26666666666677</v>
      </c>
      <c r="AP260" s="1" t="str">
        <f t="shared" si="50"/>
        <v>Wed</v>
      </c>
      <c r="AQ260" s="6">
        <f>INT(Table1[[#This Row],[Create Date]])</f>
        <v>44951</v>
      </c>
      <c r="AR260" s="2">
        <f t="shared" si="51"/>
        <v>44951</v>
      </c>
      <c r="AS260" s="1" t="str">
        <f t="shared" si="52"/>
        <v>00:30:09</v>
      </c>
      <c r="AT260" s="1" t="str">
        <f t="shared" si="53"/>
        <v>Week-5</v>
      </c>
      <c r="AU260" s="3">
        <f t="shared" si="54"/>
        <v>0</v>
      </c>
      <c r="AW260">
        <v>8.3333333333333329E-2</v>
      </c>
      <c r="AX260">
        <v>8</v>
      </c>
      <c r="AY260">
        <v>524.18333333333339</v>
      </c>
    </row>
    <row r="261" spans="1:51" x14ac:dyDescent="0.25">
      <c r="A261">
        <v>8425</v>
      </c>
      <c r="B261" t="s">
        <v>117</v>
      </c>
      <c r="C261" t="s">
        <v>6625</v>
      </c>
      <c r="D261" t="s">
        <v>43</v>
      </c>
      <c r="E261" t="s">
        <v>110</v>
      </c>
      <c r="F261" t="s">
        <v>7720</v>
      </c>
      <c r="G261" t="s">
        <v>120</v>
      </c>
      <c r="H261" t="s">
        <v>63</v>
      </c>
      <c r="I261" t="s">
        <v>63</v>
      </c>
      <c r="J261" t="s">
        <v>112</v>
      </c>
      <c r="K261" t="s">
        <v>113</v>
      </c>
      <c r="L261" t="s">
        <v>50</v>
      </c>
      <c r="M261" t="s">
        <v>122</v>
      </c>
      <c r="N261">
        <v>42</v>
      </c>
      <c r="O261" t="s">
        <v>48</v>
      </c>
      <c r="P261" t="s">
        <v>52</v>
      </c>
      <c r="T261" t="s">
        <v>105</v>
      </c>
      <c r="V261" t="s">
        <v>48</v>
      </c>
      <c r="W261" t="s">
        <v>54</v>
      </c>
      <c r="X261" t="s">
        <v>5130</v>
      </c>
      <c r="Y261" t="s">
        <v>54</v>
      </c>
      <c r="Z261" t="s">
        <v>3323</v>
      </c>
      <c r="AA261" t="s">
        <v>54</v>
      </c>
      <c r="AB261" t="s">
        <v>57</v>
      </c>
      <c r="AC261" t="s">
        <v>57</v>
      </c>
      <c r="AH261">
        <f t="shared" si="44"/>
        <v>0</v>
      </c>
      <c r="AI261">
        <f t="shared" si="45"/>
        <v>1</v>
      </c>
      <c r="AJ261" t="str">
        <f t="shared" si="46"/>
        <v/>
      </c>
      <c r="AK261">
        <v>1</v>
      </c>
      <c r="AL261" s="8">
        <f t="shared" si="47"/>
        <v>42</v>
      </c>
      <c r="AM261" s="8">
        <f t="shared" si="48"/>
        <v>19.850000000000001</v>
      </c>
      <c r="AN261" s="8">
        <f t="shared" si="49"/>
        <v>1.6666666666666666E-2</v>
      </c>
      <c r="AO261" s="8">
        <f>Table1[[#This Row],[L1 Worked Time]]+Table1[[#This Row],[Idle Time]]+Table1[[#This Row],[L1 Pend Time]]</f>
        <v>61.866666666666667</v>
      </c>
      <c r="AP261" s="1" t="str">
        <f t="shared" si="50"/>
        <v>Thu</v>
      </c>
      <c r="AQ261" s="6">
        <f>INT(Table1[[#This Row],[Create Date]])</f>
        <v>44952</v>
      </c>
      <c r="AR261" s="2">
        <f t="shared" si="51"/>
        <v>44952</v>
      </c>
      <c r="AS261" s="1" t="str">
        <f t="shared" si="52"/>
        <v>16:30:03</v>
      </c>
      <c r="AT261" s="1" t="str">
        <f t="shared" si="53"/>
        <v>Week-5</v>
      </c>
      <c r="AU261" s="3">
        <f t="shared" si="54"/>
        <v>0.66666666666666663</v>
      </c>
      <c r="AW261">
        <v>19.850000000000001</v>
      </c>
      <c r="AX261">
        <v>42</v>
      </c>
      <c r="AY261">
        <v>1.6666666666666666E-2</v>
      </c>
    </row>
    <row r="262" spans="1:51" x14ac:dyDescent="0.25">
      <c r="A262">
        <v>8424</v>
      </c>
      <c r="B262" t="s">
        <v>59</v>
      </c>
      <c r="C262" t="s">
        <v>109</v>
      </c>
      <c r="D262" t="s">
        <v>43</v>
      </c>
      <c r="E262" t="s">
        <v>7721</v>
      </c>
      <c r="F262" t="s">
        <v>7722</v>
      </c>
      <c r="G262" t="s">
        <v>181</v>
      </c>
      <c r="H262" t="s">
        <v>72</v>
      </c>
      <c r="I262" t="s">
        <v>72</v>
      </c>
      <c r="J262" t="s">
        <v>83</v>
      </c>
      <c r="L262" t="s">
        <v>50</v>
      </c>
      <c r="M262" t="s">
        <v>65</v>
      </c>
      <c r="N262">
        <v>21</v>
      </c>
      <c r="O262" t="s">
        <v>48</v>
      </c>
      <c r="P262" t="s">
        <v>66</v>
      </c>
      <c r="Q262" t="s">
        <v>73</v>
      </c>
      <c r="V262" t="s">
        <v>48</v>
      </c>
      <c r="W262" t="s">
        <v>54</v>
      </c>
      <c r="X262" t="s">
        <v>106</v>
      </c>
      <c r="Y262" t="s">
        <v>54</v>
      </c>
      <c r="Z262" t="s">
        <v>7723</v>
      </c>
      <c r="AA262" t="s">
        <v>54</v>
      </c>
      <c r="AB262" t="s">
        <v>57</v>
      </c>
      <c r="AC262" t="s">
        <v>57</v>
      </c>
      <c r="AH262">
        <f t="shared" si="44"/>
        <v>0</v>
      </c>
      <c r="AI262">
        <f t="shared" si="45"/>
        <v>1</v>
      </c>
      <c r="AJ262" t="str">
        <f t="shared" si="46"/>
        <v/>
      </c>
      <c r="AK262">
        <v>1</v>
      </c>
      <c r="AL262" s="8">
        <f t="shared" si="47"/>
        <v>21</v>
      </c>
      <c r="AM262" s="8">
        <f t="shared" si="48"/>
        <v>8.3333333333333329E-2</v>
      </c>
      <c r="AN262" s="8">
        <f t="shared" si="49"/>
        <v>1.6666666666666666E-2</v>
      </c>
      <c r="AO262" s="8">
        <f>Table1[[#This Row],[L1 Worked Time]]+Table1[[#This Row],[Idle Time]]+Table1[[#This Row],[L1 Pend Time]]</f>
        <v>21.099999999999998</v>
      </c>
      <c r="AP262" s="1" t="str">
        <f t="shared" si="50"/>
        <v>Thu</v>
      </c>
      <c r="AQ262" s="6">
        <f>INT(Table1[[#This Row],[Create Date]])</f>
        <v>44952</v>
      </c>
      <c r="AR262" s="2">
        <f t="shared" si="51"/>
        <v>44952</v>
      </c>
      <c r="AS262" s="1" t="str">
        <f t="shared" si="52"/>
        <v>16:00:05</v>
      </c>
      <c r="AT262" s="1" t="str">
        <f t="shared" si="53"/>
        <v>Week-5</v>
      </c>
      <c r="AU262" s="3">
        <f t="shared" si="54"/>
        <v>0.66666666666666663</v>
      </c>
      <c r="AW262">
        <v>8.3333333333333329E-2</v>
      </c>
      <c r="AX262">
        <v>21</v>
      </c>
      <c r="AY262">
        <v>1.6666666666666666E-2</v>
      </c>
    </row>
    <row r="263" spans="1:51" x14ac:dyDescent="0.25">
      <c r="A263">
        <v>8423</v>
      </c>
      <c r="B263" t="s">
        <v>117</v>
      </c>
      <c r="C263" t="s">
        <v>399</v>
      </c>
      <c r="D263" t="s">
        <v>43</v>
      </c>
      <c r="E263" t="s">
        <v>217</v>
      </c>
      <c r="F263" t="s">
        <v>7724</v>
      </c>
      <c r="G263" t="s">
        <v>181</v>
      </c>
      <c r="H263" t="s">
        <v>63</v>
      </c>
      <c r="I263" t="s">
        <v>63</v>
      </c>
      <c r="J263" t="s">
        <v>48</v>
      </c>
      <c r="K263" t="s">
        <v>121</v>
      </c>
      <c r="L263" t="s">
        <v>50</v>
      </c>
      <c r="M263" t="s">
        <v>114</v>
      </c>
      <c r="N263">
        <v>6</v>
      </c>
      <c r="O263" t="s">
        <v>48</v>
      </c>
      <c r="P263" t="s">
        <v>123</v>
      </c>
      <c r="R263" t="s">
        <v>124</v>
      </c>
      <c r="V263" t="s">
        <v>48</v>
      </c>
      <c r="W263" t="s">
        <v>54</v>
      </c>
      <c r="X263" t="s">
        <v>55</v>
      </c>
      <c r="Y263" t="s">
        <v>54</v>
      </c>
      <c r="Z263" t="s">
        <v>1203</v>
      </c>
      <c r="AA263" t="s">
        <v>54</v>
      </c>
      <c r="AB263" t="s">
        <v>57</v>
      </c>
      <c r="AC263" t="s">
        <v>57</v>
      </c>
      <c r="AH263">
        <f t="shared" si="44"/>
        <v>0</v>
      </c>
      <c r="AI263">
        <f t="shared" si="45"/>
        <v>1</v>
      </c>
      <c r="AJ263" t="str">
        <f t="shared" si="46"/>
        <v/>
      </c>
      <c r="AK263">
        <v>1</v>
      </c>
      <c r="AL263" s="8">
        <f t="shared" si="47"/>
        <v>6</v>
      </c>
      <c r="AM263" s="8">
        <f t="shared" si="48"/>
        <v>0.15000000000000002</v>
      </c>
      <c r="AN263" s="8">
        <f t="shared" si="49"/>
        <v>1.6666666666666666E-2</v>
      </c>
      <c r="AO263" s="8">
        <f>Table1[[#This Row],[L1 Worked Time]]+Table1[[#This Row],[Idle Time]]+Table1[[#This Row],[L1 Pend Time]]</f>
        <v>6.166666666666667</v>
      </c>
      <c r="AP263" s="1" t="str">
        <f t="shared" si="50"/>
        <v>Thu</v>
      </c>
      <c r="AQ263" s="6">
        <f>INT(Table1[[#This Row],[Create Date]])</f>
        <v>44952</v>
      </c>
      <c r="AR263" s="2">
        <f t="shared" si="51"/>
        <v>44952</v>
      </c>
      <c r="AS263" s="1" t="str">
        <f t="shared" si="52"/>
        <v>15:50:02</v>
      </c>
      <c r="AT263" s="1" t="str">
        <f t="shared" si="53"/>
        <v>Week-5</v>
      </c>
      <c r="AU263" s="3">
        <f t="shared" si="54"/>
        <v>0.625</v>
      </c>
      <c r="AW263">
        <v>0.15000000000000002</v>
      </c>
      <c r="AX263">
        <v>6</v>
      </c>
      <c r="AY263">
        <v>1.6666666666666666E-2</v>
      </c>
    </row>
    <row r="264" spans="1:51" x14ac:dyDescent="0.25">
      <c r="A264">
        <v>8422</v>
      </c>
      <c r="B264" t="s">
        <v>41</v>
      </c>
      <c r="C264" t="s">
        <v>42</v>
      </c>
      <c r="D264" t="s">
        <v>43</v>
      </c>
      <c r="E264" t="s">
        <v>110</v>
      </c>
      <c r="F264" t="s">
        <v>7725</v>
      </c>
      <c r="G264" t="s">
        <v>129</v>
      </c>
      <c r="H264" t="s">
        <v>47</v>
      </c>
      <c r="I264" t="s">
        <v>47</v>
      </c>
      <c r="J264" t="s">
        <v>112</v>
      </c>
      <c r="K264" t="s">
        <v>141</v>
      </c>
      <c r="L264" t="s">
        <v>50</v>
      </c>
      <c r="M264" t="s">
        <v>51</v>
      </c>
      <c r="N264">
        <v>83</v>
      </c>
      <c r="O264" t="s">
        <v>48</v>
      </c>
      <c r="P264" t="s">
        <v>52</v>
      </c>
      <c r="T264" t="s">
        <v>105</v>
      </c>
      <c r="V264" t="s">
        <v>48</v>
      </c>
      <c r="W264" t="s">
        <v>54</v>
      </c>
      <c r="X264" t="s">
        <v>142</v>
      </c>
      <c r="Y264" t="s">
        <v>54</v>
      </c>
      <c r="Z264" t="s">
        <v>7726</v>
      </c>
      <c r="AA264" t="s">
        <v>7727</v>
      </c>
      <c r="AB264" t="s">
        <v>57</v>
      </c>
      <c r="AC264" t="s">
        <v>57</v>
      </c>
      <c r="AH264">
        <f t="shared" si="44"/>
        <v>0</v>
      </c>
      <c r="AI264">
        <f t="shared" si="45"/>
        <v>1</v>
      </c>
      <c r="AJ264" t="str">
        <f t="shared" si="46"/>
        <v/>
      </c>
      <c r="AK264">
        <v>1</v>
      </c>
      <c r="AL264" s="8">
        <f t="shared" si="47"/>
        <v>83</v>
      </c>
      <c r="AM264" s="8">
        <f t="shared" si="48"/>
        <v>0.1</v>
      </c>
      <c r="AN264" s="8">
        <f t="shared" si="49"/>
        <v>1.6666666666666666E-2</v>
      </c>
      <c r="AO264" s="8">
        <f>Table1[[#This Row],[L1 Worked Time]]+Table1[[#This Row],[Idle Time]]+Table1[[#This Row],[L1 Pend Time]]</f>
        <v>83.11666666666666</v>
      </c>
      <c r="AP264" s="1" t="str">
        <f t="shared" si="50"/>
        <v>Thu</v>
      </c>
      <c r="AQ264" s="6">
        <f>INT(Table1[[#This Row],[Create Date]])</f>
        <v>44952</v>
      </c>
      <c r="AR264" s="2">
        <f t="shared" si="51"/>
        <v>44952</v>
      </c>
      <c r="AS264" s="1" t="str">
        <f t="shared" si="52"/>
        <v>15:20:02</v>
      </c>
      <c r="AT264" s="1" t="str">
        <f t="shared" si="53"/>
        <v>Week-5</v>
      </c>
      <c r="AU264" s="3">
        <f t="shared" si="54"/>
        <v>0.625</v>
      </c>
      <c r="AW264">
        <v>0.1</v>
      </c>
      <c r="AX264">
        <v>83</v>
      </c>
      <c r="AY264">
        <v>1.6666666666666666E-2</v>
      </c>
    </row>
    <row r="265" spans="1:51" x14ac:dyDescent="0.25">
      <c r="A265">
        <v>8421</v>
      </c>
      <c r="B265" t="s">
        <v>117</v>
      </c>
      <c r="C265" t="s">
        <v>6625</v>
      </c>
      <c r="D265" t="s">
        <v>43</v>
      </c>
      <c r="E265" t="s">
        <v>217</v>
      </c>
      <c r="F265" t="s">
        <v>7728</v>
      </c>
      <c r="G265" t="s">
        <v>181</v>
      </c>
      <c r="H265" t="s">
        <v>63</v>
      </c>
      <c r="I265" t="s">
        <v>63</v>
      </c>
      <c r="J265" t="s">
        <v>48</v>
      </c>
      <c r="K265" t="s">
        <v>121</v>
      </c>
      <c r="L265" t="s">
        <v>50</v>
      </c>
      <c r="M265" t="s">
        <v>114</v>
      </c>
      <c r="N265">
        <v>1</v>
      </c>
      <c r="O265" t="s">
        <v>48</v>
      </c>
      <c r="P265" t="s">
        <v>123</v>
      </c>
      <c r="R265" t="s">
        <v>124</v>
      </c>
      <c r="V265" t="s">
        <v>48</v>
      </c>
      <c r="W265" t="s">
        <v>7729</v>
      </c>
      <c r="X265" t="s">
        <v>57</v>
      </c>
      <c r="Y265" t="s">
        <v>54</v>
      </c>
      <c r="Z265" t="s">
        <v>57</v>
      </c>
      <c r="AA265" t="s">
        <v>54</v>
      </c>
      <c r="AB265" t="s">
        <v>57</v>
      </c>
      <c r="AC265" t="s">
        <v>57</v>
      </c>
      <c r="AH265">
        <f t="shared" si="44"/>
        <v>0</v>
      </c>
      <c r="AI265">
        <f t="shared" si="45"/>
        <v>1</v>
      </c>
      <c r="AJ265" t="str">
        <f t="shared" si="46"/>
        <v/>
      </c>
      <c r="AK265">
        <v>1</v>
      </c>
      <c r="AL265" s="8">
        <f t="shared" si="47"/>
        <v>1</v>
      </c>
      <c r="AM265" s="8">
        <f t="shared" si="48"/>
        <v>1.6666666666666666E-2</v>
      </c>
      <c r="AN265" s="8">
        <f t="shared" si="49"/>
        <v>1.6666666666666666E-2</v>
      </c>
      <c r="AO265" s="8">
        <f>Table1[[#This Row],[L1 Worked Time]]+Table1[[#This Row],[Idle Time]]+Table1[[#This Row],[L1 Pend Time]]</f>
        <v>1.0333333333333332</v>
      </c>
      <c r="AP265" s="1" t="str">
        <f t="shared" si="50"/>
        <v>Thu</v>
      </c>
      <c r="AQ265" s="6">
        <f>INT(Table1[[#This Row],[Create Date]])</f>
        <v>44952</v>
      </c>
      <c r="AR265" s="2">
        <f t="shared" si="51"/>
        <v>44952</v>
      </c>
      <c r="AS265" s="1" t="str">
        <f t="shared" si="52"/>
        <v>14:30:03</v>
      </c>
      <c r="AT265" s="1" t="str">
        <f t="shared" si="53"/>
        <v>Week-5</v>
      </c>
      <c r="AU265" s="3">
        <f t="shared" si="54"/>
        <v>0.58333333333333326</v>
      </c>
      <c r="AW265">
        <v>1.6666666666666666E-2</v>
      </c>
      <c r="AX265">
        <v>1</v>
      </c>
      <c r="AY265">
        <v>1.6666666666666666E-2</v>
      </c>
    </row>
    <row r="266" spans="1:51" x14ac:dyDescent="0.25">
      <c r="A266">
        <v>8420</v>
      </c>
      <c r="B266" t="s">
        <v>59</v>
      </c>
      <c r="C266" t="s">
        <v>164</v>
      </c>
      <c r="D266" t="s">
        <v>43</v>
      </c>
      <c r="E266" t="s">
        <v>7730</v>
      </c>
      <c r="F266" t="s">
        <v>7731</v>
      </c>
      <c r="G266" t="s">
        <v>129</v>
      </c>
      <c r="H266" t="s">
        <v>47</v>
      </c>
      <c r="I266" t="s">
        <v>47</v>
      </c>
      <c r="J266" t="s">
        <v>48</v>
      </c>
      <c r="L266" t="s">
        <v>50</v>
      </c>
      <c r="M266" t="s">
        <v>65</v>
      </c>
      <c r="N266">
        <v>41</v>
      </c>
      <c r="O266" t="s">
        <v>48</v>
      </c>
      <c r="P266" t="s">
        <v>66</v>
      </c>
      <c r="Q266" t="s">
        <v>317</v>
      </c>
      <c r="V266" t="s">
        <v>48</v>
      </c>
      <c r="W266" t="s">
        <v>54</v>
      </c>
      <c r="X266" t="s">
        <v>148</v>
      </c>
      <c r="Y266" t="s">
        <v>54</v>
      </c>
      <c r="Z266" t="s">
        <v>7732</v>
      </c>
      <c r="AA266" t="s">
        <v>54</v>
      </c>
      <c r="AB266" t="s">
        <v>57</v>
      </c>
      <c r="AC266" t="s">
        <v>7733</v>
      </c>
      <c r="AH266">
        <f t="shared" si="44"/>
        <v>0</v>
      </c>
      <c r="AI266">
        <f t="shared" si="45"/>
        <v>1</v>
      </c>
      <c r="AJ266" t="str">
        <f t="shared" si="46"/>
        <v/>
      </c>
      <c r="AK266">
        <v>1</v>
      </c>
      <c r="AL266" s="8">
        <f t="shared" si="47"/>
        <v>41</v>
      </c>
      <c r="AM266" s="8">
        <f t="shared" si="48"/>
        <v>0.11666666666666667</v>
      </c>
      <c r="AN266" s="8">
        <f t="shared" si="49"/>
        <v>13.183333333333334</v>
      </c>
      <c r="AO266" s="8">
        <f>Table1[[#This Row],[L1 Worked Time]]+Table1[[#This Row],[Idle Time]]+Table1[[#This Row],[L1 Pend Time]]</f>
        <v>54.3</v>
      </c>
      <c r="AP266" s="1" t="str">
        <f t="shared" si="50"/>
        <v>Thu</v>
      </c>
      <c r="AQ266" s="6">
        <f>INT(Table1[[#This Row],[Create Date]])</f>
        <v>44952</v>
      </c>
      <c r="AR266" s="2">
        <f t="shared" si="51"/>
        <v>44952</v>
      </c>
      <c r="AS266" s="1" t="str">
        <f t="shared" si="52"/>
        <v>13:00:05</v>
      </c>
      <c r="AT266" s="1" t="str">
        <f t="shared" si="53"/>
        <v>Week-5</v>
      </c>
      <c r="AU266" s="3">
        <f t="shared" si="54"/>
        <v>0.54166666666666663</v>
      </c>
      <c r="AW266">
        <v>0.11666666666666667</v>
      </c>
      <c r="AX266">
        <v>41</v>
      </c>
      <c r="AY266">
        <v>13.183333333333334</v>
      </c>
    </row>
    <row r="267" spans="1:51" x14ac:dyDescent="0.25">
      <c r="A267">
        <v>8419</v>
      </c>
      <c r="B267" t="s">
        <v>117</v>
      </c>
      <c r="C267" t="s">
        <v>42</v>
      </c>
      <c r="D267" t="s">
        <v>43</v>
      </c>
      <c r="E267" t="s">
        <v>7661</v>
      </c>
      <c r="F267" t="s">
        <v>7734</v>
      </c>
      <c r="G267" t="s">
        <v>181</v>
      </c>
      <c r="H267" t="s">
        <v>47</v>
      </c>
      <c r="I267" t="s">
        <v>47</v>
      </c>
      <c r="J267" t="s">
        <v>48</v>
      </c>
      <c r="K267" t="s">
        <v>121</v>
      </c>
      <c r="L267" t="s">
        <v>50</v>
      </c>
      <c r="M267" t="s">
        <v>122</v>
      </c>
      <c r="N267">
        <v>25</v>
      </c>
      <c r="O267" t="s">
        <v>48</v>
      </c>
      <c r="P267" t="s">
        <v>123</v>
      </c>
      <c r="R267" t="s">
        <v>158</v>
      </c>
      <c r="V267" t="s">
        <v>48</v>
      </c>
      <c r="W267" t="s">
        <v>54</v>
      </c>
      <c r="X267" t="s">
        <v>7735</v>
      </c>
      <c r="Y267" t="s">
        <v>54</v>
      </c>
      <c r="Z267" t="s">
        <v>813</v>
      </c>
      <c r="AA267" t="s">
        <v>54</v>
      </c>
      <c r="AB267" t="s">
        <v>57</v>
      </c>
      <c r="AC267" t="s">
        <v>57</v>
      </c>
      <c r="AH267">
        <f t="shared" si="44"/>
        <v>0</v>
      </c>
      <c r="AI267">
        <f t="shared" si="45"/>
        <v>1</v>
      </c>
      <c r="AJ267" t="str">
        <f t="shared" si="46"/>
        <v/>
      </c>
      <c r="AK267">
        <v>1</v>
      </c>
      <c r="AL267" s="8">
        <f t="shared" si="47"/>
        <v>25</v>
      </c>
      <c r="AM267" s="8">
        <f t="shared" si="48"/>
        <v>8.4</v>
      </c>
      <c r="AN267" s="8">
        <f t="shared" si="49"/>
        <v>1.6666666666666666E-2</v>
      </c>
      <c r="AO267" s="8">
        <f>Table1[[#This Row],[L1 Worked Time]]+Table1[[#This Row],[Idle Time]]+Table1[[#This Row],[L1 Pend Time]]</f>
        <v>33.416666666666664</v>
      </c>
      <c r="AP267" s="1" t="str">
        <f t="shared" si="50"/>
        <v>Thu</v>
      </c>
      <c r="AQ267" s="6">
        <f>INT(Table1[[#This Row],[Create Date]])</f>
        <v>44952</v>
      </c>
      <c r="AR267" s="2">
        <f t="shared" si="51"/>
        <v>44952</v>
      </c>
      <c r="AS267" s="1" t="str">
        <f t="shared" si="52"/>
        <v>10:50:02</v>
      </c>
      <c r="AT267" s="1" t="str">
        <f t="shared" si="53"/>
        <v>Week-5</v>
      </c>
      <c r="AU267" s="3">
        <f t="shared" si="54"/>
        <v>0.41666666666666663</v>
      </c>
      <c r="AW267">
        <v>8.4</v>
      </c>
      <c r="AX267">
        <v>25</v>
      </c>
      <c r="AY267">
        <v>1.6666666666666666E-2</v>
      </c>
    </row>
    <row r="268" spans="1:51" x14ac:dyDescent="0.25">
      <c r="A268">
        <v>8418</v>
      </c>
      <c r="B268" t="s">
        <v>59</v>
      </c>
      <c r="C268" t="s">
        <v>164</v>
      </c>
      <c r="D268" t="s">
        <v>43</v>
      </c>
      <c r="E268" t="s">
        <v>7736</v>
      </c>
      <c r="F268" t="s">
        <v>7737</v>
      </c>
      <c r="G268" t="s">
        <v>129</v>
      </c>
      <c r="H268" t="s">
        <v>63</v>
      </c>
      <c r="I268" t="s">
        <v>63</v>
      </c>
      <c r="J268" t="s">
        <v>64</v>
      </c>
      <c r="L268" t="s">
        <v>50</v>
      </c>
      <c r="M268" t="s">
        <v>65</v>
      </c>
      <c r="N268">
        <v>35</v>
      </c>
      <c r="O268" t="s">
        <v>48</v>
      </c>
      <c r="P268" t="s">
        <v>66</v>
      </c>
      <c r="Q268" t="s">
        <v>67</v>
      </c>
      <c r="V268" t="s">
        <v>48</v>
      </c>
      <c r="W268" t="s">
        <v>54</v>
      </c>
      <c r="X268" t="s">
        <v>106</v>
      </c>
      <c r="Y268" t="s">
        <v>54</v>
      </c>
      <c r="Z268" t="s">
        <v>7738</v>
      </c>
      <c r="AA268" t="s">
        <v>54</v>
      </c>
      <c r="AB268" t="s">
        <v>57</v>
      </c>
      <c r="AC268" t="s">
        <v>5385</v>
      </c>
      <c r="AH268">
        <f t="shared" si="44"/>
        <v>0</v>
      </c>
      <c r="AI268">
        <f t="shared" si="45"/>
        <v>1</v>
      </c>
      <c r="AJ268" t="str">
        <f t="shared" si="46"/>
        <v/>
      </c>
      <c r="AK268">
        <v>1</v>
      </c>
      <c r="AL268" s="8">
        <f t="shared" si="47"/>
        <v>35</v>
      </c>
      <c r="AM268" s="8">
        <f t="shared" si="48"/>
        <v>8.3333333333333329E-2</v>
      </c>
      <c r="AN268" s="8">
        <f t="shared" si="49"/>
        <v>24.55</v>
      </c>
      <c r="AO268" s="8">
        <f>Table1[[#This Row],[L1 Worked Time]]+Table1[[#This Row],[Idle Time]]+Table1[[#This Row],[L1 Pend Time]]</f>
        <v>59.63333333333334</v>
      </c>
      <c r="AP268" s="1" t="str">
        <f t="shared" si="50"/>
        <v>Thu</v>
      </c>
      <c r="AQ268" s="6">
        <f>INT(Table1[[#This Row],[Create Date]])</f>
        <v>44952</v>
      </c>
      <c r="AR268" s="2">
        <f t="shared" si="51"/>
        <v>44952</v>
      </c>
      <c r="AS268" s="1" t="str">
        <f t="shared" si="52"/>
        <v>10:30:05</v>
      </c>
      <c r="AT268" s="1" t="str">
        <f t="shared" si="53"/>
        <v>Week-5</v>
      </c>
      <c r="AU268" s="3">
        <f t="shared" si="54"/>
        <v>0.41666666666666663</v>
      </c>
      <c r="AW268">
        <v>8.3333333333333329E-2</v>
      </c>
      <c r="AX268">
        <v>35</v>
      </c>
      <c r="AY268">
        <v>24.55</v>
      </c>
    </row>
    <row r="269" spans="1:51" x14ac:dyDescent="0.25">
      <c r="A269">
        <v>8417</v>
      </c>
      <c r="B269" t="s">
        <v>59</v>
      </c>
      <c r="C269" t="s">
        <v>164</v>
      </c>
      <c r="D269" t="s">
        <v>43</v>
      </c>
      <c r="E269" t="s">
        <v>273</v>
      </c>
      <c r="F269" t="s">
        <v>7737</v>
      </c>
      <c r="G269" t="s">
        <v>181</v>
      </c>
      <c r="H269" t="s">
        <v>72</v>
      </c>
      <c r="I269" t="s">
        <v>72</v>
      </c>
      <c r="J269" t="s">
        <v>64</v>
      </c>
      <c r="L269" t="s">
        <v>50</v>
      </c>
      <c r="M269" t="s">
        <v>65</v>
      </c>
      <c r="N269">
        <v>125</v>
      </c>
      <c r="O269" t="s">
        <v>48</v>
      </c>
      <c r="P269" t="s">
        <v>66</v>
      </c>
      <c r="Q269" t="s">
        <v>73</v>
      </c>
      <c r="V269" t="s">
        <v>48</v>
      </c>
      <c r="W269" t="s">
        <v>54</v>
      </c>
      <c r="X269" t="s">
        <v>78</v>
      </c>
      <c r="Y269" t="s">
        <v>54</v>
      </c>
      <c r="Z269" t="s">
        <v>7739</v>
      </c>
      <c r="AA269" t="s">
        <v>7740</v>
      </c>
      <c r="AB269" t="s">
        <v>57</v>
      </c>
      <c r="AC269" t="s">
        <v>57</v>
      </c>
      <c r="AH269">
        <f t="shared" si="44"/>
        <v>0</v>
      </c>
      <c r="AI269">
        <f t="shared" si="45"/>
        <v>1</v>
      </c>
      <c r="AJ269" t="str">
        <f t="shared" si="46"/>
        <v/>
      </c>
      <c r="AK269">
        <v>1</v>
      </c>
      <c r="AL269" s="8">
        <f t="shared" si="47"/>
        <v>125</v>
      </c>
      <c r="AM269" s="8">
        <f t="shared" si="48"/>
        <v>0.13333333333333333</v>
      </c>
      <c r="AN269" s="8">
        <f t="shared" si="49"/>
        <v>1.6666666666666666E-2</v>
      </c>
      <c r="AO269" s="8">
        <f>Table1[[#This Row],[L1 Worked Time]]+Table1[[#This Row],[Idle Time]]+Table1[[#This Row],[L1 Pend Time]]</f>
        <v>125.15</v>
      </c>
      <c r="AP269" s="1" t="str">
        <f t="shared" si="50"/>
        <v>Thu</v>
      </c>
      <c r="AQ269" s="6">
        <f>INT(Table1[[#This Row],[Create Date]])</f>
        <v>44952</v>
      </c>
      <c r="AR269" s="2">
        <f t="shared" si="51"/>
        <v>44952</v>
      </c>
      <c r="AS269" s="1" t="str">
        <f t="shared" si="52"/>
        <v>10:30:05</v>
      </c>
      <c r="AT269" s="1" t="str">
        <f t="shared" si="53"/>
        <v>Week-5</v>
      </c>
      <c r="AU269" s="3">
        <f t="shared" si="54"/>
        <v>0.41666666666666663</v>
      </c>
      <c r="AW269">
        <v>0.13333333333333333</v>
      </c>
      <c r="AX269">
        <v>125</v>
      </c>
      <c r="AY269">
        <v>1.6666666666666666E-2</v>
      </c>
    </row>
    <row r="270" spans="1:51" x14ac:dyDescent="0.25">
      <c r="A270">
        <v>8416</v>
      </c>
      <c r="B270" t="s">
        <v>59</v>
      </c>
      <c r="C270" t="s">
        <v>109</v>
      </c>
      <c r="D270" t="s">
        <v>43</v>
      </c>
      <c r="E270" t="s">
        <v>7741</v>
      </c>
      <c r="F270" t="s">
        <v>7742</v>
      </c>
      <c r="G270" t="s">
        <v>129</v>
      </c>
      <c r="H270" t="s">
        <v>72</v>
      </c>
      <c r="I270" t="s">
        <v>72</v>
      </c>
      <c r="J270" t="s">
        <v>64</v>
      </c>
      <c r="L270" t="s">
        <v>50</v>
      </c>
      <c r="M270" t="s">
        <v>65</v>
      </c>
      <c r="N270">
        <v>74</v>
      </c>
      <c r="O270" t="s">
        <v>48</v>
      </c>
      <c r="P270" t="s">
        <v>66</v>
      </c>
      <c r="Q270" t="s">
        <v>88</v>
      </c>
      <c r="V270" t="s">
        <v>48</v>
      </c>
      <c r="W270" t="s">
        <v>54</v>
      </c>
      <c r="X270" t="s">
        <v>55</v>
      </c>
      <c r="Y270" t="s">
        <v>54</v>
      </c>
      <c r="Z270" t="s">
        <v>7743</v>
      </c>
      <c r="AA270" t="s">
        <v>54</v>
      </c>
      <c r="AB270" t="s">
        <v>57</v>
      </c>
      <c r="AC270" t="s">
        <v>57</v>
      </c>
      <c r="AH270">
        <f t="shared" si="44"/>
        <v>0</v>
      </c>
      <c r="AI270">
        <f t="shared" si="45"/>
        <v>1</v>
      </c>
      <c r="AJ270" t="str">
        <f t="shared" si="46"/>
        <v/>
      </c>
      <c r="AK270">
        <v>1</v>
      </c>
      <c r="AL270" s="8">
        <f t="shared" si="47"/>
        <v>74</v>
      </c>
      <c r="AM270" s="8">
        <f t="shared" si="48"/>
        <v>0.15000000000000002</v>
      </c>
      <c r="AN270" s="8">
        <f t="shared" si="49"/>
        <v>1.6666666666666666E-2</v>
      </c>
      <c r="AO270" s="8">
        <f>Table1[[#This Row],[L1 Worked Time]]+Table1[[#This Row],[Idle Time]]+Table1[[#This Row],[L1 Pend Time]]</f>
        <v>74.166666666666671</v>
      </c>
      <c r="AP270" s="1" t="str">
        <f t="shared" si="50"/>
        <v>Thu</v>
      </c>
      <c r="AQ270" s="6">
        <f>INT(Table1[[#This Row],[Create Date]])</f>
        <v>44952</v>
      </c>
      <c r="AR270" s="2">
        <f t="shared" si="51"/>
        <v>44952</v>
      </c>
      <c r="AS270" s="1" t="str">
        <f t="shared" si="52"/>
        <v>09:30:05</v>
      </c>
      <c r="AT270" s="1" t="str">
        <f t="shared" si="53"/>
        <v>Week-5</v>
      </c>
      <c r="AU270" s="3">
        <f t="shared" si="54"/>
        <v>0.375</v>
      </c>
      <c r="AW270">
        <v>0.15000000000000002</v>
      </c>
      <c r="AX270">
        <v>74</v>
      </c>
      <c r="AY270">
        <v>1.6666666666666666E-2</v>
      </c>
    </row>
    <row r="271" spans="1:51" x14ac:dyDescent="0.25">
      <c r="A271">
        <v>8415</v>
      </c>
      <c r="B271" t="s">
        <v>117</v>
      </c>
      <c r="C271" t="s">
        <v>109</v>
      </c>
      <c r="D271" t="s">
        <v>43</v>
      </c>
      <c r="E271" t="s">
        <v>145</v>
      </c>
      <c r="F271" t="s">
        <v>7744</v>
      </c>
      <c r="G271" t="s">
        <v>140</v>
      </c>
      <c r="H271" t="s">
        <v>47</v>
      </c>
      <c r="I271" t="s">
        <v>47</v>
      </c>
      <c r="J271" t="s">
        <v>112</v>
      </c>
      <c r="K271" t="s">
        <v>121</v>
      </c>
      <c r="L271" t="s">
        <v>50</v>
      </c>
      <c r="M271" t="s">
        <v>114</v>
      </c>
      <c r="N271">
        <v>41</v>
      </c>
      <c r="O271" t="s">
        <v>48</v>
      </c>
      <c r="P271" t="s">
        <v>66</v>
      </c>
      <c r="Q271" t="s">
        <v>147</v>
      </c>
      <c r="V271" t="s">
        <v>48</v>
      </c>
      <c r="W271" t="s">
        <v>54</v>
      </c>
      <c r="X271" t="s">
        <v>89</v>
      </c>
      <c r="Y271" t="s">
        <v>54</v>
      </c>
      <c r="Z271" t="s">
        <v>7745</v>
      </c>
      <c r="AA271" t="s">
        <v>54</v>
      </c>
      <c r="AB271" t="s">
        <v>57</v>
      </c>
      <c r="AC271" t="s">
        <v>7746</v>
      </c>
      <c r="AH271">
        <f t="shared" si="44"/>
        <v>0</v>
      </c>
      <c r="AI271">
        <f t="shared" si="45"/>
        <v>1</v>
      </c>
      <c r="AJ271" t="str">
        <f t="shared" si="46"/>
        <v/>
      </c>
      <c r="AK271">
        <v>1</v>
      </c>
      <c r="AL271" s="8">
        <f t="shared" si="47"/>
        <v>41</v>
      </c>
      <c r="AM271" s="8">
        <f t="shared" si="48"/>
        <v>0.16666666666666666</v>
      </c>
      <c r="AN271" s="8">
        <f t="shared" si="49"/>
        <v>181.68333333333334</v>
      </c>
      <c r="AO271" s="8">
        <f>Table1[[#This Row],[L1 Worked Time]]+Table1[[#This Row],[Idle Time]]+Table1[[#This Row],[L1 Pend Time]]</f>
        <v>222.85</v>
      </c>
      <c r="AP271" s="1" t="str">
        <f t="shared" si="50"/>
        <v>Thu</v>
      </c>
      <c r="AQ271" s="6">
        <f>INT(Table1[[#This Row],[Create Date]])</f>
        <v>44952</v>
      </c>
      <c r="AR271" s="2">
        <f t="shared" si="51"/>
        <v>44952</v>
      </c>
      <c r="AS271" s="1" t="str">
        <f t="shared" si="52"/>
        <v>00:50:03</v>
      </c>
      <c r="AT271" s="1" t="str">
        <f t="shared" si="53"/>
        <v>Week-5</v>
      </c>
      <c r="AU271" s="3">
        <f t="shared" si="54"/>
        <v>0</v>
      </c>
      <c r="AW271">
        <v>0.16666666666666666</v>
      </c>
      <c r="AX271">
        <v>41</v>
      </c>
      <c r="AY271">
        <v>181.68333333333334</v>
      </c>
    </row>
    <row r="272" spans="1:51" x14ac:dyDescent="0.25">
      <c r="A272">
        <v>8433</v>
      </c>
      <c r="B272" t="s">
        <v>59</v>
      </c>
      <c r="C272" t="s">
        <v>60</v>
      </c>
      <c r="D272" t="s">
        <v>43</v>
      </c>
      <c r="E272" t="s">
        <v>7700</v>
      </c>
      <c r="F272" t="s">
        <v>7701</v>
      </c>
      <c r="G272" t="s">
        <v>120</v>
      </c>
      <c r="H272" t="s">
        <v>63</v>
      </c>
      <c r="I272" t="s">
        <v>63</v>
      </c>
      <c r="J272" t="s">
        <v>392</v>
      </c>
      <c r="L272" t="s">
        <v>50</v>
      </c>
      <c r="M272" t="s">
        <v>65</v>
      </c>
      <c r="N272">
        <v>59</v>
      </c>
      <c r="O272" t="s">
        <v>48</v>
      </c>
      <c r="P272" t="s">
        <v>66</v>
      </c>
      <c r="Q272" t="s">
        <v>67</v>
      </c>
      <c r="V272" t="s">
        <v>48</v>
      </c>
      <c r="W272" t="s">
        <v>54</v>
      </c>
      <c r="X272" t="s">
        <v>7702</v>
      </c>
      <c r="Y272" t="s">
        <v>54</v>
      </c>
      <c r="Z272" t="s">
        <v>7703</v>
      </c>
      <c r="AA272" t="s">
        <v>54</v>
      </c>
      <c r="AB272" t="s">
        <v>57</v>
      </c>
      <c r="AC272" t="s">
        <v>7704</v>
      </c>
      <c r="AH272">
        <f t="shared" si="44"/>
        <v>0</v>
      </c>
      <c r="AI272">
        <f t="shared" si="45"/>
        <v>1</v>
      </c>
      <c r="AJ272" t="str">
        <f t="shared" si="46"/>
        <v/>
      </c>
      <c r="AK272">
        <v>1</v>
      </c>
      <c r="AL272" s="8">
        <f t="shared" si="47"/>
        <v>59</v>
      </c>
      <c r="AM272" s="8">
        <f t="shared" si="48"/>
        <v>105.06666666666668</v>
      </c>
      <c r="AN272" s="8">
        <f t="shared" si="49"/>
        <v>50.7</v>
      </c>
      <c r="AO272" s="8">
        <f>Table1[[#This Row],[L1 Worked Time]]+Table1[[#This Row],[Idle Time]]+Table1[[#This Row],[L1 Pend Time]]</f>
        <v>214.76666666666665</v>
      </c>
      <c r="AP272" s="1" t="str">
        <f t="shared" si="50"/>
        <v>Fri</v>
      </c>
      <c r="AQ272" s="6">
        <f>INT(Table1[[#This Row],[Create Date]])</f>
        <v>44953</v>
      </c>
      <c r="AR272" s="2">
        <f t="shared" si="51"/>
        <v>44953</v>
      </c>
      <c r="AS272" s="1" t="str">
        <f t="shared" si="52"/>
        <v>21:30:05</v>
      </c>
      <c r="AT272" s="1" t="str">
        <f t="shared" si="53"/>
        <v>Week-5</v>
      </c>
      <c r="AU272" s="3">
        <f t="shared" si="54"/>
        <v>0.875</v>
      </c>
      <c r="AW272">
        <v>105.06666666666668</v>
      </c>
      <c r="AX272">
        <v>59</v>
      </c>
      <c r="AY272">
        <v>50.7</v>
      </c>
    </row>
    <row r="273" spans="1:51" x14ac:dyDescent="0.25">
      <c r="A273">
        <v>8432</v>
      </c>
      <c r="B273" t="s">
        <v>59</v>
      </c>
      <c r="C273" t="s">
        <v>60</v>
      </c>
      <c r="D273" t="s">
        <v>43</v>
      </c>
      <c r="E273" t="s">
        <v>7705</v>
      </c>
      <c r="F273" t="s">
        <v>7701</v>
      </c>
      <c r="G273" t="s">
        <v>120</v>
      </c>
      <c r="H273" t="s">
        <v>63</v>
      </c>
      <c r="I273" t="s">
        <v>63</v>
      </c>
      <c r="J273" t="s">
        <v>392</v>
      </c>
      <c r="L273" t="s">
        <v>50</v>
      </c>
      <c r="M273" t="s">
        <v>65</v>
      </c>
      <c r="N273">
        <v>51</v>
      </c>
      <c r="O273" t="s">
        <v>48</v>
      </c>
      <c r="P273" t="s">
        <v>66</v>
      </c>
      <c r="Q273" t="s">
        <v>67</v>
      </c>
      <c r="V273" t="s">
        <v>48</v>
      </c>
      <c r="W273" t="s">
        <v>54</v>
      </c>
      <c r="X273" t="s">
        <v>55</v>
      </c>
      <c r="Y273" t="s">
        <v>54</v>
      </c>
      <c r="Z273" t="s">
        <v>7706</v>
      </c>
      <c r="AA273" t="s">
        <v>54</v>
      </c>
      <c r="AB273" t="s">
        <v>57</v>
      </c>
      <c r="AC273" t="s">
        <v>57</v>
      </c>
      <c r="AH273">
        <f t="shared" si="44"/>
        <v>0</v>
      </c>
      <c r="AI273">
        <f t="shared" si="45"/>
        <v>1</v>
      </c>
      <c r="AJ273" t="str">
        <f t="shared" si="46"/>
        <v/>
      </c>
      <c r="AK273">
        <v>1</v>
      </c>
      <c r="AL273" s="8">
        <f t="shared" si="47"/>
        <v>51</v>
      </c>
      <c r="AM273" s="8">
        <f t="shared" si="48"/>
        <v>0.15000000000000002</v>
      </c>
      <c r="AN273" s="8">
        <f t="shared" si="49"/>
        <v>1.6666666666666666E-2</v>
      </c>
      <c r="AO273" s="8">
        <f>Table1[[#This Row],[L1 Worked Time]]+Table1[[#This Row],[Idle Time]]+Table1[[#This Row],[L1 Pend Time]]</f>
        <v>51.166666666666664</v>
      </c>
      <c r="AP273" s="1" t="str">
        <f t="shared" si="50"/>
        <v>Fri</v>
      </c>
      <c r="AQ273" s="6">
        <f>INT(Table1[[#This Row],[Create Date]])</f>
        <v>44953</v>
      </c>
      <c r="AR273" s="2">
        <f t="shared" si="51"/>
        <v>44953</v>
      </c>
      <c r="AS273" s="1" t="str">
        <f t="shared" si="52"/>
        <v>21:30:05</v>
      </c>
      <c r="AT273" s="1" t="str">
        <f t="shared" si="53"/>
        <v>Week-5</v>
      </c>
      <c r="AU273" s="3">
        <f t="shared" si="54"/>
        <v>0.875</v>
      </c>
      <c r="AW273">
        <v>0.15000000000000002</v>
      </c>
      <c r="AX273">
        <v>51</v>
      </c>
      <c r="AY273">
        <v>1.6666666666666666E-2</v>
      </c>
    </row>
    <row r="274" spans="1:51" x14ac:dyDescent="0.25">
      <c r="A274">
        <v>8431</v>
      </c>
      <c r="B274" t="s">
        <v>117</v>
      </c>
      <c r="C274" t="s">
        <v>109</v>
      </c>
      <c r="D274" t="s">
        <v>43</v>
      </c>
      <c r="E274" t="s">
        <v>7707</v>
      </c>
      <c r="F274" t="s">
        <v>7708</v>
      </c>
      <c r="G274" t="s">
        <v>129</v>
      </c>
      <c r="H274" t="s">
        <v>47</v>
      </c>
      <c r="I274" t="s">
        <v>47</v>
      </c>
      <c r="J274" t="s">
        <v>48</v>
      </c>
      <c r="K274" t="s">
        <v>49</v>
      </c>
      <c r="L274" t="s">
        <v>50</v>
      </c>
      <c r="M274" t="s">
        <v>122</v>
      </c>
      <c r="N274">
        <v>21</v>
      </c>
      <c r="O274" t="s">
        <v>48</v>
      </c>
      <c r="P274" t="s">
        <v>52</v>
      </c>
      <c r="T274" t="s">
        <v>53</v>
      </c>
      <c r="V274" t="s">
        <v>48</v>
      </c>
      <c r="W274" t="s">
        <v>54</v>
      </c>
      <c r="X274" t="s">
        <v>194</v>
      </c>
      <c r="Y274" t="s">
        <v>54</v>
      </c>
      <c r="Z274" t="s">
        <v>7709</v>
      </c>
      <c r="AA274" t="s">
        <v>54</v>
      </c>
      <c r="AB274" t="s">
        <v>57</v>
      </c>
      <c r="AC274" t="s">
        <v>57</v>
      </c>
      <c r="AH274">
        <f t="shared" si="44"/>
        <v>0</v>
      </c>
      <c r="AI274">
        <f t="shared" si="45"/>
        <v>1</v>
      </c>
      <c r="AJ274" t="str">
        <f t="shared" si="46"/>
        <v/>
      </c>
      <c r="AK274">
        <v>1</v>
      </c>
      <c r="AL274" s="8">
        <f t="shared" si="47"/>
        <v>21</v>
      </c>
      <c r="AM274" s="8">
        <f t="shared" si="48"/>
        <v>0.25</v>
      </c>
      <c r="AN274" s="8">
        <f t="shared" si="49"/>
        <v>1.6666666666666666E-2</v>
      </c>
      <c r="AO274" s="8">
        <f>Table1[[#This Row],[L1 Worked Time]]+Table1[[#This Row],[Idle Time]]+Table1[[#This Row],[L1 Pend Time]]</f>
        <v>21.266666666666666</v>
      </c>
      <c r="AP274" s="1" t="str">
        <f t="shared" si="50"/>
        <v>Fri</v>
      </c>
      <c r="AQ274" s="6">
        <f>INT(Table1[[#This Row],[Create Date]])</f>
        <v>44953</v>
      </c>
      <c r="AR274" s="2">
        <f t="shared" si="51"/>
        <v>44953</v>
      </c>
      <c r="AS274" s="1" t="str">
        <f t="shared" si="52"/>
        <v>15:10:02</v>
      </c>
      <c r="AT274" s="1" t="str">
        <f t="shared" si="53"/>
        <v>Week-5</v>
      </c>
      <c r="AU274" s="3">
        <f t="shared" si="54"/>
        <v>0.625</v>
      </c>
      <c r="AW274">
        <v>0.25</v>
      </c>
      <c r="AX274">
        <v>21</v>
      </c>
      <c r="AY274">
        <v>1.6666666666666666E-2</v>
      </c>
    </row>
    <row r="275" spans="1:51" x14ac:dyDescent="0.25">
      <c r="A275">
        <v>8430</v>
      </c>
      <c r="B275" t="s">
        <v>41</v>
      </c>
      <c r="C275" t="s">
        <v>164</v>
      </c>
      <c r="D275" t="s">
        <v>43</v>
      </c>
      <c r="E275" t="s">
        <v>110</v>
      </c>
      <c r="F275" t="s">
        <v>7710</v>
      </c>
      <c r="G275" t="s">
        <v>129</v>
      </c>
      <c r="H275" t="s">
        <v>47</v>
      </c>
      <c r="I275" t="s">
        <v>47</v>
      </c>
      <c r="J275" t="s">
        <v>112</v>
      </c>
      <c r="K275" t="s">
        <v>141</v>
      </c>
      <c r="L275" t="s">
        <v>50</v>
      </c>
      <c r="M275" t="s">
        <v>51</v>
      </c>
      <c r="N275">
        <v>59</v>
      </c>
      <c r="O275" t="s">
        <v>48</v>
      </c>
      <c r="P275" t="s">
        <v>52</v>
      </c>
      <c r="T275" t="s">
        <v>105</v>
      </c>
      <c r="V275" t="s">
        <v>48</v>
      </c>
      <c r="W275" t="s">
        <v>54</v>
      </c>
      <c r="X275" t="s">
        <v>148</v>
      </c>
      <c r="Y275" t="s">
        <v>54</v>
      </c>
      <c r="Z275" t="s">
        <v>4566</v>
      </c>
      <c r="AA275" t="s">
        <v>54</v>
      </c>
      <c r="AB275" t="s">
        <v>57</v>
      </c>
      <c r="AC275" t="s">
        <v>57</v>
      </c>
      <c r="AH275">
        <f t="shared" si="44"/>
        <v>0</v>
      </c>
      <c r="AI275">
        <f t="shared" si="45"/>
        <v>1</v>
      </c>
      <c r="AJ275" t="str">
        <f t="shared" si="46"/>
        <v/>
      </c>
      <c r="AK275">
        <v>1</v>
      </c>
      <c r="AL275" s="8">
        <f t="shared" si="47"/>
        <v>59</v>
      </c>
      <c r="AM275" s="8">
        <f t="shared" si="48"/>
        <v>0.11666666666666667</v>
      </c>
      <c r="AN275" s="8">
        <f t="shared" si="49"/>
        <v>1.6666666666666666E-2</v>
      </c>
      <c r="AO275" s="8">
        <f>Table1[[#This Row],[L1 Worked Time]]+Table1[[#This Row],[Idle Time]]+Table1[[#This Row],[L1 Pend Time]]</f>
        <v>59.133333333333333</v>
      </c>
      <c r="AP275" s="1" t="str">
        <f t="shared" si="50"/>
        <v>Fri</v>
      </c>
      <c r="AQ275" s="6">
        <f>INT(Table1[[#This Row],[Create Date]])</f>
        <v>44953</v>
      </c>
      <c r="AR275" s="2">
        <f t="shared" si="51"/>
        <v>44953</v>
      </c>
      <c r="AS275" s="1" t="str">
        <f t="shared" si="52"/>
        <v>13:30:03</v>
      </c>
      <c r="AT275" s="1" t="str">
        <f t="shared" si="53"/>
        <v>Week-5</v>
      </c>
      <c r="AU275" s="3">
        <f t="shared" si="54"/>
        <v>0.54166666666666663</v>
      </c>
      <c r="AW275">
        <v>0.11666666666666667</v>
      </c>
      <c r="AX275">
        <v>59</v>
      </c>
      <c r="AY275">
        <v>1.6666666666666666E-2</v>
      </c>
    </row>
    <row r="276" spans="1:51" x14ac:dyDescent="0.25">
      <c r="A276">
        <v>8429</v>
      </c>
      <c r="B276" t="s">
        <v>117</v>
      </c>
      <c r="C276" t="s">
        <v>42</v>
      </c>
      <c r="D276" t="s">
        <v>43</v>
      </c>
      <c r="E276" t="s">
        <v>2777</v>
      </c>
      <c r="F276" t="s">
        <v>7711</v>
      </c>
      <c r="G276" t="s">
        <v>129</v>
      </c>
      <c r="H276" t="s">
        <v>47</v>
      </c>
      <c r="I276" t="s">
        <v>47</v>
      </c>
      <c r="J276" t="s">
        <v>379</v>
      </c>
      <c r="K276" t="s">
        <v>130</v>
      </c>
      <c r="L276" t="s">
        <v>50</v>
      </c>
      <c r="M276" t="s">
        <v>122</v>
      </c>
      <c r="N276">
        <v>50</v>
      </c>
      <c r="O276" t="s">
        <v>48</v>
      </c>
      <c r="P276" t="s">
        <v>52</v>
      </c>
      <c r="T276" t="s">
        <v>53</v>
      </c>
      <c r="V276" t="s">
        <v>48</v>
      </c>
      <c r="W276" t="s">
        <v>54</v>
      </c>
      <c r="X276" t="s">
        <v>142</v>
      </c>
      <c r="Y276" t="s">
        <v>54</v>
      </c>
      <c r="Z276" t="s">
        <v>6408</v>
      </c>
      <c r="AA276" t="s">
        <v>54</v>
      </c>
      <c r="AB276" t="s">
        <v>57</v>
      </c>
      <c r="AC276" t="s">
        <v>57</v>
      </c>
      <c r="AH276">
        <f t="shared" si="44"/>
        <v>0</v>
      </c>
      <c r="AI276">
        <f t="shared" si="45"/>
        <v>1</v>
      </c>
      <c r="AJ276" t="str">
        <f t="shared" si="46"/>
        <v/>
      </c>
      <c r="AK276">
        <v>1</v>
      </c>
      <c r="AL276" s="8">
        <f t="shared" si="47"/>
        <v>50</v>
      </c>
      <c r="AM276" s="8">
        <f t="shared" si="48"/>
        <v>0.1</v>
      </c>
      <c r="AN276" s="8">
        <f t="shared" si="49"/>
        <v>1.6666666666666666E-2</v>
      </c>
      <c r="AO276" s="8">
        <f>Table1[[#This Row],[L1 Worked Time]]+Table1[[#This Row],[Idle Time]]+Table1[[#This Row],[L1 Pend Time]]</f>
        <v>50.116666666666667</v>
      </c>
      <c r="AP276" s="1" t="str">
        <f t="shared" si="50"/>
        <v>Fri</v>
      </c>
      <c r="AQ276" s="6">
        <f>INT(Table1[[#This Row],[Create Date]])</f>
        <v>44953</v>
      </c>
      <c r="AR276" s="2">
        <f t="shared" si="51"/>
        <v>44953</v>
      </c>
      <c r="AS276" s="1" t="str">
        <f t="shared" si="52"/>
        <v>07:30:03</v>
      </c>
      <c r="AT276" s="1" t="str">
        <f t="shared" si="53"/>
        <v>Week-5</v>
      </c>
      <c r="AU276" s="3">
        <f t="shared" si="54"/>
        <v>0.29166666666666663</v>
      </c>
      <c r="AW276">
        <v>0.1</v>
      </c>
      <c r="AX276">
        <v>50</v>
      </c>
      <c r="AY276">
        <v>1.6666666666666666E-2</v>
      </c>
    </row>
    <row r="277" spans="1:51" x14ac:dyDescent="0.25">
      <c r="A277">
        <v>8428</v>
      </c>
      <c r="B277" t="s">
        <v>59</v>
      </c>
      <c r="C277" t="s">
        <v>164</v>
      </c>
      <c r="D277" t="s">
        <v>43</v>
      </c>
      <c r="E277" t="s">
        <v>7712</v>
      </c>
      <c r="F277" t="s">
        <v>7713</v>
      </c>
      <c r="G277" t="s">
        <v>129</v>
      </c>
      <c r="H277" t="s">
        <v>72</v>
      </c>
      <c r="I277" t="s">
        <v>72</v>
      </c>
      <c r="J277" t="s">
        <v>83</v>
      </c>
      <c r="L277" t="s">
        <v>50</v>
      </c>
      <c r="M277" t="s">
        <v>65</v>
      </c>
      <c r="N277">
        <v>28</v>
      </c>
      <c r="O277" t="s">
        <v>48</v>
      </c>
      <c r="P277" t="s">
        <v>66</v>
      </c>
      <c r="Q277" t="s">
        <v>73</v>
      </c>
      <c r="V277" t="s">
        <v>48</v>
      </c>
      <c r="W277" t="s">
        <v>54</v>
      </c>
      <c r="X277" t="s">
        <v>106</v>
      </c>
      <c r="Y277" t="s">
        <v>54</v>
      </c>
      <c r="Z277" t="s">
        <v>4137</v>
      </c>
      <c r="AA277" t="s">
        <v>54</v>
      </c>
      <c r="AB277" t="s">
        <v>57</v>
      </c>
      <c r="AC277" t="s">
        <v>7714</v>
      </c>
      <c r="AH277">
        <f t="shared" si="44"/>
        <v>0</v>
      </c>
      <c r="AI277">
        <f t="shared" si="45"/>
        <v>1</v>
      </c>
      <c r="AJ277" t="str">
        <f t="shared" si="46"/>
        <v/>
      </c>
      <c r="AK277">
        <v>1</v>
      </c>
      <c r="AL277" s="8">
        <f t="shared" si="47"/>
        <v>28</v>
      </c>
      <c r="AM277" s="8">
        <f t="shared" si="48"/>
        <v>8.3333333333333329E-2</v>
      </c>
      <c r="AN277" s="8">
        <f t="shared" si="49"/>
        <v>118.03333333333333</v>
      </c>
      <c r="AO277" s="8">
        <f>Table1[[#This Row],[L1 Worked Time]]+Table1[[#This Row],[Idle Time]]+Table1[[#This Row],[L1 Pend Time]]</f>
        <v>146.11666666666667</v>
      </c>
      <c r="AP277" s="1" t="str">
        <f t="shared" si="50"/>
        <v>Fri</v>
      </c>
      <c r="AQ277" s="6">
        <f>INT(Table1[[#This Row],[Create Date]])</f>
        <v>44953</v>
      </c>
      <c r="AR277" s="2">
        <f t="shared" si="51"/>
        <v>44953</v>
      </c>
      <c r="AS277" s="1" t="str">
        <f t="shared" si="52"/>
        <v>07:00:06</v>
      </c>
      <c r="AT277" s="1" t="str">
        <f t="shared" si="53"/>
        <v>Week-5</v>
      </c>
      <c r="AU277" s="3">
        <f t="shared" si="54"/>
        <v>0.29166666666666663</v>
      </c>
      <c r="AW277">
        <v>8.3333333333333329E-2</v>
      </c>
      <c r="AX277">
        <v>28</v>
      </c>
      <c r="AY277">
        <v>118.03333333333333</v>
      </c>
    </row>
    <row r="278" spans="1:51" x14ac:dyDescent="0.25">
      <c r="A278">
        <v>8427</v>
      </c>
      <c r="B278" t="s">
        <v>117</v>
      </c>
      <c r="C278" t="s">
        <v>109</v>
      </c>
      <c r="D278" t="s">
        <v>43</v>
      </c>
      <c r="E278" t="s">
        <v>44</v>
      </c>
      <c r="F278" t="s">
        <v>7715</v>
      </c>
      <c r="G278" t="s">
        <v>140</v>
      </c>
      <c r="H278" t="s">
        <v>47</v>
      </c>
      <c r="I278" t="s">
        <v>63</v>
      </c>
      <c r="J278" t="s">
        <v>281</v>
      </c>
      <c r="K278" t="s">
        <v>49</v>
      </c>
      <c r="L278" t="s">
        <v>50</v>
      </c>
      <c r="M278" t="s">
        <v>122</v>
      </c>
      <c r="N278">
        <v>45</v>
      </c>
      <c r="O278" t="s">
        <v>48</v>
      </c>
      <c r="P278" t="s">
        <v>123</v>
      </c>
      <c r="R278" t="s">
        <v>158</v>
      </c>
      <c r="V278" t="s">
        <v>282</v>
      </c>
      <c r="W278" t="s">
        <v>54</v>
      </c>
      <c r="X278" t="s">
        <v>745</v>
      </c>
      <c r="Y278" t="s">
        <v>54</v>
      </c>
      <c r="Z278" t="s">
        <v>3622</v>
      </c>
      <c r="AA278" t="s">
        <v>54</v>
      </c>
      <c r="AB278" t="s">
        <v>57</v>
      </c>
      <c r="AC278" t="s">
        <v>57</v>
      </c>
      <c r="AH278">
        <f t="shared" si="44"/>
        <v>1</v>
      </c>
      <c r="AI278">
        <f t="shared" si="45"/>
        <v>0</v>
      </c>
      <c r="AJ278">
        <f t="shared" si="46"/>
        <v>1</v>
      </c>
      <c r="AK278">
        <v>1</v>
      </c>
      <c r="AL278" s="8">
        <f t="shared" si="47"/>
        <v>45</v>
      </c>
      <c r="AM278" s="8">
        <f t="shared" si="48"/>
        <v>6.6666666666666666E-2</v>
      </c>
      <c r="AN278" s="8">
        <f t="shared" si="49"/>
        <v>1.6666666666666666E-2</v>
      </c>
      <c r="AO278" s="8">
        <f>Table1[[#This Row],[L1 Worked Time]]+Table1[[#This Row],[Idle Time]]+Table1[[#This Row],[L1 Pend Time]]</f>
        <v>45.083333333333336</v>
      </c>
      <c r="AP278" s="1" t="str">
        <f t="shared" si="50"/>
        <v>Fri</v>
      </c>
      <c r="AQ278" s="6">
        <f>INT(Table1[[#This Row],[Create Date]])</f>
        <v>44953</v>
      </c>
      <c r="AR278" s="2">
        <f t="shared" si="51"/>
        <v>44953</v>
      </c>
      <c r="AS278" s="1" t="str">
        <f t="shared" si="52"/>
        <v>03:00:03</v>
      </c>
      <c r="AT278" s="1" t="str">
        <f t="shared" si="53"/>
        <v>Week-5</v>
      </c>
      <c r="AU278" s="3">
        <f t="shared" si="54"/>
        <v>0.125</v>
      </c>
      <c r="AW278">
        <v>6.6666666666666666E-2</v>
      </c>
      <c r="AX278">
        <v>45</v>
      </c>
      <c r="AY278">
        <v>1.6666666666666666E-2</v>
      </c>
    </row>
    <row r="279" spans="1:51" x14ac:dyDescent="0.25">
      <c r="A279">
        <v>8426</v>
      </c>
      <c r="B279" t="s">
        <v>371</v>
      </c>
      <c r="C279" t="s">
        <v>42</v>
      </c>
      <c r="D279" t="s">
        <v>43</v>
      </c>
      <c r="E279" t="s">
        <v>7716</v>
      </c>
      <c r="F279" t="s">
        <v>7717</v>
      </c>
      <c r="G279" t="s">
        <v>140</v>
      </c>
      <c r="H279" t="s">
        <v>63</v>
      </c>
      <c r="I279" t="s">
        <v>63</v>
      </c>
      <c r="J279" t="s">
        <v>392</v>
      </c>
      <c r="K279" t="s">
        <v>7718</v>
      </c>
      <c r="L279" t="s">
        <v>50</v>
      </c>
      <c r="M279" t="s">
        <v>1010</v>
      </c>
      <c r="N279">
        <v>48</v>
      </c>
      <c r="O279" t="s">
        <v>48</v>
      </c>
      <c r="P279" t="s">
        <v>52</v>
      </c>
      <c r="T279" t="s">
        <v>105</v>
      </c>
      <c r="V279" t="s">
        <v>48</v>
      </c>
      <c r="W279" t="s">
        <v>54</v>
      </c>
      <c r="X279" t="s">
        <v>142</v>
      </c>
      <c r="Y279" t="s">
        <v>54</v>
      </c>
      <c r="Z279" t="s">
        <v>7719</v>
      </c>
      <c r="AA279" t="s">
        <v>54</v>
      </c>
      <c r="AB279" t="s">
        <v>57</v>
      </c>
      <c r="AC279" t="s">
        <v>5191</v>
      </c>
      <c r="AH279">
        <f t="shared" si="44"/>
        <v>0</v>
      </c>
      <c r="AI279">
        <f t="shared" si="45"/>
        <v>1</v>
      </c>
      <c r="AJ279" t="str">
        <f t="shared" si="46"/>
        <v/>
      </c>
      <c r="AK279">
        <v>1</v>
      </c>
      <c r="AL279" s="8">
        <f t="shared" si="47"/>
        <v>48</v>
      </c>
      <c r="AM279" s="8">
        <f t="shared" si="48"/>
        <v>0.1</v>
      </c>
      <c r="AN279" s="8">
        <f t="shared" si="49"/>
        <v>5.3666666666666663</v>
      </c>
      <c r="AO279" s="8">
        <f>Table1[[#This Row],[L1 Worked Time]]+Table1[[#This Row],[Idle Time]]+Table1[[#This Row],[L1 Pend Time]]</f>
        <v>53.466666666666669</v>
      </c>
      <c r="AP279" s="1" t="str">
        <f t="shared" si="50"/>
        <v>Fri</v>
      </c>
      <c r="AQ279" s="6">
        <f>INT(Table1[[#This Row],[Create Date]])</f>
        <v>44953</v>
      </c>
      <c r="AR279" s="2">
        <f t="shared" si="51"/>
        <v>44953</v>
      </c>
      <c r="AS279" s="1" t="str">
        <f t="shared" si="52"/>
        <v>00:30:03</v>
      </c>
      <c r="AT279" s="1" t="str">
        <f t="shared" si="53"/>
        <v>Week-5</v>
      </c>
      <c r="AU279" s="3">
        <f t="shared" si="54"/>
        <v>0</v>
      </c>
      <c r="AW279">
        <v>0.1</v>
      </c>
      <c r="AX279">
        <v>48</v>
      </c>
      <c r="AY279">
        <v>5.3666666666666663</v>
      </c>
    </row>
    <row r="280" spans="1:51" x14ac:dyDescent="0.25">
      <c r="A280">
        <v>8436</v>
      </c>
      <c r="B280" t="s">
        <v>117</v>
      </c>
      <c r="C280" t="s">
        <v>109</v>
      </c>
      <c r="D280" t="s">
        <v>43</v>
      </c>
      <c r="E280" t="s">
        <v>110</v>
      </c>
      <c r="F280" t="s">
        <v>7694</v>
      </c>
      <c r="G280" t="s">
        <v>77</v>
      </c>
      <c r="H280" t="s">
        <v>47</v>
      </c>
      <c r="I280" t="s">
        <v>47</v>
      </c>
      <c r="J280" t="s">
        <v>48</v>
      </c>
      <c r="K280" t="s">
        <v>113</v>
      </c>
      <c r="L280" t="s">
        <v>50</v>
      </c>
      <c r="M280" t="s">
        <v>114</v>
      </c>
      <c r="N280">
        <v>27</v>
      </c>
      <c r="O280" t="s">
        <v>48</v>
      </c>
      <c r="P280" t="s">
        <v>52</v>
      </c>
      <c r="T280" t="s">
        <v>105</v>
      </c>
      <c r="V280" t="s">
        <v>48</v>
      </c>
      <c r="W280" t="s">
        <v>54</v>
      </c>
      <c r="X280" t="s">
        <v>745</v>
      </c>
      <c r="Y280" t="s">
        <v>54</v>
      </c>
      <c r="Z280" t="s">
        <v>5312</v>
      </c>
      <c r="AA280" t="s">
        <v>54</v>
      </c>
      <c r="AB280" t="s">
        <v>57</v>
      </c>
      <c r="AC280" t="s">
        <v>57</v>
      </c>
      <c r="AH280">
        <f t="shared" si="44"/>
        <v>0</v>
      </c>
      <c r="AI280">
        <f t="shared" si="45"/>
        <v>1</v>
      </c>
      <c r="AJ280" t="str">
        <f t="shared" si="46"/>
        <v/>
      </c>
      <c r="AK280">
        <v>1</v>
      </c>
      <c r="AL280" s="8">
        <f t="shared" si="47"/>
        <v>27</v>
      </c>
      <c r="AM280" s="8">
        <f t="shared" si="48"/>
        <v>6.6666666666666666E-2</v>
      </c>
      <c r="AN280" s="8">
        <f t="shared" si="49"/>
        <v>1.6666666666666666E-2</v>
      </c>
      <c r="AO280" s="8">
        <f>Table1[[#This Row],[L1 Worked Time]]+Table1[[#This Row],[Idle Time]]+Table1[[#This Row],[L1 Pend Time]]</f>
        <v>27.083333333333332</v>
      </c>
      <c r="AP280" s="1" t="str">
        <f t="shared" si="50"/>
        <v>Sat</v>
      </c>
      <c r="AQ280" s="6">
        <f>INT(Table1[[#This Row],[Create Date]])</f>
        <v>44954</v>
      </c>
      <c r="AR280" s="2">
        <f t="shared" si="51"/>
        <v>44954</v>
      </c>
      <c r="AS280" s="1" t="str">
        <f t="shared" si="52"/>
        <v>16:10:03</v>
      </c>
      <c r="AT280" s="1" t="str">
        <f t="shared" si="53"/>
        <v>Week-5</v>
      </c>
      <c r="AU280" s="3">
        <f t="shared" si="54"/>
        <v>0.66666666666666663</v>
      </c>
      <c r="AW280">
        <v>6.6666666666666666E-2</v>
      </c>
      <c r="AX280">
        <v>27</v>
      </c>
      <c r="AY280">
        <v>1.6666666666666666E-2</v>
      </c>
    </row>
    <row r="281" spans="1:51" x14ac:dyDescent="0.25">
      <c r="A281">
        <v>8435</v>
      </c>
      <c r="B281" t="s">
        <v>346</v>
      </c>
      <c r="C281" t="s">
        <v>109</v>
      </c>
      <c r="D281" t="s">
        <v>43</v>
      </c>
      <c r="E281" t="s">
        <v>2921</v>
      </c>
      <c r="F281" t="s">
        <v>7695</v>
      </c>
      <c r="G281" t="s">
        <v>77</v>
      </c>
      <c r="H281" t="s">
        <v>63</v>
      </c>
      <c r="I281" t="s">
        <v>63</v>
      </c>
      <c r="J281" t="s">
        <v>48</v>
      </c>
      <c r="K281" t="s">
        <v>2923</v>
      </c>
      <c r="L281" t="s">
        <v>50</v>
      </c>
      <c r="M281" t="s">
        <v>122</v>
      </c>
      <c r="N281">
        <v>62</v>
      </c>
      <c r="O281" t="s">
        <v>48</v>
      </c>
      <c r="P281" t="s">
        <v>52</v>
      </c>
      <c r="T281" t="s">
        <v>105</v>
      </c>
      <c r="V281" t="s">
        <v>48</v>
      </c>
      <c r="W281" t="s">
        <v>54</v>
      </c>
      <c r="X281" t="s">
        <v>78</v>
      </c>
      <c r="Y281" t="s">
        <v>54</v>
      </c>
      <c r="Z281" t="s">
        <v>7696</v>
      </c>
      <c r="AA281" t="s">
        <v>54</v>
      </c>
      <c r="AB281" t="s">
        <v>57</v>
      </c>
      <c r="AC281" t="s">
        <v>57</v>
      </c>
      <c r="AH281">
        <f t="shared" si="44"/>
        <v>0</v>
      </c>
      <c r="AI281">
        <f t="shared" si="45"/>
        <v>1</v>
      </c>
      <c r="AJ281" t="str">
        <f t="shared" si="46"/>
        <v/>
      </c>
      <c r="AK281">
        <v>1</v>
      </c>
      <c r="AL281" s="8">
        <f t="shared" si="47"/>
        <v>62</v>
      </c>
      <c r="AM281" s="8">
        <f t="shared" si="48"/>
        <v>0.13333333333333333</v>
      </c>
      <c r="AN281" s="8">
        <f t="shared" si="49"/>
        <v>1.6666666666666666E-2</v>
      </c>
      <c r="AO281" s="8">
        <f>Table1[[#This Row],[L1 Worked Time]]+Table1[[#This Row],[Idle Time]]+Table1[[#This Row],[L1 Pend Time]]</f>
        <v>62.15</v>
      </c>
      <c r="AP281" s="1" t="str">
        <f t="shared" si="50"/>
        <v>Sat</v>
      </c>
      <c r="AQ281" s="6">
        <f>INT(Table1[[#This Row],[Create Date]])</f>
        <v>44954</v>
      </c>
      <c r="AR281" s="2">
        <f t="shared" si="51"/>
        <v>44954</v>
      </c>
      <c r="AS281" s="1" t="str">
        <f t="shared" si="52"/>
        <v>14:10:04</v>
      </c>
      <c r="AT281" s="1" t="str">
        <f t="shared" si="53"/>
        <v>Week-5</v>
      </c>
      <c r="AU281" s="3">
        <f t="shared" si="54"/>
        <v>0.58333333333333326</v>
      </c>
      <c r="AW281">
        <v>0.13333333333333333</v>
      </c>
      <c r="AX281">
        <v>62</v>
      </c>
      <c r="AY281">
        <v>1.6666666666666666E-2</v>
      </c>
    </row>
    <row r="282" spans="1:51" x14ac:dyDescent="0.25">
      <c r="A282">
        <v>8434</v>
      </c>
      <c r="B282" t="s">
        <v>59</v>
      </c>
      <c r="C282" t="s">
        <v>60</v>
      </c>
      <c r="D282" t="s">
        <v>43</v>
      </c>
      <c r="E282" t="s">
        <v>7697</v>
      </c>
      <c r="F282" t="s">
        <v>7698</v>
      </c>
      <c r="G282" t="s">
        <v>46</v>
      </c>
      <c r="H282" t="s">
        <v>63</v>
      </c>
      <c r="I282" t="s">
        <v>63</v>
      </c>
      <c r="J282" t="s">
        <v>64</v>
      </c>
      <c r="L282" t="s">
        <v>50</v>
      </c>
      <c r="M282" t="s">
        <v>65</v>
      </c>
      <c r="N282">
        <v>68</v>
      </c>
      <c r="O282" t="s">
        <v>48</v>
      </c>
      <c r="P282" t="s">
        <v>66</v>
      </c>
      <c r="Q282" t="s">
        <v>67</v>
      </c>
      <c r="V282" t="s">
        <v>48</v>
      </c>
      <c r="W282" t="s">
        <v>54</v>
      </c>
      <c r="X282" t="s">
        <v>148</v>
      </c>
      <c r="Y282" t="s">
        <v>54</v>
      </c>
      <c r="Z282" t="s">
        <v>7699</v>
      </c>
      <c r="AA282" t="s">
        <v>54</v>
      </c>
      <c r="AB282" t="s">
        <v>57</v>
      </c>
      <c r="AC282" t="s">
        <v>57</v>
      </c>
      <c r="AH282">
        <f t="shared" si="44"/>
        <v>0</v>
      </c>
      <c r="AI282">
        <f t="shared" si="45"/>
        <v>1</v>
      </c>
      <c r="AJ282" t="str">
        <f t="shared" si="46"/>
        <v/>
      </c>
      <c r="AK282">
        <v>1</v>
      </c>
      <c r="AL282" s="8">
        <f t="shared" si="47"/>
        <v>68</v>
      </c>
      <c r="AM282" s="8">
        <f t="shared" si="48"/>
        <v>0.11666666666666667</v>
      </c>
      <c r="AN282" s="8">
        <f t="shared" si="49"/>
        <v>1.6666666666666666E-2</v>
      </c>
      <c r="AO282" s="8">
        <f>Table1[[#This Row],[L1 Worked Time]]+Table1[[#This Row],[Idle Time]]+Table1[[#This Row],[L1 Pend Time]]</f>
        <v>68.133333333333326</v>
      </c>
      <c r="AP282" s="1" t="str">
        <f t="shared" si="50"/>
        <v>Sat</v>
      </c>
      <c r="AQ282" s="6">
        <f>INT(Table1[[#This Row],[Create Date]])</f>
        <v>44954</v>
      </c>
      <c r="AR282" s="2">
        <f t="shared" si="51"/>
        <v>44954</v>
      </c>
      <c r="AS282" s="1" t="str">
        <f t="shared" si="52"/>
        <v>04:00:09</v>
      </c>
      <c r="AT282" s="1" t="str">
        <f t="shared" si="53"/>
        <v>Week-5</v>
      </c>
      <c r="AU282" s="3">
        <f t="shared" si="54"/>
        <v>0.16666666666666666</v>
      </c>
      <c r="AW282">
        <v>0.11666666666666667</v>
      </c>
      <c r="AX282">
        <v>68</v>
      </c>
      <c r="AY282">
        <v>1.6666666666666666E-2</v>
      </c>
    </row>
    <row r="283" spans="1:51" x14ac:dyDescent="0.25">
      <c r="A283">
        <v>8442</v>
      </c>
      <c r="B283" t="s">
        <v>117</v>
      </c>
      <c r="C283" t="s">
        <v>6625</v>
      </c>
      <c r="D283" t="s">
        <v>43</v>
      </c>
      <c r="E283" t="s">
        <v>110</v>
      </c>
      <c r="F283" t="s">
        <v>7683</v>
      </c>
      <c r="G283" t="s">
        <v>46</v>
      </c>
      <c r="H283" t="s">
        <v>47</v>
      </c>
      <c r="I283" t="s">
        <v>72</v>
      </c>
      <c r="J283" t="s">
        <v>379</v>
      </c>
      <c r="K283" t="s">
        <v>113</v>
      </c>
      <c r="L283" t="s">
        <v>50</v>
      </c>
      <c r="M283" t="s">
        <v>114</v>
      </c>
      <c r="N283">
        <v>85</v>
      </c>
      <c r="O283" t="s">
        <v>48</v>
      </c>
      <c r="P283" t="s">
        <v>52</v>
      </c>
      <c r="T283" t="s">
        <v>105</v>
      </c>
      <c r="V283" t="s">
        <v>48</v>
      </c>
      <c r="W283" t="s">
        <v>54</v>
      </c>
      <c r="X283" t="s">
        <v>78</v>
      </c>
      <c r="Y283" t="s">
        <v>54</v>
      </c>
      <c r="Z283" t="s">
        <v>7684</v>
      </c>
      <c r="AA283" t="s">
        <v>54</v>
      </c>
      <c r="AB283" t="s">
        <v>57</v>
      </c>
      <c r="AC283" t="s">
        <v>57</v>
      </c>
      <c r="AH283">
        <f t="shared" si="44"/>
        <v>0</v>
      </c>
      <c r="AI283">
        <f t="shared" si="45"/>
        <v>0</v>
      </c>
      <c r="AJ283">
        <f t="shared" si="46"/>
        <v>1</v>
      </c>
      <c r="AK283">
        <v>1</v>
      </c>
      <c r="AL283" s="8">
        <f t="shared" si="47"/>
        <v>85</v>
      </c>
      <c r="AM283" s="8">
        <f t="shared" si="48"/>
        <v>0.13333333333333333</v>
      </c>
      <c r="AN283" s="8">
        <f t="shared" si="49"/>
        <v>1.6666666666666666E-2</v>
      </c>
      <c r="AO283" s="8">
        <f>Table1[[#This Row],[L1 Worked Time]]+Table1[[#This Row],[Idle Time]]+Table1[[#This Row],[L1 Pend Time]]</f>
        <v>85.15</v>
      </c>
      <c r="AP283" s="1" t="str">
        <f t="shared" si="50"/>
        <v>Sun</v>
      </c>
      <c r="AQ283" s="6">
        <f>INT(Table1[[#This Row],[Create Date]])</f>
        <v>44955</v>
      </c>
      <c r="AR283" s="2">
        <f t="shared" si="51"/>
        <v>44955</v>
      </c>
      <c r="AS283" s="1" t="str">
        <f t="shared" si="52"/>
        <v>23:10:04</v>
      </c>
      <c r="AT283" s="1" t="str">
        <f t="shared" si="53"/>
        <v>Week-5</v>
      </c>
      <c r="AU283" s="3">
        <f t="shared" si="54"/>
        <v>0.95833333333333326</v>
      </c>
      <c r="AW283">
        <v>0.13333333333333333</v>
      </c>
      <c r="AX283">
        <v>85</v>
      </c>
      <c r="AY283">
        <v>1.6666666666666666E-2</v>
      </c>
    </row>
    <row r="284" spans="1:51" x14ac:dyDescent="0.25">
      <c r="A284">
        <v>8441</v>
      </c>
      <c r="B284" t="s">
        <v>41</v>
      </c>
      <c r="C284" t="s">
        <v>399</v>
      </c>
      <c r="D284" t="s">
        <v>43</v>
      </c>
      <c r="E284" t="s">
        <v>2889</v>
      </c>
      <c r="F284" t="s">
        <v>7685</v>
      </c>
      <c r="G284" t="s">
        <v>120</v>
      </c>
      <c r="H284" t="s">
        <v>47</v>
      </c>
      <c r="I284" t="s">
        <v>72</v>
      </c>
      <c r="J284" t="s">
        <v>112</v>
      </c>
      <c r="K284" t="s">
        <v>2891</v>
      </c>
      <c r="L284" t="s">
        <v>50</v>
      </c>
      <c r="M284" t="s">
        <v>682</v>
      </c>
      <c r="N284">
        <v>92</v>
      </c>
      <c r="O284" t="s">
        <v>48</v>
      </c>
      <c r="P284" t="s">
        <v>52</v>
      </c>
      <c r="T284" t="s">
        <v>105</v>
      </c>
      <c r="V284" t="s">
        <v>48</v>
      </c>
      <c r="W284" t="s">
        <v>54</v>
      </c>
      <c r="X284" t="s">
        <v>106</v>
      </c>
      <c r="Y284" t="s">
        <v>54</v>
      </c>
      <c r="Z284" t="s">
        <v>5794</v>
      </c>
      <c r="AA284" t="s">
        <v>54</v>
      </c>
      <c r="AB284" t="s">
        <v>57</v>
      </c>
      <c r="AC284" t="s">
        <v>57</v>
      </c>
      <c r="AH284">
        <f t="shared" si="44"/>
        <v>0</v>
      </c>
      <c r="AI284">
        <f t="shared" si="45"/>
        <v>0</v>
      </c>
      <c r="AJ284">
        <f t="shared" si="46"/>
        <v>1</v>
      </c>
      <c r="AK284">
        <v>1</v>
      </c>
      <c r="AL284" s="8">
        <f t="shared" si="47"/>
        <v>92</v>
      </c>
      <c r="AM284" s="8">
        <f t="shared" si="48"/>
        <v>8.3333333333333329E-2</v>
      </c>
      <c r="AN284" s="8">
        <f t="shared" si="49"/>
        <v>1.6666666666666666E-2</v>
      </c>
      <c r="AO284" s="8">
        <f>Table1[[#This Row],[L1 Worked Time]]+Table1[[#This Row],[Idle Time]]+Table1[[#This Row],[L1 Pend Time]]</f>
        <v>92.1</v>
      </c>
      <c r="AP284" s="1" t="str">
        <f t="shared" si="50"/>
        <v>Sun</v>
      </c>
      <c r="AQ284" s="6">
        <f>INT(Table1[[#This Row],[Create Date]])</f>
        <v>44955</v>
      </c>
      <c r="AR284" s="2">
        <f t="shared" si="51"/>
        <v>44955</v>
      </c>
      <c r="AS284" s="1" t="str">
        <f t="shared" si="52"/>
        <v>19:10:02</v>
      </c>
      <c r="AT284" s="1" t="str">
        <f t="shared" si="53"/>
        <v>Week-5</v>
      </c>
      <c r="AU284" s="3">
        <f t="shared" si="54"/>
        <v>0.79166666666666663</v>
      </c>
      <c r="AW284">
        <v>8.3333333333333329E-2</v>
      </c>
      <c r="AX284">
        <v>92</v>
      </c>
      <c r="AY284">
        <v>1.6666666666666666E-2</v>
      </c>
    </row>
    <row r="285" spans="1:51" x14ac:dyDescent="0.25">
      <c r="A285">
        <v>8440</v>
      </c>
      <c r="B285" t="s">
        <v>59</v>
      </c>
      <c r="C285" t="s">
        <v>109</v>
      </c>
      <c r="D285" t="s">
        <v>43</v>
      </c>
      <c r="E285" t="s">
        <v>7686</v>
      </c>
      <c r="F285" t="s">
        <v>7687</v>
      </c>
      <c r="G285" t="s">
        <v>77</v>
      </c>
      <c r="H285" t="s">
        <v>72</v>
      </c>
      <c r="I285" t="s">
        <v>72</v>
      </c>
      <c r="J285" t="s">
        <v>64</v>
      </c>
      <c r="L285" t="s">
        <v>50</v>
      </c>
      <c r="M285" t="s">
        <v>65</v>
      </c>
      <c r="N285">
        <v>66</v>
      </c>
      <c r="O285" t="s">
        <v>48</v>
      </c>
      <c r="P285" t="s">
        <v>66</v>
      </c>
      <c r="Q285" t="s">
        <v>73</v>
      </c>
      <c r="V285" t="s">
        <v>48</v>
      </c>
      <c r="W285" t="s">
        <v>54</v>
      </c>
      <c r="X285" t="s">
        <v>106</v>
      </c>
      <c r="Y285" t="s">
        <v>54</v>
      </c>
      <c r="Z285" t="s">
        <v>4982</v>
      </c>
      <c r="AA285" t="s">
        <v>54</v>
      </c>
      <c r="AB285" t="s">
        <v>57</v>
      </c>
      <c r="AC285" t="s">
        <v>57</v>
      </c>
      <c r="AH285">
        <f t="shared" si="44"/>
        <v>0</v>
      </c>
      <c r="AI285">
        <f t="shared" si="45"/>
        <v>1</v>
      </c>
      <c r="AJ285" t="str">
        <f t="shared" si="46"/>
        <v/>
      </c>
      <c r="AK285">
        <v>1</v>
      </c>
      <c r="AL285" s="8">
        <f t="shared" si="47"/>
        <v>66</v>
      </c>
      <c r="AM285" s="8">
        <f t="shared" si="48"/>
        <v>8.3333333333333329E-2</v>
      </c>
      <c r="AN285" s="8">
        <f t="shared" si="49"/>
        <v>1.6666666666666666E-2</v>
      </c>
      <c r="AO285" s="8">
        <f>Table1[[#This Row],[L1 Worked Time]]+Table1[[#This Row],[Idle Time]]+Table1[[#This Row],[L1 Pend Time]]</f>
        <v>66.099999999999994</v>
      </c>
      <c r="AP285" s="1" t="str">
        <f t="shared" si="50"/>
        <v>Sun</v>
      </c>
      <c r="AQ285" s="6">
        <f>INT(Table1[[#This Row],[Create Date]])</f>
        <v>44955</v>
      </c>
      <c r="AR285" s="2">
        <f t="shared" si="51"/>
        <v>44955</v>
      </c>
      <c r="AS285" s="1" t="str">
        <f t="shared" si="52"/>
        <v>14:00:08</v>
      </c>
      <c r="AT285" s="1" t="str">
        <f t="shared" si="53"/>
        <v>Week-5</v>
      </c>
      <c r="AU285" s="3">
        <f t="shared" si="54"/>
        <v>0.58333333333333326</v>
      </c>
      <c r="AW285">
        <v>8.3333333333333329E-2</v>
      </c>
      <c r="AX285">
        <v>66</v>
      </c>
      <c r="AY285">
        <v>1.6666666666666666E-2</v>
      </c>
    </row>
    <row r="286" spans="1:51" x14ac:dyDescent="0.25">
      <c r="A286">
        <v>8439</v>
      </c>
      <c r="B286" t="s">
        <v>117</v>
      </c>
      <c r="C286" t="s">
        <v>109</v>
      </c>
      <c r="D286" t="s">
        <v>43</v>
      </c>
      <c r="E286" t="s">
        <v>7661</v>
      </c>
      <c r="F286" t="s">
        <v>7688</v>
      </c>
      <c r="G286" t="s">
        <v>77</v>
      </c>
      <c r="H286" t="s">
        <v>47</v>
      </c>
      <c r="I286" t="s">
        <v>63</v>
      </c>
      <c r="J286" t="s">
        <v>48</v>
      </c>
      <c r="K286" t="s">
        <v>121</v>
      </c>
      <c r="L286" t="s">
        <v>50</v>
      </c>
      <c r="M286" t="s">
        <v>122</v>
      </c>
      <c r="N286">
        <v>17</v>
      </c>
      <c r="O286" t="s">
        <v>48</v>
      </c>
      <c r="P286" t="s">
        <v>123</v>
      </c>
      <c r="R286" t="s">
        <v>158</v>
      </c>
      <c r="V286" t="s">
        <v>48</v>
      </c>
      <c r="W286" t="s">
        <v>54</v>
      </c>
      <c r="X286" t="s">
        <v>106</v>
      </c>
      <c r="Y286" t="s">
        <v>54</v>
      </c>
      <c r="Z286" t="s">
        <v>7689</v>
      </c>
      <c r="AA286" t="s">
        <v>54</v>
      </c>
      <c r="AB286" t="s">
        <v>57</v>
      </c>
      <c r="AC286" t="s">
        <v>57</v>
      </c>
      <c r="AH286">
        <f t="shared" si="44"/>
        <v>0</v>
      </c>
      <c r="AI286">
        <f t="shared" si="45"/>
        <v>0</v>
      </c>
      <c r="AJ286">
        <f t="shared" si="46"/>
        <v>1</v>
      </c>
      <c r="AK286">
        <v>1</v>
      </c>
      <c r="AL286" s="8">
        <f t="shared" si="47"/>
        <v>17</v>
      </c>
      <c r="AM286" s="8">
        <f t="shared" si="48"/>
        <v>8.3333333333333329E-2</v>
      </c>
      <c r="AN286" s="8">
        <f t="shared" si="49"/>
        <v>1.6666666666666666E-2</v>
      </c>
      <c r="AO286" s="8">
        <f>Table1[[#This Row],[L1 Worked Time]]+Table1[[#This Row],[Idle Time]]+Table1[[#This Row],[L1 Pend Time]]</f>
        <v>17.099999999999998</v>
      </c>
      <c r="AP286" s="1" t="str">
        <f t="shared" si="50"/>
        <v>Sun</v>
      </c>
      <c r="AQ286" s="6">
        <f>INT(Table1[[#This Row],[Create Date]])</f>
        <v>44955</v>
      </c>
      <c r="AR286" s="2">
        <f t="shared" si="51"/>
        <v>44955</v>
      </c>
      <c r="AS286" s="1" t="str">
        <f t="shared" si="52"/>
        <v>11:50:02</v>
      </c>
      <c r="AT286" s="1" t="str">
        <f t="shared" si="53"/>
        <v>Week-5</v>
      </c>
      <c r="AU286" s="3">
        <f t="shared" si="54"/>
        <v>0.45833333333333331</v>
      </c>
      <c r="AW286">
        <v>8.3333333333333329E-2</v>
      </c>
      <c r="AX286">
        <v>17</v>
      </c>
      <c r="AY286">
        <v>1.6666666666666666E-2</v>
      </c>
    </row>
    <row r="287" spans="1:51" x14ac:dyDescent="0.25">
      <c r="A287">
        <v>8438</v>
      </c>
      <c r="B287" t="s">
        <v>117</v>
      </c>
      <c r="C287" t="s">
        <v>109</v>
      </c>
      <c r="D287" t="s">
        <v>43</v>
      </c>
      <c r="E287" t="s">
        <v>7661</v>
      </c>
      <c r="F287" t="s">
        <v>7690</v>
      </c>
      <c r="G287" t="s">
        <v>77</v>
      </c>
      <c r="H287" t="s">
        <v>47</v>
      </c>
      <c r="I287" t="s">
        <v>63</v>
      </c>
      <c r="J287" t="s">
        <v>48</v>
      </c>
      <c r="K287" t="s">
        <v>121</v>
      </c>
      <c r="L287" t="s">
        <v>50</v>
      </c>
      <c r="M287" t="s">
        <v>122</v>
      </c>
      <c r="N287">
        <v>0</v>
      </c>
      <c r="O287" t="s">
        <v>48</v>
      </c>
      <c r="P287" t="s">
        <v>123</v>
      </c>
      <c r="R287" t="s">
        <v>158</v>
      </c>
      <c r="V287" t="s">
        <v>48</v>
      </c>
      <c r="W287" t="s">
        <v>54</v>
      </c>
      <c r="X287" t="s">
        <v>106</v>
      </c>
      <c r="Y287" t="s">
        <v>54</v>
      </c>
      <c r="Z287" t="s">
        <v>3162</v>
      </c>
      <c r="AA287" t="s">
        <v>54</v>
      </c>
      <c r="AB287" t="s">
        <v>57</v>
      </c>
      <c r="AC287" t="s">
        <v>57</v>
      </c>
      <c r="AH287">
        <f t="shared" si="44"/>
        <v>0</v>
      </c>
      <c r="AI287">
        <f t="shared" si="45"/>
        <v>0</v>
      </c>
      <c r="AJ287">
        <f t="shared" si="46"/>
        <v>1</v>
      </c>
      <c r="AK287">
        <v>1</v>
      </c>
      <c r="AL287" s="8">
        <f t="shared" si="47"/>
        <v>0</v>
      </c>
      <c r="AM287" s="8">
        <f t="shared" si="48"/>
        <v>8.3333333333333329E-2</v>
      </c>
      <c r="AN287" s="8">
        <f t="shared" si="49"/>
        <v>1.6666666666666666E-2</v>
      </c>
      <c r="AO287" s="8">
        <f>Table1[[#This Row],[L1 Worked Time]]+Table1[[#This Row],[Idle Time]]+Table1[[#This Row],[L1 Pend Time]]</f>
        <v>9.9999999999999992E-2</v>
      </c>
      <c r="AP287" s="1" t="str">
        <f t="shared" si="50"/>
        <v>Sun</v>
      </c>
      <c r="AQ287" s="6">
        <f>INT(Table1[[#This Row],[Create Date]])</f>
        <v>44955</v>
      </c>
      <c r="AR287" s="2">
        <f t="shared" si="51"/>
        <v>44955</v>
      </c>
      <c r="AS287" s="1" t="str">
        <f t="shared" si="52"/>
        <v>08:40:05</v>
      </c>
      <c r="AT287" s="1" t="str">
        <f t="shared" si="53"/>
        <v>Week-5</v>
      </c>
      <c r="AU287" s="3">
        <f t="shared" si="54"/>
        <v>0.33333333333333331</v>
      </c>
      <c r="AW287">
        <v>8.3333333333333329E-2</v>
      </c>
      <c r="AX287">
        <v>0</v>
      </c>
      <c r="AY287">
        <v>1.6666666666666666E-2</v>
      </c>
    </row>
    <row r="288" spans="1:51" x14ac:dyDescent="0.25">
      <c r="A288">
        <v>8437</v>
      </c>
      <c r="B288" t="s">
        <v>117</v>
      </c>
      <c r="C288" t="s">
        <v>42</v>
      </c>
      <c r="D288" t="s">
        <v>43</v>
      </c>
      <c r="E288" t="s">
        <v>395</v>
      </c>
      <c r="F288" t="s">
        <v>7691</v>
      </c>
      <c r="G288" t="s">
        <v>46</v>
      </c>
      <c r="H288" t="s">
        <v>47</v>
      </c>
      <c r="I288" t="s">
        <v>47</v>
      </c>
      <c r="J288" t="s">
        <v>112</v>
      </c>
      <c r="K288" t="s">
        <v>141</v>
      </c>
      <c r="L288" t="s">
        <v>50</v>
      </c>
      <c r="M288" t="s">
        <v>114</v>
      </c>
      <c r="N288">
        <v>197</v>
      </c>
      <c r="O288" t="s">
        <v>48</v>
      </c>
      <c r="P288" t="s">
        <v>52</v>
      </c>
      <c r="T288" t="s">
        <v>105</v>
      </c>
      <c r="V288" t="s">
        <v>48</v>
      </c>
      <c r="W288" t="s">
        <v>54</v>
      </c>
      <c r="X288" t="s">
        <v>78</v>
      </c>
      <c r="Y288" t="s">
        <v>54</v>
      </c>
      <c r="Z288" t="s">
        <v>7692</v>
      </c>
      <c r="AA288" t="s">
        <v>54</v>
      </c>
      <c r="AB288" t="s">
        <v>57</v>
      </c>
      <c r="AC288" t="s">
        <v>7693</v>
      </c>
      <c r="AH288">
        <f t="shared" si="44"/>
        <v>0</v>
      </c>
      <c r="AI288">
        <f t="shared" si="45"/>
        <v>1</v>
      </c>
      <c r="AJ288" t="str">
        <f t="shared" si="46"/>
        <v/>
      </c>
      <c r="AK288">
        <v>1</v>
      </c>
      <c r="AL288" s="8">
        <f t="shared" si="47"/>
        <v>197.00000000000003</v>
      </c>
      <c r="AM288" s="8">
        <f t="shared" si="48"/>
        <v>0.13333333333333333</v>
      </c>
      <c r="AN288" s="8">
        <f t="shared" si="49"/>
        <v>12.266666666666667</v>
      </c>
      <c r="AO288" s="8">
        <f>Table1[[#This Row],[L1 Worked Time]]+Table1[[#This Row],[Idle Time]]+Table1[[#This Row],[L1 Pend Time]]</f>
        <v>209.40000000000003</v>
      </c>
      <c r="AP288" s="1" t="str">
        <f t="shared" si="50"/>
        <v>Sun</v>
      </c>
      <c r="AQ288" s="6">
        <f>INT(Table1[[#This Row],[Create Date]])</f>
        <v>44955</v>
      </c>
      <c r="AR288" s="2">
        <f t="shared" si="51"/>
        <v>44955</v>
      </c>
      <c r="AS288" s="1" t="str">
        <f t="shared" si="52"/>
        <v>05:10:02</v>
      </c>
      <c r="AT288" s="1" t="str">
        <f t="shared" si="53"/>
        <v>Week-5</v>
      </c>
      <c r="AU288" s="3">
        <f t="shared" si="54"/>
        <v>0.20833333333333331</v>
      </c>
      <c r="AW288">
        <v>0.13333333333333333</v>
      </c>
      <c r="AX288">
        <v>197.00000000000003</v>
      </c>
      <c r="AY288">
        <v>12.266666666666667</v>
      </c>
    </row>
    <row r="289" spans="1:51" x14ac:dyDescent="0.25">
      <c r="A289">
        <v>8455</v>
      </c>
      <c r="B289" t="s">
        <v>117</v>
      </c>
      <c r="C289" t="s">
        <v>6625</v>
      </c>
      <c r="D289" t="s">
        <v>43</v>
      </c>
      <c r="E289" t="s">
        <v>110</v>
      </c>
      <c r="F289" t="s">
        <v>7660</v>
      </c>
      <c r="G289" t="s">
        <v>77</v>
      </c>
      <c r="H289" t="s">
        <v>47</v>
      </c>
      <c r="I289" t="s">
        <v>72</v>
      </c>
      <c r="J289" t="s">
        <v>48</v>
      </c>
      <c r="K289" t="s">
        <v>113</v>
      </c>
      <c r="L289" t="s">
        <v>50</v>
      </c>
      <c r="M289" t="s">
        <v>114</v>
      </c>
      <c r="N289">
        <v>22</v>
      </c>
      <c r="O289" t="s">
        <v>48</v>
      </c>
      <c r="P289" t="s">
        <v>52</v>
      </c>
      <c r="T289" t="s">
        <v>105</v>
      </c>
      <c r="V289" t="s">
        <v>48</v>
      </c>
      <c r="W289" t="s">
        <v>54</v>
      </c>
      <c r="X289" t="s">
        <v>745</v>
      </c>
      <c r="Y289" t="s">
        <v>54</v>
      </c>
      <c r="Z289" t="s">
        <v>6668</v>
      </c>
      <c r="AA289" t="s">
        <v>54</v>
      </c>
      <c r="AB289" t="s">
        <v>57</v>
      </c>
      <c r="AC289" t="s">
        <v>57</v>
      </c>
      <c r="AH289">
        <f t="shared" si="44"/>
        <v>0</v>
      </c>
      <c r="AI289">
        <f t="shared" si="45"/>
        <v>0</v>
      </c>
      <c r="AJ289">
        <f t="shared" si="46"/>
        <v>1</v>
      </c>
      <c r="AK289">
        <v>1</v>
      </c>
      <c r="AL289" s="8">
        <f t="shared" si="47"/>
        <v>22</v>
      </c>
      <c r="AM289" s="8">
        <f t="shared" si="48"/>
        <v>6.6666666666666666E-2</v>
      </c>
      <c r="AN289" s="8">
        <f t="shared" si="49"/>
        <v>1.6666666666666666E-2</v>
      </c>
      <c r="AO289" s="8">
        <f>Table1[[#This Row],[L1 Worked Time]]+Table1[[#This Row],[Idle Time]]+Table1[[#This Row],[L1 Pend Time]]</f>
        <v>22.083333333333332</v>
      </c>
      <c r="AP289" s="1" t="str">
        <f t="shared" si="50"/>
        <v>Mon</v>
      </c>
      <c r="AQ289" s="6">
        <f>INT(Table1[[#This Row],[Create Date]])</f>
        <v>44956</v>
      </c>
      <c r="AR289" s="2">
        <f t="shared" si="51"/>
        <v>44956</v>
      </c>
      <c r="AS289" s="1" t="str">
        <f t="shared" si="52"/>
        <v>17:40:03</v>
      </c>
      <c r="AT289" s="1" t="str">
        <f t="shared" si="53"/>
        <v>Week-6</v>
      </c>
      <c r="AU289" s="3">
        <f t="shared" si="54"/>
        <v>0.70833333333333326</v>
      </c>
      <c r="AW289">
        <v>6.6666666666666666E-2</v>
      </c>
      <c r="AX289">
        <v>22</v>
      </c>
      <c r="AY289">
        <v>1.6666666666666666E-2</v>
      </c>
    </row>
    <row r="290" spans="1:51" x14ac:dyDescent="0.25">
      <c r="A290">
        <v>8454</v>
      </c>
      <c r="B290" t="s">
        <v>117</v>
      </c>
      <c r="C290" t="s">
        <v>109</v>
      </c>
      <c r="D290" t="s">
        <v>43</v>
      </c>
      <c r="E290" t="s">
        <v>7661</v>
      </c>
      <c r="F290" t="s">
        <v>7662</v>
      </c>
      <c r="G290" t="s">
        <v>181</v>
      </c>
      <c r="H290" t="s">
        <v>47</v>
      </c>
      <c r="I290" t="s">
        <v>63</v>
      </c>
      <c r="J290" t="s">
        <v>48</v>
      </c>
      <c r="K290" t="s">
        <v>121</v>
      </c>
      <c r="L290" t="s">
        <v>50</v>
      </c>
      <c r="M290" t="s">
        <v>122</v>
      </c>
      <c r="N290">
        <v>24</v>
      </c>
      <c r="O290" t="s">
        <v>48</v>
      </c>
      <c r="P290" t="s">
        <v>123</v>
      </c>
      <c r="R290" t="s">
        <v>158</v>
      </c>
      <c r="V290" t="s">
        <v>48</v>
      </c>
      <c r="W290" t="s">
        <v>54</v>
      </c>
      <c r="X290" t="s">
        <v>6378</v>
      </c>
      <c r="Y290" t="s">
        <v>54</v>
      </c>
      <c r="Z290" t="s">
        <v>5602</v>
      </c>
      <c r="AA290" t="s">
        <v>54</v>
      </c>
      <c r="AB290" t="s">
        <v>57</v>
      </c>
      <c r="AC290" t="s">
        <v>57</v>
      </c>
      <c r="AH290">
        <f t="shared" si="44"/>
        <v>0</v>
      </c>
      <c r="AI290">
        <f t="shared" si="45"/>
        <v>0</v>
      </c>
      <c r="AJ290">
        <f t="shared" si="46"/>
        <v>1</v>
      </c>
      <c r="AK290">
        <v>1</v>
      </c>
      <c r="AL290" s="8">
        <f t="shared" si="47"/>
        <v>24</v>
      </c>
      <c r="AM290" s="8">
        <f t="shared" si="48"/>
        <v>10.6</v>
      </c>
      <c r="AN290" s="8">
        <f t="shared" si="49"/>
        <v>1.6666666666666666E-2</v>
      </c>
      <c r="AO290" s="8">
        <f>Table1[[#This Row],[L1 Worked Time]]+Table1[[#This Row],[Idle Time]]+Table1[[#This Row],[L1 Pend Time]]</f>
        <v>34.616666666666667</v>
      </c>
      <c r="AP290" s="1" t="str">
        <f t="shared" si="50"/>
        <v>Mon</v>
      </c>
      <c r="AQ290" s="6">
        <f>INT(Table1[[#This Row],[Create Date]])</f>
        <v>44956</v>
      </c>
      <c r="AR290" s="2">
        <f t="shared" si="51"/>
        <v>44956</v>
      </c>
      <c r="AS290" s="1" t="str">
        <f t="shared" si="52"/>
        <v>16:00:03</v>
      </c>
      <c r="AT290" s="1" t="str">
        <f t="shared" si="53"/>
        <v>Week-6</v>
      </c>
      <c r="AU290" s="3">
        <f t="shared" si="54"/>
        <v>0.66666666666666663</v>
      </c>
      <c r="AW290">
        <v>10.6</v>
      </c>
      <c r="AX290">
        <v>24</v>
      </c>
      <c r="AY290">
        <v>1.6666666666666666E-2</v>
      </c>
    </row>
    <row r="291" spans="1:51" x14ac:dyDescent="0.25">
      <c r="A291">
        <v>8453</v>
      </c>
      <c r="B291" t="s">
        <v>59</v>
      </c>
      <c r="C291" t="s">
        <v>109</v>
      </c>
      <c r="D291" t="s">
        <v>43</v>
      </c>
      <c r="E291" t="s">
        <v>7663</v>
      </c>
      <c r="F291" t="s">
        <v>7664</v>
      </c>
      <c r="G291" t="s">
        <v>181</v>
      </c>
      <c r="H291" t="s">
        <v>47</v>
      </c>
      <c r="I291" t="s">
        <v>47</v>
      </c>
      <c r="J291" t="s">
        <v>64</v>
      </c>
      <c r="L291" t="s">
        <v>50</v>
      </c>
      <c r="M291" t="s">
        <v>65</v>
      </c>
      <c r="N291">
        <v>2</v>
      </c>
      <c r="O291" t="s">
        <v>48</v>
      </c>
      <c r="P291" t="s">
        <v>66</v>
      </c>
      <c r="Q291" t="s">
        <v>317</v>
      </c>
      <c r="V291" t="s">
        <v>48</v>
      </c>
      <c r="W291" t="s">
        <v>54</v>
      </c>
      <c r="X291" t="s">
        <v>106</v>
      </c>
      <c r="Y291" t="s">
        <v>54</v>
      </c>
      <c r="Z291" t="s">
        <v>351</v>
      </c>
      <c r="AA291" t="s">
        <v>54</v>
      </c>
      <c r="AB291" t="s">
        <v>57</v>
      </c>
      <c r="AC291" t="s">
        <v>7665</v>
      </c>
      <c r="AH291">
        <f t="shared" si="44"/>
        <v>0</v>
      </c>
      <c r="AI291">
        <f t="shared" si="45"/>
        <v>1</v>
      </c>
      <c r="AJ291" t="str">
        <f t="shared" si="46"/>
        <v/>
      </c>
      <c r="AK291">
        <v>1</v>
      </c>
      <c r="AL291" s="8">
        <f t="shared" si="47"/>
        <v>2</v>
      </c>
      <c r="AM291" s="8">
        <f t="shared" si="48"/>
        <v>8.3333333333333329E-2</v>
      </c>
      <c r="AN291" s="8">
        <f t="shared" si="49"/>
        <v>90.51666666666668</v>
      </c>
      <c r="AO291" s="8">
        <f>Table1[[#This Row],[L1 Worked Time]]+Table1[[#This Row],[Idle Time]]+Table1[[#This Row],[L1 Pend Time]]</f>
        <v>92.600000000000009</v>
      </c>
      <c r="AP291" s="1" t="str">
        <f t="shared" si="50"/>
        <v>Mon</v>
      </c>
      <c r="AQ291" s="6">
        <f>INT(Table1[[#This Row],[Create Date]])</f>
        <v>44956</v>
      </c>
      <c r="AR291" s="2">
        <f t="shared" si="51"/>
        <v>44956</v>
      </c>
      <c r="AS291" s="1" t="str">
        <f t="shared" si="52"/>
        <v>10:30:53</v>
      </c>
      <c r="AT291" s="1" t="str">
        <f t="shared" si="53"/>
        <v>Week-6</v>
      </c>
      <c r="AU291" s="3">
        <f t="shared" si="54"/>
        <v>0.41666666666666663</v>
      </c>
      <c r="AW291">
        <v>8.3333333333333329E-2</v>
      </c>
      <c r="AX291">
        <v>2</v>
      </c>
      <c r="AY291">
        <v>90.51666666666668</v>
      </c>
    </row>
    <row r="292" spans="1:51" x14ac:dyDescent="0.25">
      <c r="A292">
        <v>8452</v>
      </c>
      <c r="B292" t="s">
        <v>59</v>
      </c>
      <c r="C292" t="s">
        <v>109</v>
      </c>
      <c r="D292" t="s">
        <v>43</v>
      </c>
      <c r="E292" t="s">
        <v>7663</v>
      </c>
      <c r="F292" t="s">
        <v>7664</v>
      </c>
      <c r="G292" t="s">
        <v>181</v>
      </c>
      <c r="H292" t="s">
        <v>47</v>
      </c>
      <c r="I292" t="s">
        <v>47</v>
      </c>
      <c r="J292" t="s">
        <v>64</v>
      </c>
      <c r="L292" t="s">
        <v>50</v>
      </c>
      <c r="M292" t="s">
        <v>65</v>
      </c>
      <c r="N292">
        <v>4</v>
      </c>
      <c r="O292" t="s">
        <v>48</v>
      </c>
      <c r="P292" t="s">
        <v>66</v>
      </c>
      <c r="Q292" t="s">
        <v>317</v>
      </c>
      <c r="V292" t="s">
        <v>48</v>
      </c>
      <c r="W292" t="s">
        <v>54</v>
      </c>
      <c r="X292" t="s">
        <v>106</v>
      </c>
      <c r="Y292" t="s">
        <v>54</v>
      </c>
      <c r="Z292" t="s">
        <v>4162</v>
      </c>
      <c r="AA292" t="s">
        <v>54</v>
      </c>
      <c r="AB292" t="s">
        <v>57</v>
      </c>
      <c r="AC292" t="s">
        <v>7666</v>
      </c>
      <c r="AH292">
        <f t="shared" si="44"/>
        <v>0</v>
      </c>
      <c r="AI292">
        <f t="shared" si="45"/>
        <v>1</v>
      </c>
      <c r="AJ292" t="str">
        <f t="shared" si="46"/>
        <v/>
      </c>
      <c r="AK292">
        <v>1</v>
      </c>
      <c r="AL292" s="8">
        <f t="shared" si="47"/>
        <v>4</v>
      </c>
      <c r="AM292" s="8">
        <f t="shared" si="48"/>
        <v>8.3333333333333329E-2</v>
      </c>
      <c r="AN292" s="8">
        <f t="shared" si="49"/>
        <v>88.949999999999989</v>
      </c>
      <c r="AO292" s="8">
        <f>Table1[[#This Row],[L1 Worked Time]]+Table1[[#This Row],[Idle Time]]+Table1[[#This Row],[L1 Pend Time]]</f>
        <v>93.033333333333317</v>
      </c>
      <c r="AP292" s="1" t="str">
        <f t="shared" si="50"/>
        <v>Mon</v>
      </c>
      <c r="AQ292" s="6">
        <f>INT(Table1[[#This Row],[Create Date]])</f>
        <v>44956</v>
      </c>
      <c r="AR292" s="2">
        <f t="shared" si="51"/>
        <v>44956</v>
      </c>
      <c r="AS292" s="1" t="str">
        <f t="shared" si="52"/>
        <v>10:30:53</v>
      </c>
      <c r="AT292" s="1" t="str">
        <f t="shared" si="53"/>
        <v>Week-6</v>
      </c>
      <c r="AU292" s="3">
        <f t="shared" si="54"/>
        <v>0.41666666666666663</v>
      </c>
      <c r="AW292">
        <v>8.3333333333333329E-2</v>
      </c>
      <c r="AX292">
        <v>4</v>
      </c>
      <c r="AY292">
        <v>88.949999999999989</v>
      </c>
    </row>
    <row r="293" spans="1:51" x14ac:dyDescent="0.25">
      <c r="A293">
        <v>8451</v>
      </c>
      <c r="B293" t="s">
        <v>59</v>
      </c>
      <c r="C293" t="s">
        <v>109</v>
      </c>
      <c r="D293" t="s">
        <v>43</v>
      </c>
      <c r="E293" t="s">
        <v>7663</v>
      </c>
      <c r="F293" t="s">
        <v>7664</v>
      </c>
      <c r="G293" t="s">
        <v>181</v>
      </c>
      <c r="H293" t="s">
        <v>47</v>
      </c>
      <c r="I293" t="s">
        <v>47</v>
      </c>
      <c r="J293" t="s">
        <v>64</v>
      </c>
      <c r="L293" t="s">
        <v>50</v>
      </c>
      <c r="M293" t="s">
        <v>65</v>
      </c>
      <c r="N293">
        <v>3</v>
      </c>
      <c r="O293" t="s">
        <v>48</v>
      </c>
      <c r="P293" t="s">
        <v>66</v>
      </c>
      <c r="Q293" t="s">
        <v>317</v>
      </c>
      <c r="V293" t="s">
        <v>48</v>
      </c>
      <c r="W293" t="s">
        <v>54</v>
      </c>
      <c r="X293" t="s">
        <v>148</v>
      </c>
      <c r="Y293" t="s">
        <v>54</v>
      </c>
      <c r="Z293" t="s">
        <v>4195</v>
      </c>
      <c r="AA293" t="s">
        <v>54</v>
      </c>
      <c r="AB293" t="s">
        <v>57</v>
      </c>
      <c r="AC293" t="s">
        <v>7667</v>
      </c>
      <c r="AH293">
        <f t="shared" si="44"/>
        <v>0</v>
      </c>
      <c r="AI293">
        <f t="shared" si="45"/>
        <v>1</v>
      </c>
      <c r="AJ293" t="str">
        <f t="shared" si="46"/>
        <v/>
      </c>
      <c r="AK293">
        <v>1</v>
      </c>
      <c r="AL293" s="8">
        <f t="shared" si="47"/>
        <v>3</v>
      </c>
      <c r="AM293" s="8">
        <f t="shared" si="48"/>
        <v>0.11666666666666667</v>
      </c>
      <c r="AN293" s="8">
        <f t="shared" si="49"/>
        <v>91</v>
      </c>
      <c r="AO293" s="8">
        <f>Table1[[#This Row],[L1 Worked Time]]+Table1[[#This Row],[Idle Time]]+Table1[[#This Row],[L1 Pend Time]]</f>
        <v>94.11666666666666</v>
      </c>
      <c r="AP293" s="1" t="str">
        <f t="shared" si="50"/>
        <v>Mon</v>
      </c>
      <c r="AQ293" s="6">
        <f>INT(Table1[[#This Row],[Create Date]])</f>
        <v>44956</v>
      </c>
      <c r="AR293" s="2">
        <f t="shared" si="51"/>
        <v>44956</v>
      </c>
      <c r="AS293" s="1" t="str">
        <f t="shared" si="52"/>
        <v>10:30:53</v>
      </c>
      <c r="AT293" s="1" t="str">
        <f t="shared" si="53"/>
        <v>Week-6</v>
      </c>
      <c r="AU293" s="3">
        <f t="shared" si="54"/>
        <v>0.41666666666666663</v>
      </c>
      <c r="AW293">
        <v>0.11666666666666667</v>
      </c>
      <c r="AX293">
        <v>3</v>
      </c>
      <c r="AY293">
        <v>91</v>
      </c>
    </row>
    <row r="294" spans="1:51" x14ac:dyDescent="0.25">
      <c r="A294">
        <v>8450</v>
      </c>
      <c r="B294" t="s">
        <v>59</v>
      </c>
      <c r="C294" t="s">
        <v>60</v>
      </c>
      <c r="D294" t="s">
        <v>43</v>
      </c>
      <c r="E294" t="s">
        <v>7668</v>
      </c>
      <c r="F294" t="s">
        <v>7664</v>
      </c>
      <c r="G294" t="s">
        <v>129</v>
      </c>
      <c r="H294" t="s">
        <v>47</v>
      </c>
      <c r="I294" t="s">
        <v>47</v>
      </c>
      <c r="J294" t="s">
        <v>64</v>
      </c>
      <c r="L294" t="s">
        <v>50</v>
      </c>
      <c r="M294" t="s">
        <v>65</v>
      </c>
      <c r="N294">
        <v>29</v>
      </c>
      <c r="O294" t="s">
        <v>48</v>
      </c>
      <c r="P294" t="s">
        <v>66</v>
      </c>
      <c r="Q294" t="s">
        <v>317</v>
      </c>
      <c r="V294" t="s">
        <v>48</v>
      </c>
      <c r="W294" t="s">
        <v>54</v>
      </c>
      <c r="X294" t="s">
        <v>142</v>
      </c>
      <c r="Y294" t="s">
        <v>54</v>
      </c>
      <c r="Z294" t="s">
        <v>4913</v>
      </c>
      <c r="AA294" t="s">
        <v>54</v>
      </c>
      <c r="AB294" t="s">
        <v>57</v>
      </c>
      <c r="AC294" t="s">
        <v>7669</v>
      </c>
      <c r="AH294">
        <f t="shared" si="44"/>
        <v>0</v>
      </c>
      <c r="AI294">
        <f t="shared" si="45"/>
        <v>1</v>
      </c>
      <c r="AJ294" t="str">
        <f t="shared" si="46"/>
        <v/>
      </c>
      <c r="AK294">
        <v>1</v>
      </c>
      <c r="AL294" s="8">
        <f t="shared" si="47"/>
        <v>29.000000000000004</v>
      </c>
      <c r="AM294" s="8">
        <f t="shared" si="48"/>
        <v>0.1</v>
      </c>
      <c r="AN294" s="8">
        <f t="shared" si="49"/>
        <v>30.283333333333339</v>
      </c>
      <c r="AO294" s="8">
        <f>Table1[[#This Row],[L1 Worked Time]]+Table1[[#This Row],[Idle Time]]+Table1[[#This Row],[L1 Pend Time]]</f>
        <v>59.38333333333334</v>
      </c>
      <c r="AP294" s="1" t="str">
        <f t="shared" si="50"/>
        <v>Mon</v>
      </c>
      <c r="AQ294" s="6">
        <f>INT(Table1[[#This Row],[Create Date]])</f>
        <v>44956</v>
      </c>
      <c r="AR294" s="2">
        <f t="shared" si="51"/>
        <v>44956</v>
      </c>
      <c r="AS294" s="1" t="str">
        <f t="shared" si="52"/>
        <v>10:30:53</v>
      </c>
      <c r="AT294" s="1" t="str">
        <f t="shared" si="53"/>
        <v>Week-6</v>
      </c>
      <c r="AU294" s="3">
        <f t="shared" si="54"/>
        <v>0.41666666666666663</v>
      </c>
      <c r="AW294">
        <v>0.1</v>
      </c>
      <c r="AX294">
        <v>29.000000000000004</v>
      </c>
      <c r="AY294">
        <v>30.283333333333339</v>
      </c>
    </row>
    <row r="295" spans="1:51" x14ac:dyDescent="0.25">
      <c r="A295">
        <v>8449</v>
      </c>
      <c r="B295" t="s">
        <v>59</v>
      </c>
      <c r="C295" t="s">
        <v>60</v>
      </c>
      <c r="D295" t="s">
        <v>43</v>
      </c>
      <c r="E295" t="s">
        <v>7670</v>
      </c>
      <c r="F295" t="s">
        <v>7664</v>
      </c>
      <c r="G295" t="s">
        <v>140</v>
      </c>
      <c r="H295" t="s">
        <v>47</v>
      </c>
      <c r="I295" t="s">
        <v>47</v>
      </c>
      <c r="J295" t="s">
        <v>64</v>
      </c>
      <c r="L295" t="s">
        <v>50</v>
      </c>
      <c r="M295" t="s">
        <v>65</v>
      </c>
      <c r="N295">
        <v>81</v>
      </c>
      <c r="O295" t="s">
        <v>48</v>
      </c>
      <c r="P295" t="s">
        <v>66</v>
      </c>
      <c r="Q295" t="s">
        <v>317</v>
      </c>
      <c r="V295" t="s">
        <v>48</v>
      </c>
      <c r="W295" t="s">
        <v>54</v>
      </c>
      <c r="X295" t="s">
        <v>106</v>
      </c>
      <c r="Y295" t="s">
        <v>54</v>
      </c>
      <c r="Z295" t="s">
        <v>7671</v>
      </c>
      <c r="AA295" t="s">
        <v>54</v>
      </c>
      <c r="AB295" t="s">
        <v>57</v>
      </c>
      <c r="AC295" t="s">
        <v>603</v>
      </c>
      <c r="AH295">
        <f t="shared" si="44"/>
        <v>0</v>
      </c>
      <c r="AI295">
        <f t="shared" si="45"/>
        <v>1</v>
      </c>
      <c r="AJ295" t="str">
        <f t="shared" si="46"/>
        <v/>
      </c>
      <c r="AK295">
        <v>1</v>
      </c>
      <c r="AL295" s="8">
        <f t="shared" si="47"/>
        <v>81</v>
      </c>
      <c r="AM295" s="8">
        <f t="shared" si="48"/>
        <v>8.3333333333333329E-2</v>
      </c>
      <c r="AN295" s="8">
        <f t="shared" si="49"/>
        <v>4.666666666666667</v>
      </c>
      <c r="AO295" s="8">
        <f>Table1[[#This Row],[L1 Worked Time]]+Table1[[#This Row],[Idle Time]]+Table1[[#This Row],[L1 Pend Time]]</f>
        <v>85.75</v>
      </c>
      <c r="AP295" s="1" t="str">
        <f t="shared" si="50"/>
        <v>Mon</v>
      </c>
      <c r="AQ295" s="6">
        <f>INT(Table1[[#This Row],[Create Date]])</f>
        <v>44956</v>
      </c>
      <c r="AR295" s="2">
        <f t="shared" si="51"/>
        <v>44956</v>
      </c>
      <c r="AS295" s="1" t="str">
        <f t="shared" si="52"/>
        <v>10:30:53</v>
      </c>
      <c r="AT295" s="1" t="str">
        <f t="shared" si="53"/>
        <v>Week-6</v>
      </c>
      <c r="AU295" s="3">
        <f t="shared" si="54"/>
        <v>0.41666666666666663</v>
      </c>
      <c r="AW295">
        <v>8.3333333333333329E-2</v>
      </c>
      <c r="AX295">
        <v>81</v>
      </c>
      <c r="AY295">
        <v>4.666666666666667</v>
      </c>
    </row>
    <row r="296" spans="1:51" x14ac:dyDescent="0.25">
      <c r="A296">
        <v>8447</v>
      </c>
      <c r="B296" t="s">
        <v>59</v>
      </c>
      <c r="C296" t="s">
        <v>109</v>
      </c>
      <c r="D296" t="s">
        <v>43</v>
      </c>
      <c r="E296" t="s">
        <v>7663</v>
      </c>
      <c r="F296" t="s">
        <v>7672</v>
      </c>
      <c r="G296" t="s">
        <v>181</v>
      </c>
      <c r="H296" t="s">
        <v>47</v>
      </c>
      <c r="I296" t="s">
        <v>47</v>
      </c>
      <c r="J296" t="s">
        <v>64</v>
      </c>
      <c r="L296" t="s">
        <v>50</v>
      </c>
      <c r="M296" t="s">
        <v>65</v>
      </c>
      <c r="N296">
        <v>2</v>
      </c>
      <c r="O296" t="s">
        <v>48</v>
      </c>
      <c r="P296" t="s">
        <v>66</v>
      </c>
      <c r="Q296" t="s">
        <v>317</v>
      </c>
      <c r="V296" t="s">
        <v>48</v>
      </c>
      <c r="W296" t="s">
        <v>54</v>
      </c>
      <c r="X296" t="s">
        <v>106</v>
      </c>
      <c r="Y296" t="s">
        <v>54</v>
      </c>
      <c r="Z296" t="s">
        <v>1773</v>
      </c>
      <c r="AA296" t="s">
        <v>54</v>
      </c>
      <c r="AB296" t="s">
        <v>57</v>
      </c>
      <c r="AC296" t="s">
        <v>7673</v>
      </c>
      <c r="AH296">
        <f t="shared" si="44"/>
        <v>0</v>
      </c>
      <c r="AI296">
        <f t="shared" si="45"/>
        <v>1</v>
      </c>
      <c r="AJ296" t="str">
        <f t="shared" si="46"/>
        <v/>
      </c>
      <c r="AK296">
        <v>1</v>
      </c>
      <c r="AL296" s="8">
        <f t="shared" si="47"/>
        <v>2</v>
      </c>
      <c r="AM296" s="8">
        <f t="shared" si="48"/>
        <v>8.3333333333333329E-2</v>
      </c>
      <c r="AN296" s="8">
        <f t="shared" si="49"/>
        <v>155.73333333333332</v>
      </c>
      <c r="AO296" s="8">
        <f>Table1[[#This Row],[L1 Worked Time]]+Table1[[#This Row],[Idle Time]]+Table1[[#This Row],[L1 Pend Time]]</f>
        <v>157.81666666666666</v>
      </c>
      <c r="AP296" s="1" t="str">
        <f t="shared" si="50"/>
        <v>Mon</v>
      </c>
      <c r="AQ296" s="6">
        <f>INT(Table1[[#This Row],[Create Date]])</f>
        <v>44956</v>
      </c>
      <c r="AR296" s="2">
        <f t="shared" si="51"/>
        <v>44956</v>
      </c>
      <c r="AS296" s="1" t="str">
        <f t="shared" si="52"/>
        <v>09:30:44</v>
      </c>
      <c r="AT296" s="1" t="str">
        <f t="shared" si="53"/>
        <v>Week-6</v>
      </c>
      <c r="AU296" s="3">
        <f t="shared" si="54"/>
        <v>0.375</v>
      </c>
      <c r="AW296">
        <v>8.3333333333333329E-2</v>
      </c>
      <c r="AX296">
        <v>2</v>
      </c>
      <c r="AY296">
        <v>155.73333333333332</v>
      </c>
    </row>
    <row r="297" spans="1:51" x14ac:dyDescent="0.25">
      <c r="A297">
        <v>8448</v>
      </c>
      <c r="B297" t="s">
        <v>59</v>
      </c>
      <c r="C297" t="s">
        <v>109</v>
      </c>
      <c r="D297" t="s">
        <v>43</v>
      </c>
      <c r="E297" t="s">
        <v>7663</v>
      </c>
      <c r="F297" t="s">
        <v>7672</v>
      </c>
      <c r="G297" t="s">
        <v>181</v>
      </c>
      <c r="H297" t="s">
        <v>47</v>
      </c>
      <c r="I297" t="s">
        <v>47</v>
      </c>
      <c r="J297" t="s">
        <v>64</v>
      </c>
      <c r="L297" t="s">
        <v>50</v>
      </c>
      <c r="M297" t="s">
        <v>65</v>
      </c>
      <c r="N297">
        <v>73</v>
      </c>
      <c r="O297" t="s">
        <v>48</v>
      </c>
      <c r="P297" t="s">
        <v>66</v>
      </c>
      <c r="Q297" t="s">
        <v>317</v>
      </c>
      <c r="V297" t="s">
        <v>48</v>
      </c>
      <c r="W297" t="s">
        <v>54</v>
      </c>
      <c r="X297" t="s">
        <v>142</v>
      </c>
      <c r="Y297" t="s">
        <v>54</v>
      </c>
      <c r="Z297" t="s">
        <v>3540</v>
      </c>
      <c r="AA297" t="s">
        <v>54</v>
      </c>
      <c r="AB297" t="s">
        <v>57</v>
      </c>
      <c r="AC297" t="s">
        <v>7674</v>
      </c>
      <c r="AH297">
        <f t="shared" si="44"/>
        <v>0</v>
      </c>
      <c r="AI297">
        <f t="shared" si="45"/>
        <v>1</v>
      </c>
      <c r="AJ297" t="str">
        <f t="shared" si="46"/>
        <v/>
      </c>
      <c r="AK297">
        <v>1</v>
      </c>
      <c r="AL297" s="8">
        <f t="shared" si="47"/>
        <v>73</v>
      </c>
      <c r="AM297" s="8">
        <f t="shared" si="48"/>
        <v>0.1</v>
      </c>
      <c r="AN297" s="8">
        <f t="shared" si="49"/>
        <v>83.86666666666666</v>
      </c>
      <c r="AO297" s="8">
        <f>Table1[[#This Row],[L1 Worked Time]]+Table1[[#This Row],[Idle Time]]+Table1[[#This Row],[L1 Pend Time]]</f>
        <v>156.96666666666664</v>
      </c>
      <c r="AP297" s="1" t="str">
        <f t="shared" si="50"/>
        <v>Mon</v>
      </c>
      <c r="AQ297" s="6">
        <f>INT(Table1[[#This Row],[Create Date]])</f>
        <v>44956</v>
      </c>
      <c r="AR297" s="2">
        <f t="shared" si="51"/>
        <v>44956</v>
      </c>
      <c r="AS297" s="1" t="str">
        <f t="shared" si="52"/>
        <v>09:30:44</v>
      </c>
      <c r="AT297" s="1" t="str">
        <f t="shared" si="53"/>
        <v>Week-6</v>
      </c>
      <c r="AU297" s="3">
        <f t="shared" si="54"/>
        <v>0.375</v>
      </c>
      <c r="AW297">
        <v>0.1</v>
      </c>
      <c r="AX297">
        <v>73</v>
      </c>
      <c r="AY297">
        <v>83.86666666666666</v>
      </c>
    </row>
    <row r="298" spans="1:51" x14ac:dyDescent="0.25">
      <c r="A298">
        <v>8446</v>
      </c>
      <c r="B298" t="s">
        <v>59</v>
      </c>
      <c r="C298" t="s">
        <v>109</v>
      </c>
      <c r="D298" t="s">
        <v>43</v>
      </c>
      <c r="E298" t="s">
        <v>7663</v>
      </c>
      <c r="F298" t="s">
        <v>7675</v>
      </c>
      <c r="G298" t="s">
        <v>181</v>
      </c>
      <c r="H298" t="s">
        <v>47</v>
      </c>
      <c r="I298" t="s">
        <v>47</v>
      </c>
      <c r="J298" t="s">
        <v>64</v>
      </c>
      <c r="L298" t="s">
        <v>50</v>
      </c>
      <c r="M298" t="s">
        <v>65</v>
      </c>
      <c r="N298">
        <v>87</v>
      </c>
      <c r="O298" t="s">
        <v>48</v>
      </c>
      <c r="P298" t="s">
        <v>66</v>
      </c>
      <c r="Q298" t="s">
        <v>317</v>
      </c>
      <c r="V298" t="s">
        <v>48</v>
      </c>
      <c r="W298" t="s">
        <v>54</v>
      </c>
      <c r="X298" t="s">
        <v>84</v>
      </c>
      <c r="Y298" t="s">
        <v>54</v>
      </c>
      <c r="Z298" t="s">
        <v>7676</v>
      </c>
      <c r="AA298" t="s">
        <v>54</v>
      </c>
      <c r="AB298" t="s">
        <v>57</v>
      </c>
      <c r="AC298" t="s">
        <v>6590</v>
      </c>
      <c r="AH298">
        <f t="shared" si="44"/>
        <v>0</v>
      </c>
      <c r="AI298">
        <f t="shared" si="45"/>
        <v>1</v>
      </c>
      <c r="AJ298" t="str">
        <f t="shared" si="46"/>
        <v/>
      </c>
      <c r="AK298">
        <v>1</v>
      </c>
      <c r="AL298" s="8">
        <f t="shared" si="47"/>
        <v>87</v>
      </c>
      <c r="AM298" s="8">
        <f t="shared" si="48"/>
        <v>0.18333333333333332</v>
      </c>
      <c r="AN298" s="8">
        <f t="shared" si="49"/>
        <v>71.5</v>
      </c>
      <c r="AO298" s="8">
        <f>Table1[[#This Row],[L1 Worked Time]]+Table1[[#This Row],[Idle Time]]+Table1[[#This Row],[L1 Pend Time]]</f>
        <v>158.68333333333334</v>
      </c>
      <c r="AP298" s="1" t="str">
        <f t="shared" si="50"/>
        <v>Mon</v>
      </c>
      <c r="AQ298" s="6">
        <f>INT(Table1[[#This Row],[Create Date]])</f>
        <v>44956</v>
      </c>
      <c r="AR298" s="2">
        <f t="shared" si="51"/>
        <v>44956</v>
      </c>
      <c r="AS298" s="1" t="str">
        <f t="shared" si="52"/>
        <v>09:30:43</v>
      </c>
      <c r="AT298" s="1" t="str">
        <f t="shared" si="53"/>
        <v>Week-6</v>
      </c>
      <c r="AU298" s="3">
        <f t="shared" si="54"/>
        <v>0.375</v>
      </c>
      <c r="AW298">
        <v>0.18333333333333332</v>
      </c>
      <c r="AX298">
        <v>87</v>
      </c>
      <c r="AY298">
        <v>71.5</v>
      </c>
    </row>
    <row r="299" spans="1:51" x14ac:dyDescent="0.25">
      <c r="A299">
        <v>8445</v>
      </c>
      <c r="B299" t="s">
        <v>59</v>
      </c>
      <c r="C299" t="s">
        <v>60</v>
      </c>
      <c r="D299" t="s">
        <v>43</v>
      </c>
      <c r="E299" t="s">
        <v>7677</v>
      </c>
      <c r="F299" t="s">
        <v>7678</v>
      </c>
      <c r="G299" t="s">
        <v>129</v>
      </c>
      <c r="H299" t="s">
        <v>47</v>
      </c>
      <c r="I299" t="s">
        <v>47</v>
      </c>
      <c r="J299" t="s">
        <v>64</v>
      </c>
      <c r="L299" t="s">
        <v>50</v>
      </c>
      <c r="M299" t="s">
        <v>65</v>
      </c>
      <c r="N299">
        <v>20</v>
      </c>
      <c r="O299" t="s">
        <v>48</v>
      </c>
      <c r="P299" t="s">
        <v>66</v>
      </c>
      <c r="Q299" t="s">
        <v>67</v>
      </c>
      <c r="V299" t="s">
        <v>48</v>
      </c>
      <c r="W299" t="s">
        <v>54</v>
      </c>
      <c r="X299" t="s">
        <v>142</v>
      </c>
      <c r="Y299" t="s">
        <v>54</v>
      </c>
      <c r="Z299" t="s">
        <v>6712</v>
      </c>
      <c r="AA299" t="s">
        <v>54</v>
      </c>
      <c r="AB299" t="s">
        <v>57</v>
      </c>
      <c r="AC299" t="s">
        <v>7679</v>
      </c>
      <c r="AH299">
        <f t="shared" si="44"/>
        <v>0</v>
      </c>
      <c r="AI299">
        <f t="shared" si="45"/>
        <v>1</v>
      </c>
      <c r="AJ299" t="str">
        <f t="shared" si="46"/>
        <v/>
      </c>
      <c r="AK299">
        <v>1</v>
      </c>
      <c r="AL299" s="8">
        <f t="shared" si="47"/>
        <v>20</v>
      </c>
      <c r="AM299" s="8">
        <f t="shared" si="48"/>
        <v>0.1</v>
      </c>
      <c r="AN299" s="8">
        <f t="shared" si="49"/>
        <v>121.31666666666665</v>
      </c>
      <c r="AO299" s="8">
        <f>Table1[[#This Row],[L1 Worked Time]]+Table1[[#This Row],[Idle Time]]+Table1[[#This Row],[L1 Pend Time]]</f>
        <v>141.41666666666666</v>
      </c>
      <c r="AP299" s="1" t="str">
        <f t="shared" si="50"/>
        <v>Mon</v>
      </c>
      <c r="AQ299" s="6">
        <f>INT(Table1[[#This Row],[Create Date]])</f>
        <v>44956</v>
      </c>
      <c r="AR299" s="2">
        <f t="shared" si="51"/>
        <v>44956</v>
      </c>
      <c r="AS299" s="1" t="str">
        <f t="shared" si="52"/>
        <v>09:00:18</v>
      </c>
      <c r="AT299" s="1" t="str">
        <f t="shared" si="53"/>
        <v>Week-6</v>
      </c>
      <c r="AU299" s="3">
        <f t="shared" si="54"/>
        <v>0.375</v>
      </c>
      <c r="AW299">
        <v>0.1</v>
      </c>
      <c r="AX299">
        <v>20</v>
      </c>
      <c r="AY299">
        <v>121.31666666666665</v>
      </c>
    </row>
    <row r="300" spans="1:51" x14ac:dyDescent="0.25">
      <c r="A300">
        <v>8444</v>
      </c>
      <c r="B300" t="s">
        <v>59</v>
      </c>
      <c r="C300" t="s">
        <v>109</v>
      </c>
      <c r="D300" t="s">
        <v>43</v>
      </c>
      <c r="E300" t="s">
        <v>7663</v>
      </c>
      <c r="F300" t="s">
        <v>7678</v>
      </c>
      <c r="G300" t="s">
        <v>129</v>
      </c>
      <c r="H300" t="s">
        <v>47</v>
      </c>
      <c r="I300" t="s">
        <v>47</v>
      </c>
      <c r="J300" t="s">
        <v>339</v>
      </c>
      <c r="L300" t="s">
        <v>50</v>
      </c>
      <c r="M300" t="s">
        <v>65</v>
      </c>
      <c r="N300">
        <v>62</v>
      </c>
      <c r="O300" t="s">
        <v>48</v>
      </c>
      <c r="P300" t="s">
        <v>66</v>
      </c>
      <c r="Q300" t="s">
        <v>317</v>
      </c>
      <c r="V300" t="s">
        <v>282</v>
      </c>
      <c r="W300" t="s">
        <v>54</v>
      </c>
      <c r="X300" t="s">
        <v>142</v>
      </c>
      <c r="Y300" t="s">
        <v>54</v>
      </c>
      <c r="Z300" t="s">
        <v>7680</v>
      </c>
      <c r="AA300" t="s">
        <v>54</v>
      </c>
      <c r="AB300" t="s">
        <v>57</v>
      </c>
      <c r="AC300" t="s">
        <v>57</v>
      </c>
      <c r="AH300">
        <f t="shared" si="44"/>
        <v>1</v>
      </c>
      <c r="AI300">
        <f t="shared" si="45"/>
        <v>1</v>
      </c>
      <c r="AJ300" t="str">
        <f t="shared" si="46"/>
        <v/>
      </c>
      <c r="AK300">
        <v>1</v>
      </c>
      <c r="AL300" s="8">
        <f t="shared" si="47"/>
        <v>62</v>
      </c>
      <c r="AM300" s="8">
        <f t="shared" si="48"/>
        <v>0.1</v>
      </c>
      <c r="AN300" s="8">
        <f t="shared" si="49"/>
        <v>1.6666666666666666E-2</v>
      </c>
      <c r="AO300" s="8">
        <f>Table1[[#This Row],[L1 Worked Time]]+Table1[[#This Row],[Idle Time]]+Table1[[#This Row],[L1 Pend Time]]</f>
        <v>62.116666666666667</v>
      </c>
      <c r="AP300" s="1" t="str">
        <f t="shared" si="50"/>
        <v>Mon</v>
      </c>
      <c r="AQ300" s="6">
        <f>INT(Table1[[#This Row],[Create Date]])</f>
        <v>44956</v>
      </c>
      <c r="AR300" s="2">
        <f t="shared" si="51"/>
        <v>44956</v>
      </c>
      <c r="AS300" s="1" t="str">
        <f t="shared" si="52"/>
        <v>09:00:18</v>
      </c>
      <c r="AT300" s="1" t="str">
        <f t="shared" si="53"/>
        <v>Week-6</v>
      </c>
      <c r="AU300" s="3">
        <f t="shared" si="54"/>
        <v>0.375</v>
      </c>
      <c r="AW300">
        <v>0.1</v>
      </c>
      <c r="AX300">
        <v>62</v>
      </c>
      <c r="AY300">
        <v>1.6666666666666666E-2</v>
      </c>
    </row>
    <row r="301" spans="1:51" x14ac:dyDescent="0.25">
      <c r="A301">
        <v>8443</v>
      </c>
      <c r="B301" t="s">
        <v>59</v>
      </c>
      <c r="C301" t="s">
        <v>60</v>
      </c>
      <c r="D301" t="s">
        <v>43</v>
      </c>
      <c r="E301" t="s">
        <v>7681</v>
      </c>
      <c r="F301" t="s">
        <v>7682</v>
      </c>
      <c r="G301" t="s">
        <v>46</v>
      </c>
      <c r="H301" t="s">
        <v>47</v>
      </c>
      <c r="I301" t="s">
        <v>47</v>
      </c>
      <c r="J301" t="s">
        <v>64</v>
      </c>
      <c r="L301" t="s">
        <v>50</v>
      </c>
      <c r="M301" t="s">
        <v>65</v>
      </c>
      <c r="N301">
        <v>46</v>
      </c>
      <c r="O301" t="s">
        <v>48</v>
      </c>
      <c r="P301" t="s">
        <v>66</v>
      </c>
      <c r="Q301" t="s">
        <v>317</v>
      </c>
      <c r="V301" t="s">
        <v>48</v>
      </c>
      <c r="W301" t="s">
        <v>54</v>
      </c>
      <c r="X301" t="s">
        <v>78</v>
      </c>
      <c r="Y301" t="s">
        <v>54</v>
      </c>
      <c r="Z301" t="s">
        <v>3674</v>
      </c>
      <c r="AA301" t="s">
        <v>54</v>
      </c>
      <c r="AB301" t="s">
        <v>57</v>
      </c>
      <c r="AC301" t="s">
        <v>57</v>
      </c>
      <c r="AH301">
        <f t="shared" si="44"/>
        <v>0</v>
      </c>
      <c r="AI301">
        <f t="shared" si="45"/>
        <v>1</v>
      </c>
      <c r="AJ301" t="str">
        <f t="shared" si="46"/>
        <v/>
      </c>
      <c r="AK301">
        <v>1</v>
      </c>
      <c r="AL301" s="8">
        <f t="shared" si="47"/>
        <v>46</v>
      </c>
      <c r="AM301" s="8">
        <f t="shared" si="48"/>
        <v>0.13333333333333333</v>
      </c>
      <c r="AN301" s="8">
        <f t="shared" si="49"/>
        <v>1.6666666666666666E-2</v>
      </c>
      <c r="AO301" s="8">
        <f>Table1[[#This Row],[L1 Worked Time]]+Table1[[#This Row],[Idle Time]]+Table1[[#This Row],[L1 Pend Time]]</f>
        <v>46.15</v>
      </c>
      <c r="AP301" s="1" t="str">
        <f t="shared" si="50"/>
        <v>Mon</v>
      </c>
      <c r="AQ301" s="6">
        <f>INT(Table1[[#This Row],[Create Date]])</f>
        <v>44956</v>
      </c>
      <c r="AR301" s="2">
        <f t="shared" si="51"/>
        <v>44956</v>
      </c>
      <c r="AS301" s="1" t="str">
        <f t="shared" si="52"/>
        <v>08:00:12</v>
      </c>
      <c r="AT301" s="1" t="str">
        <f t="shared" si="53"/>
        <v>Week-6</v>
      </c>
      <c r="AU301" s="3">
        <f t="shared" si="54"/>
        <v>0.33333333333333331</v>
      </c>
      <c r="AW301">
        <v>0.13333333333333333</v>
      </c>
      <c r="AX301">
        <v>46</v>
      </c>
      <c r="AY301">
        <v>1.6666666666666666E-2</v>
      </c>
    </row>
    <row r="302" spans="1:51" x14ac:dyDescent="0.25">
      <c r="A302">
        <v>8469</v>
      </c>
      <c r="B302" t="s">
        <v>117</v>
      </c>
      <c r="C302" t="s">
        <v>100</v>
      </c>
      <c r="D302" t="s">
        <v>43</v>
      </c>
      <c r="E302" t="s">
        <v>110</v>
      </c>
      <c r="F302" t="s">
        <v>7631</v>
      </c>
      <c r="G302" t="s">
        <v>77</v>
      </c>
      <c r="H302" t="s">
        <v>47</v>
      </c>
      <c r="I302" t="s">
        <v>47</v>
      </c>
      <c r="J302" t="s">
        <v>112</v>
      </c>
      <c r="K302" t="s">
        <v>113</v>
      </c>
      <c r="L302" t="s">
        <v>50</v>
      </c>
      <c r="M302" t="s">
        <v>114</v>
      </c>
      <c r="N302">
        <v>15</v>
      </c>
      <c r="O302" t="s">
        <v>48</v>
      </c>
      <c r="P302" t="s">
        <v>52</v>
      </c>
      <c r="T302" t="s">
        <v>105</v>
      </c>
      <c r="V302" t="s">
        <v>48</v>
      </c>
      <c r="W302" t="s">
        <v>54</v>
      </c>
      <c r="X302" t="s">
        <v>745</v>
      </c>
      <c r="Y302" t="s">
        <v>54</v>
      </c>
      <c r="Z302" t="s">
        <v>5674</v>
      </c>
      <c r="AA302" t="s">
        <v>54</v>
      </c>
      <c r="AB302" t="s">
        <v>57</v>
      </c>
      <c r="AC302" t="s">
        <v>7632</v>
      </c>
      <c r="AH302">
        <f t="shared" si="44"/>
        <v>0</v>
      </c>
      <c r="AI302">
        <f t="shared" si="45"/>
        <v>1</v>
      </c>
      <c r="AJ302" t="str">
        <f t="shared" si="46"/>
        <v/>
      </c>
      <c r="AK302">
        <v>1</v>
      </c>
      <c r="AL302" s="8">
        <f t="shared" si="47"/>
        <v>15</v>
      </c>
      <c r="AM302" s="8">
        <f t="shared" si="48"/>
        <v>6.6666666666666666E-2</v>
      </c>
      <c r="AN302" s="8">
        <f t="shared" si="49"/>
        <v>79.216666666666654</v>
      </c>
      <c r="AO302" s="8">
        <f>Table1[[#This Row],[L1 Worked Time]]+Table1[[#This Row],[Idle Time]]+Table1[[#This Row],[L1 Pend Time]]</f>
        <v>94.283333333333317</v>
      </c>
      <c r="AP302" s="1" t="str">
        <f t="shared" si="50"/>
        <v>Tue</v>
      </c>
      <c r="AQ302" s="6">
        <f>INT(Table1[[#This Row],[Create Date]])</f>
        <v>44957</v>
      </c>
      <c r="AR302" s="2">
        <f t="shared" si="51"/>
        <v>44957</v>
      </c>
      <c r="AS302" s="1" t="str">
        <f t="shared" si="52"/>
        <v>22:30:03</v>
      </c>
      <c r="AT302" s="1" t="str">
        <f t="shared" si="53"/>
        <v>Week-6</v>
      </c>
      <c r="AU302" s="3">
        <f t="shared" si="54"/>
        <v>0.91666666666666663</v>
      </c>
      <c r="AW302">
        <v>6.6666666666666666E-2</v>
      </c>
      <c r="AX302">
        <v>15</v>
      </c>
      <c r="AY302">
        <v>79.216666666666654</v>
      </c>
    </row>
    <row r="303" spans="1:51" x14ac:dyDescent="0.25">
      <c r="A303">
        <v>8468</v>
      </c>
      <c r="B303" t="s">
        <v>117</v>
      </c>
      <c r="C303" t="s">
        <v>42</v>
      </c>
      <c r="D303" t="s">
        <v>43</v>
      </c>
      <c r="E303" t="s">
        <v>5995</v>
      </c>
      <c r="F303" t="s">
        <v>7633</v>
      </c>
      <c r="G303" t="s">
        <v>77</v>
      </c>
      <c r="H303" t="s">
        <v>47</v>
      </c>
      <c r="I303" t="s">
        <v>47</v>
      </c>
      <c r="J303" t="s">
        <v>112</v>
      </c>
      <c r="K303" t="s">
        <v>130</v>
      </c>
      <c r="L303" t="s">
        <v>50</v>
      </c>
      <c r="M303" t="s">
        <v>122</v>
      </c>
      <c r="N303">
        <v>14</v>
      </c>
      <c r="O303" t="s">
        <v>48</v>
      </c>
      <c r="P303" t="s">
        <v>52</v>
      </c>
      <c r="T303" t="s">
        <v>53</v>
      </c>
      <c r="V303" t="s">
        <v>48</v>
      </c>
      <c r="W303" t="s">
        <v>54</v>
      </c>
      <c r="X303" t="s">
        <v>745</v>
      </c>
      <c r="Y303" t="s">
        <v>54</v>
      </c>
      <c r="Z303" t="s">
        <v>4955</v>
      </c>
      <c r="AA303" t="s">
        <v>54</v>
      </c>
      <c r="AB303" t="s">
        <v>57</v>
      </c>
      <c r="AC303" t="s">
        <v>4566</v>
      </c>
      <c r="AH303">
        <f t="shared" si="44"/>
        <v>0</v>
      </c>
      <c r="AI303">
        <f t="shared" si="45"/>
        <v>1</v>
      </c>
      <c r="AJ303" t="str">
        <f t="shared" si="46"/>
        <v/>
      </c>
      <c r="AK303">
        <v>1</v>
      </c>
      <c r="AL303" s="8">
        <f t="shared" si="47"/>
        <v>14</v>
      </c>
      <c r="AM303" s="8">
        <f t="shared" si="48"/>
        <v>6.6666666666666666E-2</v>
      </c>
      <c r="AN303" s="8">
        <f t="shared" si="49"/>
        <v>59.466666666666669</v>
      </c>
      <c r="AO303" s="8">
        <f>Table1[[#This Row],[L1 Worked Time]]+Table1[[#This Row],[Idle Time]]+Table1[[#This Row],[L1 Pend Time]]</f>
        <v>73.533333333333331</v>
      </c>
      <c r="AP303" s="1" t="str">
        <f t="shared" si="50"/>
        <v>Tue</v>
      </c>
      <c r="AQ303" s="6">
        <f>INT(Table1[[#This Row],[Create Date]])</f>
        <v>44957</v>
      </c>
      <c r="AR303" s="2">
        <f t="shared" si="51"/>
        <v>44957</v>
      </c>
      <c r="AS303" s="1" t="str">
        <f t="shared" si="52"/>
        <v>22:20:02</v>
      </c>
      <c r="AT303" s="1" t="str">
        <f t="shared" si="53"/>
        <v>Week-6</v>
      </c>
      <c r="AU303" s="3">
        <f t="shared" si="54"/>
        <v>0.91666666666666663</v>
      </c>
      <c r="AW303">
        <v>6.6666666666666666E-2</v>
      </c>
      <c r="AX303">
        <v>14</v>
      </c>
      <c r="AY303">
        <v>59.466666666666669</v>
      </c>
    </row>
    <row r="304" spans="1:51" x14ac:dyDescent="0.25">
      <c r="A304">
        <v>8467</v>
      </c>
      <c r="B304" t="s">
        <v>117</v>
      </c>
      <c r="C304" t="s">
        <v>42</v>
      </c>
      <c r="D304" t="s">
        <v>43</v>
      </c>
      <c r="E304" t="s">
        <v>5995</v>
      </c>
      <c r="F304" t="s">
        <v>7634</v>
      </c>
      <c r="G304" t="s">
        <v>77</v>
      </c>
      <c r="H304" t="s">
        <v>47</v>
      </c>
      <c r="I304" t="s">
        <v>47</v>
      </c>
      <c r="J304" t="s">
        <v>112</v>
      </c>
      <c r="K304" t="s">
        <v>130</v>
      </c>
      <c r="L304" t="s">
        <v>50</v>
      </c>
      <c r="M304" t="s">
        <v>122</v>
      </c>
      <c r="N304">
        <v>67</v>
      </c>
      <c r="O304" t="s">
        <v>48</v>
      </c>
      <c r="P304" t="s">
        <v>52</v>
      </c>
      <c r="T304" t="s">
        <v>53</v>
      </c>
      <c r="V304" t="s">
        <v>48</v>
      </c>
      <c r="W304" t="s">
        <v>54</v>
      </c>
      <c r="X304" t="s">
        <v>106</v>
      </c>
      <c r="Y304" t="s">
        <v>54</v>
      </c>
      <c r="Z304" t="s">
        <v>7635</v>
      </c>
      <c r="AA304" t="s">
        <v>54</v>
      </c>
      <c r="AB304" t="s">
        <v>57</v>
      </c>
      <c r="AC304" t="s">
        <v>57</v>
      </c>
      <c r="AH304">
        <f t="shared" si="44"/>
        <v>0</v>
      </c>
      <c r="AI304">
        <f t="shared" si="45"/>
        <v>1</v>
      </c>
      <c r="AJ304" t="str">
        <f t="shared" si="46"/>
        <v/>
      </c>
      <c r="AK304">
        <v>1</v>
      </c>
      <c r="AL304" s="8">
        <f t="shared" si="47"/>
        <v>67</v>
      </c>
      <c r="AM304" s="8">
        <f t="shared" si="48"/>
        <v>8.3333333333333329E-2</v>
      </c>
      <c r="AN304" s="8">
        <f t="shared" si="49"/>
        <v>1.6666666666666666E-2</v>
      </c>
      <c r="AO304" s="8">
        <f>Table1[[#This Row],[L1 Worked Time]]+Table1[[#This Row],[Idle Time]]+Table1[[#This Row],[L1 Pend Time]]</f>
        <v>67.099999999999994</v>
      </c>
      <c r="AP304" s="1" t="str">
        <f t="shared" si="50"/>
        <v>Tue</v>
      </c>
      <c r="AQ304" s="6">
        <f>INT(Table1[[#This Row],[Create Date]])</f>
        <v>44957</v>
      </c>
      <c r="AR304" s="2">
        <f t="shared" si="51"/>
        <v>44957</v>
      </c>
      <c r="AS304" s="1" t="str">
        <f t="shared" si="52"/>
        <v>22:10:02</v>
      </c>
      <c r="AT304" s="1" t="str">
        <f t="shared" si="53"/>
        <v>Week-6</v>
      </c>
      <c r="AU304" s="3">
        <f t="shared" si="54"/>
        <v>0.91666666666666663</v>
      </c>
      <c r="AW304">
        <v>8.3333333333333329E-2</v>
      </c>
      <c r="AX304">
        <v>67</v>
      </c>
      <c r="AY304">
        <v>1.6666666666666666E-2</v>
      </c>
    </row>
    <row r="305" spans="1:51" x14ac:dyDescent="0.25">
      <c r="A305">
        <v>8466</v>
      </c>
      <c r="B305" t="s">
        <v>59</v>
      </c>
      <c r="C305" t="s">
        <v>6625</v>
      </c>
      <c r="D305" t="s">
        <v>43</v>
      </c>
      <c r="E305" t="s">
        <v>1842</v>
      </c>
      <c r="F305" t="s">
        <v>7636</v>
      </c>
      <c r="G305" t="s">
        <v>77</v>
      </c>
      <c r="H305" t="s">
        <v>63</v>
      </c>
      <c r="I305" t="s">
        <v>72</v>
      </c>
      <c r="J305" t="s">
        <v>48</v>
      </c>
      <c r="K305" t="s">
        <v>1844</v>
      </c>
      <c r="L305" t="s">
        <v>50</v>
      </c>
      <c r="M305" t="s">
        <v>51</v>
      </c>
      <c r="N305">
        <v>30</v>
      </c>
      <c r="O305" t="s">
        <v>48</v>
      </c>
      <c r="P305" t="s">
        <v>52</v>
      </c>
      <c r="T305" t="s">
        <v>105</v>
      </c>
      <c r="V305" t="s">
        <v>48</v>
      </c>
      <c r="W305" t="s">
        <v>54</v>
      </c>
      <c r="X305" t="s">
        <v>745</v>
      </c>
      <c r="Y305" t="s">
        <v>54</v>
      </c>
      <c r="Z305" t="s">
        <v>7637</v>
      </c>
      <c r="AA305" t="s">
        <v>54</v>
      </c>
      <c r="AB305" t="s">
        <v>57</v>
      </c>
      <c r="AC305" t="s">
        <v>57</v>
      </c>
      <c r="AH305">
        <f t="shared" si="44"/>
        <v>0</v>
      </c>
      <c r="AI305">
        <f t="shared" si="45"/>
        <v>0</v>
      </c>
      <c r="AJ305">
        <f t="shared" si="46"/>
        <v>1</v>
      </c>
      <c r="AK305">
        <v>1</v>
      </c>
      <c r="AL305" s="8">
        <f t="shared" si="47"/>
        <v>30</v>
      </c>
      <c r="AM305" s="8">
        <f t="shared" si="48"/>
        <v>6.6666666666666666E-2</v>
      </c>
      <c r="AN305" s="8">
        <f t="shared" si="49"/>
        <v>1.6666666666666666E-2</v>
      </c>
      <c r="AO305" s="8">
        <f>Table1[[#This Row],[L1 Worked Time]]+Table1[[#This Row],[Idle Time]]+Table1[[#This Row],[L1 Pend Time]]</f>
        <v>30.083333333333332</v>
      </c>
      <c r="AP305" s="1" t="str">
        <f t="shared" si="50"/>
        <v>Tue</v>
      </c>
      <c r="AQ305" s="6">
        <f>INT(Table1[[#This Row],[Create Date]])</f>
        <v>44957</v>
      </c>
      <c r="AR305" s="2">
        <f t="shared" si="51"/>
        <v>44957</v>
      </c>
      <c r="AS305" s="1" t="str">
        <f t="shared" si="52"/>
        <v>21:10:02</v>
      </c>
      <c r="AT305" s="1" t="str">
        <f t="shared" si="53"/>
        <v>Week-6</v>
      </c>
      <c r="AU305" s="3">
        <f t="shared" si="54"/>
        <v>0.875</v>
      </c>
      <c r="AW305">
        <v>6.6666666666666666E-2</v>
      </c>
      <c r="AX305">
        <v>30</v>
      </c>
      <c r="AY305">
        <v>1.6666666666666666E-2</v>
      </c>
    </row>
    <row r="306" spans="1:51" x14ac:dyDescent="0.25">
      <c r="A306">
        <v>8465</v>
      </c>
      <c r="B306" t="s">
        <v>59</v>
      </c>
      <c r="C306" t="s">
        <v>60</v>
      </c>
      <c r="D306" t="s">
        <v>43</v>
      </c>
      <c r="E306" t="s">
        <v>5653</v>
      </c>
      <c r="F306" t="s">
        <v>7638</v>
      </c>
      <c r="G306" t="s">
        <v>77</v>
      </c>
      <c r="H306" t="s">
        <v>72</v>
      </c>
      <c r="I306" t="s">
        <v>72</v>
      </c>
      <c r="J306" t="s">
        <v>64</v>
      </c>
      <c r="L306" t="s">
        <v>50</v>
      </c>
      <c r="M306" t="s">
        <v>65</v>
      </c>
      <c r="N306">
        <v>10</v>
      </c>
      <c r="O306" t="s">
        <v>48</v>
      </c>
      <c r="P306" t="s">
        <v>66</v>
      </c>
      <c r="Q306" t="s">
        <v>88</v>
      </c>
      <c r="V306" t="s">
        <v>48</v>
      </c>
      <c r="W306" t="s">
        <v>54</v>
      </c>
      <c r="X306" t="s">
        <v>106</v>
      </c>
      <c r="Y306" t="s">
        <v>54</v>
      </c>
      <c r="Z306" t="s">
        <v>7639</v>
      </c>
      <c r="AA306" t="s">
        <v>54</v>
      </c>
      <c r="AB306" t="s">
        <v>57</v>
      </c>
      <c r="AC306" t="s">
        <v>7640</v>
      </c>
      <c r="AH306">
        <f t="shared" si="44"/>
        <v>0</v>
      </c>
      <c r="AI306">
        <f t="shared" si="45"/>
        <v>1</v>
      </c>
      <c r="AJ306" t="str">
        <f t="shared" si="46"/>
        <v/>
      </c>
      <c r="AK306">
        <v>1</v>
      </c>
      <c r="AL306" s="8">
        <f t="shared" si="47"/>
        <v>10</v>
      </c>
      <c r="AM306" s="8">
        <f t="shared" si="48"/>
        <v>8.3333333333333329E-2</v>
      </c>
      <c r="AN306" s="8">
        <f t="shared" si="49"/>
        <v>87.183333333333337</v>
      </c>
      <c r="AO306" s="8">
        <f>Table1[[#This Row],[L1 Worked Time]]+Table1[[#This Row],[Idle Time]]+Table1[[#This Row],[L1 Pend Time]]</f>
        <v>97.266666666666666</v>
      </c>
      <c r="AP306" s="1" t="str">
        <f t="shared" si="50"/>
        <v>Tue</v>
      </c>
      <c r="AQ306" s="6">
        <f>INT(Table1[[#This Row],[Create Date]])</f>
        <v>44957</v>
      </c>
      <c r="AR306" s="2">
        <f t="shared" si="51"/>
        <v>44957</v>
      </c>
      <c r="AS306" s="1" t="str">
        <f t="shared" si="52"/>
        <v>17:00:08</v>
      </c>
      <c r="AT306" s="1" t="str">
        <f t="shared" si="53"/>
        <v>Week-6</v>
      </c>
      <c r="AU306" s="3">
        <f t="shared" si="54"/>
        <v>0.70833333333333326</v>
      </c>
      <c r="AW306">
        <v>8.3333333333333329E-2</v>
      </c>
      <c r="AX306">
        <v>10</v>
      </c>
      <c r="AY306">
        <v>87.183333333333337</v>
      </c>
    </row>
    <row r="307" spans="1:51" x14ac:dyDescent="0.25">
      <c r="A307">
        <v>8464</v>
      </c>
      <c r="B307" t="s">
        <v>59</v>
      </c>
      <c r="C307" t="s">
        <v>60</v>
      </c>
      <c r="D307" t="s">
        <v>43</v>
      </c>
      <c r="E307" t="s">
        <v>5653</v>
      </c>
      <c r="F307" t="s">
        <v>7638</v>
      </c>
      <c r="G307" t="s">
        <v>77</v>
      </c>
      <c r="H307" t="s">
        <v>72</v>
      </c>
      <c r="I307" t="s">
        <v>72</v>
      </c>
      <c r="J307" t="s">
        <v>64</v>
      </c>
      <c r="L307" t="s">
        <v>50</v>
      </c>
      <c r="M307" t="s">
        <v>65</v>
      </c>
      <c r="N307">
        <v>52</v>
      </c>
      <c r="O307" t="s">
        <v>48</v>
      </c>
      <c r="P307" t="s">
        <v>66</v>
      </c>
      <c r="Q307" t="s">
        <v>88</v>
      </c>
      <c r="V307" t="s">
        <v>48</v>
      </c>
      <c r="W307" t="s">
        <v>54</v>
      </c>
      <c r="X307" t="s">
        <v>745</v>
      </c>
      <c r="Y307" t="s">
        <v>54</v>
      </c>
      <c r="Z307" t="s">
        <v>6692</v>
      </c>
      <c r="AA307" t="s">
        <v>54</v>
      </c>
      <c r="AB307" t="s">
        <v>57</v>
      </c>
      <c r="AC307" t="s">
        <v>5330</v>
      </c>
      <c r="AH307">
        <f t="shared" si="44"/>
        <v>0</v>
      </c>
      <c r="AI307">
        <f t="shared" si="45"/>
        <v>1</v>
      </c>
      <c r="AJ307" t="str">
        <f t="shared" si="46"/>
        <v/>
      </c>
      <c r="AK307">
        <v>1</v>
      </c>
      <c r="AL307" s="8">
        <f t="shared" si="47"/>
        <v>51.999999999999993</v>
      </c>
      <c r="AM307" s="8">
        <f t="shared" si="48"/>
        <v>6.6666666666666666E-2</v>
      </c>
      <c r="AN307" s="8">
        <f t="shared" si="49"/>
        <v>34</v>
      </c>
      <c r="AO307" s="8">
        <f>Table1[[#This Row],[L1 Worked Time]]+Table1[[#This Row],[Idle Time]]+Table1[[#This Row],[L1 Pend Time]]</f>
        <v>86.066666666666663</v>
      </c>
      <c r="AP307" s="1" t="str">
        <f t="shared" si="50"/>
        <v>Tue</v>
      </c>
      <c r="AQ307" s="6">
        <f>INT(Table1[[#This Row],[Create Date]])</f>
        <v>44957</v>
      </c>
      <c r="AR307" s="2">
        <f t="shared" si="51"/>
        <v>44957</v>
      </c>
      <c r="AS307" s="1" t="str">
        <f t="shared" si="52"/>
        <v>17:00:08</v>
      </c>
      <c r="AT307" s="1" t="str">
        <f t="shared" si="53"/>
        <v>Week-6</v>
      </c>
      <c r="AU307" s="3">
        <f t="shared" si="54"/>
        <v>0.70833333333333326</v>
      </c>
      <c r="AW307">
        <v>6.6666666666666666E-2</v>
      </c>
      <c r="AX307">
        <v>51.999999999999993</v>
      </c>
      <c r="AY307">
        <v>34</v>
      </c>
    </row>
    <row r="308" spans="1:51" x14ac:dyDescent="0.25">
      <c r="A308">
        <v>8463</v>
      </c>
      <c r="B308" t="s">
        <v>59</v>
      </c>
      <c r="C308" t="s">
        <v>60</v>
      </c>
      <c r="D308" t="s">
        <v>43</v>
      </c>
      <c r="E308" t="s">
        <v>7589</v>
      </c>
      <c r="F308" t="s">
        <v>7638</v>
      </c>
      <c r="G308" t="s">
        <v>77</v>
      </c>
      <c r="H308" t="s">
        <v>63</v>
      </c>
      <c r="I308" t="s">
        <v>63</v>
      </c>
      <c r="J308" t="s">
        <v>64</v>
      </c>
      <c r="L308" t="s">
        <v>50</v>
      </c>
      <c r="M308" t="s">
        <v>65</v>
      </c>
      <c r="N308">
        <v>119</v>
      </c>
      <c r="O308" t="s">
        <v>48</v>
      </c>
      <c r="P308" t="s">
        <v>66</v>
      </c>
      <c r="Q308" t="s">
        <v>67</v>
      </c>
      <c r="V308" t="s">
        <v>48</v>
      </c>
      <c r="W308" t="s">
        <v>54</v>
      </c>
      <c r="X308" t="s">
        <v>78</v>
      </c>
      <c r="Y308" t="s">
        <v>54</v>
      </c>
      <c r="Z308" t="s">
        <v>7641</v>
      </c>
      <c r="AA308" t="s">
        <v>7642</v>
      </c>
      <c r="AB308" t="s">
        <v>57</v>
      </c>
      <c r="AC308" t="s">
        <v>57</v>
      </c>
      <c r="AH308">
        <f t="shared" si="44"/>
        <v>0</v>
      </c>
      <c r="AI308">
        <f t="shared" si="45"/>
        <v>1</v>
      </c>
      <c r="AJ308" t="str">
        <f t="shared" si="46"/>
        <v/>
      </c>
      <c r="AK308">
        <v>1</v>
      </c>
      <c r="AL308" s="8">
        <f t="shared" si="47"/>
        <v>119</v>
      </c>
      <c r="AM308" s="8">
        <f t="shared" si="48"/>
        <v>0.13333333333333333</v>
      </c>
      <c r="AN308" s="8">
        <f t="shared" si="49"/>
        <v>1.6666666666666666E-2</v>
      </c>
      <c r="AO308" s="8">
        <f>Table1[[#This Row],[L1 Worked Time]]+Table1[[#This Row],[Idle Time]]+Table1[[#This Row],[L1 Pend Time]]</f>
        <v>119.15</v>
      </c>
      <c r="AP308" s="1" t="str">
        <f t="shared" si="50"/>
        <v>Tue</v>
      </c>
      <c r="AQ308" s="6">
        <f>INT(Table1[[#This Row],[Create Date]])</f>
        <v>44957</v>
      </c>
      <c r="AR308" s="2">
        <f t="shared" si="51"/>
        <v>44957</v>
      </c>
      <c r="AS308" s="1" t="str">
        <f t="shared" si="52"/>
        <v>17:00:08</v>
      </c>
      <c r="AT308" s="1" t="str">
        <f t="shared" si="53"/>
        <v>Week-6</v>
      </c>
      <c r="AU308" s="3">
        <f t="shared" si="54"/>
        <v>0.70833333333333326</v>
      </c>
      <c r="AW308">
        <v>0.13333333333333333</v>
      </c>
      <c r="AX308">
        <v>119</v>
      </c>
      <c r="AY308">
        <v>1.6666666666666666E-2</v>
      </c>
    </row>
    <row r="309" spans="1:51" x14ac:dyDescent="0.25">
      <c r="A309">
        <v>8462</v>
      </c>
      <c r="B309" t="s">
        <v>59</v>
      </c>
      <c r="C309" t="s">
        <v>60</v>
      </c>
      <c r="D309" t="s">
        <v>43</v>
      </c>
      <c r="E309" t="s">
        <v>556</v>
      </c>
      <c r="F309" t="s">
        <v>7638</v>
      </c>
      <c r="G309" t="s">
        <v>77</v>
      </c>
      <c r="H309" t="s">
        <v>72</v>
      </c>
      <c r="I309" t="s">
        <v>72</v>
      </c>
      <c r="J309" t="s">
        <v>64</v>
      </c>
      <c r="L309" t="s">
        <v>50</v>
      </c>
      <c r="M309" t="s">
        <v>65</v>
      </c>
      <c r="N309">
        <v>35</v>
      </c>
      <c r="O309" t="s">
        <v>48</v>
      </c>
      <c r="P309" t="s">
        <v>66</v>
      </c>
      <c r="Q309" t="s">
        <v>73</v>
      </c>
      <c r="V309" t="s">
        <v>48</v>
      </c>
      <c r="W309" t="s">
        <v>54</v>
      </c>
      <c r="X309" t="s">
        <v>3607</v>
      </c>
      <c r="Y309" t="s">
        <v>54</v>
      </c>
      <c r="Z309" t="s">
        <v>7643</v>
      </c>
      <c r="AA309" t="s">
        <v>54</v>
      </c>
      <c r="AB309" t="s">
        <v>57</v>
      </c>
      <c r="AC309" t="s">
        <v>57</v>
      </c>
      <c r="AH309">
        <f t="shared" si="44"/>
        <v>0</v>
      </c>
      <c r="AI309">
        <f t="shared" si="45"/>
        <v>1</v>
      </c>
      <c r="AJ309" t="str">
        <f t="shared" si="46"/>
        <v/>
      </c>
      <c r="AK309">
        <v>1</v>
      </c>
      <c r="AL309" s="8">
        <f t="shared" si="47"/>
        <v>35</v>
      </c>
      <c r="AM309" s="8">
        <f t="shared" si="48"/>
        <v>0.05</v>
      </c>
      <c r="AN309" s="8">
        <f t="shared" si="49"/>
        <v>1.6666666666666666E-2</v>
      </c>
      <c r="AO309" s="8">
        <f>Table1[[#This Row],[L1 Worked Time]]+Table1[[#This Row],[Idle Time]]+Table1[[#This Row],[L1 Pend Time]]</f>
        <v>35.066666666666663</v>
      </c>
      <c r="AP309" s="1" t="str">
        <f t="shared" si="50"/>
        <v>Tue</v>
      </c>
      <c r="AQ309" s="6">
        <f>INT(Table1[[#This Row],[Create Date]])</f>
        <v>44957</v>
      </c>
      <c r="AR309" s="2">
        <f t="shared" si="51"/>
        <v>44957</v>
      </c>
      <c r="AS309" s="1" t="str">
        <f t="shared" si="52"/>
        <v>17:00:08</v>
      </c>
      <c r="AT309" s="1" t="str">
        <f t="shared" si="53"/>
        <v>Week-6</v>
      </c>
      <c r="AU309" s="3">
        <f t="shared" si="54"/>
        <v>0.70833333333333326</v>
      </c>
      <c r="AW309">
        <v>0.05</v>
      </c>
      <c r="AX309">
        <v>35</v>
      </c>
      <c r="AY309">
        <v>1.6666666666666666E-2</v>
      </c>
    </row>
    <row r="310" spans="1:51" x14ac:dyDescent="0.25">
      <c r="A310">
        <v>8461</v>
      </c>
      <c r="B310" t="s">
        <v>59</v>
      </c>
      <c r="C310" t="s">
        <v>399</v>
      </c>
      <c r="D310" t="s">
        <v>43</v>
      </c>
      <c r="E310" t="s">
        <v>7644</v>
      </c>
      <c r="F310" t="s">
        <v>7645</v>
      </c>
      <c r="G310" t="s">
        <v>140</v>
      </c>
      <c r="H310" t="s">
        <v>63</v>
      </c>
      <c r="I310" t="s">
        <v>63</v>
      </c>
      <c r="J310" t="s">
        <v>64</v>
      </c>
      <c r="L310" t="s">
        <v>50</v>
      </c>
      <c r="M310" t="s">
        <v>65</v>
      </c>
      <c r="N310">
        <v>100</v>
      </c>
      <c r="O310" t="s">
        <v>48</v>
      </c>
      <c r="P310" t="s">
        <v>66</v>
      </c>
      <c r="Q310" t="s">
        <v>67</v>
      </c>
      <c r="V310" t="s">
        <v>48</v>
      </c>
      <c r="W310" t="s">
        <v>54</v>
      </c>
      <c r="X310" t="s">
        <v>106</v>
      </c>
      <c r="Y310" t="s">
        <v>54</v>
      </c>
      <c r="Z310" t="s">
        <v>7646</v>
      </c>
      <c r="AA310" t="s">
        <v>54</v>
      </c>
      <c r="AB310" t="s">
        <v>57</v>
      </c>
      <c r="AC310" t="s">
        <v>57</v>
      </c>
      <c r="AH310">
        <f t="shared" si="44"/>
        <v>0</v>
      </c>
      <c r="AI310">
        <f t="shared" si="45"/>
        <v>1</v>
      </c>
      <c r="AJ310" t="str">
        <f t="shared" si="46"/>
        <v/>
      </c>
      <c r="AK310">
        <v>1</v>
      </c>
      <c r="AL310" s="8">
        <f t="shared" si="47"/>
        <v>100</v>
      </c>
      <c r="AM310" s="8">
        <f t="shared" si="48"/>
        <v>8.3333333333333329E-2</v>
      </c>
      <c r="AN310" s="8">
        <f t="shared" si="49"/>
        <v>1.6666666666666666E-2</v>
      </c>
      <c r="AO310" s="8">
        <f>Table1[[#This Row],[L1 Worked Time]]+Table1[[#This Row],[Idle Time]]+Table1[[#This Row],[L1 Pend Time]]</f>
        <v>100.1</v>
      </c>
      <c r="AP310" s="1" t="str">
        <f t="shared" si="50"/>
        <v>Tue</v>
      </c>
      <c r="AQ310" s="6">
        <f>INT(Table1[[#This Row],[Create Date]])</f>
        <v>44957</v>
      </c>
      <c r="AR310" s="2">
        <f t="shared" si="51"/>
        <v>44957</v>
      </c>
      <c r="AS310" s="1" t="str">
        <f t="shared" si="52"/>
        <v>11:00:14</v>
      </c>
      <c r="AT310" s="1" t="str">
        <f t="shared" si="53"/>
        <v>Week-6</v>
      </c>
      <c r="AU310" s="3">
        <f t="shared" si="54"/>
        <v>0.45833333333333331</v>
      </c>
      <c r="AW310">
        <v>8.3333333333333329E-2</v>
      </c>
      <c r="AX310">
        <v>100</v>
      </c>
      <c r="AY310">
        <v>1.6666666666666666E-2</v>
      </c>
    </row>
    <row r="311" spans="1:51" x14ac:dyDescent="0.25">
      <c r="A311">
        <v>8460</v>
      </c>
      <c r="B311" t="s">
        <v>59</v>
      </c>
      <c r="C311" t="s">
        <v>399</v>
      </c>
      <c r="D311" t="s">
        <v>43</v>
      </c>
      <c r="E311" t="s">
        <v>7569</v>
      </c>
      <c r="F311" t="s">
        <v>7645</v>
      </c>
      <c r="G311" t="s">
        <v>140</v>
      </c>
      <c r="H311" t="s">
        <v>63</v>
      </c>
      <c r="I311" t="s">
        <v>63</v>
      </c>
      <c r="J311" t="s">
        <v>64</v>
      </c>
      <c r="L311" t="s">
        <v>50</v>
      </c>
      <c r="M311" t="s">
        <v>65</v>
      </c>
      <c r="N311">
        <v>7</v>
      </c>
      <c r="O311" t="s">
        <v>48</v>
      </c>
      <c r="P311" t="s">
        <v>66</v>
      </c>
      <c r="Q311" t="s">
        <v>147</v>
      </c>
      <c r="V311" t="s">
        <v>48</v>
      </c>
      <c r="W311" t="s">
        <v>54</v>
      </c>
      <c r="X311" t="s">
        <v>106</v>
      </c>
      <c r="Y311" t="s">
        <v>54</v>
      </c>
      <c r="Z311" t="s">
        <v>4589</v>
      </c>
      <c r="AA311" t="s">
        <v>54</v>
      </c>
      <c r="AB311" t="s">
        <v>57</v>
      </c>
      <c r="AC311" t="s">
        <v>7647</v>
      </c>
      <c r="AH311">
        <f t="shared" si="44"/>
        <v>0</v>
      </c>
      <c r="AI311">
        <f t="shared" si="45"/>
        <v>1</v>
      </c>
      <c r="AJ311" t="str">
        <f t="shared" si="46"/>
        <v/>
      </c>
      <c r="AK311">
        <v>1</v>
      </c>
      <c r="AL311" s="8">
        <f t="shared" si="47"/>
        <v>7</v>
      </c>
      <c r="AM311" s="8">
        <f t="shared" si="48"/>
        <v>8.3333333333333329E-2</v>
      </c>
      <c r="AN311" s="8">
        <f t="shared" si="49"/>
        <v>124.11666666666667</v>
      </c>
      <c r="AO311" s="8">
        <f>Table1[[#This Row],[L1 Worked Time]]+Table1[[#This Row],[Idle Time]]+Table1[[#This Row],[L1 Pend Time]]</f>
        <v>131.20000000000002</v>
      </c>
      <c r="AP311" s="1" t="str">
        <f t="shared" si="50"/>
        <v>Tue</v>
      </c>
      <c r="AQ311" s="6">
        <f>INT(Table1[[#This Row],[Create Date]])</f>
        <v>44957</v>
      </c>
      <c r="AR311" s="2">
        <f t="shared" si="51"/>
        <v>44957</v>
      </c>
      <c r="AS311" s="1" t="str">
        <f t="shared" si="52"/>
        <v>11:00:14</v>
      </c>
      <c r="AT311" s="1" t="str">
        <f t="shared" si="53"/>
        <v>Week-6</v>
      </c>
      <c r="AU311" s="3">
        <f t="shared" si="54"/>
        <v>0.45833333333333331</v>
      </c>
      <c r="AW311">
        <v>8.3333333333333329E-2</v>
      </c>
      <c r="AX311">
        <v>7</v>
      </c>
      <c r="AY311">
        <v>124.11666666666667</v>
      </c>
    </row>
    <row r="312" spans="1:51" x14ac:dyDescent="0.25">
      <c r="A312">
        <v>8459</v>
      </c>
      <c r="B312" t="s">
        <v>59</v>
      </c>
      <c r="C312" t="s">
        <v>109</v>
      </c>
      <c r="D312" t="s">
        <v>43</v>
      </c>
      <c r="E312" t="s">
        <v>7648</v>
      </c>
      <c r="F312" t="s">
        <v>7649</v>
      </c>
      <c r="G312" t="s">
        <v>129</v>
      </c>
      <c r="H312" t="s">
        <v>72</v>
      </c>
      <c r="I312" t="s">
        <v>72</v>
      </c>
      <c r="J312" t="s">
        <v>64</v>
      </c>
      <c r="L312" t="s">
        <v>50</v>
      </c>
      <c r="M312" t="s">
        <v>65</v>
      </c>
      <c r="N312">
        <v>82</v>
      </c>
      <c r="O312" t="s">
        <v>48</v>
      </c>
      <c r="P312" t="s">
        <v>66</v>
      </c>
      <c r="Q312" t="s">
        <v>88</v>
      </c>
      <c r="V312" t="s">
        <v>48</v>
      </c>
      <c r="W312" t="s">
        <v>54</v>
      </c>
      <c r="X312" t="s">
        <v>125</v>
      </c>
      <c r="Y312" t="s">
        <v>54</v>
      </c>
      <c r="Z312" t="s">
        <v>7650</v>
      </c>
      <c r="AA312" t="s">
        <v>54</v>
      </c>
      <c r="AB312" t="s">
        <v>57</v>
      </c>
      <c r="AC312" t="s">
        <v>57</v>
      </c>
      <c r="AH312">
        <f t="shared" si="44"/>
        <v>0</v>
      </c>
      <c r="AI312">
        <f t="shared" si="45"/>
        <v>1</v>
      </c>
      <c r="AJ312" t="str">
        <f t="shared" si="46"/>
        <v/>
      </c>
      <c r="AK312">
        <v>1</v>
      </c>
      <c r="AL312" s="8">
        <f t="shared" si="47"/>
        <v>82</v>
      </c>
      <c r="AM312" s="8">
        <f t="shared" si="48"/>
        <v>0.23333333333333334</v>
      </c>
      <c r="AN312" s="8">
        <f t="shared" si="49"/>
        <v>1.6666666666666666E-2</v>
      </c>
      <c r="AO312" s="8">
        <f>Table1[[#This Row],[L1 Worked Time]]+Table1[[#This Row],[Idle Time]]+Table1[[#This Row],[L1 Pend Time]]</f>
        <v>82.25</v>
      </c>
      <c r="AP312" s="1" t="str">
        <f t="shared" si="50"/>
        <v>Tue</v>
      </c>
      <c r="AQ312" s="6">
        <f>INT(Table1[[#This Row],[Create Date]])</f>
        <v>44957</v>
      </c>
      <c r="AR312" s="2">
        <f t="shared" si="51"/>
        <v>44957</v>
      </c>
      <c r="AS312" s="1" t="str">
        <f t="shared" si="52"/>
        <v>10:30:08</v>
      </c>
      <c r="AT312" s="1" t="str">
        <f t="shared" si="53"/>
        <v>Week-6</v>
      </c>
      <c r="AU312" s="3">
        <f t="shared" si="54"/>
        <v>0.41666666666666663</v>
      </c>
      <c r="AW312">
        <v>0.23333333333333334</v>
      </c>
      <c r="AX312">
        <v>82</v>
      </c>
      <c r="AY312">
        <v>1.6666666666666666E-2</v>
      </c>
    </row>
    <row r="313" spans="1:51" x14ac:dyDescent="0.25">
      <c r="A313">
        <v>8458</v>
      </c>
      <c r="B313" t="s">
        <v>59</v>
      </c>
      <c r="C313" t="s">
        <v>60</v>
      </c>
      <c r="D313" t="s">
        <v>43</v>
      </c>
      <c r="E313" t="s">
        <v>7651</v>
      </c>
      <c r="F313" t="s">
        <v>7652</v>
      </c>
      <c r="G313" t="s">
        <v>129</v>
      </c>
      <c r="H313" t="s">
        <v>63</v>
      </c>
      <c r="I313" t="s">
        <v>63</v>
      </c>
      <c r="J313" t="s">
        <v>64</v>
      </c>
      <c r="L313" t="s">
        <v>50</v>
      </c>
      <c r="M313" t="s">
        <v>65</v>
      </c>
      <c r="N313">
        <v>117</v>
      </c>
      <c r="O313" t="s">
        <v>48</v>
      </c>
      <c r="P313" t="s">
        <v>66</v>
      </c>
      <c r="Q313" t="s">
        <v>67</v>
      </c>
      <c r="V313" t="s">
        <v>48</v>
      </c>
      <c r="W313" t="s">
        <v>54</v>
      </c>
      <c r="X313" t="s">
        <v>55</v>
      </c>
      <c r="Y313" t="s">
        <v>54</v>
      </c>
      <c r="Z313" t="s">
        <v>7653</v>
      </c>
      <c r="AA313" t="s">
        <v>54</v>
      </c>
      <c r="AB313" t="s">
        <v>57</v>
      </c>
      <c r="AC313" t="s">
        <v>57</v>
      </c>
      <c r="AH313">
        <f t="shared" si="44"/>
        <v>0</v>
      </c>
      <c r="AI313">
        <f t="shared" si="45"/>
        <v>1</v>
      </c>
      <c r="AJ313" t="str">
        <f t="shared" si="46"/>
        <v/>
      </c>
      <c r="AK313">
        <v>1</v>
      </c>
      <c r="AL313" s="8">
        <f t="shared" si="47"/>
        <v>117</v>
      </c>
      <c r="AM313" s="8">
        <f t="shared" si="48"/>
        <v>0.15000000000000002</v>
      </c>
      <c r="AN313" s="8">
        <f t="shared" si="49"/>
        <v>1.6666666666666666E-2</v>
      </c>
      <c r="AO313" s="8">
        <f>Table1[[#This Row],[L1 Worked Time]]+Table1[[#This Row],[Idle Time]]+Table1[[#This Row],[L1 Pend Time]]</f>
        <v>117.16666666666667</v>
      </c>
      <c r="AP313" s="1" t="str">
        <f t="shared" si="50"/>
        <v>Tue</v>
      </c>
      <c r="AQ313" s="6">
        <f>INT(Table1[[#This Row],[Create Date]])</f>
        <v>44957</v>
      </c>
      <c r="AR313" s="2">
        <f t="shared" si="51"/>
        <v>44957</v>
      </c>
      <c r="AS313" s="1" t="str">
        <f t="shared" si="52"/>
        <v>08:00:05</v>
      </c>
      <c r="AT313" s="1" t="str">
        <f t="shared" si="53"/>
        <v>Week-6</v>
      </c>
      <c r="AU313" s="3">
        <f t="shared" si="54"/>
        <v>0.33333333333333331</v>
      </c>
      <c r="AW313">
        <v>0.15000000000000002</v>
      </c>
      <c r="AX313">
        <v>117</v>
      </c>
      <c r="AY313">
        <v>1.6666666666666666E-2</v>
      </c>
    </row>
    <row r="314" spans="1:51" x14ac:dyDescent="0.25">
      <c r="A314">
        <v>8457</v>
      </c>
      <c r="B314" t="s">
        <v>59</v>
      </c>
      <c r="C314" t="s">
        <v>109</v>
      </c>
      <c r="D314" t="s">
        <v>43</v>
      </c>
      <c r="E314" t="s">
        <v>7654</v>
      </c>
      <c r="F314" t="s">
        <v>7655</v>
      </c>
      <c r="G314" t="s">
        <v>140</v>
      </c>
      <c r="H314" t="s">
        <v>63</v>
      </c>
      <c r="I314" t="s">
        <v>63</v>
      </c>
      <c r="J314" t="s">
        <v>64</v>
      </c>
      <c r="L314" t="s">
        <v>50</v>
      </c>
      <c r="M314" t="s">
        <v>65</v>
      </c>
      <c r="N314">
        <v>203</v>
      </c>
      <c r="O314" t="s">
        <v>48</v>
      </c>
      <c r="P314" t="s">
        <v>66</v>
      </c>
      <c r="Q314" t="s">
        <v>67</v>
      </c>
      <c r="V314" t="s">
        <v>48</v>
      </c>
      <c r="W314" t="s">
        <v>54</v>
      </c>
      <c r="X314" t="s">
        <v>106</v>
      </c>
      <c r="Y314" t="s">
        <v>54</v>
      </c>
      <c r="Z314" t="s">
        <v>7656</v>
      </c>
      <c r="AA314" t="s">
        <v>54</v>
      </c>
      <c r="AB314" t="s">
        <v>57</v>
      </c>
      <c r="AC314" t="s">
        <v>7657</v>
      </c>
      <c r="AH314">
        <f t="shared" si="44"/>
        <v>0</v>
      </c>
      <c r="AI314">
        <f t="shared" si="45"/>
        <v>1</v>
      </c>
      <c r="AJ314" t="str">
        <f t="shared" si="46"/>
        <v/>
      </c>
      <c r="AK314">
        <v>1</v>
      </c>
      <c r="AL314" s="8">
        <f t="shared" si="47"/>
        <v>203</v>
      </c>
      <c r="AM314" s="8">
        <f t="shared" si="48"/>
        <v>8.3333333333333329E-2</v>
      </c>
      <c r="AN314" s="8">
        <f t="shared" si="49"/>
        <v>39.116666666666667</v>
      </c>
      <c r="AO314" s="8">
        <f>Table1[[#This Row],[L1 Worked Time]]+Table1[[#This Row],[Idle Time]]+Table1[[#This Row],[L1 Pend Time]]</f>
        <v>242.20000000000002</v>
      </c>
      <c r="AP314" s="1" t="str">
        <f t="shared" si="50"/>
        <v>Tue</v>
      </c>
      <c r="AQ314" s="6">
        <f>INT(Table1[[#This Row],[Create Date]])</f>
        <v>44957</v>
      </c>
      <c r="AR314" s="2">
        <f t="shared" si="51"/>
        <v>44957</v>
      </c>
      <c r="AS314" s="1" t="str">
        <f t="shared" si="52"/>
        <v>07:00:08</v>
      </c>
      <c r="AT314" s="1" t="str">
        <f t="shared" si="53"/>
        <v>Week-6</v>
      </c>
      <c r="AU314" s="3">
        <f t="shared" si="54"/>
        <v>0.29166666666666663</v>
      </c>
      <c r="AW314">
        <v>8.3333333333333329E-2</v>
      </c>
      <c r="AX314">
        <v>203</v>
      </c>
      <c r="AY314">
        <v>39.116666666666667</v>
      </c>
    </row>
    <row r="315" spans="1:51" x14ac:dyDescent="0.25">
      <c r="A315">
        <v>8456</v>
      </c>
      <c r="B315" t="s">
        <v>117</v>
      </c>
      <c r="C315" t="s">
        <v>100</v>
      </c>
      <c r="D315" t="s">
        <v>43</v>
      </c>
      <c r="E315" t="s">
        <v>226</v>
      </c>
      <c r="F315" t="s">
        <v>7658</v>
      </c>
      <c r="G315" t="s">
        <v>46</v>
      </c>
      <c r="H315" t="s">
        <v>47</v>
      </c>
      <c r="I315" t="s">
        <v>47</v>
      </c>
      <c r="J315" t="s">
        <v>112</v>
      </c>
      <c r="K315" t="s">
        <v>228</v>
      </c>
      <c r="L315" t="s">
        <v>50</v>
      </c>
      <c r="M315" t="s">
        <v>114</v>
      </c>
      <c r="N315">
        <v>103</v>
      </c>
      <c r="O315" t="s">
        <v>48</v>
      </c>
      <c r="P315" t="s">
        <v>123</v>
      </c>
      <c r="R315" t="s">
        <v>124</v>
      </c>
      <c r="V315" t="s">
        <v>48</v>
      </c>
      <c r="W315" t="s">
        <v>54</v>
      </c>
      <c r="X315" t="s">
        <v>148</v>
      </c>
      <c r="Y315" t="s">
        <v>54</v>
      </c>
      <c r="Z315" t="s">
        <v>7659</v>
      </c>
      <c r="AA315" t="s">
        <v>54</v>
      </c>
      <c r="AB315" t="s">
        <v>57</v>
      </c>
      <c r="AC315" t="s">
        <v>57</v>
      </c>
      <c r="AH315">
        <f t="shared" si="44"/>
        <v>0</v>
      </c>
      <c r="AI315">
        <f t="shared" si="45"/>
        <v>1</v>
      </c>
      <c r="AJ315" t="str">
        <f t="shared" si="46"/>
        <v/>
      </c>
      <c r="AK315">
        <v>1</v>
      </c>
      <c r="AL315" s="8">
        <f t="shared" si="47"/>
        <v>103</v>
      </c>
      <c r="AM315" s="8">
        <f t="shared" si="48"/>
        <v>0.11666666666666667</v>
      </c>
      <c r="AN315" s="8">
        <f t="shared" si="49"/>
        <v>1.6666666666666666E-2</v>
      </c>
      <c r="AO315" s="8">
        <f>Table1[[#This Row],[L1 Worked Time]]+Table1[[#This Row],[Idle Time]]+Table1[[#This Row],[L1 Pend Time]]</f>
        <v>103.13333333333333</v>
      </c>
      <c r="AP315" s="1" t="str">
        <f t="shared" si="50"/>
        <v>Tue</v>
      </c>
      <c r="AQ315" s="6">
        <f>INT(Table1[[#This Row],[Create Date]])</f>
        <v>44957</v>
      </c>
      <c r="AR315" s="2">
        <f t="shared" si="51"/>
        <v>44957</v>
      </c>
      <c r="AS315" s="1" t="str">
        <f t="shared" si="52"/>
        <v>06:50:02</v>
      </c>
      <c r="AT315" s="1" t="str">
        <f t="shared" si="53"/>
        <v>Week-6</v>
      </c>
      <c r="AU315" s="3">
        <f t="shared" si="54"/>
        <v>0.25</v>
      </c>
      <c r="AW315">
        <v>0.11666666666666667</v>
      </c>
      <c r="AX315">
        <v>103</v>
      </c>
      <c r="AY315">
        <v>1.6666666666666666E-2</v>
      </c>
    </row>
    <row r="316" spans="1:51" x14ac:dyDescent="0.25">
      <c r="A316">
        <v>8508</v>
      </c>
      <c r="B316" t="s">
        <v>59</v>
      </c>
      <c r="C316" t="s">
        <v>164</v>
      </c>
      <c r="D316" t="s">
        <v>43</v>
      </c>
      <c r="E316" t="s">
        <v>7539</v>
      </c>
      <c r="F316" t="s">
        <v>7540</v>
      </c>
      <c r="G316" t="s">
        <v>140</v>
      </c>
      <c r="H316" t="s">
        <v>63</v>
      </c>
      <c r="I316" t="s">
        <v>63</v>
      </c>
      <c r="J316" t="s">
        <v>64</v>
      </c>
      <c r="L316" t="s">
        <v>50</v>
      </c>
      <c r="M316" t="s">
        <v>65</v>
      </c>
      <c r="N316">
        <v>34</v>
      </c>
      <c r="O316" t="s">
        <v>48</v>
      </c>
      <c r="P316" t="s">
        <v>66</v>
      </c>
      <c r="Q316" t="s">
        <v>67</v>
      </c>
      <c r="V316" t="s">
        <v>48</v>
      </c>
      <c r="W316" t="s">
        <v>54</v>
      </c>
      <c r="X316" t="s">
        <v>913</v>
      </c>
      <c r="Y316" t="s">
        <v>54</v>
      </c>
      <c r="Z316" t="s">
        <v>4463</v>
      </c>
      <c r="AA316" t="s">
        <v>54</v>
      </c>
      <c r="AB316" t="s">
        <v>57</v>
      </c>
      <c r="AC316" t="s">
        <v>7541</v>
      </c>
      <c r="AH316">
        <f t="shared" si="44"/>
        <v>0</v>
      </c>
      <c r="AI316">
        <f t="shared" si="45"/>
        <v>1</v>
      </c>
      <c r="AJ316" t="str">
        <f t="shared" si="46"/>
        <v/>
      </c>
      <c r="AK316">
        <v>1</v>
      </c>
      <c r="AL316" s="8">
        <f t="shared" si="47"/>
        <v>34</v>
      </c>
      <c r="AM316" s="8">
        <f t="shared" si="48"/>
        <v>0.35</v>
      </c>
      <c r="AN316" s="8">
        <f t="shared" si="49"/>
        <v>876.58333333333337</v>
      </c>
      <c r="AO316" s="8">
        <f>Table1[[#This Row],[L1 Worked Time]]+Table1[[#This Row],[Idle Time]]+Table1[[#This Row],[L1 Pend Time]]</f>
        <v>910.93333333333339</v>
      </c>
      <c r="AP316" s="1" t="str">
        <f t="shared" si="50"/>
        <v>Wed</v>
      </c>
      <c r="AQ316" s="6">
        <f>INT(Table1[[#This Row],[Create Date]])</f>
        <v>44958</v>
      </c>
      <c r="AR316" s="2">
        <f t="shared" si="51"/>
        <v>44958</v>
      </c>
      <c r="AS316" s="1" t="str">
        <f t="shared" si="52"/>
        <v>21:30:04</v>
      </c>
      <c r="AT316" s="1" t="str">
        <f t="shared" si="53"/>
        <v>Week-1</v>
      </c>
      <c r="AU316" s="3">
        <f t="shared" si="54"/>
        <v>0.875</v>
      </c>
      <c r="AW316">
        <v>0.35</v>
      </c>
      <c r="AX316">
        <v>34</v>
      </c>
      <c r="AY316">
        <v>876.58333333333337</v>
      </c>
    </row>
    <row r="317" spans="1:51" x14ac:dyDescent="0.25">
      <c r="A317">
        <v>8507</v>
      </c>
      <c r="B317" t="s">
        <v>59</v>
      </c>
      <c r="C317" t="s">
        <v>60</v>
      </c>
      <c r="D317" t="s">
        <v>43</v>
      </c>
      <c r="E317" t="s">
        <v>7542</v>
      </c>
      <c r="F317" t="s">
        <v>7543</v>
      </c>
      <c r="G317" t="s">
        <v>120</v>
      </c>
      <c r="H317" t="s">
        <v>63</v>
      </c>
      <c r="I317" t="s">
        <v>63</v>
      </c>
      <c r="J317" t="s">
        <v>64</v>
      </c>
      <c r="L317" t="s">
        <v>50</v>
      </c>
      <c r="M317" t="s">
        <v>65</v>
      </c>
      <c r="N317">
        <v>14</v>
      </c>
      <c r="O317" t="s">
        <v>48</v>
      </c>
      <c r="P317" t="s">
        <v>66</v>
      </c>
      <c r="Q317" t="s">
        <v>67</v>
      </c>
      <c r="V317" t="s">
        <v>48</v>
      </c>
      <c r="W317" t="s">
        <v>54</v>
      </c>
      <c r="X317" t="s">
        <v>142</v>
      </c>
      <c r="Y317" t="s">
        <v>54</v>
      </c>
      <c r="Z317" t="s">
        <v>126</v>
      </c>
      <c r="AA317" t="s">
        <v>54</v>
      </c>
      <c r="AB317" t="s">
        <v>57</v>
      </c>
      <c r="AC317" t="s">
        <v>7544</v>
      </c>
      <c r="AH317">
        <f t="shared" si="44"/>
        <v>0</v>
      </c>
      <c r="AI317">
        <f t="shared" si="45"/>
        <v>1</v>
      </c>
      <c r="AJ317" t="str">
        <f t="shared" si="46"/>
        <v/>
      </c>
      <c r="AK317">
        <v>1</v>
      </c>
      <c r="AL317" s="8">
        <f t="shared" si="47"/>
        <v>14</v>
      </c>
      <c r="AM317" s="8">
        <f t="shared" si="48"/>
        <v>0.1</v>
      </c>
      <c r="AN317" s="8">
        <f t="shared" si="49"/>
        <v>134.58333333333331</v>
      </c>
      <c r="AO317" s="8">
        <f>Table1[[#This Row],[L1 Worked Time]]+Table1[[#This Row],[Idle Time]]+Table1[[#This Row],[L1 Pend Time]]</f>
        <v>148.68333333333331</v>
      </c>
      <c r="AP317" s="1" t="str">
        <f t="shared" si="50"/>
        <v>Wed</v>
      </c>
      <c r="AQ317" s="6">
        <f>INT(Table1[[#This Row],[Create Date]])</f>
        <v>44958</v>
      </c>
      <c r="AR317" s="2">
        <f t="shared" si="51"/>
        <v>44958</v>
      </c>
      <c r="AS317" s="1" t="str">
        <f t="shared" si="52"/>
        <v>21:00:05</v>
      </c>
      <c r="AT317" s="1" t="str">
        <f t="shared" si="53"/>
        <v>Week-1</v>
      </c>
      <c r="AU317" s="3">
        <f t="shared" si="54"/>
        <v>0.875</v>
      </c>
      <c r="AW317">
        <v>0.1</v>
      </c>
      <c r="AX317">
        <v>14</v>
      </c>
      <c r="AY317">
        <v>134.58333333333331</v>
      </c>
    </row>
    <row r="318" spans="1:51" x14ac:dyDescent="0.25">
      <c r="A318">
        <v>8506</v>
      </c>
      <c r="B318" t="s">
        <v>41</v>
      </c>
      <c r="C318" t="s">
        <v>109</v>
      </c>
      <c r="D318" t="s">
        <v>43</v>
      </c>
      <c r="E318" t="s">
        <v>3386</v>
      </c>
      <c r="F318" t="s">
        <v>7545</v>
      </c>
      <c r="G318" t="s">
        <v>120</v>
      </c>
      <c r="H318" t="s">
        <v>63</v>
      </c>
      <c r="I318" t="s">
        <v>63</v>
      </c>
      <c r="J318" t="s">
        <v>281</v>
      </c>
      <c r="K318" t="s">
        <v>2614</v>
      </c>
      <c r="L318" t="s">
        <v>50</v>
      </c>
      <c r="M318" t="s">
        <v>114</v>
      </c>
      <c r="N318">
        <v>61</v>
      </c>
      <c r="O318" t="s">
        <v>48</v>
      </c>
      <c r="P318" t="s">
        <v>354</v>
      </c>
      <c r="U318" t="s">
        <v>3388</v>
      </c>
      <c r="V318" t="s">
        <v>282</v>
      </c>
      <c r="W318" t="s">
        <v>54</v>
      </c>
      <c r="X318" t="s">
        <v>148</v>
      </c>
      <c r="Y318" t="s">
        <v>54</v>
      </c>
      <c r="Z318" t="s">
        <v>7546</v>
      </c>
      <c r="AA318" t="s">
        <v>54</v>
      </c>
      <c r="AB318" t="s">
        <v>57</v>
      </c>
      <c r="AC318" t="s">
        <v>7547</v>
      </c>
      <c r="AH318">
        <f t="shared" si="44"/>
        <v>1</v>
      </c>
      <c r="AI318">
        <f t="shared" si="45"/>
        <v>1</v>
      </c>
      <c r="AJ318" t="str">
        <f t="shared" si="46"/>
        <v/>
      </c>
      <c r="AK318">
        <v>1</v>
      </c>
      <c r="AL318" s="8">
        <f t="shared" si="47"/>
        <v>61</v>
      </c>
      <c r="AM318" s="8">
        <f t="shared" si="48"/>
        <v>0.11666666666666667</v>
      </c>
      <c r="AN318" s="8">
        <f t="shared" si="49"/>
        <v>319.5</v>
      </c>
      <c r="AO318" s="8">
        <f>Table1[[#This Row],[L1 Worked Time]]+Table1[[#This Row],[Idle Time]]+Table1[[#This Row],[L1 Pend Time]]</f>
        <v>380.61666666666667</v>
      </c>
      <c r="AP318" s="1" t="str">
        <f t="shared" si="50"/>
        <v>Wed</v>
      </c>
      <c r="AQ318" s="6">
        <f>INT(Table1[[#This Row],[Create Date]])</f>
        <v>44958</v>
      </c>
      <c r="AR318" s="2">
        <f t="shared" si="51"/>
        <v>44958</v>
      </c>
      <c r="AS318" s="1" t="str">
        <f t="shared" si="52"/>
        <v>17:10:02</v>
      </c>
      <c r="AT318" s="1" t="str">
        <f t="shared" si="53"/>
        <v>Week-1</v>
      </c>
      <c r="AU318" s="3">
        <f t="shared" si="54"/>
        <v>0.70833333333333326</v>
      </c>
      <c r="AW318">
        <v>0.11666666666666667</v>
      </c>
      <c r="AX318">
        <v>61</v>
      </c>
      <c r="AY318">
        <v>319.5</v>
      </c>
    </row>
    <row r="319" spans="1:51" x14ac:dyDescent="0.25">
      <c r="A319">
        <v>8505</v>
      </c>
      <c r="B319" t="s">
        <v>59</v>
      </c>
      <c r="C319" t="s">
        <v>60</v>
      </c>
      <c r="D319" t="s">
        <v>43</v>
      </c>
      <c r="E319" t="s">
        <v>7548</v>
      </c>
      <c r="F319" t="s">
        <v>7549</v>
      </c>
      <c r="G319" t="s">
        <v>181</v>
      </c>
      <c r="H319" t="s">
        <v>72</v>
      </c>
      <c r="I319" t="s">
        <v>72</v>
      </c>
      <c r="J319" t="s">
        <v>83</v>
      </c>
      <c r="L319" t="s">
        <v>50</v>
      </c>
      <c r="M319" t="s">
        <v>65</v>
      </c>
      <c r="N319">
        <v>49</v>
      </c>
      <c r="O319" t="s">
        <v>48</v>
      </c>
      <c r="P319" t="s">
        <v>66</v>
      </c>
      <c r="Q319" t="s">
        <v>73</v>
      </c>
      <c r="V319" t="s">
        <v>48</v>
      </c>
      <c r="W319" t="s">
        <v>54</v>
      </c>
      <c r="X319" t="s">
        <v>247</v>
      </c>
      <c r="Y319" t="s">
        <v>54</v>
      </c>
      <c r="Z319" t="s">
        <v>1195</v>
      </c>
      <c r="AA319" t="s">
        <v>7550</v>
      </c>
      <c r="AB319" t="s">
        <v>57</v>
      </c>
      <c r="AC319" t="s">
        <v>7551</v>
      </c>
      <c r="AH319">
        <f t="shared" si="44"/>
        <v>0</v>
      </c>
      <c r="AI319">
        <f t="shared" si="45"/>
        <v>1</v>
      </c>
      <c r="AJ319" t="str">
        <f t="shared" si="46"/>
        <v/>
      </c>
      <c r="AK319">
        <v>1</v>
      </c>
      <c r="AL319" s="8">
        <f t="shared" si="47"/>
        <v>48.999999999999993</v>
      </c>
      <c r="AM319" s="8">
        <f t="shared" si="48"/>
        <v>0.26666666666666666</v>
      </c>
      <c r="AN319" s="8">
        <f t="shared" si="49"/>
        <v>990.21666666666681</v>
      </c>
      <c r="AO319" s="8">
        <f>Table1[[#This Row],[L1 Worked Time]]+Table1[[#This Row],[Idle Time]]+Table1[[#This Row],[L1 Pend Time]]</f>
        <v>1039.4833333333336</v>
      </c>
      <c r="AP319" s="1" t="str">
        <f t="shared" si="50"/>
        <v>Wed</v>
      </c>
      <c r="AQ319" s="6">
        <f>INT(Table1[[#This Row],[Create Date]])</f>
        <v>44958</v>
      </c>
      <c r="AR319" s="2">
        <f t="shared" si="51"/>
        <v>44958</v>
      </c>
      <c r="AS319" s="1" t="str">
        <f t="shared" si="52"/>
        <v>17:00:08</v>
      </c>
      <c r="AT319" s="1" t="str">
        <f t="shared" si="53"/>
        <v>Week-1</v>
      </c>
      <c r="AU319" s="3">
        <f t="shared" si="54"/>
        <v>0.70833333333333326</v>
      </c>
      <c r="AW319">
        <v>0.26666666666666666</v>
      </c>
      <c r="AX319">
        <v>48.999999999999993</v>
      </c>
      <c r="AY319">
        <v>990.21666666666681</v>
      </c>
    </row>
    <row r="320" spans="1:51" x14ac:dyDescent="0.25">
      <c r="A320">
        <v>8504</v>
      </c>
      <c r="B320" t="s">
        <v>59</v>
      </c>
      <c r="C320" t="s">
        <v>60</v>
      </c>
      <c r="D320" t="s">
        <v>43</v>
      </c>
      <c r="E320" t="s">
        <v>7552</v>
      </c>
      <c r="F320" t="s">
        <v>7553</v>
      </c>
      <c r="G320" t="s">
        <v>129</v>
      </c>
      <c r="H320" t="s">
        <v>72</v>
      </c>
      <c r="I320" t="s">
        <v>72</v>
      </c>
      <c r="J320" t="s">
        <v>64</v>
      </c>
      <c r="L320" t="s">
        <v>50</v>
      </c>
      <c r="M320" t="s">
        <v>65</v>
      </c>
      <c r="N320">
        <v>0</v>
      </c>
      <c r="O320" t="s">
        <v>48</v>
      </c>
      <c r="P320" t="s">
        <v>66</v>
      </c>
      <c r="Q320" t="s">
        <v>88</v>
      </c>
      <c r="V320" t="s">
        <v>48</v>
      </c>
      <c r="W320" t="s">
        <v>54</v>
      </c>
      <c r="X320" t="s">
        <v>78</v>
      </c>
      <c r="Y320" t="s">
        <v>54</v>
      </c>
      <c r="Z320" t="s">
        <v>2453</v>
      </c>
      <c r="AA320" t="s">
        <v>54</v>
      </c>
      <c r="AB320" t="s">
        <v>57</v>
      </c>
      <c r="AC320" t="s">
        <v>7554</v>
      </c>
      <c r="AH320">
        <f t="shared" si="44"/>
        <v>0</v>
      </c>
      <c r="AI320">
        <f t="shared" si="45"/>
        <v>1</v>
      </c>
      <c r="AJ320" t="str">
        <f t="shared" si="46"/>
        <v/>
      </c>
      <c r="AK320">
        <v>1</v>
      </c>
      <c r="AL320" s="8">
        <f t="shared" si="47"/>
        <v>0</v>
      </c>
      <c r="AM320" s="8">
        <f t="shared" si="48"/>
        <v>0.13333333333333333</v>
      </c>
      <c r="AN320" s="8">
        <f t="shared" si="49"/>
        <v>639.11666666666667</v>
      </c>
      <c r="AO320" s="8">
        <f>Table1[[#This Row],[L1 Worked Time]]+Table1[[#This Row],[Idle Time]]+Table1[[#This Row],[L1 Pend Time]]</f>
        <v>639.25</v>
      </c>
      <c r="AP320" s="1" t="str">
        <f t="shared" si="50"/>
        <v>Wed</v>
      </c>
      <c r="AQ320" s="6">
        <f>INT(Table1[[#This Row],[Create Date]])</f>
        <v>44958</v>
      </c>
      <c r="AR320" s="2">
        <f t="shared" si="51"/>
        <v>44958</v>
      </c>
      <c r="AS320" s="1" t="str">
        <f t="shared" si="52"/>
        <v>16:00:05</v>
      </c>
      <c r="AT320" s="1" t="str">
        <f t="shared" si="53"/>
        <v>Week-1</v>
      </c>
      <c r="AU320" s="3">
        <f t="shared" si="54"/>
        <v>0.66666666666666663</v>
      </c>
      <c r="AW320">
        <v>0.13333333333333333</v>
      </c>
      <c r="AX320">
        <v>0</v>
      </c>
      <c r="AY320">
        <v>639.11666666666667</v>
      </c>
    </row>
    <row r="321" spans="1:51" x14ac:dyDescent="0.25">
      <c r="A321">
        <v>8503</v>
      </c>
      <c r="B321" t="s">
        <v>59</v>
      </c>
      <c r="C321" t="s">
        <v>60</v>
      </c>
      <c r="D321" t="s">
        <v>43</v>
      </c>
      <c r="E321" t="s">
        <v>7555</v>
      </c>
      <c r="F321" t="s">
        <v>7556</v>
      </c>
      <c r="G321" t="s">
        <v>129</v>
      </c>
      <c r="H321" t="s">
        <v>63</v>
      </c>
      <c r="I321" t="s">
        <v>63</v>
      </c>
      <c r="J321" t="s">
        <v>64</v>
      </c>
      <c r="L321" t="s">
        <v>50</v>
      </c>
      <c r="M321" t="s">
        <v>65</v>
      </c>
      <c r="N321">
        <v>2056</v>
      </c>
      <c r="O321" t="s">
        <v>48</v>
      </c>
      <c r="P321" t="s">
        <v>66</v>
      </c>
      <c r="Q321" t="s">
        <v>67</v>
      </c>
      <c r="V321" t="s">
        <v>48</v>
      </c>
      <c r="W321" t="s">
        <v>54</v>
      </c>
      <c r="X321" t="s">
        <v>106</v>
      </c>
      <c r="Y321" t="s">
        <v>54</v>
      </c>
      <c r="Z321" t="s">
        <v>7557</v>
      </c>
      <c r="AA321" t="s">
        <v>7558</v>
      </c>
      <c r="AB321" t="s">
        <v>57</v>
      </c>
      <c r="AC321" t="s">
        <v>57</v>
      </c>
      <c r="AH321">
        <f t="shared" si="44"/>
        <v>0</v>
      </c>
      <c r="AI321">
        <f t="shared" si="45"/>
        <v>1</v>
      </c>
      <c r="AJ321" t="str">
        <f t="shared" si="46"/>
        <v/>
      </c>
      <c r="AK321">
        <v>1</v>
      </c>
      <c r="AL321" s="8">
        <f t="shared" si="47"/>
        <v>2056</v>
      </c>
      <c r="AM321" s="8">
        <f t="shared" si="48"/>
        <v>8.3333333333333329E-2</v>
      </c>
      <c r="AN321" s="8">
        <f t="shared" si="49"/>
        <v>1.6666666666666666E-2</v>
      </c>
      <c r="AO321" s="8">
        <f>Table1[[#This Row],[L1 Worked Time]]+Table1[[#This Row],[Idle Time]]+Table1[[#This Row],[L1 Pend Time]]</f>
        <v>2056.1000000000004</v>
      </c>
      <c r="AP321" s="1" t="str">
        <f t="shared" si="50"/>
        <v>Wed</v>
      </c>
      <c r="AQ321" s="6">
        <f>INT(Table1[[#This Row],[Create Date]])</f>
        <v>44958</v>
      </c>
      <c r="AR321" s="2">
        <f t="shared" si="51"/>
        <v>44958</v>
      </c>
      <c r="AS321" s="1" t="str">
        <f t="shared" si="52"/>
        <v>15:34:03</v>
      </c>
      <c r="AT321" s="1" t="str">
        <f t="shared" si="53"/>
        <v>Week-1</v>
      </c>
      <c r="AU321" s="3">
        <f t="shared" si="54"/>
        <v>0.625</v>
      </c>
      <c r="AW321">
        <v>8.3333333333333329E-2</v>
      </c>
      <c r="AX321">
        <v>2056</v>
      </c>
      <c r="AY321">
        <v>1.6666666666666666E-2</v>
      </c>
    </row>
    <row r="322" spans="1:51" x14ac:dyDescent="0.25">
      <c r="A322">
        <v>8502</v>
      </c>
      <c r="B322" t="s">
        <v>59</v>
      </c>
      <c r="C322" t="s">
        <v>60</v>
      </c>
      <c r="D322" t="s">
        <v>43</v>
      </c>
      <c r="E322" t="s">
        <v>7539</v>
      </c>
      <c r="F322" t="s">
        <v>7556</v>
      </c>
      <c r="G322" t="s">
        <v>140</v>
      </c>
      <c r="H322" t="s">
        <v>63</v>
      </c>
      <c r="I322" t="s">
        <v>63</v>
      </c>
      <c r="J322" t="s">
        <v>64</v>
      </c>
      <c r="L322" t="s">
        <v>50</v>
      </c>
      <c r="M322" t="s">
        <v>65</v>
      </c>
      <c r="N322">
        <v>1334</v>
      </c>
      <c r="O322" t="s">
        <v>48</v>
      </c>
      <c r="P322" t="s">
        <v>66</v>
      </c>
      <c r="Q322" t="s">
        <v>67</v>
      </c>
      <c r="V322" t="s">
        <v>48</v>
      </c>
      <c r="W322" t="s">
        <v>54</v>
      </c>
      <c r="X322" t="s">
        <v>55</v>
      </c>
      <c r="Y322" t="s">
        <v>54</v>
      </c>
      <c r="Z322" t="s">
        <v>7559</v>
      </c>
      <c r="AA322" t="s">
        <v>7560</v>
      </c>
      <c r="AB322" t="s">
        <v>57</v>
      </c>
      <c r="AC322" t="s">
        <v>57</v>
      </c>
      <c r="AH322">
        <f t="shared" ref="AH322:AH385" si="55">IFERROR(SEARCH("MSSP",J322,1),0)</f>
        <v>0</v>
      </c>
      <c r="AI322">
        <f t="shared" ref="AI322:AI385" si="56">IF(OR(H322="",I322=""),"",IF(H322=I322,1,0))</f>
        <v>1</v>
      </c>
      <c r="AJ322" t="str">
        <f t="shared" ref="AJ322:AJ385" si="57">IF(OR(H322="",I322=""),"",IF(H322&lt;&gt;I322,1,""))</f>
        <v/>
      </c>
      <c r="AK322">
        <v>1</v>
      </c>
      <c r="AL322" s="8">
        <f t="shared" ref="AL322:AL385" si="58">(N322/1440)*1440</f>
        <v>1334</v>
      </c>
      <c r="AM322" s="8">
        <f t="shared" ref="AM322:AM385" si="59">((N322/1440)-(N322/1440)+MID(X322,18,8))*1440</f>
        <v>0.15000000000000002</v>
      </c>
      <c r="AN322" s="8">
        <f t="shared" ref="AN322:AN385" si="60">(((N322/1440)-(N322/1440))+MID(AC322,18,8))*1440</f>
        <v>1.6666666666666666E-2</v>
      </c>
      <c r="AO322" s="8">
        <f>Table1[[#This Row],[L1 Worked Time]]+Table1[[#This Row],[Idle Time]]+Table1[[#This Row],[L1 Pend Time]]</f>
        <v>1334.1666666666667</v>
      </c>
      <c r="AP322" s="1" t="str">
        <f t="shared" ref="AP322:AP385" si="61">TEXT(AR322,"DDD")</f>
        <v>Wed</v>
      </c>
      <c r="AQ322" s="6">
        <f>INT(Table1[[#This Row],[Create Date]])</f>
        <v>44958</v>
      </c>
      <c r="AR322" s="2">
        <f t="shared" ref="AR322:AR385" si="62">IF(F322="","",INT(MID(F322,6,2)&amp;"-"&amp;MID(F322,9,3)&amp;"-"&amp;MID(F322,15,2)))</f>
        <v>44958</v>
      </c>
      <c r="AS322" s="1" t="str">
        <f t="shared" ref="AS322:AS385" si="63">IF(F322="","",MID(F322,18,8))</f>
        <v>15:34:03</v>
      </c>
      <c r="AT322" s="1" t="str">
        <f t="shared" ref="AT322:AT385" si="64">"Week"&amp;"-"&amp;(WEEKNUM(AR322,2)-WEEKNUM(DATE(YEAR(AR322),MONTH(AR322),1),2)+1)</f>
        <v>Week-1</v>
      </c>
      <c r="AU322" s="3">
        <f t="shared" ref="AU322:AU385" si="65">FLOOR(AS322,1/24)</f>
        <v>0.625</v>
      </c>
      <c r="AW322">
        <v>0.15000000000000002</v>
      </c>
      <c r="AX322">
        <v>1334</v>
      </c>
      <c r="AY322">
        <v>1.6666666666666666E-2</v>
      </c>
    </row>
    <row r="323" spans="1:51" x14ac:dyDescent="0.25">
      <c r="A323">
        <v>8501</v>
      </c>
      <c r="B323" t="s">
        <v>59</v>
      </c>
      <c r="C323" t="s">
        <v>60</v>
      </c>
      <c r="D323" t="s">
        <v>43</v>
      </c>
      <c r="E323" t="s">
        <v>5653</v>
      </c>
      <c r="F323" t="s">
        <v>7561</v>
      </c>
      <c r="G323" t="s">
        <v>120</v>
      </c>
      <c r="H323" t="s">
        <v>72</v>
      </c>
      <c r="I323" t="s">
        <v>72</v>
      </c>
      <c r="J323" t="s">
        <v>64</v>
      </c>
      <c r="L323" t="s">
        <v>50</v>
      </c>
      <c r="M323" t="s">
        <v>65</v>
      </c>
      <c r="N323">
        <v>1</v>
      </c>
      <c r="O323" t="s">
        <v>48</v>
      </c>
      <c r="P323" t="s">
        <v>66</v>
      </c>
      <c r="Q323" t="s">
        <v>88</v>
      </c>
      <c r="V323" t="s">
        <v>48</v>
      </c>
      <c r="W323" t="s">
        <v>54</v>
      </c>
      <c r="X323" t="s">
        <v>7562</v>
      </c>
      <c r="Y323" t="s">
        <v>54</v>
      </c>
      <c r="Z323" t="s">
        <v>886</v>
      </c>
      <c r="AA323" t="s">
        <v>54</v>
      </c>
      <c r="AB323" t="s">
        <v>57</v>
      </c>
      <c r="AC323" t="s">
        <v>57</v>
      </c>
      <c r="AH323">
        <f t="shared" si="55"/>
        <v>0</v>
      </c>
      <c r="AI323">
        <f t="shared" si="56"/>
        <v>1</v>
      </c>
      <c r="AJ323" t="str">
        <f t="shared" si="57"/>
        <v/>
      </c>
      <c r="AK323">
        <v>1</v>
      </c>
      <c r="AL323" s="8">
        <f t="shared" si="58"/>
        <v>1</v>
      </c>
      <c r="AM323" s="8">
        <f t="shared" si="59"/>
        <v>350.8</v>
      </c>
      <c r="AN323" s="8">
        <f t="shared" si="60"/>
        <v>1.6666666666666666E-2</v>
      </c>
      <c r="AO323" s="8">
        <f>Table1[[#This Row],[L1 Worked Time]]+Table1[[#This Row],[Idle Time]]+Table1[[#This Row],[L1 Pend Time]]</f>
        <v>351.81666666666666</v>
      </c>
      <c r="AP323" s="1" t="str">
        <f t="shared" si="61"/>
        <v>Wed</v>
      </c>
      <c r="AQ323" s="6">
        <f>INT(Table1[[#This Row],[Create Date]])</f>
        <v>44958</v>
      </c>
      <c r="AR323" s="2">
        <f t="shared" si="62"/>
        <v>44958</v>
      </c>
      <c r="AS323" s="1" t="str">
        <f t="shared" si="63"/>
        <v>15:31:37</v>
      </c>
      <c r="AT323" s="1" t="str">
        <f t="shared" si="64"/>
        <v>Week-1</v>
      </c>
      <c r="AU323" s="3">
        <f t="shared" si="65"/>
        <v>0.625</v>
      </c>
      <c r="AW323">
        <v>350.8</v>
      </c>
      <c r="AX323">
        <v>1</v>
      </c>
      <c r="AY323">
        <v>1.6666666666666666E-2</v>
      </c>
    </row>
    <row r="324" spans="1:51" x14ac:dyDescent="0.25">
      <c r="A324">
        <v>8500</v>
      </c>
      <c r="B324" t="s">
        <v>59</v>
      </c>
      <c r="C324" t="s">
        <v>109</v>
      </c>
      <c r="D324" t="s">
        <v>43</v>
      </c>
      <c r="E324" t="s">
        <v>7563</v>
      </c>
      <c r="F324" t="s">
        <v>7561</v>
      </c>
      <c r="G324" t="s">
        <v>181</v>
      </c>
      <c r="H324" t="s">
        <v>72</v>
      </c>
      <c r="I324" t="s">
        <v>72</v>
      </c>
      <c r="J324" t="s">
        <v>48</v>
      </c>
      <c r="L324" t="s">
        <v>50</v>
      </c>
      <c r="M324" t="s">
        <v>65</v>
      </c>
      <c r="N324">
        <v>2</v>
      </c>
      <c r="O324" t="s">
        <v>48</v>
      </c>
      <c r="P324" t="s">
        <v>66</v>
      </c>
      <c r="Q324" t="s">
        <v>88</v>
      </c>
      <c r="V324" t="s">
        <v>48</v>
      </c>
      <c r="W324" t="s">
        <v>54</v>
      </c>
      <c r="X324" t="s">
        <v>78</v>
      </c>
      <c r="Y324" t="s">
        <v>54</v>
      </c>
      <c r="Z324" t="s">
        <v>5841</v>
      </c>
      <c r="AA324" t="s">
        <v>54</v>
      </c>
      <c r="AB324" t="s">
        <v>57</v>
      </c>
      <c r="AC324" t="s">
        <v>7564</v>
      </c>
      <c r="AH324">
        <f t="shared" si="55"/>
        <v>0</v>
      </c>
      <c r="AI324">
        <f t="shared" si="56"/>
        <v>1</v>
      </c>
      <c r="AJ324" t="str">
        <f t="shared" si="57"/>
        <v/>
      </c>
      <c r="AK324">
        <v>1</v>
      </c>
      <c r="AL324" s="8">
        <f t="shared" si="58"/>
        <v>2</v>
      </c>
      <c r="AM324" s="8">
        <f t="shared" si="59"/>
        <v>0.13333333333333333</v>
      </c>
      <c r="AN324" s="8">
        <f t="shared" si="60"/>
        <v>1291.4333333333332</v>
      </c>
      <c r="AO324" s="8">
        <f>Table1[[#This Row],[L1 Worked Time]]+Table1[[#This Row],[Idle Time]]+Table1[[#This Row],[L1 Pend Time]]</f>
        <v>1293.5666666666666</v>
      </c>
      <c r="AP324" s="1" t="str">
        <f t="shared" si="61"/>
        <v>Wed</v>
      </c>
      <c r="AQ324" s="6">
        <f>INT(Table1[[#This Row],[Create Date]])</f>
        <v>44958</v>
      </c>
      <c r="AR324" s="2">
        <f t="shared" si="62"/>
        <v>44958</v>
      </c>
      <c r="AS324" s="1" t="str">
        <f t="shared" si="63"/>
        <v>15:31:37</v>
      </c>
      <c r="AT324" s="1" t="str">
        <f t="shared" si="64"/>
        <v>Week-1</v>
      </c>
      <c r="AU324" s="3">
        <f t="shared" si="65"/>
        <v>0.625</v>
      </c>
      <c r="AW324">
        <v>0.13333333333333333</v>
      </c>
      <c r="AX324">
        <v>2</v>
      </c>
      <c r="AY324">
        <v>1291.4333333333332</v>
      </c>
    </row>
    <row r="325" spans="1:51" x14ac:dyDescent="0.25">
      <c r="A325">
        <v>8499</v>
      </c>
      <c r="B325" t="s">
        <v>59</v>
      </c>
      <c r="C325" t="s">
        <v>164</v>
      </c>
      <c r="D325" t="s">
        <v>43</v>
      </c>
      <c r="E325" t="s">
        <v>7565</v>
      </c>
      <c r="F325" t="s">
        <v>7566</v>
      </c>
      <c r="G325" t="s">
        <v>181</v>
      </c>
      <c r="H325" t="s">
        <v>47</v>
      </c>
      <c r="I325" t="s">
        <v>47</v>
      </c>
      <c r="J325" t="s">
        <v>64</v>
      </c>
      <c r="L325" t="s">
        <v>50</v>
      </c>
      <c r="M325" t="s">
        <v>65</v>
      </c>
      <c r="N325">
        <v>0</v>
      </c>
      <c r="O325" t="s">
        <v>48</v>
      </c>
      <c r="P325" t="s">
        <v>66</v>
      </c>
      <c r="Q325" t="s">
        <v>317</v>
      </c>
      <c r="V325" t="s">
        <v>48</v>
      </c>
      <c r="W325" t="s">
        <v>54</v>
      </c>
      <c r="X325" t="s">
        <v>4163</v>
      </c>
      <c r="Y325" t="s">
        <v>54</v>
      </c>
      <c r="Z325" t="s">
        <v>461</v>
      </c>
      <c r="AA325" t="s">
        <v>54</v>
      </c>
      <c r="AB325" t="s">
        <v>57</v>
      </c>
      <c r="AC325" t="s">
        <v>7567</v>
      </c>
      <c r="AH325">
        <f t="shared" si="55"/>
        <v>0</v>
      </c>
      <c r="AI325">
        <f t="shared" si="56"/>
        <v>1</v>
      </c>
      <c r="AJ325" t="str">
        <f t="shared" si="57"/>
        <v/>
      </c>
      <c r="AK325">
        <v>1</v>
      </c>
      <c r="AL325" s="8">
        <f t="shared" si="58"/>
        <v>0</v>
      </c>
      <c r="AM325" s="8">
        <f t="shared" si="59"/>
        <v>4.2333333333333334</v>
      </c>
      <c r="AN325" s="8">
        <f t="shared" si="60"/>
        <v>1144.55</v>
      </c>
      <c r="AO325" s="8">
        <f>Table1[[#This Row],[L1 Worked Time]]+Table1[[#This Row],[Idle Time]]+Table1[[#This Row],[L1 Pend Time]]</f>
        <v>1148.7833333333333</v>
      </c>
      <c r="AP325" s="1" t="str">
        <f t="shared" si="61"/>
        <v>Wed</v>
      </c>
      <c r="AQ325" s="6">
        <f>INT(Table1[[#This Row],[Create Date]])</f>
        <v>44958</v>
      </c>
      <c r="AR325" s="2">
        <f t="shared" si="62"/>
        <v>44958</v>
      </c>
      <c r="AS325" s="1" t="str">
        <f t="shared" si="63"/>
        <v>15:31:36</v>
      </c>
      <c r="AT325" s="1" t="str">
        <f t="shared" si="64"/>
        <v>Week-1</v>
      </c>
      <c r="AU325" s="3">
        <f t="shared" si="65"/>
        <v>0.625</v>
      </c>
      <c r="AW325">
        <v>4.2333333333333334</v>
      </c>
      <c r="AX325">
        <v>0</v>
      </c>
      <c r="AY325">
        <v>1144.55</v>
      </c>
    </row>
    <row r="326" spans="1:51" x14ac:dyDescent="0.25">
      <c r="A326">
        <v>8498</v>
      </c>
      <c r="B326" t="s">
        <v>59</v>
      </c>
      <c r="C326" t="s">
        <v>164</v>
      </c>
      <c r="D326" t="s">
        <v>43</v>
      </c>
      <c r="E326" t="s">
        <v>7568</v>
      </c>
      <c r="F326" t="s">
        <v>7566</v>
      </c>
      <c r="G326" t="s">
        <v>181</v>
      </c>
      <c r="I326" t="s">
        <v>47</v>
      </c>
      <c r="J326" t="s">
        <v>48</v>
      </c>
      <c r="L326" t="s">
        <v>50</v>
      </c>
      <c r="M326" t="s">
        <v>65</v>
      </c>
      <c r="N326">
        <v>1</v>
      </c>
      <c r="O326" t="s">
        <v>48</v>
      </c>
      <c r="P326" t="s">
        <v>66</v>
      </c>
      <c r="Q326" t="s">
        <v>317</v>
      </c>
      <c r="V326" t="s">
        <v>48</v>
      </c>
      <c r="W326" t="s">
        <v>54</v>
      </c>
      <c r="X326" t="s">
        <v>89</v>
      </c>
      <c r="Y326" t="s">
        <v>54</v>
      </c>
      <c r="Z326" t="s">
        <v>4365</v>
      </c>
      <c r="AA326" t="s">
        <v>54</v>
      </c>
      <c r="AB326" t="s">
        <v>57</v>
      </c>
      <c r="AC326" t="s">
        <v>7031</v>
      </c>
      <c r="AH326">
        <f t="shared" si="55"/>
        <v>0</v>
      </c>
      <c r="AI326" t="str">
        <f t="shared" si="56"/>
        <v/>
      </c>
      <c r="AJ326" t="str">
        <f t="shared" si="57"/>
        <v/>
      </c>
      <c r="AK326">
        <v>1</v>
      </c>
      <c r="AL326" s="8">
        <f t="shared" si="58"/>
        <v>1</v>
      </c>
      <c r="AM326" s="8">
        <f t="shared" si="59"/>
        <v>0.16666666666666666</v>
      </c>
      <c r="AN326" s="8">
        <f t="shared" si="60"/>
        <v>6.9333333333333336</v>
      </c>
      <c r="AO326" s="8">
        <f>Table1[[#This Row],[L1 Worked Time]]+Table1[[#This Row],[Idle Time]]+Table1[[#This Row],[L1 Pend Time]]</f>
        <v>8.1</v>
      </c>
      <c r="AP326" s="1" t="str">
        <f t="shared" si="61"/>
        <v>Wed</v>
      </c>
      <c r="AQ326" s="6">
        <f>INT(Table1[[#This Row],[Create Date]])</f>
        <v>44958</v>
      </c>
      <c r="AR326" s="2">
        <f t="shared" si="62"/>
        <v>44958</v>
      </c>
      <c r="AS326" s="1" t="str">
        <f t="shared" si="63"/>
        <v>15:31:36</v>
      </c>
      <c r="AT326" s="1" t="str">
        <f t="shared" si="64"/>
        <v>Week-1</v>
      </c>
      <c r="AU326" s="3">
        <f t="shared" si="65"/>
        <v>0.625</v>
      </c>
      <c r="AW326">
        <v>0.16666666666666666</v>
      </c>
      <c r="AX326">
        <v>1</v>
      </c>
      <c r="AY326">
        <v>6.9333333333333336</v>
      </c>
    </row>
    <row r="327" spans="1:51" x14ac:dyDescent="0.25">
      <c r="A327">
        <v>8497</v>
      </c>
      <c r="B327" t="s">
        <v>59</v>
      </c>
      <c r="C327" t="s">
        <v>60</v>
      </c>
      <c r="D327" t="s">
        <v>43</v>
      </c>
      <c r="E327" t="s">
        <v>7569</v>
      </c>
      <c r="F327" t="s">
        <v>7566</v>
      </c>
      <c r="G327" t="s">
        <v>181</v>
      </c>
      <c r="H327" t="s">
        <v>63</v>
      </c>
      <c r="I327" t="s">
        <v>63</v>
      </c>
      <c r="J327" t="s">
        <v>64</v>
      </c>
      <c r="L327" t="s">
        <v>50</v>
      </c>
      <c r="M327" t="s">
        <v>65</v>
      </c>
      <c r="N327">
        <v>2</v>
      </c>
      <c r="O327" t="s">
        <v>48</v>
      </c>
      <c r="P327" t="s">
        <v>66</v>
      </c>
      <c r="Q327" t="s">
        <v>147</v>
      </c>
      <c r="V327" t="s">
        <v>48</v>
      </c>
      <c r="W327" t="s">
        <v>54</v>
      </c>
      <c r="X327" t="s">
        <v>142</v>
      </c>
      <c r="Y327" t="s">
        <v>54</v>
      </c>
      <c r="Z327" t="s">
        <v>5179</v>
      </c>
      <c r="AA327" t="s">
        <v>54</v>
      </c>
      <c r="AB327" t="s">
        <v>57</v>
      </c>
      <c r="AC327" t="s">
        <v>7570</v>
      </c>
      <c r="AH327">
        <f t="shared" si="55"/>
        <v>0</v>
      </c>
      <c r="AI327">
        <f t="shared" si="56"/>
        <v>1</v>
      </c>
      <c r="AJ327" t="str">
        <f t="shared" si="57"/>
        <v/>
      </c>
      <c r="AK327">
        <v>1</v>
      </c>
      <c r="AL327" s="8">
        <f t="shared" si="58"/>
        <v>2</v>
      </c>
      <c r="AM327" s="8">
        <f t="shared" si="59"/>
        <v>0.1</v>
      </c>
      <c r="AN327" s="8">
        <f t="shared" si="60"/>
        <v>80.5</v>
      </c>
      <c r="AO327" s="8">
        <f>Table1[[#This Row],[L1 Worked Time]]+Table1[[#This Row],[Idle Time]]+Table1[[#This Row],[L1 Pend Time]]</f>
        <v>82.6</v>
      </c>
      <c r="AP327" s="1" t="str">
        <f t="shared" si="61"/>
        <v>Wed</v>
      </c>
      <c r="AQ327" s="6">
        <f>INT(Table1[[#This Row],[Create Date]])</f>
        <v>44958</v>
      </c>
      <c r="AR327" s="2">
        <f t="shared" si="62"/>
        <v>44958</v>
      </c>
      <c r="AS327" s="1" t="str">
        <f t="shared" si="63"/>
        <v>15:31:36</v>
      </c>
      <c r="AT327" s="1" t="str">
        <f t="shared" si="64"/>
        <v>Week-1</v>
      </c>
      <c r="AU327" s="3">
        <f t="shared" si="65"/>
        <v>0.625</v>
      </c>
      <c r="AW327">
        <v>0.1</v>
      </c>
      <c r="AX327">
        <v>2</v>
      </c>
      <c r="AY327">
        <v>80.5</v>
      </c>
    </row>
    <row r="328" spans="1:51" x14ac:dyDescent="0.25">
      <c r="A328">
        <v>8496</v>
      </c>
      <c r="B328" t="s">
        <v>59</v>
      </c>
      <c r="C328" t="s">
        <v>60</v>
      </c>
      <c r="D328" t="s">
        <v>43</v>
      </c>
      <c r="E328" t="s">
        <v>5653</v>
      </c>
      <c r="F328" t="s">
        <v>7571</v>
      </c>
      <c r="G328" t="s">
        <v>120</v>
      </c>
      <c r="H328" t="s">
        <v>72</v>
      </c>
      <c r="I328" t="s">
        <v>72</v>
      </c>
      <c r="J328" t="s">
        <v>64</v>
      </c>
      <c r="L328" t="s">
        <v>50</v>
      </c>
      <c r="M328" t="s">
        <v>65</v>
      </c>
      <c r="N328">
        <v>15</v>
      </c>
      <c r="O328" t="s">
        <v>48</v>
      </c>
      <c r="P328" t="s">
        <v>66</v>
      </c>
      <c r="Q328" t="s">
        <v>88</v>
      </c>
      <c r="V328" t="s">
        <v>48</v>
      </c>
      <c r="W328" t="s">
        <v>54</v>
      </c>
      <c r="X328" t="s">
        <v>55</v>
      </c>
      <c r="Y328" t="s">
        <v>54</v>
      </c>
      <c r="Z328" t="s">
        <v>548</v>
      </c>
      <c r="AA328" t="s">
        <v>54</v>
      </c>
      <c r="AB328" t="s">
        <v>57</v>
      </c>
      <c r="AC328" t="s">
        <v>7572</v>
      </c>
      <c r="AH328">
        <f t="shared" si="55"/>
        <v>0</v>
      </c>
      <c r="AI328">
        <f t="shared" si="56"/>
        <v>1</v>
      </c>
      <c r="AJ328" t="str">
        <f t="shared" si="57"/>
        <v/>
      </c>
      <c r="AK328">
        <v>1</v>
      </c>
      <c r="AL328" s="8">
        <f t="shared" si="58"/>
        <v>15</v>
      </c>
      <c r="AM328" s="8">
        <f t="shared" si="59"/>
        <v>0.15000000000000002</v>
      </c>
      <c r="AN328" s="8">
        <f t="shared" si="60"/>
        <v>355</v>
      </c>
      <c r="AO328" s="8">
        <f>Table1[[#This Row],[L1 Worked Time]]+Table1[[#This Row],[Idle Time]]+Table1[[#This Row],[L1 Pend Time]]</f>
        <v>370.15</v>
      </c>
      <c r="AP328" s="1" t="str">
        <f t="shared" si="61"/>
        <v>Wed</v>
      </c>
      <c r="AQ328" s="6">
        <f>INT(Table1[[#This Row],[Create Date]])</f>
        <v>44958</v>
      </c>
      <c r="AR328" s="2">
        <f t="shared" si="62"/>
        <v>44958</v>
      </c>
      <c r="AS328" s="1" t="str">
        <f t="shared" si="63"/>
        <v>15:30:10</v>
      </c>
      <c r="AT328" s="1" t="str">
        <f t="shared" si="64"/>
        <v>Week-1</v>
      </c>
      <c r="AU328" s="3">
        <f t="shared" si="65"/>
        <v>0.625</v>
      </c>
      <c r="AW328">
        <v>0.15000000000000002</v>
      </c>
      <c r="AX328">
        <v>15</v>
      </c>
      <c r="AY328">
        <v>355</v>
      </c>
    </row>
    <row r="329" spans="1:51" x14ac:dyDescent="0.25">
      <c r="A329">
        <v>8495</v>
      </c>
      <c r="B329" t="s">
        <v>59</v>
      </c>
      <c r="C329" t="s">
        <v>60</v>
      </c>
      <c r="D329" t="s">
        <v>43</v>
      </c>
      <c r="E329" t="s">
        <v>5653</v>
      </c>
      <c r="F329" t="s">
        <v>7571</v>
      </c>
      <c r="G329" t="s">
        <v>120</v>
      </c>
      <c r="H329" t="s">
        <v>72</v>
      </c>
      <c r="I329" t="s">
        <v>72</v>
      </c>
      <c r="J329" t="s">
        <v>64</v>
      </c>
      <c r="L329" t="s">
        <v>50</v>
      </c>
      <c r="M329" t="s">
        <v>65</v>
      </c>
      <c r="N329">
        <v>13</v>
      </c>
      <c r="O329" t="s">
        <v>48</v>
      </c>
      <c r="P329" t="s">
        <v>66</v>
      </c>
      <c r="Q329" t="s">
        <v>88</v>
      </c>
      <c r="V329" t="s">
        <v>48</v>
      </c>
      <c r="W329" t="s">
        <v>54</v>
      </c>
      <c r="X329" t="s">
        <v>142</v>
      </c>
      <c r="Y329" t="s">
        <v>54</v>
      </c>
      <c r="Z329" t="s">
        <v>7573</v>
      </c>
      <c r="AA329" t="s">
        <v>54</v>
      </c>
      <c r="AB329" t="s">
        <v>57</v>
      </c>
      <c r="AC329" t="s">
        <v>7574</v>
      </c>
      <c r="AH329">
        <f t="shared" si="55"/>
        <v>0</v>
      </c>
      <c r="AI329">
        <f t="shared" si="56"/>
        <v>1</v>
      </c>
      <c r="AJ329" t="str">
        <f t="shared" si="57"/>
        <v/>
      </c>
      <c r="AK329">
        <v>1</v>
      </c>
      <c r="AL329" s="8">
        <f t="shared" si="58"/>
        <v>12.999999999999998</v>
      </c>
      <c r="AM329" s="8">
        <f t="shared" si="59"/>
        <v>0.1</v>
      </c>
      <c r="AN329" s="8">
        <f t="shared" si="60"/>
        <v>357.13333333333333</v>
      </c>
      <c r="AO329" s="8">
        <f>Table1[[#This Row],[L1 Worked Time]]+Table1[[#This Row],[Idle Time]]+Table1[[#This Row],[L1 Pend Time]]</f>
        <v>370.23333333333335</v>
      </c>
      <c r="AP329" s="1" t="str">
        <f t="shared" si="61"/>
        <v>Wed</v>
      </c>
      <c r="AQ329" s="6">
        <f>INT(Table1[[#This Row],[Create Date]])</f>
        <v>44958</v>
      </c>
      <c r="AR329" s="2">
        <f t="shared" si="62"/>
        <v>44958</v>
      </c>
      <c r="AS329" s="1" t="str">
        <f t="shared" si="63"/>
        <v>15:30:10</v>
      </c>
      <c r="AT329" s="1" t="str">
        <f t="shared" si="64"/>
        <v>Week-1</v>
      </c>
      <c r="AU329" s="3">
        <f t="shared" si="65"/>
        <v>0.625</v>
      </c>
      <c r="AW329">
        <v>0.1</v>
      </c>
      <c r="AX329">
        <v>12.999999999999998</v>
      </c>
      <c r="AY329">
        <v>357.13333333333333</v>
      </c>
    </row>
    <row r="330" spans="1:51" x14ac:dyDescent="0.25">
      <c r="A330">
        <v>8494</v>
      </c>
      <c r="B330" t="s">
        <v>59</v>
      </c>
      <c r="C330" t="s">
        <v>60</v>
      </c>
      <c r="D330" t="s">
        <v>43</v>
      </c>
      <c r="E330" t="s">
        <v>5653</v>
      </c>
      <c r="F330" t="s">
        <v>7575</v>
      </c>
      <c r="G330" t="s">
        <v>120</v>
      </c>
      <c r="H330" t="s">
        <v>72</v>
      </c>
      <c r="I330" t="s">
        <v>72</v>
      </c>
      <c r="J330" t="s">
        <v>64</v>
      </c>
      <c r="L330" t="s">
        <v>50</v>
      </c>
      <c r="M330" t="s">
        <v>65</v>
      </c>
      <c r="N330">
        <v>10</v>
      </c>
      <c r="O330" t="s">
        <v>48</v>
      </c>
      <c r="P330" t="s">
        <v>66</v>
      </c>
      <c r="Q330" t="s">
        <v>88</v>
      </c>
      <c r="V330" t="s">
        <v>48</v>
      </c>
      <c r="W330" t="s">
        <v>54</v>
      </c>
      <c r="X330" t="s">
        <v>55</v>
      </c>
      <c r="Y330" t="s">
        <v>54</v>
      </c>
      <c r="Z330" t="s">
        <v>7576</v>
      </c>
      <c r="AA330" t="s">
        <v>54</v>
      </c>
      <c r="AB330" t="s">
        <v>57</v>
      </c>
      <c r="AC330" t="s">
        <v>7577</v>
      </c>
      <c r="AH330">
        <f t="shared" si="55"/>
        <v>0</v>
      </c>
      <c r="AI330">
        <f t="shared" si="56"/>
        <v>1</v>
      </c>
      <c r="AJ330" t="str">
        <f t="shared" si="57"/>
        <v/>
      </c>
      <c r="AK330">
        <v>1</v>
      </c>
      <c r="AL330" s="8">
        <f t="shared" si="58"/>
        <v>10</v>
      </c>
      <c r="AM330" s="8">
        <f t="shared" si="59"/>
        <v>0.15000000000000002</v>
      </c>
      <c r="AN330" s="8">
        <f t="shared" si="60"/>
        <v>355.43333333333334</v>
      </c>
      <c r="AO330" s="8">
        <f>Table1[[#This Row],[L1 Worked Time]]+Table1[[#This Row],[Idle Time]]+Table1[[#This Row],[L1 Pend Time]]</f>
        <v>365.58333333333331</v>
      </c>
      <c r="AP330" s="1" t="str">
        <f t="shared" si="61"/>
        <v>Wed</v>
      </c>
      <c r="AQ330" s="6">
        <f>INT(Table1[[#This Row],[Create Date]])</f>
        <v>44958</v>
      </c>
      <c r="AR330" s="2">
        <f t="shared" si="62"/>
        <v>44958</v>
      </c>
      <c r="AS330" s="1" t="str">
        <f t="shared" si="63"/>
        <v>15:30:09</v>
      </c>
      <c r="AT330" s="1" t="str">
        <f t="shared" si="64"/>
        <v>Week-1</v>
      </c>
      <c r="AU330" s="3">
        <f t="shared" si="65"/>
        <v>0.625</v>
      </c>
      <c r="AW330">
        <v>0.15000000000000002</v>
      </c>
      <c r="AX330">
        <v>10</v>
      </c>
      <c r="AY330">
        <v>355.43333333333334</v>
      </c>
    </row>
    <row r="331" spans="1:51" x14ac:dyDescent="0.25">
      <c r="A331">
        <v>8493</v>
      </c>
      <c r="B331" t="s">
        <v>59</v>
      </c>
      <c r="C331" t="s">
        <v>60</v>
      </c>
      <c r="D331" t="s">
        <v>43</v>
      </c>
      <c r="E331" t="s">
        <v>7578</v>
      </c>
      <c r="F331" t="s">
        <v>7575</v>
      </c>
      <c r="G331" t="s">
        <v>181</v>
      </c>
      <c r="H331" t="s">
        <v>72</v>
      </c>
      <c r="I331" t="s">
        <v>72</v>
      </c>
      <c r="J331" t="s">
        <v>64</v>
      </c>
      <c r="L331" t="s">
        <v>50</v>
      </c>
      <c r="M331" t="s">
        <v>65</v>
      </c>
      <c r="N331">
        <v>25</v>
      </c>
      <c r="O331" t="s">
        <v>48</v>
      </c>
      <c r="P331" t="s">
        <v>66</v>
      </c>
      <c r="Q331" t="s">
        <v>88</v>
      </c>
      <c r="V331" t="s">
        <v>48</v>
      </c>
      <c r="W331" t="s">
        <v>54</v>
      </c>
      <c r="X331" t="s">
        <v>148</v>
      </c>
      <c r="Y331" t="s">
        <v>54</v>
      </c>
      <c r="Z331" t="s">
        <v>7579</v>
      </c>
      <c r="AA331" t="s">
        <v>54</v>
      </c>
      <c r="AB331" t="s">
        <v>57</v>
      </c>
      <c r="AC331" t="s">
        <v>7580</v>
      </c>
      <c r="AH331">
        <f t="shared" si="55"/>
        <v>0</v>
      </c>
      <c r="AI331">
        <f t="shared" si="56"/>
        <v>1</v>
      </c>
      <c r="AJ331" t="str">
        <f t="shared" si="57"/>
        <v/>
      </c>
      <c r="AK331">
        <v>1</v>
      </c>
      <c r="AL331" s="8">
        <f t="shared" si="58"/>
        <v>25</v>
      </c>
      <c r="AM331" s="8">
        <f t="shared" si="59"/>
        <v>0.11666666666666667</v>
      </c>
      <c r="AN331" s="8">
        <f t="shared" si="60"/>
        <v>1136.7666666666667</v>
      </c>
      <c r="AO331" s="8">
        <f>Table1[[#This Row],[L1 Worked Time]]+Table1[[#This Row],[Idle Time]]+Table1[[#This Row],[L1 Pend Time]]</f>
        <v>1161.8833333333332</v>
      </c>
      <c r="AP331" s="1" t="str">
        <f t="shared" si="61"/>
        <v>Wed</v>
      </c>
      <c r="AQ331" s="6">
        <f>INT(Table1[[#This Row],[Create Date]])</f>
        <v>44958</v>
      </c>
      <c r="AR331" s="2">
        <f t="shared" si="62"/>
        <v>44958</v>
      </c>
      <c r="AS331" s="1" t="str">
        <f t="shared" si="63"/>
        <v>15:30:09</v>
      </c>
      <c r="AT331" s="1" t="str">
        <f t="shared" si="64"/>
        <v>Week-1</v>
      </c>
      <c r="AU331" s="3">
        <f t="shared" si="65"/>
        <v>0.625</v>
      </c>
      <c r="AW331">
        <v>0.11666666666666667</v>
      </c>
      <c r="AX331">
        <v>25</v>
      </c>
      <c r="AY331">
        <v>1136.7666666666667</v>
      </c>
    </row>
    <row r="332" spans="1:51" x14ac:dyDescent="0.25">
      <c r="A332">
        <v>8492</v>
      </c>
      <c r="B332" t="s">
        <v>59</v>
      </c>
      <c r="C332" t="s">
        <v>109</v>
      </c>
      <c r="D332" t="s">
        <v>43</v>
      </c>
      <c r="E332" t="s">
        <v>7563</v>
      </c>
      <c r="F332" t="s">
        <v>7581</v>
      </c>
      <c r="G332" t="s">
        <v>181</v>
      </c>
      <c r="H332" t="s">
        <v>72</v>
      </c>
      <c r="I332" t="s">
        <v>72</v>
      </c>
      <c r="J332" t="s">
        <v>64</v>
      </c>
      <c r="L332" t="s">
        <v>50</v>
      </c>
      <c r="M332" t="s">
        <v>65</v>
      </c>
      <c r="N332">
        <v>31</v>
      </c>
      <c r="O332" t="s">
        <v>48</v>
      </c>
      <c r="P332" t="s">
        <v>66</v>
      </c>
      <c r="Q332" t="s">
        <v>88</v>
      </c>
      <c r="V332" t="s">
        <v>48</v>
      </c>
      <c r="W332" t="s">
        <v>54</v>
      </c>
      <c r="X332" t="s">
        <v>106</v>
      </c>
      <c r="Y332" t="s">
        <v>54</v>
      </c>
      <c r="Z332" t="s">
        <v>7582</v>
      </c>
      <c r="AA332" t="s">
        <v>54</v>
      </c>
      <c r="AB332" t="s">
        <v>57</v>
      </c>
      <c r="AC332" t="s">
        <v>7583</v>
      </c>
      <c r="AH332">
        <f t="shared" si="55"/>
        <v>0</v>
      </c>
      <c r="AI332">
        <f t="shared" si="56"/>
        <v>1</v>
      </c>
      <c r="AJ332" t="str">
        <f t="shared" si="57"/>
        <v/>
      </c>
      <c r="AK332">
        <v>1</v>
      </c>
      <c r="AL332" s="8">
        <f t="shared" si="58"/>
        <v>31</v>
      </c>
      <c r="AM332" s="8">
        <f t="shared" si="59"/>
        <v>8.3333333333333329E-2</v>
      </c>
      <c r="AN332" s="8">
        <f t="shared" si="60"/>
        <v>1253.6000000000001</v>
      </c>
      <c r="AO332" s="8">
        <f>Table1[[#This Row],[L1 Worked Time]]+Table1[[#This Row],[Idle Time]]+Table1[[#This Row],[L1 Pend Time]]</f>
        <v>1284.6833333333334</v>
      </c>
      <c r="AP332" s="1" t="str">
        <f t="shared" si="61"/>
        <v>Wed</v>
      </c>
      <c r="AQ332" s="6">
        <f>INT(Table1[[#This Row],[Create Date]])</f>
        <v>44958</v>
      </c>
      <c r="AR332" s="2">
        <f t="shared" si="62"/>
        <v>44958</v>
      </c>
      <c r="AS332" s="1" t="str">
        <f t="shared" si="63"/>
        <v>15:25:35</v>
      </c>
      <c r="AT332" s="1" t="str">
        <f t="shared" si="64"/>
        <v>Week-1</v>
      </c>
      <c r="AU332" s="3">
        <f t="shared" si="65"/>
        <v>0.625</v>
      </c>
      <c r="AW332">
        <v>8.3333333333333329E-2</v>
      </c>
      <c r="AX332">
        <v>31</v>
      </c>
      <c r="AY332">
        <v>1253.6000000000001</v>
      </c>
    </row>
    <row r="333" spans="1:51" x14ac:dyDescent="0.25">
      <c r="A333">
        <v>8491</v>
      </c>
      <c r="B333" t="s">
        <v>59</v>
      </c>
      <c r="C333" t="s">
        <v>60</v>
      </c>
      <c r="D333" t="s">
        <v>43</v>
      </c>
      <c r="E333" t="s">
        <v>5653</v>
      </c>
      <c r="F333" t="s">
        <v>7581</v>
      </c>
      <c r="G333" t="s">
        <v>120</v>
      </c>
      <c r="H333" t="s">
        <v>72</v>
      </c>
      <c r="I333" t="s">
        <v>72</v>
      </c>
      <c r="J333" t="s">
        <v>64</v>
      </c>
      <c r="L333" t="s">
        <v>50</v>
      </c>
      <c r="M333" t="s">
        <v>65</v>
      </c>
      <c r="N333">
        <v>9</v>
      </c>
      <c r="O333" t="s">
        <v>48</v>
      </c>
      <c r="P333" t="s">
        <v>66</v>
      </c>
      <c r="Q333" t="s">
        <v>88</v>
      </c>
      <c r="V333" t="s">
        <v>48</v>
      </c>
      <c r="W333" t="s">
        <v>54</v>
      </c>
      <c r="X333" t="s">
        <v>142</v>
      </c>
      <c r="Y333" t="s">
        <v>54</v>
      </c>
      <c r="Z333" t="s">
        <v>4384</v>
      </c>
      <c r="AA333" t="s">
        <v>54</v>
      </c>
      <c r="AB333" t="s">
        <v>57</v>
      </c>
      <c r="AC333" t="s">
        <v>7584</v>
      </c>
      <c r="AH333">
        <f t="shared" si="55"/>
        <v>0</v>
      </c>
      <c r="AI333">
        <f t="shared" si="56"/>
        <v>1</v>
      </c>
      <c r="AJ333" t="str">
        <f t="shared" si="57"/>
        <v/>
      </c>
      <c r="AK333">
        <v>1</v>
      </c>
      <c r="AL333" s="8">
        <f t="shared" si="58"/>
        <v>9</v>
      </c>
      <c r="AM333" s="8">
        <f t="shared" si="59"/>
        <v>0.1</v>
      </c>
      <c r="AN333" s="8">
        <f t="shared" si="60"/>
        <v>356.08333333333331</v>
      </c>
      <c r="AO333" s="8">
        <f>Table1[[#This Row],[L1 Worked Time]]+Table1[[#This Row],[Idle Time]]+Table1[[#This Row],[L1 Pend Time]]</f>
        <v>365.18333333333334</v>
      </c>
      <c r="AP333" s="1" t="str">
        <f t="shared" si="61"/>
        <v>Wed</v>
      </c>
      <c r="AQ333" s="6">
        <f>INT(Table1[[#This Row],[Create Date]])</f>
        <v>44958</v>
      </c>
      <c r="AR333" s="2">
        <f t="shared" si="62"/>
        <v>44958</v>
      </c>
      <c r="AS333" s="1" t="str">
        <f t="shared" si="63"/>
        <v>15:25:35</v>
      </c>
      <c r="AT333" s="1" t="str">
        <f t="shared" si="64"/>
        <v>Week-1</v>
      </c>
      <c r="AU333" s="3">
        <f t="shared" si="65"/>
        <v>0.625</v>
      </c>
      <c r="AW333">
        <v>0.1</v>
      </c>
      <c r="AX333">
        <v>9</v>
      </c>
      <c r="AY333">
        <v>356.08333333333331</v>
      </c>
    </row>
    <row r="334" spans="1:51" x14ac:dyDescent="0.25">
      <c r="A334">
        <v>8490</v>
      </c>
      <c r="B334" t="s">
        <v>59</v>
      </c>
      <c r="C334" t="s">
        <v>60</v>
      </c>
      <c r="D334" t="s">
        <v>43</v>
      </c>
      <c r="E334" t="s">
        <v>5653</v>
      </c>
      <c r="F334" t="s">
        <v>7581</v>
      </c>
      <c r="G334" t="s">
        <v>120</v>
      </c>
      <c r="H334" t="s">
        <v>72</v>
      </c>
      <c r="I334" t="s">
        <v>72</v>
      </c>
      <c r="J334" t="s">
        <v>64</v>
      </c>
      <c r="L334" t="s">
        <v>50</v>
      </c>
      <c r="M334" t="s">
        <v>65</v>
      </c>
      <c r="N334">
        <v>8</v>
      </c>
      <c r="O334" t="s">
        <v>48</v>
      </c>
      <c r="P334" t="s">
        <v>66</v>
      </c>
      <c r="Q334" t="s">
        <v>88</v>
      </c>
      <c r="V334" t="s">
        <v>48</v>
      </c>
      <c r="W334" t="s">
        <v>54</v>
      </c>
      <c r="X334" t="s">
        <v>142</v>
      </c>
      <c r="Y334" t="s">
        <v>54</v>
      </c>
      <c r="Z334" t="s">
        <v>7585</v>
      </c>
      <c r="AA334" t="s">
        <v>54</v>
      </c>
      <c r="AB334" t="s">
        <v>57</v>
      </c>
      <c r="AC334" t="s">
        <v>7586</v>
      </c>
      <c r="AH334">
        <f t="shared" si="55"/>
        <v>0</v>
      </c>
      <c r="AI334">
        <f t="shared" si="56"/>
        <v>1</v>
      </c>
      <c r="AJ334" t="str">
        <f t="shared" si="57"/>
        <v/>
      </c>
      <c r="AK334">
        <v>1</v>
      </c>
      <c r="AL334" s="8">
        <f t="shared" si="58"/>
        <v>8</v>
      </c>
      <c r="AM334" s="8">
        <f t="shared" si="59"/>
        <v>0.1</v>
      </c>
      <c r="AN334" s="8">
        <f t="shared" si="60"/>
        <v>357.7</v>
      </c>
      <c r="AO334" s="8">
        <f>Table1[[#This Row],[L1 Worked Time]]+Table1[[#This Row],[Idle Time]]+Table1[[#This Row],[L1 Pend Time]]</f>
        <v>365.8</v>
      </c>
      <c r="AP334" s="1" t="str">
        <f t="shared" si="61"/>
        <v>Wed</v>
      </c>
      <c r="AQ334" s="6">
        <f>INT(Table1[[#This Row],[Create Date]])</f>
        <v>44958</v>
      </c>
      <c r="AR334" s="2">
        <f t="shared" si="62"/>
        <v>44958</v>
      </c>
      <c r="AS334" s="1" t="str">
        <f t="shared" si="63"/>
        <v>15:25:35</v>
      </c>
      <c r="AT334" s="1" t="str">
        <f t="shared" si="64"/>
        <v>Week-1</v>
      </c>
      <c r="AU334" s="3">
        <f t="shared" si="65"/>
        <v>0.625</v>
      </c>
      <c r="AW334">
        <v>0.1</v>
      </c>
      <c r="AX334">
        <v>8</v>
      </c>
      <c r="AY334">
        <v>357.7</v>
      </c>
    </row>
    <row r="335" spans="1:51" x14ac:dyDescent="0.25">
      <c r="A335">
        <v>8489</v>
      </c>
      <c r="B335" t="s">
        <v>59</v>
      </c>
      <c r="C335" t="s">
        <v>60</v>
      </c>
      <c r="D335" t="s">
        <v>43</v>
      </c>
      <c r="E335" t="s">
        <v>7587</v>
      </c>
      <c r="F335" t="s">
        <v>7581</v>
      </c>
      <c r="G335" t="s">
        <v>129</v>
      </c>
      <c r="H335" t="s">
        <v>63</v>
      </c>
      <c r="I335" t="s">
        <v>63</v>
      </c>
      <c r="J335" t="s">
        <v>64</v>
      </c>
      <c r="L335" t="s">
        <v>50</v>
      </c>
      <c r="M335" t="s">
        <v>65</v>
      </c>
      <c r="N335">
        <v>15</v>
      </c>
      <c r="O335" t="s">
        <v>48</v>
      </c>
      <c r="P335" t="s">
        <v>66</v>
      </c>
      <c r="Q335" t="s">
        <v>67</v>
      </c>
      <c r="V335" t="s">
        <v>48</v>
      </c>
      <c r="W335" t="s">
        <v>54</v>
      </c>
      <c r="X335" t="s">
        <v>142</v>
      </c>
      <c r="Y335" t="s">
        <v>54</v>
      </c>
      <c r="Z335" t="s">
        <v>5751</v>
      </c>
      <c r="AA335" t="s">
        <v>54</v>
      </c>
      <c r="AB335" t="s">
        <v>57</v>
      </c>
      <c r="AC335" t="s">
        <v>7588</v>
      </c>
      <c r="AH335">
        <f t="shared" si="55"/>
        <v>0</v>
      </c>
      <c r="AI335">
        <f t="shared" si="56"/>
        <v>1</v>
      </c>
      <c r="AJ335" t="str">
        <f t="shared" si="57"/>
        <v/>
      </c>
      <c r="AK335">
        <v>1</v>
      </c>
      <c r="AL335" s="8">
        <f t="shared" si="58"/>
        <v>15</v>
      </c>
      <c r="AM335" s="8">
        <f t="shared" si="59"/>
        <v>0.1</v>
      </c>
      <c r="AN335" s="8">
        <f t="shared" si="60"/>
        <v>839.44999999999993</v>
      </c>
      <c r="AO335" s="8">
        <f>Table1[[#This Row],[L1 Worked Time]]+Table1[[#This Row],[Idle Time]]+Table1[[#This Row],[L1 Pend Time]]</f>
        <v>854.55</v>
      </c>
      <c r="AP335" s="1" t="str">
        <f t="shared" si="61"/>
        <v>Wed</v>
      </c>
      <c r="AQ335" s="6">
        <f>INT(Table1[[#This Row],[Create Date]])</f>
        <v>44958</v>
      </c>
      <c r="AR335" s="2">
        <f t="shared" si="62"/>
        <v>44958</v>
      </c>
      <c r="AS335" s="1" t="str">
        <f t="shared" si="63"/>
        <v>15:25:35</v>
      </c>
      <c r="AT335" s="1" t="str">
        <f t="shared" si="64"/>
        <v>Week-1</v>
      </c>
      <c r="AU335" s="3">
        <f t="shared" si="65"/>
        <v>0.625</v>
      </c>
      <c r="AW335">
        <v>0.1</v>
      </c>
      <c r="AX335">
        <v>15</v>
      </c>
      <c r="AY335">
        <v>839.44999999999993</v>
      </c>
    </row>
    <row r="336" spans="1:51" x14ac:dyDescent="0.25">
      <c r="A336">
        <v>8488</v>
      </c>
      <c r="B336" t="s">
        <v>59</v>
      </c>
      <c r="C336" t="s">
        <v>60</v>
      </c>
      <c r="D336" t="s">
        <v>43</v>
      </c>
      <c r="E336" t="s">
        <v>7589</v>
      </c>
      <c r="F336" t="s">
        <v>7581</v>
      </c>
      <c r="G336" t="s">
        <v>120</v>
      </c>
      <c r="H336" t="s">
        <v>63</v>
      </c>
      <c r="I336" t="s">
        <v>63</v>
      </c>
      <c r="J336" t="s">
        <v>339</v>
      </c>
      <c r="L336" t="s">
        <v>50</v>
      </c>
      <c r="M336" t="s">
        <v>65</v>
      </c>
      <c r="N336">
        <v>8</v>
      </c>
      <c r="O336" t="s">
        <v>48</v>
      </c>
      <c r="P336" t="s">
        <v>66</v>
      </c>
      <c r="Q336" t="s">
        <v>67</v>
      </c>
      <c r="V336" t="s">
        <v>282</v>
      </c>
      <c r="W336" t="s">
        <v>54</v>
      </c>
      <c r="X336" t="s">
        <v>84</v>
      </c>
      <c r="Y336" t="s">
        <v>54</v>
      </c>
      <c r="Z336" t="s">
        <v>7590</v>
      </c>
      <c r="AA336" t="s">
        <v>54</v>
      </c>
      <c r="AB336" t="s">
        <v>57</v>
      </c>
      <c r="AC336" t="s">
        <v>7591</v>
      </c>
      <c r="AH336">
        <f t="shared" si="55"/>
        <v>1</v>
      </c>
      <c r="AI336">
        <f t="shared" si="56"/>
        <v>1</v>
      </c>
      <c r="AJ336" t="str">
        <f t="shared" si="57"/>
        <v/>
      </c>
      <c r="AK336">
        <v>1</v>
      </c>
      <c r="AL336" s="8">
        <f t="shared" si="58"/>
        <v>8</v>
      </c>
      <c r="AM336" s="8">
        <f t="shared" si="59"/>
        <v>0.18333333333333332</v>
      </c>
      <c r="AN336" s="8">
        <f t="shared" si="60"/>
        <v>395.38333333333333</v>
      </c>
      <c r="AO336" s="8">
        <f>Table1[[#This Row],[L1 Worked Time]]+Table1[[#This Row],[Idle Time]]+Table1[[#This Row],[L1 Pend Time]]</f>
        <v>403.56666666666666</v>
      </c>
      <c r="AP336" s="1" t="str">
        <f t="shared" si="61"/>
        <v>Wed</v>
      </c>
      <c r="AQ336" s="6">
        <f>INT(Table1[[#This Row],[Create Date]])</f>
        <v>44958</v>
      </c>
      <c r="AR336" s="2">
        <f t="shared" si="62"/>
        <v>44958</v>
      </c>
      <c r="AS336" s="1" t="str">
        <f t="shared" si="63"/>
        <v>15:25:35</v>
      </c>
      <c r="AT336" s="1" t="str">
        <f t="shared" si="64"/>
        <v>Week-1</v>
      </c>
      <c r="AU336" s="3">
        <f t="shared" si="65"/>
        <v>0.625</v>
      </c>
      <c r="AW336">
        <v>0.18333333333333332</v>
      </c>
      <c r="AX336">
        <v>8</v>
      </c>
      <c r="AY336">
        <v>395.38333333333333</v>
      </c>
    </row>
    <row r="337" spans="1:51" x14ac:dyDescent="0.25">
      <c r="A337">
        <v>8487</v>
      </c>
      <c r="B337" t="s">
        <v>117</v>
      </c>
      <c r="C337" t="s">
        <v>109</v>
      </c>
      <c r="D337" t="s">
        <v>43</v>
      </c>
      <c r="E337" t="s">
        <v>226</v>
      </c>
      <c r="F337" t="s">
        <v>7592</v>
      </c>
      <c r="G337" t="s">
        <v>120</v>
      </c>
      <c r="H337" t="s">
        <v>47</v>
      </c>
      <c r="I337" t="s">
        <v>47</v>
      </c>
      <c r="J337" t="s">
        <v>281</v>
      </c>
      <c r="K337" t="s">
        <v>121</v>
      </c>
      <c r="L337" t="s">
        <v>50</v>
      </c>
      <c r="M337" t="s">
        <v>114</v>
      </c>
      <c r="N337">
        <v>86</v>
      </c>
      <c r="O337" t="s">
        <v>48</v>
      </c>
      <c r="P337" t="s">
        <v>123</v>
      </c>
      <c r="R337" t="s">
        <v>124</v>
      </c>
      <c r="V337" t="s">
        <v>7593</v>
      </c>
      <c r="W337" t="s">
        <v>54</v>
      </c>
      <c r="X337" t="s">
        <v>106</v>
      </c>
      <c r="Y337" t="s">
        <v>54</v>
      </c>
      <c r="Z337" t="s">
        <v>5802</v>
      </c>
      <c r="AA337" t="s">
        <v>54</v>
      </c>
      <c r="AB337" t="s">
        <v>57</v>
      </c>
      <c r="AC337" t="s">
        <v>7594</v>
      </c>
      <c r="AH337">
        <f t="shared" si="55"/>
        <v>1</v>
      </c>
      <c r="AI337">
        <f t="shared" si="56"/>
        <v>1</v>
      </c>
      <c r="AJ337" t="str">
        <f t="shared" si="57"/>
        <v/>
      </c>
      <c r="AK337">
        <v>1</v>
      </c>
      <c r="AL337" s="8">
        <f t="shared" si="58"/>
        <v>86</v>
      </c>
      <c r="AM337" s="8">
        <f t="shared" si="59"/>
        <v>8.3333333333333329E-2</v>
      </c>
      <c r="AN337" s="8">
        <f t="shared" si="60"/>
        <v>207.3666666666667</v>
      </c>
      <c r="AO337" s="8">
        <f>Table1[[#This Row],[L1 Worked Time]]+Table1[[#This Row],[Idle Time]]+Table1[[#This Row],[L1 Pend Time]]</f>
        <v>293.45000000000005</v>
      </c>
      <c r="AP337" s="1" t="str">
        <f t="shared" si="61"/>
        <v>Wed</v>
      </c>
      <c r="AQ337" s="6">
        <f>INT(Table1[[#This Row],[Create Date]])</f>
        <v>44958</v>
      </c>
      <c r="AR337" s="2">
        <f t="shared" si="62"/>
        <v>44958</v>
      </c>
      <c r="AS337" s="1" t="str">
        <f t="shared" si="63"/>
        <v>15:20:05</v>
      </c>
      <c r="AT337" s="1" t="str">
        <f t="shared" si="64"/>
        <v>Week-1</v>
      </c>
      <c r="AU337" s="3">
        <f t="shared" si="65"/>
        <v>0.625</v>
      </c>
      <c r="AW337">
        <v>8.3333333333333329E-2</v>
      </c>
      <c r="AX337">
        <v>86</v>
      </c>
      <c r="AY337">
        <v>207.3666666666667</v>
      </c>
    </row>
    <row r="338" spans="1:51" x14ac:dyDescent="0.25">
      <c r="A338">
        <v>8486</v>
      </c>
      <c r="B338" t="s">
        <v>117</v>
      </c>
      <c r="C338" t="s">
        <v>109</v>
      </c>
      <c r="D338" t="s">
        <v>43</v>
      </c>
      <c r="E338" t="s">
        <v>110</v>
      </c>
      <c r="F338" t="s">
        <v>7595</v>
      </c>
      <c r="G338" t="s">
        <v>120</v>
      </c>
      <c r="H338" t="s">
        <v>47</v>
      </c>
      <c r="I338" t="s">
        <v>63</v>
      </c>
      <c r="J338" t="s">
        <v>112</v>
      </c>
      <c r="K338" t="s">
        <v>113</v>
      </c>
      <c r="L338" t="s">
        <v>50</v>
      </c>
      <c r="M338" t="s">
        <v>114</v>
      </c>
      <c r="N338">
        <v>33</v>
      </c>
      <c r="O338" t="s">
        <v>48</v>
      </c>
      <c r="P338" t="s">
        <v>52</v>
      </c>
      <c r="T338" t="s">
        <v>105</v>
      </c>
      <c r="V338" t="s">
        <v>48</v>
      </c>
      <c r="W338" t="s">
        <v>54</v>
      </c>
      <c r="X338" t="s">
        <v>745</v>
      </c>
      <c r="Y338" t="s">
        <v>54</v>
      </c>
      <c r="Z338" t="s">
        <v>1231</v>
      </c>
      <c r="AA338" t="s">
        <v>54</v>
      </c>
      <c r="AB338" t="s">
        <v>57</v>
      </c>
      <c r="AC338" t="s">
        <v>7596</v>
      </c>
      <c r="AH338">
        <f t="shared" si="55"/>
        <v>0</v>
      </c>
      <c r="AI338">
        <f t="shared" si="56"/>
        <v>0</v>
      </c>
      <c r="AJ338">
        <f t="shared" si="57"/>
        <v>1</v>
      </c>
      <c r="AK338">
        <v>1</v>
      </c>
      <c r="AL338" s="8">
        <f t="shared" si="58"/>
        <v>33</v>
      </c>
      <c r="AM338" s="8">
        <f t="shared" si="59"/>
        <v>6.6666666666666666E-2</v>
      </c>
      <c r="AN338" s="8">
        <f t="shared" si="60"/>
        <v>167.81666666666669</v>
      </c>
      <c r="AO338" s="8">
        <f>Table1[[#This Row],[L1 Worked Time]]+Table1[[#This Row],[Idle Time]]+Table1[[#This Row],[L1 Pend Time]]</f>
        <v>200.88333333333335</v>
      </c>
      <c r="AP338" s="1" t="str">
        <f t="shared" si="61"/>
        <v>Wed</v>
      </c>
      <c r="AQ338" s="6">
        <f>INT(Table1[[#This Row],[Create Date]])</f>
        <v>44958</v>
      </c>
      <c r="AR338" s="2">
        <f t="shared" si="62"/>
        <v>44958</v>
      </c>
      <c r="AS338" s="1" t="str">
        <f t="shared" si="63"/>
        <v>15:20:03</v>
      </c>
      <c r="AT338" s="1" t="str">
        <f t="shared" si="64"/>
        <v>Week-1</v>
      </c>
      <c r="AU338" s="3">
        <f t="shared" si="65"/>
        <v>0.625</v>
      </c>
      <c r="AW338">
        <v>6.6666666666666666E-2</v>
      </c>
      <c r="AX338">
        <v>33</v>
      </c>
      <c r="AY338">
        <v>167.81666666666669</v>
      </c>
    </row>
    <row r="339" spans="1:51" x14ac:dyDescent="0.25">
      <c r="A339">
        <v>8485</v>
      </c>
      <c r="B339" t="s">
        <v>41</v>
      </c>
      <c r="C339" t="s">
        <v>399</v>
      </c>
      <c r="D339" t="s">
        <v>43</v>
      </c>
      <c r="E339" t="s">
        <v>110</v>
      </c>
      <c r="F339" t="s">
        <v>7597</v>
      </c>
      <c r="G339" t="s">
        <v>129</v>
      </c>
      <c r="H339" t="s">
        <v>47</v>
      </c>
      <c r="I339" t="s">
        <v>72</v>
      </c>
      <c r="J339" t="s">
        <v>112</v>
      </c>
      <c r="K339" t="s">
        <v>113</v>
      </c>
      <c r="L339" t="s">
        <v>50</v>
      </c>
      <c r="M339" t="s">
        <v>114</v>
      </c>
      <c r="N339">
        <v>50</v>
      </c>
      <c r="O339" t="s">
        <v>48</v>
      </c>
      <c r="P339" t="s">
        <v>52</v>
      </c>
      <c r="T339" t="s">
        <v>105</v>
      </c>
      <c r="V339" t="s">
        <v>48</v>
      </c>
      <c r="W339" t="s">
        <v>54</v>
      </c>
      <c r="X339" t="s">
        <v>84</v>
      </c>
      <c r="Y339" t="s">
        <v>54</v>
      </c>
      <c r="Z339" t="s">
        <v>7598</v>
      </c>
      <c r="AA339" t="s">
        <v>54</v>
      </c>
      <c r="AB339" t="s">
        <v>57</v>
      </c>
      <c r="AC339" t="s">
        <v>7599</v>
      </c>
      <c r="AH339">
        <f t="shared" si="55"/>
        <v>0</v>
      </c>
      <c r="AI339">
        <f t="shared" si="56"/>
        <v>0</v>
      </c>
      <c r="AJ339">
        <f t="shared" si="57"/>
        <v>1</v>
      </c>
      <c r="AK339">
        <v>1</v>
      </c>
      <c r="AL339" s="8">
        <f t="shared" si="58"/>
        <v>50</v>
      </c>
      <c r="AM339" s="8">
        <f t="shared" si="59"/>
        <v>0.18333333333333332</v>
      </c>
      <c r="AN339" s="8">
        <f t="shared" si="60"/>
        <v>748.41666666666674</v>
      </c>
      <c r="AO339" s="8">
        <f>Table1[[#This Row],[L1 Worked Time]]+Table1[[#This Row],[Idle Time]]+Table1[[#This Row],[L1 Pend Time]]</f>
        <v>798.6</v>
      </c>
      <c r="AP339" s="1" t="str">
        <f t="shared" si="61"/>
        <v>Wed</v>
      </c>
      <c r="AQ339" s="6">
        <f>INT(Table1[[#This Row],[Create Date]])</f>
        <v>44958</v>
      </c>
      <c r="AR339" s="2">
        <f t="shared" si="62"/>
        <v>44958</v>
      </c>
      <c r="AS339" s="1" t="str">
        <f t="shared" si="63"/>
        <v>15:10:12</v>
      </c>
      <c r="AT339" s="1" t="str">
        <f t="shared" si="64"/>
        <v>Week-1</v>
      </c>
      <c r="AU339" s="3">
        <f t="shared" si="65"/>
        <v>0.625</v>
      </c>
      <c r="AW339">
        <v>0.18333333333333332</v>
      </c>
      <c r="AX339">
        <v>50</v>
      </c>
      <c r="AY339">
        <v>748.41666666666674</v>
      </c>
    </row>
    <row r="340" spans="1:51" x14ac:dyDescent="0.25">
      <c r="A340">
        <v>8484</v>
      </c>
      <c r="B340" t="s">
        <v>41</v>
      </c>
      <c r="C340" t="s">
        <v>100</v>
      </c>
      <c r="D340" t="s">
        <v>43</v>
      </c>
      <c r="E340" t="s">
        <v>110</v>
      </c>
      <c r="F340" t="s">
        <v>7600</v>
      </c>
      <c r="G340" t="s">
        <v>129</v>
      </c>
      <c r="H340" t="s">
        <v>47</v>
      </c>
      <c r="I340" t="s">
        <v>47</v>
      </c>
      <c r="J340" t="s">
        <v>112</v>
      </c>
      <c r="K340" t="s">
        <v>113</v>
      </c>
      <c r="L340" t="s">
        <v>50</v>
      </c>
      <c r="M340" t="s">
        <v>114</v>
      </c>
      <c r="N340">
        <v>120</v>
      </c>
      <c r="O340" t="s">
        <v>48</v>
      </c>
      <c r="P340" t="s">
        <v>52</v>
      </c>
      <c r="T340" t="s">
        <v>105</v>
      </c>
      <c r="V340" t="s">
        <v>48</v>
      </c>
      <c r="W340" t="s">
        <v>54</v>
      </c>
      <c r="X340" t="s">
        <v>148</v>
      </c>
      <c r="Y340" t="s">
        <v>54</v>
      </c>
      <c r="Z340" t="s">
        <v>7601</v>
      </c>
      <c r="AA340" t="s">
        <v>54</v>
      </c>
      <c r="AB340" t="s">
        <v>57</v>
      </c>
      <c r="AC340" t="s">
        <v>7602</v>
      </c>
      <c r="AH340">
        <f t="shared" si="55"/>
        <v>0</v>
      </c>
      <c r="AI340">
        <f t="shared" si="56"/>
        <v>1</v>
      </c>
      <c r="AJ340" t="str">
        <f t="shared" si="57"/>
        <v/>
      </c>
      <c r="AK340">
        <v>1</v>
      </c>
      <c r="AL340" s="8">
        <f t="shared" si="58"/>
        <v>120</v>
      </c>
      <c r="AM340" s="8">
        <f t="shared" si="59"/>
        <v>0.11666666666666667</v>
      </c>
      <c r="AN340" s="8">
        <f t="shared" si="60"/>
        <v>671.23333333333335</v>
      </c>
      <c r="AO340" s="8">
        <f>Table1[[#This Row],[L1 Worked Time]]+Table1[[#This Row],[Idle Time]]+Table1[[#This Row],[L1 Pend Time]]</f>
        <v>791.35</v>
      </c>
      <c r="AP340" s="1" t="str">
        <f t="shared" si="61"/>
        <v>Wed</v>
      </c>
      <c r="AQ340" s="6">
        <f>INT(Table1[[#This Row],[Create Date]])</f>
        <v>44958</v>
      </c>
      <c r="AR340" s="2">
        <f t="shared" si="62"/>
        <v>44958</v>
      </c>
      <c r="AS340" s="1" t="str">
        <f t="shared" si="63"/>
        <v>15:10:10</v>
      </c>
      <c r="AT340" s="1" t="str">
        <f t="shared" si="64"/>
        <v>Week-1</v>
      </c>
      <c r="AU340" s="3">
        <f t="shared" si="65"/>
        <v>0.625</v>
      </c>
      <c r="AW340">
        <v>0.11666666666666667</v>
      </c>
      <c r="AX340">
        <v>120</v>
      </c>
      <c r="AY340">
        <v>671.23333333333335</v>
      </c>
    </row>
    <row r="341" spans="1:51" x14ac:dyDescent="0.25">
      <c r="A341">
        <v>8483</v>
      </c>
      <c r="B341" t="s">
        <v>117</v>
      </c>
      <c r="C341" t="s">
        <v>109</v>
      </c>
      <c r="D341" t="s">
        <v>43</v>
      </c>
      <c r="E341" t="s">
        <v>110</v>
      </c>
      <c r="F341" t="s">
        <v>7603</v>
      </c>
      <c r="G341" t="s">
        <v>129</v>
      </c>
      <c r="H341" t="s">
        <v>47</v>
      </c>
      <c r="I341" t="s">
        <v>63</v>
      </c>
      <c r="J341" t="s">
        <v>112</v>
      </c>
      <c r="K341" t="s">
        <v>113</v>
      </c>
      <c r="L341" t="s">
        <v>50</v>
      </c>
      <c r="M341" t="s">
        <v>114</v>
      </c>
      <c r="N341">
        <v>90</v>
      </c>
      <c r="O341" t="s">
        <v>48</v>
      </c>
      <c r="P341" t="s">
        <v>52</v>
      </c>
      <c r="T341" t="s">
        <v>105</v>
      </c>
      <c r="V341" t="s">
        <v>48</v>
      </c>
      <c r="W341" t="s">
        <v>54</v>
      </c>
      <c r="X341" t="s">
        <v>106</v>
      </c>
      <c r="Y341" t="s">
        <v>54</v>
      </c>
      <c r="Z341" t="s">
        <v>7604</v>
      </c>
      <c r="AA341" t="s">
        <v>54</v>
      </c>
      <c r="AB341" t="s">
        <v>57</v>
      </c>
      <c r="AC341" t="s">
        <v>5999</v>
      </c>
      <c r="AH341">
        <f t="shared" si="55"/>
        <v>0</v>
      </c>
      <c r="AI341">
        <f t="shared" si="56"/>
        <v>0</v>
      </c>
      <c r="AJ341">
        <f t="shared" si="57"/>
        <v>1</v>
      </c>
      <c r="AK341">
        <v>1</v>
      </c>
      <c r="AL341" s="8">
        <f t="shared" si="58"/>
        <v>90</v>
      </c>
      <c r="AM341" s="8">
        <f t="shared" si="59"/>
        <v>8.3333333333333329E-2</v>
      </c>
      <c r="AN341" s="8">
        <f t="shared" si="60"/>
        <v>7.2</v>
      </c>
      <c r="AO341" s="8">
        <f>Table1[[#This Row],[L1 Worked Time]]+Table1[[#This Row],[Idle Time]]+Table1[[#This Row],[L1 Pend Time]]</f>
        <v>97.283333333333331</v>
      </c>
      <c r="AP341" s="1" t="str">
        <f t="shared" si="61"/>
        <v>Wed</v>
      </c>
      <c r="AQ341" s="6">
        <f>INT(Table1[[#This Row],[Create Date]])</f>
        <v>44958</v>
      </c>
      <c r="AR341" s="2">
        <f t="shared" si="62"/>
        <v>44958</v>
      </c>
      <c r="AS341" s="1" t="str">
        <f t="shared" si="63"/>
        <v>15:10:08</v>
      </c>
      <c r="AT341" s="1" t="str">
        <f t="shared" si="64"/>
        <v>Week-1</v>
      </c>
      <c r="AU341" s="3">
        <f t="shared" si="65"/>
        <v>0.625</v>
      </c>
      <c r="AW341">
        <v>8.3333333333333329E-2</v>
      </c>
      <c r="AX341">
        <v>90</v>
      </c>
      <c r="AY341">
        <v>7.2</v>
      </c>
    </row>
    <row r="342" spans="1:51" x14ac:dyDescent="0.25">
      <c r="A342">
        <v>8482</v>
      </c>
      <c r="B342" t="s">
        <v>41</v>
      </c>
      <c r="C342" t="s">
        <v>109</v>
      </c>
      <c r="D342" t="s">
        <v>43</v>
      </c>
      <c r="E342" t="s">
        <v>347</v>
      </c>
      <c r="F342" t="s">
        <v>7605</v>
      </c>
      <c r="G342" t="s">
        <v>120</v>
      </c>
      <c r="H342" t="s">
        <v>63</v>
      </c>
      <c r="I342" t="s">
        <v>63</v>
      </c>
      <c r="J342" t="s">
        <v>48</v>
      </c>
      <c r="K342" t="s">
        <v>349</v>
      </c>
      <c r="L342" t="s">
        <v>50</v>
      </c>
      <c r="M342" t="s">
        <v>122</v>
      </c>
      <c r="N342">
        <v>0</v>
      </c>
      <c r="O342" t="s">
        <v>48</v>
      </c>
      <c r="P342" t="s">
        <v>52</v>
      </c>
      <c r="T342" t="s">
        <v>105</v>
      </c>
      <c r="V342" t="s">
        <v>48</v>
      </c>
      <c r="W342" t="s">
        <v>54</v>
      </c>
      <c r="X342" t="s">
        <v>106</v>
      </c>
      <c r="Y342" t="s">
        <v>54</v>
      </c>
      <c r="Z342" t="s">
        <v>106</v>
      </c>
      <c r="AA342" t="s">
        <v>54</v>
      </c>
      <c r="AB342" t="s">
        <v>7606</v>
      </c>
      <c r="AC342" t="s">
        <v>57</v>
      </c>
      <c r="AH342">
        <f t="shared" si="55"/>
        <v>0</v>
      </c>
      <c r="AI342">
        <f t="shared" si="56"/>
        <v>1</v>
      </c>
      <c r="AJ342" t="str">
        <f t="shared" si="57"/>
        <v/>
      </c>
      <c r="AK342">
        <v>1</v>
      </c>
      <c r="AL342" s="8">
        <f t="shared" si="58"/>
        <v>0</v>
      </c>
      <c r="AM342" s="8">
        <f t="shared" si="59"/>
        <v>8.3333333333333329E-2</v>
      </c>
      <c r="AN342" s="8">
        <f t="shared" si="60"/>
        <v>1.6666666666666666E-2</v>
      </c>
      <c r="AO342" s="8">
        <f>Table1[[#This Row],[L1 Worked Time]]+Table1[[#This Row],[Idle Time]]+Table1[[#This Row],[L1 Pend Time]]</f>
        <v>9.9999999999999992E-2</v>
      </c>
      <c r="AP342" s="1" t="str">
        <f t="shared" si="61"/>
        <v>Wed</v>
      </c>
      <c r="AQ342" s="6">
        <f>INT(Table1[[#This Row],[Create Date]])</f>
        <v>44958</v>
      </c>
      <c r="AR342" s="2">
        <f t="shared" si="62"/>
        <v>44958</v>
      </c>
      <c r="AS342" s="1" t="str">
        <f t="shared" si="63"/>
        <v>15:10:06</v>
      </c>
      <c r="AT342" s="1" t="str">
        <f t="shared" si="64"/>
        <v>Week-1</v>
      </c>
      <c r="AU342" s="3">
        <f t="shared" si="65"/>
        <v>0.625</v>
      </c>
      <c r="AW342">
        <v>8.3333333333333329E-2</v>
      </c>
      <c r="AX342">
        <v>0</v>
      </c>
      <c r="AY342">
        <v>1.6666666666666666E-2</v>
      </c>
    </row>
    <row r="343" spans="1:51" x14ac:dyDescent="0.25">
      <c r="A343">
        <v>8481</v>
      </c>
      <c r="B343" t="s">
        <v>41</v>
      </c>
      <c r="C343" t="s">
        <v>109</v>
      </c>
      <c r="D343" t="s">
        <v>43</v>
      </c>
      <c r="E343" t="s">
        <v>110</v>
      </c>
      <c r="F343" t="s">
        <v>7607</v>
      </c>
      <c r="G343" t="s">
        <v>129</v>
      </c>
      <c r="H343" t="s">
        <v>47</v>
      </c>
      <c r="I343" t="s">
        <v>63</v>
      </c>
      <c r="J343" t="s">
        <v>112</v>
      </c>
      <c r="K343" t="s">
        <v>113</v>
      </c>
      <c r="L343" t="s">
        <v>50</v>
      </c>
      <c r="M343" t="s">
        <v>114</v>
      </c>
      <c r="N343">
        <v>57</v>
      </c>
      <c r="O343" t="s">
        <v>48</v>
      </c>
      <c r="P343" t="s">
        <v>52</v>
      </c>
      <c r="T343" t="s">
        <v>105</v>
      </c>
      <c r="V343" t="s">
        <v>48</v>
      </c>
      <c r="W343" t="s">
        <v>54</v>
      </c>
      <c r="X343" t="s">
        <v>745</v>
      </c>
      <c r="Y343" t="s">
        <v>54</v>
      </c>
      <c r="Z343" t="s">
        <v>7608</v>
      </c>
      <c r="AA343" t="s">
        <v>54</v>
      </c>
      <c r="AB343" t="s">
        <v>57</v>
      </c>
      <c r="AC343" t="s">
        <v>7609</v>
      </c>
      <c r="AH343">
        <f t="shared" si="55"/>
        <v>0</v>
      </c>
      <c r="AI343">
        <f t="shared" si="56"/>
        <v>0</v>
      </c>
      <c r="AJ343">
        <f t="shared" si="57"/>
        <v>1</v>
      </c>
      <c r="AK343">
        <v>1</v>
      </c>
      <c r="AL343" s="8">
        <f t="shared" si="58"/>
        <v>57</v>
      </c>
      <c r="AM343" s="8">
        <f t="shared" si="59"/>
        <v>6.6666666666666666E-2</v>
      </c>
      <c r="AN343" s="8">
        <f t="shared" si="60"/>
        <v>612.48333333333323</v>
      </c>
      <c r="AO343" s="8">
        <f>Table1[[#This Row],[L1 Worked Time]]+Table1[[#This Row],[Idle Time]]+Table1[[#This Row],[L1 Pend Time]]</f>
        <v>669.55</v>
      </c>
      <c r="AP343" s="1" t="str">
        <f t="shared" si="61"/>
        <v>Wed</v>
      </c>
      <c r="AQ343" s="6">
        <f>INT(Table1[[#This Row],[Create Date]])</f>
        <v>44958</v>
      </c>
      <c r="AR343" s="2">
        <f t="shared" si="62"/>
        <v>44958</v>
      </c>
      <c r="AS343" s="1" t="str">
        <f t="shared" si="63"/>
        <v>15:10:05</v>
      </c>
      <c r="AT343" s="1" t="str">
        <f t="shared" si="64"/>
        <v>Week-1</v>
      </c>
      <c r="AU343" s="3">
        <f t="shared" si="65"/>
        <v>0.625</v>
      </c>
      <c r="AW343">
        <v>6.6666666666666666E-2</v>
      </c>
      <c r="AX343">
        <v>57</v>
      </c>
      <c r="AY343">
        <v>612.48333333333323</v>
      </c>
    </row>
    <row r="344" spans="1:51" x14ac:dyDescent="0.25">
      <c r="A344">
        <v>8480</v>
      </c>
      <c r="B344" t="s">
        <v>117</v>
      </c>
      <c r="C344" t="s">
        <v>109</v>
      </c>
      <c r="D344" t="s">
        <v>43</v>
      </c>
      <c r="E344" t="s">
        <v>110</v>
      </c>
      <c r="F344" t="s">
        <v>7610</v>
      </c>
      <c r="G344" t="s">
        <v>140</v>
      </c>
      <c r="H344" t="s">
        <v>47</v>
      </c>
      <c r="I344" t="s">
        <v>63</v>
      </c>
      <c r="J344" t="s">
        <v>112</v>
      </c>
      <c r="K344" t="s">
        <v>113</v>
      </c>
      <c r="L344" t="s">
        <v>50</v>
      </c>
      <c r="M344" t="s">
        <v>114</v>
      </c>
      <c r="N344">
        <v>110</v>
      </c>
      <c r="O344" t="s">
        <v>48</v>
      </c>
      <c r="P344" t="s">
        <v>52</v>
      </c>
      <c r="T344" t="s">
        <v>105</v>
      </c>
      <c r="V344" t="s">
        <v>48</v>
      </c>
      <c r="W344" t="s">
        <v>54</v>
      </c>
      <c r="X344" t="s">
        <v>3676</v>
      </c>
      <c r="Y344" t="s">
        <v>54</v>
      </c>
      <c r="Z344" t="s">
        <v>7611</v>
      </c>
      <c r="AA344" t="s">
        <v>54</v>
      </c>
      <c r="AB344" t="s">
        <v>57</v>
      </c>
      <c r="AC344" t="s">
        <v>7612</v>
      </c>
      <c r="AH344">
        <f t="shared" si="55"/>
        <v>0</v>
      </c>
      <c r="AI344">
        <f t="shared" si="56"/>
        <v>0</v>
      </c>
      <c r="AJ344">
        <f t="shared" si="57"/>
        <v>1</v>
      </c>
      <c r="AK344">
        <v>1</v>
      </c>
      <c r="AL344" s="8">
        <f t="shared" si="58"/>
        <v>110.00000000000001</v>
      </c>
      <c r="AM344" s="8">
        <f t="shared" si="59"/>
        <v>3.4</v>
      </c>
      <c r="AN344" s="8">
        <f t="shared" si="60"/>
        <v>15.716666666666665</v>
      </c>
      <c r="AO344" s="8">
        <f>Table1[[#This Row],[L1 Worked Time]]+Table1[[#This Row],[Idle Time]]+Table1[[#This Row],[L1 Pend Time]]</f>
        <v>129.11666666666667</v>
      </c>
      <c r="AP344" s="1" t="str">
        <f t="shared" si="61"/>
        <v>Wed</v>
      </c>
      <c r="AQ344" s="6">
        <f>INT(Table1[[#This Row],[Create Date]])</f>
        <v>44958</v>
      </c>
      <c r="AR344" s="2">
        <f t="shared" si="62"/>
        <v>44958</v>
      </c>
      <c r="AS344" s="1" t="str">
        <f t="shared" si="63"/>
        <v>15:10:03</v>
      </c>
      <c r="AT344" s="1" t="str">
        <f t="shared" si="64"/>
        <v>Week-1</v>
      </c>
      <c r="AU344" s="3">
        <f t="shared" si="65"/>
        <v>0.625</v>
      </c>
      <c r="AW344">
        <v>3.4</v>
      </c>
      <c r="AX344">
        <v>110.00000000000001</v>
      </c>
      <c r="AY344">
        <v>15.716666666666665</v>
      </c>
    </row>
    <row r="345" spans="1:51" x14ac:dyDescent="0.25">
      <c r="A345">
        <v>8479</v>
      </c>
      <c r="B345" t="s">
        <v>59</v>
      </c>
      <c r="C345" t="s">
        <v>60</v>
      </c>
      <c r="D345" t="s">
        <v>43</v>
      </c>
      <c r="E345" t="s">
        <v>5653</v>
      </c>
      <c r="F345" t="s">
        <v>7613</v>
      </c>
      <c r="G345" t="s">
        <v>120</v>
      </c>
      <c r="H345" t="s">
        <v>72</v>
      </c>
      <c r="I345" t="s">
        <v>72</v>
      </c>
      <c r="J345" t="s">
        <v>64</v>
      </c>
      <c r="L345" t="s">
        <v>50</v>
      </c>
      <c r="M345" t="s">
        <v>65</v>
      </c>
      <c r="N345">
        <v>9</v>
      </c>
      <c r="O345" t="s">
        <v>48</v>
      </c>
      <c r="P345" t="s">
        <v>66</v>
      </c>
      <c r="Q345" t="s">
        <v>88</v>
      </c>
      <c r="V345" t="s">
        <v>48</v>
      </c>
      <c r="W345" t="s">
        <v>54</v>
      </c>
      <c r="X345" t="s">
        <v>4173</v>
      </c>
      <c r="Y345" t="s">
        <v>54</v>
      </c>
      <c r="Z345" t="s">
        <v>4531</v>
      </c>
      <c r="AA345" t="s">
        <v>54</v>
      </c>
      <c r="AB345" t="s">
        <v>57</v>
      </c>
      <c r="AC345" t="s">
        <v>7614</v>
      </c>
      <c r="AH345">
        <f t="shared" si="55"/>
        <v>0</v>
      </c>
      <c r="AI345">
        <f t="shared" si="56"/>
        <v>1</v>
      </c>
      <c r="AJ345" t="str">
        <f t="shared" si="57"/>
        <v/>
      </c>
      <c r="AK345">
        <v>1</v>
      </c>
      <c r="AL345" s="8">
        <f t="shared" si="58"/>
        <v>9</v>
      </c>
      <c r="AM345" s="8">
        <f t="shared" si="59"/>
        <v>4.4833333333333334</v>
      </c>
      <c r="AN345" s="8">
        <f t="shared" si="60"/>
        <v>387.28333333333336</v>
      </c>
      <c r="AO345" s="8">
        <f>Table1[[#This Row],[L1 Worked Time]]+Table1[[#This Row],[Idle Time]]+Table1[[#This Row],[L1 Pend Time]]</f>
        <v>400.76666666666671</v>
      </c>
      <c r="AP345" s="1" t="str">
        <f t="shared" si="61"/>
        <v>Wed</v>
      </c>
      <c r="AQ345" s="6">
        <f>INT(Table1[[#This Row],[Create Date]])</f>
        <v>44958</v>
      </c>
      <c r="AR345" s="2">
        <f t="shared" si="62"/>
        <v>44958</v>
      </c>
      <c r="AS345" s="1" t="str">
        <f t="shared" si="63"/>
        <v>15:04:50</v>
      </c>
      <c r="AT345" s="1" t="str">
        <f t="shared" si="64"/>
        <v>Week-1</v>
      </c>
      <c r="AU345" s="3">
        <f t="shared" si="65"/>
        <v>0.625</v>
      </c>
      <c r="AW345">
        <v>4.4833333333333334</v>
      </c>
      <c r="AX345">
        <v>9</v>
      </c>
      <c r="AY345">
        <v>387.28333333333336</v>
      </c>
    </row>
    <row r="346" spans="1:51" x14ac:dyDescent="0.25">
      <c r="A346">
        <v>8478</v>
      </c>
      <c r="B346" t="s">
        <v>59</v>
      </c>
      <c r="C346" t="s">
        <v>60</v>
      </c>
      <c r="D346" t="s">
        <v>43</v>
      </c>
      <c r="E346" t="s">
        <v>5653</v>
      </c>
      <c r="F346" t="s">
        <v>7613</v>
      </c>
      <c r="G346" t="s">
        <v>120</v>
      </c>
      <c r="H346" t="s">
        <v>72</v>
      </c>
      <c r="I346" t="s">
        <v>72</v>
      </c>
      <c r="J346" t="s">
        <v>64</v>
      </c>
      <c r="L346" t="s">
        <v>50</v>
      </c>
      <c r="M346" t="s">
        <v>65</v>
      </c>
      <c r="N346">
        <v>8</v>
      </c>
      <c r="O346" t="s">
        <v>48</v>
      </c>
      <c r="P346" t="s">
        <v>66</v>
      </c>
      <c r="Q346" t="s">
        <v>88</v>
      </c>
      <c r="V346" t="s">
        <v>48</v>
      </c>
      <c r="W346" t="s">
        <v>54</v>
      </c>
      <c r="X346" t="s">
        <v>7615</v>
      </c>
      <c r="Y346" t="s">
        <v>54</v>
      </c>
      <c r="Z346" t="s">
        <v>3582</v>
      </c>
      <c r="AA346" t="s">
        <v>54</v>
      </c>
      <c r="AB346" t="s">
        <v>57</v>
      </c>
      <c r="AC346" t="s">
        <v>7616</v>
      </c>
      <c r="AH346">
        <f t="shared" si="55"/>
        <v>0</v>
      </c>
      <c r="AI346">
        <f t="shared" si="56"/>
        <v>1</v>
      </c>
      <c r="AJ346" t="str">
        <f t="shared" si="57"/>
        <v/>
      </c>
      <c r="AK346">
        <v>1</v>
      </c>
      <c r="AL346" s="8">
        <f t="shared" si="58"/>
        <v>8</v>
      </c>
      <c r="AM346" s="8">
        <f t="shared" si="59"/>
        <v>5.4166666666666661</v>
      </c>
      <c r="AN346" s="8">
        <f t="shared" si="60"/>
        <v>388.95</v>
      </c>
      <c r="AO346" s="8">
        <f>Table1[[#This Row],[L1 Worked Time]]+Table1[[#This Row],[Idle Time]]+Table1[[#This Row],[L1 Pend Time]]</f>
        <v>402.36666666666667</v>
      </c>
      <c r="AP346" s="1" t="str">
        <f t="shared" si="61"/>
        <v>Wed</v>
      </c>
      <c r="AQ346" s="6">
        <f>INT(Table1[[#This Row],[Create Date]])</f>
        <v>44958</v>
      </c>
      <c r="AR346" s="2">
        <f t="shared" si="62"/>
        <v>44958</v>
      </c>
      <c r="AS346" s="1" t="str">
        <f t="shared" si="63"/>
        <v>15:04:50</v>
      </c>
      <c r="AT346" s="1" t="str">
        <f t="shared" si="64"/>
        <v>Week-1</v>
      </c>
      <c r="AU346" s="3">
        <f t="shared" si="65"/>
        <v>0.625</v>
      </c>
      <c r="AW346">
        <v>5.4166666666666661</v>
      </c>
      <c r="AX346">
        <v>8</v>
      </c>
      <c r="AY346">
        <v>388.95</v>
      </c>
    </row>
    <row r="347" spans="1:51" x14ac:dyDescent="0.25">
      <c r="A347">
        <v>8477</v>
      </c>
      <c r="B347" t="s">
        <v>59</v>
      </c>
      <c r="C347" t="s">
        <v>60</v>
      </c>
      <c r="D347" t="s">
        <v>43</v>
      </c>
      <c r="E347" t="s">
        <v>7617</v>
      </c>
      <c r="F347" t="s">
        <v>7613</v>
      </c>
      <c r="G347" t="s">
        <v>129</v>
      </c>
      <c r="H347" t="s">
        <v>63</v>
      </c>
      <c r="I347" t="s">
        <v>63</v>
      </c>
      <c r="J347" t="s">
        <v>64</v>
      </c>
      <c r="L347" t="s">
        <v>50</v>
      </c>
      <c r="M347" t="s">
        <v>65</v>
      </c>
      <c r="N347">
        <v>63</v>
      </c>
      <c r="O347" t="s">
        <v>48</v>
      </c>
      <c r="P347" t="s">
        <v>66</v>
      </c>
      <c r="Q347" t="s">
        <v>67</v>
      </c>
      <c r="V347" t="s">
        <v>48</v>
      </c>
      <c r="W347" t="s">
        <v>54</v>
      </c>
      <c r="X347" t="s">
        <v>3852</v>
      </c>
      <c r="Y347" t="s">
        <v>54</v>
      </c>
      <c r="Z347" t="s">
        <v>6273</v>
      </c>
      <c r="AA347" t="s">
        <v>54</v>
      </c>
      <c r="AB347" t="s">
        <v>57</v>
      </c>
      <c r="AC347" t="s">
        <v>7618</v>
      </c>
      <c r="AH347">
        <f t="shared" si="55"/>
        <v>0</v>
      </c>
      <c r="AI347">
        <f t="shared" si="56"/>
        <v>1</v>
      </c>
      <c r="AJ347" t="str">
        <f t="shared" si="57"/>
        <v/>
      </c>
      <c r="AK347">
        <v>1</v>
      </c>
      <c r="AL347" s="8">
        <f t="shared" si="58"/>
        <v>62.999999999999993</v>
      </c>
      <c r="AM347" s="8">
        <f t="shared" si="59"/>
        <v>6.3166666666666664</v>
      </c>
      <c r="AN347" s="8">
        <f t="shared" si="60"/>
        <v>869.09999999999991</v>
      </c>
      <c r="AO347" s="8">
        <f>Table1[[#This Row],[L1 Worked Time]]+Table1[[#This Row],[Idle Time]]+Table1[[#This Row],[L1 Pend Time]]</f>
        <v>938.41666666666652</v>
      </c>
      <c r="AP347" s="1" t="str">
        <f t="shared" si="61"/>
        <v>Wed</v>
      </c>
      <c r="AQ347" s="6">
        <f>INT(Table1[[#This Row],[Create Date]])</f>
        <v>44958</v>
      </c>
      <c r="AR347" s="2">
        <f t="shared" si="62"/>
        <v>44958</v>
      </c>
      <c r="AS347" s="1" t="str">
        <f t="shared" si="63"/>
        <v>15:04:50</v>
      </c>
      <c r="AT347" s="1" t="str">
        <f t="shared" si="64"/>
        <v>Week-1</v>
      </c>
      <c r="AU347" s="3">
        <f t="shared" si="65"/>
        <v>0.625</v>
      </c>
      <c r="AW347">
        <v>6.3166666666666664</v>
      </c>
      <c r="AX347">
        <v>62.999999999999993</v>
      </c>
      <c r="AY347">
        <v>869.09999999999991</v>
      </c>
    </row>
    <row r="348" spans="1:51" x14ac:dyDescent="0.25">
      <c r="A348">
        <v>8476</v>
      </c>
      <c r="B348" t="s">
        <v>41</v>
      </c>
      <c r="C348" t="s">
        <v>42</v>
      </c>
      <c r="D348" t="s">
        <v>43</v>
      </c>
      <c r="E348" t="s">
        <v>110</v>
      </c>
      <c r="F348" t="s">
        <v>7619</v>
      </c>
      <c r="G348" t="s">
        <v>140</v>
      </c>
      <c r="H348" t="s">
        <v>47</v>
      </c>
      <c r="I348" t="s">
        <v>63</v>
      </c>
      <c r="J348" t="s">
        <v>112</v>
      </c>
      <c r="K348" t="s">
        <v>141</v>
      </c>
      <c r="L348" t="s">
        <v>50</v>
      </c>
      <c r="M348" t="s">
        <v>114</v>
      </c>
      <c r="N348">
        <v>87</v>
      </c>
      <c r="O348" t="s">
        <v>48</v>
      </c>
      <c r="P348" t="s">
        <v>52</v>
      </c>
      <c r="T348" t="s">
        <v>105</v>
      </c>
      <c r="V348" t="s">
        <v>48</v>
      </c>
      <c r="W348" t="s">
        <v>54</v>
      </c>
      <c r="X348" t="s">
        <v>106</v>
      </c>
      <c r="Y348" t="s">
        <v>54</v>
      </c>
      <c r="Z348" t="s">
        <v>7620</v>
      </c>
      <c r="AA348" t="s">
        <v>54</v>
      </c>
      <c r="AB348" t="s">
        <v>57</v>
      </c>
      <c r="AC348" t="s">
        <v>494</v>
      </c>
      <c r="AH348">
        <f t="shared" si="55"/>
        <v>0</v>
      </c>
      <c r="AI348">
        <f t="shared" si="56"/>
        <v>0</v>
      </c>
      <c r="AJ348">
        <f t="shared" si="57"/>
        <v>1</v>
      </c>
      <c r="AK348">
        <v>1</v>
      </c>
      <c r="AL348" s="8">
        <f t="shared" si="58"/>
        <v>87</v>
      </c>
      <c r="AM348" s="8">
        <f t="shared" si="59"/>
        <v>8.3333333333333329E-2</v>
      </c>
      <c r="AN348" s="8">
        <f t="shared" si="60"/>
        <v>55.733333333333334</v>
      </c>
      <c r="AO348" s="8">
        <f>Table1[[#This Row],[L1 Worked Time]]+Table1[[#This Row],[Idle Time]]+Table1[[#This Row],[L1 Pend Time]]</f>
        <v>142.81666666666666</v>
      </c>
      <c r="AP348" s="1" t="str">
        <f t="shared" si="61"/>
        <v>Wed</v>
      </c>
      <c r="AQ348" s="6">
        <f>INT(Table1[[#This Row],[Create Date]])</f>
        <v>44958</v>
      </c>
      <c r="AR348" s="2">
        <f t="shared" si="62"/>
        <v>44958</v>
      </c>
      <c r="AS348" s="1" t="str">
        <f t="shared" si="63"/>
        <v>13:00:03</v>
      </c>
      <c r="AT348" s="1" t="str">
        <f t="shared" si="64"/>
        <v>Week-1</v>
      </c>
      <c r="AU348" s="3">
        <f t="shared" si="65"/>
        <v>0.54166666666666663</v>
      </c>
      <c r="AW348">
        <v>8.3333333333333329E-2</v>
      </c>
      <c r="AX348">
        <v>87</v>
      </c>
      <c r="AY348">
        <v>55.733333333333334</v>
      </c>
    </row>
    <row r="349" spans="1:51" x14ac:dyDescent="0.25">
      <c r="A349">
        <v>8475</v>
      </c>
      <c r="B349" t="s">
        <v>41</v>
      </c>
      <c r="C349" t="s">
        <v>42</v>
      </c>
      <c r="D349" t="s">
        <v>43</v>
      </c>
      <c r="E349" t="s">
        <v>249</v>
      </c>
      <c r="F349" t="s">
        <v>7621</v>
      </c>
      <c r="G349" t="s">
        <v>129</v>
      </c>
      <c r="H349" t="s">
        <v>47</v>
      </c>
      <c r="I349" t="s">
        <v>63</v>
      </c>
      <c r="J349" t="s">
        <v>112</v>
      </c>
      <c r="K349" t="s">
        <v>2614</v>
      </c>
      <c r="L349" t="s">
        <v>50</v>
      </c>
      <c r="M349" t="s">
        <v>114</v>
      </c>
      <c r="N349">
        <v>60</v>
      </c>
      <c r="O349" t="s">
        <v>48</v>
      </c>
      <c r="P349" t="s">
        <v>251</v>
      </c>
      <c r="S349" t="s">
        <v>252</v>
      </c>
      <c r="V349" t="s">
        <v>48</v>
      </c>
      <c r="W349" t="s">
        <v>54</v>
      </c>
      <c r="X349" t="s">
        <v>106</v>
      </c>
      <c r="Y349" t="s">
        <v>54</v>
      </c>
      <c r="Z349" t="s">
        <v>7382</v>
      </c>
      <c r="AA349" t="s">
        <v>54</v>
      </c>
      <c r="AB349" t="s">
        <v>57</v>
      </c>
      <c r="AC349" t="s">
        <v>57</v>
      </c>
      <c r="AH349">
        <f t="shared" si="55"/>
        <v>0</v>
      </c>
      <c r="AI349">
        <f t="shared" si="56"/>
        <v>0</v>
      </c>
      <c r="AJ349">
        <f t="shared" si="57"/>
        <v>1</v>
      </c>
      <c r="AK349">
        <v>1</v>
      </c>
      <c r="AL349" s="8">
        <f t="shared" si="58"/>
        <v>60</v>
      </c>
      <c r="AM349" s="8">
        <f t="shared" si="59"/>
        <v>8.3333333333333329E-2</v>
      </c>
      <c r="AN349" s="8">
        <f t="shared" si="60"/>
        <v>1.6666666666666666E-2</v>
      </c>
      <c r="AO349" s="8">
        <f>Table1[[#This Row],[L1 Worked Time]]+Table1[[#This Row],[Idle Time]]+Table1[[#This Row],[L1 Pend Time]]</f>
        <v>60.1</v>
      </c>
      <c r="AP349" s="1" t="str">
        <f t="shared" si="61"/>
        <v>Wed</v>
      </c>
      <c r="AQ349" s="6">
        <f>INT(Table1[[#This Row],[Create Date]])</f>
        <v>44958</v>
      </c>
      <c r="AR349" s="2">
        <f t="shared" si="62"/>
        <v>44958</v>
      </c>
      <c r="AS349" s="1" t="str">
        <f t="shared" si="63"/>
        <v>12:50:03</v>
      </c>
      <c r="AT349" s="1" t="str">
        <f t="shared" si="64"/>
        <v>Week-1</v>
      </c>
      <c r="AU349" s="3">
        <f t="shared" si="65"/>
        <v>0.5</v>
      </c>
      <c r="AW349">
        <v>8.3333333333333329E-2</v>
      </c>
      <c r="AX349">
        <v>60</v>
      </c>
      <c r="AY349">
        <v>1.6666666666666666E-2</v>
      </c>
    </row>
    <row r="350" spans="1:51" x14ac:dyDescent="0.25">
      <c r="A350">
        <v>8474</v>
      </c>
      <c r="B350" t="s">
        <v>371</v>
      </c>
      <c r="C350" t="s">
        <v>42</v>
      </c>
      <c r="D350" t="s">
        <v>43</v>
      </c>
      <c r="E350" t="s">
        <v>2564</v>
      </c>
      <c r="F350" t="s">
        <v>7622</v>
      </c>
      <c r="G350" t="s">
        <v>181</v>
      </c>
      <c r="H350" t="s">
        <v>47</v>
      </c>
      <c r="I350" t="s">
        <v>47</v>
      </c>
      <c r="J350" t="s">
        <v>48</v>
      </c>
      <c r="K350" t="s">
        <v>2566</v>
      </c>
      <c r="L350" t="s">
        <v>50</v>
      </c>
      <c r="M350" t="s">
        <v>51</v>
      </c>
      <c r="N350">
        <v>8</v>
      </c>
      <c r="O350" t="s">
        <v>48</v>
      </c>
      <c r="P350" t="s">
        <v>52</v>
      </c>
      <c r="T350" t="s">
        <v>53</v>
      </c>
      <c r="V350" t="s">
        <v>48</v>
      </c>
      <c r="W350" t="s">
        <v>54</v>
      </c>
      <c r="X350" t="s">
        <v>148</v>
      </c>
      <c r="Y350" t="s">
        <v>54</v>
      </c>
      <c r="Z350" t="s">
        <v>2713</v>
      </c>
      <c r="AA350" t="s">
        <v>54</v>
      </c>
      <c r="AB350" t="s">
        <v>57</v>
      </c>
      <c r="AC350" t="s">
        <v>5976</v>
      </c>
      <c r="AH350">
        <f t="shared" si="55"/>
        <v>0</v>
      </c>
      <c r="AI350">
        <f t="shared" si="56"/>
        <v>1</v>
      </c>
      <c r="AJ350" t="str">
        <f t="shared" si="57"/>
        <v/>
      </c>
      <c r="AK350">
        <v>1</v>
      </c>
      <c r="AL350" s="8">
        <f t="shared" si="58"/>
        <v>8</v>
      </c>
      <c r="AM350" s="8">
        <f t="shared" si="59"/>
        <v>0.11666666666666667</v>
      </c>
      <c r="AN350" s="8">
        <f t="shared" si="60"/>
        <v>81.683333333333337</v>
      </c>
      <c r="AO350" s="8">
        <f>Table1[[#This Row],[L1 Worked Time]]+Table1[[#This Row],[Idle Time]]+Table1[[#This Row],[L1 Pend Time]]</f>
        <v>89.800000000000011</v>
      </c>
      <c r="AP350" s="1" t="str">
        <f t="shared" si="61"/>
        <v>Wed</v>
      </c>
      <c r="AQ350" s="6">
        <f>INT(Table1[[#This Row],[Create Date]])</f>
        <v>44958</v>
      </c>
      <c r="AR350" s="2">
        <f t="shared" si="62"/>
        <v>44958</v>
      </c>
      <c r="AS350" s="1" t="str">
        <f t="shared" si="63"/>
        <v>12:30:04</v>
      </c>
      <c r="AT350" s="1" t="str">
        <f t="shared" si="64"/>
        <v>Week-1</v>
      </c>
      <c r="AU350" s="3">
        <f t="shared" si="65"/>
        <v>0.5</v>
      </c>
      <c r="AW350">
        <v>0.11666666666666667</v>
      </c>
      <c r="AX350">
        <v>8</v>
      </c>
      <c r="AY350">
        <v>81.683333333333337</v>
      </c>
    </row>
    <row r="351" spans="1:51" x14ac:dyDescent="0.25">
      <c r="A351">
        <v>8473</v>
      </c>
      <c r="B351" t="s">
        <v>371</v>
      </c>
      <c r="C351" t="s">
        <v>42</v>
      </c>
      <c r="D351" t="s">
        <v>43</v>
      </c>
      <c r="E351" t="s">
        <v>2564</v>
      </c>
      <c r="F351" t="s">
        <v>7623</v>
      </c>
      <c r="G351" t="s">
        <v>181</v>
      </c>
      <c r="H351" t="s">
        <v>47</v>
      </c>
      <c r="I351" t="s">
        <v>47</v>
      </c>
      <c r="J351" t="s">
        <v>48</v>
      </c>
      <c r="K351" t="s">
        <v>2566</v>
      </c>
      <c r="L351" t="s">
        <v>50</v>
      </c>
      <c r="M351" t="s">
        <v>51</v>
      </c>
      <c r="N351">
        <v>41</v>
      </c>
      <c r="O351" t="s">
        <v>48</v>
      </c>
      <c r="P351" t="s">
        <v>52</v>
      </c>
      <c r="T351" t="s">
        <v>53</v>
      </c>
      <c r="V351" t="s">
        <v>48</v>
      </c>
      <c r="W351" t="s">
        <v>54</v>
      </c>
      <c r="X351" t="s">
        <v>2695</v>
      </c>
      <c r="Y351" t="s">
        <v>54</v>
      </c>
      <c r="Z351" t="s">
        <v>2832</v>
      </c>
      <c r="AA351" t="s">
        <v>54</v>
      </c>
      <c r="AB351" t="s">
        <v>57</v>
      </c>
      <c r="AC351" t="s">
        <v>7624</v>
      </c>
      <c r="AH351">
        <f t="shared" si="55"/>
        <v>0</v>
      </c>
      <c r="AI351">
        <f t="shared" si="56"/>
        <v>1</v>
      </c>
      <c r="AJ351" t="str">
        <f t="shared" si="57"/>
        <v/>
      </c>
      <c r="AK351">
        <v>1</v>
      </c>
      <c r="AL351" s="8">
        <f t="shared" si="58"/>
        <v>41</v>
      </c>
      <c r="AM351" s="8">
        <f t="shared" si="59"/>
        <v>6.05</v>
      </c>
      <c r="AN351" s="8">
        <f t="shared" si="60"/>
        <v>35.450000000000003</v>
      </c>
      <c r="AO351" s="8">
        <f>Table1[[#This Row],[L1 Worked Time]]+Table1[[#This Row],[Idle Time]]+Table1[[#This Row],[L1 Pend Time]]</f>
        <v>82.5</v>
      </c>
      <c r="AP351" s="1" t="str">
        <f t="shared" si="61"/>
        <v>Wed</v>
      </c>
      <c r="AQ351" s="6">
        <f>INT(Table1[[#This Row],[Create Date]])</f>
        <v>44958</v>
      </c>
      <c r="AR351" s="2">
        <f t="shared" si="62"/>
        <v>44958</v>
      </c>
      <c r="AS351" s="1" t="str">
        <f t="shared" si="63"/>
        <v>12:30:02</v>
      </c>
      <c r="AT351" s="1" t="str">
        <f t="shared" si="64"/>
        <v>Week-1</v>
      </c>
      <c r="AU351" s="3">
        <f t="shared" si="65"/>
        <v>0.5</v>
      </c>
      <c r="AW351">
        <v>6.05</v>
      </c>
      <c r="AX351">
        <v>41</v>
      </c>
      <c r="AY351">
        <v>35.450000000000003</v>
      </c>
    </row>
    <row r="352" spans="1:51" x14ac:dyDescent="0.25">
      <c r="A352">
        <v>8472</v>
      </c>
      <c r="B352" t="s">
        <v>59</v>
      </c>
      <c r="C352" t="s">
        <v>399</v>
      </c>
      <c r="D352" t="s">
        <v>43</v>
      </c>
      <c r="E352" t="s">
        <v>4012</v>
      </c>
      <c r="F352" t="s">
        <v>7625</v>
      </c>
      <c r="G352" t="s">
        <v>181</v>
      </c>
      <c r="H352" t="s">
        <v>47</v>
      </c>
      <c r="I352" t="s">
        <v>72</v>
      </c>
      <c r="J352" t="s">
        <v>48</v>
      </c>
      <c r="K352" t="s">
        <v>1844</v>
      </c>
      <c r="L352" t="s">
        <v>50</v>
      </c>
      <c r="M352" t="s">
        <v>682</v>
      </c>
      <c r="N352">
        <v>72</v>
      </c>
      <c r="O352" t="s">
        <v>48</v>
      </c>
      <c r="P352" t="s">
        <v>52</v>
      </c>
      <c r="T352" t="s">
        <v>105</v>
      </c>
      <c r="V352" t="s">
        <v>48</v>
      </c>
      <c r="W352" t="s">
        <v>54</v>
      </c>
      <c r="X352" t="s">
        <v>1761</v>
      </c>
      <c r="Y352" t="s">
        <v>54</v>
      </c>
      <c r="Z352" t="s">
        <v>7626</v>
      </c>
      <c r="AA352" t="s">
        <v>54</v>
      </c>
      <c r="AB352" t="s">
        <v>57</v>
      </c>
      <c r="AC352" t="s">
        <v>57</v>
      </c>
      <c r="AH352">
        <f t="shared" si="55"/>
        <v>0</v>
      </c>
      <c r="AI352">
        <f t="shared" si="56"/>
        <v>0</v>
      </c>
      <c r="AJ352">
        <f t="shared" si="57"/>
        <v>1</v>
      </c>
      <c r="AK352">
        <v>1</v>
      </c>
      <c r="AL352" s="8">
        <f t="shared" si="58"/>
        <v>72</v>
      </c>
      <c r="AM352" s="8">
        <f t="shared" si="59"/>
        <v>5.5</v>
      </c>
      <c r="AN352" s="8">
        <f t="shared" si="60"/>
        <v>1.6666666666666666E-2</v>
      </c>
      <c r="AO352" s="8">
        <f>Table1[[#This Row],[L1 Worked Time]]+Table1[[#This Row],[Idle Time]]+Table1[[#This Row],[L1 Pend Time]]</f>
        <v>77.516666666666666</v>
      </c>
      <c r="AP352" s="1" t="str">
        <f t="shared" si="61"/>
        <v>Wed</v>
      </c>
      <c r="AQ352" s="6">
        <f>INT(Table1[[#This Row],[Create Date]])</f>
        <v>44958</v>
      </c>
      <c r="AR352" s="2">
        <f t="shared" si="62"/>
        <v>44958</v>
      </c>
      <c r="AS352" s="1" t="str">
        <f t="shared" si="63"/>
        <v>11:30:03</v>
      </c>
      <c r="AT352" s="1" t="str">
        <f t="shared" si="64"/>
        <v>Week-1</v>
      </c>
      <c r="AU352" s="3">
        <f t="shared" si="65"/>
        <v>0.45833333333333331</v>
      </c>
      <c r="AW352">
        <v>5.5</v>
      </c>
      <c r="AX352">
        <v>72</v>
      </c>
      <c r="AY352">
        <v>1.6666666666666666E-2</v>
      </c>
    </row>
    <row r="353" spans="1:51" x14ac:dyDescent="0.25">
      <c r="A353">
        <v>8471</v>
      </c>
      <c r="B353" t="s">
        <v>117</v>
      </c>
      <c r="C353" t="s">
        <v>6625</v>
      </c>
      <c r="D353" t="s">
        <v>43</v>
      </c>
      <c r="E353" t="s">
        <v>110</v>
      </c>
      <c r="F353" t="s">
        <v>7627</v>
      </c>
      <c r="G353" t="s">
        <v>129</v>
      </c>
      <c r="H353" t="s">
        <v>47</v>
      </c>
      <c r="I353" t="s">
        <v>63</v>
      </c>
      <c r="J353" t="s">
        <v>112</v>
      </c>
      <c r="K353" t="s">
        <v>113</v>
      </c>
      <c r="L353" t="s">
        <v>50</v>
      </c>
      <c r="M353" t="s">
        <v>122</v>
      </c>
      <c r="N353">
        <v>83</v>
      </c>
      <c r="O353" t="s">
        <v>48</v>
      </c>
      <c r="P353" t="s">
        <v>52</v>
      </c>
      <c r="T353" t="s">
        <v>105</v>
      </c>
      <c r="V353" t="s">
        <v>48</v>
      </c>
      <c r="W353" t="s">
        <v>54</v>
      </c>
      <c r="X353" t="s">
        <v>78</v>
      </c>
      <c r="Y353" t="s">
        <v>54</v>
      </c>
      <c r="Z353" t="s">
        <v>7628</v>
      </c>
      <c r="AA353" t="s">
        <v>54</v>
      </c>
      <c r="AB353" t="s">
        <v>57</v>
      </c>
      <c r="AC353" t="s">
        <v>57</v>
      </c>
      <c r="AH353">
        <f t="shared" si="55"/>
        <v>0</v>
      </c>
      <c r="AI353">
        <f t="shared" si="56"/>
        <v>0</v>
      </c>
      <c r="AJ353">
        <f t="shared" si="57"/>
        <v>1</v>
      </c>
      <c r="AK353">
        <v>1</v>
      </c>
      <c r="AL353" s="8">
        <f t="shared" si="58"/>
        <v>83</v>
      </c>
      <c r="AM353" s="8">
        <f t="shared" si="59"/>
        <v>0.13333333333333333</v>
      </c>
      <c r="AN353" s="8">
        <f t="shared" si="60"/>
        <v>1.6666666666666666E-2</v>
      </c>
      <c r="AO353" s="8">
        <f>Table1[[#This Row],[L1 Worked Time]]+Table1[[#This Row],[Idle Time]]+Table1[[#This Row],[L1 Pend Time]]</f>
        <v>83.15</v>
      </c>
      <c r="AP353" s="1" t="str">
        <f t="shared" si="61"/>
        <v>Wed</v>
      </c>
      <c r="AQ353" s="6">
        <f>INT(Table1[[#This Row],[Create Date]])</f>
        <v>44958</v>
      </c>
      <c r="AR353" s="2">
        <f t="shared" si="62"/>
        <v>44958</v>
      </c>
      <c r="AS353" s="1" t="str">
        <f t="shared" si="63"/>
        <v>08:30:03</v>
      </c>
      <c r="AT353" s="1" t="str">
        <f t="shared" si="64"/>
        <v>Week-1</v>
      </c>
      <c r="AU353" s="3">
        <f t="shared" si="65"/>
        <v>0.33333333333333331</v>
      </c>
      <c r="AW353">
        <v>0.13333333333333333</v>
      </c>
      <c r="AX353">
        <v>83</v>
      </c>
      <c r="AY353">
        <v>1.6666666666666666E-2</v>
      </c>
    </row>
    <row r="354" spans="1:51" x14ac:dyDescent="0.25">
      <c r="A354">
        <v>8470</v>
      </c>
      <c r="B354" t="s">
        <v>117</v>
      </c>
      <c r="C354" t="s">
        <v>42</v>
      </c>
      <c r="D354" t="s">
        <v>43</v>
      </c>
      <c r="E354" t="s">
        <v>44</v>
      </c>
      <c r="F354" t="s">
        <v>7629</v>
      </c>
      <c r="G354" t="s">
        <v>46</v>
      </c>
      <c r="H354" t="s">
        <v>47</v>
      </c>
      <c r="I354" t="s">
        <v>47</v>
      </c>
      <c r="J354" t="s">
        <v>112</v>
      </c>
      <c r="K354" t="s">
        <v>49</v>
      </c>
      <c r="L354" t="s">
        <v>50</v>
      </c>
      <c r="M354" t="s">
        <v>122</v>
      </c>
      <c r="N354">
        <v>69</v>
      </c>
      <c r="O354" t="s">
        <v>48</v>
      </c>
      <c r="P354" t="s">
        <v>52</v>
      </c>
      <c r="T354" t="s">
        <v>53</v>
      </c>
      <c r="V354" t="s">
        <v>48</v>
      </c>
      <c r="W354" t="s">
        <v>54</v>
      </c>
      <c r="X354" t="s">
        <v>78</v>
      </c>
      <c r="Y354" t="s">
        <v>54</v>
      </c>
      <c r="Z354" t="s">
        <v>1592</v>
      </c>
      <c r="AA354" t="s">
        <v>54</v>
      </c>
      <c r="AB354" t="s">
        <v>57</v>
      </c>
      <c r="AC354" t="s">
        <v>7630</v>
      </c>
      <c r="AH354">
        <f t="shared" si="55"/>
        <v>0</v>
      </c>
      <c r="AI354">
        <f t="shared" si="56"/>
        <v>1</v>
      </c>
      <c r="AJ354" t="str">
        <f t="shared" si="57"/>
        <v/>
      </c>
      <c r="AK354">
        <v>1</v>
      </c>
      <c r="AL354" s="8">
        <f t="shared" si="58"/>
        <v>69</v>
      </c>
      <c r="AM354" s="8">
        <f t="shared" si="59"/>
        <v>0.13333333333333333</v>
      </c>
      <c r="AN354" s="8">
        <f t="shared" si="60"/>
        <v>30.516666666666666</v>
      </c>
      <c r="AO354" s="8">
        <f>Table1[[#This Row],[L1 Worked Time]]+Table1[[#This Row],[Idle Time]]+Table1[[#This Row],[L1 Pend Time]]</f>
        <v>99.65</v>
      </c>
      <c r="AP354" s="1" t="str">
        <f t="shared" si="61"/>
        <v>Wed</v>
      </c>
      <c r="AQ354" s="6">
        <f>INT(Table1[[#This Row],[Create Date]])</f>
        <v>44958</v>
      </c>
      <c r="AR354" s="2">
        <f t="shared" si="62"/>
        <v>44958</v>
      </c>
      <c r="AS354" s="1" t="str">
        <f t="shared" si="63"/>
        <v>04:50:02</v>
      </c>
      <c r="AT354" s="1" t="str">
        <f t="shared" si="64"/>
        <v>Week-1</v>
      </c>
      <c r="AU354" s="3">
        <f t="shared" si="65"/>
        <v>0.16666666666666666</v>
      </c>
      <c r="AW354">
        <v>0.13333333333333333</v>
      </c>
      <c r="AX354">
        <v>69</v>
      </c>
      <c r="AY354">
        <v>30.516666666666666</v>
      </c>
    </row>
    <row r="355" spans="1:51" x14ac:dyDescent="0.25">
      <c r="A355">
        <v>8521</v>
      </c>
      <c r="B355" t="s">
        <v>59</v>
      </c>
      <c r="C355" t="s">
        <v>60</v>
      </c>
      <c r="D355" t="s">
        <v>43</v>
      </c>
      <c r="E355" t="s">
        <v>7503</v>
      </c>
      <c r="F355" t="s">
        <v>7504</v>
      </c>
      <c r="G355" t="s">
        <v>120</v>
      </c>
      <c r="H355" t="s">
        <v>47</v>
      </c>
      <c r="I355" t="s">
        <v>47</v>
      </c>
      <c r="J355" t="s">
        <v>64</v>
      </c>
      <c r="L355" t="s">
        <v>50</v>
      </c>
      <c r="M355" t="s">
        <v>65</v>
      </c>
      <c r="N355">
        <v>14</v>
      </c>
      <c r="O355" t="s">
        <v>48</v>
      </c>
      <c r="P355" t="s">
        <v>66</v>
      </c>
      <c r="Q355" t="s">
        <v>317</v>
      </c>
      <c r="V355" t="s">
        <v>48</v>
      </c>
      <c r="W355" t="s">
        <v>54</v>
      </c>
      <c r="X355" t="s">
        <v>247</v>
      </c>
      <c r="Y355" t="s">
        <v>54</v>
      </c>
      <c r="Z355" t="s">
        <v>7505</v>
      </c>
      <c r="AA355" t="s">
        <v>54</v>
      </c>
      <c r="AB355" t="s">
        <v>57</v>
      </c>
      <c r="AC355" t="s">
        <v>7506</v>
      </c>
      <c r="AH355">
        <f t="shared" si="55"/>
        <v>0</v>
      </c>
      <c r="AI355">
        <f t="shared" si="56"/>
        <v>1</v>
      </c>
      <c r="AJ355" t="str">
        <f t="shared" si="57"/>
        <v/>
      </c>
      <c r="AK355">
        <v>1</v>
      </c>
      <c r="AL355" s="8">
        <f t="shared" si="58"/>
        <v>14</v>
      </c>
      <c r="AM355" s="8">
        <f t="shared" si="59"/>
        <v>0.26666666666666666</v>
      </c>
      <c r="AN355" s="8">
        <f t="shared" si="60"/>
        <v>274.05</v>
      </c>
      <c r="AO355" s="8">
        <f>Table1[[#This Row],[L1 Worked Time]]+Table1[[#This Row],[Idle Time]]+Table1[[#This Row],[L1 Pend Time]]</f>
        <v>288.31666666666666</v>
      </c>
      <c r="AP355" s="1" t="str">
        <f t="shared" si="61"/>
        <v>Thu</v>
      </c>
      <c r="AQ355" s="6">
        <f>INT(Table1[[#This Row],[Create Date]])</f>
        <v>44959</v>
      </c>
      <c r="AR355" s="2">
        <f t="shared" si="62"/>
        <v>44959</v>
      </c>
      <c r="AS355" s="1" t="str">
        <f t="shared" si="63"/>
        <v>17:30:08</v>
      </c>
      <c r="AT355" s="1" t="str">
        <f t="shared" si="64"/>
        <v>Week-1</v>
      </c>
      <c r="AU355" s="3">
        <f t="shared" si="65"/>
        <v>0.70833333333333326</v>
      </c>
      <c r="AW355">
        <v>0.26666666666666666</v>
      </c>
      <c r="AX355">
        <v>14</v>
      </c>
      <c r="AY355">
        <v>274.05</v>
      </c>
    </row>
    <row r="356" spans="1:51" x14ac:dyDescent="0.25">
      <c r="A356">
        <v>8520</v>
      </c>
      <c r="B356" t="s">
        <v>59</v>
      </c>
      <c r="C356" t="s">
        <v>60</v>
      </c>
      <c r="D356" t="s">
        <v>43</v>
      </c>
      <c r="E356" t="s">
        <v>7507</v>
      </c>
      <c r="F356" t="s">
        <v>7508</v>
      </c>
      <c r="G356" t="s">
        <v>129</v>
      </c>
      <c r="H356" t="s">
        <v>72</v>
      </c>
      <c r="I356" t="s">
        <v>63</v>
      </c>
      <c r="J356" t="s">
        <v>48</v>
      </c>
      <c r="L356" t="s">
        <v>50</v>
      </c>
      <c r="M356" t="s">
        <v>65</v>
      </c>
      <c r="N356">
        <v>26</v>
      </c>
      <c r="O356" t="s">
        <v>48</v>
      </c>
      <c r="P356" t="s">
        <v>66</v>
      </c>
      <c r="Q356" t="s">
        <v>88</v>
      </c>
      <c r="V356" t="s">
        <v>48</v>
      </c>
      <c r="W356" t="s">
        <v>54</v>
      </c>
      <c r="X356" t="s">
        <v>106</v>
      </c>
      <c r="Y356" t="s">
        <v>54</v>
      </c>
      <c r="Z356" t="s">
        <v>7509</v>
      </c>
      <c r="AA356" t="s">
        <v>54</v>
      </c>
      <c r="AB356" t="s">
        <v>57</v>
      </c>
      <c r="AC356" t="s">
        <v>7510</v>
      </c>
      <c r="AH356">
        <f t="shared" si="55"/>
        <v>0</v>
      </c>
      <c r="AI356">
        <f t="shared" si="56"/>
        <v>0</v>
      </c>
      <c r="AJ356">
        <f t="shared" si="57"/>
        <v>1</v>
      </c>
      <c r="AK356">
        <v>1</v>
      </c>
      <c r="AL356" s="8">
        <f t="shared" si="58"/>
        <v>25.999999999999996</v>
      </c>
      <c r="AM356" s="8">
        <f t="shared" si="59"/>
        <v>8.3333333333333329E-2</v>
      </c>
      <c r="AN356" s="8">
        <f t="shared" si="60"/>
        <v>642.85</v>
      </c>
      <c r="AO356" s="8">
        <f>Table1[[#This Row],[L1 Worked Time]]+Table1[[#This Row],[Idle Time]]+Table1[[#This Row],[L1 Pend Time]]</f>
        <v>668.93333333333339</v>
      </c>
      <c r="AP356" s="1" t="str">
        <f t="shared" si="61"/>
        <v>Thu</v>
      </c>
      <c r="AQ356" s="6">
        <f>INT(Table1[[#This Row],[Create Date]])</f>
        <v>44959</v>
      </c>
      <c r="AR356" s="2">
        <f t="shared" si="62"/>
        <v>44959</v>
      </c>
      <c r="AS356" s="1" t="str">
        <f t="shared" si="63"/>
        <v>16:30:08</v>
      </c>
      <c r="AT356" s="1" t="str">
        <f t="shared" si="64"/>
        <v>Week-1</v>
      </c>
      <c r="AU356" s="3">
        <f t="shared" si="65"/>
        <v>0.66666666666666663</v>
      </c>
      <c r="AW356">
        <v>8.3333333333333329E-2</v>
      </c>
      <c r="AX356">
        <v>25.999999999999996</v>
      </c>
      <c r="AY356">
        <v>642.85</v>
      </c>
    </row>
    <row r="357" spans="1:51" x14ac:dyDescent="0.25">
      <c r="A357">
        <v>8519</v>
      </c>
      <c r="B357" t="s">
        <v>41</v>
      </c>
      <c r="C357" t="s">
        <v>109</v>
      </c>
      <c r="D357" t="s">
        <v>43</v>
      </c>
      <c r="E357" t="s">
        <v>3386</v>
      </c>
      <c r="F357" t="s">
        <v>7511</v>
      </c>
      <c r="G357" t="s">
        <v>120</v>
      </c>
      <c r="H357" t="s">
        <v>63</v>
      </c>
      <c r="I357" t="s">
        <v>63</v>
      </c>
      <c r="J357" t="s">
        <v>281</v>
      </c>
      <c r="K357" t="s">
        <v>2614</v>
      </c>
      <c r="L357" t="s">
        <v>50</v>
      </c>
      <c r="M357" t="s">
        <v>114</v>
      </c>
      <c r="N357">
        <v>57</v>
      </c>
      <c r="O357" t="s">
        <v>48</v>
      </c>
      <c r="P357" t="s">
        <v>354</v>
      </c>
      <c r="U357" t="s">
        <v>3388</v>
      </c>
      <c r="V357" t="s">
        <v>282</v>
      </c>
      <c r="W357" t="s">
        <v>54</v>
      </c>
      <c r="X357" t="s">
        <v>78</v>
      </c>
      <c r="Y357" t="s">
        <v>54</v>
      </c>
      <c r="Z357" t="s">
        <v>7512</v>
      </c>
      <c r="AA357" t="s">
        <v>54</v>
      </c>
      <c r="AB357" t="s">
        <v>57</v>
      </c>
      <c r="AC357" t="s">
        <v>6305</v>
      </c>
      <c r="AH357">
        <f t="shared" si="55"/>
        <v>1</v>
      </c>
      <c r="AI357">
        <f t="shared" si="56"/>
        <v>1</v>
      </c>
      <c r="AJ357" t="str">
        <f t="shared" si="57"/>
        <v/>
      </c>
      <c r="AK357">
        <v>1</v>
      </c>
      <c r="AL357" s="8">
        <f t="shared" si="58"/>
        <v>57</v>
      </c>
      <c r="AM357" s="8">
        <f t="shared" si="59"/>
        <v>0.13333333333333333</v>
      </c>
      <c r="AN357" s="8">
        <f t="shared" si="60"/>
        <v>126.03333333333335</v>
      </c>
      <c r="AO357" s="8">
        <f>Table1[[#This Row],[L1 Worked Time]]+Table1[[#This Row],[Idle Time]]+Table1[[#This Row],[L1 Pend Time]]</f>
        <v>183.16666666666669</v>
      </c>
      <c r="AP357" s="1" t="str">
        <f t="shared" si="61"/>
        <v>Thu</v>
      </c>
      <c r="AQ357" s="6">
        <f>INT(Table1[[#This Row],[Create Date]])</f>
        <v>44959</v>
      </c>
      <c r="AR357" s="2">
        <f t="shared" si="62"/>
        <v>44959</v>
      </c>
      <c r="AS357" s="1" t="str">
        <f t="shared" si="63"/>
        <v>16:20:02</v>
      </c>
      <c r="AT357" s="1" t="str">
        <f t="shared" si="64"/>
        <v>Week-1</v>
      </c>
      <c r="AU357" s="3">
        <f t="shared" si="65"/>
        <v>0.66666666666666663</v>
      </c>
      <c r="AW357">
        <v>0.13333333333333333</v>
      </c>
      <c r="AX357">
        <v>57</v>
      </c>
      <c r="AY357">
        <v>126.03333333333335</v>
      </c>
    </row>
    <row r="358" spans="1:51" x14ac:dyDescent="0.25">
      <c r="A358">
        <v>8518</v>
      </c>
      <c r="B358" t="s">
        <v>59</v>
      </c>
      <c r="C358" t="s">
        <v>60</v>
      </c>
      <c r="D358" t="s">
        <v>43</v>
      </c>
      <c r="E358" t="s">
        <v>7513</v>
      </c>
      <c r="F358" t="s">
        <v>7514</v>
      </c>
      <c r="G358" t="s">
        <v>120</v>
      </c>
      <c r="H358" t="s">
        <v>63</v>
      </c>
      <c r="I358" t="s">
        <v>72</v>
      </c>
      <c r="J358" t="s">
        <v>64</v>
      </c>
      <c r="L358" t="s">
        <v>50</v>
      </c>
      <c r="M358" t="s">
        <v>65</v>
      </c>
      <c r="N358">
        <v>1</v>
      </c>
      <c r="O358" t="s">
        <v>48</v>
      </c>
      <c r="P358" t="s">
        <v>66</v>
      </c>
      <c r="Q358" t="s">
        <v>67</v>
      </c>
      <c r="V358" t="s">
        <v>48</v>
      </c>
      <c r="W358" t="s">
        <v>54</v>
      </c>
      <c r="X358" t="s">
        <v>745</v>
      </c>
      <c r="Y358" t="s">
        <v>54</v>
      </c>
      <c r="Z358" t="s">
        <v>1445</v>
      </c>
      <c r="AA358" t="s">
        <v>54</v>
      </c>
      <c r="AB358" t="s">
        <v>57</v>
      </c>
      <c r="AC358" t="s">
        <v>7515</v>
      </c>
      <c r="AH358">
        <f t="shared" si="55"/>
        <v>0</v>
      </c>
      <c r="AI358">
        <f t="shared" si="56"/>
        <v>0</v>
      </c>
      <c r="AJ358">
        <f t="shared" si="57"/>
        <v>1</v>
      </c>
      <c r="AK358">
        <v>1</v>
      </c>
      <c r="AL358" s="8">
        <f t="shared" si="58"/>
        <v>1</v>
      </c>
      <c r="AM358" s="8">
        <f t="shared" si="59"/>
        <v>6.6666666666666666E-2</v>
      </c>
      <c r="AN358" s="8">
        <f t="shared" si="60"/>
        <v>491.36666666666662</v>
      </c>
      <c r="AO358" s="8">
        <f>Table1[[#This Row],[L1 Worked Time]]+Table1[[#This Row],[Idle Time]]+Table1[[#This Row],[L1 Pend Time]]</f>
        <v>492.43333333333328</v>
      </c>
      <c r="AP358" s="1" t="str">
        <f t="shared" si="61"/>
        <v>Thu</v>
      </c>
      <c r="AQ358" s="6">
        <f>INT(Table1[[#This Row],[Create Date]])</f>
        <v>44959</v>
      </c>
      <c r="AR358" s="2">
        <f t="shared" si="62"/>
        <v>44959</v>
      </c>
      <c r="AS358" s="1" t="str">
        <f t="shared" si="63"/>
        <v>16:00:05</v>
      </c>
      <c r="AT358" s="1" t="str">
        <f t="shared" si="64"/>
        <v>Week-1</v>
      </c>
      <c r="AU358" s="3">
        <f t="shared" si="65"/>
        <v>0.66666666666666663</v>
      </c>
      <c r="AW358">
        <v>6.6666666666666666E-2</v>
      </c>
      <c r="AX358">
        <v>1</v>
      </c>
      <c r="AY358">
        <v>491.36666666666662</v>
      </c>
    </row>
    <row r="359" spans="1:51" x14ac:dyDescent="0.25">
      <c r="A359">
        <v>8517</v>
      </c>
      <c r="B359" t="s">
        <v>59</v>
      </c>
      <c r="C359" t="s">
        <v>60</v>
      </c>
      <c r="D359" t="s">
        <v>43</v>
      </c>
      <c r="E359" t="s">
        <v>7516</v>
      </c>
      <c r="F359" t="s">
        <v>7517</v>
      </c>
      <c r="G359" t="s">
        <v>120</v>
      </c>
      <c r="H359" t="s">
        <v>47</v>
      </c>
      <c r="I359" t="s">
        <v>47</v>
      </c>
      <c r="J359" t="s">
        <v>64</v>
      </c>
      <c r="L359" t="s">
        <v>50</v>
      </c>
      <c r="M359" t="s">
        <v>65</v>
      </c>
      <c r="N359">
        <v>51</v>
      </c>
      <c r="O359" t="s">
        <v>48</v>
      </c>
      <c r="P359" t="s">
        <v>66</v>
      </c>
      <c r="Q359" t="s">
        <v>317</v>
      </c>
      <c r="V359" t="s">
        <v>48</v>
      </c>
      <c r="W359" t="s">
        <v>54</v>
      </c>
      <c r="X359" t="s">
        <v>148</v>
      </c>
      <c r="Y359" t="s">
        <v>54</v>
      </c>
      <c r="Z359" t="s">
        <v>7518</v>
      </c>
      <c r="AA359" t="s">
        <v>54</v>
      </c>
      <c r="AB359" t="s">
        <v>57</v>
      </c>
      <c r="AC359" t="s">
        <v>7519</v>
      </c>
      <c r="AH359">
        <f t="shared" si="55"/>
        <v>0</v>
      </c>
      <c r="AI359">
        <f t="shared" si="56"/>
        <v>1</v>
      </c>
      <c r="AJ359" t="str">
        <f t="shared" si="57"/>
        <v/>
      </c>
      <c r="AK359">
        <v>1</v>
      </c>
      <c r="AL359" s="8">
        <f t="shared" si="58"/>
        <v>51</v>
      </c>
      <c r="AM359" s="8">
        <f t="shared" si="59"/>
        <v>0.11666666666666667</v>
      </c>
      <c r="AN359" s="8">
        <f t="shared" si="60"/>
        <v>285.33333333333337</v>
      </c>
      <c r="AO359" s="8">
        <f>Table1[[#This Row],[L1 Worked Time]]+Table1[[#This Row],[Idle Time]]+Table1[[#This Row],[L1 Pend Time]]</f>
        <v>336.45000000000005</v>
      </c>
      <c r="AP359" s="1" t="str">
        <f t="shared" si="61"/>
        <v>Thu</v>
      </c>
      <c r="AQ359" s="6">
        <f>INT(Table1[[#This Row],[Create Date]])</f>
        <v>44959</v>
      </c>
      <c r="AR359" s="2">
        <f t="shared" si="62"/>
        <v>44959</v>
      </c>
      <c r="AS359" s="1" t="str">
        <f t="shared" si="63"/>
        <v>15:30:08</v>
      </c>
      <c r="AT359" s="1" t="str">
        <f t="shared" si="64"/>
        <v>Week-1</v>
      </c>
      <c r="AU359" s="3">
        <f t="shared" si="65"/>
        <v>0.625</v>
      </c>
      <c r="AW359">
        <v>0.11666666666666667</v>
      </c>
      <c r="AX359">
        <v>51</v>
      </c>
      <c r="AY359">
        <v>285.33333333333337</v>
      </c>
    </row>
    <row r="360" spans="1:51" x14ac:dyDescent="0.25">
      <c r="A360">
        <v>8516</v>
      </c>
      <c r="B360" t="s">
        <v>59</v>
      </c>
      <c r="C360" t="s">
        <v>164</v>
      </c>
      <c r="D360" t="s">
        <v>43</v>
      </c>
      <c r="E360" t="s">
        <v>7520</v>
      </c>
      <c r="F360" t="s">
        <v>7517</v>
      </c>
      <c r="G360" t="s">
        <v>140</v>
      </c>
      <c r="H360" t="s">
        <v>47</v>
      </c>
      <c r="I360" t="s">
        <v>47</v>
      </c>
      <c r="J360" t="s">
        <v>64</v>
      </c>
      <c r="L360" t="s">
        <v>50</v>
      </c>
      <c r="M360" t="s">
        <v>65</v>
      </c>
      <c r="N360">
        <v>6</v>
      </c>
      <c r="O360" t="s">
        <v>48</v>
      </c>
      <c r="P360" t="s">
        <v>66</v>
      </c>
      <c r="Q360" t="s">
        <v>317</v>
      </c>
      <c r="V360" t="s">
        <v>48</v>
      </c>
      <c r="W360" t="s">
        <v>54</v>
      </c>
      <c r="X360" t="s">
        <v>142</v>
      </c>
      <c r="Y360" t="s">
        <v>54</v>
      </c>
      <c r="Z360" t="s">
        <v>5520</v>
      </c>
      <c r="AA360" t="s">
        <v>54</v>
      </c>
      <c r="AB360" t="s">
        <v>57</v>
      </c>
      <c r="AC360" t="s">
        <v>7521</v>
      </c>
      <c r="AH360">
        <f t="shared" si="55"/>
        <v>0</v>
      </c>
      <c r="AI360">
        <f t="shared" si="56"/>
        <v>1</v>
      </c>
      <c r="AJ360" t="str">
        <f t="shared" si="57"/>
        <v/>
      </c>
      <c r="AK360">
        <v>1</v>
      </c>
      <c r="AL360" s="8">
        <f t="shared" si="58"/>
        <v>6</v>
      </c>
      <c r="AM360" s="8">
        <f t="shared" si="59"/>
        <v>0.1</v>
      </c>
      <c r="AN360" s="8">
        <f t="shared" si="60"/>
        <v>36.4</v>
      </c>
      <c r="AO360" s="8">
        <f>Table1[[#This Row],[L1 Worked Time]]+Table1[[#This Row],[Idle Time]]+Table1[[#This Row],[L1 Pend Time]]</f>
        <v>42.5</v>
      </c>
      <c r="AP360" s="1" t="str">
        <f t="shared" si="61"/>
        <v>Thu</v>
      </c>
      <c r="AQ360" s="6">
        <f>INT(Table1[[#This Row],[Create Date]])</f>
        <v>44959</v>
      </c>
      <c r="AR360" s="2">
        <f t="shared" si="62"/>
        <v>44959</v>
      </c>
      <c r="AS360" s="1" t="str">
        <f t="shared" si="63"/>
        <v>15:30:08</v>
      </c>
      <c r="AT360" s="1" t="str">
        <f t="shared" si="64"/>
        <v>Week-1</v>
      </c>
      <c r="AU360" s="3">
        <f t="shared" si="65"/>
        <v>0.625</v>
      </c>
      <c r="AW360">
        <v>0.1</v>
      </c>
      <c r="AX360">
        <v>6</v>
      </c>
      <c r="AY360">
        <v>36.4</v>
      </c>
    </row>
    <row r="361" spans="1:51" x14ac:dyDescent="0.25">
      <c r="A361">
        <v>8515</v>
      </c>
      <c r="B361" t="s">
        <v>59</v>
      </c>
      <c r="C361" t="s">
        <v>164</v>
      </c>
      <c r="D361" t="s">
        <v>43</v>
      </c>
      <c r="E361" t="s">
        <v>7520</v>
      </c>
      <c r="F361" t="s">
        <v>7522</v>
      </c>
      <c r="G361" t="s">
        <v>140</v>
      </c>
      <c r="H361" t="s">
        <v>47</v>
      </c>
      <c r="I361" t="s">
        <v>47</v>
      </c>
      <c r="J361" t="s">
        <v>64</v>
      </c>
      <c r="L361" t="s">
        <v>50</v>
      </c>
      <c r="M361" t="s">
        <v>65</v>
      </c>
      <c r="N361">
        <v>14</v>
      </c>
      <c r="O361" t="s">
        <v>48</v>
      </c>
      <c r="P361" t="s">
        <v>66</v>
      </c>
      <c r="Q361" t="s">
        <v>317</v>
      </c>
      <c r="V361" t="s">
        <v>48</v>
      </c>
      <c r="W361" t="s">
        <v>54</v>
      </c>
      <c r="X361" t="s">
        <v>78</v>
      </c>
      <c r="Y361" t="s">
        <v>54</v>
      </c>
      <c r="Z361" t="s">
        <v>4805</v>
      </c>
      <c r="AA361" t="s">
        <v>54</v>
      </c>
      <c r="AB361" t="s">
        <v>57</v>
      </c>
      <c r="AC361" t="s">
        <v>611</v>
      </c>
      <c r="AH361">
        <f t="shared" si="55"/>
        <v>0</v>
      </c>
      <c r="AI361">
        <f t="shared" si="56"/>
        <v>1</v>
      </c>
      <c r="AJ361" t="str">
        <f t="shared" si="57"/>
        <v/>
      </c>
      <c r="AK361">
        <v>1</v>
      </c>
      <c r="AL361" s="8">
        <f t="shared" si="58"/>
        <v>14</v>
      </c>
      <c r="AM361" s="8">
        <f t="shared" si="59"/>
        <v>0.13333333333333333</v>
      </c>
      <c r="AN361" s="8">
        <f t="shared" si="60"/>
        <v>40.850000000000009</v>
      </c>
      <c r="AO361" s="8">
        <f>Table1[[#This Row],[L1 Worked Time]]+Table1[[#This Row],[Idle Time]]+Table1[[#This Row],[L1 Pend Time]]</f>
        <v>54.983333333333341</v>
      </c>
      <c r="AP361" s="1" t="str">
        <f t="shared" si="61"/>
        <v>Thu</v>
      </c>
      <c r="AQ361" s="6">
        <f>INT(Table1[[#This Row],[Create Date]])</f>
        <v>44959</v>
      </c>
      <c r="AR361" s="2">
        <f t="shared" si="62"/>
        <v>44959</v>
      </c>
      <c r="AS361" s="1" t="str">
        <f t="shared" si="63"/>
        <v>14:00:07</v>
      </c>
      <c r="AT361" s="1" t="str">
        <f t="shared" si="64"/>
        <v>Week-1</v>
      </c>
      <c r="AU361" s="3">
        <f t="shared" si="65"/>
        <v>0.58333333333333326</v>
      </c>
      <c r="AW361">
        <v>0.13333333333333333</v>
      </c>
      <c r="AX361">
        <v>14</v>
      </c>
      <c r="AY361">
        <v>40.850000000000009</v>
      </c>
    </row>
    <row r="362" spans="1:51" x14ac:dyDescent="0.25">
      <c r="A362">
        <v>8514</v>
      </c>
      <c r="B362" t="s">
        <v>59</v>
      </c>
      <c r="C362" t="s">
        <v>60</v>
      </c>
      <c r="D362" t="s">
        <v>43</v>
      </c>
      <c r="E362" t="s">
        <v>7523</v>
      </c>
      <c r="F362" t="s">
        <v>7524</v>
      </c>
      <c r="G362" t="s">
        <v>181</v>
      </c>
      <c r="H362" t="s">
        <v>72</v>
      </c>
      <c r="I362" t="s">
        <v>72</v>
      </c>
      <c r="J362" t="s">
        <v>64</v>
      </c>
      <c r="L362" t="s">
        <v>50</v>
      </c>
      <c r="M362" t="s">
        <v>65</v>
      </c>
      <c r="N362">
        <v>7</v>
      </c>
      <c r="O362" t="s">
        <v>48</v>
      </c>
      <c r="P362" t="s">
        <v>66</v>
      </c>
      <c r="Q362" t="s">
        <v>73</v>
      </c>
      <c r="V362" t="s">
        <v>48</v>
      </c>
      <c r="W362" t="s">
        <v>54</v>
      </c>
      <c r="X362" t="s">
        <v>142</v>
      </c>
      <c r="Y362" t="s">
        <v>54</v>
      </c>
      <c r="Z362" t="s">
        <v>7525</v>
      </c>
      <c r="AA362" t="s">
        <v>54</v>
      </c>
      <c r="AB362" t="s">
        <v>57</v>
      </c>
      <c r="AC362" t="s">
        <v>7526</v>
      </c>
      <c r="AH362">
        <f t="shared" si="55"/>
        <v>0</v>
      </c>
      <c r="AI362">
        <f t="shared" si="56"/>
        <v>1</v>
      </c>
      <c r="AJ362" t="str">
        <f t="shared" si="57"/>
        <v/>
      </c>
      <c r="AK362">
        <v>1</v>
      </c>
      <c r="AL362" s="8">
        <f t="shared" si="58"/>
        <v>7</v>
      </c>
      <c r="AM362" s="8">
        <f t="shared" si="59"/>
        <v>0.1</v>
      </c>
      <c r="AN362" s="8">
        <f t="shared" si="60"/>
        <v>31.816666666666666</v>
      </c>
      <c r="AO362" s="8">
        <f>Table1[[#This Row],[L1 Worked Time]]+Table1[[#This Row],[Idle Time]]+Table1[[#This Row],[L1 Pend Time]]</f>
        <v>38.916666666666664</v>
      </c>
      <c r="AP362" s="1" t="str">
        <f t="shared" si="61"/>
        <v>Thu</v>
      </c>
      <c r="AQ362" s="6">
        <f>INT(Table1[[#This Row],[Create Date]])</f>
        <v>44959</v>
      </c>
      <c r="AR362" s="2">
        <f t="shared" si="62"/>
        <v>44959</v>
      </c>
      <c r="AS362" s="1" t="str">
        <f t="shared" si="63"/>
        <v>13:30:06</v>
      </c>
      <c r="AT362" s="1" t="str">
        <f t="shared" si="64"/>
        <v>Week-1</v>
      </c>
      <c r="AU362" s="3">
        <f t="shared" si="65"/>
        <v>0.54166666666666663</v>
      </c>
      <c r="AW362">
        <v>0.1</v>
      </c>
      <c r="AX362">
        <v>7</v>
      </c>
      <c r="AY362">
        <v>31.816666666666666</v>
      </c>
    </row>
    <row r="363" spans="1:51" x14ac:dyDescent="0.25">
      <c r="A363">
        <v>8513</v>
      </c>
      <c r="B363" t="s">
        <v>59</v>
      </c>
      <c r="C363" t="s">
        <v>109</v>
      </c>
      <c r="D363" t="s">
        <v>43</v>
      </c>
      <c r="E363" t="s">
        <v>443</v>
      </c>
      <c r="F363" t="s">
        <v>7524</v>
      </c>
      <c r="G363" t="s">
        <v>181</v>
      </c>
      <c r="H363" t="s">
        <v>72</v>
      </c>
      <c r="I363" t="s">
        <v>72</v>
      </c>
      <c r="J363" t="s">
        <v>64</v>
      </c>
      <c r="L363" t="s">
        <v>50</v>
      </c>
      <c r="M363" t="s">
        <v>65</v>
      </c>
      <c r="N363">
        <v>49</v>
      </c>
      <c r="O363" t="s">
        <v>48</v>
      </c>
      <c r="P363" t="s">
        <v>66</v>
      </c>
      <c r="Q363" t="s">
        <v>88</v>
      </c>
      <c r="V363" t="s">
        <v>48</v>
      </c>
      <c r="W363" t="s">
        <v>54</v>
      </c>
      <c r="X363" t="s">
        <v>78</v>
      </c>
      <c r="Y363" t="s">
        <v>54</v>
      </c>
      <c r="Z363" t="s">
        <v>5628</v>
      </c>
      <c r="AA363" t="s">
        <v>54</v>
      </c>
      <c r="AB363" t="s">
        <v>57</v>
      </c>
      <c r="AC363" t="s">
        <v>6017</v>
      </c>
      <c r="AH363">
        <f t="shared" si="55"/>
        <v>0</v>
      </c>
      <c r="AI363">
        <f t="shared" si="56"/>
        <v>1</v>
      </c>
      <c r="AJ363" t="str">
        <f t="shared" si="57"/>
        <v/>
      </c>
      <c r="AK363">
        <v>1</v>
      </c>
      <c r="AL363" s="8">
        <f t="shared" si="58"/>
        <v>48.999999999999993</v>
      </c>
      <c r="AM363" s="8">
        <f t="shared" si="59"/>
        <v>0.13333333333333333</v>
      </c>
      <c r="AN363" s="8">
        <f t="shared" si="60"/>
        <v>45.149999999999991</v>
      </c>
      <c r="AO363" s="8">
        <f>Table1[[#This Row],[L1 Worked Time]]+Table1[[#This Row],[Idle Time]]+Table1[[#This Row],[L1 Pend Time]]</f>
        <v>94.283333333333317</v>
      </c>
      <c r="AP363" s="1" t="str">
        <f t="shared" si="61"/>
        <v>Thu</v>
      </c>
      <c r="AQ363" s="6">
        <f>INT(Table1[[#This Row],[Create Date]])</f>
        <v>44959</v>
      </c>
      <c r="AR363" s="2">
        <f t="shared" si="62"/>
        <v>44959</v>
      </c>
      <c r="AS363" s="1" t="str">
        <f t="shared" si="63"/>
        <v>13:30:06</v>
      </c>
      <c r="AT363" s="1" t="str">
        <f t="shared" si="64"/>
        <v>Week-1</v>
      </c>
      <c r="AU363" s="3">
        <f t="shared" si="65"/>
        <v>0.54166666666666663</v>
      </c>
      <c r="AW363">
        <v>0.13333333333333333</v>
      </c>
      <c r="AX363">
        <v>48.999999999999993</v>
      </c>
      <c r="AY363">
        <v>45.149999999999991</v>
      </c>
    </row>
    <row r="364" spans="1:51" x14ac:dyDescent="0.25">
      <c r="A364">
        <v>8512</v>
      </c>
      <c r="B364" t="s">
        <v>59</v>
      </c>
      <c r="C364" t="s">
        <v>109</v>
      </c>
      <c r="D364" t="s">
        <v>43</v>
      </c>
      <c r="E364" t="s">
        <v>7527</v>
      </c>
      <c r="F364" t="s">
        <v>7528</v>
      </c>
      <c r="G364" t="s">
        <v>181</v>
      </c>
      <c r="H364" t="s">
        <v>47</v>
      </c>
      <c r="I364" t="s">
        <v>47</v>
      </c>
      <c r="J364" t="s">
        <v>64</v>
      </c>
      <c r="L364" t="s">
        <v>50</v>
      </c>
      <c r="M364" t="s">
        <v>65</v>
      </c>
      <c r="N364">
        <v>46</v>
      </c>
      <c r="O364" t="s">
        <v>48</v>
      </c>
      <c r="P364" t="s">
        <v>66</v>
      </c>
      <c r="Q364" t="s">
        <v>317</v>
      </c>
      <c r="V364" t="s">
        <v>48</v>
      </c>
      <c r="W364" t="s">
        <v>54</v>
      </c>
      <c r="X364" t="s">
        <v>106</v>
      </c>
      <c r="Y364" t="s">
        <v>54</v>
      </c>
      <c r="Z364" t="s">
        <v>7529</v>
      </c>
      <c r="AA364" t="s">
        <v>54</v>
      </c>
      <c r="AB364" t="s">
        <v>57</v>
      </c>
      <c r="AC364" t="s">
        <v>7530</v>
      </c>
      <c r="AH364">
        <f t="shared" si="55"/>
        <v>0</v>
      </c>
      <c r="AI364">
        <f t="shared" si="56"/>
        <v>1</v>
      </c>
      <c r="AJ364" t="str">
        <f t="shared" si="57"/>
        <v/>
      </c>
      <c r="AK364">
        <v>1</v>
      </c>
      <c r="AL364" s="8">
        <f t="shared" si="58"/>
        <v>46</v>
      </c>
      <c r="AM364" s="8">
        <f t="shared" si="59"/>
        <v>8.3333333333333329E-2</v>
      </c>
      <c r="AN364" s="8">
        <f t="shared" si="60"/>
        <v>229.76666666666668</v>
      </c>
      <c r="AO364" s="8">
        <f>Table1[[#This Row],[L1 Worked Time]]+Table1[[#This Row],[Idle Time]]+Table1[[#This Row],[L1 Pend Time]]</f>
        <v>275.85000000000002</v>
      </c>
      <c r="AP364" s="1" t="str">
        <f t="shared" si="61"/>
        <v>Thu</v>
      </c>
      <c r="AQ364" s="6">
        <f>INT(Table1[[#This Row],[Create Date]])</f>
        <v>44959</v>
      </c>
      <c r="AR364" s="2">
        <f t="shared" si="62"/>
        <v>44959</v>
      </c>
      <c r="AS364" s="1" t="str">
        <f t="shared" si="63"/>
        <v>11:30:04</v>
      </c>
      <c r="AT364" s="1" t="str">
        <f t="shared" si="64"/>
        <v>Week-1</v>
      </c>
      <c r="AU364" s="3">
        <f t="shared" si="65"/>
        <v>0.45833333333333331</v>
      </c>
      <c r="AW364">
        <v>8.3333333333333329E-2</v>
      </c>
      <c r="AX364">
        <v>46</v>
      </c>
      <c r="AY364">
        <v>229.76666666666668</v>
      </c>
    </row>
    <row r="365" spans="1:51" x14ac:dyDescent="0.25">
      <c r="A365">
        <v>8511</v>
      </c>
      <c r="B365" t="s">
        <v>41</v>
      </c>
      <c r="C365" t="s">
        <v>399</v>
      </c>
      <c r="D365" t="s">
        <v>43</v>
      </c>
      <c r="E365" t="s">
        <v>2889</v>
      </c>
      <c r="F365" t="s">
        <v>7531</v>
      </c>
      <c r="G365" t="s">
        <v>120</v>
      </c>
      <c r="H365" t="s">
        <v>47</v>
      </c>
      <c r="I365" t="s">
        <v>72</v>
      </c>
      <c r="J365" t="s">
        <v>112</v>
      </c>
      <c r="K365" t="s">
        <v>2891</v>
      </c>
      <c r="L365" t="s">
        <v>50</v>
      </c>
      <c r="M365" t="s">
        <v>122</v>
      </c>
      <c r="N365">
        <v>32</v>
      </c>
      <c r="O365" t="s">
        <v>48</v>
      </c>
      <c r="P365" t="s">
        <v>52</v>
      </c>
      <c r="T365" t="s">
        <v>105</v>
      </c>
      <c r="V365" t="s">
        <v>48</v>
      </c>
      <c r="W365" t="s">
        <v>54</v>
      </c>
      <c r="X365" t="s">
        <v>142</v>
      </c>
      <c r="Y365" t="s">
        <v>54</v>
      </c>
      <c r="Z365" t="s">
        <v>3252</v>
      </c>
      <c r="AA365" t="s">
        <v>54</v>
      </c>
      <c r="AB365" t="s">
        <v>57</v>
      </c>
      <c r="AC365" t="s">
        <v>7532</v>
      </c>
      <c r="AH365">
        <f t="shared" si="55"/>
        <v>0</v>
      </c>
      <c r="AI365">
        <f t="shared" si="56"/>
        <v>0</v>
      </c>
      <c r="AJ365">
        <f t="shared" si="57"/>
        <v>1</v>
      </c>
      <c r="AK365">
        <v>1</v>
      </c>
      <c r="AL365" s="8">
        <f t="shared" si="58"/>
        <v>32</v>
      </c>
      <c r="AM365" s="8">
        <f t="shared" si="59"/>
        <v>0.1</v>
      </c>
      <c r="AN365" s="8">
        <f t="shared" si="60"/>
        <v>513.03333333333342</v>
      </c>
      <c r="AO365" s="8">
        <f>Table1[[#This Row],[L1 Worked Time]]+Table1[[#This Row],[Idle Time]]+Table1[[#This Row],[L1 Pend Time]]</f>
        <v>545.13333333333344</v>
      </c>
      <c r="AP365" s="1" t="str">
        <f t="shared" si="61"/>
        <v>Thu</v>
      </c>
      <c r="AQ365" s="6">
        <f>INT(Table1[[#This Row],[Create Date]])</f>
        <v>44959</v>
      </c>
      <c r="AR365" s="2">
        <f t="shared" si="62"/>
        <v>44959</v>
      </c>
      <c r="AS365" s="1" t="str">
        <f t="shared" si="63"/>
        <v>09:50:02</v>
      </c>
      <c r="AT365" s="1" t="str">
        <f t="shared" si="64"/>
        <v>Week-1</v>
      </c>
      <c r="AU365" s="3">
        <f t="shared" si="65"/>
        <v>0.375</v>
      </c>
      <c r="AW365">
        <v>0.1</v>
      </c>
      <c r="AX365">
        <v>32</v>
      </c>
      <c r="AY365">
        <v>513.03333333333342</v>
      </c>
    </row>
    <row r="366" spans="1:51" x14ac:dyDescent="0.25">
      <c r="A366">
        <v>8510</v>
      </c>
      <c r="B366" t="s">
        <v>117</v>
      </c>
      <c r="C366" t="s">
        <v>109</v>
      </c>
      <c r="D366" t="s">
        <v>43</v>
      </c>
      <c r="E366" t="s">
        <v>217</v>
      </c>
      <c r="F366" t="s">
        <v>7533</v>
      </c>
      <c r="G366" t="s">
        <v>140</v>
      </c>
      <c r="H366" t="s">
        <v>47</v>
      </c>
      <c r="I366" t="s">
        <v>47</v>
      </c>
      <c r="J366" t="s">
        <v>112</v>
      </c>
      <c r="K366" t="s">
        <v>121</v>
      </c>
      <c r="L366" t="s">
        <v>50</v>
      </c>
      <c r="M366" t="s">
        <v>114</v>
      </c>
      <c r="N366">
        <v>82</v>
      </c>
      <c r="O366" t="s">
        <v>48</v>
      </c>
      <c r="P366" t="s">
        <v>123</v>
      </c>
      <c r="R366" t="s">
        <v>124</v>
      </c>
      <c r="V366" t="s">
        <v>48</v>
      </c>
      <c r="W366" t="s">
        <v>54</v>
      </c>
      <c r="X366" t="s">
        <v>456</v>
      </c>
      <c r="Y366" t="s">
        <v>54</v>
      </c>
      <c r="Z366" t="s">
        <v>384</v>
      </c>
      <c r="AA366" t="s">
        <v>54</v>
      </c>
      <c r="AB366" t="s">
        <v>57</v>
      </c>
      <c r="AC366" t="s">
        <v>7534</v>
      </c>
      <c r="AH366">
        <f t="shared" si="55"/>
        <v>0</v>
      </c>
      <c r="AI366">
        <f t="shared" si="56"/>
        <v>1</v>
      </c>
      <c r="AJ366" t="str">
        <f t="shared" si="57"/>
        <v/>
      </c>
      <c r="AK366">
        <v>1</v>
      </c>
      <c r="AL366" s="8">
        <f t="shared" si="58"/>
        <v>82</v>
      </c>
      <c r="AM366" s="8">
        <f t="shared" si="59"/>
        <v>0.28333333333333333</v>
      </c>
      <c r="AN366" s="8">
        <f t="shared" si="60"/>
        <v>3.1166666666666667</v>
      </c>
      <c r="AO366" s="8">
        <f>Table1[[#This Row],[L1 Worked Time]]+Table1[[#This Row],[Idle Time]]+Table1[[#This Row],[L1 Pend Time]]</f>
        <v>85.399999999999991</v>
      </c>
      <c r="AP366" s="1" t="str">
        <f t="shared" si="61"/>
        <v>Thu</v>
      </c>
      <c r="AQ366" s="6">
        <f>INT(Table1[[#This Row],[Create Date]])</f>
        <v>44959</v>
      </c>
      <c r="AR366" s="2">
        <f t="shared" si="62"/>
        <v>44959</v>
      </c>
      <c r="AS366" s="1" t="str">
        <f t="shared" si="63"/>
        <v>08:20:02</v>
      </c>
      <c r="AT366" s="1" t="str">
        <f t="shared" si="64"/>
        <v>Week-1</v>
      </c>
      <c r="AU366" s="3">
        <f t="shared" si="65"/>
        <v>0.33333333333333331</v>
      </c>
      <c r="AW366">
        <v>0.28333333333333333</v>
      </c>
      <c r="AX366">
        <v>82</v>
      </c>
      <c r="AY366">
        <v>3.1166666666666667</v>
      </c>
    </row>
    <row r="367" spans="1:51" x14ac:dyDescent="0.25">
      <c r="A367">
        <v>8509</v>
      </c>
      <c r="B367" t="s">
        <v>59</v>
      </c>
      <c r="C367" t="s">
        <v>60</v>
      </c>
      <c r="D367" t="s">
        <v>43</v>
      </c>
      <c r="E367" t="s">
        <v>7535</v>
      </c>
      <c r="F367" t="s">
        <v>7536</v>
      </c>
      <c r="G367" t="s">
        <v>120</v>
      </c>
      <c r="H367" t="s">
        <v>63</v>
      </c>
      <c r="I367" t="s">
        <v>63</v>
      </c>
      <c r="J367" t="s">
        <v>64</v>
      </c>
      <c r="L367" t="s">
        <v>50</v>
      </c>
      <c r="M367" t="s">
        <v>65</v>
      </c>
      <c r="N367">
        <v>55</v>
      </c>
      <c r="O367" t="s">
        <v>48</v>
      </c>
      <c r="P367" t="s">
        <v>66</v>
      </c>
      <c r="Q367" t="s">
        <v>67</v>
      </c>
      <c r="V367" t="s">
        <v>48</v>
      </c>
      <c r="W367" t="s">
        <v>54</v>
      </c>
      <c r="X367" t="s">
        <v>1114</v>
      </c>
      <c r="Y367" t="s">
        <v>54</v>
      </c>
      <c r="Z367" t="s">
        <v>7537</v>
      </c>
      <c r="AA367" t="s">
        <v>54</v>
      </c>
      <c r="AB367" t="s">
        <v>57</v>
      </c>
      <c r="AC367" t="s">
        <v>7538</v>
      </c>
      <c r="AH367">
        <f t="shared" si="55"/>
        <v>0</v>
      </c>
      <c r="AI367">
        <f t="shared" si="56"/>
        <v>1</v>
      </c>
      <c r="AJ367" t="str">
        <f t="shared" si="57"/>
        <v/>
      </c>
      <c r="AK367">
        <v>1</v>
      </c>
      <c r="AL367" s="8">
        <f t="shared" si="58"/>
        <v>55.000000000000007</v>
      </c>
      <c r="AM367" s="8">
        <f t="shared" si="59"/>
        <v>0.30000000000000004</v>
      </c>
      <c r="AN367" s="8">
        <f t="shared" si="60"/>
        <v>678.7</v>
      </c>
      <c r="AO367" s="8">
        <f>Table1[[#This Row],[L1 Worked Time]]+Table1[[#This Row],[Idle Time]]+Table1[[#This Row],[L1 Pend Time]]</f>
        <v>734</v>
      </c>
      <c r="AP367" s="1" t="str">
        <f t="shared" si="61"/>
        <v>Thu</v>
      </c>
      <c r="AQ367" s="6">
        <f>INT(Table1[[#This Row],[Create Date]])</f>
        <v>44959</v>
      </c>
      <c r="AR367" s="2">
        <f t="shared" si="62"/>
        <v>44959</v>
      </c>
      <c r="AS367" s="1" t="str">
        <f t="shared" si="63"/>
        <v>08:00:05</v>
      </c>
      <c r="AT367" s="1" t="str">
        <f t="shared" si="64"/>
        <v>Week-1</v>
      </c>
      <c r="AU367" s="3">
        <f t="shared" si="65"/>
        <v>0.33333333333333331</v>
      </c>
      <c r="AW367">
        <v>0.30000000000000004</v>
      </c>
      <c r="AX367">
        <v>55.000000000000007</v>
      </c>
      <c r="AY367">
        <v>678.7</v>
      </c>
    </row>
    <row r="368" spans="1:51" x14ac:dyDescent="0.25">
      <c r="A368">
        <v>8531</v>
      </c>
      <c r="B368" t="s">
        <v>59</v>
      </c>
      <c r="C368" t="s">
        <v>399</v>
      </c>
      <c r="D368" t="s">
        <v>43</v>
      </c>
      <c r="E368" t="s">
        <v>4012</v>
      </c>
      <c r="F368" t="s">
        <v>7474</v>
      </c>
      <c r="G368" t="s">
        <v>120</v>
      </c>
      <c r="H368" t="s">
        <v>47</v>
      </c>
      <c r="I368" t="s">
        <v>72</v>
      </c>
      <c r="J368" t="s">
        <v>48</v>
      </c>
      <c r="K368" t="s">
        <v>1844</v>
      </c>
      <c r="L368" t="s">
        <v>50</v>
      </c>
      <c r="M368" t="s">
        <v>682</v>
      </c>
      <c r="N368">
        <v>61</v>
      </c>
      <c r="O368" t="s">
        <v>48</v>
      </c>
      <c r="P368" t="s">
        <v>52</v>
      </c>
      <c r="T368" t="s">
        <v>105</v>
      </c>
      <c r="V368" t="s">
        <v>48</v>
      </c>
      <c r="W368" t="s">
        <v>54</v>
      </c>
      <c r="X368" t="s">
        <v>106</v>
      </c>
      <c r="Y368" t="s">
        <v>54</v>
      </c>
      <c r="Z368" t="s">
        <v>2372</v>
      </c>
      <c r="AA368" t="s">
        <v>54</v>
      </c>
      <c r="AB368" t="s">
        <v>57</v>
      </c>
      <c r="AC368" t="s">
        <v>57</v>
      </c>
      <c r="AH368">
        <f t="shared" si="55"/>
        <v>0</v>
      </c>
      <c r="AI368">
        <f t="shared" si="56"/>
        <v>0</v>
      </c>
      <c r="AJ368">
        <f t="shared" si="57"/>
        <v>1</v>
      </c>
      <c r="AK368">
        <v>1</v>
      </c>
      <c r="AL368" s="8">
        <f t="shared" si="58"/>
        <v>61</v>
      </c>
      <c r="AM368" s="8">
        <f t="shared" si="59"/>
        <v>8.3333333333333329E-2</v>
      </c>
      <c r="AN368" s="8">
        <f t="shared" si="60"/>
        <v>1.6666666666666666E-2</v>
      </c>
      <c r="AO368" s="8">
        <f>Table1[[#This Row],[L1 Worked Time]]+Table1[[#This Row],[Idle Time]]+Table1[[#This Row],[L1 Pend Time]]</f>
        <v>61.1</v>
      </c>
      <c r="AP368" s="1" t="str">
        <f t="shared" si="61"/>
        <v>Fri</v>
      </c>
      <c r="AQ368" s="6">
        <f>INT(Table1[[#This Row],[Create Date]])</f>
        <v>44960</v>
      </c>
      <c r="AR368" s="2">
        <f t="shared" si="62"/>
        <v>44960</v>
      </c>
      <c r="AS368" s="1" t="str">
        <f t="shared" si="63"/>
        <v>15:50:02</v>
      </c>
      <c r="AT368" s="1" t="str">
        <f t="shared" si="64"/>
        <v>Week-1</v>
      </c>
      <c r="AU368" s="3">
        <f t="shared" si="65"/>
        <v>0.625</v>
      </c>
      <c r="AW368">
        <v>8.3333333333333329E-2</v>
      </c>
      <c r="AX368">
        <v>61</v>
      </c>
      <c r="AY368">
        <v>1.6666666666666666E-2</v>
      </c>
    </row>
    <row r="369" spans="1:51" x14ac:dyDescent="0.25">
      <c r="A369">
        <v>8529</v>
      </c>
      <c r="B369" t="s">
        <v>59</v>
      </c>
      <c r="C369" t="s">
        <v>60</v>
      </c>
      <c r="D369" t="s">
        <v>43</v>
      </c>
      <c r="E369" t="s">
        <v>7475</v>
      </c>
      <c r="F369" t="s">
        <v>7476</v>
      </c>
      <c r="G369" t="s">
        <v>181</v>
      </c>
      <c r="H369" t="s">
        <v>72</v>
      </c>
      <c r="I369" t="s">
        <v>72</v>
      </c>
      <c r="J369" t="s">
        <v>64</v>
      </c>
      <c r="L369" t="s">
        <v>50</v>
      </c>
      <c r="M369" t="s">
        <v>65</v>
      </c>
      <c r="N369">
        <v>91</v>
      </c>
      <c r="O369" t="s">
        <v>48</v>
      </c>
      <c r="P369" t="s">
        <v>66</v>
      </c>
      <c r="Q369" t="s">
        <v>73</v>
      </c>
      <c r="V369" t="s">
        <v>48</v>
      </c>
      <c r="W369" t="s">
        <v>54</v>
      </c>
      <c r="X369" t="s">
        <v>142</v>
      </c>
      <c r="Y369" t="s">
        <v>54</v>
      </c>
      <c r="Z369" t="s">
        <v>7477</v>
      </c>
      <c r="AA369" t="s">
        <v>54</v>
      </c>
      <c r="AB369" t="s">
        <v>57</v>
      </c>
      <c r="AC369" t="s">
        <v>1607</v>
      </c>
      <c r="AH369">
        <f t="shared" si="55"/>
        <v>0</v>
      </c>
      <c r="AI369">
        <f t="shared" si="56"/>
        <v>1</v>
      </c>
      <c r="AJ369" t="str">
        <f t="shared" si="57"/>
        <v/>
      </c>
      <c r="AK369">
        <v>1</v>
      </c>
      <c r="AL369" s="8">
        <f t="shared" si="58"/>
        <v>91</v>
      </c>
      <c r="AM369" s="8">
        <f t="shared" si="59"/>
        <v>0.1</v>
      </c>
      <c r="AN369" s="8">
        <f t="shared" si="60"/>
        <v>69.133333333333326</v>
      </c>
      <c r="AO369" s="8">
        <f>Table1[[#This Row],[L1 Worked Time]]+Table1[[#This Row],[Idle Time]]+Table1[[#This Row],[L1 Pend Time]]</f>
        <v>160.23333333333332</v>
      </c>
      <c r="AP369" s="1" t="str">
        <f t="shared" si="61"/>
        <v>Fri</v>
      </c>
      <c r="AQ369" s="6">
        <f>INT(Table1[[#This Row],[Create Date]])</f>
        <v>44960</v>
      </c>
      <c r="AR369" s="2">
        <f t="shared" si="62"/>
        <v>44960</v>
      </c>
      <c r="AS369" s="1" t="str">
        <f t="shared" si="63"/>
        <v>14:00:05</v>
      </c>
      <c r="AT369" s="1" t="str">
        <f t="shared" si="64"/>
        <v>Week-1</v>
      </c>
      <c r="AU369" s="3">
        <f t="shared" si="65"/>
        <v>0.58333333333333326</v>
      </c>
      <c r="AW369">
        <v>0.1</v>
      </c>
      <c r="AX369">
        <v>91</v>
      </c>
      <c r="AY369">
        <v>69.133333333333326</v>
      </c>
    </row>
    <row r="370" spans="1:51" x14ac:dyDescent="0.25">
      <c r="A370">
        <v>8530</v>
      </c>
      <c r="B370" t="s">
        <v>59</v>
      </c>
      <c r="C370" t="s">
        <v>60</v>
      </c>
      <c r="D370" t="s">
        <v>43</v>
      </c>
      <c r="E370" t="s">
        <v>7478</v>
      </c>
      <c r="F370" t="s">
        <v>7476</v>
      </c>
      <c r="G370" t="s">
        <v>181</v>
      </c>
      <c r="H370" t="s">
        <v>72</v>
      </c>
      <c r="I370" t="s">
        <v>72</v>
      </c>
      <c r="J370" t="s">
        <v>64</v>
      </c>
      <c r="L370" t="s">
        <v>50</v>
      </c>
      <c r="M370" t="s">
        <v>65</v>
      </c>
      <c r="N370">
        <v>68</v>
      </c>
      <c r="O370" t="s">
        <v>48</v>
      </c>
      <c r="P370" t="s">
        <v>66</v>
      </c>
      <c r="Q370" t="s">
        <v>88</v>
      </c>
      <c r="V370" t="s">
        <v>48</v>
      </c>
      <c r="W370" t="s">
        <v>54</v>
      </c>
      <c r="X370" t="s">
        <v>3607</v>
      </c>
      <c r="Y370" t="s">
        <v>54</v>
      </c>
      <c r="Z370" t="s">
        <v>7479</v>
      </c>
      <c r="AA370" t="s">
        <v>54</v>
      </c>
      <c r="AB370" t="s">
        <v>57</v>
      </c>
      <c r="AC370" t="s">
        <v>7480</v>
      </c>
      <c r="AH370">
        <f t="shared" si="55"/>
        <v>0</v>
      </c>
      <c r="AI370">
        <f t="shared" si="56"/>
        <v>1</v>
      </c>
      <c r="AJ370" t="str">
        <f t="shared" si="57"/>
        <v/>
      </c>
      <c r="AK370">
        <v>1</v>
      </c>
      <c r="AL370" s="8">
        <f t="shared" si="58"/>
        <v>68</v>
      </c>
      <c r="AM370" s="8">
        <f t="shared" si="59"/>
        <v>0.05</v>
      </c>
      <c r="AN370" s="8">
        <f t="shared" si="60"/>
        <v>3</v>
      </c>
      <c r="AO370" s="8">
        <f>Table1[[#This Row],[L1 Worked Time]]+Table1[[#This Row],[Idle Time]]+Table1[[#This Row],[L1 Pend Time]]</f>
        <v>71.05</v>
      </c>
      <c r="AP370" s="1" t="str">
        <f t="shared" si="61"/>
        <v>Fri</v>
      </c>
      <c r="AQ370" s="6">
        <f>INT(Table1[[#This Row],[Create Date]])</f>
        <v>44960</v>
      </c>
      <c r="AR370" s="2">
        <f t="shared" si="62"/>
        <v>44960</v>
      </c>
      <c r="AS370" s="1" t="str">
        <f t="shared" si="63"/>
        <v>14:00:05</v>
      </c>
      <c r="AT370" s="1" t="str">
        <f t="shared" si="64"/>
        <v>Week-1</v>
      </c>
      <c r="AU370" s="3">
        <f t="shared" si="65"/>
        <v>0.58333333333333326</v>
      </c>
      <c r="AW370">
        <v>0.05</v>
      </c>
      <c r="AX370">
        <v>68</v>
      </c>
      <c r="AY370">
        <v>3</v>
      </c>
    </row>
    <row r="371" spans="1:51" x14ac:dyDescent="0.25">
      <c r="A371">
        <v>8528</v>
      </c>
      <c r="B371" t="s">
        <v>59</v>
      </c>
      <c r="C371" t="s">
        <v>164</v>
      </c>
      <c r="D371" t="s">
        <v>43</v>
      </c>
      <c r="E371" t="s">
        <v>3820</v>
      </c>
      <c r="F371" t="s">
        <v>7481</v>
      </c>
      <c r="G371" t="s">
        <v>120</v>
      </c>
      <c r="H371" t="s">
        <v>72</v>
      </c>
      <c r="I371" t="s">
        <v>72</v>
      </c>
      <c r="J371" t="s">
        <v>64</v>
      </c>
      <c r="L371" t="s">
        <v>50</v>
      </c>
      <c r="M371" t="s">
        <v>65</v>
      </c>
      <c r="N371">
        <v>23</v>
      </c>
      <c r="O371" t="s">
        <v>48</v>
      </c>
      <c r="P371" t="s">
        <v>66</v>
      </c>
      <c r="Q371" t="s">
        <v>73</v>
      </c>
      <c r="V371" t="s">
        <v>48</v>
      </c>
      <c r="W371" t="s">
        <v>54</v>
      </c>
      <c r="X371" t="s">
        <v>142</v>
      </c>
      <c r="Y371" t="s">
        <v>54</v>
      </c>
      <c r="Z371" t="s">
        <v>7482</v>
      </c>
      <c r="AA371" t="s">
        <v>54</v>
      </c>
      <c r="AB371" t="s">
        <v>57</v>
      </c>
      <c r="AC371" t="s">
        <v>7483</v>
      </c>
      <c r="AH371">
        <f t="shared" si="55"/>
        <v>0</v>
      </c>
      <c r="AI371">
        <f t="shared" si="56"/>
        <v>1</v>
      </c>
      <c r="AJ371" t="str">
        <f t="shared" si="57"/>
        <v/>
      </c>
      <c r="AK371">
        <v>1</v>
      </c>
      <c r="AL371" s="8">
        <f t="shared" si="58"/>
        <v>23</v>
      </c>
      <c r="AM371" s="8">
        <f t="shared" si="59"/>
        <v>0.1</v>
      </c>
      <c r="AN371" s="8">
        <f t="shared" si="60"/>
        <v>21.383333333333333</v>
      </c>
      <c r="AO371" s="8">
        <f>Table1[[#This Row],[L1 Worked Time]]+Table1[[#This Row],[Idle Time]]+Table1[[#This Row],[L1 Pend Time]]</f>
        <v>44.483333333333334</v>
      </c>
      <c r="AP371" s="1" t="str">
        <f t="shared" si="61"/>
        <v>Fri</v>
      </c>
      <c r="AQ371" s="6">
        <f>INT(Table1[[#This Row],[Create Date]])</f>
        <v>44960</v>
      </c>
      <c r="AR371" s="2">
        <f t="shared" si="62"/>
        <v>44960</v>
      </c>
      <c r="AS371" s="1" t="str">
        <f t="shared" si="63"/>
        <v>10:00:08</v>
      </c>
      <c r="AT371" s="1" t="str">
        <f t="shared" si="64"/>
        <v>Week-1</v>
      </c>
      <c r="AU371" s="3">
        <f t="shared" si="65"/>
        <v>0.41666666666666663</v>
      </c>
      <c r="AW371">
        <v>0.1</v>
      </c>
      <c r="AX371">
        <v>23</v>
      </c>
      <c r="AY371">
        <v>21.383333333333333</v>
      </c>
    </row>
    <row r="372" spans="1:51" x14ac:dyDescent="0.25">
      <c r="A372">
        <v>8527</v>
      </c>
      <c r="B372" t="s">
        <v>59</v>
      </c>
      <c r="C372" t="s">
        <v>164</v>
      </c>
      <c r="D372" t="s">
        <v>43</v>
      </c>
      <c r="E372" t="s">
        <v>7484</v>
      </c>
      <c r="F372" t="s">
        <v>7485</v>
      </c>
      <c r="G372" t="s">
        <v>140</v>
      </c>
      <c r="H372" t="s">
        <v>72</v>
      </c>
      <c r="I372" t="s">
        <v>63</v>
      </c>
      <c r="J372" t="s">
        <v>64</v>
      </c>
      <c r="L372" t="s">
        <v>50</v>
      </c>
      <c r="M372" t="s">
        <v>65</v>
      </c>
      <c r="N372">
        <v>116</v>
      </c>
      <c r="O372" t="s">
        <v>48</v>
      </c>
      <c r="P372" t="s">
        <v>66</v>
      </c>
      <c r="Q372" t="s">
        <v>88</v>
      </c>
      <c r="V372" t="s">
        <v>48</v>
      </c>
      <c r="W372" t="s">
        <v>54</v>
      </c>
      <c r="X372" t="s">
        <v>142</v>
      </c>
      <c r="Y372" t="s">
        <v>54</v>
      </c>
      <c r="Z372" t="s">
        <v>7486</v>
      </c>
      <c r="AA372" t="s">
        <v>54</v>
      </c>
      <c r="AB372" t="s">
        <v>57</v>
      </c>
      <c r="AC372" t="s">
        <v>7487</v>
      </c>
      <c r="AH372">
        <f t="shared" si="55"/>
        <v>0</v>
      </c>
      <c r="AI372">
        <f t="shared" si="56"/>
        <v>0</v>
      </c>
      <c r="AJ372">
        <f t="shared" si="57"/>
        <v>1</v>
      </c>
      <c r="AK372">
        <v>1</v>
      </c>
      <c r="AL372" s="8">
        <f t="shared" si="58"/>
        <v>116.00000000000001</v>
      </c>
      <c r="AM372" s="8">
        <f t="shared" si="59"/>
        <v>0.1</v>
      </c>
      <c r="AN372" s="8">
        <f t="shared" si="60"/>
        <v>212.2</v>
      </c>
      <c r="AO372" s="8">
        <f>Table1[[#This Row],[L1 Worked Time]]+Table1[[#This Row],[Idle Time]]+Table1[[#This Row],[L1 Pend Time]]</f>
        <v>328.3</v>
      </c>
      <c r="AP372" s="1" t="str">
        <f t="shared" si="61"/>
        <v>Fri</v>
      </c>
      <c r="AQ372" s="6">
        <f>INT(Table1[[#This Row],[Create Date]])</f>
        <v>44960</v>
      </c>
      <c r="AR372" s="2">
        <f t="shared" si="62"/>
        <v>44960</v>
      </c>
      <c r="AS372" s="1" t="str">
        <f t="shared" si="63"/>
        <v>09:30:05</v>
      </c>
      <c r="AT372" s="1" t="str">
        <f t="shared" si="64"/>
        <v>Week-1</v>
      </c>
      <c r="AU372" s="3">
        <f t="shared" si="65"/>
        <v>0.375</v>
      </c>
      <c r="AW372">
        <v>0.1</v>
      </c>
      <c r="AX372">
        <v>116.00000000000001</v>
      </c>
      <c r="AY372">
        <v>212.2</v>
      </c>
    </row>
    <row r="373" spans="1:51" x14ac:dyDescent="0.25">
      <c r="A373">
        <v>8526</v>
      </c>
      <c r="B373" t="s">
        <v>59</v>
      </c>
      <c r="C373" t="s">
        <v>42</v>
      </c>
      <c r="D373" t="s">
        <v>43</v>
      </c>
      <c r="E373" t="s">
        <v>7488</v>
      </c>
      <c r="F373" t="s">
        <v>7485</v>
      </c>
      <c r="G373" t="s">
        <v>181</v>
      </c>
      <c r="H373" t="s">
        <v>63</v>
      </c>
      <c r="I373" t="s">
        <v>72</v>
      </c>
      <c r="J373" t="s">
        <v>64</v>
      </c>
      <c r="L373" t="s">
        <v>50</v>
      </c>
      <c r="M373" t="s">
        <v>65</v>
      </c>
      <c r="N373">
        <v>167</v>
      </c>
      <c r="O373" t="s">
        <v>48</v>
      </c>
      <c r="P373" t="s">
        <v>66</v>
      </c>
      <c r="Q373" t="s">
        <v>67</v>
      </c>
      <c r="V373" t="s">
        <v>48</v>
      </c>
      <c r="W373" t="s">
        <v>54</v>
      </c>
      <c r="X373" t="s">
        <v>435</v>
      </c>
      <c r="Y373" t="s">
        <v>54</v>
      </c>
      <c r="Z373" t="s">
        <v>7489</v>
      </c>
      <c r="AA373" t="s">
        <v>54</v>
      </c>
      <c r="AB373" t="s">
        <v>57</v>
      </c>
      <c r="AC373" t="s">
        <v>7490</v>
      </c>
      <c r="AH373">
        <f t="shared" si="55"/>
        <v>0</v>
      </c>
      <c r="AI373">
        <f t="shared" si="56"/>
        <v>0</v>
      </c>
      <c r="AJ373">
        <f t="shared" si="57"/>
        <v>1</v>
      </c>
      <c r="AK373">
        <v>1</v>
      </c>
      <c r="AL373" s="8">
        <f t="shared" si="58"/>
        <v>167</v>
      </c>
      <c r="AM373" s="8">
        <f t="shared" si="59"/>
        <v>0.21666666666666667</v>
      </c>
      <c r="AN373" s="8">
        <f t="shared" si="60"/>
        <v>47.1</v>
      </c>
      <c r="AO373" s="8">
        <f>Table1[[#This Row],[L1 Worked Time]]+Table1[[#This Row],[Idle Time]]+Table1[[#This Row],[L1 Pend Time]]</f>
        <v>214.31666666666666</v>
      </c>
      <c r="AP373" s="1" t="str">
        <f t="shared" si="61"/>
        <v>Fri</v>
      </c>
      <c r="AQ373" s="6">
        <f>INT(Table1[[#This Row],[Create Date]])</f>
        <v>44960</v>
      </c>
      <c r="AR373" s="2">
        <f t="shared" si="62"/>
        <v>44960</v>
      </c>
      <c r="AS373" s="1" t="str">
        <f t="shared" si="63"/>
        <v>09:30:05</v>
      </c>
      <c r="AT373" s="1" t="str">
        <f t="shared" si="64"/>
        <v>Week-1</v>
      </c>
      <c r="AU373" s="3">
        <f t="shared" si="65"/>
        <v>0.375</v>
      </c>
      <c r="AW373">
        <v>0.21666666666666667</v>
      </c>
      <c r="AX373">
        <v>167</v>
      </c>
      <c r="AY373">
        <v>47.1</v>
      </c>
    </row>
    <row r="374" spans="1:51" x14ac:dyDescent="0.25">
      <c r="A374">
        <v>8525</v>
      </c>
      <c r="B374" t="s">
        <v>59</v>
      </c>
      <c r="C374" t="s">
        <v>164</v>
      </c>
      <c r="D374" t="s">
        <v>43</v>
      </c>
      <c r="E374" t="s">
        <v>7491</v>
      </c>
      <c r="F374" t="s">
        <v>7492</v>
      </c>
      <c r="G374" t="s">
        <v>140</v>
      </c>
      <c r="H374" t="s">
        <v>72</v>
      </c>
      <c r="I374" t="s">
        <v>72</v>
      </c>
      <c r="J374" t="s">
        <v>64</v>
      </c>
      <c r="L374" t="s">
        <v>50</v>
      </c>
      <c r="M374" t="s">
        <v>65</v>
      </c>
      <c r="N374">
        <v>158</v>
      </c>
      <c r="O374" t="s">
        <v>48</v>
      </c>
      <c r="P374" t="s">
        <v>66</v>
      </c>
      <c r="Q374" t="s">
        <v>73</v>
      </c>
      <c r="V374" t="s">
        <v>48</v>
      </c>
      <c r="W374" t="s">
        <v>54</v>
      </c>
      <c r="X374" t="s">
        <v>106</v>
      </c>
      <c r="Y374" t="s">
        <v>54</v>
      </c>
      <c r="Z374" t="s">
        <v>7493</v>
      </c>
      <c r="AA374" t="s">
        <v>54</v>
      </c>
      <c r="AB374" t="s">
        <v>57</v>
      </c>
      <c r="AC374" t="s">
        <v>7494</v>
      </c>
      <c r="AH374">
        <f t="shared" si="55"/>
        <v>0</v>
      </c>
      <c r="AI374">
        <f t="shared" si="56"/>
        <v>1</v>
      </c>
      <c r="AJ374" t="str">
        <f t="shared" si="57"/>
        <v/>
      </c>
      <c r="AK374">
        <v>1</v>
      </c>
      <c r="AL374" s="8">
        <f t="shared" si="58"/>
        <v>158</v>
      </c>
      <c r="AM374" s="8">
        <f t="shared" si="59"/>
        <v>8.3333333333333329E-2</v>
      </c>
      <c r="AN374" s="8">
        <f t="shared" si="60"/>
        <v>71.216666666666669</v>
      </c>
      <c r="AO374" s="8">
        <f>Table1[[#This Row],[L1 Worked Time]]+Table1[[#This Row],[Idle Time]]+Table1[[#This Row],[L1 Pend Time]]</f>
        <v>229.3</v>
      </c>
      <c r="AP374" s="1" t="str">
        <f t="shared" si="61"/>
        <v>Fri</v>
      </c>
      <c r="AQ374" s="6">
        <f>INT(Table1[[#This Row],[Create Date]])</f>
        <v>44960</v>
      </c>
      <c r="AR374" s="2">
        <f t="shared" si="62"/>
        <v>44960</v>
      </c>
      <c r="AS374" s="1" t="str">
        <f t="shared" si="63"/>
        <v>08:00:05</v>
      </c>
      <c r="AT374" s="1" t="str">
        <f t="shared" si="64"/>
        <v>Week-1</v>
      </c>
      <c r="AU374" s="3">
        <f t="shared" si="65"/>
        <v>0.33333333333333331</v>
      </c>
      <c r="AW374">
        <v>8.3333333333333329E-2</v>
      </c>
      <c r="AX374">
        <v>158</v>
      </c>
      <c r="AY374">
        <v>71.216666666666669</v>
      </c>
    </row>
    <row r="375" spans="1:51" x14ac:dyDescent="0.25">
      <c r="A375">
        <v>8524</v>
      </c>
      <c r="B375" t="s">
        <v>59</v>
      </c>
      <c r="C375" t="s">
        <v>109</v>
      </c>
      <c r="D375" t="s">
        <v>43</v>
      </c>
      <c r="E375" t="s">
        <v>7495</v>
      </c>
      <c r="F375" t="s">
        <v>7496</v>
      </c>
      <c r="G375" t="s">
        <v>181</v>
      </c>
      <c r="H375" t="s">
        <v>72</v>
      </c>
      <c r="I375" t="s">
        <v>72</v>
      </c>
      <c r="J375" t="s">
        <v>64</v>
      </c>
      <c r="L375" t="s">
        <v>50</v>
      </c>
      <c r="M375" t="s">
        <v>65</v>
      </c>
      <c r="N375">
        <v>92</v>
      </c>
      <c r="O375" t="s">
        <v>48</v>
      </c>
      <c r="P375" t="s">
        <v>66</v>
      </c>
      <c r="Q375" t="s">
        <v>88</v>
      </c>
      <c r="V375" t="s">
        <v>48</v>
      </c>
      <c r="W375" t="s">
        <v>54</v>
      </c>
      <c r="X375" t="s">
        <v>106</v>
      </c>
      <c r="Y375" t="s">
        <v>54</v>
      </c>
      <c r="Z375" t="s">
        <v>7497</v>
      </c>
      <c r="AA375" t="s">
        <v>54</v>
      </c>
      <c r="AB375" t="s">
        <v>57</v>
      </c>
      <c r="AC375" t="s">
        <v>7498</v>
      </c>
      <c r="AH375">
        <f t="shared" si="55"/>
        <v>0</v>
      </c>
      <c r="AI375">
        <f t="shared" si="56"/>
        <v>1</v>
      </c>
      <c r="AJ375" t="str">
        <f t="shared" si="57"/>
        <v/>
      </c>
      <c r="AK375">
        <v>1</v>
      </c>
      <c r="AL375" s="8">
        <f t="shared" si="58"/>
        <v>92</v>
      </c>
      <c r="AM375" s="8">
        <f t="shared" si="59"/>
        <v>8.3333333333333329E-2</v>
      </c>
      <c r="AN375" s="8">
        <f t="shared" si="60"/>
        <v>61.816666666666677</v>
      </c>
      <c r="AO375" s="8">
        <f>Table1[[#This Row],[L1 Worked Time]]+Table1[[#This Row],[Idle Time]]+Table1[[#This Row],[L1 Pend Time]]</f>
        <v>153.9</v>
      </c>
      <c r="AP375" s="1" t="str">
        <f t="shared" si="61"/>
        <v>Fri</v>
      </c>
      <c r="AQ375" s="6">
        <f>INT(Table1[[#This Row],[Create Date]])</f>
        <v>44960</v>
      </c>
      <c r="AR375" s="2">
        <f t="shared" si="62"/>
        <v>44960</v>
      </c>
      <c r="AS375" s="1" t="str">
        <f t="shared" si="63"/>
        <v>07:30:09</v>
      </c>
      <c r="AT375" s="1" t="str">
        <f t="shared" si="64"/>
        <v>Week-1</v>
      </c>
      <c r="AU375" s="3">
        <f t="shared" si="65"/>
        <v>0.29166666666666663</v>
      </c>
      <c r="AW375">
        <v>8.3333333333333329E-2</v>
      </c>
      <c r="AX375">
        <v>92</v>
      </c>
      <c r="AY375">
        <v>61.816666666666677</v>
      </c>
    </row>
    <row r="376" spans="1:51" x14ac:dyDescent="0.25">
      <c r="A376">
        <v>8523</v>
      </c>
      <c r="B376" t="s">
        <v>59</v>
      </c>
      <c r="C376" t="s">
        <v>109</v>
      </c>
      <c r="D376" t="s">
        <v>43</v>
      </c>
      <c r="E376" t="s">
        <v>7499</v>
      </c>
      <c r="F376" t="s">
        <v>7496</v>
      </c>
      <c r="G376" t="s">
        <v>129</v>
      </c>
      <c r="H376" t="s">
        <v>47</v>
      </c>
      <c r="I376" t="s">
        <v>47</v>
      </c>
      <c r="J376" t="s">
        <v>64</v>
      </c>
      <c r="L376" t="s">
        <v>50</v>
      </c>
      <c r="M376" t="s">
        <v>65</v>
      </c>
      <c r="N376">
        <v>49</v>
      </c>
      <c r="O376" t="s">
        <v>48</v>
      </c>
      <c r="P376" t="s">
        <v>66</v>
      </c>
      <c r="Q376" t="s">
        <v>317</v>
      </c>
      <c r="V376" t="s">
        <v>48</v>
      </c>
      <c r="W376" t="s">
        <v>54</v>
      </c>
      <c r="X376" t="s">
        <v>55</v>
      </c>
      <c r="Y376" t="s">
        <v>54</v>
      </c>
      <c r="Z376" t="s">
        <v>7500</v>
      </c>
      <c r="AA376" t="s">
        <v>54</v>
      </c>
      <c r="AB376" t="s">
        <v>57</v>
      </c>
      <c r="AC376" t="s">
        <v>57</v>
      </c>
      <c r="AH376">
        <f t="shared" si="55"/>
        <v>0</v>
      </c>
      <c r="AI376">
        <f t="shared" si="56"/>
        <v>1</v>
      </c>
      <c r="AJ376" t="str">
        <f t="shared" si="57"/>
        <v/>
      </c>
      <c r="AK376">
        <v>1</v>
      </c>
      <c r="AL376" s="8">
        <f t="shared" si="58"/>
        <v>48.999999999999993</v>
      </c>
      <c r="AM376" s="8">
        <f t="shared" si="59"/>
        <v>0.15000000000000002</v>
      </c>
      <c r="AN376" s="8">
        <f t="shared" si="60"/>
        <v>1.6666666666666666E-2</v>
      </c>
      <c r="AO376" s="8">
        <f>Table1[[#This Row],[L1 Worked Time]]+Table1[[#This Row],[Idle Time]]+Table1[[#This Row],[L1 Pend Time]]</f>
        <v>49.166666666666657</v>
      </c>
      <c r="AP376" s="1" t="str">
        <f t="shared" si="61"/>
        <v>Fri</v>
      </c>
      <c r="AQ376" s="6">
        <f>INT(Table1[[#This Row],[Create Date]])</f>
        <v>44960</v>
      </c>
      <c r="AR376" s="2">
        <f t="shared" si="62"/>
        <v>44960</v>
      </c>
      <c r="AS376" s="1" t="str">
        <f t="shared" si="63"/>
        <v>07:30:09</v>
      </c>
      <c r="AT376" s="1" t="str">
        <f t="shared" si="64"/>
        <v>Week-1</v>
      </c>
      <c r="AU376" s="3">
        <f t="shared" si="65"/>
        <v>0.29166666666666663</v>
      </c>
      <c r="AW376">
        <v>0.15000000000000002</v>
      </c>
      <c r="AX376">
        <v>48.999999999999993</v>
      </c>
      <c r="AY376">
        <v>1.6666666666666666E-2</v>
      </c>
    </row>
    <row r="377" spans="1:51" x14ac:dyDescent="0.25">
      <c r="A377">
        <v>8522</v>
      </c>
      <c r="B377" t="s">
        <v>41</v>
      </c>
      <c r="C377" t="s">
        <v>109</v>
      </c>
      <c r="D377" t="s">
        <v>43</v>
      </c>
      <c r="E377" t="s">
        <v>249</v>
      </c>
      <c r="F377" t="s">
        <v>7501</v>
      </c>
      <c r="G377" t="s">
        <v>129</v>
      </c>
      <c r="H377" t="s">
        <v>47</v>
      </c>
      <c r="I377" t="s">
        <v>63</v>
      </c>
      <c r="J377" t="s">
        <v>112</v>
      </c>
      <c r="K377" t="s">
        <v>2614</v>
      </c>
      <c r="L377" t="s">
        <v>50</v>
      </c>
      <c r="M377" t="s">
        <v>114</v>
      </c>
      <c r="N377">
        <v>63</v>
      </c>
      <c r="O377" t="s">
        <v>48</v>
      </c>
      <c r="P377" t="s">
        <v>251</v>
      </c>
      <c r="S377" t="s">
        <v>252</v>
      </c>
      <c r="V377" t="s">
        <v>48</v>
      </c>
      <c r="W377" t="s">
        <v>54</v>
      </c>
      <c r="X377" t="s">
        <v>142</v>
      </c>
      <c r="Y377" t="s">
        <v>54</v>
      </c>
      <c r="Z377" t="s">
        <v>7502</v>
      </c>
      <c r="AA377" t="s">
        <v>54</v>
      </c>
      <c r="AB377" t="s">
        <v>57</v>
      </c>
      <c r="AC377" t="s">
        <v>57</v>
      </c>
      <c r="AH377">
        <f t="shared" si="55"/>
        <v>0</v>
      </c>
      <c r="AI377">
        <f t="shared" si="56"/>
        <v>0</v>
      </c>
      <c r="AJ377">
        <f t="shared" si="57"/>
        <v>1</v>
      </c>
      <c r="AK377">
        <v>1</v>
      </c>
      <c r="AL377" s="8">
        <f t="shared" si="58"/>
        <v>62.999999999999993</v>
      </c>
      <c r="AM377" s="8">
        <f t="shared" si="59"/>
        <v>0.1</v>
      </c>
      <c r="AN377" s="8">
        <f t="shared" si="60"/>
        <v>1.6666666666666666E-2</v>
      </c>
      <c r="AO377" s="8">
        <f>Table1[[#This Row],[L1 Worked Time]]+Table1[[#This Row],[Idle Time]]+Table1[[#This Row],[L1 Pend Time]]</f>
        <v>63.11666666666666</v>
      </c>
      <c r="AP377" s="1" t="str">
        <f t="shared" si="61"/>
        <v>Fri</v>
      </c>
      <c r="AQ377" s="6">
        <f>INT(Table1[[#This Row],[Create Date]])</f>
        <v>44960</v>
      </c>
      <c r="AR377" s="2">
        <f t="shared" si="62"/>
        <v>44960</v>
      </c>
      <c r="AS377" s="1" t="str">
        <f t="shared" si="63"/>
        <v>04:00:03</v>
      </c>
      <c r="AT377" s="1" t="str">
        <f t="shared" si="64"/>
        <v>Week-1</v>
      </c>
      <c r="AU377" s="3">
        <f t="shared" si="65"/>
        <v>0.16666666666666666</v>
      </c>
      <c r="AW377">
        <v>0.1</v>
      </c>
      <c r="AX377">
        <v>62.999999999999993</v>
      </c>
      <c r="AY377">
        <v>1.6666666666666666E-2</v>
      </c>
    </row>
    <row r="378" spans="1:51" x14ac:dyDescent="0.25">
      <c r="A378">
        <v>8533</v>
      </c>
      <c r="B378" t="s">
        <v>41</v>
      </c>
      <c r="C378" t="s">
        <v>399</v>
      </c>
      <c r="D378" t="s">
        <v>43</v>
      </c>
      <c r="E378" t="s">
        <v>1930</v>
      </c>
      <c r="F378" t="s">
        <v>7471</v>
      </c>
      <c r="G378" t="s">
        <v>77</v>
      </c>
      <c r="H378" t="s">
        <v>47</v>
      </c>
      <c r="I378" t="s">
        <v>47</v>
      </c>
      <c r="J378" t="s">
        <v>112</v>
      </c>
      <c r="K378" t="s">
        <v>104</v>
      </c>
      <c r="L378" t="s">
        <v>50</v>
      </c>
      <c r="M378" t="s">
        <v>682</v>
      </c>
      <c r="N378">
        <v>54</v>
      </c>
      <c r="O378" t="s">
        <v>48</v>
      </c>
      <c r="P378" t="s">
        <v>52</v>
      </c>
      <c r="T378" t="s">
        <v>105</v>
      </c>
      <c r="V378" t="s">
        <v>48</v>
      </c>
      <c r="W378" t="s">
        <v>54</v>
      </c>
      <c r="X378" t="s">
        <v>55</v>
      </c>
      <c r="Y378" t="s">
        <v>54</v>
      </c>
      <c r="Z378" t="s">
        <v>2582</v>
      </c>
      <c r="AA378" t="s">
        <v>54</v>
      </c>
      <c r="AB378" t="s">
        <v>57</v>
      </c>
      <c r="AC378" t="s">
        <v>57</v>
      </c>
      <c r="AH378">
        <f t="shared" si="55"/>
        <v>0</v>
      </c>
      <c r="AI378">
        <f t="shared" si="56"/>
        <v>1</v>
      </c>
      <c r="AJ378" t="str">
        <f t="shared" si="57"/>
        <v/>
      </c>
      <c r="AK378">
        <v>1</v>
      </c>
      <c r="AL378" s="8">
        <f t="shared" si="58"/>
        <v>54</v>
      </c>
      <c r="AM378" s="8">
        <f t="shared" si="59"/>
        <v>0.15000000000000002</v>
      </c>
      <c r="AN378" s="8">
        <f t="shared" si="60"/>
        <v>1.6666666666666666E-2</v>
      </c>
      <c r="AO378" s="8">
        <f>Table1[[#This Row],[L1 Worked Time]]+Table1[[#This Row],[Idle Time]]+Table1[[#This Row],[L1 Pend Time]]</f>
        <v>54.166666666666664</v>
      </c>
      <c r="AP378" s="1" t="str">
        <f t="shared" si="61"/>
        <v>Sat</v>
      </c>
      <c r="AQ378" s="6">
        <f>INT(Table1[[#This Row],[Create Date]])</f>
        <v>44961</v>
      </c>
      <c r="AR378" s="2">
        <f t="shared" si="62"/>
        <v>44961</v>
      </c>
      <c r="AS378" s="1" t="str">
        <f t="shared" si="63"/>
        <v>23:00:03</v>
      </c>
      <c r="AT378" s="1" t="str">
        <f t="shared" si="64"/>
        <v>Week-1</v>
      </c>
      <c r="AU378" s="3">
        <f t="shared" si="65"/>
        <v>0.95833333333333326</v>
      </c>
      <c r="AW378">
        <v>0.15000000000000002</v>
      </c>
      <c r="AX378">
        <v>54</v>
      </c>
      <c r="AY378">
        <v>1.6666666666666666E-2</v>
      </c>
    </row>
    <row r="379" spans="1:51" x14ac:dyDescent="0.25">
      <c r="A379">
        <v>8532</v>
      </c>
      <c r="B379" t="s">
        <v>117</v>
      </c>
      <c r="C379" t="s">
        <v>109</v>
      </c>
      <c r="D379" t="s">
        <v>43</v>
      </c>
      <c r="E379" t="s">
        <v>110</v>
      </c>
      <c r="F379" t="s">
        <v>7472</v>
      </c>
      <c r="G379" t="s">
        <v>46</v>
      </c>
      <c r="H379" t="s">
        <v>47</v>
      </c>
      <c r="I379" t="s">
        <v>47</v>
      </c>
      <c r="J379" t="s">
        <v>281</v>
      </c>
      <c r="K379" t="s">
        <v>113</v>
      </c>
      <c r="L379" t="s">
        <v>50</v>
      </c>
      <c r="M379" t="s">
        <v>114</v>
      </c>
      <c r="N379">
        <v>74</v>
      </c>
      <c r="O379" t="s">
        <v>48</v>
      </c>
      <c r="P379" t="s">
        <v>52</v>
      </c>
      <c r="T379" t="s">
        <v>105</v>
      </c>
      <c r="V379" t="s">
        <v>282</v>
      </c>
      <c r="W379" t="s">
        <v>54</v>
      </c>
      <c r="X379" t="s">
        <v>78</v>
      </c>
      <c r="Y379" t="s">
        <v>54</v>
      </c>
      <c r="Z379" t="s">
        <v>7473</v>
      </c>
      <c r="AA379" t="s">
        <v>54</v>
      </c>
      <c r="AB379" t="s">
        <v>57</v>
      </c>
      <c r="AC379" t="s">
        <v>57</v>
      </c>
      <c r="AH379">
        <f t="shared" si="55"/>
        <v>1</v>
      </c>
      <c r="AI379">
        <f t="shared" si="56"/>
        <v>1</v>
      </c>
      <c r="AJ379" t="str">
        <f t="shared" si="57"/>
        <v/>
      </c>
      <c r="AK379">
        <v>1</v>
      </c>
      <c r="AL379" s="8">
        <f t="shared" si="58"/>
        <v>74</v>
      </c>
      <c r="AM379" s="8">
        <f t="shared" si="59"/>
        <v>0.13333333333333333</v>
      </c>
      <c r="AN379" s="8">
        <f t="shared" si="60"/>
        <v>1.6666666666666666E-2</v>
      </c>
      <c r="AO379" s="8">
        <f>Table1[[#This Row],[L1 Worked Time]]+Table1[[#This Row],[Idle Time]]+Table1[[#This Row],[L1 Pend Time]]</f>
        <v>74.150000000000006</v>
      </c>
      <c r="AP379" s="1" t="str">
        <f t="shared" si="61"/>
        <v>Sat</v>
      </c>
      <c r="AQ379" s="6">
        <f>INT(Table1[[#This Row],[Create Date]])</f>
        <v>44961</v>
      </c>
      <c r="AR379" s="2">
        <f t="shared" si="62"/>
        <v>44961</v>
      </c>
      <c r="AS379" s="1" t="str">
        <f t="shared" si="63"/>
        <v>02:00:03</v>
      </c>
      <c r="AT379" s="1" t="str">
        <f t="shared" si="64"/>
        <v>Week-1</v>
      </c>
      <c r="AU379" s="3">
        <f t="shared" si="65"/>
        <v>8.3333333333333329E-2</v>
      </c>
      <c r="AW379">
        <v>0.13333333333333333</v>
      </c>
      <c r="AX379">
        <v>74</v>
      </c>
      <c r="AY379">
        <v>1.6666666666666666E-2</v>
      </c>
    </row>
    <row r="380" spans="1:51" x14ac:dyDescent="0.25">
      <c r="A380">
        <v>8536</v>
      </c>
      <c r="B380" t="s">
        <v>41</v>
      </c>
      <c r="C380" t="s">
        <v>399</v>
      </c>
      <c r="D380" t="s">
        <v>43</v>
      </c>
      <c r="E380" t="s">
        <v>2889</v>
      </c>
      <c r="F380" t="s">
        <v>7465</v>
      </c>
      <c r="G380" t="s">
        <v>120</v>
      </c>
      <c r="H380" t="s">
        <v>47</v>
      </c>
      <c r="I380" t="s">
        <v>72</v>
      </c>
      <c r="J380" t="s">
        <v>112</v>
      </c>
      <c r="K380" t="s">
        <v>2891</v>
      </c>
      <c r="L380" t="s">
        <v>50</v>
      </c>
      <c r="M380" t="s">
        <v>682</v>
      </c>
      <c r="N380">
        <v>59</v>
      </c>
      <c r="O380" t="s">
        <v>48</v>
      </c>
      <c r="P380" t="s">
        <v>52</v>
      </c>
      <c r="T380" t="s">
        <v>105</v>
      </c>
      <c r="V380" t="s">
        <v>48</v>
      </c>
      <c r="W380" t="s">
        <v>54</v>
      </c>
      <c r="X380" t="s">
        <v>148</v>
      </c>
      <c r="Y380" t="s">
        <v>54</v>
      </c>
      <c r="Z380" t="s">
        <v>7466</v>
      </c>
      <c r="AA380" t="s">
        <v>54</v>
      </c>
      <c r="AB380" t="s">
        <v>57</v>
      </c>
      <c r="AC380" t="s">
        <v>57</v>
      </c>
      <c r="AH380">
        <f t="shared" si="55"/>
        <v>0</v>
      </c>
      <c r="AI380">
        <f t="shared" si="56"/>
        <v>0</v>
      </c>
      <c r="AJ380">
        <f t="shared" si="57"/>
        <v>1</v>
      </c>
      <c r="AK380">
        <v>1</v>
      </c>
      <c r="AL380" s="8">
        <f t="shared" si="58"/>
        <v>59</v>
      </c>
      <c r="AM380" s="8">
        <f t="shared" si="59"/>
        <v>0.11666666666666667</v>
      </c>
      <c r="AN380" s="8">
        <f t="shared" si="60"/>
        <v>1.6666666666666666E-2</v>
      </c>
      <c r="AO380" s="8">
        <f>Table1[[#This Row],[L1 Worked Time]]+Table1[[#This Row],[Idle Time]]+Table1[[#This Row],[L1 Pend Time]]</f>
        <v>59.133333333333333</v>
      </c>
      <c r="AP380" s="1" t="str">
        <f t="shared" si="61"/>
        <v>Sun</v>
      </c>
      <c r="AQ380" s="6">
        <f>INT(Table1[[#This Row],[Create Date]])</f>
        <v>44962</v>
      </c>
      <c r="AR380" s="2">
        <f t="shared" si="62"/>
        <v>44962</v>
      </c>
      <c r="AS380" s="1" t="str">
        <f t="shared" si="63"/>
        <v>15:10:03</v>
      </c>
      <c r="AT380" s="1" t="str">
        <f t="shared" si="64"/>
        <v>Week-1</v>
      </c>
      <c r="AU380" s="3">
        <f t="shared" si="65"/>
        <v>0.625</v>
      </c>
      <c r="AW380">
        <v>0.11666666666666667</v>
      </c>
      <c r="AX380">
        <v>59</v>
      </c>
      <c r="AY380">
        <v>1.6666666666666666E-2</v>
      </c>
    </row>
    <row r="381" spans="1:51" x14ac:dyDescent="0.25">
      <c r="A381">
        <v>8535</v>
      </c>
      <c r="B381" t="s">
        <v>41</v>
      </c>
      <c r="C381" t="s">
        <v>399</v>
      </c>
      <c r="D381" t="s">
        <v>43</v>
      </c>
      <c r="E381" t="s">
        <v>1930</v>
      </c>
      <c r="F381" t="s">
        <v>7467</v>
      </c>
      <c r="G381" t="s">
        <v>120</v>
      </c>
      <c r="H381" t="s">
        <v>47</v>
      </c>
      <c r="I381" t="s">
        <v>47</v>
      </c>
      <c r="J381" t="s">
        <v>48</v>
      </c>
      <c r="K381" t="s">
        <v>104</v>
      </c>
      <c r="L381" t="s">
        <v>50</v>
      </c>
      <c r="M381" t="s">
        <v>682</v>
      </c>
      <c r="N381">
        <v>28</v>
      </c>
      <c r="O381" t="s">
        <v>48</v>
      </c>
      <c r="P381" t="s">
        <v>52</v>
      </c>
      <c r="T381" t="s">
        <v>105</v>
      </c>
      <c r="V381" t="s">
        <v>48</v>
      </c>
      <c r="W381" t="s">
        <v>54</v>
      </c>
      <c r="X381" t="s">
        <v>106</v>
      </c>
      <c r="Y381" t="s">
        <v>54</v>
      </c>
      <c r="Z381" t="s">
        <v>7468</v>
      </c>
      <c r="AA381" t="s">
        <v>54</v>
      </c>
      <c r="AB381" t="s">
        <v>57</v>
      </c>
      <c r="AC381" t="s">
        <v>57</v>
      </c>
      <c r="AH381">
        <f t="shared" si="55"/>
        <v>0</v>
      </c>
      <c r="AI381">
        <f t="shared" si="56"/>
        <v>1</v>
      </c>
      <c r="AJ381" t="str">
        <f t="shared" si="57"/>
        <v/>
      </c>
      <c r="AK381">
        <v>1</v>
      </c>
      <c r="AL381" s="8">
        <f t="shared" si="58"/>
        <v>28</v>
      </c>
      <c r="AM381" s="8">
        <f t="shared" si="59"/>
        <v>8.3333333333333329E-2</v>
      </c>
      <c r="AN381" s="8">
        <f t="shared" si="60"/>
        <v>1.6666666666666666E-2</v>
      </c>
      <c r="AO381" s="8">
        <f>Table1[[#This Row],[L1 Worked Time]]+Table1[[#This Row],[Idle Time]]+Table1[[#This Row],[L1 Pend Time]]</f>
        <v>28.099999999999998</v>
      </c>
      <c r="AP381" s="1" t="str">
        <f t="shared" si="61"/>
        <v>Sun</v>
      </c>
      <c r="AQ381" s="6">
        <f>INT(Table1[[#This Row],[Create Date]])</f>
        <v>44962</v>
      </c>
      <c r="AR381" s="2">
        <f t="shared" si="62"/>
        <v>44962</v>
      </c>
      <c r="AS381" s="1" t="str">
        <f t="shared" si="63"/>
        <v>11:00:03</v>
      </c>
      <c r="AT381" s="1" t="str">
        <f t="shared" si="64"/>
        <v>Week-1</v>
      </c>
      <c r="AU381" s="3">
        <f t="shared" si="65"/>
        <v>0.45833333333333331</v>
      </c>
      <c r="AW381">
        <v>8.3333333333333329E-2</v>
      </c>
      <c r="AX381">
        <v>28</v>
      </c>
      <c r="AY381">
        <v>1.6666666666666666E-2</v>
      </c>
    </row>
    <row r="382" spans="1:51" x14ac:dyDescent="0.25">
      <c r="A382">
        <v>8534</v>
      </c>
      <c r="B382" t="s">
        <v>41</v>
      </c>
      <c r="C382" t="s">
        <v>109</v>
      </c>
      <c r="D382" t="s">
        <v>43</v>
      </c>
      <c r="E382" t="s">
        <v>1919</v>
      </c>
      <c r="F382" t="s">
        <v>7469</v>
      </c>
      <c r="G382" t="s">
        <v>120</v>
      </c>
      <c r="H382" t="s">
        <v>47</v>
      </c>
      <c r="I382" t="s">
        <v>47</v>
      </c>
      <c r="J382" t="s">
        <v>281</v>
      </c>
      <c r="K382" t="s">
        <v>1178</v>
      </c>
      <c r="L382" t="s">
        <v>50</v>
      </c>
      <c r="M382" t="s">
        <v>114</v>
      </c>
      <c r="N382">
        <v>81</v>
      </c>
      <c r="O382" t="s">
        <v>48</v>
      </c>
      <c r="P382" t="s">
        <v>52</v>
      </c>
      <c r="T382" t="s">
        <v>105</v>
      </c>
      <c r="V382" t="s">
        <v>282</v>
      </c>
      <c r="W382" t="s">
        <v>54</v>
      </c>
      <c r="X382" t="s">
        <v>148</v>
      </c>
      <c r="Y382" t="s">
        <v>54</v>
      </c>
      <c r="Z382" t="s">
        <v>7470</v>
      </c>
      <c r="AA382" t="s">
        <v>54</v>
      </c>
      <c r="AB382" t="s">
        <v>57</v>
      </c>
      <c r="AC382" t="s">
        <v>57</v>
      </c>
      <c r="AH382">
        <f t="shared" si="55"/>
        <v>1</v>
      </c>
      <c r="AI382">
        <f t="shared" si="56"/>
        <v>1</v>
      </c>
      <c r="AJ382" t="str">
        <f t="shared" si="57"/>
        <v/>
      </c>
      <c r="AK382">
        <v>1</v>
      </c>
      <c r="AL382" s="8">
        <f t="shared" si="58"/>
        <v>81</v>
      </c>
      <c r="AM382" s="8">
        <f t="shared" si="59"/>
        <v>0.11666666666666667</v>
      </c>
      <c r="AN382" s="8">
        <f t="shared" si="60"/>
        <v>1.6666666666666666E-2</v>
      </c>
      <c r="AO382" s="8">
        <f>Table1[[#This Row],[L1 Worked Time]]+Table1[[#This Row],[Idle Time]]+Table1[[#This Row],[L1 Pend Time]]</f>
        <v>81.133333333333326</v>
      </c>
      <c r="AP382" s="1" t="str">
        <f t="shared" si="61"/>
        <v>Sun</v>
      </c>
      <c r="AQ382" s="6">
        <f>INT(Table1[[#This Row],[Create Date]])</f>
        <v>44962</v>
      </c>
      <c r="AR382" s="2">
        <f t="shared" si="62"/>
        <v>44962</v>
      </c>
      <c r="AS382" s="1" t="str">
        <f t="shared" si="63"/>
        <v>09:30:03</v>
      </c>
      <c r="AT382" s="1" t="str">
        <f t="shared" si="64"/>
        <v>Week-1</v>
      </c>
      <c r="AU382" s="3">
        <f t="shared" si="65"/>
        <v>0.375</v>
      </c>
      <c r="AW382">
        <v>0.11666666666666667</v>
      </c>
      <c r="AX382">
        <v>81</v>
      </c>
      <c r="AY382">
        <v>1.6666666666666666E-2</v>
      </c>
    </row>
    <row r="383" spans="1:51" x14ac:dyDescent="0.25">
      <c r="A383">
        <v>8549</v>
      </c>
      <c r="B383" t="s">
        <v>117</v>
      </c>
      <c r="C383" t="s">
        <v>109</v>
      </c>
      <c r="D383" t="s">
        <v>43</v>
      </c>
      <c r="E383" t="s">
        <v>110</v>
      </c>
      <c r="F383" t="s">
        <v>7437</v>
      </c>
      <c r="G383" t="s">
        <v>77</v>
      </c>
      <c r="H383" t="s">
        <v>47</v>
      </c>
      <c r="I383" t="s">
        <v>47</v>
      </c>
      <c r="J383" t="s">
        <v>112</v>
      </c>
      <c r="K383" t="s">
        <v>113</v>
      </c>
      <c r="L383" t="s">
        <v>50</v>
      </c>
      <c r="M383" t="s">
        <v>114</v>
      </c>
      <c r="N383">
        <v>48</v>
      </c>
      <c r="O383" t="s">
        <v>48</v>
      </c>
      <c r="P383" t="s">
        <v>52</v>
      </c>
      <c r="T383" t="s">
        <v>105</v>
      </c>
      <c r="V383" t="s">
        <v>48</v>
      </c>
      <c r="W383" t="s">
        <v>54</v>
      </c>
      <c r="X383" t="s">
        <v>106</v>
      </c>
      <c r="Y383" t="s">
        <v>54</v>
      </c>
      <c r="Z383" t="s">
        <v>4695</v>
      </c>
      <c r="AA383" t="s">
        <v>54</v>
      </c>
      <c r="AB383" t="s">
        <v>57</v>
      </c>
      <c r="AC383" t="s">
        <v>57</v>
      </c>
      <c r="AH383">
        <f t="shared" si="55"/>
        <v>0</v>
      </c>
      <c r="AI383">
        <f t="shared" si="56"/>
        <v>1</v>
      </c>
      <c r="AJ383" t="str">
        <f t="shared" si="57"/>
        <v/>
      </c>
      <c r="AK383">
        <v>1</v>
      </c>
      <c r="AL383" s="8">
        <f t="shared" si="58"/>
        <v>48</v>
      </c>
      <c r="AM383" s="8">
        <f t="shared" si="59"/>
        <v>8.3333333333333329E-2</v>
      </c>
      <c r="AN383" s="8">
        <f t="shared" si="60"/>
        <v>1.6666666666666666E-2</v>
      </c>
      <c r="AO383" s="8">
        <f>Table1[[#This Row],[L1 Worked Time]]+Table1[[#This Row],[Idle Time]]+Table1[[#This Row],[L1 Pend Time]]</f>
        <v>48.1</v>
      </c>
      <c r="AP383" s="1" t="str">
        <f t="shared" si="61"/>
        <v>Mon</v>
      </c>
      <c r="AQ383" s="6">
        <f>INT(Table1[[#This Row],[Create Date]])</f>
        <v>44963</v>
      </c>
      <c r="AR383" s="2">
        <f t="shared" si="62"/>
        <v>44963</v>
      </c>
      <c r="AS383" s="1" t="str">
        <f t="shared" si="63"/>
        <v>19:30:03</v>
      </c>
      <c r="AT383" s="1" t="str">
        <f t="shared" si="64"/>
        <v>Week-2</v>
      </c>
      <c r="AU383" s="3">
        <f t="shared" si="65"/>
        <v>0.79166666666666663</v>
      </c>
      <c r="AW383">
        <v>8.3333333333333329E-2</v>
      </c>
      <c r="AX383">
        <v>48</v>
      </c>
      <c r="AY383">
        <v>1.6666666666666666E-2</v>
      </c>
    </row>
    <row r="384" spans="1:51" x14ac:dyDescent="0.25">
      <c r="A384">
        <v>8548</v>
      </c>
      <c r="B384" t="s">
        <v>59</v>
      </c>
      <c r="C384" t="s">
        <v>109</v>
      </c>
      <c r="D384" t="s">
        <v>43</v>
      </c>
      <c r="E384" t="s">
        <v>7043</v>
      </c>
      <c r="F384" t="s">
        <v>7438</v>
      </c>
      <c r="G384" t="s">
        <v>120</v>
      </c>
      <c r="H384" t="s">
        <v>63</v>
      </c>
      <c r="I384" t="s">
        <v>63</v>
      </c>
      <c r="J384" t="s">
        <v>288</v>
      </c>
      <c r="L384" t="s">
        <v>50</v>
      </c>
      <c r="M384" t="s">
        <v>65</v>
      </c>
      <c r="N384">
        <v>72</v>
      </c>
      <c r="O384" t="s">
        <v>48</v>
      </c>
      <c r="P384" t="s">
        <v>66</v>
      </c>
      <c r="Q384" t="s">
        <v>67</v>
      </c>
      <c r="V384" t="s">
        <v>282</v>
      </c>
      <c r="W384" t="s">
        <v>54</v>
      </c>
      <c r="X384" t="s">
        <v>142</v>
      </c>
      <c r="Y384" t="s">
        <v>54</v>
      </c>
      <c r="Z384" t="s">
        <v>7439</v>
      </c>
      <c r="AA384" t="s">
        <v>54</v>
      </c>
      <c r="AB384" t="s">
        <v>57</v>
      </c>
      <c r="AC384" t="s">
        <v>142</v>
      </c>
      <c r="AH384">
        <f t="shared" si="55"/>
        <v>22</v>
      </c>
      <c r="AI384">
        <f t="shared" si="56"/>
        <v>1</v>
      </c>
      <c r="AJ384" t="str">
        <f t="shared" si="57"/>
        <v/>
      </c>
      <c r="AK384">
        <v>1</v>
      </c>
      <c r="AL384" s="8">
        <f t="shared" si="58"/>
        <v>72</v>
      </c>
      <c r="AM384" s="8">
        <f t="shared" si="59"/>
        <v>0.1</v>
      </c>
      <c r="AN384" s="8">
        <f t="shared" si="60"/>
        <v>0.1</v>
      </c>
      <c r="AO384" s="8">
        <f>Table1[[#This Row],[L1 Worked Time]]+Table1[[#This Row],[Idle Time]]+Table1[[#This Row],[L1 Pend Time]]</f>
        <v>72.199999999999989</v>
      </c>
      <c r="AP384" s="1" t="str">
        <f t="shared" si="61"/>
        <v>Mon</v>
      </c>
      <c r="AQ384" s="6">
        <f>INT(Table1[[#This Row],[Create Date]])</f>
        <v>44963</v>
      </c>
      <c r="AR384" s="2">
        <f t="shared" si="62"/>
        <v>44963</v>
      </c>
      <c r="AS384" s="1" t="str">
        <f t="shared" si="63"/>
        <v>16:00:07</v>
      </c>
      <c r="AT384" s="1" t="str">
        <f t="shared" si="64"/>
        <v>Week-2</v>
      </c>
      <c r="AU384" s="3">
        <f t="shared" si="65"/>
        <v>0.66666666666666663</v>
      </c>
      <c r="AW384">
        <v>0.1</v>
      </c>
      <c r="AX384">
        <v>72</v>
      </c>
      <c r="AY384">
        <v>0.1</v>
      </c>
    </row>
    <row r="385" spans="1:51" x14ac:dyDescent="0.25">
      <c r="A385">
        <v>8547</v>
      </c>
      <c r="B385" t="s">
        <v>59</v>
      </c>
      <c r="C385" t="s">
        <v>164</v>
      </c>
      <c r="D385" t="s">
        <v>43</v>
      </c>
      <c r="E385" t="s">
        <v>7440</v>
      </c>
      <c r="F385" t="s">
        <v>7441</v>
      </c>
      <c r="G385" t="s">
        <v>181</v>
      </c>
      <c r="H385" t="s">
        <v>72</v>
      </c>
      <c r="I385" t="s">
        <v>72</v>
      </c>
      <c r="J385" t="s">
        <v>339</v>
      </c>
      <c r="L385" t="s">
        <v>50</v>
      </c>
      <c r="M385" t="s">
        <v>65</v>
      </c>
      <c r="N385">
        <v>102</v>
      </c>
      <c r="O385" t="s">
        <v>48</v>
      </c>
      <c r="P385" t="s">
        <v>66</v>
      </c>
      <c r="Q385" t="s">
        <v>73</v>
      </c>
      <c r="V385" t="s">
        <v>282</v>
      </c>
      <c r="W385" t="s">
        <v>54</v>
      </c>
      <c r="X385" t="s">
        <v>106</v>
      </c>
      <c r="Y385" t="s">
        <v>54</v>
      </c>
      <c r="Z385" t="s">
        <v>7442</v>
      </c>
      <c r="AA385" t="s">
        <v>54</v>
      </c>
      <c r="AB385" t="s">
        <v>57</v>
      </c>
      <c r="AC385" t="s">
        <v>57</v>
      </c>
      <c r="AH385">
        <f t="shared" si="55"/>
        <v>1</v>
      </c>
      <c r="AI385">
        <f t="shared" si="56"/>
        <v>1</v>
      </c>
      <c r="AJ385" t="str">
        <f t="shared" si="57"/>
        <v/>
      </c>
      <c r="AK385">
        <v>1</v>
      </c>
      <c r="AL385" s="8">
        <f t="shared" si="58"/>
        <v>102</v>
      </c>
      <c r="AM385" s="8">
        <f t="shared" si="59"/>
        <v>8.3333333333333329E-2</v>
      </c>
      <c r="AN385" s="8">
        <f t="shared" si="60"/>
        <v>1.6666666666666666E-2</v>
      </c>
      <c r="AO385" s="8">
        <f>Table1[[#This Row],[L1 Worked Time]]+Table1[[#This Row],[Idle Time]]+Table1[[#This Row],[L1 Pend Time]]</f>
        <v>102.1</v>
      </c>
      <c r="AP385" s="1" t="str">
        <f t="shared" si="61"/>
        <v>Mon</v>
      </c>
      <c r="AQ385" s="6">
        <f>INT(Table1[[#This Row],[Create Date]])</f>
        <v>44963</v>
      </c>
      <c r="AR385" s="2">
        <f t="shared" si="62"/>
        <v>44963</v>
      </c>
      <c r="AS385" s="1" t="str">
        <f t="shared" si="63"/>
        <v>14:00:08</v>
      </c>
      <c r="AT385" s="1" t="str">
        <f t="shared" si="64"/>
        <v>Week-2</v>
      </c>
      <c r="AU385" s="3">
        <f t="shared" si="65"/>
        <v>0.58333333333333326</v>
      </c>
      <c r="AW385">
        <v>8.3333333333333329E-2</v>
      </c>
      <c r="AX385">
        <v>102</v>
      </c>
      <c r="AY385">
        <v>1.6666666666666666E-2</v>
      </c>
    </row>
    <row r="386" spans="1:51" x14ac:dyDescent="0.25">
      <c r="A386">
        <v>8546</v>
      </c>
      <c r="B386" t="s">
        <v>59</v>
      </c>
      <c r="C386" t="s">
        <v>164</v>
      </c>
      <c r="D386" t="s">
        <v>43</v>
      </c>
      <c r="E386" t="s">
        <v>1361</v>
      </c>
      <c r="F386" t="s">
        <v>7443</v>
      </c>
      <c r="G386" t="s">
        <v>140</v>
      </c>
      <c r="H386" t="s">
        <v>72</v>
      </c>
      <c r="I386" t="s">
        <v>72</v>
      </c>
      <c r="J386" t="s">
        <v>64</v>
      </c>
      <c r="L386" t="s">
        <v>50</v>
      </c>
      <c r="M386" t="s">
        <v>65</v>
      </c>
      <c r="N386">
        <v>38</v>
      </c>
      <c r="O386" t="s">
        <v>48</v>
      </c>
      <c r="P386" t="s">
        <v>66</v>
      </c>
      <c r="Q386" t="s">
        <v>73</v>
      </c>
      <c r="V386" t="s">
        <v>48</v>
      </c>
      <c r="W386" t="s">
        <v>54</v>
      </c>
      <c r="X386" t="s">
        <v>78</v>
      </c>
      <c r="Y386" t="s">
        <v>54</v>
      </c>
      <c r="Z386" t="s">
        <v>5997</v>
      </c>
      <c r="AA386" t="s">
        <v>54</v>
      </c>
      <c r="AB386" t="s">
        <v>57</v>
      </c>
      <c r="AC386" t="s">
        <v>7444</v>
      </c>
      <c r="AH386">
        <f t="shared" ref="AH386:AH449" si="66">IFERROR(SEARCH("MSSP",J386,1),0)</f>
        <v>0</v>
      </c>
      <c r="AI386">
        <f t="shared" ref="AI386:AI449" si="67">IF(OR(H386="",I386=""),"",IF(H386=I386,1,0))</f>
        <v>1</v>
      </c>
      <c r="AJ386" t="str">
        <f t="shared" ref="AJ386:AJ449" si="68">IF(OR(H386="",I386=""),"",IF(H386&lt;&gt;I386,1,""))</f>
        <v/>
      </c>
      <c r="AK386">
        <v>1</v>
      </c>
      <c r="AL386" s="8">
        <f t="shared" ref="AL386:AL449" si="69">(N386/1440)*1440</f>
        <v>38</v>
      </c>
      <c r="AM386" s="8">
        <f t="shared" ref="AM386:AM449" si="70">((N386/1440)-(N386/1440)+MID(X386,18,8))*1440</f>
        <v>0.13333333333333333</v>
      </c>
      <c r="AN386" s="8">
        <f t="shared" ref="AN386:AN449" si="71">(((N386/1440)-(N386/1440))+MID(AC386,18,8))*1440</f>
        <v>25.133333333333333</v>
      </c>
      <c r="AO386" s="8">
        <f>Table1[[#This Row],[L1 Worked Time]]+Table1[[#This Row],[Idle Time]]+Table1[[#This Row],[L1 Pend Time]]</f>
        <v>63.266666666666666</v>
      </c>
      <c r="AP386" s="1" t="str">
        <f t="shared" ref="AP386:AP449" si="72">TEXT(AR386,"DDD")</f>
        <v>Mon</v>
      </c>
      <c r="AQ386" s="6">
        <f>INT(Table1[[#This Row],[Create Date]])</f>
        <v>44963</v>
      </c>
      <c r="AR386" s="2">
        <f t="shared" ref="AR386:AR449" si="73">IF(F386="","",INT(MID(F386,6,2)&amp;"-"&amp;MID(F386,9,3)&amp;"-"&amp;MID(F386,15,2)))</f>
        <v>44963</v>
      </c>
      <c r="AS386" s="1" t="str">
        <f t="shared" ref="AS386:AS449" si="74">IF(F386="","",MID(F386,18,8))</f>
        <v>13:30:06</v>
      </c>
      <c r="AT386" s="1" t="str">
        <f t="shared" ref="AT386:AT449" si="75">"Week"&amp;"-"&amp;(WEEKNUM(AR386,2)-WEEKNUM(DATE(YEAR(AR386),MONTH(AR386),1),2)+1)</f>
        <v>Week-2</v>
      </c>
      <c r="AU386" s="3">
        <f t="shared" ref="AU386:AU449" si="76">FLOOR(AS386,1/24)</f>
        <v>0.54166666666666663</v>
      </c>
      <c r="AW386">
        <v>0.13333333333333333</v>
      </c>
      <c r="AX386">
        <v>38</v>
      </c>
      <c r="AY386">
        <v>25.133333333333333</v>
      </c>
    </row>
    <row r="387" spans="1:51" x14ac:dyDescent="0.25">
      <c r="A387">
        <v>8545</v>
      </c>
      <c r="B387" t="s">
        <v>41</v>
      </c>
      <c r="C387" t="s">
        <v>42</v>
      </c>
      <c r="D387" t="s">
        <v>43</v>
      </c>
      <c r="E387" t="s">
        <v>4959</v>
      </c>
      <c r="F387" t="s">
        <v>7445</v>
      </c>
      <c r="G387" t="s">
        <v>120</v>
      </c>
      <c r="H387" t="s">
        <v>47</v>
      </c>
      <c r="I387" t="s">
        <v>47</v>
      </c>
      <c r="J387" t="s">
        <v>281</v>
      </c>
      <c r="K387" t="s">
        <v>4961</v>
      </c>
      <c r="L387" t="s">
        <v>50</v>
      </c>
      <c r="M387" t="s">
        <v>114</v>
      </c>
      <c r="N387">
        <v>20</v>
      </c>
      <c r="O387" t="s">
        <v>48</v>
      </c>
      <c r="P387" t="s">
        <v>52</v>
      </c>
      <c r="T387" t="s">
        <v>105</v>
      </c>
      <c r="V387" t="s">
        <v>282</v>
      </c>
      <c r="W387" t="s">
        <v>54</v>
      </c>
      <c r="X387" t="s">
        <v>666</v>
      </c>
      <c r="Y387" t="s">
        <v>54</v>
      </c>
      <c r="Z387" t="s">
        <v>5099</v>
      </c>
      <c r="AA387" t="s">
        <v>54</v>
      </c>
      <c r="AB387" t="s">
        <v>57</v>
      </c>
      <c r="AC387" t="s">
        <v>7446</v>
      </c>
      <c r="AH387">
        <f t="shared" si="66"/>
        <v>1</v>
      </c>
      <c r="AI387">
        <f t="shared" si="67"/>
        <v>1</v>
      </c>
      <c r="AJ387" t="str">
        <f t="shared" si="68"/>
        <v/>
      </c>
      <c r="AK387">
        <v>1</v>
      </c>
      <c r="AL387" s="8">
        <f t="shared" si="69"/>
        <v>20</v>
      </c>
      <c r="AM387" s="8">
        <f t="shared" si="70"/>
        <v>1.5666666666666667</v>
      </c>
      <c r="AN387" s="8">
        <f t="shared" si="71"/>
        <v>85.95</v>
      </c>
      <c r="AO387" s="8">
        <f>Table1[[#This Row],[L1 Worked Time]]+Table1[[#This Row],[Idle Time]]+Table1[[#This Row],[L1 Pend Time]]</f>
        <v>107.51666666666667</v>
      </c>
      <c r="AP387" s="1" t="str">
        <f t="shared" si="72"/>
        <v>Mon</v>
      </c>
      <c r="AQ387" s="6">
        <f>INT(Table1[[#This Row],[Create Date]])</f>
        <v>44963</v>
      </c>
      <c r="AR387" s="2">
        <f t="shared" si="73"/>
        <v>44963</v>
      </c>
      <c r="AS387" s="1" t="str">
        <f t="shared" si="74"/>
        <v>13:30:03</v>
      </c>
      <c r="AT387" s="1" t="str">
        <f t="shared" si="75"/>
        <v>Week-2</v>
      </c>
      <c r="AU387" s="3">
        <f t="shared" si="76"/>
        <v>0.54166666666666663</v>
      </c>
      <c r="AW387">
        <v>1.5666666666666667</v>
      </c>
      <c r="AX387">
        <v>20</v>
      </c>
      <c r="AY387">
        <v>85.95</v>
      </c>
    </row>
    <row r="388" spans="1:51" x14ac:dyDescent="0.25">
      <c r="A388">
        <v>8544</v>
      </c>
      <c r="B388" t="s">
        <v>117</v>
      </c>
      <c r="C388" t="s">
        <v>399</v>
      </c>
      <c r="D388" t="s">
        <v>43</v>
      </c>
      <c r="E388" t="s">
        <v>7204</v>
      </c>
      <c r="F388" t="s">
        <v>7447</v>
      </c>
      <c r="G388" t="s">
        <v>181</v>
      </c>
      <c r="H388" t="s">
        <v>47</v>
      </c>
      <c r="I388" t="s">
        <v>47</v>
      </c>
      <c r="J388" t="s">
        <v>112</v>
      </c>
      <c r="K388" t="s">
        <v>121</v>
      </c>
      <c r="L388" t="s">
        <v>50</v>
      </c>
      <c r="M388" t="s">
        <v>114</v>
      </c>
      <c r="N388">
        <v>47</v>
      </c>
      <c r="O388" t="s">
        <v>48</v>
      </c>
      <c r="P388" t="s">
        <v>52</v>
      </c>
      <c r="T388" t="s">
        <v>105</v>
      </c>
      <c r="V388" t="s">
        <v>48</v>
      </c>
      <c r="W388" t="s">
        <v>54</v>
      </c>
      <c r="X388" t="s">
        <v>7448</v>
      </c>
      <c r="Y388" t="s">
        <v>54</v>
      </c>
      <c r="Z388" t="s">
        <v>6904</v>
      </c>
      <c r="AA388" t="s">
        <v>54</v>
      </c>
      <c r="AB388" t="s">
        <v>57</v>
      </c>
      <c r="AC388" t="s">
        <v>7449</v>
      </c>
      <c r="AH388">
        <f t="shared" si="66"/>
        <v>0</v>
      </c>
      <c r="AI388">
        <f t="shared" si="67"/>
        <v>1</v>
      </c>
      <c r="AJ388" t="str">
        <f t="shared" si="68"/>
        <v/>
      </c>
      <c r="AK388">
        <v>1</v>
      </c>
      <c r="AL388" s="8">
        <f t="shared" si="69"/>
        <v>47</v>
      </c>
      <c r="AM388" s="8">
        <f t="shared" si="70"/>
        <v>10.75</v>
      </c>
      <c r="AN388" s="8">
        <f t="shared" si="71"/>
        <v>13.116666666666667</v>
      </c>
      <c r="AO388" s="8">
        <f>Table1[[#This Row],[L1 Worked Time]]+Table1[[#This Row],[Idle Time]]+Table1[[#This Row],[L1 Pend Time]]</f>
        <v>70.866666666666674</v>
      </c>
      <c r="AP388" s="1" t="str">
        <f t="shared" si="72"/>
        <v>Mon</v>
      </c>
      <c r="AQ388" s="6">
        <f>INT(Table1[[#This Row],[Create Date]])</f>
        <v>44963</v>
      </c>
      <c r="AR388" s="2">
        <f t="shared" si="73"/>
        <v>44963</v>
      </c>
      <c r="AS388" s="1" t="str">
        <f t="shared" si="74"/>
        <v>12:50:02</v>
      </c>
      <c r="AT388" s="1" t="str">
        <f t="shared" si="75"/>
        <v>Week-2</v>
      </c>
      <c r="AU388" s="3">
        <f t="shared" si="76"/>
        <v>0.5</v>
      </c>
      <c r="AW388">
        <v>10.75</v>
      </c>
      <c r="AX388">
        <v>47</v>
      </c>
      <c r="AY388">
        <v>13.116666666666667</v>
      </c>
    </row>
    <row r="389" spans="1:51" x14ac:dyDescent="0.25">
      <c r="A389">
        <v>8543</v>
      </c>
      <c r="B389" t="s">
        <v>59</v>
      </c>
      <c r="C389" t="s">
        <v>164</v>
      </c>
      <c r="D389" t="s">
        <v>43</v>
      </c>
      <c r="E389" t="s">
        <v>1051</v>
      </c>
      <c r="F389" t="s">
        <v>7450</v>
      </c>
      <c r="G389" t="s">
        <v>140</v>
      </c>
      <c r="H389" t="s">
        <v>72</v>
      </c>
      <c r="I389" t="s">
        <v>72</v>
      </c>
      <c r="J389" t="s">
        <v>64</v>
      </c>
      <c r="L389" t="s">
        <v>50</v>
      </c>
      <c r="M389" t="s">
        <v>114</v>
      </c>
      <c r="N389">
        <v>62</v>
      </c>
      <c r="O389" t="s">
        <v>48</v>
      </c>
      <c r="P389" t="s">
        <v>66</v>
      </c>
      <c r="Q389" t="s">
        <v>73</v>
      </c>
      <c r="V389" t="s">
        <v>48</v>
      </c>
      <c r="W389" t="s">
        <v>54</v>
      </c>
      <c r="X389" t="s">
        <v>106</v>
      </c>
      <c r="Y389" t="s">
        <v>54</v>
      </c>
      <c r="Z389" t="s">
        <v>1834</v>
      </c>
      <c r="AA389" t="s">
        <v>54</v>
      </c>
      <c r="AB389" t="s">
        <v>57</v>
      </c>
      <c r="AC389" t="s">
        <v>3378</v>
      </c>
      <c r="AH389">
        <f t="shared" si="66"/>
        <v>0</v>
      </c>
      <c r="AI389">
        <f t="shared" si="67"/>
        <v>1</v>
      </c>
      <c r="AJ389" t="str">
        <f t="shared" si="68"/>
        <v/>
      </c>
      <c r="AK389">
        <v>1</v>
      </c>
      <c r="AL389" s="8">
        <f t="shared" si="69"/>
        <v>62</v>
      </c>
      <c r="AM389" s="8">
        <f t="shared" si="70"/>
        <v>8.3333333333333329E-2</v>
      </c>
      <c r="AN389" s="8">
        <f t="shared" si="71"/>
        <v>25.43333333333333</v>
      </c>
      <c r="AO389" s="8">
        <f>Table1[[#This Row],[L1 Worked Time]]+Table1[[#This Row],[Idle Time]]+Table1[[#This Row],[L1 Pend Time]]</f>
        <v>87.516666666666666</v>
      </c>
      <c r="AP389" s="1" t="str">
        <f t="shared" si="72"/>
        <v>Mon</v>
      </c>
      <c r="AQ389" s="6">
        <f>INT(Table1[[#This Row],[Create Date]])</f>
        <v>44963</v>
      </c>
      <c r="AR389" s="2">
        <f t="shared" si="73"/>
        <v>44963</v>
      </c>
      <c r="AS389" s="1" t="str">
        <f t="shared" si="74"/>
        <v>10:30:05</v>
      </c>
      <c r="AT389" s="1" t="str">
        <f t="shared" si="75"/>
        <v>Week-2</v>
      </c>
      <c r="AU389" s="3">
        <f t="shared" si="76"/>
        <v>0.41666666666666663</v>
      </c>
      <c r="AW389">
        <v>8.3333333333333329E-2</v>
      </c>
      <c r="AX389">
        <v>62</v>
      </c>
      <c r="AY389">
        <v>25.43333333333333</v>
      </c>
    </row>
    <row r="390" spans="1:51" x14ac:dyDescent="0.25">
      <c r="A390">
        <v>8542</v>
      </c>
      <c r="B390" t="s">
        <v>59</v>
      </c>
      <c r="C390" t="s">
        <v>60</v>
      </c>
      <c r="D390" t="s">
        <v>43</v>
      </c>
      <c r="E390" t="s">
        <v>7451</v>
      </c>
      <c r="F390" t="s">
        <v>7452</v>
      </c>
      <c r="G390" t="s">
        <v>181</v>
      </c>
      <c r="H390" t="s">
        <v>72</v>
      </c>
      <c r="I390" t="s">
        <v>72</v>
      </c>
      <c r="J390" t="s">
        <v>64</v>
      </c>
      <c r="L390" t="s">
        <v>50</v>
      </c>
      <c r="M390" t="s">
        <v>65</v>
      </c>
      <c r="N390">
        <v>50</v>
      </c>
      <c r="O390" t="s">
        <v>48</v>
      </c>
      <c r="P390" t="s">
        <v>66</v>
      </c>
      <c r="Q390" t="s">
        <v>73</v>
      </c>
      <c r="V390" t="s">
        <v>48</v>
      </c>
      <c r="W390" t="s">
        <v>54</v>
      </c>
      <c r="X390" t="s">
        <v>106</v>
      </c>
      <c r="Y390" t="s">
        <v>54</v>
      </c>
      <c r="Z390" t="s">
        <v>5871</v>
      </c>
      <c r="AA390" t="s">
        <v>54</v>
      </c>
      <c r="AB390" t="s">
        <v>57</v>
      </c>
      <c r="AC390" t="s">
        <v>7453</v>
      </c>
      <c r="AH390">
        <f t="shared" si="66"/>
        <v>0</v>
      </c>
      <c r="AI390">
        <f t="shared" si="67"/>
        <v>1</v>
      </c>
      <c r="AJ390" t="str">
        <f t="shared" si="68"/>
        <v/>
      </c>
      <c r="AK390">
        <v>1</v>
      </c>
      <c r="AL390" s="8">
        <f t="shared" si="69"/>
        <v>50</v>
      </c>
      <c r="AM390" s="8">
        <f t="shared" si="70"/>
        <v>8.3333333333333329E-2</v>
      </c>
      <c r="AN390" s="8">
        <f t="shared" si="71"/>
        <v>115.96666666666667</v>
      </c>
      <c r="AO390" s="8">
        <f>Table1[[#This Row],[L1 Worked Time]]+Table1[[#This Row],[Idle Time]]+Table1[[#This Row],[L1 Pend Time]]</f>
        <v>166.05</v>
      </c>
      <c r="AP390" s="1" t="str">
        <f t="shared" si="72"/>
        <v>Mon</v>
      </c>
      <c r="AQ390" s="6">
        <f>INT(Table1[[#This Row],[Create Date]])</f>
        <v>44963</v>
      </c>
      <c r="AR390" s="2">
        <f t="shared" si="73"/>
        <v>44963</v>
      </c>
      <c r="AS390" s="1" t="str">
        <f t="shared" si="74"/>
        <v>09:00:07</v>
      </c>
      <c r="AT390" s="1" t="str">
        <f t="shared" si="75"/>
        <v>Week-2</v>
      </c>
      <c r="AU390" s="3">
        <f t="shared" si="76"/>
        <v>0.375</v>
      </c>
      <c r="AW390">
        <v>8.3333333333333329E-2</v>
      </c>
      <c r="AX390">
        <v>50</v>
      </c>
      <c r="AY390">
        <v>115.96666666666667</v>
      </c>
    </row>
    <row r="391" spans="1:51" x14ac:dyDescent="0.25">
      <c r="A391">
        <v>8541</v>
      </c>
      <c r="B391" t="s">
        <v>41</v>
      </c>
      <c r="C391" t="s">
        <v>6625</v>
      </c>
      <c r="D391" t="s">
        <v>43</v>
      </c>
      <c r="E391" t="s">
        <v>1919</v>
      </c>
      <c r="F391" t="s">
        <v>7454</v>
      </c>
      <c r="G391" t="s">
        <v>140</v>
      </c>
      <c r="H391" t="s">
        <v>47</v>
      </c>
      <c r="I391" t="s">
        <v>47</v>
      </c>
      <c r="J391" t="s">
        <v>112</v>
      </c>
      <c r="K391" t="s">
        <v>1178</v>
      </c>
      <c r="L391" t="s">
        <v>50</v>
      </c>
      <c r="M391" t="s">
        <v>114</v>
      </c>
      <c r="N391">
        <v>15</v>
      </c>
      <c r="O391" t="s">
        <v>48</v>
      </c>
      <c r="P391" t="s">
        <v>66</v>
      </c>
      <c r="Q391" t="s">
        <v>147</v>
      </c>
      <c r="V391" t="s">
        <v>48</v>
      </c>
      <c r="W391" t="s">
        <v>54</v>
      </c>
      <c r="X391" t="s">
        <v>142</v>
      </c>
      <c r="Y391" t="s">
        <v>54</v>
      </c>
      <c r="Z391" t="s">
        <v>710</v>
      </c>
      <c r="AA391" t="s">
        <v>54</v>
      </c>
      <c r="AB391" t="s">
        <v>57</v>
      </c>
      <c r="AC391" t="s">
        <v>7455</v>
      </c>
      <c r="AH391">
        <f t="shared" si="66"/>
        <v>0</v>
      </c>
      <c r="AI391">
        <f t="shared" si="67"/>
        <v>1</v>
      </c>
      <c r="AJ391" t="str">
        <f t="shared" si="68"/>
        <v/>
      </c>
      <c r="AK391">
        <v>1</v>
      </c>
      <c r="AL391" s="8">
        <f t="shared" si="69"/>
        <v>15</v>
      </c>
      <c r="AM391" s="8">
        <f t="shared" si="70"/>
        <v>0.1</v>
      </c>
      <c r="AN391" s="8">
        <f t="shared" si="71"/>
        <v>108.68333333333332</v>
      </c>
      <c r="AO391" s="8">
        <f>Table1[[#This Row],[L1 Worked Time]]+Table1[[#This Row],[Idle Time]]+Table1[[#This Row],[L1 Pend Time]]</f>
        <v>123.78333333333332</v>
      </c>
      <c r="AP391" s="1" t="str">
        <f t="shared" si="72"/>
        <v>Mon</v>
      </c>
      <c r="AQ391" s="6">
        <f>INT(Table1[[#This Row],[Create Date]])</f>
        <v>44963</v>
      </c>
      <c r="AR391" s="2">
        <f t="shared" si="73"/>
        <v>44963</v>
      </c>
      <c r="AS391" s="1" t="str">
        <f t="shared" si="74"/>
        <v>08:20:03</v>
      </c>
      <c r="AT391" s="1" t="str">
        <f t="shared" si="75"/>
        <v>Week-2</v>
      </c>
      <c r="AU391" s="3">
        <f t="shared" si="76"/>
        <v>0.33333333333333331</v>
      </c>
      <c r="AW391">
        <v>0.1</v>
      </c>
      <c r="AX391">
        <v>15</v>
      </c>
      <c r="AY391">
        <v>108.68333333333332</v>
      </c>
    </row>
    <row r="392" spans="1:51" x14ac:dyDescent="0.25">
      <c r="A392">
        <v>8540</v>
      </c>
      <c r="B392" t="s">
        <v>59</v>
      </c>
      <c r="C392" t="s">
        <v>6625</v>
      </c>
      <c r="D392" t="s">
        <v>43</v>
      </c>
      <c r="E392" t="s">
        <v>7456</v>
      </c>
      <c r="F392" t="s">
        <v>7457</v>
      </c>
      <c r="G392" t="s">
        <v>46</v>
      </c>
      <c r="H392" t="s">
        <v>72</v>
      </c>
      <c r="I392" t="s">
        <v>72</v>
      </c>
      <c r="J392" t="s">
        <v>392</v>
      </c>
      <c r="L392" t="s">
        <v>50</v>
      </c>
      <c r="M392" t="s">
        <v>65</v>
      </c>
      <c r="N392">
        <v>59</v>
      </c>
      <c r="O392" t="s">
        <v>48</v>
      </c>
      <c r="P392" t="s">
        <v>66</v>
      </c>
      <c r="Q392" t="s">
        <v>88</v>
      </c>
      <c r="V392" t="s">
        <v>48</v>
      </c>
      <c r="W392" t="s">
        <v>54</v>
      </c>
      <c r="X392" t="s">
        <v>106</v>
      </c>
      <c r="Y392" t="s">
        <v>54</v>
      </c>
      <c r="Z392" t="s">
        <v>7458</v>
      </c>
      <c r="AA392" t="s">
        <v>54</v>
      </c>
      <c r="AB392" t="s">
        <v>57</v>
      </c>
      <c r="AC392" t="s">
        <v>4199</v>
      </c>
      <c r="AH392">
        <f t="shared" si="66"/>
        <v>0</v>
      </c>
      <c r="AI392">
        <f t="shared" si="67"/>
        <v>1</v>
      </c>
      <c r="AJ392" t="str">
        <f t="shared" si="68"/>
        <v/>
      </c>
      <c r="AK392">
        <v>1</v>
      </c>
      <c r="AL392" s="8">
        <f t="shared" si="69"/>
        <v>59</v>
      </c>
      <c r="AM392" s="8">
        <f t="shared" si="70"/>
        <v>8.3333333333333329E-2</v>
      </c>
      <c r="AN392" s="8">
        <f t="shared" si="71"/>
        <v>67.75</v>
      </c>
      <c r="AO392" s="8">
        <f>Table1[[#This Row],[L1 Worked Time]]+Table1[[#This Row],[Idle Time]]+Table1[[#This Row],[L1 Pend Time]]</f>
        <v>126.83333333333334</v>
      </c>
      <c r="AP392" s="1" t="str">
        <f t="shared" si="72"/>
        <v>Mon</v>
      </c>
      <c r="AQ392" s="6">
        <f>INT(Table1[[#This Row],[Create Date]])</f>
        <v>44963</v>
      </c>
      <c r="AR392" s="2">
        <f t="shared" si="73"/>
        <v>44963</v>
      </c>
      <c r="AS392" s="1" t="str">
        <f t="shared" si="74"/>
        <v>08:00:05</v>
      </c>
      <c r="AT392" s="1" t="str">
        <f t="shared" si="75"/>
        <v>Week-2</v>
      </c>
      <c r="AU392" s="3">
        <f t="shared" si="76"/>
        <v>0.33333333333333331</v>
      </c>
      <c r="AW392">
        <v>8.3333333333333329E-2</v>
      </c>
      <c r="AX392">
        <v>59</v>
      </c>
      <c r="AY392">
        <v>67.75</v>
      </c>
    </row>
    <row r="393" spans="1:51" x14ac:dyDescent="0.25">
      <c r="A393">
        <v>8539</v>
      </c>
      <c r="B393" t="s">
        <v>59</v>
      </c>
      <c r="C393" t="s">
        <v>399</v>
      </c>
      <c r="D393" t="s">
        <v>43</v>
      </c>
      <c r="E393" t="s">
        <v>6665</v>
      </c>
      <c r="F393" t="s">
        <v>7459</v>
      </c>
      <c r="G393" t="s">
        <v>120</v>
      </c>
      <c r="H393" t="s">
        <v>47</v>
      </c>
      <c r="I393" t="s">
        <v>63</v>
      </c>
      <c r="J393" t="s">
        <v>392</v>
      </c>
      <c r="K393" t="s">
        <v>130</v>
      </c>
      <c r="L393" t="s">
        <v>50</v>
      </c>
      <c r="M393" t="s">
        <v>682</v>
      </c>
      <c r="N393">
        <v>172</v>
      </c>
      <c r="O393" t="s">
        <v>48</v>
      </c>
      <c r="P393" t="s">
        <v>52</v>
      </c>
      <c r="T393" t="s">
        <v>53</v>
      </c>
      <c r="V393" t="s">
        <v>48</v>
      </c>
      <c r="W393" t="s">
        <v>54</v>
      </c>
      <c r="X393" t="s">
        <v>148</v>
      </c>
      <c r="Y393" t="s">
        <v>54</v>
      </c>
      <c r="Z393" t="s">
        <v>7460</v>
      </c>
      <c r="AA393" t="s">
        <v>54</v>
      </c>
      <c r="AB393" t="s">
        <v>57</v>
      </c>
      <c r="AC393" t="s">
        <v>7461</v>
      </c>
      <c r="AH393">
        <f t="shared" si="66"/>
        <v>0</v>
      </c>
      <c r="AI393">
        <f t="shared" si="67"/>
        <v>0</v>
      </c>
      <c r="AJ393">
        <f t="shared" si="68"/>
        <v>1</v>
      </c>
      <c r="AK393">
        <v>1</v>
      </c>
      <c r="AL393" s="8">
        <f t="shared" si="69"/>
        <v>172</v>
      </c>
      <c r="AM393" s="8">
        <f t="shared" si="70"/>
        <v>0.11666666666666667</v>
      </c>
      <c r="AN393" s="8">
        <f t="shared" si="71"/>
        <v>132.18333333333334</v>
      </c>
      <c r="AO393" s="8">
        <f>Table1[[#This Row],[L1 Worked Time]]+Table1[[#This Row],[Idle Time]]+Table1[[#This Row],[L1 Pend Time]]</f>
        <v>304.3</v>
      </c>
      <c r="AP393" s="1" t="str">
        <f t="shared" si="72"/>
        <v>Mon</v>
      </c>
      <c r="AQ393" s="6">
        <f>INT(Table1[[#This Row],[Create Date]])</f>
        <v>44963</v>
      </c>
      <c r="AR393" s="2">
        <f t="shared" si="73"/>
        <v>44963</v>
      </c>
      <c r="AS393" s="1" t="str">
        <f t="shared" si="74"/>
        <v>08:00:03</v>
      </c>
      <c r="AT393" s="1" t="str">
        <f t="shared" si="75"/>
        <v>Week-2</v>
      </c>
      <c r="AU393" s="3">
        <f t="shared" si="76"/>
        <v>0.33333333333333331</v>
      </c>
      <c r="AW393">
        <v>0.11666666666666667</v>
      </c>
      <c r="AX393">
        <v>172</v>
      </c>
      <c r="AY393">
        <v>132.18333333333334</v>
      </c>
    </row>
    <row r="394" spans="1:51" x14ac:dyDescent="0.25">
      <c r="A394">
        <v>8538</v>
      </c>
      <c r="B394" t="s">
        <v>59</v>
      </c>
      <c r="C394" t="s">
        <v>60</v>
      </c>
      <c r="D394" t="s">
        <v>43</v>
      </c>
      <c r="E394" t="s">
        <v>7462</v>
      </c>
      <c r="F394" t="s">
        <v>7463</v>
      </c>
      <c r="G394" t="s">
        <v>140</v>
      </c>
      <c r="H394" t="s">
        <v>47</v>
      </c>
      <c r="I394" t="s">
        <v>47</v>
      </c>
      <c r="J394" t="s">
        <v>64</v>
      </c>
      <c r="L394" t="s">
        <v>50</v>
      </c>
      <c r="M394" t="s">
        <v>65</v>
      </c>
      <c r="N394">
        <v>110</v>
      </c>
      <c r="O394" t="s">
        <v>48</v>
      </c>
      <c r="P394" t="s">
        <v>66</v>
      </c>
      <c r="Q394" t="s">
        <v>147</v>
      </c>
      <c r="V394" t="s">
        <v>48</v>
      </c>
      <c r="W394" t="s">
        <v>54</v>
      </c>
      <c r="X394" t="s">
        <v>148</v>
      </c>
      <c r="Y394" t="s">
        <v>54</v>
      </c>
      <c r="Z394" t="s">
        <v>3127</v>
      </c>
      <c r="AA394" t="s">
        <v>54</v>
      </c>
      <c r="AB394" t="s">
        <v>57</v>
      </c>
      <c r="AC394" t="s">
        <v>1311</v>
      </c>
      <c r="AH394">
        <f t="shared" si="66"/>
        <v>0</v>
      </c>
      <c r="AI394">
        <f t="shared" si="67"/>
        <v>1</v>
      </c>
      <c r="AJ394" t="str">
        <f t="shared" si="68"/>
        <v/>
      </c>
      <c r="AK394">
        <v>1</v>
      </c>
      <c r="AL394" s="8">
        <f t="shared" si="69"/>
        <v>110.00000000000001</v>
      </c>
      <c r="AM394" s="8">
        <f t="shared" si="70"/>
        <v>0.11666666666666667</v>
      </c>
      <c r="AN394" s="8">
        <f t="shared" si="71"/>
        <v>50.95</v>
      </c>
      <c r="AO394" s="8">
        <f>Table1[[#This Row],[L1 Worked Time]]+Table1[[#This Row],[Idle Time]]+Table1[[#This Row],[L1 Pend Time]]</f>
        <v>161.06666666666666</v>
      </c>
      <c r="AP394" s="1" t="str">
        <f t="shared" si="72"/>
        <v>Mon</v>
      </c>
      <c r="AQ394" s="6">
        <f>INT(Table1[[#This Row],[Create Date]])</f>
        <v>44963</v>
      </c>
      <c r="AR394" s="2">
        <f t="shared" si="73"/>
        <v>44963</v>
      </c>
      <c r="AS394" s="1" t="str">
        <f t="shared" si="74"/>
        <v>07:30:06</v>
      </c>
      <c r="AT394" s="1" t="str">
        <f t="shared" si="75"/>
        <v>Week-2</v>
      </c>
      <c r="AU394" s="3">
        <f t="shared" si="76"/>
        <v>0.29166666666666663</v>
      </c>
      <c r="AW394">
        <v>0.11666666666666667</v>
      </c>
      <c r="AX394">
        <v>110.00000000000001</v>
      </c>
      <c r="AY394">
        <v>50.95</v>
      </c>
    </row>
    <row r="395" spans="1:51" x14ac:dyDescent="0.25">
      <c r="A395">
        <v>8537</v>
      </c>
      <c r="B395" t="s">
        <v>117</v>
      </c>
      <c r="C395" t="s">
        <v>6625</v>
      </c>
      <c r="D395" t="s">
        <v>43</v>
      </c>
      <c r="E395" t="s">
        <v>110</v>
      </c>
      <c r="F395" t="s">
        <v>7464</v>
      </c>
      <c r="G395" t="s">
        <v>46</v>
      </c>
      <c r="H395" t="s">
        <v>47</v>
      </c>
      <c r="I395" t="s">
        <v>63</v>
      </c>
      <c r="J395" t="s">
        <v>112</v>
      </c>
      <c r="K395" t="s">
        <v>113</v>
      </c>
      <c r="L395" t="s">
        <v>50</v>
      </c>
      <c r="M395" t="s">
        <v>51</v>
      </c>
      <c r="N395">
        <v>71</v>
      </c>
      <c r="O395" t="s">
        <v>48</v>
      </c>
      <c r="P395" t="s">
        <v>52</v>
      </c>
      <c r="T395" t="s">
        <v>105</v>
      </c>
      <c r="V395" t="s">
        <v>48</v>
      </c>
      <c r="W395" t="s">
        <v>54</v>
      </c>
      <c r="X395" t="s">
        <v>148</v>
      </c>
      <c r="Y395" t="s">
        <v>54</v>
      </c>
      <c r="Z395" t="s">
        <v>6889</v>
      </c>
      <c r="AA395" t="s">
        <v>54</v>
      </c>
      <c r="AB395" t="s">
        <v>57</v>
      </c>
      <c r="AC395" t="s">
        <v>57</v>
      </c>
      <c r="AH395">
        <f t="shared" si="66"/>
        <v>0</v>
      </c>
      <c r="AI395">
        <f t="shared" si="67"/>
        <v>0</v>
      </c>
      <c r="AJ395">
        <f t="shared" si="68"/>
        <v>1</v>
      </c>
      <c r="AK395">
        <v>1</v>
      </c>
      <c r="AL395" s="8">
        <f t="shared" si="69"/>
        <v>71</v>
      </c>
      <c r="AM395" s="8">
        <f t="shared" si="70"/>
        <v>0.11666666666666667</v>
      </c>
      <c r="AN395" s="8">
        <f t="shared" si="71"/>
        <v>1.6666666666666666E-2</v>
      </c>
      <c r="AO395" s="8">
        <f>Table1[[#This Row],[L1 Worked Time]]+Table1[[#This Row],[Idle Time]]+Table1[[#This Row],[L1 Pend Time]]</f>
        <v>71.133333333333326</v>
      </c>
      <c r="AP395" s="1" t="str">
        <f t="shared" si="72"/>
        <v>Mon</v>
      </c>
      <c r="AQ395" s="6">
        <f>INT(Table1[[#This Row],[Create Date]])</f>
        <v>44963</v>
      </c>
      <c r="AR395" s="2">
        <f t="shared" si="73"/>
        <v>44963</v>
      </c>
      <c r="AS395" s="1" t="str">
        <f t="shared" si="74"/>
        <v>04:40:03</v>
      </c>
      <c r="AT395" s="1" t="str">
        <f t="shared" si="75"/>
        <v>Week-2</v>
      </c>
      <c r="AU395" s="3">
        <f t="shared" si="76"/>
        <v>0.16666666666666666</v>
      </c>
      <c r="AW395">
        <v>0.11666666666666667</v>
      </c>
      <c r="AX395">
        <v>71</v>
      </c>
      <c r="AY395">
        <v>1.6666666666666666E-2</v>
      </c>
    </row>
    <row r="396" spans="1:51" x14ac:dyDescent="0.25">
      <c r="A396">
        <v>8560</v>
      </c>
      <c r="B396" t="s">
        <v>59</v>
      </c>
      <c r="C396" t="s">
        <v>60</v>
      </c>
      <c r="D396" t="s">
        <v>43</v>
      </c>
      <c r="E396" t="s">
        <v>7409</v>
      </c>
      <c r="F396" t="s">
        <v>7410</v>
      </c>
      <c r="G396" t="s">
        <v>77</v>
      </c>
      <c r="H396" t="s">
        <v>47</v>
      </c>
      <c r="I396" t="s">
        <v>47</v>
      </c>
      <c r="J396" t="s">
        <v>64</v>
      </c>
      <c r="L396" t="s">
        <v>50</v>
      </c>
      <c r="M396" t="s">
        <v>65</v>
      </c>
      <c r="N396">
        <v>69</v>
      </c>
      <c r="O396" t="s">
        <v>48</v>
      </c>
      <c r="P396" t="s">
        <v>66</v>
      </c>
      <c r="Q396" t="s">
        <v>317</v>
      </c>
      <c r="V396" t="s">
        <v>48</v>
      </c>
      <c r="W396" t="s">
        <v>54</v>
      </c>
      <c r="X396" t="s">
        <v>745</v>
      </c>
      <c r="Y396" t="s">
        <v>54</v>
      </c>
      <c r="Z396" t="s">
        <v>7411</v>
      </c>
      <c r="AA396" t="s">
        <v>54</v>
      </c>
      <c r="AB396" t="s">
        <v>57</v>
      </c>
      <c r="AC396" t="s">
        <v>57</v>
      </c>
      <c r="AH396">
        <f t="shared" si="66"/>
        <v>0</v>
      </c>
      <c r="AI396">
        <f t="shared" si="67"/>
        <v>1</v>
      </c>
      <c r="AJ396" t="str">
        <f t="shared" si="68"/>
        <v/>
      </c>
      <c r="AK396">
        <v>1</v>
      </c>
      <c r="AL396" s="8">
        <f t="shared" si="69"/>
        <v>69</v>
      </c>
      <c r="AM396" s="8">
        <f t="shared" si="70"/>
        <v>6.6666666666666666E-2</v>
      </c>
      <c r="AN396" s="8">
        <f t="shared" si="71"/>
        <v>1.6666666666666666E-2</v>
      </c>
      <c r="AO396" s="8">
        <f>Table1[[#This Row],[L1 Worked Time]]+Table1[[#This Row],[Idle Time]]+Table1[[#This Row],[L1 Pend Time]]</f>
        <v>69.083333333333329</v>
      </c>
      <c r="AP396" s="1" t="str">
        <f t="shared" si="72"/>
        <v>Tue</v>
      </c>
      <c r="AQ396" s="6">
        <f>INT(Table1[[#This Row],[Create Date]])</f>
        <v>44964</v>
      </c>
      <c r="AR396" s="2">
        <f t="shared" si="73"/>
        <v>44964</v>
      </c>
      <c r="AS396" s="1" t="str">
        <f t="shared" si="74"/>
        <v>22:30:07</v>
      </c>
      <c r="AT396" s="1" t="str">
        <f t="shared" si="75"/>
        <v>Week-2</v>
      </c>
      <c r="AU396" s="3">
        <f t="shared" si="76"/>
        <v>0.91666666666666663</v>
      </c>
      <c r="AW396">
        <v>6.6666666666666666E-2</v>
      </c>
      <c r="AX396">
        <v>69</v>
      </c>
      <c r="AY396">
        <v>1.6666666666666666E-2</v>
      </c>
    </row>
    <row r="397" spans="1:51" x14ac:dyDescent="0.25">
      <c r="A397">
        <v>8559</v>
      </c>
      <c r="B397" t="s">
        <v>117</v>
      </c>
      <c r="C397" t="s">
        <v>399</v>
      </c>
      <c r="D397" t="s">
        <v>43</v>
      </c>
      <c r="E397" t="s">
        <v>400</v>
      </c>
      <c r="F397" t="s">
        <v>7412</v>
      </c>
      <c r="G397" t="s">
        <v>77</v>
      </c>
      <c r="H397" t="s">
        <v>47</v>
      </c>
      <c r="I397" t="s">
        <v>63</v>
      </c>
      <c r="J397" t="s">
        <v>112</v>
      </c>
      <c r="K397" t="s">
        <v>113</v>
      </c>
      <c r="L397" t="s">
        <v>50</v>
      </c>
      <c r="M397" t="s">
        <v>682</v>
      </c>
      <c r="N397">
        <v>52</v>
      </c>
      <c r="O397" t="s">
        <v>48</v>
      </c>
      <c r="P397" t="s">
        <v>52</v>
      </c>
      <c r="T397" t="s">
        <v>105</v>
      </c>
      <c r="V397" t="s">
        <v>48</v>
      </c>
      <c r="W397" t="s">
        <v>54</v>
      </c>
      <c r="X397" t="s">
        <v>106</v>
      </c>
      <c r="Y397" t="s">
        <v>54</v>
      </c>
      <c r="Z397" t="s">
        <v>7413</v>
      </c>
      <c r="AA397" t="s">
        <v>54</v>
      </c>
      <c r="AB397" t="s">
        <v>57</v>
      </c>
      <c r="AC397" t="s">
        <v>57</v>
      </c>
      <c r="AH397">
        <f t="shared" si="66"/>
        <v>0</v>
      </c>
      <c r="AI397">
        <f t="shared" si="67"/>
        <v>0</v>
      </c>
      <c r="AJ397">
        <f t="shared" si="68"/>
        <v>1</v>
      </c>
      <c r="AK397">
        <v>1</v>
      </c>
      <c r="AL397" s="8">
        <f t="shared" si="69"/>
        <v>51.999999999999993</v>
      </c>
      <c r="AM397" s="8">
        <f t="shared" si="70"/>
        <v>8.3333333333333329E-2</v>
      </c>
      <c r="AN397" s="8">
        <f t="shared" si="71"/>
        <v>1.6666666666666666E-2</v>
      </c>
      <c r="AO397" s="8">
        <f>Table1[[#This Row],[L1 Worked Time]]+Table1[[#This Row],[Idle Time]]+Table1[[#This Row],[L1 Pend Time]]</f>
        <v>52.099999999999994</v>
      </c>
      <c r="AP397" s="1" t="str">
        <f t="shared" si="72"/>
        <v>Tue</v>
      </c>
      <c r="AQ397" s="6">
        <f>INT(Table1[[#This Row],[Create Date]])</f>
        <v>44964</v>
      </c>
      <c r="AR397" s="2">
        <f t="shared" si="73"/>
        <v>44964</v>
      </c>
      <c r="AS397" s="1" t="str">
        <f t="shared" si="74"/>
        <v>20:40:02</v>
      </c>
      <c r="AT397" s="1" t="str">
        <f t="shared" si="75"/>
        <v>Week-2</v>
      </c>
      <c r="AU397" s="3">
        <f t="shared" si="76"/>
        <v>0.83333333333333326</v>
      </c>
      <c r="AW397">
        <v>8.3333333333333329E-2</v>
      </c>
      <c r="AX397">
        <v>51.999999999999993</v>
      </c>
      <c r="AY397">
        <v>1.6666666666666666E-2</v>
      </c>
    </row>
    <row r="398" spans="1:51" x14ac:dyDescent="0.25">
      <c r="A398">
        <v>8558</v>
      </c>
      <c r="B398" t="s">
        <v>59</v>
      </c>
      <c r="C398" t="s">
        <v>60</v>
      </c>
      <c r="D398" t="s">
        <v>43</v>
      </c>
      <c r="E398" t="s">
        <v>7414</v>
      </c>
      <c r="F398" t="s">
        <v>7415</v>
      </c>
      <c r="G398" t="s">
        <v>77</v>
      </c>
      <c r="H398" t="s">
        <v>72</v>
      </c>
      <c r="I398" t="s">
        <v>72</v>
      </c>
      <c r="J398" t="s">
        <v>64</v>
      </c>
      <c r="L398" t="s">
        <v>50</v>
      </c>
      <c r="M398" t="s">
        <v>65</v>
      </c>
      <c r="N398">
        <v>17</v>
      </c>
      <c r="O398" t="s">
        <v>48</v>
      </c>
      <c r="P398" t="s">
        <v>66</v>
      </c>
      <c r="Q398" t="s">
        <v>88</v>
      </c>
      <c r="V398" t="s">
        <v>48</v>
      </c>
      <c r="W398" t="s">
        <v>54</v>
      </c>
      <c r="X398" t="s">
        <v>106</v>
      </c>
      <c r="Y398" t="s">
        <v>54</v>
      </c>
      <c r="Z398" t="s">
        <v>7416</v>
      </c>
      <c r="AA398" t="s">
        <v>54</v>
      </c>
      <c r="AB398" t="s">
        <v>57</v>
      </c>
      <c r="AC398" t="s">
        <v>7417</v>
      </c>
      <c r="AH398">
        <f t="shared" si="66"/>
        <v>0</v>
      </c>
      <c r="AI398">
        <f t="shared" si="67"/>
        <v>1</v>
      </c>
      <c r="AJ398" t="str">
        <f t="shared" si="68"/>
        <v/>
      </c>
      <c r="AK398">
        <v>1</v>
      </c>
      <c r="AL398" s="8">
        <f t="shared" si="69"/>
        <v>17</v>
      </c>
      <c r="AM398" s="8">
        <f t="shared" si="70"/>
        <v>8.3333333333333329E-2</v>
      </c>
      <c r="AN398" s="8">
        <f t="shared" si="71"/>
        <v>72.05</v>
      </c>
      <c r="AO398" s="8">
        <f>Table1[[#This Row],[L1 Worked Time]]+Table1[[#This Row],[Idle Time]]+Table1[[#This Row],[L1 Pend Time]]</f>
        <v>89.133333333333326</v>
      </c>
      <c r="AP398" s="1" t="str">
        <f t="shared" si="72"/>
        <v>Tue</v>
      </c>
      <c r="AQ398" s="6">
        <f>INT(Table1[[#This Row],[Create Date]])</f>
        <v>44964</v>
      </c>
      <c r="AR398" s="2">
        <f t="shared" si="73"/>
        <v>44964</v>
      </c>
      <c r="AS398" s="1" t="str">
        <f t="shared" si="74"/>
        <v>17:00:10</v>
      </c>
      <c r="AT398" s="1" t="str">
        <f t="shared" si="75"/>
        <v>Week-2</v>
      </c>
      <c r="AU398" s="3">
        <f t="shared" si="76"/>
        <v>0.70833333333333326</v>
      </c>
      <c r="AW398">
        <v>8.3333333333333329E-2</v>
      </c>
      <c r="AX398">
        <v>17</v>
      </c>
      <c r="AY398">
        <v>72.05</v>
      </c>
    </row>
    <row r="399" spans="1:51" x14ac:dyDescent="0.25">
      <c r="A399">
        <v>8557</v>
      </c>
      <c r="B399" t="s">
        <v>59</v>
      </c>
      <c r="C399" t="s">
        <v>109</v>
      </c>
      <c r="D399" t="s">
        <v>43</v>
      </c>
      <c r="E399" t="s">
        <v>7418</v>
      </c>
      <c r="F399" t="s">
        <v>7419</v>
      </c>
      <c r="G399" t="s">
        <v>181</v>
      </c>
      <c r="H399" t="s">
        <v>72</v>
      </c>
      <c r="I399" t="s">
        <v>72</v>
      </c>
      <c r="J399" t="s">
        <v>64</v>
      </c>
      <c r="L399" t="s">
        <v>50</v>
      </c>
      <c r="M399" t="s">
        <v>65</v>
      </c>
      <c r="N399">
        <v>54</v>
      </c>
      <c r="O399" t="s">
        <v>48</v>
      </c>
      <c r="P399" t="s">
        <v>66</v>
      </c>
      <c r="Q399" t="s">
        <v>88</v>
      </c>
      <c r="V399" t="s">
        <v>48</v>
      </c>
      <c r="W399" t="s">
        <v>54</v>
      </c>
      <c r="X399" t="s">
        <v>106</v>
      </c>
      <c r="Y399" t="s">
        <v>54</v>
      </c>
      <c r="Z399" t="s">
        <v>7420</v>
      </c>
      <c r="AA399" t="s">
        <v>54</v>
      </c>
      <c r="AB399" t="s">
        <v>57</v>
      </c>
      <c r="AC399" t="s">
        <v>7421</v>
      </c>
      <c r="AH399">
        <f t="shared" si="66"/>
        <v>0</v>
      </c>
      <c r="AI399">
        <f t="shared" si="67"/>
        <v>1</v>
      </c>
      <c r="AJ399" t="str">
        <f t="shared" si="68"/>
        <v/>
      </c>
      <c r="AK399">
        <v>1</v>
      </c>
      <c r="AL399" s="8">
        <f t="shared" si="69"/>
        <v>54</v>
      </c>
      <c r="AM399" s="8">
        <f t="shared" si="70"/>
        <v>8.3333333333333329E-2</v>
      </c>
      <c r="AN399" s="8">
        <f t="shared" si="71"/>
        <v>25.283333333333339</v>
      </c>
      <c r="AO399" s="8">
        <f>Table1[[#This Row],[L1 Worked Time]]+Table1[[#This Row],[Idle Time]]+Table1[[#This Row],[L1 Pend Time]]</f>
        <v>79.366666666666674</v>
      </c>
      <c r="AP399" s="1" t="str">
        <f t="shared" si="72"/>
        <v>Tue</v>
      </c>
      <c r="AQ399" s="6">
        <f>INT(Table1[[#This Row],[Create Date]])</f>
        <v>44964</v>
      </c>
      <c r="AR399" s="2">
        <f t="shared" si="73"/>
        <v>44964</v>
      </c>
      <c r="AS399" s="1" t="str">
        <f t="shared" si="74"/>
        <v>15:30:15</v>
      </c>
      <c r="AT399" s="1" t="str">
        <f t="shared" si="75"/>
        <v>Week-2</v>
      </c>
      <c r="AU399" s="3">
        <f t="shared" si="76"/>
        <v>0.625</v>
      </c>
      <c r="AW399">
        <v>8.3333333333333329E-2</v>
      </c>
      <c r="AX399">
        <v>54</v>
      </c>
      <c r="AY399">
        <v>25.283333333333339</v>
      </c>
    </row>
    <row r="400" spans="1:51" x14ac:dyDescent="0.25">
      <c r="A400">
        <v>8556</v>
      </c>
      <c r="B400" t="s">
        <v>59</v>
      </c>
      <c r="C400" t="s">
        <v>60</v>
      </c>
      <c r="D400" t="s">
        <v>43</v>
      </c>
      <c r="E400" t="s">
        <v>7422</v>
      </c>
      <c r="F400" t="s">
        <v>7419</v>
      </c>
      <c r="G400" t="s">
        <v>77</v>
      </c>
      <c r="H400" t="s">
        <v>47</v>
      </c>
      <c r="I400" t="s">
        <v>47</v>
      </c>
      <c r="J400" t="s">
        <v>339</v>
      </c>
      <c r="L400" t="s">
        <v>50</v>
      </c>
      <c r="M400" t="s">
        <v>65</v>
      </c>
      <c r="N400">
        <v>43</v>
      </c>
      <c r="O400" t="s">
        <v>48</v>
      </c>
      <c r="P400" t="s">
        <v>66</v>
      </c>
      <c r="Q400" t="s">
        <v>317</v>
      </c>
      <c r="V400" t="s">
        <v>282</v>
      </c>
      <c r="W400" t="s">
        <v>54</v>
      </c>
      <c r="X400" t="s">
        <v>106</v>
      </c>
      <c r="Y400" t="s">
        <v>54</v>
      </c>
      <c r="Z400" t="s">
        <v>7423</v>
      </c>
      <c r="AA400" t="s">
        <v>54</v>
      </c>
      <c r="AB400" t="s">
        <v>57</v>
      </c>
      <c r="AC400" t="s">
        <v>7424</v>
      </c>
      <c r="AH400">
        <f t="shared" si="66"/>
        <v>1</v>
      </c>
      <c r="AI400">
        <f t="shared" si="67"/>
        <v>1</v>
      </c>
      <c r="AJ400" t="str">
        <f t="shared" si="68"/>
        <v/>
      </c>
      <c r="AK400">
        <v>1</v>
      </c>
      <c r="AL400" s="8">
        <f t="shared" si="69"/>
        <v>43</v>
      </c>
      <c r="AM400" s="8">
        <f t="shared" si="70"/>
        <v>8.3333333333333329E-2</v>
      </c>
      <c r="AN400" s="8">
        <f t="shared" si="71"/>
        <v>95.366666666666674</v>
      </c>
      <c r="AO400" s="8">
        <f>Table1[[#This Row],[L1 Worked Time]]+Table1[[#This Row],[Idle Time]]+Table1[[#This Row],[L1 Pend Time]]</f>
        <v>138.45000000000002</v>
      </c>
      <c r="AP400" s="1" t="str">
        <f t="shared" si="72"/>
        <v>Tue</v>
      </c>
      <c r="AQ400" s="6">
        <f>INT(Table1[[#This Row],[Create Date]])</f>
        <v>44964</v>
      </c>
      <c r="AR400" s="2">
        <f t="shared" si="73"/>
        <v>44964</v>
      </c>
      <c r="AS400" s="1" t="str">
        <f t="shared" si="74"/>
        <v>15:30:15</v>
      </c>
      <c r="AT400" s="1" t="str">
        <f t="shared" si="75"/>
        <v>Week-2</v>
      </c>
      <c r="AU400" s="3">
        <f t="shared" si="76"/>
        <v>0.625</v>
      </c>
      <c r="AW400">
        <v>8.3333333333333329E-2</v>
      </c>
      <c r="AX400">
        <v>43</v>
      </c>
      <c r="AY400">
        <v>95.366666666666674</v>
      </c>
    </row>
    <row r="401" spans="1:51" x14ac:dyDescent="0.25">
      <c r="A401">
        <v>8555</v>
      </c>
      <c r="B401" t="s">
        <v>117</v>
      </c>
      <c r="C401" t="s">
        <v>109</v>
      </c>
      <c r="D401" t="s">
        <v>43</v>
      </c>
      <c r="E401" t="s">
        <v>217</v>
      </c>
      <c r="F401" t="s">
        <v>7425</v>
      </c>
      <c r="G401" t="s">
        <v>140</v>
      </c>
      <c r="H401" t="s">
        <v>47</v>
      </c>
      <c r="I401" t="s">
        <v>63</v>
      </c>
      <c r="J401" t="s">
        <v>112</v>
      </c>
      <c r="K401" t="s">
        <v>121</v>
      </c>
      <c r="L401" t="s">
        <v>50</v>
      </c>
      <c r="M401" t="s">
        <v>114</v>
      </c>
      <c r="N401">
        <v>100</v>
      </c>
      <c r="O401" t="s">
        <v>48</v>
      </c>
      <c r="P401" t="s">
        <v>123</v>
      </c>
      <c r="R401" t="s">
        <v>124</v>
      </c>
      <c r="V401" t="s">
        <v>48</v>
      </c>
      <c r="W401" t="s">
        <v>54</v>
      </c>
      <c r="X401" t="s">
        <v>148</v>
      </c>
      <c r="Y401" t="s">
        <v>54</v>
      </c>
      <c r="Z401" t="s">
        <v>2186</v>
      </c>
      <c r="AA401" t="s">
        <v>54</v>
      </c>
      <c r="AB401" t="s">
        <v>57</v>
      </c>
      <c r="AC401" t="s">
        <v>57</v>
      </c>
      <c r="AH401">
        <f t="shared" si="66"/>
        <v>0</v>
      </c>
      <c r="AI401">
        <f t="shared" si="67"/>
        <v>0</v>
      </c>
      <c r="AJ401">
        <f t="shared" si="68"/>
        <v>1</v>
      </c>
      <c r="AK401">
        <v>1</v>
      </c>
      <c r="AL401" s="8">
        <f t="shared" si="69"/>
        <v>100</v>
      </c>
      <c r="AM401" s="8">
        <f t="shared" si="70"/>
        <v>0.11666666666666667</v>
      </c>
      <c r="AN401" s="8">
        <f t="shared" si="71"/>
        <v>1.6666666666666666E-2</v>
      </c>
      <c r="AO401" s="8">
        <f>Table1[[#This Row],[L1 Worked Time]]+Table1[[#This Row],[Idle Time]]+Table1[[#This Row],[L1 Pend Time]]</f>
        <v>100.13333333333333</v>
      </c>
      <c r="AP401" s="1" t="str">
        <f t="shared" si="72"/>
        <v>Tue</v>
      </c>
      <c r="AQ401" s="6">
        <f>INT(Table1[[#This Row],[Create Date]])</f>
        <v>44964</v>
      </c>
      <c r="AR401" s="2">
        <f t="shared" si="73"/>
        <v>44964</v>
      </c>
      <c r="AS401" s="1" t="str">
        <f t="shared" si="74"/>
        <v>15:30:03</v>
      </c>
      <c r="AT401" s="1" t="str">
        <f t="shared" si="75"/>
        <v>Week-2</v>
      </c>
      <c r="AU401" s="3">
        <f t="shared" si="76"/>
        <v>0.625</v>
      </c>
      <c r="AW401">
        <v>0.11666666666666667</v>
      </c>
      <c r="AX401">
        <v>100</v>
      </c>
      <c r="AY401">
        <v>1.6666666666666666E-2</v>
      </c>
    </row>
    <row r="402" spans="1:51" x14ac:dyDescent="0.25">
      <c r="A402">
        <v>8554</v>
      </c>
      <c r="B402" t="s">
        <v>59</v>
      </c>
      <c r="C402" t="s">
        <v>109</v>
      </c>
      <c r="D402" t="s">
        <v>43</v>
      </c>
      <c r="E402" t="s">
        <v>7418</v>
      </c>
      <c r="F402" t="s">
        <v>7426</v>
      </c>
      <c r="G402" t="s">
        <v>181</v>
      </c>
      <c r="H402" t="s">
        <v>72</v>
      </c>
      <c r="I402" t="s">
        <v>72</v>
      </c>
      <c r="J402" t="s">
        <v>64</v>
      </c>
      <c r="L402" t="s">
        <v>50</v>
      </c>
      <c r="M402" t="s">
        <v>65</v>
      </c>
      <c r="N402">
        <v>4</v>
      </c>
      <c r="O402" t="s">
        <v>48</v>
      </c>
      <c r="P402" t="s">
        <v>66</v>
      </c>
      <c r="Q402" t="s">
        <v>88</v>
      </c>
      <c r="V402" t="s">
        <v>48</v>
      </c>
      <c r="W402" t="s">
        <v>54</v>
      </c>
      <c r="X402" t="s">
        <v>106</v>
      </c>
      <c r="Y402" t="s">
        <v>54</v>
      </c>
      <c r="Z402" t="s">
        <v>5452</v>
      </c>
      <c r="AA402" t="s">
        <v>54</v>
      </c>
      <c r="AB402" t="s">
        <v>57</v>
      </c>
      <c r="AC402" t="s">
        <v>7427</v>
      </c>
      <c r="AH402">
        <f t="shared" si="66"/>
        <v>0</v>
      </c>
      <c r="AI402">
        <f t="shared" si="67"/>
        <v>1</v>
      </c>
      <c r="AJ402" t="str">
        <f t="shared" si="68"/>
        <v/>
      </c>
      <c r="AK402">
        <v>1</v>
      </c>
      <c r="AL402" s="8">
        <f t="shared" si="69"/>
        <v>4</v>
      </c>
      <c r="AM402" s="8">
        <f t="shared" si="70"/>
        <v>8.3333333333333329E-2</v>
      </c>
      <c r="AN402" s="8">
        <f t="shared" si="71"/>
        <v>112.98333333333332</v>
      </c>
      <c r="AO402" s="8">
        <f>Table1[[#This Row],[L1 Worked Time]]+Table1[[#This Row],[Idle Time]]+Table1[[#This Row],[L1 Pend Time]]</f>
        <v>117.06666666666665</v>
      </c>
      <c r="AP402" s="1" t="str">
        <f t="shared" si="72"/>
        <v>Tue</v>
      </c>
      <c r="AQ402" s="6">
        <f>INT(Table1[[#This Row],[Create Date]])</f>
        <v>44964</v>
      </c>
      <c r="AR402" s="2">
        <f t="shared" si="73"/>
        <v>44964</v>
      </c>
      <c r="AS402" s="1" t="str">
        <f t="shared" si="74"/>
        <v>15:00:04</v>
      </c>
      <c r="AT402" s="1" t="str">
        <f t="shared" si="75"/>
        <v>Week-2</v>
      </c>
      <c r="AU402" s="3">
        <f t="shared" si="76"/>
        <v>0.625</v>
      </c>
      <c r="AW402">
        <v>8.3333333333333329E-2</v>
      </c>
      <c r="AX402">
        <v>4</v>
      </c>
      <c r="AY402">
        <v>112.98333333333332</v>
      </c>
    </row>
    <row r="403" spans="1:51" x14ac:dyDescent="0.25">
      <c r="A403">
        <v>8553</v>
      </c>
      <c r="B403" t="s">
        <v>59</v>
      </c>
      <c r="C403" t="s">
        <v>109</v>
      </c>
      <c r="D403" t="s">
        <v>43</v>
      </c>
      <c r="E403" t="s">
        <v>7428</v>
      </c>
      <c r="F403" t="s">
        <v>7429</v>
      </c>
      <c r="G403" t="s">
        <v>181</v>
      </c>
      <c r="H403" t="s">
        <v>47</v>
      </c>
      <c r="I403" t="s">
        <v>47</v>
      </c>
      <c r="J403" t="s">
        <v>64</v>
      </c>
      <c r="L403" t="s">
        <v>50</v>
      </c>
      <c r="M403" t="s">
        <v>65</v>
      </c>
      <c r="N403">
        <v>104</v>
      </c>
      <c r="O403" t="s">
        <v>48</v>
      </c>
      <c r="P403" t="s">
        <v>66</v>
      </c>
      <c r="Q403" t="s">
        <v>147</v>
      </c>
      <c r="V403" t="s">
        <v>48</v>
      </c>
      <c r="W403" t="s">
        <v>54</v>
      </c>
      <c r="X403" t="s">
        <v>142</v>
      </c>
      <c r="Y403" t="s">
        <v>54</v>
      </c>
      <c r="Z403" t="s">
        <v>7430</v>
      </c>
      <c r="AA403" t="s">
        <v>54</v>
      </c>
      <c r="AB403" t="s">
        <v>57</v>
      </c>
      <c r="AC403" t="s">
        <v>5107</v>
      </c>
      <c r="AH403">
        <f t="shared" si="66"/>
        <v>0</v>
      </c>
      <c r="AI403">
        <f t="shared" si="67"/>
        <v>1</v>
      </c>
      <c r="AJ403" t="str">
        <f t="shared" si="68"/>
        <v/>
      </c>
      <c r="AK403">
        <v>1</v>
      </c>
      <c r="AL403" s="8">
        <f t="shared" si="69"/>
        <v>103.99999999999999</v>
      </c>
      <c r="AM403" s="8">
        <f t="shared" si="70"/>
        <v>0.1</v>
      </c>
      <c r="AN403" s="8">
        <f t="shared" si="71"/>
        <v>45.716666666666669</v>
      </c>
      <c r="AO403" s="8">
        <f>Table1[[#This Row],[L1 Worked Time]]+Table1[[#This Row],[Idle Time]]+Table1[[#This Row],[L1 Pend Time]]</f>
        <v>149.81666666666666</v>
      </c>
      <c r="AP403" s="1" t="str">
        <f t="shared" si="72"/>
        <v>Tue</v>
      </c>
      <c r="AQ403" s="6">
        <f>INT(Table1[[#This Row],[Create Date]])</f>
        <v>44964</v>
      </c>
      <c r="AR403" s="2">
        <f t="shared" si="73"/>
        <v>44964</v>
      </c>
      <c r="AS403" s="1" t="str">
        <f t="shared" si="74"/>
        <v>13:00:09</v>
      </c>
      <c r="AT403" s="1" t="str">
        <f t="shared" si="75"/>
        <v>Week-2</v>
      </c>
      <c r="AU403" s="3">
        <f t="shared" si="76"/>
        <v>0.54166666666666663</v>
      </c>
      <c r="AW403">
        <v>0.1</v>
      </c>
      <c r="AX403">
        <v>103.99999999999999</v>
      </c>
      <c r="AY403">
        <v>45.716666666666669</v>
      </c>
    </row>
    <row r="404" spans="1:51" x14ac:dyDescent="0.25">
      <c r="A404">
        <v>8552</v>
      </c>
      <c r="B404" t="s">
        <v>59</v>
      </c>
      <c r="C404" t="s">
        <v>60</v>
      </c>
      <c r="D404" t="s">
        <v>43</v>
      </c>
      <c r="E404" t="s">
        <v>7431</v>
      </c>
      <c r="F404" t="s">
        <v>7432</v>
      </c>
      <c r="G404" t="s">
        <v>181</v>
      </c>
      <c r="H404" t="s">
        <v>72</v>
      </c>
      <c r="I404" t="s">
        <v>72</v>
      </c>
      <c r="J404" t="s">
        <v>64</v>
      </c>
      <c r="L404" t="s">
        <v>50</v>
      </c>
      <c r="M404" t="s">
        <v>65</v>
      </c>
      <c r="N404">
        <v>60</v>
      </c>
      <c r="O404" t="s">
        <v>48</v>
      </c>
      <c r="P404" t="s">
        <v>66</v>
      </c>
      <c r="Q404" t="s">
        <v>88</v>
      </c>
      <c r="V404" t="s">
        <v>48</v>
      </c>
      <c r="W404" t="s">
        <v>54</v>
      </c>
      <c r="X404" t="s">
        <v>142</v>
      </c>
      <c r="Y404" t="s">
        <v>54</v>
      </c>
      <c r="Z404" t="s">
        <v>7433</v>
      </c>
      <c r="AA404" t="s">
        <v>54</v>
      </c>
      <c r="AB404" t="s">
        <v>57</v>
      </c>
      <c r="AC404" t="s">
        <v>57</v>
      </c>
      <c r="AH404">
        <f t="shared" si="66"/>
        <v>0</v>
      </c>
      <c r="AI404">
        <f t="shared" si="67"/>
        <v>1</v>
      </c>
      <c r="AJ404" t="str">
        <f t="shared" si="68"/>
        <v/>
      </c>
      <c r="AK404">
        <v>1</v>
      </c>
      <c r="AL404" s="8">
        <f t="shared" si="69"/>
        <v>60</v>
      </c>
      <c r="AM404" s="8">
        <f t="shared" si="70"/>
        <v>0.1</v>
      </c>
      <c r="AN404" s="8">
        <f t="shared" si="71"/>
        <v>1.6666666666666666E-2</v>
      </c>
      <c r="AO404" s="8">
        <f>Table1[[#This Row],[L1 Worked Time]]+Table1[[#This Row],[Idle Time]]+Table1[[#This Row],[L1 Pend Time]]</f>
        <v>60.116666666666667</v>
      </c>
      <c r="AP404" s="1" t="str">
        <f t="shared" si="72"/>
        <v>Tue</v>
      </c>
      <c r="AQ404" s="6">
        <f>INT(Table1[[#This Row],[Create Date]])</f>
        <v>44964</v>
      </c>
      <c r="AR404" s="2">
        <f t="shared" si="73"/>
        <v>44964</v>
      </c>
      <c r="AS404" s="1" t="str">
        <f t="shared" si="74"/>
        <v>12:30:05</v>
      </c>
      <c r="AT404" s="1" t="str">
        <f t="shared" si="75"/>
        <v>Week-2</v>
      </c>
      <c r="AU404" s="3">
        <f t="shared" si="76"/>
        <v>0.5</v>
      </c>
      <c r="AW404">
        <v>0.1</v>
      </c>
      <c r="AX404">
        <v>60</v>
      </c>
      <c r="AY404">
        <v>1.6666666666666666E-2</v>
      </c>
    </row>
    <row r="405" spans="1:51" x14ac:dyDescent="0.25">
      <c r="A405">
        <v>8551</v>
      </c>
      <c r="B405" t="s">
        <v>117</v>
      </c>
      <c r="C405" t="s">
        <v>42</v>
      </c>
      <c r="D405" t="s">
        <v>43</v>
      </c>
      <c r="E405" t="s">
        <v>1176</v>
      </c>
      <c r="F405" t="s">
        <v>7434</v>
      </c>
      <c r="G405" t="s">
        <v>120</v>
      </c>
      <c r="H405" t="s">
        <v>47</v>
      </c>
      <c r="I405" t="s">
        <v>47</v>
      </c>
      <c r="J405" t="s">
        <v>112</v>
      </c>
      <c r="K405" t="s">
        <v>1894</v>
      </c>
      <c r="L405" t="s">
        <v>50</v>
      </c>
      <c r="M405" t="s">
        <v>114</v>
      </c>
      <c r="N405">
        <v>50</v>
      </c>
      <c r="O405" t="s">
        <v>48</v>
      </c>
      <c r="P405" t="s">
        <v>123</v>
      </c>
      <c r="R405" t="s">
        <v>158</v>
      </c>
      <c r="V405" t="s">
        <v>48</v>
      </c>
      <c r="W405" t="s">
        <v>54</v>
      </c>
      <c r="X405" t="s">
        <v>148</v>
      </c>
      <c r="Y405" t="s">
        <v>54</v>
      </c>
      <c r="Z405" t="s">
        <v>946</v>
      </c>
      <c r="AA405" t="s">
        <v>54</v>
      </c>
      <c r="AB405" t="s">
        <v>57</v>
      </c>
      <c r="AC405" t="s">
        <v>1494</v>
      </c>
      <c r="AH405">
        <f t="shared" si="66"/>
        <v>0</v>
      </c>
      <c r="AI405">
        <f t="shared" si="67"/>
        <v>1</v>
      </c>
      <c r="AJ405" t="str">
        <f t="shared" si="68"/>
        <v/>
      </c>
      <c r="AK405">
        <v>1</v>
      </c>
      <c r="AL405" s="8">
        <f t="shared" si="69"/>
        <v>50</v>
      </c>
      <c r="AM405" s="8">
        <f t="shared" si="70"/>
        <v>0.11666666666666667</v>
      </c>
      <c r="AN405" s="8">
        <f t="shared" si="71"/>
        <v>38.06666666666667</v>
      </c>
      <c r="AO405" s="8">
        <f>Table1[[#This Row],[L1 Worked Time]]+Table1[[#This Row],[Idle Time]]+Table1[[#This Row],[L1 Pend Time]]</f>
        <v>88.183333333333337</v>
      </c>
      <c r="AP405" s="1" t="str">
        <f t="shared" si="72"/>
        <v>Tue</v>
      </c>
      <c r="AQ405" s="6">
        <f>INT(Table1[[#This Row],[Create Date]])</f>
        <v>44964</v>
      </c>
      <c r="AR405" s="2">
        <f t="shared" si="73"/>
        <v>44964</v>
      </c>
      <c r="AS405" s="1" t="str">
        <f t="shared" si="74"/>
        <v>09:40:02</v>
      </c>
      <c r="AT405" s="1" t="str">
        <f t="shared" si="75"/>
        <v>Week-2</v>
      </c>
      <c r="AU405" s="3">
        <f t="shared" si="76"/>
        <v>0.375</v>
      </c>
      <c r="AW405">
        <v>0.11666666666666667</v>
      </c>
      <c r="AX405">
        <v>50</v>
      </c>
      <c r="AY405">
        <v>38.06666666666667</v>
      </c>
    </row>
    <row r="406" spans="1:51" x14ac:dyDescent="0.25">
      <c r="A406">
        <v>8550</v>
      </c>
      <c r="B406" t="s">
        <v>117</v>
      </c>
      <c r="C406" t="s">
        <v>399</v>
      </c>
      <c r="D406" t="s">
        <v>43</v>
      </c>
      <c r="E406" t="s">
        <v>395</v>
      </c>
      <c r="F406" t="s">
        <v>7435</v>
      </c>
      <c r="G406" t="s">
        <v>46</v>
      </c>
      <c r="H406" t="s">
        <v>47</v>
      </c>
      <c r="I406" t="s">
        <v>63</v>
      </c>
      <c r="J406" t="s">
        <v>112</v>
      </c>
      <c r="K406" t="s">
        <v>141</v>
      </c>
      <c r="L406" t="s">
        <v>50</v>
      </c>
      <c r="M406" t="s">
        <v>682</v>
      </c>
      <c r="N406">
        <v>67</v>
      </c>
      <c r="O406" t="s">
        <v>48</v>
      </c>
      <c r="P406" t="s">
        <v>52</v>
      </c>
      <c r="T406" t="s">
        <v>105</v>
      </c>
      <c r="V406" t="s">
        <v>48</v>
      </c>
      <c r="W406" t="s">
        <v>54</v>
      </c>
      <c r="X406" t="s">
        <v>359</v>
      </c>
      <c r="Y406" t="s">
        <v>54</v>
      </c>
      <c r="Z406" t="s">
        <v>7436</v>
      </c>
      <c r="AA406" t="s">
        <v>54</v>
      </c>
      <c r="AB406" t="s">
        <v>57</v>
      </c>
      <c r="AC406" t="s">
        <v>57</v>
      </c>
      <c r="AH406">
        <f t="shared" si="66"/>
        <v>0</v>
      </c>
      <c r="AI406">
        <f t="shared" si="67"/>
        <v>0</v>
      </c>
      <c r="AJ406">
        <f t="shared" si="68"/>
        <v>1</v>
      </c>
      <c r="AK406">
        <v>1</v>
      </c>
      <c r="AL406" s="8">
        <f t="shared" si="69"/>
        <v>67</v>
      </c>
      <c r="AM406" s="8">
        <f t="shared" si="70"/>
        <v>0.2</v>
      </c>
      <c r="AN406" s="8">
        <f t="shared" si="71"/>
        <v>1.6666666666666666E-2</v>
      </c>
      <c r="AO406" s="8">
        <f>Table1[[#This Row],[L1 Worked Time]]+Table1[[#This Row],[Idle Time]]+Table1[[#This Row],[L1 Pend Time]]</f>
        <v>67.216666666666669</v>
      </c>
      <c r="AP406" s="1" t="str">
        <f t="shared" si="72"/>
        <v>Tue</v>
      </c>
      <c r="AQ406" s="6">
        <f>INT(Table1[[#This Row],[Create Date]])</f>
        <v>44964</v>
      </c>
      <c r="AR406" s="2">
        <f t="shared" si="73"/>
        <v>44964</v>
      </c>
      <c r="AS406" s="1" t="str">
        <f t="shared" si="74"/>
        <v>04:10:02</v>
      </c>
      <c r="AT406" s="1" t="str">
        <f t="shared" si="75"/>
        <v>Week-2</v>
      </c>
      <c r="AU406" s="3">
        <f t="shared" si="76"/>
        <v>0.16666666666666666</v>
      </c>
      <c r="AW406">
        <v>0.2</v>
      </c>
      <c r="AX406">
        <v>67</v>
      </c>
      <c r="AY406">
        <v>1.6666666666666666E-2</v>
      </c>
    </row>
    <row r="407" spans="1:51" x14ac:dyDescent="0.25">
      <c r="A407">
        <v>8573</v>
      </c>
      <c r="B407" t="s">
        <v>41</v>
      </c>
      <c r="C407" t="s">
        <v>60</v>
      </c>
      <c r="D407" t="s">
        <v>43</v>
      </c>
      <c r="E407" t="s">
        <v>110</v>
      </c>
      <c r="F407" t="s">
        <v>7377</v>
      </c>
      <c r="G407" t="s">
        <v>77</v>
      </c>
      <c r="H407" t="s">
        <v>47</v>
      </c>
      <c r="I407" t="s">
        <v>63</v>
      </c>
      <c r="J407" t="s">
        <v>112</v>
      </c>
      <c r="K407" t="s">
        <v>141</v>
      </c>
      <c r="L407" t="s">
        <v>50</v>
      </c>
      <c r="M407" t="s">
        <v>114</v>
      </c>
      <c r="N407">
        <v>1</v>
      </c>
      <c r="O407" t="s">
        <v>48</v>
      </c>
      <c r="P407" t="s">
        <v>52</v>
      </c>
      <c r="T407" t="s">
        <v>105</v>
      </c>
      <c r="V407" t="s">
        <v>48</v>
      </c>
      <c r="W407" t="s">
        <v>54</v>
      </c>
      <c r="X407" t="s">
        <v>745</v>
      </c>
      <c r="Y407" t="s">
        <v>54</v>
      </c>
      <c r="Z407" t="s">
        <v>4519</v>
      </c>
      <c r="AA407" t="s">
        <v>54</v>
      </c>
      <c r="AB407" t="s">
        <v>57</v>
      </c>
      <c r="AC407" t="s">
        <v>2878</v>
      </c>
      <c r="AH407">
        <f t="shared" si="66"/>
        <v>0</v>
      </c>
      <c r="AI407">
        <f t="shared" si="67"/>
        <v>0</v>
      </c>
      <c r="AJ407">
        <f t="shared" si="68"/>
        <v>1</v>
      </c>
      <c r="AK407">
        <v>1</v>
      </c>
      <c r="AL407" s="8">
        <f t="shared" si="69"/>
        <v>1</v>
      </c>
      <c r="AM407" s="8">
        <f t="shared" si="70"/>
        <v>6.6666666666666666E-2</v>
      </c>
      <c r="AN407" s="8">
        <f t="shared" si="71"/>
        <v>85.183333333333323</v>
      </c>
      <c r="AO407" s="8">
        <f>Table1[[#This Row],[L1 Worked Time]]+Table1[[#This Row],[Idle Time]]+Table1[[#This Row],[L1 Pend Time]]</f>
        <v>86.249999999999986</v>
      </c>
      <c r="AP407" s="1" t="str">
        <f t="shared" si="72"/>
        <v>Wed</v>
      </c>
      <c r="AQ407" s="6">
        <f>INT(Table1[[#This Row],[Create Date]])</f>
        <v>44965</v>
      </c>
      <c r="AR407" s="2">
        <f t="shared" si="73"/>
        <v>44965</v>
      </c>
      <c r="AS407" s="1" t="str">
        <f t="shared" si="74"/>
        <v>21:40:03</v>
      </c>
      <c r="AT407" s="1" t="str">
        <f t="shared" si="75"/>
        <v>Week-2</v>
      </c>
      <c r="AU407" s="3">
        <f t="shared" si="76"/>
        <v>0.875</v>
      </c>
      <c r="AW407">
        <v>6.6666666666666666E-2</v>
      </c>
      <c r="AX407">
        <v>1</v>
      </c>
      <c r="AY407">
        <v>85.183333333333323</v>
      </c>
    </row>
    <row r="408" spans="1:51" x14ac:dyDescent="0.25">
      <c r="A408">
        <v>8572</v>
      </c>
      <c r="B408" t="s">
        <v>41</v>
      </c>
      <c r="C408" t="s">
        <v>42</v>
      </c>
      <c r="D408" t="s">
        <v>43</v>
      </c>
      <c r="E408" t="s">
        <v>3863</v>
      </c>
      <c r="F408" t="s">
        <v>7378</v>
      </c>
      <c r="G408" t="s">
        <v>77</v>
      </c>
      <c r="H408" t="s">
        <v>63</v>
      </c>
      <c r="I408" t="s">
        <v>63</v>
      </c>
      <c r="J408" t="s">
        <v>112</v>
      </c>
      <c r="K408" t="s">
        <v>3865</v>
      </c>
      <c r="L408" t="s">
        <v>50</v>
      </c>
      <c r="M408" t="s">
        <v>122</v>
      </c>
      <c r="N408">
        <v>45</v>
      </c>
      <c r="O408" t="s">
        <v>48</v>
      </c>
      <c r="P408" t="s">
        <v>52</v>
      </c>
      <c r="T408" t="s">
        <v>105</v>
      </c>
      <c r="V408" t="s">
        <v>48</v>
      </c>
      <c r="W408" t="s">
        <v>54</v>
      </c>
      <c r="X408" t="s">
        <v>745</v>
      </c>
      <c r="Y408" t="s">
        <v>54</v>
      </c>
      <c r="Z408" t="s">
        <v>7379</v>
      </c>
      <c r="AA408" t="s">
        <v>54</v>
      </c>
      <c r="AB408" t="s">
        <v>57</v>
      </c>
      <c r="AC408" t="s">
        <v>57</v>
      </c>
      <c r="AH408">
        <f t="shared" si="66"/>
        <v>0</v>
      </c>
      <c r="AI408">
        <f t="shared" si="67"/>
        <v>1</v>
      </c>
      <c r="AJ408" t="str">
        <f t="shared" si="68"/>
        <v/>
      </c>
      <c r="AK408">
        <v>1</v>
      </c>
      <c r="AL408" s="8">
        <f t="shared" si="69"/>
        <v>45</v>
      </c>
      <c r="AM408" s="8">
        <f t="shared" si="70"/>
        <v>6.6666666666666666E-2</v>
      </c>
      <c r="AN408" s="8">
        <f t="shared" si="71"/>
        <v>1.6666666666666666E-2</v>
      </c>
      <c r="AO408" s="8">
        <f>Table1[[#This Row],[L1 Worked Time]]+Table1[[#This Row],[Idle Time]]+Table1[[#This Row],[L1 Pend Time]]</f>
        <v>45.083333333333336</v>
      </c>
      <c r="AP408" s="1" t="str">
        <f t="shared" si="72"/>
        <v>Wed</v>
      </c>
      <c r="AQ408" s="6">
        <f>INT(Table1[[#This Row],[Create Date]])</f>
        <v>44965</v>
      </c>
      <c r="AR408" s="2">
        <f t="shared" si="73"/>
        <v>44965</v>
      </c>
      <c r="AS408" s="1" t="str">
        <f t="shared" si="74"/>
        <v>21:20:02</v>
      </c>
      <c r="AT408" s="1" t="str">
        <f t="shared" si="75"/>
        <v>Week-2</v>
      </c>
      <c r="AU408" s="3">
        <f t="shared" si="76"/>
        <v>0.875</v>
      </c>
      <c r="AW408">
        <v>6.6666666666666666E-2</v>
      </c>
      <c r="AX408">
        <v>45</v>
      </c>
      <c r="AY408">
        <v>1.6666666666666666E-2</v>
      </c>
    </row>
    <row r="409" spans="1:51" x14ac:dyDescent="0.25">
      <c r="A409">
        <v>8571</v>
      </c>
      <c r="B409" t="s">
        <v>59</v>
      </c>
      <c r="C409" t="s">
        <v>60</v>
      </c>
      <c r="D409" t="s">
        <v>43</v>
      </c>
      <c r="E409" t="s">
        <v>7380</v>
      </c>
      <c r="F409" t="s">
        <v>7381</v>
      </c>
      <c r="G409" t="s">
        <v>77</v>
      </c>
      <c r="H409" t="s">
        <v>47</v>
      </c>
      <c r="I409" t="s">
        <v>47</v>
      </c>
      <c r="J409" t="s">
        <v>64</v>
      </c>
      <c r="L409" t="s">
        <v>50</v>
      </c>
      <c r="M409" t="s">
        <v>65</v>
      </c>
      <c r="N409">
        <v>60</v>
      </c>
      <c r="O409" t="s">
        <v>48</v>
      </c>
      <c r="P409" t="s">
        <v>66</v>
      </c>
      <c r="Q409" t="s">
        <v>317</v>
      </c>
      <c r="V409" t="s">
        <v>48</v>
      </c>
      <c r="W409" t="s">
        <v>54</v>
      </c>
      <c r="X409" t="s">
        <v>745</v>
      </c>
      <c r="Y409" t="s">
        <v>54</v>
      </c>
      <c r="Z409" t="s">
        <v>7382</v>
      </c>
      <c r="AA409" t="s">
        <v>54</v>
      </c>
      <c r="AB409" t="s">
        <v>57</v>
      </c>
      <c r="AC409" t="s">
        <v>1960</v>
      </c>
      <c r="AH409">
        <f t="shared" si="66"/>
        <v>0</v>
      </c>
      <c r="AI409">
        <f t="shared" si="67"/>
        <v>1</v>
      </c>
      <c r="AJ409" t="str">
        <f t="shared" si="68"/>
        <v/>
      </c>
      <c r="AK409">
        <v>1</v>
      </c>
      <c r="AL409" s="8">
        <f t="shared" si="69"/>
        <v>60</v>
      </c>
      <c r="AM409" s="8">
        <f t="shared" si="70"/>
        <v>6.6666666666666666E-2</v>
      </c>
      <c r="AN409" s="8">
        <f t="shared" si="71"/>
        <v>63.000000000000007</v>
      </c>
      <c r="AO409" s="8">
        <f>Table1[[#This Row],[L1 Worked Time]]+Table1[[#This Row],[Idle Time]]+Table1[[#This Row],[L1 Pend Time]]</f>
        <v>123.06666666666668</v>
      </c>
      <c r="AP409" s="1" t="str">
        <f t="shared" si="72"/>
        <v>Wed</v>
      </c>
      <c r="AQ409" s="6">
        <f>INT(Table1[[#This Row],[Create Date]])</f>
        <v>44965</v>
      </c>
      <c r="AR409" s="2">
        <f t="shared" si="73"/>
        <v>44965</v>
      </c>
      <c r="AS409" s="1" t="str">
        <f t="shared" si="74"/>
        <v>16:30:08</v>
      </c>
      <c r="AT409" s="1" t="str">
        <f t="shared" si="75"/>
        <v>Week-2</v>
      </c>
      <c r="AU409" s="3">
        <f t="shared" si="76"/>
        <v>0.66666666666666663</v>
      </c>
      <c r="AW409">
        <v>6.6666666666666666E-2</v>
      </c>
      <c r="AX409">
        <v>60</v>
      </c>
      <c r="AY409">
        <v>63.000000000000007</v>
      </c>
    </row>
    <row r="410" spans="1:51" x14ac:dyDescent="0.25">
      <c r="A410">
        <v>8570</v>
      </c>
      <c r="B410" t="s">
        <v>41</v>
      </c>
      <c r="C410" t="s">
        <v>399</v>
      </c>
      <c r="D410" t="s">
        <v>43</v>
      </c>
      <c r="E410" t="s">
        <v>2718</v>
      </c>
      <c r="F410" t="s">
        <v>7383</v>
      </c>
      <c r="G410" t="s">
        <v>77</v>
      </c>
      <c r="H410" t="s">
        <v>47</v>
      </c>
      <c r="I410" t="s">
        <v>63</v>
      </c>
      <c r="J410" t="s">
        <v>112</v>
      </c>
      <c r="K410" t="s">
        <v>2614</v>
      </c>
      <c r="L410" t="s">
        <v>50</v>
      </c>
      <c r="M410" t="s">
        <v>114</v>
      </c>
      <c r="N410">
        <v>71</v>
      </c>
      <c r="O410" t="s">
        <v>48</v>
      </c>
      <c r="P410" t="s">
        <v>251</v>
      </c>
      <c r="S410" t="s">
        <v>7384</v>
      </c>
      <c r="V410" t="s">
        <v>48</v>
      </c>
      <c r="W410" t="s">
        <v>54</v>
      </c>
      <c r="X410" t="s">
        <v>745</v>
      </c>
      <c r="Y410" t="s">
        <v>54</v>
      </c>
      <c r="Z410" t="s">
        <v>7385</v>
      </c>
      <c r="AA410" t="s">
        <v>54</v>
      </c>
      <c r="AB410" t="s">
        <v>57</v>
      </c>
      <c r="AC410" t="s">
        <v>57</v>
      </c>
      <c r="AH410">
        <f t="shared" si="66"/>
        <v>0</v>
      </c>
      <c r="AI410">
        <f t="shared" si="67"/>
        <v>0</v>
      </c>
      <c r="AJ410">
        <f t="shared" si="68"/>
        <v>1</v>
      </c>
      <c r="AK410">
        <v>1</v>
      </c>
      <c r="AL410" s="8">
        <f t="shared" si="69"/>
        <v>71</v>
      </c>
      <c r="AM410" s="8">
        <f t="shared" si="70"/>
        <v>6.6666666666666666E-2</v>
      </c>
      <c r="AN410" s="8">
        <f t="shared" si="71"/>
        <v>1.6666666666666666E-2</v>
      </c>
      <c r="AO410" s="8">
        <f>Table1[[#This Row],[L1 Worked Time]]+Table1[[#This Row],[Idle Time]]+Table1[[#This Row],[L1 Pend Time]]</f>
        <v>71.083333333333329</v>
      </c>
      <c r="AP410" s="1" t="str">
        <f t="shared" si="72"/>
        <v>Wed</v>
      </c>
      <c r="AQ410" s="6">
        <f>INT(Table1[[#This Row],[Create Date]])</f>
        <v>44965</v>
      </c>
      <c r="AR410" s="2">
        <f t="shared" si="73"/>
        <v>44965</v>
      </c>
      <c r="AS410" s="1" t="str">
        <f t="shared" si="74"/>
        <v>16:30:03</v>
      </c>
      <c r="AT410" s="1" t="str">
        <f t="shared" si="75"/>
        <v>Week-2</v>
      </c>
      <c r="AU410" s="3">
        <f t="shared" si="76"/>
        <v>0.66666666666666663</v>
      </c>
      <c r="AW410">
        <v>6.6666666666666666E-2</v>
      </c>
      <c r="AX410">
        <v>71</v>
      </c>
      <c r="AY410">
        <v>1.6666666666666666E-2</v>
      </c>
    </row>
    <row r="411" spans="1:51" x14ac:dyDescent="0.25">
      <c r="A411">
        <v>8569</v>
      </c>
      <c r="B411" t="s">
        <v>59</v>
      </c>
      <c r="C411" t="s">
        <v>42</v>
      </c>
      <c r="D411" t="s">
        <v>43</v>
      </c>
      <c r="E411" t="s">
        <v>7386</v>
      </c>
      <c r="F411" t="s">
        <v>7387</v>
      </c>
      <c r="G411" t="s">
        <v>181</v>
      </c>
      <c r="H411" t="s">
        <v>47</v>
      </c>
      <c r="I411" t="s">
        <v>72</v>
      </c>
      <c r="J411" t="s">
        <v>48</v>
      </c>
      <c r="K411" t="s">
        <v>1844</v>
      </c>
      <c r="L411" t="s">
        <v>50</v>
      </c>
      <c r="M411" t="s">
        <v>51</v>
      </c>
      <c r="N411">
        <v>15</v>
      </c>
      <c r="O411" t="s">
        <v>48</v>
      </c>
      <c r="P411" t="s">
        <v>52</v>
      </c>
      <c r="T411" t="s">
        <v>105</v>
      </c>
      <c r="V411" t="s">
        <v>48</v>
      </c>
      <c r="W411" t="s">
        <v>54</v>
      </c>
      <c r="X411" t="s">
        <v>359</v>
      </c>
      <c r="Y411" t="s">
        <v>54</v>
      </c>
      <c r="Z411" t="s">
        <v>7388</v>
      </c>
      <c r="AA411" t="s">
        <v>54</v>
      </c>
      <c r="AB411" t="s">
        <v>57</v>
      </c>
      <c r="AC411" t="s">
        <v>7389</v>
      </c>
      <c r="AH411">
        <f t="shared" si="66"/>
        <v>0</v>
      </c>
      <c r="AI411">
        <f t="shared" si="67"/>
        <v>0</v>
      </c>
      <c r="AJ411">
        <f t="shared" si="68"/>
        <v>1</v>
      </c>
      <c r="AK411">
        <v>1</v>
      </c>
      <c r="AL411" s="8">
        <f t="shared" si="69"/>
        <v>15</v>
      </c>
      <c r="AM411" s="8">
        <f t="shared" si="70"/>
        <v>0.2</v>
      </c>
      <c r="AN411" s="8">
        <f t="shared" si="71"/>
        <v>230.96666666666667</v>
      </c>
      <c r="AO411" s="8">
        <f>Table1[[#This Row],[L1 Worked Time]]+Table1[[#This Row],[Idle Time]]+Table1[[#This Row],[L1 Pend Time]]</f>
        <v>246.16666666666666</v>
      </c>
      <c r="AP411" s="1" t="str">
        <f t="shared" si="72"/>
        <v>Wed</v>
      </c>
      <c r="AQ411" s="6">
        <f>INT(Table1[[#This Row],[Create Date]])</f>
        <v>44965</v>
      </c>
      <c r="AR411" s="2">
        <f t="shared" si="73"/>
        <v>44965</v>
      </c>
      <c r="AS411" s="1" t="str">
        <f t="shared" si="74"/>
        <v>12:20:03</v>
      </c>
      <c r="AT411" s="1" t="str">
        <f t="shared" si="75"/>
        <v>Week-2</v>
      </c>
      <c r="AU411" s="3">
        <f t="shared" si="76"/>
        <v>0.5</v>
      </c>
      <c r="AW411">
        <v>0.2</v>
      </c>
      <c r="AX411">
        <v>15</v>
      </c>
      <c r="AY411">
        <v>230.96666666666667</v>
      </c>
    </row>
    <row r="412" spans="1:51" x14ac:dyDescent="0.25">
      <c r="A412">
        <v>8568</v>
      </c>
      <c r="B412" t="s">
        <v>117</v>
      </c>
      <c r="C412" t="s">
        <v>42</v>
      </c>
      <c r="D412" t="s">
        <v>43</v>
      </c>
      <c r="E412" t="s">
        <v>2807</v>
      </c>
      <c r="F412" t="s">
        <v>7390</v>
      </c>
      <c r="G412" t="s">
        <v>129</v>
      </c>
      <c r="H412" t="s">
        <v>47</v>
      </c>
      <c r="I412" t="s">
        <v>63</v>
      </c>
      <c r="J412" t="s">
        <v>112</v>
      </c>
      <c r="K412" t="s">
        <v>1294</v>
      </c>
      <c r="L412" t="s">
        <v>50</v>
      </c>
      <c r="M412" t="s">
        <v>122</v>
      </c>
      <c r="N412">
        <v>31</v>
      </c>
      <c r="O412" t="s">
        <v>48</v>
      </c>
      <c r="P412" t="s">
        <v>251</v>
      </c>
      <c r="S412" t="s">
        <v>252</v>
      </c>
      <c r="V412" t="s">
        <v>48</v>
      </c>
      <c r="W412" t="s">
        <v>54</v>
      </c>
      <c r="X412" t="s">
        <v>55</v>
      </c>
      <c r="Y412" t="s">
        <v>54</v>
      </c>
      <c r="Z412" t="s">
        <v>1224</v>
      </c>
      <c r="AA412" t="s">
        <v>54</v>
      </c>
      <c r="AB412" t="s">
        <v>57</v>
      </c>
      <c r="AC412" t="s">
        <v>7391</v>
      </c>
      <c r="AH412">
        <f t="shared" si="66"/>
        <v>0</v>
      </c>
      <c r="AI412">
        <f t="shared" si="67"/>
        <v>0</v>
      </c>
      <c r="AJ412">
        <f t="shared" si="68"/>
        <v>1</v>
      </c>
      <c r="AK412">
        <v>1</v>
      </c>
      <c r="AL412" s="8">
        <f t="shared" si="69"/>
        <v>31</v>
      </c>
      <c r="AM412" s="8">
        <f t="shared" si="70"/>
        <v>0.15000000000000002</v>
      </c>
      <c r="AN412" s="8">
        <f t="shared" si="71"/>
        <v>96.216666666666669</v>
      </c>
      <c r="AO412" s="8">
        <f>Table1[[#This Row],[L1 Worked Time]]+Table1[[#This Row],[Idle Time]]+Table1[[#This Row],[L1 Pend Time]]</f>
        <v>127.36666666666667</v>
      </c>
      <c r="AP412" s="1" t="str">
        <f t="shared" si="72"/>
        <v>Wed</v>
      </c>
      <c r="AQ412" s="6">
        <f>INT(Table1[[#This Row],[Create Date]])</f>
        <v>44965</v>
      </c>
      <c r="AR412" s="2">
        <f t="shared" si="73"/>
        <v>44965</v>
      </c>
      <c r="AS412" s="1" t="str">
        <f t="shared" si="74"/>
        <v>12:10:06</v>
      </c>
      <c r="AT412" s="1" t="str">
        <f t="shared" si="75"/>
        <v>Week-2</v>
      </c>
      <c r="AU412" s="3">
        <f t="shared" si="76"/>
        <v>0.5</v>
      </c>
      <c r="AW412">
        <v>0.15000000000000002</v>
      </c>
      <c r="AX412">
        <v>31</v>
      </c>
      <c r="AY412">
        <v>96.216666666666669</v>
      </c>
    </row>
    <row r="413" spans="1:51" x14ac:dyDescent="0.25">
      <c r="A413">
        <v>8567</v>
      </c>
      <c r="B413" t="s">
        <v>117</v>
      </c>
      <c r="C413" t="s">
        <v>42</v>
      </c>
      <c r="D413" t="s">
        <v>43</v>
      </c>
      <c r="E413" t="s">
        <v>2807</v>
      </c>
      <c r="F413" t="s">
        <v>7392</v>
      </c>
      <c r="G413" t="s">
        <v>129</v>
      </c>
      <c r="H413" t="s">
        <v>47</v>
      </c>
      <c r="I413" t="s">
        <v>63</v>
      </c>
      <c r="J413" t="s">
        <v>112</v>
      </c>
      <c r="K413" t="s">
        <v>1294</v>
      </c>
      <c r="L413" t="s">
        <v>50</v>
      </c>
      <c r="M413" t="s">
        <v>122</v>
      </c>
      <c r="N413">
        <v>51</v>
      </c>
      <c r="O413" t="s">
        <v>48</v>
      </c>
      <c r="P413" t="s">
        <v>251</v>
      </c>
      <c r="S413" t="s">
        <v>252</v>
      </c>
      <c r="V413" t="s">
        <v>48</v>
      </c>
      <c r="W413" t="s">
        <v>54</v>
      </c>
      <c r="X413" t="s">
        <v>5191</v>
      </c>
      <c r="Y413" t="s">
        <v>54</v>
      </c>
      <c r="Z413" t="s">
        <v>5173</v>
      </c>
      <c r="AA413" t="s">
        <v>54</v>
      </c>
      <c r="AB413" t="s">
        <v>57</v>
      </c>
      <c r="AC413" t="s">
        <v>57</v>
      </c>
      <c r="AH413">
        <f t="shared" si="66"/>
        <v>0</v>
      </c>
      <c r="AI413">
        <f t="shared" si="67"/>
        <v>0</v>
      </c>
      <c r="AJ413">
        <f t="shared" si="68"/>
        <v>1</v>
      </c>
      <c r="AK413">
        <v>1</v>
      </c>
      <c r="AL413" s="8">
        <f t="shared" si="69"/>
        <v>51</v>
      </c>
      <c r="AM413" s="8">
        <f t="shared" si="70"/>
        <v>5.3666666666666663</v>
      </c>
      <c r="AN413" s="8">
        <f t="shared" si="71"/>
        <v>1.6666666666666666E-2</v>
      </c>
      <c r="AO413" s="8">
        <f>Table1[[#This Row],[L1 Worked Time]]+Table1[[#This Row],[Idle Time]]+Table1[[#This Row],[L1 Pend Time]]</f>
        <v>56.383333333333333</v>
      </c>
      <c r="AP413" s="1" t="str">
        <f t="shared" si="72"/>
        <v>Wed</v>
      </c>
      <c r="AQ413" s="6">
        <f>INT(Table1[[#This Row],[Create Date]])</f>
        <v>44965</v>
      </c>
      <c r="AR413" s="2">
        <f t="shared" si="73"/>
        <v>44965</v>
      </c>
      <c r="AS413" s="1" t="str">
        <f t="shared" si="74"/>
        <v>12:10:04</v>
      </c>
      <c r="AT413" s="1" t="str">
        <f t="shared" si="75"/>
        <v>Week-2</v>
      </c>
      <c r="AU413" s="3">
        <f t="shared" si="76"/>
        <v>0.5</v>
      </c>
      <c r="AW413">
        <v>5.3666666666666663</v>
      </c>
      <c r="AX413">
        <v>51</v>
      </c>
      <c r="AY413">
        <v>1.6666666666666666E-2</v>
      </c>
    </row>
    <row r="414" spans="1:51" x14ac:dyDescent="0.25">
      <c r="A414">
        <v>8566</v>
      </c>
      <c r="B414" t="s">
        <v>117</v>
      </c>
      <c r="C414" t="s">
        <v>399</v>
      </c>
      <c r="D414" t="s">
        <v>43</v>
      </c>
      <c r="E414" t="s">
        <v>217</v>
      </c>
      <c r="F414" t="s">
        <v>7393</v>
      </c>
      <c r="G414" t="s">
        <v>181</v>
      </c>
      <c r="H414" t="s">
        <v>47</v>
      </c>
      <c r="I414" t="s">
        <v>47</v>
      </c>
      <c r="J414" t="s">
        <v>112</v>
      </c>
      <c r="K414" t="s">
        <v>121</v>
      </c>
      <c r="L414" t="s">
        <v>50</v>
      </c>
      <c r="M414" t="s">
        <v>114</v>
      </c>
      <c r="N414">
        <v>148</v>
      </c>
      <c r="O414" t="s">
        <v>48</v>
      </c>
      <c r="P414" t="s">
        <v>123</v>
      </c>
      <c r="R414" t="s">
        <v>158</v>
      </c>
      <c r="V414" t="s">
        <v>48</v>
      </c>
      <c r="W414" t="s">
        <v>54</v>
      </c>
      <c r="X414" t="s">
        <v>7394</v>
      </c>
      <c r="Y414" t="s">
        <v>54</v>
      </c>
      <c r="Z414" t="s">
        <v>7395</v>
      </c>
      <c r="AA414" t="s">
        <v>54</v>
      </c>
      <c r="AB414" t="s">
        <v>57</v>
      </c>
      <c r="AC414" t="s">
        <v>7396</v>
      </c>
      <c r="AH414">
        <f t="shared" si="66"/>
        <v>0</v>
      </c>
      <c r="AI414">
        <f t="shared" si="67"/>
        <v>1</v>
      </c>
      <c r="AJ414" t="str">
        <f t="shared" si="68"/>
        <v/>
      </c>
      <c r="AK414">
        <v>1</v>
      </c>
      <c r="AL414" s="8">
        <f t="shared" si="69"/>
        <v>148</v>
      </c>
      <c r="AM414" s="8">
        <f t="shared" si="70"/>
        <v>4.4666666666666668</v>
      </c>
      <c r="AN414" s="8">
        <f t="shared" si="71"/>
        <v>61.516666666666666</v>
      </c>
      <c r="AO414" s="8">
        <f>Table1[[#This Row],[L1 Worked Time]]+Table1[[#This Row],[Idle Time]]+Table1[[#This Row],[L1 Pend Time]]</f>
        <v>213.98333333333335</v>
      </c>
      <c r="AP414" s="1" t="str">
        <f t="shared" si="72"/>
        <v>Wed</v>
      </c>
      <c r="AQ414" s="6">
        <f>INT(Table1[[#This Row],[Create Date]])</f>
        <v>44965</v>
      </c>
      <c r="AR414" s="2">
        <f t="shared" si="73"/>
        <v>44965</v>
      </c>
      <c r="AS414" s="1" t="str">
        <f t="shared" si="74"/>
        <v>12:10:03</v>
      </c>
      <c r="AT414" s="1" t="str">
        <f t="shared" si="75"/>
        <v>Week-2</v>
      </c>
      <c r="AU414" s="3">
        <f t="shared" si="76"/>
        <v>0.5</v>
      </c>
      <c r="AW414">
        <v>4.4666666666666668</v>
      </c>
      <c r="AX414">
        <v>148</v>
      </c>
      <c r="AY414">
        <v>61.516666666666666</v>
      </c>
    </row>
    <row r="415" spans="1:51" x14ac:dyDescent="0.25">
      <c r="A415">
        <v>8565</v>
      </c>
      <c r="B415" t="s">
        <v>59</v>
      </c>
      <c r="C415" t="s">
        <v>164</v>
      </c>
      <c r="D415" t="s">
        <v>43</v>
      </c>
      <c r="E415" t="s">
        <v>7397</v>
      </c>
      <c r="F415" t="s">
        <v>7398</v>
      </c>
      <c r="G415" t="s">
        <v>129</v>
      </c>
      <c r="H415" t="s">
        <v>63</v>
      </c>
      <c r="I415" t="s">
        <v>63</v>
      </c>
      <c r="J415" t="s">
        <v>64</v>
      </c>
      <c r="L415" t="s">
        <v>50</v>
      </c>
      <c r="M415" t="s">
        <v>65</v>
      </c>
      <c r="N415">
        <v>62</v>
      </c>
      <c r="O415" t="s">
        <v>48</v>
      </c>
      <c r="P415" t="s">
        <v>66</v>
      </c>
      <c r="Q415" t="s">
        <v>67</v>
      </c>
      <c r="V415" t="s">
        <v>48</v>
      </c>
      <c r="W415" t="s">
        <v>54</v>
      </c>
      <c r="X415" t="s">
        <v>106</v>
      </c>
      <c r="Y415" t="s">
        <v>54</v>
      </c>
      <c r="Z415" t="s">
        <v>7399</v>
      </c>
      <c r="AA415" t="s">
        <v>54</v>
      </c>
      <c r="AB415" t="s">
        <v>57</v>
      </c>
      <c r="AC415" t="s">
        <v>57</v>
      </c>
      <c r="AH415">
        <f t="shared" si="66"/>
        <v>0</v>
      </c>
      <c r="AI415">
        <f t="shared" si="67"/>
        <v>1</v>
      </c>
      <c r="AJ415" t="str">
        <f t="shared" si="68"/>
        <v/>
      </c>
      <c r="AK415">
        <v>1</v>
      </c>
      <c r="AL415" s="8">
        <f t="shared" si="69"/>
        <v>62</v>
      </c>
      <c r="AM415" s="8">
        <f t="shared" si="70"/>
        <v>8.3333333333333329E-2</v>
      </c>
      <c r="AN415" s="8">
        <f t="shared" si="71"/>
        <v>1.6666666666666666E-2</v>
      </c>
      <c r="AO415" s="8">
        <f>Table1[[#This Row],[L1 Worked Time]]+Table1[[#This Row],[Idle Time]]+Table1[[#This Row],[L1 Pend Time]]</f>
        <v>62.1</v>
      </c>
      <c r="AP415" s="1" t="str">
        <f t="shared" si="72"/>
        <v>Wed</v>
      </c>
      <c r="AQ415" s="6">
        <f>INT(Table1[[#This Row],[Create Date]])</f>
        <v>44965</v>
      </c>
      <c r="AR415" s="2">
        <f t="shared" si="73"/>
        <v>44965</v>
      </c>
      <c r="AS415" s="1" t="str">
        <f t="shared" si="74"/>
        <v>09:30:07</v>
      </c>
      <c r="AT415" s="1" t="str">
        <f t="shared" si="75"/>
        <v>Week-2</v>
      </c>
      <c r="AU415" s="3">
        <f t="shared" si="76"/>
        <v>0.375</v>
      </c>
      <c r="AW415">
        <v>8.3333333333333329E-2</v>
      </c>
      <c r="AX415">
        <v>62</v>
      </c>
      <c r="AY415">
        <v>1.6666666666666666E-2</v>
      </c>
    </row>
    <row r="416" spans="1:51" x14ac:dyDescent="0.25">
      <c r="A416">
        <v>8564</v>
      </c>
      <c r="B416" t="s">
        <v>59</v>
      </c>
      <c r="C416" t="s">
        <v>399</v>
      </c>
      <c r="D416" t="s">
        <v>43</v>
      </c>
      <c r="E416" t="s">
        <v>4012</v>
      </c>
      <c r="F416" t="s">
        <v>7400</v>
      </c>
      <c r="G416" t="s">
        <v>181</v>
      </c>
      <c r="H416" t="s">
        <v>63</v>
      </c>
      <c r="I416" t="s">
        <v>63</v>
      </c>
      <c r="J416" t="s">
        <v>48</v>
      </c>
      <c r="K416" t="s">
        <v>1844</v>
      </c>
      <c r="L416" t="s">
        <v>50</v>
      </c>
      <c r="M416" t="s">
        <v>682</v>
      </c>
      <c r="N416">
        <v>76</v>
      </c>
      <c r="O416" t="s">
        <v>48</v>
      </c>
      <c r="P416" t="s">
        <v>52</v>
      </c>
      <c r="T416" t="s">
        <v>105</v>
      </c>
      <c r="V416" t="s">
        <v>48</v>
      </c>
      <c r="W416" t="s">
        <v>54</v>
      </c>
      <c r="X416" t="s">
        <v>106</v>
      </c>
      <c r="Y416" t="s">
        <v>54</v>
      </c>
      <c r="Z416" t="s">
        <v>7401</v>
      </c>
      <c r="AA416" t="s">
        <v>54</v>
      </c>
      <c r="AB416" t="s">
        <v>57</v>
      </c>
      <c r="AC416" t="s">
        <v>1432</v>
      </c>
      <c r="AH416">
        <f t="shared" si="66"/>
        <v>0</v>
      </c>
      <c r="AI416">
        <f t="shared" si="67"/>
        <v>1</v>
      </c>
      <c r="AJ416" t="str">
        <f t="shared" si="68"/>
        <v/>
      </c>
      <c r="AK416">
        <v>1</v>
      </c>
      <c r="AL416" s="8">
        <f t="shared" si="69"/>
        <v>76</v>
      </c>
      <c r="AM416" s="8">
        <f t="shared" si="70"/>
        <v>8.3333333333333329E-2</v>
      </c>
      <c r="AN416" s="8">
        <f t="shared" si="71"/>
        <v>1.2833333333333332</v>
      </c>
      <c r="AO416" s="8">
        <f>Table1[[#This Row],[L1 Worked Time]]+Table1[[#This Row],[Idle Time]]+Table1[[#This Row],[L1 Pend Time]]</f>
        <v>77.36666666666666</v>
      </c>
      <c r="AP416" s="1" t="str">
        <f t="shared" si="72"/>
        <v>Wed</v>
      </c>
      <c r="AQ416" s="6">
        <f>INT(Table1[[#This Row],[Create Date]])</f>
        <v>44965</v>
      </c>
      <c r="AR416" s="2">
        <f t="shared" si="73"/>
        <v>44965</v>
      </c>
      <c r="AS416" s="1" t="str">
        <f t="shared" si="74"/>
        <v>08:50:03</v>
      </c>
      <c r="AT416" s="1" t="str">
        <f t="shared" si="75"/>
        <v>Week-2</v>
      </c>
      <c r="AU416" s="3">
        <f t="shared" si="76"/>
        <v>0.33333333333333331</v>
      </c>
      <c r="AW416">
        <v>8.3333333333333329E-2</v>
      </c>
      <c r="AX416">
        <v>76</v>
      </c>
      <c r="AY416">
        <v>1.2833333333333332</v>
      </c>
    </row>
    <row r="417" spans="1:51" x14ac:dyDescent="0.25">
      <c r="A417">
        <v>8563</v>
      </c>
      <c r="B417" t="s">
        <v>41</v>
      </c>
      <c r="C417" t="s">
        <v>42</v>
      </c>
      <c r="D417" t="s">
        <v>43</v>
      </c>
      <c r="E417" t="s">
        <v>249</v>
      </c>
      <c r="F417" t="s">
        <v>7402</v>
      </c>
      <c r="G417" t="s">
        <v>129</v>
      </c>
      <c r="H417" t="s">
        <v>47</v>
      </c>
      <c r="I417" t="s">
        <v>63</v>
      </c>
      <c r="J417" t="s">
        <v>379</v>
      </c>
      <c r="K417" t="s">
        <v>2614</v>
      </c>
      <c r="L417" t="s">
        <v>50</v>
      </c>
      <c r="M417" t="s">
        <v>114</v>
      </c>
      <c r="N417">
        <v>55</v>
      </c>
      <c r="O417" t="s">
        <v>48</v>
      </c>
      <c r="P417" t="s">
        <v>251</v>
      </c>
      <c r="S417" t="s">
        <v>252</v>
      </c>
      <c r="V417" t="s">
        <v>48</v>
      </c>
      <c r="W417" t="s">
        <v>54</v>
      </c>
      <c r="X417" t="s">
        <v>89</v>
      </c>
      <c r="Y417" t="s">
        <v>54</v>
      </c>
      <c r="Z417" t="s">
        <v>7403</v>
      </c>
      <c r="AA417" t="s">
        <v>54</v>
      </c>
      <c r="AB417" t="s">
        <v>57</v>
      </c>
      <c r="AC417" t="s">
        <v>57</v>
      </c>
      <c r="AH417">
        <f t="shared" si="66"/>
        <v>0</v>
      </c>
      <c r="AI417">
        <f t="shared" si="67"/>
        <v>0</v>
      </c>
      <c r="AJ417">
        <f t="shared" si="68"/>
        <v>1</v>
      </c>
      <c r="AK417">
        <v>1</v>
      </c>
      <c r="AL417" s="8">
        <f t="shared" si="69"/>
        <v>55.000000000000007</v>
      </c>
      <c r="AM417" s="8">
        <f t="shared" si="70"/>
        <v>0.16666666666666666</v>
      </c>
      <c r="AN417" s="8">
        <f t="shared" si="71"/>
        <v>1.6666666666666666E-2</v>
      </c>
      <c r="AO417" s="8">
        <f>Table1[[#This Row],[L1 Worked Time]]+Table1[[#This Row],[Idle Time]]+Table1[[#This Row],[L1 Pend Time]]</f>
        <v>55.183333333333337</v>
      </c>
      <c r="AP417" s="1" t="str">
        <f t="shared" si="72"/>
        <v>Wed</v>
      </c>
      <c r="AQ417" s="6">
        <f>INT(Table1[[#This Row],[Create Date]])</f>
        <v>44965</v>
      </c>
      <c r="AR417" s="2">
        <f t="shared" si="73"/>
        <v>44965</v>
      </c>
      <c r="AS417" s="1" t="str">
        <f t="shared" si="74"/>
        <v>08:10:02</v>
      </c>
      <c r="AT417" s="1" t="str">
        <f t="shared" si="75"/>
        <v>Week-2</v>
      </c>
      <c r="AU417" s="3">
        <f t="shared" si="76"/>
        <v>0.33333333333333331</v>
      </c>
      <c r="AW417">
        <v>0.16666666666666666</v>
      </c>
      <c r="AX417">
        <v>55.000000000000007</v>
      </c>
      <c r="AY417">
        <v>1.6666666666666666E-2</v>
      </c>
    </row>
    <row r="418" spans="1:51" x14ac:dyDescent="0.25">
      <c r="A418">
        <v>8562</v>
      </c>
      <c r="B418" t="s">
        <v>59</v>
      </c>
      <c r="C418" t="s">
        <v>164</v>
      </c>
      <c r="D418" t="s">
        <v>43</v>
      </c>
      <c r="E418" t="s">
        <v>7404</v>
      </c>
      <c r="F418" t="s">
        <v>7405</v>
      </c>
      <c r="G418" t="s">
        <v>46</v>
      </c>
      <c r="H418" t="s">
        <v>72</v>
      </c>
      <c r="I418" t="s">
        <v>47</v>
      </c>
      <c r="J418" t="s">
        <v>339</v>
      </c>
      <c r="L418" t="s">
        <v>50</v>
      </c>
      <c r="M418" t="s">
        <v>65</v>
      </c>
      <c r="N418">
        <v>46</v>
      </c>
      <c r="O418" t="s">
        <v>48</v>
      </c>
      <c r="P418" t="s">
        <v>66</v>
      </c>
      <c r="Q418" t="s">
        <v>317</v>
      </c>
      <c r="V418" t="s">
        <v>282</v>
      </c>
      <c r="W418" t="s">
        <v>54</v>
      </c>
      <c r="X418" t="s">
        <v>106</v>
      </c>
      <c r="Y418" t="s">
        <v>54</v>
      </c>
      <c r="Z418" t="s">
        <v>7406</v>
      </c>
      <c r="AA418" t="s">
        <v>54</v>
      </c>
      <c r="AB418" t="s">
        <v>57</v>
      </c>
      <c r="AC418" t="s">
        <v>57</v>
      </c>
      <c r="AH418">
        <f t="shared" si="66"/>
        <v>1</v>
      </c>
      <c r="AI418">
        <f t="shared" si="67"/>
        <v>0</v>
      </c>
      <c r="AJ418">
        <f t="shared" si="68"/>
        <v>1</v>
      </c>
      <c r="AK418">
        <v>1</v>
      </c>
      <c r="AL418" s="8">
        <f t="shared" si="69"/>
        <v>46</v>
      </c>
      <c r="AM418" s="8">
        <f t="shared" si="70"/>
        <v>8.3333333333333329E-2</v>
      </c>
      <c r="AN418" s="8">
        <f t="shared" si="71"/>
        <v>1.6666666666666666E-2</v>
      </c>
      <c r="AO418" s="8">
        <f>Table1[[#This Row],[L1 Worked Time]]+Table1[[#This Row],[Idle Time]]+Table1[[#This Row],[L1 Pend Time]]</f>
        <v>46.1</v>
      </c>
      <c r="AP418" s="1" t="str">
        <f t="shared" si="72"/>
        <v>Wed</v>
      </c>
      <c r="AQ418" s="6">
        <f>INT(Table1[[#This Row],[Create Date]])</f>
        <v>44965</v>
      </c>
      <c r="AR418" s="2">
        <f t="shared" si="73"/>
        <v>44965</v>
      </c>
      <c r="AS418" s="1" t="str">
        <f t="shared" si="74"/>
        <v>08:00:05</v>
      </c>
      <c r="AT418" s="1" t="str">
        <f t="shared" si="75"/>
        <v>Week-2</v>
      </c>
      <c r="AU418" s="3">
        <f t="shared" si="76"/>
        <v>0.33333333333333331</v>
      </c>
      <c r="AW418">
        <v>8.3333333333333329E-2</v>
      </c>
      <c r="AX418">
        <v>46</v>
      </c>
      <c r="AY418">
        <v>1.6666666666666666E-2</v>
      </c>
    </row>
    <row r="419" spans="1:51" x14ac:dyDescent="0.25">
      <c r="A419">
        <v>8561</v>
      </c>
      <c r="B419" t="s">
        <v>41</v>
      </c>
      <c r="C419" t="s">
        <v>109</v>
      </c>
      <c r="D419" t="s">
        <v>43</v>
      </c>
      <c r="E419" t="s">
        <v>4442</v>
      </c>
      <c r="F419" t="s">
        <v>7407</v>
      </c>
      <c r="G419" t="s">
        <v>46</v>
      </c>
      <c r="H419" t="s">
        <v>47</v>
      </c>
      <c r="I419" t="s">
        <v>63</v>
      </c>
      <c r="J419" t="s">
        <v>379</v>
      </c>
      <c r="K419" t="s">
        <v>2614</v>
      </c>
      <c r="L419" t="s">
        <v>50</v>
      </c>
      <c r="M419" t="s">
        <v>114</v>
      </c>
      <c r="N419">
        <v>71</v>
      </c>
      <c r="O419" t="s">
        <v>48</v>
      </c>
      <c r="P419" t="s">
        <v>354</v>
      </c>
      <c r="U419" t="s">
        <v>4444</v>
      </c>
      <c r="V419" t="s">
        <v>48</v>
      </c>
      <c r="W419" t="s">
        <v>54</v>
      </c>
      <c r="X419" t="s">
        <v>142</v>
      </c>
      <c r="Y419" t="s">
        <v>54</v>
      </c>
      <c r="Z419" t="s">
        <v>7408</v>
      </c>
      <c r="AA419" t="s">
        <v>54</v>
      </c>
      <c r="AB419" t="s">
        <v>57</v>
      </c>
      <c r="AC419" t="s">
        <v>57</v>
      </c>
      <c r="AH419">
        <f t="shared" si="66"/>
        <v>0</v>
      </c>
      <c r="AI419">
        <f t="shared" si="67"/>
        <v>0</v>
      </c>
      <c r="AJ419">
        <f t="shared" si="68"/>
        <v>1</v>
      </c>
      <c r="AK419">
        <v>1</v>
      </c>
      <c r="AL419" s="8">
        <f t="shared" si="69"/>
        <v>71</v>
      </c>
      <c r="AM419" s="8">
        <f t="shared" si="70"/>
        <v>0.1</v>
      </c>
      <c r="AN419" s="8">
        <f t="shared" si="71"/>
        <v>1.6666666666666666E-2</v>
      </c>
      <c r="AO419" s="8">
        <f>Table1[[#This Row],[L1 Worked Time]]+Table1[[#This Row],[Idle Time]]+Table1[[#This Row],[L1 Pend Time]]</f>
        <v>71.11666666666666</v>
      </c>
      <c r="AP419" s="1" t="str">
        <f t="shared" si="72"/>
        <v>Wed</v>
      </c>
      <c r="AQ419" s="6">
        <f>INT(Table1[[#This Row],[Create Date]])</f>
        <v>44965</v>
      </c>
      <c r="AR419" s="2">
        <f t="shared" si="73"/>
        <v>44965</v>
      </c>
      <c r="AS419" s="1" t="str">
        <f t="shared" si="74"/>
        <v>02:50:02</v>
      </c>
      <c r="AT419" s="1" t="str">
        <f t="shared" si="75"/>
        <v>Week-2</v>
      </c>
      <c r="AU419" s="3">
        <f t="shared" si="76"/>
        <v>8.3333333333333329E-2</v>
      </c>
      <c r="AW419">
        <v>0.1</v>
      </c>
      <c r="AX419">
        <v>71</v>
      </c>
      <c r="AY419">
        <v>1.6666666666666666E-2</v>
      </c>
    </row>
    <row r="420" spans="1:51" x14ac:dyDescent="0.25">
      <c r="A420">
        <v>8584</v>
      </c>
      <c r="B420" t="s">
        <v>41</v>
      </c>
      <c r="C420" t="s">
        <v>109</v>
      </c>
      <c r="D420" t="s">
        <v>43</v>
      </c>
      <c r="E420" t="s">
        <v>3863</v>
      </c>
      <c r="F420" t="s">
        <v>7349</v>
      </c>
      <c r="G420" t="s">
        <v>77</v>
      </c>
      <c r="H420" t="s">
        <v>47</v>
      </c>
      <c r="I420" t="s">
        <v>72</v>
      </c>
      <c r="J420" t="s">
        <v>281</v>
      </c>
      <c r="K420" t="s">
        <v>3865</v>
      </c>
      <c r="L420" t="s">
        <v>50</v>
      </c>
      <c r="M420" t="s">
        <v>122</v>
      </c>
      <c r="N420">
        <v>73</v>
      </c>
      <c r="O420" t="s">
        <v>48</v>
      </c>
      <c r="P420" t="s">
        <v>52</v>
      </c>
      <c r="T420" t="s">
        <v>105</v>
      </c>
      <c r="V420" t="s">
        <v>282</v>
      </c>
      <c r="W420" t="s">
        <v>54</v>
      </c>
      <c r="X420" t="s">
        <v>745</v>
      </c>
      <c r="Y420" t="s">
        <v>54</v>
      </c>
      <c r="Z420" t="s">
        <v>7350</v>
      </c>
      <c r="AA420" t="s">
        <v>54</v>
      </c>
      <c r="AB420" t="s">
        <v>57</v>
      </c>
      <c r="AC420" t="s">
        <v>57</v>
      </c>
      <c r="AH420">
        <f t="shared" si="66"/>
        <v>1</v>
      </c>
      <c r="AI420">
        <f t="shared" si="67"/>
        <v>0</v>
      </c>
      <c r="AJ420">
        <f t="shared" si="68"/>
        <v>1</v>
      </c>
      <c r="AK420">
        <v>1</v>
      </c>
      <c r="AL420" s="8">
        <f t="shared" si="69"/>
        <v>73</v>
      </c>
      <c r="AM420" s="8">
        <f t="shared" si="70"/>
        <v>6.6666666666666666E-2</v>
      </c>
      <c r="AN420" s="8">
        <f t="shared" si="71"/>
        <v>1.6666666666666666E-2</v>
      </c>
      <c r="AO420" s="8">
        <f>Table1[[#This Row],[L1 Worked Time]]+Table1[[#This Row],[Idle Time]]+Table1[[#This Row],[L1 Pend Time]]</f>
        <v>73.083333333333329</v>
      </c>
      <c r="AP420" s="1" t="str">
        <f t="shared" si="72"/>
        <v>Thu</v>
      </c>
      <c r="AQ420" s="6">
        <f>INT(Table1[[#This Row],[Create Date]])</f>
        <v>44966</v>
      </c>
      <c r="AR420" s="2">
        <f t="shared" si="73"/>
        <v>44966</v>
      </c>
      <c r="AS420" s="1" t="str">
        <f t="shared" si="74"/>
        <v>23:10:02</v>
      </c>
      <c r="AT420" s="1" t="str">
        <f t="shared" si="75"/>
        <v>Week-2</v>
      </c>
      <c r="AU420" s="3">
        <f t="shared" si="76"/>
        <v>0.95833333333333326</v>
      </c>
      <c r="AW420">
        <v>6.6666666666666666E-2</v>
      </c>
      <c r="AX420">
        <v>73</v>
      </c>
      <c r="AY420">
        <v>1.6666666666666666E-2</v>
      </c>
    </row>
    <row r="421" spans="1:51" x14ac:dyDescent="0.25">
      <c r="A421">
        <v>8583</v>
      </c>
      <c r="B421" t="s">
        <v>59</v>
      </c>
      <c r="C421" t="s">
        <v>60</v>
      </c>
      <c r="D421" t="s">
        <v>43</v>
      </c>
      <c r="E421" t="s">
        <v>7351</v>
      </c>
      <c r="F421" t="s">
        <v>7352</v>
      </c>
      <c r="G421" t="s">
        <v>77</v>
      </c>
      <c r="H421" t="s">
        <v>72</v>
      </c>
      <c r="I421" t="s">
        <v>72</v>
      </c>
      <c r="J421" t="s">
        <v>64</v>
      </c>
      <c r="L421" t="s">
        <v>50</v>
      </c>
      <c r="M421" t="s">
        <v>65</v>
      </c>
      <c r="N421">
        <v>72</v>
      </c>
      <c r="O421" t="s">
        <v>48</v>
      </c>
      <c r="P421" t="s">
        <v>66</v>
      </c>
      <c r="Q421" t="s">
        <v>73</v>
      </c>
      <c r="V421" t="s">
        <v>48</v>
      </c>
      <c r="W421" t="s">
        <v>54</v>
      </c>
      <c r="X421" t="s">
        <v>142</v>
      </c>
      <c r="Y421" t="s">
        <v>54</v>
      </c>
      <c r="Z421" t="s">
        <v>7353</v>
      </c>
      <c r="AA421" t="s">
        <v>54</v>
      </c>
      <c r="AB421" t="s">
        <v>57</v>
      </c>
      <c r="AC421" t="s">
        <v>57</v>
      </c>
      <c r="AH421">
        <f t="shared" si="66"/>
        <v>0</v>
      </c>
      <c r="AI421">
        <f t="shared" si="67"/>
        <v>1</v>
      </c>
      <c r="AJ421" t="str">
        <f t="shared" si="68"/>
        <v/>
      </c>
      <c r="AK421">
        <v>1</v>
      </c>
      <c r="AL421" s="8">
        <f t="shared" si="69"/>
        <v>72</v>
      </c>
      <c r="AM421" s="8">
        <f t="shared" si="70"/>
        <v>0.1</v>
      </c>
      <c r="AN421" s="8">
        <f t="shared" si="71"/>
        <v>1.6666666666666666E-2</v>
      </c>
      <c r="AO421" s="8">
        <f>Table1[[#This Row],[L1 Worked Time]]+Table1[[#This Row],[Idle Time]]+Table1[[#This Row],[L1 Pend Time]]</f>
        <v>72.11666666666666</v>
      </c>
      <c r="AP421" s="1" t="str">
        <f t="shared" si="72"/>
        <v>Thu</v>
      </c>
      <c r="AQ421" s="6">
        <f>INT(Table1[[#This Row],[Create Date]])</f>
        <v>44966</v>
      </c>
      <c r="AR421" s="2">
        <f t="shared" si="73"/>
        <v>44966</v>
      </c>
      <c r="AS421" s="1" t="str">
        <f t="shared" si="74"/>
        <v>20:30:05</v>
      </c>
      <c r="AT421" s="1" t="str">
        <f t="shared" si="75"/>
        <v>Week-2</v>
      </c>
      <c r="AU421" s="3">
        <f t="shared" si="76"/>
        <v>0.83333333333333326</v>
      </c>
      <c r="AW421">
        <v>0.1</v>
      </c>
      <c r="AX421">
        <v>72</v>
      </c>
      <c r="AY421">
        <v>1.6666666666666666E-2</v>
      </c>
    </row>
    <row r="422" spans="1:51" x14ac:dyDescent="0.25">
      <c r="A422">
        <v>8582</v>
      </c>
      <c r="B422" t="s">
        <v>59</v>
      </c>
      <c r="C422" t="s">
        <v>109</v>
      </c>
      <c r="D422" t="s">
        <v>43</v>
      </c>
      <c r="E422" t="s">
        <v>7354</v>
      </c>
      <c r="F422" t="s">
        <v>7355</v>
      </c>
      <c r="G422" t="s">
        <v>181</v>
      </c>
      <c r="H422" t="s">
        <v>47</v>
      </c>
      <c r="I422" t="s">
        <v>47</v>
      </c>
      <c r="J422" t="s">
        <v>64</v>
      </c>
      <c r="L422" t="s">
        <v>50</v>
      </c>
      <c r="M422" t="s">
        <v>65</v>
      </c>
      <c r="N422">
        <v>4</v>
      </c>
      <c r="O422" t="s">
        <v>48</v>
      </c>
      <c r="P422" t="s">
        <v>66</v>
      </c>
      <c r="Q422" t="s">
        <v>317</v>
      </c>
      <c r="V422" t="s">
        <v>48</v>
      </c>
      <c r="W422" t="s">
        <v>54</v>
      </c>
      <c r="X422" t="s">
        <v>55</v>
      </c>
      <c r="Y422" t="s">
        <v>54</v>
      </c>
      <c r="Z422" t="s">
        <v>4169</v>
      </c>
      <c r="AA422" t="s">
        <v>54</v>
      </c>
      <c r="AB422" t="s">
        <v>57</v>
      </c>
      <c r="AC422" t="s">
        <v>1384</v>
      </c>
      <c r="AH422">
        <f t="shared" si="66"/>
        <v>0</v>
      </c>
      <c r="AI422">
        <f t="shared" si="67"/>
        <v>1</v>
      </c>
      <c r="AJ422" t="str">
        <f t="shared" si="68"/>
        <v/>
      </c>
      <c r="AK422">
        <v>1</v>
      </c>
      <c r="AL422" s="8">
        <f t="shared" si="69"/>
        <v>4</v>
      </c>
      <c r="AM422" s="8">
        <f t="shared" si="70"/>
        <v>0.15000000000000002</v>
      </c>
      <c r="AN422" s="8">
        <f t="shared" si="71"/>
        <v>84.65</v>
      </c>
      <c r="AO422" s="8">
        <f>Table1[[#This Row],[L1 Worked Time]]+Table1[[#This Row],[Idle Time]]+Table1[[#This Row],[L1 Pend Time]]</f>
        <v>88.800000000000011</v>
      </c>
      <c r="AP422" s="1" t="str">
        <f t="shared" si="72"/>
        <v>Thu</v>
      </c>
      <c r="AQ422" s="6">
        <f>INT(Table1[[#This Row],[Create Date]])</f>
        <v>44966</v>
      </c>
      <c r="AR422" s="2">
        <f t="shared" si="73"/>
        <v>44966</v>
      </c>
      <c r="AS422" s="1" t="str">
        <f t="shared" si="74"/>
        <v>15:30:05</v>
      </c>
      <c r="AT422" s="1" t="str">
        <f t="shared" si="75"/>
        <v>Week-2</v>
      </c>
      <c r="AU422" s="3">
        <f t="shared" si="76"/>
        <v>0.625</v>
      </c>
      <c r="AW422">
        <v>0.15000000000000002</v>
      </c>
      <c r="AX422">
        <v>4</v>
      </c>
      <c r="AY422">
        <v>84.65</v>
      </c>
    </row>
    <row r="423" spans="1:51" x14ac:dyDescent="0.25">
      <c r="A423">
        <v>8581</v>
      </c>
      <c r="B423" t="s">
        <v>59</v>
      </c>
      <c r="C423" t="s">
        <v>109</v>
      </c>
      <c r="D423" t="s">
        <v>43</v>
      </c>
      <c r="E423" t="s">
        <v>7354</v>
      </c>
      <c r="F423" t="s">
        <v>7356</v>
      </c>
      <c r="G423" t="s">
        <v>181</v>
      </c>
      <c r="H423" t="s">
        <v>47</v>
      </c>
      <c r="I423" t="s">
        <v>47</v>
      </c>
      <c r="J423" t="s">
        <v>64</v>
      </c>
      <c r="L423" t="s">
        <v>50</v>
      </c>
      <c r="M423" t="s">
        <v>65</v>
      </c>
      <c r="N423">
        <v>93</v>
      </c>
      <c r="O423" t="s">
        <v>48</v>
      </c>
      <c r="P423" t="s">
        <v>66</v>
      </c>
      <c r="Q423" t="s">
        <v>317</v>
      </c>
      <c r="V423" t="s">
        <v>48</v>
      </c>
      <c r="W423" t="s">
        <v>54</v>
      </c>
      <c r="X423" t="s">
        <v>435</v>
      </c>
      <c r="Y423" t="s">
        <v>54</v>
      </c>
      <c r="Z423" t="s">
        <v>3080</v>
      </c>
      <c r="AA423" t="s">
        <v>54</v>
      </c>
      <c r="AB423" t="s">
        <v>57</v>
      </c>
      <c r="AC423" t="s">
        <v>7357</v>
      </c>
      <c r="AH423">
        <f t="shared" si="66"/>
        <v>0</v>
      </c>
      <c r="AI423">
        <f t="shared" si="67"/>
        <v>1</v>
      </c>
      <c r="AJ423" t="str">
        <f t="shared" si="68"/>
        <v/>
      </c>
      <c r="AK423">
        <v>1</v>
      </c>
      <c r="AL423" s="8">
        <f t="shared" si="69"/>
        <v>93.000000000000014</v>
      </c>
      <c r="AM423" s="8">
        <f t="shared" si="70"/>
        <v>0.21666666666666667</v>
      </c>
      <c r="AN423" s="8">
        <f t="shared" si="71"/>
        <v>27.6</v>
      </c>
      <c r="AO423" s="8">
        <f>Table1[[#This Row],[L1 Worked Time]]+Table1[[#This Row],[Idle Time]]+Table1[[#This Row],[L1 Pend Time]]</f>
        <v>120.81666666666669</v>
      </c>
      <c r="AP423" s="1" t="str">
        <f t="shared" si="72"/>
        <v>Thu</v>
      </c>
      <c r="AQ423" s="6">
        <f>INT(Table1[[#This Row],[Create Date]])</f>
        <v>44966</v>
      </c>
      <c r="AR423" s="2">
        <f t="shared" si="73"/>
        <v>44966</v>
      </c>
      <c r="AS423" s="1" t="str">
        <f t="shared" si="74"/>
        <v>15:00:09</v>
      </c>
      <c r="AT423" s="1" t="str">
        <f t="shared" si="75"/>
        <v>Week-2</v>
      </c>
      <c r="AU423" s="3">
        <f t="shared" si="76"/>
        <v>0.625</v>
      </c>
      <c r="AW423">
        <v>0.21666666666666667</v>
      </c>
      <c r="AX423">
        <v>93.000000000000014</v>
      </c>
      <c r="AY423">
        <v>27.6</v>
      </c>
    </row>
    <row r="424" spans="1:51" x14ac:dyDescent="0.25">
      <c r="A424">
        <v>8580</v>
      </c>
      <c r="B424" t="s">
        <v>59</v>
      </c>
      <c r="C424" t="s">
        <v>60</v>
      </c>
      <c r="D424" t="s">
        <v>43</v>
      </c>
      <c r="E424" t="s">
        <v>7358</v>
      </c>
      <c r="F424" t="s">
        <v>7359</v>
      </c>
      <c r="G424" t="s">
        <v>140</v>
      </c>
      <c r="H424" t="s">
        <v>63</v>
      </c>
      <c r="I424" t="s">
        <v>63</v>
      </c>
      <c r="J424" t="s">
        <v>64</v>
      </c>
      <c r="L424" t="s">
        <v>50</v>
      </c>
      <c r="M424" t="s">
        <v>65</v>
      </c>
      <c r="N424">
        <v>113</v>
      </c>
      <c r="O424" t="s">
        <v>48</v>
      </c>
      <c r="P424" t="s">
        <v>66</v>
      </c>
      <c r="Q424" t="s">
        <v>67</v>
      </c>
      <c r="V424" t="s">
        <v>48</v>
      </c>
      <c r="W424" t="s">
        <v>54</v>
      </c>
      <c r="X424" t="s">
        <v>55</v>
      </c>
      <c r="Y424" t="s">
        <v>54</v>
      </c>
      <c r="Z424" t="s">
        <v>7360</v>
      </c>
      <c r="AA424" t="s">
        <v>54</v>
      </c>
      <c r="AB424" t="s">
        <v>57</v>
      </c>
      <c r="AC424" t="s">
        <v>57</v>
      </c>
      <c r="AH424">
        <f t="shared" si="66"/>
        <v>0</v>
      </c>
      <c r="AI424">
        <f t="shared" si="67"/>
        <v>1</v>
      </c>
      <c r="AJ424" t="str">
        <f t="shared" si="68"/>
        <v/>
      </c>
      <c r="AK424">
        <v>1</v>
      </c>
      <c r="AL424" s="8">
        <f t="shared" si="69"/>
        <v>113</v>
      </c>
      <c r="AM424" s="8">
        <f t="shared" si="70"/>
        <v>0.15000000000000002</v>
      </c>
      <c r="AN424" s="8">
        <f t="shared" si="71"/>
        <v>1.6666666666666666E-2</v>
      </c>
      <c r="AO424" s="8">
        <f>Table1[[#This Row],[L1 Worked Time]]+Table1[[#This Row],[Idle Time]]+Table1[[#This Row],[L1 Pend Time]]</f>
        <v>113.16666666666667</v>
      </c>
      <c r="AP424" s="1" t="str">
        <f t="shared" si="72"/>
        <v>Thu</v>
      </c>
      <c r="AQ424" s="6">
        <f>INT(Table1[[#This Row],[Create Date]])</f>
        <v>44966</v>
      </c>
      <c r="AR424" s="2">
        <f t="shared" si="73"/>
        <v>44966</v>
      </c>
      <c r="AS424" s="1" t="str">
        <f t="shared" si="74"/>
        <v>14:00:05</v>
      </c>
      <c r="AT424" s="1" t="str">
        <f t="shared" si="75"/>
        <v>Week-2</v>
      </c>
      <c r="AU424" s="3">
        <f t="shared" si="76"/>
        <v>0.58333333333333326</v>
      </c>
      <c r="AW424">
        <v>0.15000000000000002</v>
      </c>
      <c r="AX424">
        <v>113</v>
      </c>
      <c r="AY424">
        <v>1.6666666666666666E-2</v>
      </c>
    </row>
    <row r="425" spans="1:51" x14ac:dyDescent="0.25">
      <c r="A425">
        <v>8579</v>
      </c>
      <c r="B425" t="s">
        <v>117</v>
      </c>
      <c r="C425" t="s">
        <v>164</v>
      </c>
      <c r="D425" t="s">
        <v>43</v>
      </c>
      <c r="E425" t="s">
        <v>7204</v>
      </c>
      <c r="F425" t="s">
        <v>7361</v>
      </c>
      <c r="G425" t="s">
        <v>181</v>
      </c>
      <c r="H425" t="s">
        <v>47</v>
      </c>
      <c r="I425" t="s">
        <v>47</v>
      </c>
      <c r="J425" t="s">
        <v>112</v>
      </c>
      <c r="K425" t="s">
        <v>121</v>
      </c>
      <c r="L425" t="s">
        <v>50</v>
      </c>
      <c r="M425" t="s">
        <v>114</v>
      </c>
      <c r="N425">
        <v>103</v>
      </c>
      <c r="O425" t="s">
        <v>48</v>
      </c>
      <c r="P425" t="s">
        <v>52</v>
      </c>
      <c r="T425" t="s">
        <v>105</v>
      </c>
      <c r="V425" t="s">
        <v>48</v>
      </c>
      <c r="W425" t="s">
        <v>54</v>
      </c>
      <c r="X425" t="s">
        <v>7362</v>
      </c>
      <c r="Y425" t="s">
        <v>54</v>
      </c>
      <c r="Z425" t="s">
        <v>7363</v>
      </c>
      <c r="AA425" t="s">
        <v>54</v>
      </c>
      <c r="AB425" t="s">
        <v>57</v>
      </c>
      <c r="AC425" t="s">
        <v>7364</v>
      </c>
      <c r="AH425">
        <f t="shared" si="66"/>
        <v>0</v>
      </c>
      <c r="AI425">
        <f t="shared" si="67"/>
        <v>1</v>
      </c>
      <c r="AJ425" t="str">
        <f t="shared" si="68"/>
        <v/>
      </c>
      <c r="AK425">
        <v>1</v>
      </c>
      <c r="AL425" s="8">
        <f t="shared" si="69"/>
        <v>103</v>
      </c>
      <c r="AM425" s="8">
        <f t="shared" si="70"/>
        <v>1.8166666666666667</v>
      </c>
      <c r="AN425" s="8">
        <f t="shared" si="71"/>
        <v>5.2</v>
      </c>
      <c r="AO425" s="8">
        <f>Table1[[#This Row],[L1 Worked Time]]+Table1[[#This Row],[Idle Time]]+Table1[[#This Row],[L1 Pend Time]]</f>
        <v>110.01666666666667</v>
      </c>
      <c r="AP425" s="1" t="str">
        <f t="shared" si="72"/>
        <v>Thu</v>
      </c>
      <c r="AQ425" s="6">
        <f>INT(Table1[[#This Row],[Create Date]])</f>
        <v>44966</v>
      </c>
      <c r="AR425" s="2">
        <f t="shared" si="73"/>
        <v>44966</v>
      </c>
      <c r="AS425" s="1" t="str">
        <f t="shared" si="74"/>
        <v>13:30:03</v>
      </c>
      <c r="AT425" s="1" t="str">
        <f t="shared" si="75"/>
        <v>Week-2</v>
      </c>
      <c r="AU425" s="3">
        <f t="shared" si="76"/>
        <v>0.54166666666666663</v>
      </c>
      <c r="AW425">
        <v>1.8166666666666667</v>
      </c>
      <c r="AX425">
        <v>103</v>
      </c>
      <c r="AY425">
        <v>5.2</v>
      </c>
    </row>
    <row r="426" spans="1:51" x14ac:dyDescent="0.25">
      <c r="A426">
        <v>8578</v>
      </c>
      <c r="B426" t="s">
        <v>59</v>
      </c>
      <c r="C426" t="s">
        <v>399</v>
      </c>
      <c r="D426" t="s">
        <v>43</v>
      </c>
      <c r="E426" t="s">
        <v>4012</v>
      </c>
      <c r="F426" t="s">
        <v>7365</v>
      </c>
      <c r="G426" t="s">
        <v>181</v>
      </c>
      <c r="H426" t="s">
        <v>47</v>
      </c>
      <c r="I426" t="s">
        <v>72</v>
      </c>
      <c r="J426" t="s">
        <v>48</v>
      </c>
      <c r="K426" t="s">
        <v>1844</v>
      </c>
      <c r="L426" t="s">
        <v>50</v>
      </c>
      <c r="M426" t="s">
        <v>122</v>
      </c>
      <c r="N426">
        <v>30</v>
      </c>
      <c r="O426" t="s">
        <v>48</v>
      </c>
      <c r="P426" t="s">
        <v>52</v>
      </c>
      <c r="T426" t="s">
        <v>105</v>
      </c>
      <c r="V426" t="s">
        <v>48</v>
      </c>
      <c r="W426" t="s">
        <v>54</v>
      </c>
      <c r="X426" t="s">
        <v>232</v>
      </c>
      <c r="Y426" t="s">
        <v>54</v>
      </c>
      <c r="Z426" t="s">
        <v>7366</v>
      </c>
      <c r="AA426" t="s">
        <v>54</v>
      </c>
      <c r="AB426" t="s">
        <v>57</v>
      </c>
      <c r="AC426" t="s">
        <v>57</v>
      </c>
      <c r="AH426">
        <f t="shared" si="66"/>
        <v>0</v>
      </c>
      <c r="AI426">
        <f t="shared" si="67"/>
        <v>0</v>
      </c>
      <c r="AJ426">
        <f t="shared" si="68"/>
        <v>1</v>
      </c>
      <c r="AK426">
        <v>1</v>
      </c>
      <c r="AL426" s="8">
        <f t="shared" si="69"/>
        <v>30</v>
      </c>
      <c r="AM426" s="8">
        <f t="shared" si="70"/>
        <v>0.78333333333333333</v>
      </c>
      <c r="AN426" s="8">
        <f t="shared" si="71"/>
        <v>1.6666666666666666E-2</v>
      </c>
      <c r="AO426" s="8">
        <f>Table1[[#This Row],[L1 Worked Time]]+Table1[[#This Row],[Idle Time]]+Table1[[#This Row],[L1 Pend Time]]</f>
        <v>30.8</v>
      </c>
      <c r="AP426" s="1" t="str">
        <f t="shared" si="72"/>
        <v>Thu</v>
      </c>
      <c r="AQ426" s="6">
        <f>INT(Table1[[#This Row],[Create Date]])</f>
        <v>44966</v>
      </c>
      <c r="AR426" s="2">
        <f t="shared" si="73"/>
        <v>44966</v>
      </c>
      <c r="AS426" s="1" t="str">
        <f t="shared" si="74"/>
        <v>10:50:03</v>
      </c>
      <c r="AT426" s="1" t="str">
        <f t="shared" si="75"/>
        <v>Week-2</v>
      </c>
      <c r="AU426" s="3">
        <f t="shared" si="76"/>
        <v>0.41666666666666663</v>
      </c>
      <c r="AW426">
        <v>0.78333333333333333</v>
      </c>
      <c r="AX426">
        <v>30</v>
      </c>
      <c r="AY426">
        <v>1.6666666666666666E-2</v>
      </c>
    </row>
    <row r="427" spans="1:51" x14ac:dyDescent="0.25">
      <c r="A427">
        <v>8577</v>
      </c>
      <c r="B427" t="s">
        <v>59</v>
      </c>
      <c r="C427" t="s">
        <v>42</v>
      </c>
      <c r="D427" t="s">
        <v>43</v>
      </c>
      <c r="E427" t="s">
        <v>7367</v>
      </c>
      <c r="F427" t="s">
        <v>7368</v>
      </c>
      <c r="G427" t="s">
        <v>140</v>
      </c>
      <c r="H427" t="s">
        <v>47</v>
      </c>
      <c r="I427" t="s">
        <v>47</v>
      </c>
      <c r="J427" t="s">
        <v>48</v>
      </c>
      <c r="K427" t="s">
        <v>130</v>
      </c>
      <c r="L427" t="s">
        <v>50</v>
      </c>
      <c r="M427" t="s">
        <v>122</v>
      </c>
      <c r="N427">
        <v>0</v>
      </c>
      <c r="O427" t="s">
        <v>48</v>
      </c>
      <c r="P427" t="s">
        <v>52</v>
      </c>
      <c r="T427" t="s">
        <v>105</v>
      </c>
      <c r="V427" t="s">
        <v>48</v>
      </c>
      <c r="W427" t="s">
        <v>54</v>
      </c>
      <c r="X427" t="s">
        <v>106</v>
      </c>
      <c r="Y427" t="s">
        <v>54</v>
      </c>
      <c r="Z427" t="s">
        <v>745</v>
      </c>
      <c r="AA427" t="s">
        <v>54</v>
      </c>
      <c r="AB427" t="s">
        <v>7369</v>
      </c>
      <c r="AC427" t="s">
        <v>57</v>
      </c>
      <c r="AH427">
        <f t="shared" si="66"/>
        <v>0</v>
      </c>
      <c r="AI427">
        <f t="shared" si="67"/>
        <v>1</v>
      </c>
      <c r="AJ427" t="str">
        <f t="shared" si="68"/>
        <v/>
      </c>
      <c r="AK427">
        <v>1</v>
      </c>
      <c r="AL427" s="8">
        <f t="shared" si="69"/>
        <v>0</v>
      </c>
      <c r="AM427" s="8">
        <f t="shared" si="70"/>
        <v>8.3333333333333329E-2</v>
      </c>
      <c r="AN427" s="8">
        <f t="shared" si="71"/>
        <v>1.6666666666666666E-2</v>
      </c>
      <c r="AO427" s="8">
        <f>Table1[[#This Row],[L1 Worked Time]]+Table1[[#This Row],[Idle Time]]+Table1[[#This Row],[L1 Pend Time]]</f>
        <v>9.9999999999999992E-2</v>
      </c>
      <c r="AP427" s="1" t="str">
        <f t="shared" si="72"/>
        <v>Thu</v>
      </c>
      <c r="AQ427" s="6">
        <f>INT(Table1[[#This Row],[Create Date]])</f>
        <v>44966</v>
      </c>
      <c r="AR427" s="2">
        <f t="shared" si="73"/>
        <v>44966</v>
      </c>
      <c r="AS427" s="1" t="str">
        <f t="shared" si="74"/>
        <v>10:10:02</v>
      </c>
      <c r="AT427" s="1" t="str">
        <f t="shared" si="75"/>
        <v>Week-2</v>
      </c>
      <c r="AU427" s="3">
        <f t="shared" si="76"/>
        <v>0.41666666666666663</v>
      </c>
      <c r="AW427">
        <v>8.3333333333333329E-2</v>
      </c>
      <c r="AX427">
        <v>0</v>
      </c>
      <c r="AY427">
        <v>1.6666666666666666E-2</v>
      </c>
    </row>
    <row r="428" spans="1:51" x14ac:dyDescent="0.25">
      <c r="A428">
        <v>8576</v>
      </c>
      <c r="B428" t="s">
        <v>371</v>
      </c>
      <c r="C428" t="s">
        <v>42</v>
      </c>
      <c r="D428" t="s">
        <v>43</v>
      </c>
      <c r="E428" t="s">
        <v>6845</v>
      </c>
      <c r="F428" t="s">
        <v>7370</v>
      </c>
      <c r="G428" t="s">
        <v>181</v>
      </c>
      <c r="H428" t="s">
        <v>47</v>
      </c>
      <c r="I428" t="s">
        <v>47</v>
      </c>
      <c r="J428" t="s">
        <v>48</v>
      </c>
      <c r="K428" t="s">
        <v>6847</v>
      </c>
      <c r="L428" t="s">
        <v>50</v>
      </c>
      <c r="M428" t="s">
        <v>122</v>
      </c>
      <c r="N428">
        <v>61</v>
      </c>
      <c r="O428" t="s">
        <v>48</v>
      </c>
      <c r="P428" t="s">
        <v>52</v>
      </c>
      <c r="T428" t="s">
        <v>7371</v>
      </c>
      <c r="V428" t="s">
        <v>48</v>
      </c>
      <c r="W428" t="s">
        <v>54</v>
      </c>
      <c r="X428" t="s">
        <v>89</v>
      </c>
      <c r="Y428" t="s">
        <v>54</v>
      </c>
      <c r="Z428" t="s">
        <v>3710</v>
      </c>
      <c r="AA428" t="s">
        <v>54</v>
      </c>
      <c r="AB428" t="s">
        <v>57</v>
      </c>
      <c r="AC428" t="s">
        <v>57</v>
      </c>
      <c r="AH428">
        <f t="shared" si="66"/>
        <v>0</v>
      </c>
      <c r="AI428">
        <f t="shared" si="67"/>
        <v>1</v>
      </c>
      <c r="AJ428" t="str">
        <f t="shared" si="68"/>
        <v/>
      </c>
      <c r="AK428">
        <v>1</v>
      </c>
      <c r="AL428" s="8">
        <f t="shared" si="69"/>
        <v>61</v>
      </c>
      <c r="AM428" s="8">
        <f t="shared" si="70"/>
        <v>0.16666666666666666</v>
      </c>
      <c r="AN428" s="8">
        <f t="shared" si="71"/>
        <v>1.6666666666666666E-2</v>
      </c>
      <c r="AO428" s="8">
        <f>Table1[[#This Row],[L1 Worked Time]]+Table1[[#This Row],[Idle Time]]+Table1[[#This Row],[L1 Pend Time]]</f>
        <v>61.18333333333333</v>
      </c>
      <c r="AP428" s="1" t="str">
        <f t="shared" si="72"/>
        <v>Thu</v>
      </c>
      <c r="AQ428" s="6">
        <f>INT(Table1[[#This Row],[Create Date]])</f>
        <v>44966</v>
      </c>
      <c r="AR428" s="2">
        <f t="shared" si="73"/>
        <v>44966</v>
      </c>
      <c r="AS428" s="1" t="str">
        <f t="shared" si="74"/>
        <v>09:50:03</v>
      </c>
      <c r="AT428" s="1" t="str">
        <f t="shared" si="75"/>
        <v>Week-2</v>
      </c>
      <c r="AU428" s="3">
        <f t="shared" si="76"/>
        <v>0.375</v>
      </c>
      <c r="AW428">
        <v>0.16666666666666666</v>
      </c>
      <c r="AX428">
        <v>61</v>
      </c>
      <c r="AY428">
        <v>1.6666666666666666E-2</v>
      </c>
    </row>
    <row r="429" spans="1:51" x14ac:dyDescent="0.25">
      <c r="A429">
        <v>8575</v>
      </c>
      <c r="B429" t="s">
        <v>59</v>
      </c>
      <c r="C429" t="s">
        <v>60</v>
      </c>
      <c r="D429" t="s">
        <v>43</v>
      </c>
      <c r="E429" t="s">
        <v>459</v>
      </c>
      <c r="F429" t="s">
        <v>7372</v>
      </c>
      <c r="G429" t="s">
        <v>129</v>
      </c>
      <c r="H429" t="s">
        <v>72</v>
      </c>
      <c r="I429" t="s">
        <v>72</v>
      </c>
      <c r="J429" t="s">
        <v>83</v>
      </c>
      <c r="L429" t="s">
        <v>50</v>
      </c>
      <c r="M429" t="s">
        <v>65</v>
      </c>
      <c r="N429">
        <v>194</v>
      </c>
      <c r="O429" t="s">
        <v>48</v>
      </c>
      <c r="P429" t="s">
        <v>66</v>
      </c>
      <c r="Q429" t="s">
        <v>73</v>
      </c>
      <c r="V429" t="s">
        <v>48</v>
      </c>
      <c r="W429" t="s">
        <v>54</v>
      </c>
      <c r="X429" t="s">
        <v>142</v>
      </c>
      <c r="Y429" t="s">
        <v>54</v>
      </c>
      <c r="Z429" t="s">
        <v>7373</v>
      </c>
      <c r="AA429" t="s">
        <v>54</v>
      </c>
      <c r="AB429" t="s">
        <v>57</v>
      </c>
      <c r="AC429" t="s">
        <v>57</v>
      </c>
      <c r="AH429">
        <f t="shared" si="66"/>
        <v>0</v>
      </c>
      <c r="AI429">
        <f t="shared" si="67"/>
        <v>1</v>
      </c>
      <c r="AJ429" t="str">
        <f t="shared" si="68"/>
        <v/>
      </c>
      <c r="AK429">
        <v>1</v>
      </c>
      <c r="AL429" s="8">
        <f t="shared" si="69"/>
        <v>194</v>
      </c>
      <c r="AM429" s="8">
        <f t="shared" si="70"/>
        <v>0.1</v>
      </c>
      <c r="AN429" s="8">
        <f t="shared" si="71"/>
        <v>1.6666666666666666E-2</v>
      </c>
      <c r="AO429" s="8">
        <f>Table1[[#This Row],[L1 Worked Time]]+Table1[[#This Row],[Idle Time]]+Table1[[#This Row],[L1 Pend Time]]</f>
        <v>194.11666666666667</v>
      </c>
      <c r="AP429" s="1" t="str">
        <f t="shared" si="72"/>
        <v>Thu</v>
      </c>
      <c r="AQ429" s="6">
        <f>INT(Table1[[#This Row],[Create Date]])</f>
        <v>44966</v>
      </c>
      <c r="AR429" s="2">
        <f t="shared" si="73"/>
        <v>44966</v>
      </c>
      <c r="AS429" s="1" t="str">
        <f t="shared" si="74"/>
        <v>08:00:05</v>
      </c>
      <c r="AT429" s="1" t="str">
        <f t="shared" si="75"/>
        <v>Week-2</v>
      </c>
      <c r="AU429" s="3">
        <f t="shared" si="76"/>
        <v>0.33333333333333331</v>
      </c>
      <c r="AW429">
        <v>0.1</v>
      </c>
      <c r="AX429">
        <v>194</v>
      </c>
      <c r="AY429">
        <v>1.6666666666666666E-2</v>
      </c>
    </row>
    <row r="430" spans="1:51" x14ac:dyDescent="0.25">
      <c r="A430">
        <v>8574</v>
      </c>
      <c r="B430" t="s">
        <v>117</v>
      </c>
      <c r="C430" t="s">
        <v>109</v>
      </c>
      <c r="D430" t="s">
        <v>43</v>
      </c>
      <c r="E430" t="s">
        <v>312</v>
      </c>
      <c r="F430" t="s">
        <v>7374</v>
      </c>
      <c r="G430" t="s">
        <v>129</v>
      </c>
      <c r="H430" t="s">
        <v>47</v>
      </c>
      <c r="I430" t="s">
        <v>63</v>
      </c>
      <c r="J430" t="s">
        <v>281</v>
      </c>
      <c r="K430" t="s">
        <v>121</v>
      </c>
      <c r="L430" t="s">
        <v>50</v>
      </c>
      <c r="M430" t="s">
        <v>114</v>
      </c>
      <c r="N430">
        <v>87</v>
      </c>
      <c r="O430" t="s">
        <v>48</v>
      </c>
      <c r="P430" t="s">
        <v>123</v>
      </c>
      <c r="R430" t="s">
        <v>158</v>
      </c>
      <c r="V430" t="s">
        <v>282</v>
      </c>
      <c r="W430" t="s">
        <v>54</v>
      </c>
      <c r="X430" t="s">
        <v>745</v>
      </c>
      <c r="Y430" t="s">
        <v>54</v>
      </c>
      <c r="Z430" t="s">
        <v>7375</v>
      </c>
      <c r="AA430" t="s">
        <v>54</v>
      </c>
      <c r="AB430" t="s">
        <v>57</v>
      </c>
      <c r="AC430" t="s">
        <v>7376</v>
      </c>
      <c r="AH430">
        <f t="shared" si="66"/>
        <v>1</v>
      </c>
      <c r="AI430">
        <f t="shared" si="67"/>
        <v>0</v>
      </c>
      <c r="AJ430">
        <f t="shared" si="68"/>
        <v>1</v>
      </c>
      <c r="AK430">
        <v>1</v>
      </c>
      <c r="AL430" s="8">
        <f t="shared" si="69"/>
        <v>87</v>
      </c>
      <c r="AM430" s="8">
        <f t="shared" si="70"/>
        <v>6.6666666666666666E-2</v>
      </c>
      <c r="AN430" s="8">
        <f t="shared" si="71"/>
        <v>19.783333333333335</v>
      </c>
      <c r="AO430" s="8">
        <f>Table1[[#This Row],[L1 Worked Time]]+Table1[[#This Row],[Idle Time]]+Table1[[#This Row],[L1 Pend Time]]</f>
        <v>106.85</v>
      </c>
      <c r="AP430" s="1" t="str">
        <f t="shared" si="72"/>
        <v>Thu</v>
      </c>
      <c r="AQ430" s="6">
        <f>INT(Table1[[#This Row],[Create Date]])</f>
        <v>44966</v>
      </c>
      <c r="AR430" s="2">
        <f t="shared" si="73"/>
        <v>44966</v>
      </c>
      <c r="AS430" s="1" t="str">
        <f t="shared" si="74"/>
        <v>00:20:04</v>
      </c>
      <c r="AT430" s="1" t="str">
        <f t="shared" si="75"/>
        <v>Week-2</v>
      </c>
      <c r="AU430" s="3">
        <f t="shared" si="76"/>
        <v>0</v>
      </c>
      <c r="AW430">
        <v>6.6666666666666666E-2</v>
      </c>
      <c r="AX430">
        <v>87</v>
      </c>
      <c r="AY430">
        <v>19.783333333333335</v>
      </c>
    </row>
    <row r="431" spans="1:51" x14ac:dyDescent="0.25">
      <c r="A431">
        <v>8604</v>
      </c>
      <c r="B431" t="s">
        <v>59</v>
      </c>
      <c r="C431" t="s">
        <v>399</v>
      </c>
      <c r="D431" t="s">
        <v>43</v>
      </c>
      <c r="E431" t="s">
        <v>1842</v>
      </c>
      <c r="F431" t="s">
        <v>7299</v>
      </c>
      <c r="G431" t="s">
        <v>120</v>
      </c>
      <c r="H431" t="s">
        <v>72</v>
      </c>
      <c r="I431" t="s">
        <v>72</v>
      </c>
      <c r="J431" t="s">
        <v>48</v>
      </c>
      <c r="K431" t="s">
        <v>1844</v>
      </c>
      <c r="L431" t="s">
        <v>50</v>
      </c>
      <c r="M431" t="s">
        <v>51</v>
      </c>
      <c r="N431">
        <v>3</v>
      </c>
      <c r="O431" t="s">
        <v>48</v>
      </c>
      <c r="P431" t="s">
        <v>52</v>
      </c>
      <c r="T431" t="s">
        <v>105</v>
      </c>
      <c r="V431" t="s">
        <v>48</v>
      </c>
      <c r="W431" t="s">
        <v>54</v>
      </c>
      <c r="X431" t="s">
        <v>142</v>
      </c>
      <c r="Y431" t="s">
        <v>54</v>
      </c>
      <c r="Z431" t="s">
        <v>3239</v>
      </c>
      <c r="AA431" t="s">
        <v>54</v>
      </c>
      <c r="AB431" t="s">
        <v>57</v>
      </c>
      <c r="AC431" t="s">
        <v>2593</v>
      </c>
      <c r="AH431">
        <f t="shared" si="66"/>
        <v>0</v>
      </c>
      <c r="AI431">
        <f t="shared" si="67"/>
        <v>1</v>
      </c>
      <c r="AJ431" t="str">
        <f t="shared" si="68"/>
        <v/>
      </c>
      <c r="AK431">
        <v>1</v>
      </c>
      <c r="AL431" s="8">
        <f t="shared" si="69"/>
        <v>3</v>
      </c>
      <c r="AM431" s="8">
        <f t="shared" si="70"/>
        <v>0.1</v>
      </c>
      <c r="AN431" s="8">
        <f t="shared" si="71"/>
        <v>21.75</v>
      </c>
      <c r="AO431" s="8">
        <f>Table1[[#This Row],[L1 Worked Time]]+Table1[[#This Row],[Idle Time]]+Table1[[#This Row],[L1 Pend Time]]</f>
        <v>24.85</v>
      </c>
      <c r="AP431" s="1" t="str">
        <f t="shared" si="72"/>
        <v>Fri</v>
      </c>
      <c r="AQ431" s="6">
        <f>INT(Table1[[#This Row],[Create Date]])</f>
        <v>44967</v>
      </c>
      <c r="AR431" s="2">
        <f t="shared" si="73"/>
        <v>44967</v>
      </c>
      <c r="AS431" s="1" t="str">
        <f t="shared" si="74"/>
        <v>23:30:08</v>
      </c>
      <c r="AT431" s="1" t="str">
        <f t="shared" si="75"/>
        <v>Week-2</v>
      </c>
      <c r="AU431" s="3">
        <f t="shared" si="76"/>
        <v>0.95833333333333326</v>
      </c>
      <c r="AW431">
        <v>0.1</v>
      </c>
      <c r="AX431">
        <v>3</v>
      </c>
      <c r="AY431">
        <v>21.75</v>
      </c>
    </row>
    <row r="432" spans="1:51" x14ac:dyDescent="0.25">
      <c r="A432">
        <v>8603</v>
      </c>
      <c r="B432" t="s">
        <v>41</v>
      </c>
      <c r="C432" t="s">
        <v>109</v>
      </c>
      <c r="D432" t="s">
        <v>43</v>
      </c>
      <c r="E432" t="s">
        <v>1919</v>
      </c>
      <c r="F432" t="s">
        <v>7300</v>
      </c>
      <c r="G432" t="s">
        <v>120</v>
      </c>
      <c r="H432" t="s">
        <v>47</v>
      </c>
      <c r="I432" t="s">
        <v>47</v>
      </c>
      <c r="J432" t="s">
        <v>112</v>
      </c>
      <c r="K432" t="s">
        <v>1178</v>
      </c>
      <c r="L432" t="s">
        <v>50</v>
      </c>
      <c r="M432" t="s">
        <v>114</v>
      </c>
      <c r="N432">
        <v>59</v>
      </c>
      <c r="O432" t="s">
        <v>48</v>
      </c>
      <c r="P432" t="s">
        <v>123</v>
      </c>
      <c r="R432" t="s">
        <v>158</v>
      </c>
      <c r="V432" t="s">
        <v>48</v>
      </c>
      <c r="W432" t="s">
        <v>54</v>
      </c>
      <c r="X432" t="s">
        <v>106</v>
      </c>
      <c r="Y432" t="s">
        <v>54</v>
      </c>
      <c r="Z432" t="s">
        <v>7301</v>
      </c>
      <c r="AA432" t="s">
        <v>54</v>
      </c>
      <c r="AB432" t="s">
        <v>57</v>
      </c>
      <c r="AC432" t="s">
        <v>7302</v>
      </c>
      <c r="AH432">
        <f t="shared" si="66"/>
        <v>0</v>
      </c>
      <c r="AI432">
        <f t="shared" si="67"/>
        <v>1</v>
      </c>
      <c r="AJ432" t="str">
        <f t="shared" si="68"/>
        <v/>
      </c>
      <c r="AK432">
        <v>1</v>
      </c>
      <c r="AL432" s="8">
        <f t="shared" si="69"/>
        <v>59</v>
      </c>
      <c r="AM432" s="8">
        <f t="shared" si="70"/>
        <v>8.3333333333333329E-2</v>
      </c>
      <c r="AN432" s="8">
        <f t="shared" si="71"/>
        <v>154.51666666666668</v>
      </c>
      <c r="AO432" s="8">
        <f>Table1[[#This Row],[L1 Worked Time]]+Table1[[#This Row],[Idle Time]]+Table1[[#This Row],[L1 Pend Time]]</f>
        <v>213.60000000000002</v>
      </c>
      <c r="AP432" s="1" t="str">
        <f t="shared" si="72"/>
        <v>Fri</v>
      </c>
      <c r="AQ432" s="6">
        <f>INT(Table1[[#This Row],[Create Date]])</f>
        <v>44967</v>
      </c>
      <c r="AR432" s="2">
        <f t="shared" si="73"/>
        <v>44967</v>
      </c>
      <c r="AS432" s="1" t="str">
        <f t="shared" si="74"/>
        <v>20:10:02</v>
      </c>
      <c r="AT432" s="1" t="str">
        <f t="shared" si="75"/>
        <v>Week-2</v>
      </c>
      <c r="AU432" s="3">
        <f t="shared" si="76"/>
        <v>0.83333333333333326</v>
      </c>
      <c r="AW432">
        <v>8.3333333333333329E-2</v>
      </c>
      <c r="AX432">
        <v>59</v>
      </c>
      <c r="AY432">
        <v>154.51666666666668</v>
      </c>
    </row>
    <row r="433" spans="1:51" x14ac:dyDescent="0.25">
      <c r="A433">
        <v>8602</v>
      </c>
      <c r="B433" t="s">
        <v>59</v>
      </c>
      <c r="C433" t="s">
        <v>100</v>
      </c>
      <c r="D433" t="s">
        <v>43</v>
      </c>
      <c r="E433" t="s">
        <v>7303</v>
      </c>
      <c r="F433" t="s">
        <v>7304</v>
      </c>
      <c r="G433" t="s">
        <v>120</v>
      </c>
      <c r="H433" t="s">
        <v>47</v>
      </c>
      <c r="I433" t="s">
        <v>72</v>
      </c>
      <c r="J433" t="s">
        <v>1624</v>
      </c>
      <c r="K433" t="s">
        <v>130</v>
      </c>
      <c r="L433" t="s">
        <v>50</v>
      </c>
      <c r="M433" t="s">
        <v>114</v>
      </c>
      <c r="N433">
        <v>7</v>
      </c>
      <c r="O433" t="s">
        <v>48</v>
      </c>
      <c r="P433" t="s">
        <v>52</v>
      </c>
      <c r="T433" t="s">
        <v>53</v>
      </c>
      <c r="V433" t="s">
        <v>282</v>
      </c>
      <c r="W433" t="s">
        <v>54</v>
      </c>
      <c r="X433" t="s">
        <v>142</v>
      </c>
      <c r="Y433" t="s">
        <v>54</v>
      </c>
      <c r="Z433" t="s">
        <v>7305</v>
      </c>
      <c r="AA433" t="s">
        <v>54</v>
      </c>
      <c r="AB433" t="s">
        <v>57</v>
      </c>
      <c r="AC433" t="s">
        <v>7306</v>
      </c>
      <c r="AH433">
        <f t="shared" si="66"/>
        <v>1</v>
      </c>
      <c r="AI433">
        <f t="shared" si="67"/>
        <v>0</v>
      </c>
      <c r="AJ433">
        <f t="shared" si="68"/>
        <v>1</v>
      </c>
      <c r="AK433">
        <v>1</v>
      </c>
      <c r="AL433" s="8">
        <f t="shared" si="69"/>
        <v>7</v>
      </c>
      <c r="AM433" s="8">
        <f t="shared" si="70"/>
        <v>0.1</v>
      </c>
      <c r="AN433" s="8">
        <f t="shared" si="71"/>
        <v>184.73333333333332</v>
      </c>
      <c r="AO433" s="8">
        <f>Table1[[#This Row],[L1 Worked Time]]+Table1[[#This Row],[Idle Time]]+Table1[[#This Row],[L1 Pend Time]]</f>
        <v>191.83333333333331</v>
      </c>
      <c r="AP433" s="1" t="str">
        <f t="shared" si="72"/>
        <v>Fri</v>
      </c>
      <c r="AQ433" s="6">
        <f>INT(Table1[[#This Row],[Create Date]])</f>
        <v>44967</v>
      </c>
      <c r="AR433" s="2">
        <f t="shared" si="73"/>
        <v>44967</v>
      </c>
      <c r="AS433" s="1" t="str">
        <f t="shared" si="74"/>
        <v>19:30:06</v>
      </c>
      <c r="AT433" s="1" t="str">
        <f t="shared" si="75"/>
        <v>Week-2</v>
      </c>
      <c r="AU433" s="3">
        <f t="shared" si="76"/>
        <v>0.79166666666666663</v>
      </c>
      <c r="AW433">
        <v>0.1</v>
      </c>
      <c r="AX433">
        <v>7</v>
      </c>
      <c r="AY433">
        <v>184.73333333333332</v>
      </c>
    </row>
    <row r="434" spans="1:51" x14ac:dyDescent="0.25">
      <c r="A434">
        <v>8601</v>
      </c>
      <c r="B434" t="s">
        <v>59</v>
      </c>
      <c r="C434" t="s">
        <v>100</v>
      </c>
      <c r="D434" t="s">
        <v>43</v>
      </c>
      <c r="E434" t="s">
        <v>7303</v>
      </c>
      <c r="F434" t="s">
        <v>7307</v>
      </c>
      <c r="G434" t="s">
        <v>120</v>
      </c>
      <c r="H434" t="s">
        <v>47</v>
      </c>
      <c r="I434" t="s">
        <v>72</v>
      </c>
      <c r="J434" t="s">
        <v>48</v>
      </c>
      <c r="K434" t="s">
        <v>130</v>
      </c>
      <c r="L434" t="s">
        <v>50</v>
      </c>
      <c r="M434" t="s">
        <v>114</v>
      </c>
      <c r="N434">
        <v>57</v>
      </c>
      <c r="O434" t="s">
        <v>48</v>
      </c>
      <c r="P434" t="s">
        <v>52</v>
      </c>
      <c r="T434" t="s">
        <v>53</v>
      </c>
      <c r="V434" t="s">
        <v>48</v>
      </c>
      <c r="W434" t="s">
        <v>54</v>
      </c>
      <c r="X434" t="s">
        <v>55</v>
      </c>
      <c r="Y434" t="s">
        <v>54</v>
      </c>
      <c r="Z434" t="s">
        <v>7308</v>
      </c>
      <c r="AA434" t="s">
        <v>54</v>
      </c>
      <c r="AB434" t="s">
        <v>57</v>
      </c>
      <c r="AC434" t="s">
        <v>7309</v>
      </c>
      <c r="AH434">
        <f t="shared" si="66"/>
        <v>0</v>
      </c>
      <c r="AI434">
        <f t="shared" si="67"/>
        <v>0</v>
      </c>
      <c r="AJ434">
        <f t="shared" si="68"/>
        <v>1</v>
      </c>
      <c r="AK434">
        <v>1</v>
      </c>
      <c r="AL434" s="8">
        <f t="shared" si="69"/>
        <v>57</v>
      </c>
      <c r="AM434" s="8">
        <f t="shared" si="70"/>
        <v>0.15000000000000002</v>
      </c>
      <c r="AN434" s="8">
        <f t="shared" si="71"/>
        <v>127.9</v>
      </c>
      <c r="AO434" s="8">
        <f>Table1[[#This Row],[L1 Worked Time]]+Table1[[#This Row],[Idle Time]]+Table1[[#This Row],[L1 Pend Time]]</f>
        <v>185.05</v>
      </c>
      <c r="AP434" s="1" t="str">
        <f t="shared" si="72"/>
        <v>Fri</v>
      </c>
      <c r="AQ434" s="6">
        <f>INT(Table1[[#This Row],[Create Date]])</f>
        <v>44967</v>
      </c>
      <c r="AR434" s="2">
        <f t="shared" si="73"/>
        <v>44967</v>
      </c>
      <c r="AS434" s="1" t="str">
        <f t="shared" si="74"/>
        <v>19:30:04</v>
      </c>
      <c r="AT434" s="1" t="str">
        <f t="shared" si="75"/>
        <v>Week-2</v>
      </c>
      <c r="AU434" s="3">
        <f t="shared" si="76"/>
        <v>0.79166666666666663</v>
      </c>
      <c r="AW434">
        <v>0.15000000000000002</v>
      </c>
      <c r="AX434">
        <v>57</v>
      </c>
      <c r="AY434">
        <v>127.9</v>
      </c>
    </row>
    <row r="435" spans="1:51" x14ac:dyDescent="0.25">
      <c r="A435">
        <v>8600</v>
      </c>
      <c r="B435" t="s">
        <v>41</v>
      </c>
      <c r="C435" t="s">
        <v>42</v>
      </c>
      <c r="D435" t="s">
        <v>43</v>
      </c>
      <c r="E435" t="s">
        <v>213</v>
      </c>
      <c r="F435" t="s">
        <v>7310</v>
      </c>
      <c r="G435" t="s">
        <v>120</v>
      </c>
      <c r="H435" t="s">
        <v>47</v>
      </c>
      <c r="I435" t="s">
        <v>72</v>
      </c>
      <c r="J435" t="s">
        <v>112</v>
      </c>
      <c r="K435" t="s">
        <v>215</v>
      </c>
      <c r="L435" t="s">
        <v>50</v>
      </c>
      <c r="M435" t="s">
        <v>682</v>
      </c>
      <c r="N435">
        <v>29</v>
      </c>
      <c r="O435" t="s">
        <v>48</v>
      </c>
      <c r="P435" t="s">
        <v>52</v>
      </c>
      <c r="T435" t="s">
        <v>105</v>
      </c>
      <c r="V435" t="s">
        <v>48</v>
      </c>
      <c r="W435" t="s">
        <v>54</v>
      </c>
      <c r="X435" t="s">
        <v>106</v>
      </c>
      <c r="Y435" t="s">
        <v>54</v>
      </c>
      <c r="Z435" t="s">
        <v>6564</v>
      </c>
      <c r="AA435" t="s">
        <v>54</v>
      </c>
      <c r="AB435" t="s">
        <v>57</v>
      </c>
      <c r="AC435" t="s">
        <v>4087</v>
      </c>
      <c r="AH435">
        <f t="shared" si="66"/>
        <v>0</v>
      </c>
      <c r="AI435">
        <f t="shared" si="67"/>
        <v>0</v>
      </c>
      <c r="AJ435">
        <f t="shared" si="68"/>
        <v>1</v>
      </c>
      <c r="AK435">
        <v>1</v>
      </c>
      <c r="AL435" s="8">
        <f t="shared" si="69"/>
        <v>29.000000000000004</v>
      </c>
      <c r="AM435" s="8">
        <f t="shared" si="70"/>
        <v>8.3333333333333329E-2</v>
      </c>
      <c r="AN435" s="8">
        <f t="shared" si="71"/>
        <v>76.849999999999994</v>
      </c>
      <c r="AO435" s="8">
        <f>Table1[[#This Row],[L1 Worked Time]]+Table1[[#This Row],[Idle Time]]+Table1[[#This Row],[L1 Pend Time]]</f>
        <v>105.93333333333334</v>
      </c>
      <c r="AP435" s="1" t="str">
        <f t="shared" si="72"/>
        <v>Fri</v>
      </c>
      <c r="AQ435" s="6">
        <f>INT(Table1[[#This Row],[Create Date]])</f>
        <v>44967</v>
      </c>
      <c r="AR435" s="2">
        <f t="shared" si="73"/>
        <v>44967</v>
      </c>
      <c r="AS435" s="1" t="str">
        <f t="shared" si="74"/>
        <v>19:30:03</v>
      </c>
      <c r="AT435" s="1" t="str">
        <f t="shared" si="75"/>
        <v>Week-2</v>
      </c>
      <c r="AU435" s="3">
        <f t="shared" si="76"/>
        <v>0.79166666666666663</v>
      </c>
      <c r="AW435">
        <v>8.3333333333333329E-2</v>
      </c>
      <c r="AX435">
        <v>29.000000000000004</v>
      </c>
      <c r="AY435">
        <v>76.849999999999994</v>
      </c>
    </row>
    <row r="436" spans="1:51" x14ac:dyDescent="0.25">
      <c r="A436">
        <v>8599</v>
      </c>
      <c r="B436" t="s">
        <v>41</v>
      </c>
      <c r="C436" t="s">
        <v>399</v>
      </c>
      <c r="D436" t="s">
        <v>43</v>
      </c>
      <c r="E436" t="s">
        <v>3511</v>
      </c>
      <c r="F436" t="s">
        <v>7311</v>
      </c>
      <c r="G436" t="s">
        <v>120</v>
      </c>
      <c r="H436" t="s">
        <v>47</v>
      </c>
      <c r="I436" t="s">
        <v>47</v>
      </c>
      <c r="J436" t="s">
        <v>112</v>
      </c>
      <c r="K436" t="s">
        <v>3513</v>
      </c>
      <c r="L436" t="s">
        <v>50</v>
      </c>
      <c r="M436" t="s">
        <v>122</v>
      </c>
      <c r="N436">
        <v>5</v>
      </c>
      <c r="O436" t="s">
        <v>48</v>
      </c>
      <c r="P436" t="s">
        <v>123</v>
      </c>
      <c r="R436" t="s">
        <v>124</v>
      </c>
      <c r="V436" t="s">
        <v>48</v>
      </c>
      <c r="W436" t="s">
        <v>54</v>
      </c>
      <c r="X436" t="s">
        <v>142</v>
      </c>
      <c r="Y436" t="s">
        <v>54</v>
      </c>
      <c r="Z436" t="s">
        <v>7312</v>
      </c>
      <c r="AA436" t="s">
        <v>54</v>
      </c>
      <c r="AB436" t="s">
        <v>57</v>
      </c>
      <c r="AC436" t="s">
        <v>2372</v>
      </c>
      <c r="AH436">
        <f t="shared" si="66"/>
        <v>0</v>
      </c>
      <c r="AI436">
        <f t="shared" si="67"/>
        <v>1</v>
      </c>
      <c r="AJ436" t="str">
        <f t="shared" si="68"/>
        <v/>
      </c>
      <c r="AK436">
        <v>1</v>
      </c>
      <c r="AL436" s="8">
        <f t="shared" si="69"/>
        <v>5</v>
      </c>
      <c r="AM436" s="8">
        <f t="shared" si="70"/>
        <v>0.1</v>
      </c>
      <c r="AN436" s="8">
        <f t="shared" si="71"/>
        <v>61.15</v>
      </c>
      <c r="AO436" s="8">
        <f>Table1[[#This Row],[L1 Worked Time]]+Table1[[#This Row],[Idle Time]]+Table1[[#This Row],[L1 Pend Time]]</f>
        <v>66.25</v>
      </c>
      <c r="AP436" s="1" t="str">
        <f t="shared" si="72"/>
        <v>Fri</v>
      </c>
      <c r="AQ436" s="6">
        <f>INT(Table1[[#This Row],[Create Date]])</f>
        <v>44967</v>
      </c>
      <c r="AR436" s="2">
        <f t="shared" si="73"/>
        <v>44967</v>
      </c>
      <c r="AS436" s="1" t="str">
        <f t="shared" si="74"/>
        <v>19:10:02</v>
      </c>
      <c r="AT436" s="1" t="str">
        <f t="shared" si="75"/>
        <v>Week-2</v>
      </c>
      <c r="AU436" s="3">
        <f t="shared" si="76"/>
        <v>0.79166666666666663</v>
      </c>
      <c r="AW436">
        <v>0.1</v>
      </c>
      <c r="AX436">
        <v>5</v>
      </c>
      <c r="AY436">
        <v>61.15</v>
      </c>
    </row>
    <row r="437" spans="1:51" x14ac:dyDescent="0.25">
      <c r="A437">
        <v>8598</v>
      </c>
      <c r="B437" t="s">
        <v>59</v>
      </c>
      <c r="C437" t="s">
        <v>109</v>
      </c>
      <c r="D437" t="s">
        <v>43</v>
      </c>
      <c r="E437" t="s">
        <v>7313</v>
      </c>
      <c r="F437" t="s">
        <v>7314</v>
      </c>
      <c r="G437" t="s">
        <v>129</v>
      </c>
      <c r="H437" t="s">
        <v>63</v>
      </c>
      <c r="I437" t="s">
        <v>63</v>
      </c>
      <c r="J437" t="s">
        <v>64</v>
      </c>
      <c r="L437" t="s">
        <v>50</v>
      </c>
      <c r="M437" t="s">
        <v>65</v>
      </c>
      <c r="N437">
        <v>17</v>
      </c>
      <c r="O437" t="s">
        <v>48</v>
      </c>
      <c r="P437" t="s">
        <v>66</v>
      </c>
      <c r="Q437" t="s">
        <v>67</v>
      </c>
      <c r="V437" t="s">
        <v>48</v>
      </c>
      <c r="W437" t="s">
        <v>54</v>
      </c>
      <c r="X437" t="s">
        <v>745</v>
      </c>
      <c r="Y437" t="s">
        <v>54</v>
      </c>
      <c r="Z437" t="s">
        <v>4193</v>
      </c>
      <c r="AA437" t="s">
        <v>54</v>
      </c>
      <c r="AB437" t="s">
        <v>57</v>
      </c>
      <c r="AC437" t="s">
        <v>7315</v>
      </c>
      <c r="AH437">
        <f t="shared" si="66"/>
        <v>0</v>
      </c>
      <c r="AI437">
        <f t="shared" si="67"/>
        <v>1</v>
      </c>
      <c r="AJ437" t="str">
        <f t="shared" si="68"/>
        <v/>
      </c>
      <c r="AK437">
        <v>1</v>
      </c>
      <c r="AL437" s="8">
        <f t="shared" si="69"/>
        <v>17</v>
      </c>
      <c r="AM437" s="8">
        <f t="shared" si="70"/>
        <v>6.6666666666666666E-2</v>
      </c>
      <c r="AN437" s="8">
        <f t="shared" si="71"/>
        <v>763.7833333333333</v>
      </c>
      <c r="AO437" s="8">
        <f>Table1[[#This Row],[L1 Worked Time]]+Table1[[#This Row],[Idle Time]]+Table1[[#This Row],[L1 Pend Time]]</f>
        <v>780.85</v>
      </c>
      <c r="AP437" s="1" t="str">
        <f t="shared" si="72"/>
        <v>Fri</v>
      </c>
      <c r="AQ437" s="6">
        <f>INT(Table1[[#This Row],[Create Date]])</f>
        <v>44967</v>
      </c>
      <c r="AR437" s="2">
        <f t="shared" si="73"/>
        <v>44967</v>
      </c>
      <c r="AS437" s="1" t="str">
        <f t="shared" si="74"/>
        <v>16:00:06</v>
      </c>
      <c r="AT437" s="1" t="str">
        <f t="shared" si="75"/>
        <v>Week-2</v>
      </c>
      <c r="AU437" s="3">
        <f t="shared" si="76"/>
        <v>0.66666666666666663</v>
      </c>
      <c r="AW437">
        <v>6.6666666666666666E-2</v>
      </c>
      <c r="AX437">
        <v>17</v>
      </c>
      <c r="AY437">
        <v>763.7833333333333</v>
      </c>
    </row>
    <row r="438" spans="1:51" x14ac:dyDescent="0.25">
      <c r="A438">
        <v>8597</v>
      </c>
      <c r="B438" t="s">
        <v>59</v>
      </c>
      <c r="C438" t="s">
        <v>109</v>
      </c>
      <c r="D438" t="s">
        <v>43</v>
      </c>
      <c r="E438" t="s">
        <v>7313</v>
      </c>
      <c r="F438" t="s">
        <v>7314</v>
      </c>
      <c r="G438" t="s">
        <v>129</v>
      </c>
      <c r="H438" t="s">
        <v>63</v>
      </c>
      <c r="I438" t="s">
        <v>63</v>
      </c>
      <c r="J438" t="s">
        <v>64</v>
      </c>
      <c r="L438" t="s">
        <v>50</v>
      </c>
      <c r="M438" t="s">
        <v>65</v>
      </c>
      <c r="N438">
        <v>11</v>
      </c>
      <c r="O438" t="s">
        <v>48</v>
      </c>
      <c r="P438" t="s">
        <v>66</v>
      </c>
      <c r="Q438" t="s">
        <v>67</v>
      </c>
      <c r="V438" t="s">
        <v>48</v>
      </c>
      <c r="W438" t="s">
        <v>54</v>
      </c>
      <c r="X438" t="s">
        <v>106</v>
      </c>
      <c r="Y438" t="s">
        <v>54</v>
      </c>
      <c r="Z438" t="s">
        <v>6978</v>
      </c>
      <c r="AA438" t="s">
        <v>54</v>
      </c>
      <c r="AB438" t="s">
        <v>57</v>
      </c>
      <c r="AC438" t="s">
        <v>7316</v>
      </c>
      <c r="AH438">
        <f t="shared" si="66"/>
        <v>0</v>
      </c>
      <c r="AI438">
        <f t="shared" si="67"/>
        <v>1</v>
      </c>
      <c r="AJ438" t="str">
        <f t="shared" si="68"/>
        <v/>
      </c>
      <c r="AK438">
        <v>1</v>
      </c>
      <c r="AL438" s="8">
        <f t="shared" si="69"/>
        <v>11</v>
      </c>
      <c r="AM438" s="8">
        <f t="shared" si="70"/>
        <v>8.3333333333333329E-2</v>
      </c>
      <c r="AN438" s="8">
        <f t="shared" si="71"/>
        <v>759.31666666666672</v>
      </c>
      <c r="AO438" s="8">
        <f>Table1[[#This Row],[L1 Worked Time]]+Table1[[#This Row],[Idle Time]]+Table1[[#This Row],[L1 Pend Time]]</f>
        <v>770.40000000000009</v>
      </c>
      <c r="AP438" s="1" t="str">
        <f t="shared" si="72"/>
        <v>Fri</v>
      </c>
      <c r="AQ438" s="6">
        <f>INT(Table1[[#This Row],[Create Date]])</f>
        <v>44967</v>
      </c>
      <c r="AR438" s="2">
        <f t="shared" si="73"/>
        <v>44967</v>
      </c>
      <c r="AS438" s="1" t="str">
        <f t="shared" si="74"/>
        <v>16:00:06</v>
      </c>
      <c r="AT438" s="1" t="str">
        <f t="shared" si="75"/>
        <v>Week-2</v>
      </c>
      <c r="AU438" s="3">
        <f t="shared" si="76"/>
        <v>0.66666666666666663</v>
      </c>
      <c r="AW438">
        <v>8.3333333333333329E-2</v>
      </c>
      <c r="AX438">
        <v>11</v>
      </c>
      <c r="AY438">
        <v>759.31666666666672</v>
      </c>
    </row>
    <row r="439" spans="1:51" x14ac:dyDescent="0.25">
      <c r="A439">
        <v>8596</v>
      </c>
      <c r="B439" t="s">
        <v>59</v>
      </c>
      <c r="C439" t="s">
        <v>60</v>
      </c>
      <c r="D439" t="s">
        <v>43</v>
      </c>
      <c r="E439" t="s">
        <v>7317</v>
      </c>
      <c r="F439" t="s">
        <v>7318</v>
      </c>
      <c r="G439" t="s">
        <v>46</v>
      </c>
      <c r="H439" t="s">
        <v>47</v>
      </c>
      <c r="I439" t="s">
        <v>63</v>
      </c>
      <c r="J439" t="s">
        <v>64</v>
      </c>
      <c r="L439" t="s">
        <v>50</v>
      </c>
      <c r="M439" t="s">
        <v>65</v>
      </c>
      <c r="N439">
        <v>40</v>
      </c>
      <c r="O439" t="s">
        <v>48</v>
      </c>
      <c r="P439" t="s">
        <v>66</v>
      </c>
      <c r="Q439" t="s">
        <v>67</v>
      </c>
      <c r="V439" t="s">
        <v>48</v>
      </c>
      <c r="W439" t="s">
        <v>54</v>
      </c>
      <c r="X439" t="s">
        <v>78</v>
      </c>
      <c r="Y439" t="s">
        <v>54</v>
      </c>
      <c r="Z439" t="s">
        <v>7319</v>
      </c>
      <c r="AA439" t="s">
        <v>54</v>
      </c>
      <c r="AB439" t="s">
        <v>57</v>
      </c>
      <c r="AC439" t="s">
        <v>7320</v>
      </c>
      <c r="AH439">
        <f t="shared" si="66"/>
        <v>0</v>
      </c>
      <c r="AI439">
        <f t="shared" si="67"/>
        <v>0</v>
      </c>
      <c r="AJ439">
        <f t="shared" si="68"/>
        <v>1</v>
      </c>
      <c r="AK439">
        <v>1</v>
      </c>
      <c r="AL439" s="8">
        <f t="shared" si="69"/>
        <v>40</v>
      </c>
      <c r="AM439" s="8">
        <f t="shared" si="70"/>
        <v>0.13333333333333333</v>
      </c>
      <c r="AN439" s="8">
        <f t="shared" si="71"/>
        <v>1050.4666666666667</v>
      </c>
      <c r="AO439" s="8">
        <f>Table1[[#This Row],[L1 Worked Time]]+Table1[[#This Row],[Idle Time]]+Table1[[#This Row],[L1 Pend Time]]</f>
        <v>1090.6000000000001</v>
      </c>
      <c r="AP439" s="1" t="str">
        <f t="shared" si="72"/>
        <v>Fri</v>
      </c>
      <c r="AQ439" s="6">
        <f>INT(Table1[[#This Row],[Create Date]])</f>
        <v>44967</v>
      </c>
      <c r="AR439" s="2">
        <f t="shared" si="73"/>
        <v>44967</v>
      </c>
      <c r="AS439" s="1" t="str">
        <f t="shared" si="74"/>
        <v>15:30:05</v>
      </c>
      <c r="AT439" s="1" t="str">
        <f t="shared" si="75"/>
        <v>Week-2</v>
      </c>
      <c r="AU439" s="3">
        <f t="shared" si="76"/>
        <v>0.625</v>
      </c>
      <c r="AW439">
        <v>0.13333333333333333</v>
      </c>
      <c r="AX439">
        <v>40</v>
      </c>
      <c r="AY439">
        <v>1050.4666666666667</v>
      </c>
    </row>
    <row r="440" spans="1:51" x14ac:dyDescent="0.25">
      <c r="A440">
        <v>8595</v>
      </c>
      <c r="B440" t="s">
        <v>117</v>
      </c>
      <c r="C440" t="s">
        <v>42</v>
      </c>
      <c r="D440" t="s">
        <v>43</v>
      </c>
      <c r="E440" t="s">
        <v>217</v>
      </c>
      <c r="F440" t="s">
        <v>7321</v>
      </c>
      <c r="G440" t="s">
        <v>181</v>
      </c>
      <c r="H440" t="s">
        <v>63</v>
      </c>
      <c r="I440" t="s">
        <v>63</v>
      </c>
      <c r="J440" t="s">
        <v>48</v>
      </c>
      <c r="K440" t="s">
        <v>121</v>
      </c>
      <c r="L440" t="s">
        <v>50</v>
      </c>
      <c r="M440" t="s">
        <v>114</v>
      </c>
      <c r="N440">
        <v>6</v>
      </c>
      <c r="O440" t="s">
        <v>48</v>
      </c>
      <c r="P440" t="s">
        <v>123</v>
      </c>
      <c r="R440" t="s">
        <v>124</v>
      </c>
      <c r="V440" t="s">
        <v>48</v>
      </c>
      <c r="W440" t="s">
        <v>54</v>
      </c>
      <c r="X440" t="s">
        <v>4151</v>
      </c>
      <c r="Y440" t="s">
        <v>54</v>
      </c>
      <c r="Z440" t="s">
        <v>2951</v>
      </c>
      <c r="AA440" t="s">
        <v>54</v>
      </c>
      <c r="AB440" t="s">
        <v>57</v>
      </c>
      <c r="AC440" t="s">
        <v>57</v>
      </c>
      <c r="AH440">
        <f t="shared" si="66"/>
        <v>0</v>
      </c>
      <c r="AI440">
        <f t="shared" si="67"/>
        <v>1</v>
      </c>
      <c r="AJ440" t="str">
        <f t="shared" si="68"/>
        <v/>
      </c>
      <c r="AK440">
        <v>1</v>
      </c>
      <c r="AL440" s="8">
        <f t="shared" si="69"/>
        <v>6</v>
      </c>
      <c r="AM440" s="8">
        <f t="shared" si="70"/>
        <v>4.8833333333333329</v>
      </c>
      <c r="AN440" s="8">
        <f t="shared" si="71"/>
        <v>1.6666666666666666E-2</v>
      </c>
      <c r="AO440" s="8">
        <f>Table1[[#This Row],[L1 Worked Time]]+Table1[[#This Row],[Idle Time]]+Table1[[#This Row],[L1 Pend Time]]</f>
        <v>10.9</v>
      </c>
      <c r="AP440" s="1" t="str">
        <f t="shared" si="72"/>
        <v>Fri</v>
      </c>
      <c r="AQ440" s="6">
        <f>INT(Table1[[#This Row],[Create Date]])</f>
        <v>44967</v>
      </c>
      <c r="AR440" s="2">
        <f t="shared" si="73"/>
        <v>44967</v>
      </c>
      <c r="AS440" s="1" t="str">
        <f t="shared" si="74"/>
        <v>14:40:03</v>
      </c>
      <c r="AT440" s="1" t="str">
        <f t="shared" si="75"/>
        <v>Week-2</v>
      </c>
      <c r="AU440" s="3">
        <f t="shared" si="76"/>
        <v>0.58333333333333326</v>
      </c>
      <c r="AW440">
        <v>4.8833333333333329</v>
      </c>
      <c r="AX440">
        <v>6</v>
      </c>
      <c r="AY440">
        <v>1.6666666666666666E-2</v>
      </c>
    </row>
    <row r="441" spans="1:51" x14ac:dyDescent="0.25">
      <c r="A441">
        <v>8594</v>
      </c>
      <c r="B441" t="s">
        <v>41</v>
      </c>
      <c r="C441" t="s">
        <v>100</v>
      </c>
      <c r="D441" t="s">
        <v>43</v>
      </c>
      <c r="E441" t="s">
        <v>7322</v>
      </c>
      <c r="F441" t="s">
        <v>7323</v>
      </c>
      <c r="G441" t="s">
        <v>181</v>
      </c>
      <c r="H441" t="s">
        <v>47</v>
      </c>
      <c r="I441" t="s">
        <v>72</v>
      </c>
      <c r="J441" t="s">
        <v>112</v>
      </c>
      <c r="K441" t="s">
        <v>366</v>
      </c>
      <c r="L441" t="s">
        <v>50</v>
      </c>
      <c r="M441" t="s">
        <v>682</v>
      </c>
      <c r="N441">
        <v>23</v>
      </c>
      <c r="O441" t="s">
        <v>48</v>
      </c>
      <c r="P441" t="s">
        <v>52</v>
      </c>
      <c r="T441" t="s">
        <v>105</v>
      </c>
      <c r="V441" t="s">
        <v>48</v>
      </c>
      <c r="W441" t="s">
        <v>54</v>
      </c>
      <c r="X441" t="s">
        <v>142</v>
      </c>
      <c r="Y441" t="s">
        <v>54</v>
      </c>
      <c r="Z441" t="s">
        <v>7324</v>
      </c>
      <c r="AA441" t="s">
        <v>54</v>
      </c>
      <c r="AB441" t="s">
        <v>359</v>
      </c>
      <c r="AC441" t="s">
        <v>7325</v>
      </c>
      <c r="AH441">
        <f t="shared" si="66"/>
        <v>0</v>
      </c>
      <c r="AI441">
        <f t="shared" si="67"/>
        <v>0</v>
      </c>
      <c r="AJ441">
        <f t="shared" si="68"/>
        <v>1</v>
      </c>
      <c r="AK441">
        <v>1</v>
      </c>
      <c r="AL441" s="8">
        <f t="shared" si="69"/>
        <v>23</v>
      </c>
      <c r="AM441" s="8">
        <f t="shared" si="70"/>
        <v>0.1</v>
      </c>
      <c r="AN441" s="8">
        <f t="shared" si="71"/>
        <v>309.8</v>
      </c>
      <c r="AO441" s="8">
        <f>Table1[[#This Row],[L1 Worked Time]]+Table1[[#This Row],[Idle Time]]+Table1[[#This Row],[L1 Pend Time]]</f>
        <v>332.90000000000003</v>
      </c>
      <c r="AP441" s="1" t="str">
        <f t="shared" si="72"/>
        <v>Fri</v>
      </c>
      <c r="AQ441" s="6">
        <f>INT(Table1[[#This Row],[Create Date]])</f>
        <v>44967</v>
      </c>
      <c r="AR441" s="2">
        <f t="shared" si="73"/>
        <v>44967</v>
      </c>
      <c r="AS441" s="1" t="str">
        <f t="shared" si="74"/>
        <v>11:50:04</v>
      </c>
      <c r="AT441" s="1" t="str">
        <f t="shared" si="75"/>
        <v>Week-2</v>
      </c>
      <c r="AU441" s="3">
        <f t="shared" si="76"/>
        <v>0.45833333333333331</v>
      </c>
      <c r="AW441">
        <v>0.1</v>
      </c>
      <c r="AX441">
        <v>23</v>
      </c>
      <c r="AY441">
        <v>309.8</v>
      </c>
    </row>
    <row r="442" spans="1:51" x14ac:dyDescent="0.25">
      <c r="A442">
        <v>8593</v>
      </c>
      <c r="B442" t="s">
        <v>41</v>
      </c>
      <c r="C442" t="s">
        <v>6625</v>
      </c>
      <c r="D442" t="s">
        <v>43</v>
      </c>
      <c r="E442" t="s">
        <v>7322</v>
      </c>
      <c r="F442" t="s">
        <v>7326</v>
      </c>
      <c r="G442" t="s">
        <v>181</v>
      </c>
      <c r="H442" t="s">
        <v>47</v>
      </c>
      <c r="I442" t="s">
        <v>72</v>
      </c>
      <c r="J442" t="s">
        <v>112</v>
      </c>
      <c r="K442" t="s">
        <v>366</v>
      </c>
      <c r="L442" t="s">
        <v>50</v>
      </c>
      <c r="M442" t="s">
        <v>114</v>
      </c>
      <c r="N442">
        <v>52</v>
      </c>
      <c r="O442" t="s">
        <v>48</v>
      </c>
      <c r="P442" t="s">
        <v>52</v>
      </c>
      <c r="T442" t="s">
        <v>105</v>
      </c>
      <c r="V442" t="s">
        <v>48</v>
      </c>
      <c r="W442" t="s">
        <v>54</v>
      </c>
      <c r="X442" t="s">
        <v>78</v>
      </c>
      <c r="Y442" t="s">
        <v>54</v>
      </c>
      <c r="Z442" t="s">
        <v>5721</v>
      </c>
      <c r="AA442" t="s">
        <v>54</v>
      </c>
      <c r="AB442" t="s">
        <v>57</v>
      </c>
      <c r="AC442" t="s">
        <v>7327</v>
      </c>
      <c r="AH442">
        <f t="shared" si="66"/>
        <v>0</v>
      </c>
      <c r="AI442">
        <f t="shared" si="67"/>
        <v>0</v>
      </c>
      <c r="AJ442">
        <f t="shared" si="68"/>
        <v>1</v>
      </c>
      <c r="AK442">
        <v>1</v>
      </c>
      <c r="AL442" s="8">
        <f t="shared" si="69"/>
        <v>51.999999999999993</v>
      </c>
      <c r="AM442" s="8">
        <f t="shared" si="70"/>
        <v>0.13333333333333333</v>
      </c>
      <c r="AN442" s="8">
        <f t="shared" si="71"/>
        <v>251.03333333333333</v>
      </c>
      <c r="AO442" s="8">
        <f>Table1[[#This Row],[L1 Worked Time]]+Table1[[#This Row],[Idle Time]]+Table1[[#This Row],[L1 Pend Time]]</f>
        <v>303.16666666666663</v>
      </c>
      <c r="AP442" s="1" t="str">
        <f t="shared" si="72"/>
        <v>Fri</v>
      </c>
      <c r="AQ442" s="6">
        <f>INT(Table1[[#This Row],[Create Date]])</f>
        <v>44967</v>
      </c>
      <c r="AR442" s="2">
        <f t="shared" si="73"/>
        <v>44967</v>
      </c>
      <c r="AS442" s="1" t="str">
        <f t="shared" si="74"/>
        <v>11:50:03</v>
      </c>
      <c r="AT442" s="1" t="str">
        <f t="shared" si="75"/>
        <v>Week-2</v>
      </c>
      <c r="AU442" s="3">
        <f t="shared" si="76"/>
        <v>0.45833333333333331</v>
      </c>
      <c r="AW442">
        <v>0.13333333333333333</v>
      </c>
      <c r="AX442">
        <v>51.999999999999993</v>
      </c>
      <c r="AY442">
        <v>251.03333333333333</v>
      </c>
    </row>
    <row r="443" spans="1:51" x14ac:dyDescent="0.25">
      <c r="A443">
        <v>8592</v>
      </c>
      <c r="B443" t="s">
        <v>59</v>
      </c>
      <c r="C443" t="s">
        <v>164</v>
      </c>
      <c r="D443" t="s">
        <v>43</v>
      </c>
      <c r="E443" t="s">
        <v>7328</v>
      </c>
      <c r="F443" t="s">
        <v>7329</v>
      </c>
      <c r="G443" t="s">
        <v>129</v>
      </c>
      <c r="H443" t="s">
        <v>72</v>
      </c>
      <c r="I443" t="s">
        <v>72</v>
      </c>
      <c r="J443" t="s">
        <v>83</v>
      </c>
      <c r="L443" t="s">
        <v>50</v>
      </c>
      <c r="M443" t="s">
        <v>65</v>
      </c>
      <c r="N443">
        <v>45</v>
      </c>
      <c r="O443" t="s">
        <v>48</v>
      </c>
      <c r="P443" t="s">
        <v>66</v>
      </c>
      <c r="Q443" t="s">
        <v>88</v>
      </c>
      <c r="V443" t="s">
        <v>48</v>
      </c>
      <c r="W443" t="s">
        <v>54</v>
      </c>
      <c r="X443" t="s">
        <v>148</v>
      </c>
      <c r="Y443" t="s">
        <v>54</v>
      </c>
      <c r="Z443" t="s">
        <v>4109</v>
      </c>
      <c r="AA443" t="s">
        <v>54</v>
      </c>
      <c r="AB443" t="s">
        <v>57</v>
      </c>
      <c r="AC443" t="s">
        <v>7330</v>
      </c>
      <c r="AH443">
        <f t="shared" si="66"/>
        <v>0</v>
      </c>
      <c r="AI443">
        <f t="shared" si="67"/>
        <v>1</v>
      </c>
      <c r="AJ443" t="str">
        <f t="shared" si="68"/>
        <v/>
      </c>
      <c r="AK443">
        <v>1</v>
      </c>
      <c r="AL443" s="8">
        <f t="shared" si="69"/>
        <v>45</v>
      </c>
      <c r="AM443" s="8">
        <f t="shared" si="70"/>
        <v>0.11666666666666667</v>
      </c>
      <c r="AN443" s="8">
        <f t="shared" si="71"/>
        <v>899.96666666666658</v>
      </c>
      <c r="AO443" s="8">
        <f>Table1[[#This Row],[L1 Worked Time]]+Table1[[#This Row],[Idle Time]]+Table1[[#This Row],[L1 Pend Time]]</f>
        <v>945.08333333333326</v>
      </c>
      <c r="AP443" s="1" t="str">
        <f t="shared" si="72"/>
        <v>Fri</v>
      </c>
      <c r="AQ443" s="6">
        <f>INT(Table1[[#This Row],[Create Date]])</f>
        <v>44967</v>
      </c>
      <c r="AR443" s="2">
        <f t="shared" si="73"/>
        <v>44967</v>
      </c>
      <c r="AS443" s="1" t="str">
        <f t="shared" si="74"/>
        <v>11:30:06</v>
      </c>
      <c r="AT443" s="1" t="str">
        <f t="shared" si="75"/>
        <v>Week-2</v>
      </c>
      <c r="AU443" s="3">
        <f t="shared" si="76"/>
        <v>0.45833333333333331</v>
      </c>
      <c r="AW443">
        <v>0.11666666666666667</v>
      </c>
      <c r="AX443">
        <v>45</v>
      </c>
      <c r="AY443">
        <v>899.96666666666658</v>
      </c>
    </row>
    <row r="444" spans="1:51" x14ac:dyDescent="0.25">
      <c r="A444">
        <v>8591</v>
      </c>
      <c r="B444" t="s">
        <v>59</v>
      </c>
      <c r="C444" t="s">
        <v>100</v>
      </c>
      <c r="D444" t="s">
        <v>43</v>
      </c>
      <c r="E444" t="s">
        <v>4012</v>
      </c>
      <c r="F444" t="s">
        <v>7331</v>
      </c>
      <c r="G444" t="s">
        <v>181</v>
      </c>
      <c r="H444" t="s">
        <v>47</v>
      </c>
      <c r="I444" t="s">
        <v>72</v>
      </c>
      <c r="J444" t="s">
        <v>392</v>
      </c>
      <c r="K444" t="s">
        <v>1844</v>
      </c>
      <c r="L444" t="s">
        <v>50</v>
      </c>
      <c r="M444" t="s">
        <v>682</v>
      </c>
      <c r="N444">
        <v>12</v>
      </c>
      <c r="O444" t="s">
        <v>48</v>
      </c>
      <c r="P444" t="s">
        <v>52</v>
      </c>
      <c r="T444" t="s">
        <v>105</v>
      </c>
      <c r="V444" t="s">
        <v>48</v>
      </c>
      <c r="W444" t="s">
        <v>54</v>
      </c>
      <c r="X444" t="s">
        <v>148</v>
      </c>
      <c r="Y444" t="s">
        <v>54</v>
      </c>
      <c r="Z444" t="s">
        <v>7332</v>
      </c>
      <c r="AA444" t="s">
        <v>54</v>
      </c>
      <c r="AB444" t="s">
        <v>57</v>
      </c>
      <c r="AC444" t="s">
        <v>7333</v>
      </c>
      <c r="AH444">
        <f t="shared" si="66"/>
        <v>0</v>
      </c>
      <c r="AI444">
        <f t="shared" si="67"/>
        <v>0</v>
      </c>
      <c r="AJ444">
        <f t="shared" si="68"/>
        <v>1</v>
      </c>
      <c r="AK444">
        <v>1</v>
      </c>
      <c r="AL444" s="8">
        <f t="shared" si="69"/>
        <v>12</v>
      </c>
      <c r="AM444" s="8">
        <f t="shared" si="70"/>
        <v>0.11666666666666667</v>
      </c>
      <c r="AN444" s="8">
        <f t="shared" si="71"/>
        <v>342.4666666666667</v>
      </c>
      <c r="AO444" s="8">
        <f>Table1[[#This Row],[L1 Worked Time]]+Table1[[#This Row],[Idle Time]]+Table1[[#This Row],[L1 Pend Time]]</f>
        <v>354.58333333333337</v>
      </c>
      <c r="AP444" s="1" t="str">
        <f t="shared" si="72"/>
        <v>Fri</v>
      </c>
      <c r="AQ444" s="6">
        <f>INT(Table1[[#This Row],[Create Date]])</f>
        <v>44967</v>
      </c>
      <c r="AR444" s="2">
        <f t="shared" si="73"/>
        <v>44967</v>
      </c>
      <c r="AS444" s="1" t="str">
        <f t="shared" si="74"/>
        <v>09:50:02</v>
      </c>
      <c r="AT444" s="1" t="str">
        <f t="shared" si="75"/>
        <v>Week-2</v>
      </c>
      <c r="AU444" s="3">
        <f t="shared" si="76"/>
        <v>0.375</v>
      </c>
      <c r="AW444">
        <v>0.11666666666666667</v>
      </c>
      <c r="AX444">
        <v>12</v>
      </c>
      <c r="AY444">
        <v>342.4666666666667</v>
      </c>
    </row>
    <row r="445" spans="1:51" x14ac:dyDescent="0.25">
      <c r="A445">
        <v>8590</v>
      </c>
      <c r="B445" t="s">
        <v>59</v>
      </c>
      <c r="C445" t="s">
        <v>42</v>
      </c>
      <c r="D445" t="s">
        <v>43</v>
      </c>
      <c r="E445" t="s">
        <v>7334</v>
      </c>
      <c r="F445" t="s">
        <v>7335</v>
      </c>
      <c r="G445" t="s">
        <v>181</v>
      </c>
      <c r="H445" t="s">
        <v>72</v>
      </c>
      <c r="I445" t="s">
        <v>72</v>
      </c>
      <c r="J445" t="s">
        <v>64</v>
      </c>
      <c r="L445" t="s">
        <v>50</v>
      </c>
      <c r="M445" t="s">
        <v>65</v>
      </c>
      <c r="N445">
        <v>27</v>
      </c>
      <c r="O445" t="s">
        <v>48</v>
      </c>
      <c r="P445" t="s">
        <v>66</v>
      </c>
      <c r="Q445" t="s">
        <v>88</v>
      </c>
      <c r="V445" t="s">
        <v>48</v>
      </c>
      <c r="W445" t="s">
        <v>54</v>
      </c>
      <c r="X445" t="s">
        <v>106</v>
      </c>
      <c r="Y445" t="s">
        <v>54</v>
      </c>
      <c r="Z445" t="s">
        <v>7336</v>
      </c>
      <c r="AA445" t="s">
        <v>54</v>
      </c>
      <c r="AB445" t="s">
        <v>57</v>
      </c>
      <c r="AC445" t="s">
        <v>7337</v>
      </c>
      <c r="AH445">
        <f t="shared" si="66"/>
        <v>0</v>
      </c>
      <c r="AI445">
        <f t="shared" si="67"/>
        <v>1</v>
      </c>
      <c r="AJ445" t="str">
        <f t="shared" si="68"/>
        <v/>
      </c>
      <c r="AK445">
        <v>1</v>
      </c>
      <c r="AL445" s="8">
        <f t="shared" si="69"/>
        <v>27</v>
      </c>
      <c r="AM445" s="8">
        <f t="shared" si="70"/>
        <v>8.3333333333333329E-2</v>
      </c>
      <c r="AN445" s="8">
        <f t="shared" si="71"/>
        <v>365.01666666666665</v>
      </c>
      <c r="AO445" s="8">
        <f>Table1[[#This Row],[L1 Worked Time]]+Table1[[#This Row],[Idle Time]]+Table1[[#This Row],[L1 Pend Time]]</f>
        <v>392.09999999999997</v>
      </c>
      <c r="AP445" s="1" t="str">
        <f t="shared" si="72"/>
        <v>Fri</v>
      </c>
      <c r="AQ445" s="6">
        <f>INT(Table1[[#This Row],[Create Date]])</f>
        <v>44967</v>
      </c>
      <c r="AR445" s="2">
        <f t="shared" si="73"/>
        <v>44967</v>
      </c>
      <c r="AS445" s="1" t="str">
        <f t="shared" si="74"/>
        <v>09:00:08</v>
      </c>
      <c r="AT445" s="1" t="str">
        <f t="shared" si="75"/>
        <v>Week-2</v>
      </c>
      <c r="AU445" s="3">
        <f t="shared" si="76"/>
        <v>0.375</v>
      </c>
      <c r="AW445">
        <v>8.3333333333333329E-2</v>
      </c>
      <c r="AX445">
        <v>27</v>
      </c>
      <c r="AY445">
        <v>365.01666666666665</v>
      </c>
    </row>
    <row r="446" spans="1:51" x14ac:dyDescent="0.25">
      <c r="A446">
        <v>8589</v>
      </c>
      <c r="B446" t="s">
        <v>59</v>
      </c>
      <c r="C446" t="s">
        <v>164</v>
      </c>
      <c r="D446" t="s">
        <v>43</v>
      </c>
      <c r="E446" t="s">
        <v>7338</v>
      </c>
      <c r="F446" t="s">
        <v>7335</v>
      </c>
      <c r="G446" t="s">
        <v>129</v>
      </c>
      <c r="H446" t="s">
        <v>72</v>
      </c>
      <c r="I446" t="s">
        <v>72</v>
      </c>
      <c r="J446" t="s">
        <v>64</v>
      </c>
      <c r="L446" t="s">
        <v>50</v>
      </c>
      <c r="M446" t="s">
        <v>65</v>
      </c>
      <c r="N446">
        <v>8</v>
      </c>
      <c r="O446" t="s">
        <v>48</v>
      </c>
      <c r="P446" t="s">
        <v>66</v>
      </c>
      <c r="Q446" t="s">
        <v>73</v>
      </c>
      <c r="V446" t="s">
        <v>48</v>
      </c>
      <c r="W446" t="s">
        <v>54</v>
      </c>
      <c r="X446" t="s">
        <v>55</v>
      </c>
      <c r="Y446" t="s">
        <v>54</v>
      </c>
      <c r="Z446" t="s">
        <v>6949</v>
      </c>
      <c r="AA446" t="s">
        <v>54</v>
      </c>
      <c r="AB446" t="s">
        <v>57</v>
      </c>
      <c r="AC446" t="s">
        <v>7339</v>
      </c>
      <c r="AH446">
        <f t="shared" si="66"/>
        <v>0</v>
      </c>
      <c r="AI446">
        <f t="shared" si="67"/>
        <v>1</v>
      </c>
      <c r="AJ446" t="str">
        <f t="shared" si="68"/>
        <v/>
      </c>
      <c r="AK446">
        <v>1</v>
      </c>
      <c r="AL446" s="8">
        <f t="shared" si="69"/>
        <v>8</v>
      </c>
      <c r="AM446" s="8">
        <f t="shared" si="70"/>
        <v>0.15000000000000002</v>
      </c>
      <c r="AN446" s="8">
        <f t="shared" si="71"/>
        <v>1015.0999999999999</v>
      </c>
      <c r="AO446" s="8">
        <f>Table1[[#This Row],[L1 Worked Time]]+Table1[[#This Row],[Idle Time]]+Table1[[#This Row],[L1 Pend Time]]</f>
        <v>1023.2499999999999</v>
      </c>
      <c r="AP446" s="1" t="str">
        <f t="shared" si="72"/>
        <v>Fri</v>
      </c>
      <c r="AQ446" s="6">
        <f>INT(Table1[[#This Row],[Create Date]])</f>
        <v>44967</v>
      </c>
      <c r="AR446" s="2">
        <f t="shared" si="73"/>
        <v>44967</v>
      </c>
      <c r="AS446" s="1" t="str">
        <f t="shared" si="74"/>
        <v>09:00:08</v>
      </c>
      <c r="AT446" s="1" t="str">
        <f t="shared" si="75"/>
        <v>Week-2</v>
      </c>
      <c r="AU446" s="3">
        <f t="shared" si="76"/>
        <v>0.375</v>
      </c>
      <c r="AW446">
        <v>0.15000000000000002</v>
      </c>
      <c r="AX446">
        <v>8</v>
      </c>
      <c r="AY446">
        <v>1015.0999999999999</v>
      </c>
    </row>
    <row r="447" spans="1:51" x14ac:dyDescent="0.25">
      <c r="A447">
        <v>8588</v>
      </c>
      <c r="B447" t="s">
        <v>59</v>
      </c>
      <c r="C447" t="s">
        <v>164</v>
      </c>
      <c r="D447" t="s">
        <v>43</v>
      </c>
      <c r="E447" t="s">
        <v>7340</v>
      </c>
      <c r="F447" t="s">
        <v>7335</v>
      </c>
      <c r="G447" t="s">
        <v>181</v>
      </c>
      <c r="H447" t="s">
        <v>47</v>
      </c>
      <c r="I447" t="s">
        <v>47</v>
      </c>
      <c r="J447" t="s">
        <v>64</v>
      </c>
      <c r="L447" t="s">
        <v>50</v>
      </c>
      <c r="M447" t="s">
        <v>65</v>
      </c>
      <c r="N447">
        <v>35</v>
      </c>
      <c r="O447" t="s">
        <v>48</v>
      </c>
      <c r="P447" t="s">
        <v>66</v>
      </c>
      <c r="Q447" t="s">
        <v>317</v>
      </c>
      <c r="V447" t="s">
        <v>48</v>
      </c>
      <c r="W447" t="s">
        <v>54</v>
      </c>
      <c r="X447" t="s">
        <v>84</v>
      </c>
      <c r="Y447" t="s">
        <v>54</v>
      </c>
      <c r="Z447" t="s">
        <v>7341</v>
      </c>
      <c r="AA447" t="s">
        <v>54</v>
      </c>
      <c r="AB447" t="s">
        <v>57</v>
      </c>
      <c r="AC447" t="s">
        <v>3106</v>
      </c>
      <c r="AH447">
        <f t="shared" si="66"/>
        <v>0</v>
      </c>
      <c r="AI447">
        <f t="shared" si="67"/>
        <v>1</v>
      </c>
      <c r="AJ447" t="str">
        <f t="shared" si="68"/>
        <v/>
      </c>
      <c r="AK447">
        <v>1</v>
      </c>
      <c r="AL447" s="8">
        <f t="shared" si="69"/>
        <v>35</v>
      </c>
      <c r="AM447" s="8">
        <f t="shared" si="70"/>
        <v>0.18333333333333332</v>
      </c>
      <c r="AN447" s="8">
        <f t="shared" si="71"/>
        <v>90.25</v>
      </c>
      <c r="AO447" s="8">
        <f>Table1[[#This Row],[L1 Worked Time]]+Table1[[#This Row],[Idle Time]]+Table1[[#This Row],[L1 Pend Time]]</f>
        <v>125.43333333333334</v>
      </c>
      <c r="AP447" s="1" t="str">
        <f t="shared" si="72"/>
        <v>Fri</v>
      </c>
      <c r="AQ447" s="6">
        <f>INT(Table1[[#This Row],[Create Date]])</f>
        <v>44967</v>
      </c>
      <c r="AR447" s="2">
        <f t="shared" si="73"/>
        <v>44967</v>
      </c>
      <c r="AS447" s="1" t="str">
        <f t="shared" si="74"/>
        <v>09:00:08</v>
      </c>
      <c r="AT447" s="1" t="str">
        <f t="shared" si="75"/>
        <v>Week-2</v>
      </c>
      <c r="AU447" s="3">
        <f t="shared" si="76"/>
        <v>0.375</v>
      </c>
      <c r="AW447">
        <v>0.18333333333333332</v>
      </c>
      <c r="AX447">
        <v>35</v>
      </c>
      <c r="AY447">
        <v>90.25</v>
      </c>
    </row>
    <row r="448" spans="1:51" x14ac:dyDescent="0.25">
      <c r="A448">
        <v>8587</v>
      </c>
      <c r="B448" t="s">
        <v>59</v>
      </c>
      <c r="C448" t="s">
        <v>60</v>
      </c>
      <c r="D448" t="s">
        <v>43</v>
      </c>
      <c r="E448" t="s">
        <v>7342</v>
      </c>
      <c r="F448" t="s">
        <v>7335</v>
      </c>
      <c r="G448" t="s">
        <v>181</v>
      </c>
      <c r="H448" t="s">
        <v>72</v>
      </c>
      <c r="I448" t="s">
        <v>72</v>
      </c>
      <c r="J448" t="s">
        <v>64</v>
      </c>
      <c r="L448" t="s">
        <v>50</v>
      </c>
      <c r="M448" t="s">
        <v>65</v>
      </c>
      <c r="N448">
        <v>111</v>
      </c>
      <c r="O448" t="s">
        <v>48</v>
      </c>
      <c r="P448" t="s">
        <v>66</v>
      </c>
      <c r="Q448" t="s">
        <v>88</v>
      </c>
      <c r="V448" t="s">
        <v>48</v>
      </c>
      <c r="W448" t="s">
        <v>54</v>
      </c>
      <c r="X448" t="s">
        <v>106</v>
      </c>
      <c r="Y448" t="s">
        <v>54</v>
      </c>
      <c r="Z448" t="s">
        <v>7343</v>
      </c>
      <c r="AA448" t="s">
        <v>54</v>
      </c>
      <c r="AB448" t="s">
        <v>57</v>
      </c>
      <c r="AC448" t="s">
        <v>4686</v>
      </c>
      <c r="AH448">
        <f t="shared" si="66"/>
        <v>0</v>
      </c>
      <c r="AI448">
        <f t="shared" si="67"/>
        <v>1</v>
      </c>
      <c r="AJ448" t="str">
        <f t="shared" si="68"/>
        <v/>
      </c>
      <c r="AK448">
        <v>1</v>
      </c>
      <c r="AL448" s="8">
        <f t="shared" si="69"/>
        <v>111</v>
      </c>
      <c r="AM448" s="8">
        <f t="shared" si="70"/>
        <v>8.3333333333333329E-2</v>
      </c>
      <c r="AN448" s="8">
        <f t="shared" si="71"/>
        <v>129.23333333333335</v>
      </c>
      <c r="AO448" s="8">
        <f>Table1[[#This Row],[L1 Worked Time]]+Table1[[#This Row],[Idle Time]]+Table1[[#This Row],[L1 Pend Time]]</f>
        <v>240.31666666666666</v>
      </c>
      <c r="AP448" s="1" t="str">
        <f t="shared" si="72"/>
        <v>Fri</v>
      </c>
      <c r="AQ448" s="6">
        <f>INT(Table1[[#This Row],[Create Date]])</f>
        <v>44967</v>
      </c>
      <c r="AR448" s="2">
        <f t="shared" si="73"/>
        <v>44967</v>
      </c>
      <c r="AS448" s="1" t="str">
        <f t="shared" si="74"/>
        <v>09:00:08</v>
      </c>
      <c r="AT448" s="1" t="str">
        <f t="shared" si="75"/>
        <v>Week-2</v>
      </c>
      <c r="AU448" s="3">
        <f t="shared" si="76"/>
        <v>0.375</v>
      </c>
      <c r="AW448">
        <v>8.3333333333333329E-2</v>
      </c>
      <c r="AX448">
        <v>111</v>
      </c>
      <c r="AY448">
        <v>129.23333333333335</v>
      </c>
    </row>
    <row r="449" spans="1:51" x14ac:dyDescent="0.25">
      <c r="A449">
        <v>8586</v>
      </c>
      <c r="B449" t="s">
        <v>117</v>
      </c>
      <c r="C449" t="s">
        <v>109</v>
      </c>
      <c r="D449" t="s">
        <v>43</v>
      </c>
      <c r="E449" t="s">
        <v>217</v>
      </c>
      <c r="F449" t="s">
        <v>7344</v>
      </c>
      <c r="G449" t="s">
        <v>140</v>
      </c>
      <c r="H449" t="s">
        <v>47</v>
      </c>
      <c r="I449" t="s">
        <v>63</v>
      </c>
      <c r="J449" t="s">
        <v>112</v>
      </c>
      <c r="K449" t="s">
        <v>121</v>
      </c>
      <c r="L449" t="s">
        <v>50</v>
      </c>
      <c r="M449" t="s">
        <v>114</v>
      </c>
      <c r="N449">
        <v>114</v>
      </c>
      <c r="O449" t="s">
        <v>48</v>
      </c>
      <c r="P449" t="s">
        <v>123</v>
      </c>
      <c r="R449" t="s">
        <v>124</v>
      </c>
      <c r="V449" t="s">
        <v>48</v>
      </c>
      <c r="W449" t="s">
        <v>54</v>
      </c>
      <c r="X449" t="s">
        <v>142</v>
      </c>
      <c r="Y449" t="s">
        <v>54</v>
      </c>
      <c r="Z449" t="s">
        <v>7345</v>
      </c>
      <c r="AA449" t="s">
        <v>54</v>
      </c>
      <c r="AB449" t="s">
        <v>57</v>
      </c>
      <c r="AC449" t="s">
        <v>7346</v>
      </c>
      <c r="AH449">
        <f t="shared" si="66"/>
        <v>0</v>
      </c>
      <c r="AI449">
        <f t="shared" si="67"/>
        <v>0</v>
      </c>
      <c r="AJ449">
        <f t="shared" si="68"/>
        <v>1</v>
      </c>
      <c r="AK449">
        <v>1</v>
      </c>
      <c r="AL449" s="8">
        <f t="shared" si="69"/>
        <v>114</v>
      </c>
      <c r="AM449" s="8">
        <f t="shared" si="70"/>
        <v>0.1</v>
      </c>
      <c r="AN449" s="8">
        <f t="shared" si="71"/>
        <v>228.21666666666667</v>
      </c>
      <c r="AO449" s="8">
        <f>Table1[[#This Row],[L1 Worked Time]]+Table1[[#This Row],[Idle Time]]+Table1[[#This Row],[L1 Pend Time]]</f>
        <v>342.31666666666666</v>
      </c>
      <c r="AP449" s="1" t="str">
        <f t="shared" si="72"/>
        <v>Fri</v>
      </c>
      <c r="AQ449" s="6">
        <f>INT(Table1[[#This Row],[Create Date]])</f>
        <v>44967</v>
      </c>
      <c r="AR449" s="2">
        <f t="shared" si="73"/>
        <v>44967</v>
      </c>
      <c r="AS449" s="1" t="str">
        <f t="shared" si="74"/>
        <v>07:10:03</v>
      </c>
      <c r="AT449" s="1" t="str">
        <f t="shared" si="75"/>
        <v>Week-2</v>
      </c>
      <c r="AU449" s="3">
        <f t="shared" si="76"/>
        <v>0.29166666666666663</v>
      </c>
      <c r="AW449">
        <v>0.1</v>
      </c>
      <c r="AX449">
        <v>114</v>
      </c>
      <c r="AY449">
        <v>228.21666666666667</v>
      </c>
    </row>
    <row r="450" spans="1:51" x14ac:dyDescent="0.25">
      <c r="A450">
        <v>8585</v>
      </c>
      <c r="B450" t="s">
        <v>59</v>
      </c>
      <c r="C450" t="s">
        <v>60</v>
      </c>
      <c r="D450" t="s">
        <v>43</v>
      </c>
      <c r="E450" t="s">
        <v>7347</v>
      </c>
      <c r="F450" t="s">
        <v>7348</v>
      </c>
      <c r="G450" t="s">
        <v>129</v>
      </c>
      <c r="H450" t="s">
        <v>63</v>
      </c>
      <c r="I450" t="s">
        <v>63</v>
      </c>
      <c r="J450" t="s">
        <v>64</v>
      </c>
      <c r="L450" t="s">
        <v>50</v>
      </c>
      <c r="M450" t="s">
        <v>65</v>
      </c>
      <c r="N450">
        <v>49</v>
      </c>
      <c r="O450" t="s">
        <v>48</v>
      </c>
      <c r="P450" t="s">
        <v>66</v>
      </c>
      <c r="Q450" t="s">
        <v>67</v>
      </c>
      <c r="V450" t="s">
        <v>48</v>
      </c>
      <c r="W450" t="s">
        <v>54</v>
      </c>
      <c r="X450" t="s">
        <v>106</v>
      </c>
      <c r="Y450" t="s">
        <v>54</v>
      </c>
      <c r="Z450" t="s">
        <v>2985</v>
      </c>
      <c r="AA450" t="s">
        <v>54</v>
      </c>
      <c r="AB450" t="s">
        <v>57</v>
      </c>
      <c r="AC450" t="s">
        <v>57</v>
      </c>
      <c r="AH450">
        <f t="shared" ref="AH450:AH513" si="77">IFERROR(SEARCH("MSSP",J450,1),0)</f>
        <v>0</v>
      </c>
      <c r="AI450">
        <f t="shared" ref="AI450:AI513" si="78">IF(OR(H450="",I450=""),"",IF(H450=I450,1,0))</f>
        <v>1</v>
      </c>
      <c r="AJ450" t="str">
        <f t="shared" ref="AJ450:AJ513" si="79">IF(OR(H450="",I450=""),"",IF(H450&lt;&gt;I450,1,""))</f>
        <v/>
      </c>
      <c r="AK450">
        <v>1</v>
      </c>
      <c r="AL450" s="8">
        <f t="shared" ref="AL450:AL513" si="80">(N450/1440)*1440</f>
        <v>48.999999999999993</v>
      </c>
      <c r="AM450" s="8">
        <f t="shared" ref="AM450:AM513" si="81">((N450/1440)-(N450/1440)+MID(X450,18,8))*1440</f>
        <v>8.3333333333333329E-2</v>
      </c>
      <c r="AN450" s="8">
        <f t="shared" ref="AN450:AN513" si="82">(((N450/1440)-(N450/1440))+MID(AC450,18,8))*1440</f>
        <v>1.6666666666666666E-2</v>
      </c>
      <c r="AO450" s="8">
        <f>Table1[[#This Row],[L1 Worked Time]]+Table1[[#This Row],[Idle Time]]+Table1[[#This Row],[L1 Pend Time]]</f>
        <v>49.099999999999994</v>
      </c>
      <c r="AP450" s="1" t="str">
        <f t="shared" ref="AP450:AP513" si="83">TEXT(AR450,"DDD")</f>
        <v>Fri</v>
      </c>
      <c r="AQ450" s="6">
        <f>INT(Table1[[#This Row],[Create Date]])</f>
        <v>44967</v>
      </c>
      <c r="AR450" s="2">
        <f t="shared" ref="AR450:AR513" si="84">IF(F450="","",INT(MID(F450,6,2)&amp;"-"&amp;MID(F450,9,3)&amp;"-"&amp;MID(F450,15,2)))</f>
        <v>44967</v>
      </c>
      <c r="AS450" s="1" t="str">
        <f t="shared" ref="AS450:AS513" si="85">IF(F450="","",MID(F450,18,8))</f>
        <v>06:00:08</v>
      </c>
      <c r="AT450" s="1" t="str">
        <f t="shared" ref="AT450:AT513" si="86">"Week"&amp;"-"&amp;(WEEKNUM(AR450,2)-WEEKNUM(DATE(YEAR(AR450),MONTH(AR450),1),2)+1)</f>
        <v>Week-2</v>
      </c>
      <c r="AU450" s="3">
        <f t="shared" ref="AU450:AU513" si="87">FLOOR(AS450,1/24)</f>
        <v>0.25</v>
      </c>
      <c r="AW450">
        <v>8.3333333333333329E-2</v>
      </c>
      <c r="AX450">
        <v>48.999999999999993</v>
      </c>
      <c r="AY450">
        <v>1.6666666666666666E-2</v>
      </c>
    </row>
    <row r="451" spans="1:51" x14ac:dyDescent="0.25">
      <c r="A451">
        <v>8606</v>
      </c>
      <c r="B451" t="s">
        <v>41</v>
      </c>
      <c r="C451" t="s">
        <v>109</v>
      </c>
      <c r="D451" t="s">
        <v>43</v>
      </c>
      <c r="E451" t="s">
        <v>3863</v>
      </c>
      <c r="F451" t="s">
        <v>7295</v>
      </c>
      <c r="G451" t="s">
        <v>46</v>
      </c>
      <c r="H451" t="s">
        <v>47</v>
      </c>
      <c r="I451" t="s">
        <v>63</v>
      </c>
      <c r="J451" t="s">
        <v>112</v>
      </c>
      <c r="K451" t="s">
        <v>3865</v>
      </c>
      <c r="L451" t="s">
        <v>50</v>
      </c>
      <c r="M451" t="s">
        <v>114</v>
      </c>
      <c r="N451">
        <v>51</v>
      </c>
      <c r="O451" t="s">
        <v>48</v>
      </c>
      <c r="P451" t="s">
        <v>52</v>
      </c>
      <c r="T451" t="s">
        <v>105</v>
      </c>
      <c r="V451" t="s">
        <v>48</v>
      </c>
      <c r="W451" t="s">
        <v>54</v>
      </c>
      <c r="X451" t="s">
        <v>148</v>
      </c>
      <c r="Y451" t="s">
        <v>54</v>
      </c>
      <c r="Z451" t="s">
        <v>7296</v>
      </c>
      <c r="AA451" t="s">
        <v>54</v>
      </c>
      <c r="AB451" t="s">
        <v>57</v>
      </c>
      <c r="AC451" t="s">
        <v>57</v>
      </c>
      <c r="AH451">
        <f t="shared" si="77"/>
        <v>0</v>
      </c>
      <c r="AI451">
        <f t="shared" si="78"/>
        <v>0</v>
      </c>
      <c r="AJ451">
        <f t="shared" si="79"/>
        <v>1</v>
      </c>
      <c r="AK451">
        <v>1</v>
      </c>
      <c r="AL451" s="8">
        <f t="shared" si="80"/>
        <v>51</v>
      </c>
      <c r="AM451" s="8">
        <f t="shared" si="81"/>
        <v>0.11666666666666667</v>
      </c>
      <c r="AN451" s="8">
        <f t="shared" si="82"/>
        <v>1.6666666666666666E-2</v>
      </c>
      <c r="AO451" s="8">
        <f>Table1[[#This Row],[L1 Worked Time]]+Table1[[#This Row],[Idle Time]]+Table1[[#This Row],[L1 Pend Time]]</f>
        <v>51.133333333333333</v>
      </c>
      <c r="AP451" s="1" t="str">
        <f t="shared" si="83"/>
        <v>Sat</v>
      </c>
      <c r="AQ451" s="6">
        <f>INT(Table1[[#This Row],[Create Date]])</f>
        <v>44968</v>
      </c>
      <c r="AR451" s="2">
        <f t="shared" si="84"/>
        <v>44968</v>
      </c>
      <c r="AS451" s="1" t="str">
        <f t="shared" si="85"/>
        <v>13:20:02</v>
      </c>
      <c r="AT451" s="1" t="str">
        <f t="shared" si="86"/>
        <v>Week-2</v>
      </c>
      <c r="AU451" s="3">
        <f t="shared" si="87"/>
        <v>0.54166666666666663</v>
      </c>
      <c r="AW451">
        <v>0.11666666666666667</v>
      </c>
      <c r="AX451">
        <v>51</v>
      </c>
      <c r="AY451">
        <v>1.6666666666666666E-2</v>
      </c>
    </row>
    <row r="452" spans="1:51" x14ac:dyDescent="0.25">
      <c r="A452">
        <v>8605</v>
      </c>
      <c r="B452" t="s">
        <v>59</v>
      </c>
      <c r="C452" t="s">
        <v>164</v>
      </c>
      <c r="D452" t="s">
        <v>43</v>
      </c>
      <c r="E452" t="s">
        <v>7297</v>
      </c>
      <c r="F452" t="s">
        <v>7298</v>
      </c>
      <c r="G452" t="s">
        <v>46</v>
      </c>
      <c r="H452" t="s">
        <v>47</v>
      </c>
      <c r="I452" t="s">
        <v>72</v>
      </c>
      <c r="J452" t="s">
        <v>64</v>
      </c>
      <c r="L452" t="s">
        <v>50</v>
      </c>
      <c r="M452" t="s">
        <v>65</v>
      </c>
      <c r="N452">
        <v>26</v>
      </c>
      <c r="O452" t="s">
        <v>48</v>
      </c>
      <c r="P452" t="s">
        <v>66</v>
      </c>
      <c r="Q452" t="s">
        <v>73</v>
      </c>
      <c r="V452" t="s">
        <v>48</v>
      </c>
      <c r="W452" t="s">
        <v>54</v>
      </c>
      <c r="X452" t="s">
        <v>148</v>
      </c>
      <c r="Y452" t="s">
        <v>54</v>
      </c>
      <c r="Z452" t="s">
        <v>3461</v>
      </c>
      <c r="AA452" t="s">
        <v>54</v>
      </c>
      <c r="AB452" t="s">
        <v>57</v>
      </c>
      <c r="AC452" t="s">
        <v>6844</v>
      </c>
      <c r="AH452">
        <f t="shared" si="77"/>
        <v>0</v>
      </c>
      <c r="AI452">
        <f t="shared" si="78"/>
        <v>0</v>
      </c>
      <c r="AJ452">
        <f t="shared" si="79"/>
        <v>1</v>
      </c>
      <c r="AK452">
        <v>1</v>
      </c>
      <c r="AL452" s="8">
        <f t="shared" si="80"/>
        <v>25.999999999999996</v>
      </c>
      <c r="AM452" s="8">
        <f t="shared" si="81"/>
        <v>0.11666666666666667</v>
      </c>
      <c r="AN452" s="8">
        <f t="shared" si="82"/>
        <v>25.783333333333335</v>
      </c>
      <c r="AO452" s="8">
        <f>Table1[[#This Row],[L1 Worked Time]]+Table1[[#This Row],[Idle Time]]+Table1[[#This Row],[L1 Pend Time]]</f>
        <v>51.9</v>
      </c>
      <c r="AP452" s="1" t="str">
        <f t="shared" si="83"/>
        <v>Sat</v>
      </c>
      <c r="AQ452" s="6">
        <f>INT(Table1[[#This Row],[Create Date]])</f>
        <v>44968</v>
      </c>
      <c r="AR452" s="2">
        <f t="shared" si="84"/>
        <v>44968</v>
      </c>
      <c r="AS452" s="1" t="str">
        <f t="shared" si="85"/>
        <v>10:00:07</v>
      </c>
      <c r="AT452" s="1" t="str">
        <f t="shared" si="86"/>
        <v>Week-2</v>
      </c>
      <c r="AU452" s="3">
        <f t="shared" si="87"/>
        <v>0.41666666666666663</v>
      </c>
      <c r="AW452">
        <v>0.11666666666666667</v>
      </c>
      <c r="AX452">
        <v>25.999999999999996</v>
      </c>
      <c r="AY452">
        <v>25.783333333333335</v>
      </c>
    </row>
    <row r="453" spans="1:51" x14ac:dyDescent="0.25">
      <c r="A453">
        <v>8620</v>
      </c>
      <c r="B453" t="s">
        <v>117</v>
      </c>
      <c r="C453" t="s">
        <v>100</v>
      </c>
      <c r="D453" t="s">
        <v>43</v>
      </c>
      <c r="E453" t="s">
        <v>5026</v>
      </c>
      <c r="F453" t="s">
        <v>7274</v>
      </c>
      <c r="G453" t="s">
        <v>120</v>
      </c>
      <c r="H453" t="s">
        <v>47</v>
      </c>
      <c r="I453" t="s">
        <v>47</v>
      </c>
      <c r="J453" t="s">
        <v>48</v>
      </c>
      <c r="K453" t="s">
        <v>3827</v>
      </c>
      <c r="L453" t="s">
        <v>50</v>
      </c>
      <c r="M453" t="s">
        <v>5028</v>
      </c>
      <c r="N453">
        <v>1</v>
      </c>
      <c r="O453" t="s">
        <v>48</v>
      </c>
      <c r="P453" t="s">
        <v>251</v>
      </c>
      <c r="S453" t="s">
        <v>252</v>
      </c>
      <c r="V453" t="s">
        <v>48</v>
      </c>
      <c r="W453" t="s">
        <v>54</v>
      </c>
      <c r="X453" t="s">
        <v>89</v>
      </c>
      <c r="Y453" t="s">
        <v>54</v>
      </c>
      <c r="Z453" t="s">
        <v>886</v>
      </c>
      <c r="AA453" t="s">
        <v>54</v>
      </c>
      <c r="AB453" t="s">
        <v>57</v>
      </c>
      <c r="AC453" t="s">
        <v>7275</v>
      </c>
      <c r="AH453">
        <f t="shared" si="77"/>
        <v>0</v>
      </c>
      <c r="AI453">
        <f t="shared" si="78"/>
        <v>1</v>
      </c>
      <c r="AJ453" t="str">
        <f t="shared" si="79"/>
        <v/>
      </c>
      <c r="AK453">
        <v>1</v>
      </c>
      <c r="AL453" s="8">
        <f t="shared" si="80"/>
        <v>1</v>
      </c>
      <c r="AM453" s="8">
        <f t="shared" si="81"/>
        <v>0.16666666666666666</v>
      </c>
      <c r="AN453" s="8">
        <f t="shared" si="82"/>
        <v>3.5666666666666664</v>
      </c>
      <c r="AO453" s="8">
        <f>Table1[[#This Row],[L1 Worked Time]]+Table1[[#This Row],[Idle Time]]+Table1[[#This Row],[L1 Pend Time]]</f>
        <v>4.7333333333333334</v>
      </c>
      <c r="AP453" s="1" t="str">
        <f t="shared" si="83"/>
        <v>Sun</v>
      </c>
      <c r="AQ453" s="6">
        <f>INT(Table1[[#This Row],[Create Date]])</f>
        <v>44969</v>
      </c>
      <c r="AR453" s="2">
        <f t="shared" si="84"/>
        <v>44969</v>
      </c>
      <c r="AS453" s="1" t="str">
        <f t="shared" si="85"/>
        <v>20:50:02</v>
      </c>
      <c r="AT453" s="1" t="str">
        <f t="shared" si="86"/>
        <v>Week-2</v>
      </c>
      <c r="AU453" s="3">
        <f t="shared" si="87"/>
        <v>0.83333333333333326</v>
      </c>
      <c r="AW453">
        <v>0.16666666666666666</v>
      </c>
      <c r="AX453">
        <v>1</v>
      </c>
      <c r="AY453">
        <v>3.5666666666666664</v>
      </c>
    </row>
    <row r="454" spans="1:51" x14ac:dyDescent="0.25">
      <c r="A454">
        <v>8619</v>
      </c>
      <c r="B454" t="s">
        <v>117</v>
      </c>
      <c r="C454" t="s">
        <v>100</v>
      </c>
      <c r="D454" t="s">
        <v>43</v>
      </c>
      <c r="E454" t="s">
        <v>5026</v>
      </c>
      <c r="F454" t="s">
        <v>7276</v>
      </c>
      <c r="G454" t="s">
        <v>120</v>
      </c>
      <c r="H454" t="s">
        <v>47</v>
      </c>
      <c r="I454" t="s">
        <v>47</v>
      </c>
      <c r="J454" t="s">
        <v>48</v>
      </c>
      <c r="K454" t="s">
        <v>3827</v>
      </c>
      <c r="L454" t="s">
        <v>50</v>
      </c>
      <c r="M454" t="s">
        <v>5028</v>
      </c>
      <c r="N454">
        <v>3</v>
      </c>
      <c r="O454" t="s">
        <v>48</v>
      </c>
      <c r="P454" t="s">
        <v>251</v>
      </c>
      <c r="S454" t="s">
        <v>252</v>
      </c>
      <c r="V454" t="s">
        <v>48</v>
      </c>
      <c r="W454" t="s">
        <v>54</v>
      </c>
      <c r="X454" t="s">
        <v>106</v>
      </c>
      <c r="Y454" t="s">
        <v>54</v>
      </c>
      <c r="Z454" t="s">
        <v>1809</v>
      </c>
      <c r="AA454" t="s">
        <v>54</v>
      </c>
      <c r="AB454" t="s">
        <v>57</v>
      </c>
      <c r="AC454" t="s">
        <v>5348</v>
      </c>
      <c r="AH454">
        <f t="shared" si="77"/>
        <v>0</v>
      </c>
      <c r="AI454">
        <f t="shared" si="78"/>
        <v>1</v>
      </c>
      <c r="AJ454" t="str">
        <f t="shared" si="79"/>
        <v/>
      </c>
      <c r="AK454">
        <v>1</v>
      </c>
      <c r="AL454" s="8">
        <f t="shared" si="80"/>
        <v>3</v>
      </c>
      <c r="AM454" s="8">
        <f t="shared" si="81"/>
        <v>8.3333333333333329E-2</v>
      </c>
      <c r="AN454" s="8">
        <f t="shared" si="82"/>
        <v>7.633333333333332</v>
      </c>
      <c r="AO454" s="8">
        <f>Table1[[#This Row],[L1 Worked Time]]+Table1[[#This Row],[Idle Time]]+Table1[[#This Row],[L1 Pend Time]]</f>
        <v>10.716666666666665</v>
      </c>
      <c r="AP454" s="1" t="str">
        <f t="shared" si="83"/>
        <v>Sun</v>
      </c>
      <c r="AQ454" s="6">
        <f>INT(Table1[[#This Row],[Create Date]])</f>
        <v>44969</v>
      </c>
      <c r="AR454" s="2">
        <f t="shared" si="84"/>
        <v>44969</v>
      </c>
      <c r="AS454" s="1" t="str">
        <f t="shared" si="85"/>
        <v>19:10:02</v>
      </c>
      <c r="AT454" s="1" t="str">
        <f t="shared" si="86"/>
        <v>Week-2</v>
      </c>
      <c r="AU454" s="3">
        <f t="shared" si="87"/>
        <v>0.79166666666666663</v>
      </c>
      <c r="AW454">
        <v>8.3333333333333329E-2</v>
      </c>
      <c r="AX454">
        <v>3</v>
      </c>
      <c r="AY454">
        <v>7.633333333333332</v>
      </c>
    </row>
    <row r="455" spans="1:51" x14ac:dyDescent="0.25">
      <c r="A455">
        <v>8618</v>
      </c>
      <c r="B455" t="s">
        <v>41</v>
      </c>
      <c r="C455" t="s">
        <v>42</v>
      </c>
      <c r="D455" t="s">
        <v>43</v>
      </c>
      <c r="E455" t="s">
        <v>110</v>
      </c>
      <c r="F455" t="s">
        <v>7277</v>
      </c>
      <c r="G455" t="s">
        <v>120</v>
      </c>
      <c r="H455" t="s">
        <v>47</v>
      </c>
      <c r="I455" t="s">
        <v>47</v>
      </c>
      <c r="J455" t="s">
        <v>112</v>
      </c>
      <c r="K455" t="s">
        <v>141</v>
      </c>
      <c r="L455" t="s">
        <v>50</v>
      </c>
      <c r="M455" t="s">
        <v>51</v>
      </c>
      <c r="N455">
        <v>38</v>
      </c>
      <c r="O455" t="s">
        <v>48</v>
      </c>
      <c r="P455" t="s">
        <v>52</v>
      </c>
      <c r="T455" t="s">
        <v>105</v>
      </c>
      <c r="V455" t="s">
        <v>48</v>
      </c>
      <c r="W455" t="s">
        <v>54</v>
      </c>
      <c r="X455" t="s">
        <v>106</v>
      </c>
      <c r="Y455" t="s">
        <v>54</v>
      </c>
      <c r="Z455" t="s">
        <v>5435</v>
      </c>
      <c r="AA455" t="s">
        <v>54</v>
      </c>
      <c r="AB455" t="s">
        <v>57</v>
      </c>
      <c r="AC455" t="s">
        <v>7278</v>
      </c>
      <c r="AH455">
        <f t="shared" si="77"/>
        <v>0</v>
      </c>
      <c r="AI455">
        <f t="shared" si="78"/>
        <v>1</v>
      </c>
      <c r="AJ455" t="str">
        <f t="shared" si="79"/>
        <v/>
      </c>
      <c r="AK455">
        <v>1</v>
      </c>
      <c r="AL455" s="8">
        <f t="shared" si="80"/>
        <v>38</v>
      </c>
      <c r="AM455" s="8">
        <f t="shared" si="81"/>
        <v>8.3333333333333329E-2</v>
      </c>
      <c r="AN455" s="8">
        <f t="shared" si="82"/>
        <v>28.4</v>
      </c>
      <c r="AO455" s="8">
        <f>Table1[[#This Row],[L1 Worked Time]]+Table1[[#This Row],[Idle Time]]+Table1[[#This Row],[L1 Pend Time]]</f>
        <v>66.483333333333334</v>
      </c>
      <c r="AP455" s="1" t="str">
        <f t="shared" si="83"/>
        <v>Sun</v>
      </c>
      <c r="AQ455" s="6">
        <f>INT(Table1[[#This Row],[Create Date]])</f>
        <v>44969</v>
      </c>
      <c r="AR455" s="2">
        <f t="shared" si="84"/>
        <v>44969</v>
      </c>
      <c r="AS455" s="1" t="str">
        <f t="shared" si="85"/>
        <v>18:50:04</v>
      </c>
      <c r="AT455" s="1" t="str">
        <f t="shared" si="86"/>
        <v>Week-2</v>
      </c>
      <c r="AU455" s="3">
        <f t="shared" si="87"/>
        <v>0.75</v>
      </c>
      <c r="AW455">
        <v>8.3333333333333329E-2</v>
      </c>
      <c r="AX455">
        <v>38</v>
      </c>
      <c r="AY455">
        <v>28.4</v>
      </c>
    </row>
    <row r="456" spans="1:51" x14ac:dyDescent="0.25">
      <c r="A456">
        <v>8617</v>
      </c>
      <c r="B456" t="s">
        <v>117</v>
      </c>
      <c r="C456" t="s">
        <v>100</v>
      </c>
      <c r="D456" t="s">
        <v>43</v>
      </c>
      <c r="E456" t="s">
        <v>5026</v>
      </c>
      <c r="F456" t="s">
        <v>7279</v>
      </c>
      <c r="G456" t="s">
        <v>120</v>
      </c>
      <c r="H456" t="s">
        <v>47</v>
      </c>
      <c r="I456" t="s">
        <v>47</v>
      </c>
      <c r="J456" t="s">
        <v>48</v>
      </c>
      <c r="K456" t="s">
        <v>3827</v>
      </c>
      <c r="L456" t="s">
        <v>50</v>
      </c>
      <c r="M456" t="s">
        <v>5028</v>
      </c>
      <c r="N456">
        <v>6</v>
      </c>
      <c r="O456" t="s">
        <v>48</v>
      </c>
      <c r="P456" t="s">
        <v>251</v>
      </c>
      <c r="S456" t="s">
        <v>252</v>
      </c>
      <c r="V456" t="s">
        <v>48</v>
      </c>
      <c r="W456" t="s">
        <v>54</v>
      </c>
      <c r="X456" t="s">
        <v>142</v>
      </c>
      <c r="Y456" t="s">
        <v>54</v>
      </c>
      <c r="Z456" t="s">
        <v>7280</v>
      </c>
      <c r="AA456" t="s">
        <v>54</v>
      </c>
      <c r="AB456" t="s">
        <v>57</v>
      </c>
      <c r="AC456" t="s">
        <v>5684</v>
      </c>
      <c r="AH456">
        <f t="shared" si="77"/>
        <v>0</v>
      </c>
      <c r="AI456">
        <f t="shared" si="78"/>
        <v>1</v>
      </c>
      <c r="AJ456" t="str">
        <f t="shared" si="79"/>
        <v/>
      </c>
      <c r="AK456">
        <v>1</v>
      </c>
      <c r="AL456" s="8">
        <f t="shared" si="80"/>
        <v>6</v>
      </c>
      <c r="AM456" s="8">
        <f t="shared" si="81"/>
        <v>0.1</v>
      </c>
      <c r="AN456" s="8">
        <f t="shared" si="82"/>
        <v>14.666666666666666</v>
      </c>
      <c r="AO456" s="8">
        <f>Table1[[#This Row],[L1 Worked Time]]+Table1[[#This Row],[Idle Time]]+Table1[[#This Row],[L1 Pend Time]]</f>
        <v>20.766666666666666</v>
      </c>
      <c r="AP456" s="1" t="str">
        <f t="shared" si="83"/>
        <v>Sun</v>
      </c>
      <c r="AQ456" s="6">
        <f>INT(Table1[[#This Row],[Create Date]])</f>
        <v>44969</v>
      </c>
      <c r="AR456" s="2">
        <f t="shared" si="84"/>
        <v>44969</v>
      </c>
      <c r="AS456" s="1" t="str">
        <f t="shared" si="85"/>
        <v>18:50:03</v>
      </c>
      <c r="AT456" s="1" t="str">
        <f t="shared" si="86"/>
        <v>Week-2</v>
      </c>
      <c r="AU456" s="3">
        <f t="shared" si="87"/>
        <v>0.75</v>
      </c>
      <c r="AW456">
        <v>0.1</v>
      </c>
      <c r="AX456">
        <v>6</v>
      </c>
      <c r="AY456">
        <v>14.666666666666666</v>
      </c>
    </row>
    <row r="457" spans="1:51" x14ac:dyDescent="0.25">
      <c r="A457">
        <v>8616</v>
      </c>
      <c r="B457" t="s">
        <v>117</v>
      </c>
      <c r="C457" t="s">
        <v>100</v>
      </c>
      <c r="D457" t="s">
        <v>43</v>
      </c>
      <c r="E457" t="s">
        <v>5026</v>
      </c>
      <c r="F457" t="s">
        <v>7281</v>
      </c>
      <c r="G457" t="s">
        <v>120</v>
      </c>
      <c r="H457" t="s">
        <v>47</v>
      </c>
      <c r="I457" t="s">
        <v>47</v>
      </c>
      <c r="J457" t="s">
        <v>48</v>
      </c>
      <c r="K457" t="s">
        <v>3827</v>
      </c>
      <c r="L457" t="s">
        <v>50</v>
      </c>
      <c r="M457" t="s">
        <v>5028</v>
      </c>
      <c r="N457">
        <v>3</v>
      </c>
      <c r="O457" t="s">
        <v>48</v>
      </c>
      <c r="P457" t="s">
        <v>251</v>
      </c>
      <c r="S457" t="s">
        <v>252</v>
      </c>
      <c r="V457" t="s">
        <v>48</v>
      </c>
      <c r="W457" t="s">
        <v>54</v>
      </c>
      <c r="X457" t="s">
        <v>148</v>
      </c>
      <c r="Y457" t="s">
        <v>54</v>
      </c>
      <c r="Z457" t="s">
        <v>3182</v>
      </c>
      <c r="AA457" t="s">
        <v>54</v>
      </c>
      <c r="AB457" t="s">
        <v>57</v>
      </c>
      <c r="AC457" t="s">
        <v>57</v>
      </c>
      <c r="AH457">
        <f t="shared" si="77"/>
        <v>0</v>
      </c>
      <c r="AI457">
        <f t="shared" si="78"/>
        <v>1</v>
      </c>
      <c r="AJ457" t="str">
        <f t="shared" si="79"/>
        <v/>
      </c>
      <c r="AK457">
        <v>1</v>
      </c>
      <c r="AL457" s="8">
        <f t="shared" si="80"/>
        <v>3</v>
      </c>
      <c r="AM457" s="8">
        <f t="shared" si="81"/>
        <v>0.11666666666666667</v>
      </c>
      <c r="AN457" s="8">
        <f t="shared" si="82"/>
        <v>1.6666666666666666E-2</v>
      </c>
      <c r="AO457" s="8">
        <f>Table1[[#This Row],[L1 Worked Time]]+Table1[[#This Row],[Idle Time]]+Table1[[#This Row],[L1 Pend Time]]</f>
        <v>3.1333333333333333</v>
      </c>
      <c r="AP457" s="1" t="str">
        <f t="shared" si="83"/>
        <v>Sun</v>
      </c>
      <c r="AQ457" s="6">
        <f>INT(Table1[[#This Row],[Create Date]])</f>
        <v>44969</v>
      </c>
      <c r="AR457" s="2">
        <f t="shared" si="84"/>
        <v>44969</v>
      </c>
      <c r="AS457" s="1" t="str">
        <f t="shared" si="85"/>
        <v>18:30:03</v>
      </c>
      <c r="AT457" s="1" t="str">
        <f t="shared" si="86"/>
        <v>Week-2</v>
      </c>
      <c r="AU457" s="3">
        <f t="shared" si="87"/>
        <v>0.75</v>
      </c>
      <c r="AW457">
        <v>0.11666666666666667</v>
      </c>
      <c r="AX457">
        <v>3</v>
      </c>
      <c r="AY457">
        <v>1.6666666666666666E-2</v>
      </c>
    </row>
    <row r="458" spans="1:51" x14ac:dyDescent="0.25">
      <c r="A458">
        <v>8615</v>
      </c>
      <c r="B458" t="s">
        <v>117</v>
      </c>
      <c r="C458" t="s">
        <v>42</v>
      </c>
      <c r="D458" t="s">
        <v>43</v>
      </c>
      <c r="E458" t="s">
        <v>5026</v>
      </c>
      <c r="F458" t="s">
        <v>7282</v>
      </c>
      <c r="G458" t="s">
        <v>120</v>
      </c>
      <c r="H458" t="s">
        <v>47</v>
      </c>
      <c r="I458" t="s">
        <v>47</v>
      </c>
      <c r="J458" t="s">
        <v>112</v>
      </c>
      <c r="K458" t="s">
        <v>3827</v>
      </c>
      <c r="L458" t="s">
        <v>50</v>
      </c>
      <c r="M458" t="s">
        <v>5028</v>
      </c>
      <c r="N458">
        <v>16</v>
      </c>
      <c r="O458" t="s">
        <v>48</v>
      </c>
      <c r="P458" t="s">
        <v>251</v>
      </c>
      <c r="S458" t="s">
        <v>252</v>
      </c>
      <c r="V458" t="s">
        <v>48</v>
      </c>
      <c r="W458" t="s">
        <v>54</v>
      </c>
      <c r="X458" t="s">
        <v>78</v>
      </c>
      <c r="Y458" t="s">
        <v>54</v>
      </c>
      <c r="Z458" t="s">
        <v>3747</v>
      </c>
      <c r="AA458" t="s">
        <v>54</v>
      </c>
      <c r="AB458" t="s">
        <v>57</v>
      </c>
      <c r="AC458" t="s">
        <v>5614</v>
      </c>
      <c r="AH458">
        <f t="shared" si="77"/>
        <v>0</v>
      </c>
      <c r="AI458">
        <f t="shared" si="78"/>
        <v>1</v>
      </c>
      <c r="AJ458" t="str">
        <f t="shared" si="79"/>
        <v/>
      </c>
      <c r="AK458">
        <v>1</v>
      </c>
      <c r="AL458" s="8">
        <f t="shared" si="80"/>
        <v>16</v>
      </c>
      <c r="AM458" s="8">
        <f t="shared" si="81"/>
        <v>0.13333333333333333</v>
      </c>
      <c r="AN458" s="8">
        <f t="shared" si="82"/>
        <v>49.083333333333336</v>
      </c>
      <c r="AO458" s="8">
        <f>Table1[[#This Row],[L1 Worked Time]]+Table1[[#This Row],[Idle Time]]+Table1[[#This Row],[L1 Pend Time]]</f>
        <v>65.216666666666669</v>
      </c>
      <c r="AP458" s="1" t="str">
        <f t="shared" si="83"/>
        <v>Sun</v>
      </c>
      <c r="AQ458" s="6">
        <f>INT(Table1[[#This Row],[Create Date]])</f>
        <v>44969</v>
      </c>
      <c r="AR458" s="2">
        <f t="shared" si="84"/>
        <v>44969</v>
      </c>
      <c r="AS458" s="1" t="str">
        <f t="shared" si="85"/>
        <v>16:40:04</v>
      </c>
      <c r="AT458" s="1" t="str">
        <f t="shared" si="86"/>
        <v>Week-2</v>
      </c>
      <c r="AU458" s="3">
        <f t="shared" si="87"/>
        <v>0.66666666666666663</v>
      </c>
      <c r="AW458">
        <v>0.13333333333333333</v>
      </c>
      <c r="AX458">
        <v>16</v>
      </c>
      <c r="AY458">
        <v>49.083333333333336</v>
      </c>
    </row>
    <row r="459" spans="1:51" x14ac:dyDescent="0.25">
      <c r="A459">
        <v>8614</v>
      </c>
      <c r="B459" t="s">
        <v>59</v>
      </c>
      <c r="C459" t="s">
        <v>60</v>
      </c>
      <c r="D459" t="s">
        <v>43</v>
      </c>
      <c r="E459" t="s">
        <v>7261</v>
      </c>
      <c r="F459" t="s">
        <v>7283</v>
      </c>
      <c r="G459" t="s">
        <v>120</v>
      </c>
      <c r="H459" t="s">
        <v>63</v>
      </c>
      <c r="I459" t="s">
        <v>47</v>
      </c>
      <c r="J459" t="s">
        <v>288</v>
      </c>
      <c r="L459" t="s">
        <v>50</v>
      </c>
      <c r="M459" t="s">
        <v>65</v>
      </c>
      <c r="N459">
        <v>41</v>
      </c>
      <c r="O459" t="s">
        <v>48</v>
      </c>
      <c r="P459" t="s">
        <v>66</v>
      </c>
      <c r="Q459" t="s">
        <v>317</v>
      </c>
      <c r="V459" t="s">
        <v>282</v>
      </c>
      <c r="W459" t="s">
        <v>54</v>
      </c>
      <c r="X459" t="s">
        <v>78</v>
      </c>
      <c r="Y459" t="s">
        <v>54</v>
      </c>
      <c r="Z459" t="s">
        <v>559</v>
      </c>
      <c r="AA459" t="s">
        <v>54</v>
      </c>
      <c r="AB459" t="s">
        <v>57</v>
      </c>
      <c r="AC459" t="s">
        <v>3228</v>
      </c>
      <c r="AH459">
        <f t="shared" si="77"/>
        <v>22</v>
      </c>
      <c r="AI459">
        <f t="shared" si="78"/>
        <v>0</v>
      </c>
      <c r="AJ459">
        <f t="shared" si="79"/>
        <v>1</v>
      </c>
      <c r="AK459">
        <v>1</v>
      </c>
      <c r="AL459" s="8">
        <f t="shared" si="80"/>
        <v>41</v>
      </c>
      <c r="AM459" s="8">
        <f t="shared" si="81"/>
        <v>0.13333333333333333</v>
      </c>
      <c r="AN459" s="8">
        <f t="shared" si="82"/>
        <v>101.20000000000002</v>
      </c>
      <c r="AO459" s="8">
        <f>Table1[[#This Row],[L1 Worked Time]]+Table1[[#This Row],[Idle Time]]+Table1[[#This Row],[L1 Pend Time]]</f>
        <v>142.33333333333334</v>
      </c>
      <c r="AP459" s="1" t="str">
        <f t="shared" si="83"/>
        <v>Sun</v>
      </c>
      <c r="AQ459" s="6">
        <f>INT(Table1[[#This Row],[Create Date]])</f>
        <v>44969</v>
      </c>
      <c r="AR459" s="2">
        <f t="shared" si="84"/>
        <v>44969</v>
      </c>
      <c r="AS459" s="1" t="str">
        <f t="shared" si="85"/>
        <v>16:30:05</v>
      </c>
      <c r="AT459" s="1" t="str">
        <f t="shared" si="86"/>
        <v>Week-2</v>
      </c>
      <c r="AU459" s="3">
        <f t="shared" si="87"/>
        <v>0.66666666666666663</v>
      </c>
      <c r="AW459">
        <v>0.13333333333333333</v>
      </c>
      <c r="AX459">
        <v>41</v>
      </c>
      <c r="AY459">
        <v>101.20000000000002</v>
      </c>
    </row>
    <row r="460" spans="1:51" x14ac:dyDescent="0.25">
      <c r="A460">
        <v>8613</v>
      </c>
      <c r="B460" t="s">
        <v>117</v>
      </c>
      <c r="C460" t="s">
        <v>42</v>
      </c>
      <c r="D460" t="s">
        <v>43</v>
      </c>
      <c r="E460" t="s">
        <v>5026</v>
      </c>
      <c r="F460" t="s">
        <v>7284</v>
      </c>
      <c r="G460" t="s">
        <v>120</v>
      </c>
      <c r="H460" t="s">
        <v>47</v>
      </c>
      <c r="I460" t="s">
        <v>47</v>
      </c>
      <c r="J460" t="s">
        <v>112</v>
      </c>
      <c r="K460" t="s">
        <v>3827</v>
      </c>
      <c r="L460" t="s">
        <v>50</v>
      </c>
      <c r="M460" t="s">
        <v>5028</v>
      </c>
      <c r="N460">
        <v>6</v>
      </c>
      <c r="O460" t="s">
        <v>48</v>
      </c>
      <c r="P460" t="s">
        <v>251</v>
      </c>
      <c r="S460" t="s">
        <v>252</v>
      </c>
      <c r="V460" t="s">
        <v>48</v>
      </c>
      <c r="W460" t="s">
        <v>54</v>
      </c>
      <c r="X460" t="s">
        <v>142</v>
      </c>
      <c r="Y460" t="s">
        <v>54</v>
      </c>
      <c r="Z460" t="s">
        <v>3967</v>
      </c>
      <c r="AA460" t="s">
        <v>54</v>
      </c>
      <c r="AB460" t="s">
        <v>57</v>
      </c>
      <c r="AC460" t="s">
        <v>7285</v>
      </c>
      <c r="AH460">
        <f t="shared" si="77"/>
        <v>0</v>
      </c>
      <c r="AI460">
        <f t="shared" si="78"/>
        <v>1</v>
      </c>
      <c r="AJ460" t="str">
        <f t="shared" si="79"/>
        <v/>
      </c>
      <c r="AK460">
        <v>1</v>
      </c>
      <c r="AL460" s="8">
        <f t="shared" si="80"/>
        <v>6</v>
      </c>
      <c r="AM460" s="8">
        <f t="shared" si="81"/>
        <v>0.1</v>
      </c>
      <c r="AN460" s="8">
        <f t="shared" si="82"/>
        <v>60.68333333333333</v>
      </c>
      <c r="AO460" s="8">
        <f>Table1[[#This Row],[L1 Worked Time]]+Table1[[#This Row],[Idle Time]]+Table1[[#This Row],[L1 Pend Time]]</f>
        <v>66.783333333333331</v>
      </c>
      <c r="AP460" s="1" t="str">
        <f t="shared" si="83"/>
        <v>Sun</v>
      </c>
      <c r="AQ460" s="6">
        <f>INT(Table1[[#This Row],[Create Date]])</f>
        <v>44969</v>
      </c>
      <c r="AR460" s="2">
        <f t="shared" si="84"/>
        <v>44969</v>
      </c>
      <c r="AS460" s="1" t="str">
        <f t="shared" si="85"/>
        <v>16:30:03</v>
      </c>
      <c r="AT460" s="1" t="str">
        <f t="shared" si="86"/>
        <v>Week-2</v>
      </c>
      <c r="AU460" s="3">
        <f t="shared" si="87"/>
        <v>0.66666666666666663</v>
      </c>
      <c r="AW460">
        <v>0.1</v>
      </c>
      <c r="AX460">
        <v>6</v>
      </c>
      <c r="AY460">
        <v>60.68333333333333</v>
      </c>
    </row>
    <row r="461" spans="1:51" x14ac:dyDescent="0.25">
      <c r="A461">
        <v>8612</v>
      </c>
      <c r="B461" t="s">
        <v>117</v>
      </c>
      <c r="C461" t="s">
        <v>42</v>
      </c>
      <c r="D461" t="s">
        <v>43</v>
      </c>
      <c r="E461" t="s">
        <v>5026</v>
      </c>
      <c r="F461" t="s">
        <v>7286</v>
      </c>
      <c r="G461" t="s">
        <v>46</v>
      </c>
      <c r="H461" t="s">
        <v>47</v>
      </c>
      <c r="I461" t="s">
        <v>47</v>
      </c>
      <c r="J461" t="s">
        <v>48</v>
      </c>
      <c r="K461" t="s">
        <v>3827</v>
      </c>
      <c r="L461" t="s">
        <v>50</v>
      </c>
      <c r="M461" t="s">
        <v>5028</v>
      </c>
      <c r="N461">
        <v>18</v>
      </c>
      <c r="O461" t="s">
        <v>48</v>
      </c>
      <c r="P461" t="s">
        <v>251</v>
      </c>
      <c r="S461" t="s">
        <v>252</v>
      </c>
      <c r="V461" t="s">
        <v>48</v>
      </c>
      <c r="W461" t="s">
        <v>54</v>
      </c>
      <c r="X461" t="s">
        <v>78</v>
      </c>
      <c r="Y461" t="s">
        <v>54</v>
      </c>
      <c r="Z461" t="s">
        <v>7287</v>
      </c>
      <c r="AA461" t="s">
        <v>54</v>
      </c>
      <c r="AB461" t="s">
        <v>57</v>
      </c>
      <c r="AC461" t="s">
        <v>57</v>
      </c>
      <c r="AH461">
        <f t="shared" si="77"/>
        <v>0</v>
      </c>
      <c r="AI461">
        <f t="shared" si="78"/>
        <v>1</v>
      </c>
      <c r="AJ461" t="str">
        <f t="shared" si="79"/>
        <v/>
      </c>
      <c r="AK461">
        <v>1</v>
      </c>
      <c r="AL461" s="8">
        <f t="shared" si="80"/>
        <v>18</v>
      </c>
      <c r="AM461" s="8">
        <f t="shared" si="81"/>
        <v>0.13333333333333333</v>
      </c>
      <c r="AN461" s="8">
        <f t="shared" si="82"/>
        <v>1.6666666666666666E-2</v>
      </c>
      <c r="AO461" s="8">
        <f>Table1[[#This Row],[L1 Worked Time]]+Table1[[#This Row],[Idle Time]]+Table1[[#This Row],[L1 Pend Time]]</f>
        <v>18.149999999999999</v>
      </c>
      <c r="AP461" s="1" t="str">
        <f t="shared" si="83"/>
        <v>Sun</v>
      </c>
      <c r="AQ461" s="6">
        <f>INT(Table1[[#This Row],[Create Date]])</f>
        <v>44969</v>
      </c>
      <c r="AR461" s="2">
        <f t="shared" si="84"/>
        <v>44969</v>
      </c>
      <c r="AS461" s="1" t="str">
        <f t="shared" si="85"/>
        <v>15:00:03</v>
      </c>
      <c r="AT461" s="1" t="str">
        <f t="shared" si="86"/>
        <v>Week-2</v>
      </c>
      <c r="AU461" s="3">
        <f t="shared" si="87"/>
        <v>0.625</v>
      </c>
      <c r="AW461">
        <v>0.13333333333333333</v>
      </c>
      <c r="AX461">
        <v>18</v>
      </c>
      <c r="AY461">
        <v>1.6666666666666666E-2</v>
      </c>
    </row>
    <row r="462" spans="1:51" x14ac:dyDescent="0.25">
      <c r="A462">
        <v>8611</v>
      </c>
      <c r="B462" t="s">
        <v>117</v>
      </c>
      <c r="C462" t="s">
        <v>42</v>
      </c>
      <c r="D462" t="s">
        <v>43</v>
      </c>
      <c r="E462" t="s">
        <v>5026</v>
      </c>
      <c r="F462" t="s">
        <v>7288</v>
      </c>
      <c r="G462" t="s">
        <v>46</v>
      </c>
      <c r="H462" t="s">
        <v>47</v>
      </c>
      <c r="I462" t="s">
        <v>47</v>
      </c>
      <c r="J462" t="s">
        <v>48</v>
      </c>
      <c r="K462" t="s">
        <v>3827</v>
      </c>
      <c r="L462" t="s">
        <v>50</v>
      </c>
      <c r="M462" t="s">
        <v>5028</v>
      </c>
      <c r="N462">
        <v>7</v>
      </c>
      <c r="O462" t="s">
        <v>48</v>
      </c>
      <c r="P462" t="s">
        <v>251</v>
      </c>
      <c r="S462" t="s">
        <v>252</v>
      </c>
      <c r="V462" t="s">
        <v>48</v>
      </c>
      <c r="W462" t="s">
        <v>54</v>
      </c>
      <c r="X462" t="s">
        <v>142</v>
      </c>
      <c r="Y462" t="s">
        <v>54</v>
      </c>
      <c r="Z462" t="s">
        <v>1116</v>
      </c>
      <c r="AA462" t="s">
        <v>54</v>
      </c>
      <c r="AB462" t="s">
        <v>57</v>
      </c>
      <c r="AC462" t="s">
        <v>57</v>
      </c>
      <c r="AH462">
        <f t="shared" si="77"/>
        <v>0</v>
      </c>
      <c r="AI462">
        <f t="shared" si="78"/>
        <v>1</v>
      </c>
      <c r="AJ462" t="str">
        <f t="shared" si="79"/>
        <v/>
      </c>
      <c r="AK462">
        <v>1</v>
      </c>
      <c r="AL462" s="8">
        <f t="shared" si="80"/>
        <v>7</v>
      </c>
      <c r="AM462" s="8">
        <f t="shared" si="81"/>
        <v>0.1</v>
      </c>
      <c r="AN462" s="8">
        <f t="shared" si="82"/>
        <v>1.6666666666666666E-2</v>
      </c>
      <c r="AO462" s="8">
        <f>Table1[[#This Row],[L1 Worked Time]]+Table1[[#This Row],[Idle Time]]+Table1[[#This Row],[L1 Pend Time]]</f>
        <v>7.1166666666666663</v>
      </c>
      <c r="AP462" s="1" t="str">
        <f t="shared" si="83"/>
        <v>Sun</v>
      </c>
      <c r="AQ462" s="6">
        <f>INT(Table1[[#This Row],[Create Date]])</f>
        <v>44969</v>
      </c>
      <c r="AR462" s="2">
        <f t="shared" si="84"/>
        <v>44969</v>
      </c>
      <c r="AS462" s="1" t="str">
        <f t="shared" si="85"/>
        <v>14:40:02</v>
      </c>
      <c r="AT462" s="1" t="str">
        <f t="shared" si="86"/>
        <v>Week-2</v>
      </c>
      <c r="AU462" s="3">
        <f t="shared" si="87"/>
        <v>0.58333333333333326</v>
      </c>
      <c r="AW462">
        <v>0.1</v>
      </c>
      <c r="AX462">
        <v>7</v>
      </c>
      <c r="AY462">
        <v>1.6666666666666666E-2</v>
      </c>
    </row>
    <row r="463" spans="1:51" x14ac:dyDescent="0.25">
      <c r="A463">
        <v>8610</v>
      </c>
      <c r="B463" t="s">
        <v>41</v>
      </c>
      <c r="C463" t="s">
        <v>42</v>
      </c>
      <c r="D463" t="s">
        <v>43</v>
      </c>
      <c r="E463" t="s">
        <v>3863</v>
      </c>
      <c r="F463" t="s">
        <v>7289</v>
      </c>
      <c r="G463" t="s">
        <v>46</v>
      </c>
      <c r="H463" t="s">
        <v>47</v>
      </c>
      <c r="I463" t="s">
        <v>47</v>
      </c>
      <c r="J463" t="s">
        <v>48</v>
      </c>
      <c r="K463" t="s">
        <v>3865</v>
      </c>
      <c r="L463" t="s">
        <v>50</v>
      </c>
      <c r="M463" t="s">
        <v>122</v>
      </c>
      <c r="N463">
        <v>0</v>
      </c>
      <c r="O463" t="s">
        <v>48</v>
      </c>
      <c r="P463" t="s">
        <v>52</v>
      </c>
      <c r="T463" t="s">
        <v>105</v>
      </c>
      <c r="V463" t="s">
        <v>48</v>
      </c>
      <c r="W463" t="s">
        <v>54</v>
      </c>
      <c r="X463" t="s">
        <v>106</v>
      </c>
      <c r="Y463" t="s">
        <v>54</v>
      </c>
      <c r="Z463" t="s">
        <v>188</v>
      </c>
      <c r="AA463" t="s">
        <v>54</v>
      </c>
      <c r="AB463" t="s">
        <v>5054</v>
      </c>
      <c r="AC463" t="s">
        <v>57</v>
      </c>
      <c r="AH463">
        <f t="shared" si="77"/>
        <v>0</v>
      </c>
      <c r="AI463">
        <f t="shared" si="78"/>
        <v>1</v>
      </c>
      <c r="AJ463" t="str">
        <f t="shared" si="79"/>
        <v/>
      </c>
      <c r="AK463">
        <v>1</v>
      </c>
      <c r="AL463" s="8">
        <f t="shared" si="80"/>
        <v>0</v>
      </c>
      <c r="AM463" s="8">
        <f t="shared" si="81"/>
        <v>8.3333333333333329E-2</v>
      </c>
      <c r="AN463" s="8">
        <f t="shared" si="82"/>
        <v>1.6666666666666666E-2</v>
      </c>
      <c r="AO463" s="8">
        <f>Table1[[#This Row],[L1 Worked Time]]+Table1[[#This Row],[Idle Time]]+Table1[[#This Row],[L1 Pend Time]]</f>
        <v>9.9999999999999992E-2</v>
      </c>
      <c r="AP463" s="1" t="str">
        <f t="shared" si="83"/>
        <v>Sun</v>
      </c>
      <c r="AQ463" s="6">
        <f>INT(Table1[[#This Row],[Create Date]])</f>
        <v>44969</v>
      </c>
      <c r="AR463" s="2">
        <f t="shared" si="84"/>
        <v>44969</v>
      </c>
      <c r="AS463" s="1" t="str">
        <f t="shared" si="85"/>
        <v>13:30:04</v>
      </c>
      <c r="AT463" s="1" t="str">
        <f t="shared" si="86"/>
        <v>Week-2</v>
      </c>
      <c r="AU463" s="3">
        <f t="shared" si="87"/>
        <v>0.54166666666666663</v>
      </c>
      <c r="AW463">
        <v>8.3333333333333329E-2</v>
      </c>
      <c r="AX463">
        <v>0</v>
      </c>
      <c r="AY463">
        <v>1.6666666666666666E-2</v>
      </c>
    </row>
    <row r="464" spans="1:51" x14ac:dyDescent="0.25">
      <c r="A464">
        <v>8609</v>
      </c>
      <c r="B464" t="s">
        <v>117</v>
      </c>
      <c r="C464" t="s">
        <v>42</v>
      </c>
      <c r="D464" t="s">
        <v>43</v>
      </c>
      <c r="E464" t="s">
        <v>5026</v>
      </c>
      <c r="F464" t="s">
        <v>7290</v>
      </c>
      <c r="G464" t="s">
        <v>46</v>
      </c>
      <c r="H464" t="s">
        <v>47</v>
      </c>
      <c r="I464" t="s">
        <v>47</v>
      </c>
      <c r="J464" t="s">
        <v>112</v>
      </c>
      <c r="K464" t="s">
        <v>3827</v>
      </c>
      <c r="L464" t="s">
        <v>50</v>
      </c>
      <c r="M464" t="s">
        <v>5028</v>
      </c>
      <c r="N464">
        <v>39</v>
      </c>
      <c r="O464" t="s">
        <v>48</v>
      </c>
      <c r="P464" t="s">
        <v>251</v>
      </c>
      <c r="S464" t="s">
        <v>252</v>
      </c>
      <c r="V464" t="s">
        <v>48</v>
      </c>
      <c r="W464" t="s">
        <v>54</v>
      </c>
      <c r="X464" t="s">
        <v>142</v>
      </c>
      <c r="Y464" t="s">
        <v>54</v>
      </c>
      <c r="Z464" t="s">
        <v>7291</v>
      </c>
      <c r="AA464" t="s">
        <v>54</v>
      </c>
      <c r="AB464" t="s">
        <v>57</v>
      </c>
      <c r="AC464" t="s">
        <v>57</v>
      </c>
      <c r="AH464">
        <f t="shared" si="77"/>
        <v>0</v>
      </c>
      <c r="AI464">
        <f t="shared" si="78"/>
        <v>1</v>
      </c>
      <c r="AJ464" t="str">
        <f t="shared" si="79"/>
        <v/>
      </c>
      <c r="AK464">
        <v>1</v>
      </c>
      <c r="AL464" s="8">
        <f t="shared" si="80"/>
        <v>39</v>
      </c>
      <c r="AM464" s="8">
        <f t="shared" si="81"/>
        <v>0.1</v>
      </c>
      <c r="AN464" s="8">
        <f t="shared" si="82"/>
        <v>1.6666666666666666E-2</v>
      </c>
      <c r="AO464" s="8">
        <f>Table1[[#This Row],[L1 Worked Time]]+Table1[[#This Row],[Idle Time]]+Table1[[#This Row],[L1 Pend Time]]</f>
        <v>39.116666666666667</v>
      </c>
      <c r="AP464" s="1" t="str">
        <f t="shared" si="83"/>
        <v>Sun</v>
      </c>
      <c r="AQ464" s="6">
        <f>INT(Table1[[#This Row],[Create Date]])</f>
        <v>44969</v>
      </c>
      <c r="AR464" s="2">
        <f t="shared" si="84"/>
        <v>44969</v>
      </c>
      <c r="AS464" s="1" t="str">
        <f t="shared" si="85"/>
        <v>13:30:03</v>
      </c>
      <c r="AT464" s="1" t="str">
        <f t="shared" si="86"/>
        <v>Week-2</v>
      </c>
      <c r="AU464" s="3">
        <f t="shared" si="87"/>
        <v>0.54166666666666663</v>
      </c>
      <c r="AW464">
        <v>0.1</v>
      </c>
      <c r="AX464">
        <v>39</v>
      </c>
      <c r="AY464">
        <v>1.6666666666666666E-2</v>
      </c>
    </row>
    <row r="465" spans="1:51" x14ac:dyDescent="0.25">
      <c r="A465">
        <v>8608</v>
      </c>
      <c r="B465" t="s">
        <v>59</v>
      </c>
      <c r="C465" t="s">
        <v>109</v>
      </c>
      <c r="D465" t="s">
        <v>43</v>
      </c>
      <c r="E465" t="s">
        <v>2516</v>
      </c>
      <c r="F465" t="s">
        <v>7292</v>
      </c>
      <c r="G465" t="s">
        <v>46</v>
      </c>
      <c r="H465" t="s">
        <v>47</v>
      </c>
      <c r="I465" t="s">
        <v>47</v>
      </c>
      <c r="J465" t="s">
        <v>48</v>
      </c>
      <c r="K465" t="s">
        <v>167</v>
      </c>
      <c r="L465" t="s">
        <v>50</v>
      </c>
      <c r="M465" t="s">
        <v>122</v>
      </c>
      <c r="N465">
        <v>47</v>
      </c>
      <c r="O465" t="s">
        <v>48</v>
      </c>
      <c r="P465" t="s">
        <v>52</v>
      </c>
      <c r="T465" t="s">
        <v>105</v>
      </c>
      <c r="V465" t="s">
        <v>48</v>
      </c>
      <c r="W465" t="s">
        <v>54</v>
      </c>
      <c r="X465" t="s">
        <v>106</v>
      </c>
      <c r="Y465" t="s">
        <v>54</v>
      </c>
      <c r="Z465" t="s">
        <v>3111</v>
      </c>
      <c r="AA465" t="s">
        <v>54</v>
      </c>
      <c r="AB465" t="s">
        <v>57</v>
      </c>
      <c r="AC465" t="s">
        <v>57</v>
      </c>
      <c r="AH465">
        <f t="shared" si="77"/>
        <v>0</v>
      </c>
      <c r="AI465">
        <f t="shared" si="78"/>
        <v>1</v>
      </c>
      <c r="AJ465" t="str">
        <f t="shared" si="79"/>
        <v/>
      </c>
      <c r="AK465">
        <v>1</v>
      </c>
      <c r="AL465" s="8">
        <f t="shared" si="80"/>
        <v>47</v>
      </c>
      <c r="AM465" s="8">
        <f t="shared" si="81"/>
        <v>8.3333333333333329E-2</v>
      </c>
      <c r="AN465" s="8">
        <f t="shared" si="82"/>
        <v>1.6666666666666666E-2</v>
      </c>
      <c r="AO465" s="8">
        <f>Table1[[#This Row],[L1 Worked Time]]+Table1[[#This Row],[Idle Time]]+Table1[[#This Row],[L1 Pend Time]]</f>
        <v>47.1</v>
      </c>
      <c r="AP465" s="1" t="str">
        <f t="shared" si="83"/>
        <v>Sun</v>
      </c>
      <c r="AQ465" s="6">
        <f>INT(Table1[[#This Row],[Create Date]])</f>
        <v>44969</v>
      </c>
      <c r="AR465" s="2">
        <f t="shared" si="84"/>
        <v>44969</v>
      </c>
      <c r="AS465" s="1" t="str">
        <f t="shared" si="85"/>
        <v>12:00:03</v>
      </c>
      <c r="AT465" s="1" t="str">
        <f t="shared" si="86"/>
        <v>Week-2</v>
      </c>
      <c r="AU465" s="3">
        <f t="shared" si="87"/>
        <v>0.5</v>
      </c>
      <c r="AW465">
        <v>8.3333333333333329E-2</v>
      </c>
      <c r="AX465">
        <v>47</v>
      </c>
      <c r="AY465">
        <v>1.6666666666666666E-2</v>
      </c>
    </row>
    <row r="466" spans="1:51" x14ac:dyDescent="0.25">
      <c r="A466">
        <v>8607</v>
      </c>
      <c r="B466" t="s">
        <v>59</v>
      </c>
      <c r="C466" t="s">
        <v>60</v>
      </c>
      <c r="D466" t="s">
        <v>43</v>
      </c>
      <c r="E466" t="s">
        <v>7293</v>
      </c>
      <c r="F466" t="s">
        <v>7294</v>
      </c>
      <c r="G466" t="s">
        <v>46</v>
      </c>
      <c r="H466" t="s">
        <v>47</v>
      </c>
      <c r="I466" t="s">
        <v>63</v>
      </c>
      <c r="J466" t="s">
        <v>64</v>
      </c>
      <c r="L466" t="s">
        <v>50</v>
      </c>
      <c r="M466" t="s">
        <v>65</v>
      </c>
      <c r="N466">
        <v>43</v>
      </c>
      <c r="O466" t="s">
        <v>48</v>
      </c>
      <c r="P466" t="s">
        <v>66</v>
      </c>
      <c r="Q466" t="s">
        <v>67</v>
      </c>
      <c r="V466" t="s">
        <v>48</v>
      </c>
      <c r="W466" t="s">
        <v>54</v>
      </c>
      <c r="X466" t="s">
        <v>55</v>
      </c>
      <c r="Y466" t="s">
        <v>54</v>
      </c>
      <c r="Z466" t="s">
        <v>4729</v>
      </c>
      <c r="AA466" t="s">
        <v>54</v>
      </c>
      <c r="AB466" t="s">
        <v>57</v>
      </c>
      <c r="AC466" t="s">
        <v>57</v>
      </c>
      <c r="AH466">
        <f t="shared" si="77"/>
        <v>0</v>
      </c>
      <c r="AI466">
        <f t="shared" si="78"/>
        <v>0</v>
      </c>
      <c r="AJ466">
        <f t="shared" si="79"/>
        <v>1</v>
      </c>
      <c r="AK466">
        <v>1</v>
      </c>
      <c r="AL466" s="8">
        <f t="shared" si="80"/>
        <v>43</v>
      </c>
      <c r="AM466" s="8">
        <f t="shared" si="81"/>
        <v>0.15000000000000002</v>
      </c>
      <c r="AN466" s="8">
        <f t="shared" si="82"/>
        <v>1.6666666666666666E-2</v>
      </c>
      <c r="AO466" s="8">
        <f>Table1[[#This Row],[L1 Worked Time]]+Table1[[#This Row],[Idle Time]]+Table1[[#This Row],[L1 Pend Time]]</f>
        <v>43.166666666666664</v>
      </c>
      <c r="AP466" s="1" t="str">
        <f t="shared" si="83"/>
        <v>Sun</v>
      </c>
      <c r="AQ466" s="6">
        <f>INT(Table1[[#This Row],[Create Date]])</f>
        <v>44969</v>
      </c>
      <c r="AR466" s="2">
        <f t="shared" si="84"/>
        <v>44969</v>
      </c>
      <c r="AS466" s="1" t="str">
        <f t="shared" si="85"/>
        <v>10:00:05</v>
      </c>
      <c r="AT466" s="1" t="str">
        <f t="shared" si="86"/>
        <v>Week-2</v>
      </c>
      <c r="AU466" s="3">
        <f t="shared" si="87"/>
        <v>0.41666666666666663</v>
      </c>
      <c r="AW466">
        <v>0.15000000000000002</v>
      </c>
      <c r="AX466">
        <v>43</v>
      </c>
      <c r="AY466">
        <v>1.6666666666666666E-2</v>
      </c>
    </row>
    <row r="467" spans="1:51" x14ac:dyDescent="0.25">
      <c r="A467">
        <v>8636</v>
      </c>
      <c r="B467" t="s">
        <v>59</v>
      </c>
      <c r="C467" t="s">
        <v>60</v>
      </c>
      <c r="D467" t="s">
        <v>43</v>
      </c>
      <c r="E467" t="s">
        <v>273</v>
      </c>
      <c r="F467" t="s">
        <v>7237</v>
      </c>
      <c r="G467" t="s">
        <v>120</v>
      </c>
      <c r="H467" t="s">
        <v>72</v>
      </c>
      <c r="I467" t="s">
        <v>72</v>
      </c>
      <c r="J467" t="s">
        <v>64</v>
      </c>
      <c r="L467" t="s">
        <v>50</v>
      </c>
      <c r="M467" t="s">
        <v>114</v>
      </c>
      <c r="N467">
        <v>17</v>
      </c>
      <c r="O467" t="s">
        <v>48</v>
      </c>
      <c r="P467" t="s">
        <v>66</v>
      </c>
      <c r="Q467" t="s">
        <v>73</v>
      </c>
      <c r="V467" t="s">
        <v>48</v>
      </c>
      <c r="W467" t="s">
        <v>54</v>
      </c>
      <c r="X467" t="s">
        <v>106</v>
      </c>
      <c r="Y467" t="s">
        <v>54</v>
      </c>
      <c r="Z467" t="s">
        <v>7238</v>
      </c>
      <c r="AA467" t="s">
        <v>54</v>
      </c>
      <c r="AB467" t="s">
        <v>57</v>
      </c>
      <c r="AC467" t="s">
        <v>7239</v>
      </c>
      <c r="AH467">
        <f t="shared" si="77"/>
        <v>0</v>
      </c>
      <c r="AI467">
        <f t="shared" si="78"/>
        <v>1</v>
      </c>
      <c r="AJ467" t="str">
        <f t="shared" si="79"/>
        <v/>
      </c>
      <c r="AK467">
        <v>1</v>
      </c>
      <c r="AL467" s="8">
        <f t="shared" si="80"/>
        <v>17</v>
      </c>
      <c r="AM467" s="8">
        <f t="shared" si="81"/>
        <v>8.3333333333333329E-2</v>
      </c>
      <c r="AN467" s="8">
        <f t="shared" si="82"/>
        <v>101.63333333333334</v>
      </c>
      <c r="AO467" s="8">
        <f>Table1[[#This Row],[L1 Worked Time]]+Table1[[#This Row],[Idle Time]]+Table1[[#This Row],[L1 Pend Time]]</f>
        <v>118.71666666666667</v>
      </c>
      <c r="AP467" s="1" t="str">
        <f t="shared" si="83"/>
        <v>Mon</v>
      </c>
      <c r="AQ467" s="6">
        <f>INT(Table1[[#This Row],[Create Date]])</f>
        <v>44970</v>
      </c>
      <c r="AR467" s="2">
        <f t="shared" si="84"/>
        <v>44970</v>
      </c>
      <c r="AS467" s="1" t="str">
        <f t="shared" si="85"/>
        <v>20:30:05</v>
      </c>
      <c r="AT467" s="1" t="str">
        <f t="shared" si="86"/>
        <v>Week-3</v>
      </c>
      <c r="AU467" s="3">
        <f t="shared" si="87"/>
        <v>0.83333333333333326</v>
      </c>
      <c r="AW467">
        <v>8.3333333333333329E-2</v>
      </c>
      <c r="AX467">
        <v>17</v>
      </c>
      <c r="AY467">
        <v>101.63333333333334</v>
      </c>
    </row>
    <row r="468" spans="1:51" x14ac:dyDescent="0.25">
      <c r="A468">
        <v>8635</v>
      </c>
      <c r="B468" t="s">
        <v>59</v>
      </c>
      <c r="C468" t="s">
        <v>60</v>
      </c>
      <c r="D468" t="s">
        <v>43</v>
      </c>
      <c r="E468" t="s">
        <v>7240</v>
      </c>
      <c r="F468" t="s">
        <v>7237</v>
      </c>
      <c r="G468" t="s">
        <v>120</v>
      </c>
      <c r="H468" t="s">
        <v>72</v>
      </c>
      <c r="I468" t="s">
        <v>72</v>
      </c>
      <c r="J468" t="s">
        <v>64</v>
      </c>
      <c r="L468" t="s">
        <v>50</v>
      </c>
      <c r="M468" t="s">
        <v>114</v>
      </c>
      <c r="N468">
        <v>30</v>
      </c>
      <c r="O468" t="s">
        <v>48</v>
      </c>
      <c r="P468" t="s">
        <v>66</v>
      </c>
      <c r="Q468" t="s">
        <v>73</v>
      </c>
      <c r="V468" t="s">
        <v>48</v>
      </c>
      <c r="W468" t="s">
        <v>54</v>
      </c>
      <c r="X468" t="s">
        <v>89</v>
      </c>
      <c r="Y468" t="s">
        <v>54</v>
      </c>
      <c r="Z468" t="s">
        <v>6657</v>
      </c>
      <c r="AA468" t="s">
        <v>54</v>
      </c>
      <c r="AB468" t="s">
        <v>57</v>
      </c>
      <c r="AC468" t="s">
        <v>2344</v>
      </c>
      <c r="AH468">
        <f t="shared" si="77"/>
        <v>0</v>
      </c>
      <c r="AI468">
        <f t="shared" si="78"/>
        <v>1</v>
      </c>
      <c r="AJ468" t="str">
        <f t="shared" si="79"/>
        <v/>
      </c>
      <c r="AK468">
        <v>1</v>
      </c>
      <c r="AL468" s="8">
        <f t="shared" si="80"/>
        <v>30</v>
      </c>
      <c r="AM468" s="8">
        <f t="shared" si="81"/>
        <v>0.16666666666666666</v>
      </c>
      <c r="AN468" s="8">
        <f t="shared" si="82"/>
        <v>59.31666666666667</v>
      </c>
      <c r="AO468" s="8">
        <f>Table1[[#This Row],[L1 Worked Time]]+Table1[[#This Row],[Idle Time]]+Table1[[#This Row],[L1 Pend Time]]</f>
        <v>89.483333333333334</v>
      </c>
      <c r="AP468" s="1" t="str">
        <f t="shared" si="83"/>
        <v>Mon</v>
      </c>
      <c r="AQ468" s="6">
        <f>INT(Table1[[#This Row],[Create Date]])</f>
        <v>44970</v>
      </c>
      <c r="AR468" s="2">
        <f t="shared" si="84"/>
        <v>44970</v>
      </c>
      <c r="AS468" s="1" t="str">
        <f t="shared" si="85"/>
        <v>20:30:05</v>
      </c>
      <c r="AT468" s="1" t="str">
        <f t="shared" si="86"/>
        <v>Week-3</v>
      </c>
      <c r="AU468" s="3">
        <f t="shared" si="87"/>
        <v>0.83333333333333326</v>
      </c>
      <c r="AW468">
        <v>0.16666666666666666</v>
      </c>
      <c r="AX468">
        <v>30</v>
      </c>
      <c r="AY468">
        <v>59.31666666666667</v>
      </c>
    </row>
    <row r="469" spans="1:51" x14ac:dyDescent="0.25">
      <c r="A469">
        <v>8634</v>
      </c>
      <c r="B469" t="s">
        <v>117</v>
      </c>
      <c r="C469" t="s">
        <v>42</v>
      </c>
      <c r="D469" t="s">
        <v>43</v>
      </c>
      <c r="E469" t="s">
        <v>44</v>
      </c>
      <c r="F469" t="s">
        <v>7241</v>
      </c>
      <c r="G469" t="s">
        <v>120</v>
      </c>
      <c r="H469" t="s">
        <v>63</v>
      </c>
      <c r="I469" t="s">
        <v>47</v>
      </c>
      <c r="J469" t="s">
        <v>281</v>
      </c>
      <c r="K469" t="s">
        <v>49</v>
      </c>
      <c r="L469" t="s">
        <v>50</v>
      </c>
      <c r="M469" t="s">
        <v>122</v>
      </c>
      <c r="N469">
        <v>28</v>
      </c>
      <c r="O469" t="s">
        <v>48</v>
      </c>
      <c r="P469" t="s">
        <v>52</v>
      </c>
      <c r="T469" t="s">
        <v>53</v>
      </c>
      <c r="V469" t="s">
        <v>282</v>
      </c>
      <c r="W469" t="s">
        <v>54</v>
      </c>
      <c r="X469" t="s">
        <v>745</v>
      </c>
      <c r="Y469" t="s">
        <v>54</v>
      </c>
      <c r="Z469" t="s">
        <v>7242</v>
      </c>
      <c r="AA469" t="s">
        <v>54</v>
      </c>
      <c r="AB469" t="s">
        <v>57</v>
      </c>
      <c r="AC469" t="s">
        <v>7243</v>
      </c>
      <c r="AH469">
        <f t="shared" si="77"/>
        <v>1</v>
      </c>
      <c r="AI469">
        <f t="shared" si="78"/>
        <v>0</v>
      </c>
      <c r="AJ469">
        <f t="shared" si="79"/>
        <v>1</v>
      </c>
      <c r="AK469">
        <v>1</v>
      </c>
      <c r="AL469" s="8">
        <f t="shared" si="80"/>
        <v>28</v>
      </c>
      <c r="AM469" s="8">
        <f t="shared" si="81"/>
        <v>6.6666666666666666E-2</v>
      </c>
      <c r="AN469" s="8">
        <f t="shared" si="82"/>
        <v>19.183333333333334</v>
      </c>
      <c r="AO469" s="8">
        <f>Table1[[#This Row],[L1 Worked Time]]+Table1[[#This Row],[Idle Time]]+Table1[[#This Row],[L1 Pend Time]]</f>
        <v>47.25</v>
      </c>
      <c r="AP469" s="1" t="str">
        <f t="shared" si="83"/>
        <v>Mon</v>
      </c>
      <c r="AQ469" s="6">
        <f>INT(Table1[[#This Row],[Create Date]])</f>
        <v>44970</v>
      </c>
      <c r="AR469" s="2">
        <f t="shared" si="84"/>
        <v>44970</v>
      </c>
      <c r="AS469" s="1" t="str">
        <f t="shared" si="85"/>
        <v>20:20:02</v>
      </c>
      <c r="AT469" s="1" t="str">
        <f t="shared" si="86"/>
        <v>Week-3</v>
      </c>
      <c r="AU469" s="3">
        <f t="shared" si="87"/>
        <v>0.83333333333333326</v>
      </c>
      <c r="AW469">
        <v>6.6666666666666666E-2</v>
      </c>
      <c r="AX469">
        <v>28</v>
      </c>
      <c r="AY469">
        <v>19.183333333333334</v>
      </c>
    </row>
    <row r="470" spans="1:51" x14ac:dyDescent="0.25">
      <c r="A470">
        <v>8633</v>
      </c>
      <c r="B470" t="s">
        <v>59</v>
      </c>
      <c r="C470" t="s">
        <v>60</v>
      </c>
      <c r="D470" t="s">
        <v>43</v>
      </c>
      <c r="E470" t="s">
        <v>7244</v>
      </c>
      <c r="F470" t="s">
        <v>7245</v>
      </c>
      <c r="G470" t="s">
        <v>129</v>
      </c>
      <c r="H470" t="s">
        <v>63</v>
      </c>
      <c r="I470" t="s">
        <v>63</v>
      </c>
      <c r="J470" t="s">
        <v>64</v>
      </c>
      <c r="L470" t="s">
        <v>50</v>
      </c>
      <c r="M470" t="s">
        <v>65</v>
      </c>
      <c r="N470">
        <v>125</v>
      </c>
      <c r="O470" t="s">
        <v>48</v>
      </c>
      <c r="P470" t="s">
        <v>66</v>
      </c>
      <c r="Q470" t="s">
        <v>67</v>
      </c>
      <c r="V470" t="s">
        <v>48</v>
      </c>
      <c r="W470" t="s">
        <v>54</v>
      </c>
      <c r="X470" t="s">
        <v>78</v>
      </c>
      <c r="Y470" t="s">
        <v>54</v>
      </c>
      <c r="Z470" t="s">
        <v>7246</v>
      </c>
      <c r="AA470" t="s">
        <v>54</v>
      </c>
      <c r="AB470" t="s">
        <v>57</v>
      </c>
      <c r="AC470" t="s">
        <v>7247</v>
      </c>
      <c r="AH470">
        <f t="shared" si="77"/>
        <v>0</v>
      </c>
      <c r="AI470">
        <f t="shared" si="78"/>
        <v>1</v>
      </c>
      <c r="AJ470" t="str">
        <f t="shared" si="79"/>
        <v/>
      </c>
      <c r="AK470">
        <v>1</v>
      </c>
      <c r="AL470" s="8">
        <f t="shared" si="80"/>
        <v>125</v>
      </c>
      <c r="AM470" s="8">
        <f t="shared" si="81"/>
        <v>0.13333333333333333</v>
      </c>
      <c r="AN470" s="8">
        <f t="shared" si="82"/>
        <v>114.36666666666666</v>
      </c>
      <c r="AO470" s="8">
        <f>Table1[[#This Row],[L1 Worked Time]]+Table1[[#This Row],[Idle Time]]+Table1[[#This Row],[L1 Pend Time]]</f>
        <v>239.5</v>
      </c>
      <c r="AP470" s="1" t="str">
        <f t="shared" si="83"/>
        <v>Mon</v>
      </c>
      <c r="AQ470" s="6">
        <f>INT(Table1[[#This Row],[Create Date]])</f>
        <v>44970</v>
      </c>
      <c r="AR470" s="2">
        <f t="shared" si="84"/>
        <v>44970</v>
      </c>
      <c r="AS470" s="1" t="str">
        <f t="shared" si="85"/>
        <v>13:30:05</v>
      </c>
      <c r="AT470" s="1" t="str">
        <f t="shared" si="86"/>
        <v>Week-3</v>
      </c>
      <c r="AU470" s="3">
        <f t="shared" si="87"/>
        <v>0.54166666666666663</v>
      </c>
      <c r="AW470">
        <v>0.13333333333333333</v>
      </c>
      <c r="AX470">
        <v>125</v>
      </c>
      <c r="AY470">
        <v>114.36666666666666</v>
      </c>
    </row>
    <row r="471" spans="1:51" x14ac:dyDescent="0.25">
      <c r="A471">
        <v>8632</v>
      </c>
      <c r="B471" t="s">
        <v>59</v>
      </c>
      <c r="C471" t="s">
        <v>164</v>
      </c>
      <c r="D471" t="s">
        <v>43</v>
      </c>
      <c r="E471" t="s">
        <v>7248</v>
      </c>
      <c r="F471" t="s">
        <v>7249</v>
      </c>
      <c r="G471" t="s">
        <v>129</v>
      </c>
      <c r="H471" t="s">
        <v>63</v>
      </c>
      <c r="I471" t="s">
        <v>63</v>
      </c>
      <c r="J471" t="s">
        <v>64</v>
      </c>
      <c r="L471" t="s">
        <v>50</v>
      </c>
      <c r="M471" t="s">
        <v>65</v>
      </c>
      <c r="N471">
        <v>233</v>
      </c>
      <c r="O471" t="s">
        <v>48</v>
      </c>
      <c r="P471" t="s">
        <v>66</v>
      </c>
      <c r="Q471" t="s">
        <v>67</v>
      </c>
      <c r="V471" t="s">
        <v>48</v>
      </c>
      <c r="W471" t="s">
        <v>54</v>
      </c>
      <c r="X471" t="s">
        <v>55</v>
      </c>
      <c r="Y471" t="s">
        <v>54</v>
      </c>
      <c r="Z471" t="s">
        <v>7250</v>
      </c>
      <c r="AA471" t="s">
        <v>54</v>
      </c>
      <c r="AB471" t="s">
        <v>57</v>
      </c>
      <c r="AC471" t="s">
        <v>7251</v>
      </c>
      <c r="AH471">
        <f t="shared" si="77"/>
        <v>0</v>
      </c>
      <c r="AI471">
        <f t="shared" si="78"/>
        <v>1</v>
      </c>
      <c r="AJ471" t="str">
        <f t="shared" si="79"/>
        <v/>
      </c>
      <c r="AK471">
        <v>1</v>
      </c>
      <c r="AL471" s="8">
        <f t="shared" si="80"/>
        <v>233</v>
      </c>
      <c r="AM471" s="8">
        <f t="shared" si="81"/>
        <v>0.15000000000000002</v>
      </c>
      <c r="AN471" s="8">
        <f t="shared" si="82"/>
        <v>43.75</v>
      </c>
      <c r="AO471" s="8">
        <f>Table1[[#This Row],[L1 Worked Time]]+Table1[[#This Row],[Idle Time]]+Table1[[#This Row],[L1 Pend Time]]</f>
        <v>276.89999999999998</v>
      </c>
      <c r="AP471" s="1" t="str">
        <f t="shared" si="83"/>
        <v>Mon</v>
      </c>
      <c r="AQ471" s="6">
        <f>INT(Table1[[#This Row],[Create Date]])</f>
        <v>44970</v>
      </c>
      <c r="AR471" s="2">
        <f t="shared" si="84"/>
        <v>44970</v>
      </c>
      <c r="AS471" s="1" t="str">
        <f t="shared" si="85"/>
        <v>13:00:05</v>
      </c>
      <c r="AT471" s="1" t="str">
        <f t="shared" si="86"/>
        <v>Week-3</v>
      </c>
      <c r="AU471" s="3">
        <f t="shared" si="87"/>
        <v>0.54166666666666663</v>
      </c>
      <c r="AW471">
        <v>0.15000000000000002</v>
      </c>
      <c r="AX471">
        <v>233</v>
      </c>
      <c r="AY471">
        <v>43.75</v>
      </c>
    </row>
    <row r="472" spans="1:51" x14ac:dyDescent="0.25">
      <c r="A472">
        <v>8631</v>
      </c>
      <c r="B472" t="s">
        <v>41</v>
      </c>
      <c r="C472" t="s">
        <v>60</v>
      </c>
      <c r="D472" t="s">
        <v>43</v>
      </c>
      <c r="E472" t="s">
        <v>175</v>
      </c>
      <c r="F472" t="s">
        <v>7252</v>
      </c>
      <c r="G472" t="s">
        <v>2165</v>
      </c>
      <c r="H472" t="s">
        <v>47</v>
      </c>
      <c r="I472" t="s">
        <v>72</v>
      </c>
      <c r="J472" t="s">
        <v>112</v>
      </c>
      <c r="K472" t="s">
        <v>177</v>
      </c>
      <c r="L472" t="s">
        <v>50</v>
      </c>
      <c r="M472" t="s">
        <v>114</v>
      </c>
      <c r="N472">
        <v>149</v>
      </c>
      <c r="O472" t="s">
        <v>48</v>
      </c>
      <c r="P472" t="s">
        <v>52</v>
      </c>
      <c r="T472" t="s">
        <v>105</v>
      </c>
      <c r="V472" t="s">
        <v>48</v>
      </c>
      <c r="W472" t="s">
        <v>54</v>
      </c>
      <c r="X472" t="s">
        <v>78</v>
      </c>
      <c r="Y472" t="s">
        <v>54</v>
      </c>
      <c r="Z472" t="s">
        <v>7253</v>
      </c>
      <c r="AA472" t="s">
        <v>54</v>
      </c>
      <c r="AB472" t="s">
        <v>57</v>
      </c>
      <c r="AC472" t="s">
        <v>7254</v>
      </c>
      <c r="AH472">
        <f t="shared" si="77"/>
        <v>0</v>
      </c>
      <c r="AI472">
        <f t="shared" si="78"/>
        <v>0</v>
      </c>
      <c r="AJ472">
        <f t="shared" si="79"/>
        <v>1</v>
      </c>
      <c r="AK472">
        <v>1</v>
      </c>
      <c r="AL472" s="8">
        <f t="shared" si="80"/>
        <v>149</v>
      </c>
      <c r="AM472" s="8">
        <f t="shared" si="81"/>
        <v>0.13333333333333333</v>
      </c>
      <c r="AN472" s="8">
        <f t="shared" si="82"/>
        <v>28.883333333333329</v>
      </c>
      <c r="AO472" s="8">
        <f>Table1[[#This Row],[L1 Worked Time]]+Table1[[#This Row],[Idle Time]]+Table1[[#This Row],[L1 Pend Time]]</f>
        <v>178.01666666666665</v>
      </c>
      <c r="AP472" s="1" t="str">
        <f t="shared" si="83"/>
        <v>Mon</v>
      </c>
      <c r="AQ472" s="6">
        <f>INT(Table1[[#This Row],[Create Date]])</f>
        <v>44970</v>
      </c>
      <c r="AR472" s="2">
        <f t="shared" si="84"/>
        <v>44970</v>
      </c>
      <c r="AS472" s="1" t="str">
        <f t="shared" si="85"/>
        <v>13:00:03</v>
      </c>
      <c r="AT472" s="1" t="str">
        <f t="shared" si="86"/>
        <v>Week-3</v>
      </c>
      <c r="AU472" s="3">
        <f t="shared" si="87"/>
        <v>0.54166666666666663</v>
      </c>
      <c r="AW472">
        <v>0.13333333333333333</v>
      </c>
      <c r="AX472">
        <v>149</v>
      </c>
      <c r="AY472">
        <v>28.883333333333329</v>
      </c>
    </row>
    <row r="473" spans="1:51" x14ac:dyDescent="0.25">
      <c r="A473">
        <v>8630</v>
      </c>
      <c r="B473" t="s">
        <v>59</v>
      </c>
      <c r="C473" t="s">
        <v>164</v>
      </c>
      <c r="D473" t="s">
        <v>43</v>
      </c>
      <c r="E473" t="s">
        <v>7255</v>
      </c>
      <c r="F473" t="s">
        <v>7256</v>
      </c>
      <c r="G473" t="s">
        <v>2165</v>
      </c>
      <c r="H473" t="s">
        <v>63</v>
      </c>
      <c r="I473" t="s">
        <v>63</v>
      </c>
      <c r="J473" t="s">
        <v>64</v>
      </c>
      <c r="L473" t="s">
        <v>50</v>
      </c>
      <c r="M473" t="s">
        <v>65</v>
      </c>
      <c r="N473">
        <v>39</v>
      </c>
      <c r="O473" t="s">
        <v>48</v>
      </c>
      <c r="P473" t="s">
        <v>66</v>
      </c>
      <c r="Q473" t="s">
        <v>67</v>
      </c>
      <c r="V473" t="s">
        <v>48</v>
      </c>
      <c r="W473" t="s">
        <v>54</v>
      </c>
      <c r="X473" t="s">
        <v>106</v>
      </c>
      <c r="Y473" t="s">
        <v>54</v>
      </c>
      <c r="Z473" t="s">
        <v>2590</v>
      </c>
      <c r="AA473" t="s">
        <v>54</v>
      </c>
      <c r="AB473" t="s">
        <v>57</v>
      </c>
      <c r="AC473" t="s">
        <v>5561</v>
      </c>
      <c r="AH473">
        <f t="shared" si="77"/>
        <v>0</v>
      </c>
      <c r="AI473">
        <f t="shared" si="78"/>
        <v>1</v>
      </c>
      <c r="AJ473" t="str">
        <f t="shared" si="79"/>
        <v/>
      </c>
      <c r="AK473">
        <v>1</v>
      </c>
      <c r="AL473" s="8">
        <f t="shared" si="80"/>
        <v>39</v>
      </c>
      <c r="AM473" s="8">
        <f t="shared" si="81"/>
        <v>8.3333333333333329E-2</v>
      </c>
      <c r="AN473" s="8">
        <f t="shared" si="82"/>
        <v>60.216666666666661</v>
      </c>
      <c r="AO473" s="8">
        <f>Table1[[#This Row],[L1 Worked Time]]+Table1[[#This Row],[Idle Time]]+Table1[[#This Row],[L1 Pend Time]]</f>
        <v>99.3</v>
      </c>
      <c r="AP473" s="1" t="str">
        <f t="shared" si="83"/>
        <v>Mon</v>
      </c>
      <c r="AQ473" s="6">
        <f>INT(Table1[[#This Row],[Create Date]])</f>
        <v>44970</v>
      </c>
      <c r="AR473" s="2">
        <f t="shared" si="84"/>
        <v>44970</v>
      </c>
      <c r="AS473" s="1" t="str">
        <f t="shared" si="85"/>
        <v>12:30:05</v>
      </c>
      <c r="AT473" s="1" t="str">
        <f t="shared" si="86"/>
        <v>Week-3</v>
      </c>
      <c r="AU473" s="3">
        <f t="shared" si="87"/>
        <v>0.5</v>
      </c>
      <c r="AW473">
        <v>8.3333333333333329E-2</v>
      </c>
      <c r="AX473">
        <v>39</v>
      </c>
      <c r="AY473">
        <v>60.216666666666661</v>
      </c>
    </row>
    <row r="474" spans="1:51" x14ac:dyDescent="0.25">
      <c r="A474">
        <v>8629</v>
      </c>
      <c r="B474" t="s">
        <v>59</v>
      </c>
      <c r="C474" t="s">
        <v>60</v>
      </c>
      <c r="D474" t="s">
        <v>43</v>
      </c>
      <c r="E474" t="s">
        <v>273</v>
      </c>
      <c r="F474" t="s">
        <v>7257</v>
      </c>
      <c r="G474" t="s">
        <v>129</v>
      </c>
      <c r="H474" t="s">
        <v>72</v>
      </c>
      <c r="I474" t="s">
        <v>72</v>
      </c>
      <c r="J474" t="s">
        <v>64</v>
      </c>
      <c r="L474" t="s">
        <v>50</v>
      </c>
      <c r="M474" t="s">
        <v>65</v>
      </c>
      <c r="N474">
        <v>34</v>
      </c>
      <c r="O474" t="s">
        <v>48</v>
      </c>
      <c r="P474" t="s">
        <v>66</v>
      </c>
      <c r="Q474" t="s">
        <v>73</v>
      </c>
      <c r="V474" t="s">
        <v>48</v>
      </c>
      <c r="W474" t="s">
        <v>54</v>
      </c>
      <c r="X474" t="s">
        <v>89</v>
      </c>
      <c r="Y474" t="s">
        <v>54</v>
      </c>
      <c r="Z474" t="s">
        <v>2225</v>
      </c>
      <c r="AA474" t="s">
        <v>54</v>
      </c>
      <c r="AB474" t="s">
        <v>57</v>
      </c>
      <c r="AC474" t="s">
        <v>2724</v>
      </c>
      <c r="AH474">
        <f t="shared" si="77"/>
        <v>0</v>
      </c>
      <c r="AI474">
        <f t="shared" si="78"/>
        <v>1</v>
      </c>
      <c r="AJ474" t="str">
        <f t="shared" si="79"/>
        <v/>
      </c>
      <c r="AK474">
        <v>1</v>
      </c>
      <c r="AL474" s="8">
        <f t="shared" si="80"/>
        <v>34</v>
      </c>
      <c r="AM474" s="8">
        <f t="shared" si="81"/>
        <v>0.16666666666666666</v>
      </c>
      <c r="AN474" s="8">
        <f t="shared" si="82"/>
        <v>37.583333333333329</v>
      </c>
      <c r="AO474" s="8">
        <f>Table1[[#This Row],[L1 Worked Time]]+Table1[[#This Row],[Idle Time]]+Table1[[#This Row],[L1 Pend Time]]</f>
        <v>71.75</v>
      </c>
      <c r="AP474" s="1" t="str">
        <f t="shared" si="83"/>
        <v>Mon</v>
      </c>
      <c r="AQ474" s="6">
        <f>INT(Table1[[#This Row],[Create Date]])</f>
        <v>44970</v>
      </c>
      <c r="AR474" s="2">
        <f t="shared" si="84"/>
        <v>44970</v>
      </c>
      <c r="AS474" s="1" t="str">
        <f t="shared" si="85"/>
        <v>08:00:05</v>
      </c>
      <c r="AT474" s="1" t="str">
        <f t="shared" si="86"/>
        <v>Week-3</v>
      </c>
      <c r="AU474" s="3">
        <f t="shared" si="87"/>
        <v>0.33333333333333331</v>
      </c>
      <c r="AW474">
        <v>0.16666666666666666</v>
      </c>
      <c r="AX474">
        <v>34</v>
      </c>
      <c r="AY474">
        <v>37.583333333333329</v>
      </c>
    </row>
    <row r="475" spans="1:51" x14ac:dyDescent="0.25">
      <c r="A475">
        <v>8628</v>
      </c>
      <c r="B475" t="s">
        <v>59</v>
      </c>
      <c r="C475" t="s">
        <v>164</v>
      </c>
      <c r="D475" t="s">
        <v>43</v>
      </c>
      <c r="E475" t="s">
        <v>7258</v>
      </c>
      <c r="F475" t="s">
        <v>7259</v>
      </c>
      <c r="G475" t="s">
        <v>46</v>
      </c>
      <c r="H475" t="s">
        <v>63</v>
      </c>
      <c r="I475" t="s">
        <v>63</v>
      </c>
      <c r="J475" t="s">
        <v>339</v>
      </c>
      <c r="L475" t="s">
        <v>50</v>
      </c>
      <c r="M475" t="s">
        <v>65</v>
      </c>
      <c r="N475">
        <v>50</v>
      </c>
      <c r="O475" t="s">
        <v>48</v>
      </c>
      <c r="P475" t="s">
        <v>66</v>
      </c>
      <c r="Q475" t="s">
        <v>67</v>
      </c>
      <c r="V475" t="s">
        <v>282</v>
      </c>
      <c r="W475" t="s">
        <v>54</v>
      </c>
      <c r="X475" t="s">
        <v>142</v>
      </c>
      <c r="Y475" t="s">
        <v>54</v>
      </c>
      <c r="Z475" t="s">
        <v>7260</v>
      </c>
      <c r="AA475" t="s">
        <v>54</v>
      </c>
      <c r="AB475" t="s">
        <v>57</v>
      </c>
      <c r="AC475" t="s">
        <v>57</v>
      </c>
      <c r="AH475">
        <f t="shared" si="77"/>
        <v>1</v>
      </c>
      <c r="AI475">
        <f t="shared" si="78"/>
        <v>1</v>
      </c>
      <c r="AJ475" t="str">
        <f t="shared" si="79"/>
        <v/>
      </c>
      <c r="AK475">
        <v>1</v>
      </c>
      <c r="AL475" s="8">
        <f t="shared" si="80"/>
        <v>50</v>
      </c>
      <c r="AM475" s="8">
        <f t="shared" si="81"/>
        <v>0.1</v>
      </c>
      <c r="AN475" s="8">
        <f t="shared" si="82"/>
        <v>1.6666666666666666E-2</v>
      </c>
      <c r="AO475" s="8">
        <f>Table1[[#This Row],[L1 Worked Time]]+Table1[[#This Row],[Idle Time]]+Table1[[#This Row],[L1 Pend Time]]</f>
        <v>50.116666666666667</v>
      </c>
      <c r="AP475" s="1" t="str">
        <f t="shared" si="83"/>
        <v>Mon</v>
      </c>
      <c r="AQ475" s="6">
        <f>INT(Table1[[#This Row],[Create Date]])</f>
        <v>44970</v>
      </c>
      <c r="AR475" s="2">
        <f t="shared" si="84"/>
        <v>44970</v>
      </c>
      <c r="AS475" s="1" t="str">
        <f t="shared" si="85"/>
        <v>07:30:06</v>
      </c>
      <c r="AT475" s="1" t="str">
        <f t="shared" si="86"/>
        <v>Week-3</v>
      </c>
      <c r="AU475" s="3">
        <f t="shared" si="87"/>
        <v>0.29166666666666663</v>
      </c>
      <c r="AW475">
        <v>0.1</v>
      </c>
      <c r="AX475">
        <v>50</v>
      </c>
      <c r="AY475">
        <v>1.6666666666666666E-2</v>
      </c>
    </row>
    <row r="476" spans="1:51" x14ac:dyDescent="0.25">
      <c r="A476">
        <v>8627</v>
      </c>
      <c r="B476" t="s">
        <v>59</v>
      </c>
      <c r="C476" t="s">
        <v>60</v>
      </c>
      <c r="D476" t="s">
        <v>43</v>
      </c>
      <c r="E476" t="s">
        <v>7261</v>
      </c>
      <c r="F476" t="s">
        <v>7262</v>
      </c>
      <c r="G476" t="s">
        <v>46</v>
      </c>
      <c r="H476" t="s">
        <v>63</v>
      </c>
      <c r="I476" t="s">
        <v>47</v>
      </c>
      <c r="J476" t="s">
        <v>64</v>
      </c>
      <c r="L476" t="s">
        <v>50</v>
      </c>
      <c r="M476" t="s">
        <v>65</v>
      </c>
      <c r="N476">
        <v>34</v>
      </c>
      <c r="O476" t="s">
        <v>48</v>
      </c>
      <c r="P476" t="s">
        <v>66</v>
      </c>
      <c r="Q476" t="s">
        <v>317</v>
      </c>
      <c r="V476" t="s">
        <v>48</v>
      </c>
      <c r="W476" t="s">
        <v>54</v>
      </c>
      <c r="X476" t="s">
        <v>148</v>
      </c>
      <c r="Y476" t="s">
        <v>54</v>
      </c>
      <c r="Z476" t="s">
        <v>7263</v>
      </c>
      <c r="AA476" t="s">
        <v>54</v>
      </c>
      <c r="AB476" t="s">
        <v>57</v>
      </c>
      <c r="AC476" t="s">
        <v>7264</v>
      </c>
      <c r="AH476">
        <f t="shared" si="77"/>
        <v>0</v>
      </c>
      <c r="AI476">
        <f t="shared" si="78"/>
        <v>0</v>
      </c>
      <c r="AJ476">
        <f t="shared" si="79"/>
        <v>1</v>
      </c>
      <c r="AK476">
        <v>1</v>
      </c>
      <c r="AL476" s="8">
        <f t="shared" si="80"/>
        <v>34</v>
      </c>
      <c r="AM476" s="8">
        <f t="shared" si="81"/>
        <v>0.11666666666666667</v>
      </c>
      <c r="AN476" s="8">
        <f t="shared" si="82"/>
        <v>6.083333333333333</v>
      </c>
      <c r="AO476" s="8">
        <f>Table1[[#This Row],[L1 Worked Time]]+Table1[[#This Row],[Idle Time]]+Table1[[#This Row],[L1 Pend Time]]</f>
        <v>40.200000000000003</v>
      </c>
      <c r="AP476" s="1" t="str">
        <f t="shared" si="83"/>
        <v>Mon</v>
      </c>
      <c r="AQ476" s="6">
        <f>INT(Table1[[#This Row],[Create Date]])</f>
        <v>44970</v>
      </c>
      <c r="AR476" s="2">
        <f t="shared" si="84"/>
        <v>44970</v>
      </c>
      <c r="AS476" s="1" t="str">
        <f t="shared" si="85"/>
        <v>07:00:05</v>
      </c>
      <c r="AT476" s="1" t="str">
        <f t="shared" si="86"/>
        <v>Week-3</v>
      </c>
      <c r="AU476" s="3">
        <f t="shared" si="87"/>
        <v>0.29166666666666663</v>
      </c>
      <c r="AW476">
        <v>0.11666666666666667</v>
      </c>
      <c r="AX476">
        <v>34</v>
      </c>
      <c r="AY476">
        <v>6.083333333333333</v>
      </c>
    </row>
    <row r="477" spans="1:51" x14ac:dyDescent="0.25">
      <c r="A477">
        <v>8626</v>
      </c>
      <c r="B477" t="s">
        <v>117</v>
      </c>
      <c r="C477" t="s">
        <v>100</v>
      </c>
      <c r="D477" t="s">
        <v>43</v>
      </c>
      <c r="E477" t="s">
        <v>5026</v>
      </c>
      <c r="F477" t="s">
        <v>7265</v>
      </c>
      <c r="G477" t="s">
        <v>46</v>
      </c>
      <c r="H477" t="s">
        <v>47</v>
      </c>
      <c r="I477" t="s">
        <v>47</v>
      </c>
      <c r="J477" t="s">
        <v>48</v>
      </c>
      <c r="K477" t="s">
        <v>3827</v>
      </c>
      <c r="L477" t="s">
        <v>50</v>
      </c>
      <c r="M477" t="s">
        <v>5028</v>
      </c>
      <c r="N477">
        <v>11</v>
      </c>
      <c r="O477" t="s">
        <v>48</v>
      </c>
      <c r="P477" t="s">
        <v>251</v>
      </c>
      <c r="S477" t="s">
        <v>252</v>
      </c>
      <c r="V477" t="s">
        <v>48</v>
      </c>
      <c r="W477" t="s">
        <v>54</v>
      </c>
      <c r="X477" t="s">
        <v>148</v>
      </c>
      <c r="Y477" t="s">
        <v>54</v>
      </c>
      <c r="Z477" t="s">
        <v>2576</v>
      </c>
      <c r="AA477" t="s">
        <v>54</v>
      </c>
      <c r="AB477" t="s">
        <v>57</v>
      </c>
      <c r="AC477" t="s">
        <v>57</v>
      </c>
      <c r="AH477">
        <f t="shared" si="77"/>
        <v>0</v>
      </c>
      <c r="AI477">
        <f t="shared" si="78"/>
        <v>1</v>
      </c>
      <c r="AJ477" t="str">
        <f t="shared" si="79"/>
        <v/>
      </c>
      <c r="AK477">
        <v>1</v>
      </c>
      <c r="AL477" s="8">
        <f t="shared" si="80"/>
        <v>11</v>
      </c>
      <c r="AM477" s="8">
        <f t="shared" si="81"/>
        <v>0.11666666666666667</v>
      </c>
      <c r="AN477" s="8">
        <f t="shared" si="82"/>
        <v>1.6666666666666666E-2</v>
      </c>
      <c r="AO477" s="8">
        <f>Table1[[#This Row],[L1 Worked Time]]+Table1[[#This Row],[Idle Time]]+Table1[[#This Row],[L1 Pend Time]]</f>
        <v>11.133333333333335</v>
      </c>
      <c r="AP477" s="1" t="str">
        <f t="shared" si="83"/>
        <v>Mon</v>
      </c>
      <c r="AQ477" s="6">
        <f>INT(Table1[[#This Row],[Create Date]])</f>
        <v>44970</v>
      </c>
      <c r="AR477" s="2">
        <f t="shared" si="84"/>
        <v>44970</v>
      </c>
      <c r="AS477" s="1" t="str">
        <f t="shared" si="85"/>
        <v>06:00:05</v>
      </c>
      <c r="AT477" s="1" t="str">
        <f t="shared" si="86"/>
        <v>Week-3</v>
      </c>
      <c r="AU477" s="3">
        <f t="shared" si="87"/>
        <v>0.25</v>
      </c>
      <c r="AW477">
        <v>0.11666666666666667</v>
      </c>
      <c r="AX477">
        <v>11</v>
      </c>
      <c r="AY477">
        <v>1.6666666666666666E-2</v>
      </c>
    </row>
    <row r="478" spans="1:51" x14ac:dyDescent="0.25">
      <c r="A478">
        <v>8625</v>
      </c>
      <c r="B478" t="s">
        <v>117</v>
      </c>
      <c r="C478" t="s">
        <v>100</v>
      </c>
      <c r="D478" t="s">
        <v>43</v>
      </c>
      <c r="E478" t="s">
        <v>5026</v>
      </c>
      <c r="F478" t="s">
        <v>7266</v>
      </c>
      <c r="G478" t="s">
        <v>46</v>
      </c>
      <c r="H478" t="s">
        <v>47</v>
      </c>
      <c r="I478" t="s">
        <v>47</v>
      </c>
      <c r="J478" t="s">
        <v>48</v>
      </c>
      <c r="K478" t="s">
        <v>3827</v>
      </c>
      <c r="L478" t="s">
        <v>50</v>
      </c>
      <c r="M478" t="s">
        <v>5028</v>
      </c>
      <c r="N478">
        <v>10</v>
      </c>
      <c r="O478" t="s">
        <v>48</v>
      </c>
      <c r="P478" t="s">
        <v>251</v>
      </c>
      <c r="S478" t="s">
        <v>252</v>
      </c>
      <c r="V478" t="s">
        <v>48</v>
      </c>
      <c r="W478" t="s">
        <v>54</v>
      </c>
      <c r="X478" t="s">
        <v>106</v>
      </c>
      <c r="Y478" t="s">
        <v>54</v>
      </c>
      <c r="Z478" t="s">
        <v>7267</v>
      </c>
      <c r="AA478" t="s">
        <v>54</v>
      </c>
      <c r="AB478" t="s">
        <v>57</v>
      </c>
      <c r="AC478" t="s">
        <v>57</v>
      </c>
      <c r="AH478">
        <f t="shared" si="77"/>
        <v>0</v>
      </c>
      <c r="AI478">
        <f t="shared" si="78"/>
        <v>1</v>
      </c>
      <c r="AJ478" t="str">
        <f t="shared" si="79"/>
        <v/>
      </c>
      <c r="AK478">
        <v>1</v>
      </c>
      <c r="AL478" s="8">
        <f t="shared" si="80"/>
        <v>10</v>
      </c>
      <c r="AM478" s="8">
        <f t="shared" si="81"/>
        <v>8.3333333333333329E-2</v>
      </c>
      <c r="AN478" s="8">
        <f t="shared" si="82"/>
        <v>1.6666666666666666E-2</v>
      </c>
      <c r="AO478" s="8">
        <f>Table1[[#This Row],[L1 Worked Time]]+Table1[[#This Row],[Idle Time]]+Table1[[#This Row],[L1 Pend Time]]</f>
        <v>10.100000000000001</v>
      </c>
      <c r="AP478" s="1" t="str">
        <f t="shared" si="83"/>
        <v>Mon</v>
      </c>
      <c r="AQ478" s="6">
        <f>INT(Table1[[#This Row],[Create Date]])</f>
        <v>44970</v>
      </c>
      <c r="AR478" s="2">
        <f t="shared" si="84"/>
        <v>44970</v>
      </c>
      <c r="AS478" s="1" t="str">
        <f t="shared" si="85"/>
        <v>05:40:02</v>
      </c>
      <c r="AT478" s="1" t="str">
        <f t="shared" si="86"/>
        <v>Week-3</v>
      </c>
      <c r="AU478" s="3">
        <f t="shared" si="87"/>
        <v>0.20833333333333331</v>
      </c>
      <c r="AW478">
        <v>8.3333333333333329E-2</v>
      </c>
      <c r="AX478">
        <v>10</v>
      </c>
      <c r="AY478">
        <v>1.6666666666666666E-2</v>
      </c>
    </row>
    <row r="479" spans="1:51" x14ac:dyDescent="0.25">
      <c r="A479">
        <v>8624</v>
      </c>
      <c r="B479" t="s">
        <v>117</v>
      </c>
      <c r="C479" t="s">
        <v>100</v>
      </c>
      <c r="D479" t="s">
        <v>43</v>
      </c>
      <c r="E479" t="s">
        <v>5026</v>
      </c>
      <c r="F479" t="s">
        <v>7268</v>
      </c>
      <c r="G479" t="s">
        <v>46</v>
      </c>
      <c r="H479" t="s">
        <v>47</v>
      </c>
      <c r="I479" t="s">
        <v>47</v>
      </c>
      <c r="J479" t="s">
        <v>1624</v>
      </c>
      <c r="K479" t="s">
        <v>3827</v>
      </c>
      <c r="L479" t="s">
        <v>50</v>
      </c>
      <c r="M479" t="s">
        <v>5028</v>
      </c>
      <c r="N479">
        <v>12</v>
      </c>
      <c r="O479" t="s">
        <v>48</v>
      </c>
      <c r="P479" t="s">
        <v>251</v>
      </c>
      <c r="S479" t="s">
        <v>252</v>
      </c>
      <c r="V479" t="s">
        <v>282</v>
      </c>
      <c r="W479" t="s">
        <v>54</v>
      </c>
      <c r="X479" t="s">
        <v>148</v>
      </c>
      <c r="Y479" t="s">
        <v>54</v>
      </c>
      <c r="Z479" t="s">
        <v>3215</v>
      </c>
      <c r="AA479" t="s">
        <v>54</v>
      </c>
      <c r="AB479" t="s">
        <v>57</v>
      </c>
      <c r="AC479" t="s">
        <v>57</v>
      </c>
      <c r="AH479">
        <f t="shared" si="77"/>
        <v>1</v>
      </c>
      <c r="AI479">
        <f t="shared" si="78"/>
        <v>1</v>
      </c>
      <c r="AJ479" t="str">
        <f t="shared" si="79"/>
        <v/>
      </c>
      <c r="AK479">
        <v>1</v>
      </c>
      <c r="AL479" s="8">
        <f t="shared" si="80"/>
        <v>12</v>
      </c>
      <c r="AM479" s="8">
        <f t="shared" si="81"/>
        <v>0.11666666666666667</v>
      </c>
      <c r="AN479" s="8">
        <f t="shared" si="82"/>
        <v>1.6666666666666666E-2</v>
      </c>
      <c r="AO479" s="8">
        <f>Table1[[#This Row],[L1 Worked Time]]+Table1[[#This Row],[Idle Time]]+Table1[[#This Row],[L1 Pend Time]]</f>
        <v>12.133333333333335</v>
      </c>
      <c r="AP479" s="1" t="str">
        <f t="shared" si="83"/>
        <v>Mon</v>
      </c>
      <c r="AQ479" s="6">
        <f>INT(Table1[[#This Row],[Create Date]])</f>
        <v>44970</v>
      </c>
      <c r="AR479" s="2">
        <f t="shared" si="84"/>
        <v>44970</v>
      </c>
      <c r="AS479" s="1" t="str">
        <f t="shared" si="85"/>
        <v>05:00:03</v>
      </c>
      <c r="AT479" s="1" t="str">
        <f t="shared" si="86"/>
        <v>Week-3</v>
      </c>
      <c r="AU479" s="3">
        <f t="shared" si="87"/>
        <v>0.20833333333333331</v>
      </c>
      <c r="AW479">
        <v>0.11666666666666667</v>
      </c>
      <c r="AX479">
        <v>12</v>
      </c>
      <c r="AY479">
        <v>1.6666666666666666E-2</v>
      </c>
    </row>
    <row r="480" spans="1:51" x14ac:dyDescent="0.25">
      <c r="A480">
        <v>8623</v>
      </c>
      <c r="B480" t="s">
        <v>117</v>
      </c>
      <c r="C480" t="s">
        <v>100</v>
      </c>
      <c r="D480" t="s">
        <v>43</v>
      </c>
      <c r="E480" t="s">
        <v>5026</v>
      </c>
      <c r="F480" t="s">
        <v>7269</v>
      </c>
      <c r="G480" t="s">
        <v>46</v>
      </c>
      <c r="H480" t="s">
        <v>47</v>
      </c>
      <c r="I480" t="s">
        <v>47</v>
      </c>
      <c r="J480" t="s">
        <v>48</v>
      </c>
      <c r="K480" t="s">
        <v>3827</v>
      </c>
      <c r="L480" t="s">
        <v>50</v>
      </c>
      <c r="M480" t="s">
        <v>5028</v>
      </c>
      <c r="N480">
        <v>10</v>
      </c>
      <c r="O480" t="s">
        <v>48</v>
      </c>
      <c r="P480" t="s">
        <v>251</v>
      </c>
      <c r="S480" t="s">
        <v>252</v>
      </c>
      <c r="V480" t="s">
        <v>48</v>
      </c>
      <c r="W480" t="s">
        <v>54</v>
      </c>
      <c r="X480" t="s">
        <v>142</v>
      </c>
      <c r="Y480" t="s">
        <v>54</v>
      </c>
      <c r="Z480" t="s">
        <v>7270</v>
      </c>
      <c r="AA480" t="s">
        <v>54</v>
      </c>
      <c r="AB480" t="s">
        <v>57</v>
      </c>
      <c r="AC480" t="s">
        <v>57</v>
      </c>
      <c r="AH480">
        <f t="shared" si="77"/>
        <v>0</v>
      </c>
      <c r="AI480">
        <f t="shared" si="78"/>
        <v>1</v>
      </c>
      <c r="AJ480" t="str">
        <f t="shared" si="79"/>
        <v/>
      </c>
      <c r="AK480">
        <v>1</v>
      </c>
      <c r="AL480" s="8">
        <f t="shared" si="80"/>
        <v>10</v>
      </c>
      <c r="AM480" s="8">
        <f t="shared" si="81"/>
        <v>0.1</v>
      </c>
      <c r="AN480" s="8">
        <f t="shared" si="82"/>
        <v>1.6666666666666666E-2</v>
      </c>
      <c r="AO480" s="8">
        <f>Table1[[#This Row],[L1 Worked Time]]+Table1[[#This Row],[Idle Time]]+Table1[[#This Row],[L1 Pend Time]]</f>
        <v>10.116666666666667</v>
      </c>
      <c r="AP480" s="1" t="str">
        <f t="shared" si="83"/>
        <v>Mon</v>
      </c>
      <c r="AQ480" s="6">
        <f>INT(Table1[[#This Row],[Create Date]])</f>
        <v>44970</v>
      </c>
      <c r="AR480" s="2">
        <f t="shared" si="84"/>
        <v>44970</v>
      </c>
      <c r="AS480" s="1" t="str">
        <f t="shared" si="85"/>
        <v>04:50:03</v>
      </c>
      <c r="AT480" s="1" t="str">
        <f t="shared" si="86"/>
        <v>Week-3</v>
      </c>
      <c r="AU480" s="3">
        <f t="shared" si="87"/>
        <v>0.16666666666666666</v>
      </c>
      <c r="AW480">
        <v>0.1</v>
      </c>
      <c r="AX480">
        <v>10</v>
      </c>
      <c r="AY480">
        <v>1.6666666666666666E-2</v>
      </c>
    </row>
    <row r="481" spans="1:51" x14ac:dyDescent="0.25">
      <c r="A481">
        <v>8622</v>
      </c>
      <c r="B481" t="s">
        <v>117</v>
      </c>
      <c r="C481" t="s">
        <v>100</v>
      </c>
      <c r="D481" t="s">
        <v>43</v>
      </c>
      <c r="E481" t="s">
        <v>5026</v>
      </c>
      <c r="F481" t="s">
        <v>7271</v>
      </c>
      <c r="G481" t="s">
        <v>46</v>
      </c>
      <c r="H481" t="s">
        <v>47</v>
      </c>
      <c r="I481" t="s">
        <v>47</v>
      </c>
      <c r="J481" t="s">
        <v>48</v>
      </c>
      <c r="K481" t="s">
        <v>3827</v>
      </c>
      <c r="L481" t="s">
        <v>50</v>
      </c>
      <c r="M481" t="s">
        <v>5028</v>
      </c>
      <c r="N481">
        <v>21</v>
      </c>
      <c r="O481" t="s">
        <v>48</v>
      </c>
      <c r="P481" t="s">
        <v>251</v>
      </c>
      <c r="S481" t="s">
        <v>252</v>
      </c>
      <c r="V481" t="s">
        <v>48</v>
      </c>
      <c r="W481" t="s">
        <v>54</v>
      </c>
      <c r="X481" t="s">
        <v>142</v>
      </c>
      <c r="Y481" t="s">
        <v>54</v>
      </c>
      <c r="Z481" t="s">
        <v>7272</v>
      </c>
      <c r="AA481" t="s">
        <v>54</v>
      </c>
      <c r="AB481" t="s">
        <v>57</v>
      </c>
      <c r="AC481" t="s">
        <v>57</v>
      </c>
      <c r="AH481">
        <f t="shared" si="77"/>
        <v>0</v>
      </c>
      <c r="AI481">
        <f t="shared" si="78"/>
        <v>1</v>
      </c>
      <c r="AJ481" t="str">
        <f t="shared" si="79"/>
        <v/>
      </c>
      <c r="AK481">
        <v>1</v>
      </c>
      <c r="AL481" s="8">
        <f t="shared" si="80"/>
        <v>21</v>
      </c>
      <c r="AM481" s="8">
        <f t="shared" si="81"/>
        <v>0.1</v>
      </c>
      <c r="AN481" s="8">
        <f t="shared" si="82"/>
        <v>1.6666666666666666E-2</v>
      </c>
      <c r="AO481" s="8">
        <f>Table1[[#This Row],[L1 Worked Time]]+Table1[[#This Row],[Idle Time]]+Table1[[#This Row],[L1 Pend Time]]</f>
        <v>21.116666666666667</v>
      </c>
      <c r="AP481" s="1" t="str">
        <f t="shared" si="83"/>
        <v>Mon</v>
      </c>
      <c r="AQ481" s="6">
        <f>INT(Table1[[#This Row],[Create Date]])</f>
        <v>44970</v>
      </c>
      <c r="AR481" s="2">
        <f t="shared" si="84"/>
        <v>44970</v>
      </c>
      <c r="AS481" s="1" t="str">
        <f t="shared" si="85"/>
        <v>04:00:04</v>
      </c>
      <c r="AT481" s="1" t="str">
        <f t="shared" si="86"/>
        <v>Week-3</v>
      </c>
      <c r="AU481" s="3">
        <f t="shared" si="87"/>
        <v>0.16666666666666666</v>
      </c>
      <c r="AW481">
        <v>0.1</v>
      </c>
      <c r="AX481">
        <v>21</v>
      </c>
      <c r="AY481">
        <v>1.6666666666666666E-2</v>
      </c>
    </row>
    <row r="482" spans="1:51" x14ac:dyDescent="0.25">
      <c r="A482">
        <v>8621</v>
      </c>
      <c r="B482" t="s">
        <v>117</v>
      </c>
      <c r="C482" t="s">
        <v>100</v>
      </c>
      <c r="D482" t="s">
        <v>43</v>
      </c>
      <c r="E482" t="s">
        <v>5026</v>
      </c>
      <c r="F482" t="s">
        <v>7273</v>
      </c>
      <c r="G482" t="s">
        <v>46</v>
      </c>
      <c r="H482" t="s">
        <v>47</v>
      </c>
      <c r="I482" t="s">
        <v>47</v>
      </c>
      <c r="J482" t="s">
        <v>112</v>
      </c>
      <c r="K482" t="s">
        <v>3827</v>
      </c>
      <c r="L482" t="s">
        <v>50</v>
      </c>
      <c r="M482" t="s">
        <v>5028</v>
      </c>
      <c r="N482">
        <v>33</v>
      </c>
      <c r="O482" t="s">
        <v>48</v>
      </c>
      <c r="P482" t="s">
        <v>251</v>
      </c>
      <c r="S482" t="s">
        <v>252</v>
      </c>
      <c r="V482" t="s">
        <v>48</v>
      </c>
      <c r="W482" t="s">
        <v>54</v>
      </c>
      <c r="X482" t="s">
        <v>142</v>
      </c>
      <c r="Y482" t="s">
        <v>54</v>
      </c>
      <c r="Z482" t="s">
        <v>2525</v>
      </c>
      <c r="AA482" t="s">
        <v>54</v>
      </c>
      <c r="AB482" t="s">
        <v>57</v>
      </c>
      <c r="AC482" t="s">
        <v>57</v>
      </c>
      <c r="AH482">
        <f t="shared" si="77"/>
        <v>0</v>
      </c>
      <c r="AI482">
        <f t="shared" si="78"/>
        <v>1</v>
      </c>
      <c r="AJ482" t="str">
        <f t="shared" si="79"/>
        <v/>
      </c>
      <c r="AK482">
        <v>1</v>
      </c>
      <c r="AL482" s="8">
        <f t="shared" si="80"/>
        <v>33</v>
      </c>
      <c r="AM482" s="8">
        <f t="shared" si="81"/>
        <v>0.1</v>
      </c>
      <c r="AN482" s="8">
        <f t="shared" si="82"/>
        <v>1.6666666666666666E-2</v>
      </c>
      <c r="AO482" s="8">
        <f>Table1[[#This Row],[L1 Worked Time]]+Table1[[#This Row],[Idle Time]]+Table1[[#This Row],[L1 Pend Time]]</f>
        <v>33.116666666666667</v>
      </c>
      <c r="AP482" s="1" t="str">
        <f t="shared" si="83"/>
        <v>Mon</v>
      </c>
      <c r="AQ482" s="6">
        <f>INT(Table1[[#This Row],[Create Date]])</f>
        <v>44970</v>
      </c>
      <c r="AR482" s="2">
        <f t="shared" si="84"/>
        <v>44970</v>
      </c>
      <c r="AS482" s="1" t="str">
        <f t="shared" si="85"/>
        <v>04:00:03</v>
      </c>
      <c r="AT482" s="1" t="str">
        <f t="shared" si="86"/>
        <v>Week-3</v>
      </c>
      <c r="AU482" s="3">
        <f t="shared" si="87"/>
        <v>0.16666666666666666</v>
      </c>
      <c r="AW482">
        <v>0.1</v>
      </c>
      <c r="AX482">
        <v>33</v>
      </c>
      <c r="AY482">
        <v>1.6666666666666666E-2</v>
      </c>
    </row>
    <row r="483" spans="1:51" x14ac:dyDescent="0.25">
      <c r="A483">
        <v>8655</v>
      </c>
      <c r="B483" t="s">
        <v>59</v>
      </c>
      <c r="C483" t="s">
        <v>60</v>
      </c>
      <c r="D483" t="s">
        <v>43</v>
      </c>
      <c r="E483" t="s">
        <v>7190</v>
      </c>
      <c r="F483" t="s">
        <v>7191</v>
      </c>
      <c r="G483" t="s">
        <v>46</v>
      </c>
      <c r="H483" t="s">
        <v>72</v>
      </c>
      <c r="I483" t="s">
        <v>72</v>
      </c>
      <c r="J483" t="s">
        <v>83</v>
      </c>
      <c r="L483" t="s">
        <v>50</v>
      </c>
      <c r="M483" t="s">
        <v>65</v>
      </c>
      <c r="N483">
        <v>70</v>
      </c>
      <c r="O483" t="s">
        <v>48</v>
      </c>
      <c r="P483" t="s">
        <v>66</v>
      </c>
      <c r="Q483" t="s">
        <v>73</v>
      </c>
      <c r="V483" t="s">
        <v>48</v>
      </c>
      <c r="W483" t="s">
        <v>54</v>
      </c>
      <c r="X483" t="s">
        <v>142</v>
      </c>
      <c r="Y483" t="s">
        <v>54</v>
      </c>
      <c r="Z483" t="s">
        <v>5780</v>
      </c>
      <c r="AA483" t="s">
        <v>54</v>
      </c>
      <c r="AB483" t="s">
        <v>57</v>
      </c>
      <c r="AC483" t="s">
        <v>7192</v>
      </c>
      <c r="AH483">
        <f t="shared" si="77"/>
        <v>0</v>
      </c>
      <c r="AI483">
        <f t="shared" si="78"/>
        <v>1</v>
      </c>
      <c r="AJ483" t="str">
        <f t="shared" si="79"/>
        <v/>
      </c>
      <c r="AK483">
        <v>1</v>
      </c>
      <c r="AL483" s="8">
        <f t="shared" si="80"/>
        <v>70</v>
      </c>
      <c r="AM483" s="8">
        <f t="shared" si="81"/>
        <v>0.1</v>
      </c>
      <c r="AN483" s="8">
        <f t="shared" si="82"/>
        <v>402.41666666666663</v>
      </c>
      <c r="AO483" s="8">
        <f>Table1[[#This Row],[L1 Worked Time]]+Table1[[#This Row],[Idle Time]]+Table1[[#This Row],[L1 Pend Time]]</f>
        <v>472.51666666666665</v>
      </c>
      <c r="AP483" s="1" t="str">
        <f t="shared" si="83"/>
        <v>Tue</v>
      </c>
      <c r="AQ483" s="6">
        <f>INT(Table1[[#This Row],[Create Date]])</f>
        <v>44971</v>
      </c>
      <c r="AR483" s="2">
        <f t="shared" si="84"/>
        <v>44971</v>
      </c>
      <c r="AS483" s="1" t="str">
        <f t="shared" si="85"/>
        <v>20:30:07</v>
      </c>
      <c r="AT483" s="1" t="str">
        <f t="shared" si="86"/>
        <v>Week-3</v>
      </c>
      <c r="AU483" s="3">
        <f t="shared" si="87"/>
        <v>0.83333333333333326</v>
      </c>
      <c r="AW483">
        <v>0.1</v>
      </c>
      <c r="AX483">
        <v>70</v>
      </c>
      <c r="AY483">
        <v>402.41666666666663</v>
      </c>
    </row>
    <row r="484" spans="1:51" x14ac:dyDescent="0.25">
      <c r="A484">
        <v>8654</v>
      </c>
      <c r="B484" t="s">
        <v>117</v>
      </c>
      <c r="C484" t="s">
        <v>109</v>
      </c>
      <c r="D484" t="s">
        <v>43</v>
      </c>
      <c r="E484" t="s">
        <v>7193</v>
      </c>
      <c r="F484" t="s">
        <v>7194</v>
      </c>
      <c r="G484" t="s">
        <v>120</v>
      </c>
      <c r="H484" t="s">
        <v>47</v>
      </c>
      <c r="I484" t="s">
        <v>63</v>
      </c>
      <c r="J484" t="s">
        <v>1982</v>
      </c>
      <c r="K484" t="s">
        <v>121</v>
      </c>
      <c r="L484" t="s">
        <v>50</v>
      </c>
      <c r="M484" t="s">
        <v>114</v>
      </c>
      <c r="N484">
        <v>4</v>
      </c>
      <c r="O484" t="s">
        <v>48</v>
      </c>
      <c r="P484" t="s">
        <v>123</v>
      </c>
      <c r="R484" t="s">
        <v>158</v>
      </c>
      <c r="V484" t="s">
        <v>282</v>
      </c>
      <c r="W484" t="s">
        <v>54</v>
      </c>
      <c r="X484" t="s">
        <v>84</v>
      </c>
      <c r="Y484" t="s">
        <v>54</v>
      </c>
      <c r="Z484" t="s">
        <v>1789</v>
      </c>
      <c r="AA484" t="s">
        <v>54</v>
      </c>
      <c r="AB484" t="s">
        <v>57</v>
      </c>
      <c r="AC484" t="s">
        <v>7195</v>
      </c>
      <c r="AH484">
        <f t="shared" si="77"/>
        <v>1</v>
      </c>
      <c r="AI484">
        <f t="shared" si="78"/>
        <v>0</v>
      </c>
      <c r="AJ484">
        <f t="shared" si="79"/>
        <v>1</v>
      </c>
      <c r="AK484">
        <v>1</v>
      </c>
      <c r="AL484" s="8">
        <f t="shared" si="80"/>
        <v>4</v>
      </c>
      <c r="AM484" s="8">
        <f t="shared" si="81"/>
        <v>0.18333333333333332</v>
      </c>
      <c r="AN484" s="8">
        <f t="shared" si="82"/>
        <v>76.800000000000011</v>
      </c>
      <c r="AO484" s="8">
        <f>Table1[[#This Row],[L1 Worked Time]]+Table1[[#This Row],[Idle Time]]+Table1[[#This Row],[L1 Pend Time]]</f>
        <v>80.983333333333348</v>
      </c>
      <c r="AP484" s="1" t="str">
        <f t="shared" si="83"/>
        <v>Tue</v>
      </c>
      <c r="AQ484" s="6">
        <f>INT(Table1[[#This Row],[Create Date]])</f>
        <v>44971</v>
      </c>
      <c r="AR484" s="2">
        <f t="shared" si="84"/>
        <v>44971</v>
      </c>
      <c r="AS484" s="1" t="str">
        <f t="shared" si="85"/>
        <v>20:20:04</v>
      </c>
      <c r="AT484" s="1" t="str">
        <f t="shared" si="86"/>
        <v>Week-3</v>
      </c>
      <c r="AU484" s="3">
        <f t="shared" si="87"/>
        <v>0.83333333333333326</v>
      </c>
      <c r="AW484">
        <v>0.18333333333333332</v>
      </c>
      <c r="AX484">
        <v>4</v>
      </c>
      <c r="AY484">
        <v>76.800000000000011</v>
      </c>
    </row>
    <row r="485" spans="1:51" x14ac:dyDescent="0.25">
      <c r="A485">
        <v>8653</v>
      </c>
      <c r="B485" t="s">
        <v>117</v>
      </c>
      <c r="C485" t="s">
        <v>109</v>
      </c>
      <c r="D485" t="s">
        <v>43</v>
      </c>
      <c r="E485" t="s">
        <v>226</v>
      </c>
      <c r="F485" t="s">
        <v>7196</v>
      </c>
      <c r="G485" t="s">
        <v>120</v>
      </c>
      <c r="H485" t="s">
        <v>47</v>
      </c>
      <c r="I485" t="s">
        <v>63</v>
      </c>
      <c r="J485" t="s">
        <v>1982</v>
      </c>
      <c r="K485" t="s">
        <v>121</v>
      </c>
      <c r="L485" t="s">
        <v>50</v>
      </c>
      <c r="M485" t="s">
        <v>114</v>
      </c>
      <c r="N485">
        <v>7</v>
      </c>
      <c r="O485" t="s">
        <v>48</v>
      </c>
      <c r="P485" t="s">
        <v>123</v>
      </c>
      <c r="R485" t="s">
        <v>158</v>
      </c>
      <c r="V485" t="s">
        <v>282</v>
      </c>
      <c r="W485" t="s">
        <v>54</v>
      </c>
      <c r="X485" t="s">
        <v>745</v>
      </c>
      <c r="Y485" t="s">
        <v>54</v>
      </c>
      <c r="Z485" t="s">
        <v>1716</v>
      </c>
      <c r="AA485" t="s">
        <v>54</v>
      </c>
      <c r="AB485" t="s">
        <v>57</v>
      </c>
      <c r="AC485" t="s">
        <v>390</v>
      </c>
      <c r="AH485">
        <f t="shared" si="77"/>
        <v>1</v>
      </c>
      <c r="AI485">
        <f t="shared" si="78"/>
        <v>0</v>
      </c>
      <c r="AJ485">
        <f t="shared" si="79"/>
        <v>1</v>
      </c>
      <c r="AK485">
        <v>1</v>
      </c>
      <c r="AL485" s="8">
        <f t="shared" si="80"/>
        <v>7</v>
      </c>
      <c r="AM485" s="8">
        <f t="shared" si="81"/>
        <v>6.6666666666666666E-2</v>
      </c>
      <c r="AN485" s="8">
        <f t="shared" si="82"/>
        <v>61.68333333333333</v>
      </c>
      <c r="AO485" s="8">
        <f>Table1[[#This Row],[L1 Worked Time]]+Table1[[#This Row],[Idle Time]]+Table1[[#This Row],[L1 Pend Time]]</f>
        <v>68.75</v>
      </c>
      <c r="AP485" s="1" t="str">
        <f t="shared" si="83"/>
        <v>Tue</v>
      </c>
      <c r="AQ485" s="6">
        <f>INT(Table1[[#This Row],[Create Date]])</f>
        <v>44971</v>
      </c>
      <c r="AR485" s="2">
        <f t="shared" si="84"/>
        <v>44971</v>
      </c>
      <c r="AS485" s="1" t="str">
        <f t="shared" si="85"/>
        <v>20:20:03</v>
      </c>
      <c r="AT485" s="1" t="str">
        <f t="shared" si="86"/>
        <v>Week-3</v>
      </c>
      <c r="AU485" s="3">
        <f t="shared" si="87"/>
        <v>0.83333333333333326</v>
      </c>
      <c r="AW485">
        <v>6.6666666666666666E-2</v>
      </c>
      <c r="AX485">
        <v>7</v>
      </c>
      <c r="AY485">
        <v>61.68333333333333</v>
      </c>
    </row>
    <row r="486" spans="1:51" x14ac:dyDescent="0.25">
      <c r="A486">
        <v>8652</v>
      </c>
      <c r="B486" t="s">
        <v>59</v>
      </c>
      <c r="C486" t="s">
        <v>60</v>
      </c>
      <c r="D486" t="s">
        <v>43</v>
      </c>
      <c r="E486" t="s">
        <v>7197</v>
      </c>
      <c r="F486" t="s">
        <v>7198</v>
      </c>
      <c r="G486" t="s">
        <v>46</v>
      </c>
      <c r="H486" t="s">
        <v>63</v>
      </c>
      <c r="I486" t="s">
        <v>63</v>
      </c>
      <c r="J486" t="s">
        <v>83</v>
      </c>
      <c r="L486" t="s">
        <v>50</v>
      </c>
      <c r="M486" t="s">
        <v>65</v>
      </c>
      <c r="N486">
        <v>30</v>
      </c>
      <c r="O486" t="s">
        <v>48</v>
      </c>
      <c r="P486" t="s">
        <v>66</v>
      </c>
      <c r="Q486" t="s">
        <v>67</v>
      </c>
      <c r="V486" t="s">
        <v>48</v>
      </c>
      <c r="W486" t="s">
        <v>54</v>
      </c>
      <c r="X486" t="s">
        <v>106</v>
      </c>
      <c r="Y486" t="s">
        <v>54</v>
      </c>
      <c r="Z486" t="s">
        <v>7199</v>
      </c>
      <c r="AA486" t="s">
        <v>54</v>
      </c>
      <c r="AB486" t="s">
        <v>57</v>
      </c>
      <c r="AC486" t="s">
        <v>7200</v>
      </c>
      <c r="AH486">
        <f t="shared" si="77"/>
        <v>0</v>
      </c>
      <c r="AI486">
        <f t="shared" si="78"/>
        <v>1</v>
      </c>
      <c r="AJ486" t="str">
        <f t="shared" si="79"/>
        <v/>
      </c>
      <c r="AK486">
        <v>1</v>
      </c>
      <c r="AL486" s="8">
        <f t="shared" si="80"/>
        <v>30</v>
      </c>
      <c r="AM486" s="8">
        <f t="shared" si="81"/>
        <v>8.3333333333333329E-2</v>
      </c>
      <c r="AN486" s="8">
        <f t="shared" si="82"/>
        <v>753.13333333333333</v>
      </c>
      <c r="AO486" s="8">
        <f>Table1[[#This Row],[L1 Worked Time]]+Table1[[#This Row],[Idle Time]]+Table1[[#This Row],[L1 Pend Time]]</f>
        <v>783.2166666666667</v>
      </c>
      <c r="AP486" s="1" t="str">
        <f t="shared" si="83"/>
        <v>Tue</v>
      </c>
      <c r="AQ486" s="6">
        <f>INT(Table1[[#This Row],[Create Date]])</f>
        <v>44971</v>
      </c>
      <c r="AR486" s="2">
        <f t="shared" si="84"/>
        <v>44971</v>
      </c>
      <c r="AS486" s="1" t="str">
        <f t="shared" si="85"/>
        <v>16:00:07</v>
      </c>
      <c r="AT486" s="1" t="str">
        <f t="shared" si="86"/>
        <v>Week-3</v>
      </c>
      <c r="AU486" s="3">
        <f t="shared" si="87"/>
        <v>0.66666666666666663</v>
      </c>
      <c r="AW486">
        <v>8.3333333333333329E-2</v>
      </c>
      <c r="AX486">
        <v>30</v>
      </c>
      <c r="AY486">
        <v>753.13333333333333</v>
      </c>
    </row>
    <row r="487" spans="1:51" x14ac:dyDescent="0.25">
      <c r="A487">
        <v>8651</v>
      </c>
      <c r="B487" t="s">
        <v>117</v>
      </c>
      <c r="C487" t="s">
        <v>109</v>
      </c>
      <c r="D487" t="s">
        <v>43</v>
      </c>
      <c r="E487" t="s">
        <v>110</v>
      </c>
      <c r="F487" t="s">
        <v>7201</v>
      </c>
      <c r="G487" t="s">
        <v>2165</v>
      </c>
      <c r="H487" t="s">
        <v>47</v>
      </c>
      <c r="I487" t="s">
        <v>63</v>
      </c>
      <c r="J487" t="s">
        <v>281</v>
      </c>
      <c r="K487" t="s">
        <v>113</v>
      </c>
      <c r="L487" t="s">
        <v>50</v>
      </c>
      <c r="M487" t="s">
        <v>51</v>
      </c>
      <c r="N487">
        <v>68</v>
      </c>
      <c r="O487" t="s">
        <v>48</v>
      </c>
      <c r="P487" t="s">
        <v>52</v>
      </c>
      <c r="T487" t="s">
        <v>105</v>
      </c>
      <c r="V487" t="s">
        <v>282</v>
      </c>
      <c r="W487" t="s">
        <v>54</v>
      </c>
      <c r="X487" t="s">
        <v>745</v>
      </c>
      <c r="Y487" t="s">
        <v>54</v>
      </c>
      <c r="Z487" t="s">
        <v>3686</v>
      </c>
      <c r="AA487" t="s">
        <v>54</v>
      </c>
      <c r="AB487" t="s">
        <v>57</v>
      </c>
      <c r="AC487" t="s">
        <v>57</v>
      </c>
      <c r="AH487">
        <f t="shared" si="77"/>
        <v>1</v>
      </c>
      <c r="AI487">
        <f t="shared" si="78"/>
        <v>0</v>
      </c>
      <c r="AJ487">
        <f t="shared" si="79"/>
        <v>1</v>
      </c>
      <c r="AK487">
        <v>1</v>
      </c>
      <c r="AL487" s="8">
        <f t="shared" si="80"/>
        <v>68</v>
      </c>
      <c r="AM487" s="8">
        <f t="shared" si="81"/>
        <v>6.6666666666666666E-2</v>
      </c>
      <c r="AN487" s="8">
        <f t="shared" si="82"/>
        <v>1.6666666666666666E-2</v>
      </c>
      <c r="AO487" s="8">
        <f>Table1[[#This Row],[L1 Worked Time]]+Table1[[#This Row],[Idle Time]]+Table1[[#This Row],[L1 Pend Time]]</f>
        <v>68.083333333333329</v>
      </c>
      <c r="AP487" s="1" t="str">
        <f t="shared" si="83"/>
        <v>Tue</v>
      </c>
      <c r="AQ487" s="6">
        <f>INT(Table1[[#This Row],[Create Date]])</f>
        <v>44971</v>
      </c>
      <c r="AR487" s="2">
        <f t="shared" si="84"/>
        <v>44971</v>
      </c>
      <c r="AS487" s="1" t="str">
        <f t="shared" si="85"/>
        <v>15:40:03</v>
      </c>
      <c r="AT487" s="1" t="str">
        <f t="shared" si="86"/>
        <v>Week-3</v>
      </c>
      <c r="AU487" s="3">
        <f t="shared" si="87"/>
        <v>0.625</v>
      </c>
      <c r="AW487">
        <v>6.6666666666666666E-2</v>
      </c>
      <c r="AX487">
        <v>68</v>
      </c>
      <c r="AY487">
        <v>1.6666666666666666E-2</v>
      </c>
    </row>
    <row r="488" spans="1:51" x14ac:dyDescent="0.25">
      <c r="A488">
        <v>8650</v>
      </c>
      <c r="B488" t="s">
        <v>117</v>
      </c>
      <c r="C488" t="s">
        <v>109</v>
      </c>
      <c r="D488" t="s">
        <v>43</v>
      </c>
      <c r="E488" t="s">
        <v>217</v>
      </c>
      <c r="F488" t="s">
        <v>7202</v>
      </c>
      <c r="G488" t="s">
        <v>140</v>
      </c>
      <c r="H488" t="s">
        <v>47</v>
      </c>
      <c r="I488" t="s">
        <v>47</v>
      </c>
      <c r="J488" t="s">
        <v>281</v>
      </c>
      <c r="K488" t="s">
        <v>121</v>
      </c>
      <c r="L488" t="s">
        <v>50</v>
      </c>
      <c r="M488" t="s">
        <v>114</v>
      </c>
      <c r="N488">
        <v>106</v>
      </c>
      <c r="O488" t="s">
        <v>48</v>
      </c>
      <c r="P488" t="s">
        <v>123</v>
      </c>
      <c r="R488" t="s">
        <v>124</v>
      </c>
      <c r="V488" t="s">
        <v>282</v>
      </c>
      <c r="W488" t="s">
        <v>54</v>
      </c>
      <c r="X488" t="s">
        <v>142</v>
      </c>
      <c r="Y488" t="s">
        <v>54</v>
      </c>
      <c r="Z488" t="s">
        <v>7203</v>
      </c>
      <c r="AA488" t="s">
        <v>54</v>
      </c>
      <c r="AB488" t="s">
        <v>57</v>
      </c>
      <c r="AC488" t="s">
        <v>1425</v>
      </c>
      <c r="AH488">
        <f t="shared" si="77"/>
        <v>1</v>
      </c>
      <c r="AI488">
        <f t="shared" si="78"/>
        <v>1</v>
      </c>
      <c r="AJ488" t="str">
        <f t="shared" si="79"/>
        <v/>
      </c>
      <c r="AK488">
        <v>1</v>
      </c>
      <c r="AL488" s="8">
        <f t="shared" si="80"/>
        <v>106</v>
      </c>
      <c r="AM488" s="8">
        <f t="shared" si="81"/>
        <v>0.1</v>
      </c>
      <c r="AN488" s="8">
        <f t="shared" si="82"/>
        <v>1.25</v>
      </c>
      <c r="AO488" s="8">
        <f>Table1[[#This Row],[L1 Worked Time]]+Table1[[#This Row],[Idle Time]]+Table1[[#This Row],[L1 Pend Time]]</f>
        <v>107.35</v>
      </c>
      <c r="AP488" s="1" t="str">
        <f t="shared" si="83"/>
        <v>Tue</v>
      </c>
      <c r="AQ488" s="6">
        <f>INT(Table1[[#This Row],[Create Date]])</f>
        <v>44971</v>
      </c>
      <c r="AR488" s="2">
        <f t="shared" si="84"/>
        <v>44971</v>
      </c>
      <c r="AS488" s="1" t="str">
        <f t="shared" si="85"/>
        <v>15:00:03</v>
      </c>
      <c r="AT488" s="1" t="str">
        <f t="shared" si="86"/>
        <v>Week-3</v>
      </c>
      <c r="AU488" s="3">
        <f t="shared" si="87"/>
        <v>0.625</v>
      </c>
      <c r="AW488">
        <v>0.1</v>
      </c>
      <c r="AX488">
        <v>106</v>
      </c>
      <c r="AY488">
        <v>1.25</v>
      </c>
    </row>
    <row r="489" spans="1:51" x14ac:dyDescent="0.25">
      <c r="A489">
        <v>8649</v>
      </c>
      <c r="B489" t="s">
        <v>117</v>
      </c>
      <c r="C489" t="s">
        <v>164</v>
      </c>
      <c r="D489" t="s">
        <v>43</v>
      </c>
      <c r="E489" t="s">
        <v>7204</v>
      </c>
      <c r="F489" t="s">
        <v>7205</v>
      </c>
      <c r="G489" t="s">
        <v>181</v>
      </c>
      <c r="H489" t="s">
        <v>47</v>
      </c>
      <c r="I489" t="s">
        <v>47</v>
      </c>
      <c r="J489" t="s">
        <v>112</v>
      </c>
      <c r="K489" t="s">
        <v>121</v>
      </c>
      <c r="L489" t="s">
        <v>50</v>
      </c>
      <c r="M489" t="s">
        <v>114</v>
      </c>
      <c r="N489">
        <v>164</v>
      </c>
      <c r="O489" t="s">
        <v>48</v>
      </c>
      <c r="P489" t="s">
        <v>52</v>
      </c>
      <c r="T489" t="s">
        <v>105</v>
      </c>
      <c r="V489" t="s">
        <v>48</v>
      </c>
      <c r="W489" t="s">
        <v>54</v>
      </c>
      <c r="X489" t="s">
        <v>78</v>
      </c>
      <c r="Y489" t="s">
        <v>54</v>
      </c>
      <c r="Z489" t="s">
        <v>7206</v>
      </c>
      <c r="AA489" t="s">
        <v>54</v>
      </c>
      <c r="AB489" t="s">
        <v>57</v>
      </c>
      <c r="AC489" t="s">
        <v>57</v>
      </c>
      <c r="AH489">
        <f t="shared" si="77"/>
        <v>0</v>
      </c>
      <c r="AI489">
        <f t="shared" si="78"/>
        <v>1</v>
      </c>
      <c r="AJ489" t="str">
        <f t="shared" si="79"/>
        <v/>
      </c>
      <c r="AK489">
        <v>1</v>
      </c>
      <c r="AL489" s="8">
        <f t="shared" si="80"/>
        <v>164</v>
      </c>
      <c r="AM489" s="8">
        <f t="shared" si="81"/>
        <v>0.13333333333333333</v>
      </c>
      <c r="AN489" s="8">
        <f t="shared" si="82"/>
        <v>1.6666666666666666E-2</v>
      </c>
      <c r="AO489" s="8">
        <f>Table1[[#This Row],[L1 Worked Time]]+Table1[[#This Row],[Idle Time]]+Table1[[#This Row],[L1 Pend Time]]</f>
        <v>164.15</v>
      </c>
      <c r="AP489" s="1" t="str">
        <f t="shared" si="83"/>
        <v>Tue</v>
      </c>
      <c r="AQ489" s="6">
        <f>INT(Table1[[#This Row],[Create Date]])</f>
        <v>44971</v>
      </c>
      <c r="AR489" s="2">
        <f t="shared" si="84"/>
        <v>44971</v>
      </c>
      <c r="AS489" s="1" t="str">
        <f t="shared" si="85"/>
        <v>14:30:03</v>
      </c>
      <c r="AT489" s="1" t="str">
        <f t="shared" si="86"/>
        <v>Week-3</v>
      </c>
      <c r="AU489" s="3">
        <f t="shared" si="87"/>
        <v>0.58333333333333326</v>
      </c>
      <c r="AW489">
        <v>0.13333333333333333</v>
      </c>
      <c r="AX489">
        <v>164</v>
      </c>
      <c r="AY489">
        <v>1.6666666666666666E-2</v>
      </c>
    </row>
    <row r="490" spans="1:51" x14ac:dyDescent="0.25">
      <c r="A490">
        <v>8648</v>
      </c>
      <c r="B490" t="s">
        <v>59</v>
      </c>
      <c r="C490" t="s">
        <v>60</v>
      </c>
      <c r="D490" t="s">
        <v>43</v>
      </c>
      <c r="E490" t="s">
        <v>7207</v>
      </c>
      <c r="F490" t="s">
        <v>7208</v>
      </c>
      <c r="G490" t="s">
        <v>120</v>
      </c>
      <c r="H490" t="s">
        <v>63</v>
      </c>
      <c r="I490" t="s">
        <v>63</v>
      </c>
      <c r="J490" t="s">
        <v>64</v>
      </c>
      <c r="L490" t="s">
        <v>50</v>
      </c>
      <c r="M490" t="s">
        <v>65</v>
      </c>
      <c r="N490">
        <v>21</v>
      </c>
      <c r="O490" t="s">
        <v>48</v>
      </c>
      <c r="P490" t="s">
        <v>66</v>
      </c>
      <c r="Q490" t="s">
        <v>67</v>
      </c>
      <c r="V490" t="s">
        <v>48</v>
      </c>
      <c r="W490" t="s">
        <v>54</v>
      </c>
      <c r="X490" t="s">
        <v>142</v>
      </c>
      <c r="Y490" t="s">
        <v>54</v>
      </c>
      <c r="Z490" t="s">
        <v>5701</v>
      </c>
      <c r="AA490" t="s">
        <v>54</v>
      </c>
      <c r="AB490" t="s">
        <v>57</v>
      </c>
      <c r="AC490" t="s">
        <v>7209</v>
      </c>
      <c r="AH490">
        <f t="shared" si="77"/>
        <v>0</v>
      </c>
      <c r="AI490">
        <f t="shared" si="78"/>
        <v>1</v>
      </c>
      <c r="AJ490" t="str">
        <f t="shared" si="79"/>
        <v/>
      </c>
      <c r="AK490">
        <v>1</v>
      </c>
      <c r="AL490" s="8">
        <f t="shared" si="80"/>
        <v>21</v>
      </c>
      <c r="AM490" s="8">
        <f t="shared" si="81"/>
        <v>0.1</v>
      </c>
      <c r="AN490" s="8">
        <f t="shared" si="82"/>
        <v>386.08333333333331</v>
      </c>
      <c r="AO490" s="8">
        <f>Table1[[#This Row],[L1 Worked Time]]+Table1[[#This Row],[Idle Time]]+Table1[[#This Row],[L1 Pend Time]]</f>
        <v>407.18333333333334</v>
      </c>
      <c r="AP490" s="1" t="str">
        <f t="shared" si="83"/>
        <v>Tue</v>
      </c>
      <c r="AQ490" s="6">
        <f>INT(Table1[[#This Row],[Create Date]])</f>
        <v>44971</v>
      </c>
      <c r="AR490" s="2">
        <f t="shared" si="84"/>
        <v>44971</v>
      </c>
      <c r="AS490" s="1" t="str">
        <f t="shared" si="85"/>
        <v>14:00:05</v>
      </c>
      <c r="AT490" s="1" t="str">
        <f t="shared" si="86"/>
        <v>Week-3</v>
      </c>
      <c r="AU490" s="3">
        <f t="shared" si="87"/>
        <v>0.58333333333333326</v>
      </c>
      <c r="AW490">
        <v>0.1</v>
      </c>
      <c r="AX490">
        <v>21</v>
      </c>
      <c r="AY490">
        <v>386.08333333333331</v>
      </c>
    </row>
    <row r="491" spans="1:51" x14ac:dyDescent="0.25">
      <c r="A491">
        <v>8647</v>
      </c>
      <c r="B491" t="s">
        <v>59</v>
      </c>
      <c r="C491" t="s">
        <v>60</v>
      </c>
      <c r="D491" t="s">
        <v>43</v>
      </c>
      <c r="E491" t="s">
        <v>7210</v>
      </c>
      <c r="F491" t="s">
        <v>7211</v>
      </c>
      <c r="G491" t="s">
        <v>2165</v>
      </c>
      <c r="H491" t="s">
        <v>63</v>
      </c>
      <c r="I491" t="s">
        <v>63</v>
      </c>
      <c r="J491" t="s">
        <v>64</v>
      </c>
      <c r="L491" t="s">
        <v>50</v>
      </c>
      <c r="M491" t="s">
        <v>65</v>
      </c>
      <c r="N491">
        <v>62</v>
      </c>
      <c r="O491" t="s">
        <v>48</v>
      </c>
      <c r="P491" t="s">
        <v>66</v>
      </c>
      <c r="Q491" t="s">
        <v>67</v>
      </c>
      <c r="V491" t="s">
        <v>48</v>
      </c>
      <c r="W491" t="s">
        <v>54</v>
      </c>
      <c r="X491" t="s">
        <v>142</v>
      </c>
      <c r="Y491" t="s">
        <v>54</v>
      </c>
      <c r="Z491" t="s">
        <v>5680</v>
      </c>
      <c r="AA491" t="s">
        <v>54</v>
      </c>
      <c r="AB491" t="s">
        <v>57</v>
      </c>
      <c r="AC491" t="s">
        <v>1354</v>
      </c>
      <c r="AH491">
        <f t="shared" si="77"/>
        <v>0</v>
      </c>
      <c r="AI491">
        <f t="shared" si="78"/>
        <v>1</v>
      </c>
      <c r="AJ491" t="str">
        <f t="shared" si="79"/>
        <v/>
      </c>
      <c r="AK491">
        <v>1</v>
      </c>
      <c r="AL491" s="8">
        <f t="shared" si="80"/>
        <v>62</v>
      </c>
      <c r="AM491" s="8">
        <f t="shared" si="81"/>
        <v>0.1</v>
      </c>
      <c r="AN491" s="8">
        <f t="shared" si="82"/>
        <v>56.933333333333323</v>
      </c>
      <c r="AO491" s="8">
        <f>Table1[[#This Row],[L1 Worked Time]]+Table1[[#This Row],[Idle Time]]+Table1[[#This Row],[L1 Pend Time]]</f>
        <v>119.03333333333333</v>
      </c>
      <c r="AP491" s="1" t="str">
        <f t="shared" si="83"/>
        <v>Tue</v>
      </c>
      <c r="AQ491" s="6">
        <f>INT(Table1[[#This Row],[Create Date]])</f>
        <v>44971</v>
      </c>
      <c r="AR491" s="2">
        <f t="shared" si="84"/>
        <v>44971</v>
      </c>
      <c r="AS491" s="1" t="str">
        <f t="shared" si="85"/>
        <v>13:30:05</v>
      </c>
      <c r="AT491" s="1" t="str">
        <f t="shared" si="86"/>
        <v>Week-3</v>
      </c>
      <c r="AU491" s="3">
        <f t="shared" si="87"/>
        <v>0.54166666666666663</v>
      </c>
      <c r="AW491">
        <v>0.1</v>
      </c>
      <c r="AX491">
        <v>62</v>
      </c>
      <c r="AY491">
        <v>56.933333333333323</v>
      </c>
    </row>
    <row r="492" spans="1:51" x14ac:dyDescent="0.25">
      <c r="A492">
        <v>8646</v>
      </c>
      <c r="B492" t="s">
        <v>59</v>
      </c>
      <c r="C492" t="s">
        <v>164</v>
      </c>
      <c r="D492" t="s">
        <v>43</v>
      </c>
      <c r="E492" t="s">
        <v>7212</v>
      </c>
      <c r="F492" t="s">
        <v>7213</v>
      </c>
      <c r="G492" t="s">
        <v>2165</v>
      </c>
      <c r="H492" t="s">
        <v>72</v>
      </c>
      <c r="I492" t="s">
        <v>63</v>
      </c>
      <c r="J492" t="s">
        <v>64</v>
      </c>
      <c r="L492" t="s">
        <v>50</v>
      </c>
      <c r="M492" t="s">
        <v>65</v>
      </c>
      <c r="N492">
        <v>75</v>
      </c>
      <c r="O492" t="s">
        <v>48</v>
      </c>
      <c r="P492" t="s">
        <v>66</v>
      </c>
      <c r="Q492" t="s">
        <v>67</v>
      </c>
      <c r="V492" t="s">
        <v>48</v>
      </c>
      <c r="W492" t="s">
        <v>54</v>
      </c>
      <c r="X492" t="s">
        <v>142</v>
      </c>
      <c r="Y492" t="s">
        <v>54</v>
      </c>
      <c r="Z492" t="s">
        <v>7214</v>
      </c>
      <c r="AA492" t="s">
        <v>54</v>
      </c>
      <c r="AB492" t="s">
        <v>57</v>
      </c>
      <c r="AC492" t="s">
        <v>7215</v>
      </c>
      <c r="AH492">
        <f t="shared" si="77"/>
        <v>0</v>
      </c>
      <c r="AI492">
        <f t="shared" si="78"/>
        <v>0</v>
      </c>
      <c r="AJ492">
        <f t="shared" si="79"/>
        <v>1</v>
      </c>
      <c r="AK492">
        <v>1</v>
      </c>
      <c r="AL492" s="8">
        <f t="shared" si="80"/>
        <v>75</v>
      </c>
      <c r="AM492" s="8">
        <f t="shared" si="81"/>
        <v>0.1</v>
      </c>
      <c r="AN492" s="8">
        <f t="shared" si="82"/>
        <v>89.633333333333326</v>
      </c>
      <c r="AO492" s="8">
        <f>Table1[[#This Row],[L1 Worked Time]]+Table1[[#This Row],[Idle Time]]+Table1[[#This Row],[L1 Pend Time]]</f>
        <v>164.73333333333332</v>
      </c>
      <c r="AP492" s="1" t="str">
        <f t="shared" si="83"/>
        <v>Tue</v>
      </c>
      <c r="AQ492" s="6">
        <f>INT(Table1[[#This Row],[Create Date]])</f>
        <v>44971</v>
      </c>
      <c r="AR492" s="2">
        <f t="shared" si="84"/>
        <v>44971</v>
      </c>
      <c r="AS492" s="1" t="str">
        <f t="shared" si="85"/>
        <v>11:30:08</v>
      </c>
      <c r="AT492" s="1" t="str">
        <f t="shared" si="86"/>
        <v>Week-3</v>
      </c>
      <c r="AU492" s="3">
        <f t="shared" si="87"/>
        <v>0.45833333333333331</v>
      </c>
      <c r="AW492">
        <v>0.1</v>
      </c>
      <c r="AX492">
        <v>75</v>
      </c>
      <c r="AY492">
        <v>89.633333333333326</v>
      </c>
    </row>
    <row r="493" spans="1:51" x14ac:dyDescent="0.25">
      <c r="A493">
        <v>8645</v>
      </c>
      <c r="B493" t="s">
        <v>41</v>
      </c>
      <c r="C493" t="s">
        <v>42</v>
      </c>
      <c r="D493" t="s">
        <v>43</v>
      </c>
      <c r="E493" t="s">
        <v>3863</v>
      </c>
      <c r="F493" t="s">
        <v>7216</v>
      </c>
      <c r="G493" t="s">
        <v>140</v>
      </c>
      <c r="H493" t="s">
        <v>47</v>
      </c>
      <c r="I493" t="s">
        <v>63</v>
      </c>
      <c r="J493" t="s">
        <v>112</v>
      </c>
      <c r="K493" t="s">
        <v>3865</v>
      </c>
      <c r="L493" t="s">
        <v>50</v>
      </c>
      <c r="M493" t="s">
        <v>114</v>
      </c>
      <c r="N493">
        <v>188</v>
      </c>
      <c r="O493" t="s">
        <v>48</v>
      </c>
      <c r="P493" t="s">
        <v>251</v>
      </c>
      <c r="S493" t="s">
        <v>252</v>
      </c>
      <c r="V493" t="s">
        <v>48</v>
      </c>
      <c r="W493" t="s">
        <v>54</v>
      </c>
      <c r="X493" t="s">
        <v>106</v>
      </c>
      <c r="Y493" t="s">
        <v>54</v>
      </c>
      <c r="Z493" t="s">
        <v>7217</v>
      </c>
      <c r="AA493" t="s">
        <v>54</v>
      </c>
      <c r="AB493" t="s">
        <v>57</v>
      </c>
      <c r="AC493" t="s">
        <v>3290</v>
      </c>
      <c r="AH493">
        <f t="shared" si="77"/>
        <v>0</v>
      </c>
      <c r="AI493">
        <f t="shared" si="78"/>
        <v>0</v>
      </c>
      <c r="AJ493">
        <f t="shared" si="79"/>
        <v>1</v>
      </c>
      <c r="AK493">
        <v>1</v>
      </c>
      <c r="AL493" s="8">
        <f t="shared" si="80"/>
        <v>188</v>
      </c>
      <c r="AM493" s="8">
        <f t="shared" si="81"/>
        <v>8.3333333333333329E-2</v>
      </c>
      <c r="AN493" s="8">
        <f t="shared" si="82"/>
        <v>31.899999999999995</v>
      </c>
      <c r="AO493" s="8">
        <f>Table1[[#This Row],[L1 Worked Time]]+Table1[[#This Row],[Idle Time]]+Table1[[#This Row],[L1 Pend Time]]</f>
        <v>219.98333333333335</v>
      </c>
      <c r="AP493" s="1" t="str">
        <f t="shared" si="83"/>
        <v>Tue</v>
      </c>
      <c r="AQ493" s="6">
        <f>INT(Table1[[#This Row],[Create Date]])</f>
        <v>44971</v>
      </c>
      <c r="AR493" s="2">
        <f t="shared" si="84"/>
        <v>44971</v>
      </c>
      <c r="AS493" s="1" t="str">
        <f t="shared" si="85"/>
        <v>11:30:03</v>
      </c>
      <c r="AT493" s="1" t="str">
        <f t="shared" si="86"/>
        <v>Week-3</v>
      </c>
      <c r="AU493" s="3">
        <f t="shared" si="87"/>
        <v>0.45833333333333331</v>
      </c>
      <c r="AW493">
        <v>8.3333333333333329E-2</v>
      </c>
      <c r="AX493">
        <v>188</v>
      </c>
      <c r="AY493">
        <v>31.899999999999995</v>
      </c>
    </row>
    <row r="494" spans="1:51" x14ac:dyDescent="0.25">
      <c r="A494">
        <v>8644</v>
      </c>
      <c r="B494" t="s">
        <v>117</v>
      </c>
      <c r="C494" t="s">
        <v>42</v>
      </c>
      <c r="D494" t="s">
        <v>43</v>
      </c>
      <c r="E494" t="s">
        <v>217</v>
      </c>
      <c r="F494" t="s">
        <v>7218</v>
      </c>
      <c r="G494" t="s">
        <v>181</v>
      </c>
      <c r="H494" t="s">
        <v>47</v>
      </c>
      <c r="I494" t="s">
        <v>47</v>
      </c>
      <c r="J494" t="s">
        <v>112</v>
      </c>
      <c r="K494" t="s">
        <v>121</v>
      </c>
      <c r="L494" t="s">
        <v>50</v>
      </c>
      <c r="M494" t="s">
        <v>122</v>
      </c>
      <c r="N494">
        <v>59</v>
      </c>
      <c r="O494" t="s">
        <v>48</v>
      </c>
      <c r="P494" t="s">
        <v>123</v>
      </c>
      <c r="R494" t="s">
        <v>124</v>
      </c>
      <c r="V494" t="s">
        <v>48</v>
      </c>
      <c r="W494" t="s">
        <v>54</v>
      </c>
      <c r="X494" t="s">
        <v>78</v>
      </c>
      <c r="Y494" t="s">
        <v>54</v>
      </c>
      <c r="Z494" t="s">
        <v>7219</v>
      </c>
      <c r="AA494" t="s">
        <v>54</v>
      </c>
      <c r="AB494" t="s">
        <v>57</v>
      </c>
      <c r="AC494" t="s">
        <v>7220</v>
      </c>
      <c r="AH494">
        <f t="shared" si="77"/>
        <v>0</v>
      </c>
      <c r="AI494">
        <f t="shared" si="78"/>
        <v>1</v>
      </c>
      <c r="AJ494" t="str">
        <f t="shared" si="79"/>
        <v/>
      </c>
      <c r="AK494">
        <v>1</v>
      </c>
      <c r="AL494" s="8">
        <f t="shared" si="80"/>
        <v>59</v>
      </c>
      <c r="AM494" s="8">
        <f t="shared" si="81"/>
        <v>0.13333333333333333</v>
      </c>
      <c r="AN494" s="8">
        <f t="shared" si="82"/>
        <v>91.583333333333329</v>
      </c>
      <c r="AO494" s="8">
        <f>Table1[[#This Row],[L1 Worked Time]]+Table1[[#This Row],[Idle Time]]+Table1[[#This Row],[L1 Pend Time]]</f>
        <v>150.71666666666667</v>
      </c>
      <c r="AP494" s="1" t="str">
        <f t="shared" si="83"/>
        <v>Tue</v>
      </c>
      <c r="AQ494" s="6">
        <f>INT(Table1[[#This Row],[Create Date]])</f>
        <v>44971</v>
      </c>
      <c r="AR494" s="2">
        <f t="shared" si="84"/>
        <v>44971</v>
      </c>
      <c r="AS494" s="1" t="str">
        <f t="shared" si="85"/>
        <v>10:10:03</v>
      </c>
      <c r="AT494" s="1" t="str">
        <f t="shared" si="86"/>
        <v>Week-3</v>
      </c>
      <c r="AU494" s="3">
        <f t="shared" si="87"/>
        <v>0.41666666666666663</v>
      </c>
      <c r="AW494">
        <v>0.13333333333333333</v>
      </c>
      <c r="AX494">
        <v>59</v>
      </c>
      <c r="AY494">
        <v>91.583333333333329</v>
      </c>
    </row>
    <row r="495" spans="1:51" x14ac:dyDescent="0.25">
      <c r="A495">
        <v>8643</v>
      </c>
      <c r="B495" t="s">
        <v>117</v>
      </c>
      <c r="C495" t="s">
        <v>42</v>
      </c>
      <c r="D495" t="s">
        <v>43</v>
      </c>
      <c r="E495" t="s">
        <v>2807</v>
      </c>
      <c r="F495" t="s">
        <v>7221</v>
      </c>
      <c r="G495" t="s">
        <v>181</v>
      </c>
      <c r="H495" t="s">
        <v>63</v>
      </c>
      <c r="I495" t="s">
        <v>63</v>
      </c>
      <c r="J495" t="s">
        <v>112</v>
      </c>
      <c r="K495" t="s">
        <v>1294</v>
      </c>
      <c r="L495" t="s">
        <v>50</v>
      </c>
      <c r="M495" t="s">
        <v>122</v>
      </c>
      <c r="N495">
        <v>106</v>
      </c>
      <c r="O495" t="s">
        <v>48</v>
      </c>
      <c r="P495" t="s">
        <v>251</v>
      </c>
      <c r="S495" t="s">
        <v>252</v>
      </c>
      <c r="V495" t="s">
        <v>48</v>
      </c>
      <c r="W495" t="s">
        <v>54</v>
      </c>
      <c r="X495" t="s">
        <v>3830</v>
      </c>
      <c r="Y495" t="s">
        <v>54</v>
      </c>
      <c r="Z495" t="s">
        <v>7203</v>
      </c>
      <c r="AA495" t="s">
        <v>54</v>
      </c>
      <c r="AB495" t="s">
        <v>57</v>
      </c>
      <c r="AC495" t="s">
        <v>57</v>
      </c>
      <c r="AH495">
        <f t="shared" si="77"/>
        <v>0</v>
      </c>
      <c r="AI495">
        <f t="shared" si="78"/>
        <v>1</v>
      </c>
      <c r="AJ495" t="str">
        <f t="shared" si="79"/>
        <v/>
      </c>
      <c r="AK495">
        <v>1</v>
      </c>
      <c r="AL495" s="8">
        <f t="shared" si="80"/>
        <v>106</v>
      </c>
      <c r="AM495" s="8">
        <f t="shared" si="81"/>
        <v>13.1</v>
      </c>
      <c r="AN495" s="8">
        <f t="shared" si="82"/>
        <v>1.6666666666666666E-2</v>
      </c>
      <c r="AO495" s="8">
        <f>Table1[[#This Row],[L1 Worked Time]]+Table1[[#This Row],[Idle Time]]+Table1[[#This Row],[L1 Pend Time]]</f>
        <v>119.11666666666666</v>
      </c>
      <c r="AP495" s="1" t="str">
        <f t="shared" si="83"/>
        <v>Tue</v>
      </c>
      <c r="AQ495" s="6">
        <f>INT(Table1[[#This Row],[Create Date]])</f>
        <v>44971</v>
      </c>
      <c r="AR495" s="2">
        <f t="shared" si="84"/>
        <v>44971</v>
      </c>
      <c r="AS495" s="1" t="str">
        <f t="shared" si="85"/>
        <v>09:40:03</v>
      </c>
      <c r="AT495" s="1" t="str">
        <f t="shared" si="86"/>
        <v>Week-3</v>
      </c>
      <c r="AU495" s="3">
        <f t="shared" si="87"/>
        <v>0.375</v>
      </c>
      <c r="AW495">
        <v>13.1</v>
      </c>
      <c r="AX495">
        <v>106</v>
      </c>
      <c r="AY495">
        <v>1.6666666666666666E-2</v>
      </c>
    </row>
    <row r="496" spans="1:51" x14ac:dyDescent="0.25">
      <c r="A496">
        <v>8642</v>
      </c>
      <c r="B496" t="s">
        <v>117</v>
      </c>
      <c r="C496" t="s">
        <v>109</v>
      </c>
      <c r="D496" t="s">
        <v>43</v>
      </c>
      <c r="E496" t="s">
        <v>145</v>
      </c>
      <c r="F496" t="s">
        <v>7222</v>
      </c>
      <c r="G496" t="s">
        <v>140</v>
      </c>
      <c r="H496" t="s">
        <v>47</v>
      </c>
      <c r="I496" t="s">
        <v>72</v>
      </c>
      <c r="J496" t="s">
        <v>112</v>
      </c>
      <c r="K496" t="s">
        <v>121</v>
      </c>
      <c r="L496" t="s">
        <v>50</v>
      </c>
      <c r="M496" t="s">
        <v>114</v>
      </c>
      <c r="N496">
        <v>164</v>
      </c>
      <c r="O496" t="s">
        <v>48</v>
      </c>
      <c r="P496" t="s">
        <v>123</v>
      </c>
      <c r="R496" t="s">
        <v>124</v>
      </c>
      <c r="U496" t="s">
        <v>355</v>
      </c>
      <c r="V496" t="s">
        <v>48</v>
      </c>
      <c r="W496" t="s">
        <v>54</v>
      </c>
      <c r="X496" t="s">
        <v>148</v>
      </c>
      <c r="Y496" t="s">
        <v>54</v>
      </c>
      <c r="Z496" t="s">
        <v>1868</v>
      </c>
      <c r="AA496" t="s">
        <v>54</v>
      </c>
      <c r="AB496" t="s">
        <v>57</v>
      </c>
      <c r="AC496" t="s">
        <v>57</v>
      </c>
      <c r="AH496">
        <f t="shared" si="77"/>
        <v>0</v>
      </c>
      <c r="AI496">
        <f t="shared" si="78"/>
        <v>0</v>
      </c>
      <c r="AJ496">
        <f t="shared" si="79"/>
        <v>1</v>
      </c>
      <c r="AK496">
        <v>1</v>
      </c>
      <c r="AL496" s="8">
        <f t="shared" si="80"/>
        <v>164</v>
      </c>
      <c r="AM496" s="8">
        <f t="shared" si="81"/>
        <v>0.11666666666666667</v>
      </c>
      <c r="AN496" s="8">
        <f t="shared" si="82"/>
        <v>1.6666666666666666E-2</v>
      </c>
      <c r="AO496" s="8">
        <f>Table1[[#This Row],[L1 Worked Time]]+Table1[[#This Row],[Idle Time]]+Table1[[#This Row],[L1 Pend Time]]</f>
        <v>164.13333333333335</v>
      </c>
      <c r="AP496" s="1" t="str">
        <f t="shared" si="83"/>
        <v>Tue</v>
      </c>
      <c r="AQ496" s="6">
        <f>INT(Table1[[#This Row],[Create Date]])</f>
        <v>44971</v>
      </c>
      <c r="AR496" s="2">
        <f t="shared" si="84"/>
        <v>44971</v>
      </c>
      <c r="AS496" s="1" t="str">
        <f t="shared" si="85"/>
        <v>09:00:03</v>
      </c>
      <c r="AT496" s="1" t="str">
        <f t="shared" si="86"/>
        <v>Week-3</v>
      </c>
      <c r="AU496" s="3">
        <f t="shared" si="87"/>
        <v>0.375</v>
      </c>
      <c r="AW496">
        <v>0.11666666666666667</v>
      </c>
      <c r="AX496">
        <v>164</v>
      </c>
      <c r="AY496">
        <v>1.6666666666666666E-2</v>
      </c>
    </row>
    <row r="497" spans="1:51" x14ac:dyDescent="0.25">
      <c r="A497">
        <v>8641</v>
      </c>
      <c r="B497" t="s">
        <v>59</v>
      </c>
      <c r="C497" t="s">
        <v>60</v>
      </c>
      <c r="D497" t="s">
        <v>43</v>
      </c>
      <c r="E497" t="s">
        <v>7223</v>
      </c>
      <c r="F497" t="s">
        <v>7224</v>
      </c>
      <c r="G497" t="s">
        <v>2165</v>
      </c>
      <c r="H497" t="s">
        <v>72</v>
      </c>
      <c r="I497" t="s">
        <v>72</v>
      </c>
      <c r="J497" t="s">
        <v>64</v>
      </c>
      <c r="L497" t="s">
        <v>50</v>
      </c>
      <c r="M497" t="s">
        <v>65</v>
      </c>
      <c r="N497">
        <v>171</v>
      </c>
      <c r="O497" t="s">
        <v>48</v>
      </c>
      <c r="P497" t="s">
        <v>66</v>
      </c>
      <c r="Q497" t="s">
        <v>88</v>
      </c>
      <c r="V497" t="s">
        <v>48</v>
      </c>
      <c r="W497" t="s">
        <v>54</v>
      </c>
      <c r="X497" t="s">
        <v>148</v>
      </c>
      <c r="Y497" t="s">
        <v>54</v>
      </c>
      <c r="Z497" t="s">
        <v>149</v>
      </c>
      <c r="AA497" t="s">
        <v>54</v>
      </c>
      <c r="AB497" t="s">
        <v>57</v>
      </c>
      <c r="AC497" t="s">
        <v>7225</v>
      </c>
      <c r="AH497">
        <f t="shared" si="77"/>
        <v>0</v>
      </c>
      <c r="AI497">
        <f t="shared" si="78"/>
        <v>1</v>
      </c>
      <c r="AJ497" t="str">
        <f t="shared" si="79"/>
        <v/>
      </c>
      <c r="AK497">
        <v>1</v>
      </c>
      <c r="AL497" s="8">
        <f t="shared" si="80"/>
        <v>171</v>
      </c>
      <c r="AM497" s="8">
        <f t="shared" si="81"/>
        <v>0.11666666666666667</v>
      </c>
      <c r="AN497" s="8">
        <f t="shared" si="82"/>
        <v>180.16666666666669</v>
      </c>
      <c r="AO497" s="8">
        <f>Table1[[#This Row],[L1 Worked Time]]+Table1[[#This Row],[Idle Time]]+Table1[[#This Row],[L1 Pend Time]]</f>
        <v>351.28333333333336</v>
      </c>
      <c r="AP497" s="1" t="str">
        <f t="shared" si="83"/>
        <v>Tue</v>
      </c>
      <c r="AQ497" s="6">
        <f>INT(Table1[[#This Row],[Create Date]])</f>
        <v>44971</v>
      </c>
      <c r="AR497" s="2">
        <f t="shared" si="84"/>
        <v>44971</v>
      </c>
      <c r="AS497" s="1" t="str">
        <f t="shared" si="85"/>
        <v>07:30:08</v>
      </c>
      <c r="AT497" s="1" t="str">
        <f t="shared" si="86"/>
        <v>Week-3</v>
      </c>
      <c r="AU497" s="3">
        <f t="shared" si="87"/>
        <v>0.29166666666666663</v>
      </c>
      <c r="AW497">
        <v>0.11666666666666667</v>
      </c>
      <c r="AX497">
        <v>171</v>
      </c>
      <c r="AY497">
        <v>180.16666666666669</v>
      </c>
    </row>
    <row r="498" spans="1:51" x14ac:dyDescent="0.25">
      <c r="A498">
        <v>8640</v>
      </c>
      <c r="B498" t="s">
        <v>59</v>
      </c>
      <c r="C498" t="s">
        <v>109</v>
      </c>
      <c r="D498" t="s">
        <v>43</v>
      </c>
      <c r="E498" t="s">
        <v>7226</v>
      </c>
      <c r="F498" t="s">
        <v>7227</v>
      </c>
      <c r="G498" t="s">
        <v>2165</v>
      </c>
      <c r="H498" t="s">
        <v>63</v>
      </c>
      <c r="I498" t="s">
        <v>63</v>
      </c>
      <c r="J498" t="s">
        <v>64</v>
      </c>
      <c r="L498" t="s">
        <v>50</v>
      </c>
      <c r="M498" t="s">
        <v>65</v>
      </c>
      <c r="N498">
        <v>102</v>
      </c>
      <c r="O498" t="s">
        <v>48</v>
      </c>
      <c r="P498" t="s">
        <v>66</v>
      </c>
      <c r="Q498" t="s">
        <v>67</v>
      </c>
      <c r="V498" t="s">
        <v>48</v>
      </c>
      <c r="W498" t="s">
        <v>54</v>
      </c>
      <c r="X498" t="s">
        <v>148</v>
      </c>
      <c r="Y498" t="s">
        <v>54</v>
      </c>
      <c r="Z498" t="s">
        <v>7228</v>
      </c>
      <c r="AA498" t="s">
        <v>54</v>
      </c>
      <c r="AB498" t="s">
        <v>57</v>
      </c>
      <c r="AC498" t="s">
        <v>7229</v>
      </c>
      <c r="AH498">
        <f t="shared" si="77"/>
        <v>0</v>
      </c>
      <c r="AI498">
        <f t="shared" si="78"/>
        <v>1</v>
      </c>
      <c r="AJ498" t="str">
        <f t="shared" si="79"/>
        <v/>
      </c>
      <c r="AK498">
        <v>1</v>
      </c>
      <c r="AL498" s="8">
        <f t="shared" si="80"/>
        <v>102</v>
      </c>
      <c r="AM498" s="8">
        <f t="shared" si="81"/>
        <v>0.11666666666666667</v>
      </c>
      <c r="AN498" s="8">
        <f t="shared" si="82"/>
        <v>124.68333333333335</v>
      </c>
      <c r="AO498" s="8">
        <f>Table1[[#This Row],[L1 Worked Time]]+Table1[[#This Row],[Idle Time]]+Table1[[#This Row],[L1 Pend Time]]</f>
        <v>226.8</v>
      </c>
      <c r="AP498" s="1" t="str">
        <f t="shared" si="83"/>
        <v>Tue</v>
      </c>
      <c r="AQ498" s="6">
        <f>INT(Table1[[#This Row],[Create Date]])</f>
        <v>44971</v>
      </c>
      <c r="AR498" s="2">
        <f t="shared" si="84"/>
        <v>44971</v>
      </c>
      <c r="AS498" s="1" t="str">
        <f t="shared" si="85"/>
        <v>07:00:05</v>
      </c>
      <c r="AT498" s="1" t="str">
        <f t="shared" si="86"/>
        <v>Week-3</v>
      </c>
      <c r="AU498" s="3">
        <f t="shared" si="87"/>
        <v>0.29166666666666663</v>
      </c>
      <c r="AW498">
        <v>0.11666666666666667</v>
      </c>
      <c r="AX498">
        <v>102</v>
      </c>
      <c r="AY498">
        <v>124.68333333333335</v>
      </c>
    </row>
    <row r="499" spans="1:51" x14ac:dyDescent="0.25">
      <c r="A499">
        <v>8639</v>
      </c>
      <c r="B499" t="s">
        <v>59</v>
      </c>
      <c r="C499" t="s">
        <v>164</v>
      </c>
      <c r="D499" t="s">
        <v>43</v>
      </c>
      <c r="E499" t="s">
        <v>7230</v>
      </c>
      <c r="F499" t="s">
        <v>7231</v>
      </c>
      <c r="G499" t="s">
        <v>46</v>
      </c>
      <c r="H499" t="s">
        <v>63</v>
      </c>
      <c r="I499" t="s">
        <v>63</v>
      </c>
      <c r="J499" t="s">
        <v>64</v>
      </c>
      <c r="L499" t="s">
        <v>50</v>
      </c>
      <c r="M499" t="s">
        <v>65</v>
      </c>
      <c r="N499">
        <v>75</v>
      </c>
      <c r="O499" t="s">
        <v>48</v>
      </c>
      <c r="P499" t="s">
        <v>66</v>
      </c>
      <c r="Q499" t="s">
        <v>67</v>
      </c>
      <c r="V499" t="s">
        <v>48</v>
      </c>
      <c r="W499" t="s">
        <v>54</v>
      </c>
      <c r="X499" t="s">
        <v>142</v>
      </c>
      <c r="Y499" t="s">
        <v>54</v>
      </c>
      <c r="Z499" t="s">
        <v>7232</v>
      </c>
      <c r="AA499" t="s">
        <v>54</v>
      </c>
      <c r="AB499" t="s">
        <v>57</v>
      </c>
      <c r="AC499" t="s">
        <v>830</v>
      </c>
      <c r="AH499">
        <f t="shared" si="77"/>
        <v>0</v>
      </c>
      <c r="AI499">
        <f t="shared" si="78"/>
        <v>1</v>
      </c>
      <c r="AJ499" t="str">
        <f t="shared" si="79"/>
        <v/>
      </c>
      <c r="AK499">
        <v>1</v>
      </c>
      <c r="AL499" s="8">
        <f t="shared" si="80"/>
        <v>75</v>
      </c>
      <c r="AM499" s="8">
        <f t="shared" si="81"/>
        <v>0.1</v>
      </c>
      <c r="AN499" s="8">
        <f t="shared" si="82"/>
        <v>24.516666666666662</v>
      </c>
      <c r="AO499" s="8">
        <f>Table1[[#This Row],[L1 Worked Time]]+Table1[[#This Row],[Idle Time]]+Table1[[#This Row],[L1 Pend Time]]</f>
        <v>99.61666666666666</v>
      </c>
      <c r="AP499" s="1" t="str">
        <f t="shared" si="83"/>
        <v>Tue</v>
      </c>
      <c r="AQ499" s="6">
        <f>INT(Table1[[#This Row],[Create Date]])</f>
        <v>44971</v>
      </c>
      <c r="AR499" s="2">
        <f t="shared" si="84"/>
        <v>44971</v>
      </c>
      <c r="AS499" s="1" t="str">
        <f t="shared" si="85"/>
        <v>06:30:06</v>
      </c>
      <c r="AT499" s="1" t="str">
        <f t="shared" si="86"/>
        <v>Week-3</v>
      </c>
      <c r="AU499" s="3">
        <f t="shared" si="87"/>
        <v>0.25</v>
      </c>
      <c r="AW499">
        <v>0.1</v>
      </c>
      <c r="AX499">
        <v>75</v>
      </c>
      <c r="AY499">
        <v>24.516666666666662</v>
      </c>
    </row>
    <row r="500" spans="1:51" x14ac:dyDescent="0.25">
      <c r="A500">
        <v>8638</v>
      </c>
      <c r="B500" t="s">
        <v>59</v>
      </c>
      <c r="C500" t="s">
        <v>399</v>
      </c>
      <c r="D500" t="s">
        <v>43</v>
      </c>
      <c r="E500" t="s">
        <v>7233</v>
      </c>
      <c r="F500" t="s">
        <v>7234</v>
      </c>
      <c r="G500" t="s">
        <v>46</v>
      </c>
      <c r="H500" t="s">
        <v>63</v>
      </c>
      <c r="I500" t="s">
        <v>63</v>
      </c>
      <c r="J500" t="s">
        <v>64</v>
      </c>
      <c r="L500" t="s">
        <v>50</v>
      </c>
      <c r="M500" t="s">
        <v>65</v>
      </c>
      <c r="N500">
        <v>59</v>
      </c>
      <c r="O500" t="s">
        <v>48</v>
      </c>
      <c r="P500" t="s">
        <v>66</v>
      </c>
      <c r="Q500" t="s">
        <v>67</v>
      </c>
      <c r="V500" t="s">
        <v>48</v>
      </c>
      <c r="W500" t="s">
        <v>54</v>
      </c>
      <c r="X500" t="s">
        <v>194</v>
      </c>
      <c r="Y500" t="s">
        <v>54</v>
      </c>
      <c r="Z500" t="s">
        <v>4440</v>
      </c>
      <c r="AA500" t="s">
        <v>54</v>
      </c>
      <c r="AB500" t="s">
        <v>57</v>
      </c>
      <c r="AC500" t="s">
        <v>57</v>
      </c>
      <c r="AH500">
        <f t="shared" si="77"/>
        <v>0</v>
      </c>
      <c r="AI500">
        <f t="shared" si="78"/>
        <v>1</v>
      </c>
      <c r="AJ500" t="str">
        <f t="shared" si="79"/>
        <v/>
      </c>
      <c r="AK500">
        <v>1</v>
      </c>
      <c r="AL500" s="8">
        <f t="shared" si="80"/>
        <v>59</v>
      </c>
      <c r="AM500" s="8">
        <f t="shared" si="81"/>
        <v>0.25</v>
      </c>
      <c r="AN500" s="8">
        <f t="shared" si="82"/>
        <v>1.6666666666666666E-2</v>
      </c>
      <c r="AO500" s="8">
        <f>Table1[[#This Row],[L1 Worked Time]]+Table1[[#This Row],[Idle Time]]+Table1[[#This Row],[L1 Pend Time]]</f>
        <v>59.266666666666666</v>
      </c>
      <c r="AP500" s="1" t="str">
        <f t="shared" si="83"/>
        <v>Tue</v>
      </c>
      <c r="AQ500" s="6">
        <f>INT(Table1[[#This Row],[Create Date]])</f>
        <v>44971</v>
      </c>
      <c r="AR500" s="2">
        <f t="shared" si="84"/>
        <v>44971</v>
      </c>
      <c r="AS500" s="1" t="str">
        <f t="shared" si="85"/>
        <v>06:00:06</v>
      </c>
      <c r="AT500" s="1" t="str">
        <f t="shared" si="86"/>
        <v>Week-3</v>
      </c>
      <c r="AU500" s="3">
        <f t="shared" si="87"/>
        <v>0.25</v>
      </c>
      <c r="AW500">
        <v>0.25</v>
      </c>
      <c r="AX500">
        <v>59</v>
      </c>
      <c r="AY500">
        <v>1.6666666666666666E-2</v>
      </c>
    </row>
    <row r="501" spans="1:51" x14ac:dyDescent="0.25">
      <c r="A501">
        <v>8637</v>
      </c>
      <c r="B501" t="s">
        <v>59</v>
      </c>
      <c r="C501" t="s">
        <v>164</v>
      </c>
      <c r="D501" t="s">
        <v>43</v>
      </c>
      <c r="E501" t="s">
        <v>1842</v>
      </c>
      <c r="F501" t="s">
        <v>7235</v>
      </c>
      <c r="G501" t="s">
        <v>46</v>
      </c>
      <c r="H501" t="s">
        <v>63</v>
      </c>
      <c r="I501" t="s">
        <v>72</v>
      </c>
      <c r="J501" t="s">
        <v>48</v>
      </c>
      <c r="K501" t="s">
        <v>1844</v>
      </c>
      <c r="L501" t="s">
        <v>50</v>
      </c>
      <c r="M501" t="s">
        <v>51</v>
      </c>
      <c r="N501">
        <v>32</v>
      </c>
      <c r="O501" t="s">
        <v>48</v>
      </c>
      <c r="P501" t="s">
        <v>52</v>
      </c>
      <c r="T501" t="s">
        <v>105</v>
      </c>
      <c r="V501" t="s">
        <v>48</v>
      </c>
      <c r="W501" t="s">
        <v>54</v>
      </c>
      <c r="X501" t="s">
        <v>89</v>
      </c>
      <c r="Y501" t="s">
        <v>54</v>
      </c>
      <c r="Z501" t="s">
        <v>5379</v>
      </c>
      <c r="AA501" t="s">
        <v>54</v>
      </c>
      <c r="AB501" t="s">
        <v>57</v>
      </c>
      <c r="AC501" t="s">
        <v>7236</v>
      </c>
      <c r="AH501">
        <f t="shared" si="77"/>
        <v>0</v>
      </c>
      <c r="AI501">
        <f t="shared" si="78"/>
        <v>0</v>
      </c>
      <c r="AJ501">
        <f t="shared" si="79"/>
        <v>1</v>
      </c>
      <c r="AK501">
        <v>1</v>
      </c>
      <c r="AL501" s="8">
        <f t="shared" si="80"/>
        <v>32</v>
      </c>
      <c r="AM501" s="8">
        <f t="shared" si="81"/>
        <v>0.16666666666666666</v>
      </c>
      <c r="AN501" s="8">
        <f t="shared" si="82"/>
        <v>36.666666666666664</v>
      </c>
      <c r="AO501" s="8">
        <f>Table1[[#This Row],[L1 Worked Time]]+Table1[[#This Row],[Idle Time]]+Table1[[#This Row],[L1 Pend Time]]</f>
        <v>68.833333333333329</v>
      </c>
      <c r="AP501" s="1" t="str">
        <f t="shared" si="83"/>
        <v>Tue</v>
      </c>
      <c r="AQ501" s="6">
        <f>INT(Table1[[#This Row],[Create Date]])</f>
        <v>44971</v>
      </c>
      <c r="AR501" s="2">
        <f t="shared" si="84"/>
        <v>44971</v>
      </c>
      <c r="AS501" s="1" t="str">
        <f t="shared" si="85"/>
        <v>02:00:03</v>
      </c>
      <c r="AT501" s="1" t="str">
        <f t="shared" si="86"/>
        <v>Week-3</v>
      </c>
      <c r="AU501" s="3">
        <f t="shared" si="87"/>
        <v>8.3333333333333329E-2</v>
      </c>
      <c r="AW501">
        <v>0.16666666666666666</v>
      </c>
      <c r="AX501">
        <v>32</v>
      </c>
      <c r="AY501">
        <v>36.666666666666664</v>
      </c>
    </row>
    <row r="502" spans="1:51" x14ac:dyDescent="0.25">
      <c r="A502">
        <v>8673</v>
      </c>
      <c r="B502" t="s">
        <v>41</v>
      </c>
      <c r="C502" t="s">
        <v>109</v>
      </c>
      <c r="D502" t="s">
        <v>43</v>
      </c>
      <c r="E502" t="s">
        <v>110</v>
      </c>
      <c r="F502" t="s">
        <v>7140</v>
      </c>
      <c r="G502" t="s">
        <v>77</v>
      </c>
      <c r="H502" t="s">
        <v>47</v>
      </c>
      <c r="I502" t="s">
        <v>63</v>
      </c>
      <c r="J502" t="s">
        <v>48</v>
      </c>
      <c r="K502" t="s">
        <v>113</v>
      </c>
      <c r="L502" t="s">
        <v>50</v>
      </c>
      <c r="M502" t="s">
        <v>114</v>
      </c>
      <c r="O502" t="s">
        <v>48</v>
      </c>
      <c r="P502" t="s">
        <v>52</v>
      </c>
      <c r="T502" t="s">
        <v>105</v>
      </c>
      <c r="V502" t="s">
        <v>48</v>
      </c>
      <c r="W502" t="s">
        <v>7141</v>
      </c>
      <c r="X502" t="s">
        <v>57</v>
      </c>
      <c r="Y502" t="s">
        <v>54</v>
      </c>
      <c r="Z502" t="s">
        <v>57</v>
      </c>
      <c r="AA502" t="s">
        <v>54</v>
      </c>
      <c r="AB502" t="s">
        <v>57</v>
      </c>
      <c r="AC502" t="s">
        <v>57</v>
      </c>
      <c r="AH502">
        <f t="shared" si="77"/>
        <v>0</v>
      </c>
      <c r="AI502">
        <f t="shared" si="78"/>
        <v>0</v>
      </c>
      <c r="AJ502">
        <f t="shared" si="79"/>
        <v>1</v>
      </c>
      <c r="AK502">
        <v>1</v>
      </c>
      <c r="AL502" s="8">
        <f t="shared" si="80"/>
        <v>0</v>
      </c>
      <c r="AM502" s="8">
        <f t="shared" si="81"/>
        <v>1.6666666666666666E-2</v>
      </c>
      <c r="AN502" s="8">
        <f t="shared" si="82"/>
        <v>1.6666666666666666E-2</v>
      </c>
      <c r="AO502" s="8">
        <f>Table1[[#This Row],[L1 Worked Time]]+Table1[[#This Row],[Idle Time]]+Table1[[#This Row],[L1 Pend Time]]</f>
        <v>3.3333333333333333E-2</v>
      </c>
      <c r="AP502" s="1" t="str">
        <f t="shared" si="83"/>
        <v>Wed</v>
      </c>
      <c r="AQ502" s="6">
        <f>INT(Table1[[#This Row],[Create Date]])</f>
        <v>44972</v>
      </c>
      <c r="AR502" s="2">
        <f t="shared" si="84"/>
        <v>44972</v>
      </c>
      <c r="AS502" s="1" t="str">
        <f t="shared" si="85"/>
        <v>22:00:03</v>
      </c>
      <c r="AT502" s="1" t="str">
        <f t="shared" si="86"/>
        <v>Week-3</v>
      </c>
      <c r="AU502" s="3">
        <f t="shared" si="87"/>
        <v>0.91666666666666663</v>
      </c>
      <c r="AW502">
        <v>1.6666666666666666E-2</v>
      </c>
      <c r="AX502">
        <v>0</v>
      </c>
      <c r="AY502">
        <v>1.6666666666666666E-2</v>
      </c>
    </row>
    <row r="503" spans="1:51" x14ac:dyDescent="0.25">
      <c r="A503">
        <v>8672</v>
      </c>
      <c r="B503" t="s">
        <v>59</v>
      </c>
      <c r="C503" t="s">
        <v>399</v>
      </c>
      <c r="D503" t="s">
        <v>43</v>
      </c>
      <c r="E503" t="s">
        <v>7142</v>
      </c>
      <c r="F503" t="s">
        <v>7143</v>
      </c>
      <c r="G503" t="s">
        <v>77</v>
      </c>
      <c r="H503" t="s">
        <v>47</v>
      </c>
      <c r="I503" t="s">
        <v>63</v>
      </c>
      <c r="J503" t="s">
        <v>48</v>
      </c>
      <c r="K503" t="s">
        <v>130</v>
      </c>
      <c r="L503" t="s">
        <v>50</v>
      </c>
      <c r="M503" t="s">
        <v>122</v>
      </c>
      <c r="N503">
        <v>60</v>
      </c>
      <c r="O503" t="s">
        <v>48</v>
      </c>
      <c r="P503" t="s">
        <v>251</v>
      </c>
      <c r="S503" t="s">
        <v>252</v>
      </c>
      <c r="V503" t="s">
        <v>48</v>
      </c>
      <c r="W503" t="s">
        <v>54</v>
      </c>
      <c r="X503" t="s">
        <v>745</v>
      </c>
      <c r="Y503" t="s">
        <v>54</v>
      </c>
      <c r="Z503" t="s">
        <v>5166</v>
      </c>
      <c r="AA503" t="s">
        <v>7144</v>
      </c>
      <c r="AB503" t="s">
        <v>57</v>
      </c>
      <c r="AC503" t="s">
        <v>57</v>
      </c>
      <c r="AH503">
        <f t="shared" si="77"/>
        <v>0</v>
      </c>
      <c r="AI503">
        <f t="shared" si="78"/>
        <v>0</v>
      </c>
      <c r="AJ503">
        <f t="shared" si="79"/>
        <v>1</v>
      </c>
      <c r="AK503">
        <v>1</v>
      </c>
      <c r="AL503" s="8">
        <f t="shared" si="80"/>
        <v>60</v>
      </c>
      <c r="AM503" s="8">
        <f t="shared" si="81"/>
        <v>6.6666666666666666E-2</v>
      </c>
      <c r="AN503" s="8">
        <f t="shared" si="82"/>
        <v>1.6666666666666666E-2</v>
      </c>
      <c r="AO503" s="8">
        <f>Table1[[#This Row],[L1 Worked Time]]+Table1[[#This Row],[Idle Time]]+Table1[[#This Row],[L1 Pend Time]]</f>
        <v>60.083333333333336</v>
      </c>
      <c r="AP503" s="1" t="str">
        <f t="shared" si="83"/>
        <v>Wed</v>
      </c>
      <c r="AQ503" s="6">
        <f>INT(Table1[[#This Row],[Create Date]])</f>
        <v>44972</v>
      </c>
      <c r="AR503" s="2">
        <f t="shared" si="84"/>
        <v>44972</v>
      </c>
      <c r="AS503" s="1" t="str">
        <f t="shared" si="85"/>
        <v>20:50:03</v>
      </c>
      <c r="AT503" s="1" t="str">
        <f t="shared" si="86"/>
        <v>Week-3</v>
      </c>
      <c r="AU503" s="3">
        <f t="shared" si="87"/>
        <v>0.83333333333333326</v>
      </c>
      <c r="AW503">
        <v>6.6666666666666666E-2</v>
      </c>
      <c r="AX503">
        <v>60</v>
      </c>
      <c r="AY503">
        <v>1.6666666666666666E-2</v>
      </c>
    </row>
    <row r="504" spans="1:51" x14ac:dyDescent="0.25">
      <c r="A504">
        <v>8671</v>
      </c>
      <c r="B504" t="s">
        <v>59</v>
      </c>
      <c r="C504" t="s">
        <v>60</v>
      </c>
      <c r="D504" t="s">
        <v>43</v>
      </c>
      <c r="E504" t="s">
        <v>7145</v>
      </c>
      <c r="F504" t="s">
        <v>7146</v>
      </c>
      <c r="G504" t="s">
        <v>77</v>
      </c>
      <c r="H504" t="s">
        <v>47</v>
      </c>
      <c r="I504" t="s">
        <v>47</v>
      </c>
      <c r="J504" t="s">
        <v>64</v>
      </c>
      <c r="L504" t="s">
        <v>50</v>
      </c>
      <c r="M504" t="s">
        <v>65</v>
      </c>
      <c r="N504">
        <v>72</v>
      </c>
      <c r="O504" t="s">
        <v>48</v>
      </c>
      <c r="P504" t="s">
        <v>66</v>
      </c>
      <c r="Q504" t="s">
        <v>317</v>
      </c>
      <c r="V504" t="s">
        <v>48</v>
      </c>
      <c r="W504" t="s">
        <v>54</v>
      </c>
      <c r="X504" t="s">
        <v>106</v>
      </c>
      <c r="Y504" t="s">
        <v>54</v>
      </c>
      <c r="Z504" t="s">
        <v>7147</v>
      </c>
      <c r="AA504" t="s">
        <v>54</v>
      </c>
      <c r="AB504" t="s">
        <v>57</v>
      </c>
      <c r="AC504" t="s">
        <v>57</v>
      </c>
      <c r="AH504">
        <f t="shared" si="77"/>
        <v>0</v>
      </c>
      <c r="AI504">
        <f t="shared" si="78"/>
        <v>1</v>
      </c>
      <c r="AJ504" t="str">
        <f t="shared" si="79"/>
        <v/>
      </c>
      <c r="AK504">
        <v>1</v>
      </c>
      <c r="AL504" s="8">
        <f t="shared" si="80"/>
        <v>72</v>
      </c>
      <c r="AM504" s="8">
        <f t="shared" si="81"/>
        <v>8.3333333333333329E-2</v>
      </c>
      <c r="AN504" s="8">
        <f t="shared" si="82"/>
        <v>1.6666666666666666E-2</v>
      </c>
      <c r="AO504" s="8">
        <f>Table1[[#This Row],[L1 Worked Time]]+Table1[[#This Row],[Idle Time]]+Table1[[#This Row],[L1 Pend Time]]</f>
        <v>72.099999999999994</v>
      </c>
      <c r="AP504" s="1" t="str">
        <f t="shared" si="83"/>
        <v>Wed</v>
      </c>
      <c r="AQ504" s="6">
        <f>INT(Table1[[#This Row],[Create Date]])</f>
        <v>44972</v>
      </c>
      <c r="AR504" s="2">
        <f t="shared" si="84"/>
        <v>44972</v>
      </c>
      <c r="AS504" s="1" t="str">
        <f t="shared" si="85"/>
        <v>20:00:05</v>
      </c>
      <c r="AT504" s="1" t="str">
        <f t="shared" si="86"/>
        <v>Week-3</v>
      </c>
      <c r="AU504" s="3">
        <f t="shared" si="87"/>
        <v>0.83333333333333326</v>
      </c>
      <c r="AW504">
        <v>8.3333333333333329E-2</v>
      </c>
      <c r="AX504">
        <v>72</v>
      </c>
      <c r="AY504">
        <v>1.6666666666666666E-2</v>
      </c>
    </row>
    <row r="505" spans="1:51" x14ac:dyDescent="0.25">
      <c r="A505">
        <v>8670</v>
      </c>
      <c r="B505" t="s">
        <v>59</v>
      </c>
      <c r="C505" t="s">
        <v>60</v>
      </c>
      <c r="D505" t="s">
        <v>43</v>
      </c>
      <c r="E505" t="s">
        <v>7148</v>
      </c>
      <c r="F505" t="s">
        <v>7149</v>
      </c>
      <c r="G505" t="s">
        <v>77</v>
      </c>
      <c r="H505" t="s">
        <v>47</v>
      </c>
      <c r="I505" t="s">
        <v>47</v>
      </c>
      <c r="J505" t="s">
        <v>64</v>
      </c>
      <c r="L505" t="s">
        <v>50</v>
      </c>
      <c r="M505" t="s">
        <v>65</v>
      </c>
      <c r="N505">
        <v>43</v>
      </c>
      <c r="O505" t="s">
        <v>48</v>
      </c>
      <c r="P505" t="s">
        <v>66</v>
      </c>
      <c r="Q505" t="s">
        <v>317</v>
      </c>
      <c r="V505" t="s">
        <v>48</v>
      </c>
      <c r="W505" t="s">
        <v>54</v>
      </c>
      <c r="X505" t="s">
        <v>89</v>
      </c>
      <c r="Y505" t="s">
        <v>54</v>
      </c>
      <c r="Z505" t="s">
        <v>7150</v>
      </c>
      <c r="AA505" t="s">
        <v>54</v>
      </c>
      <c r="AB505" t="s">
        <v>57</v>
      </c>
      <c r="AC505" t="s">
        <v>7151</v>
      </c>
      <c r="AH505">
        <f t="shared" si="77"/>
        <v>0</v>
      </c>
      <c r="AI505">
        <f t="shared" si="78"/>
        <v>1</v>
      </c>
      <c r="AJ505" t="str">
        <f t="shared" si="79"/>
        <v/>
      </c>
      <c r="AK505">
        <v>1</v>
      </c>
      <c r="AL505" s="8">
        <f t="shared" si="80"/>
        <v>43</v>
      </c>
      <c r="AM505" s="8">
        <f t="shared" si="81"/>
        <v>0.16666666666666666</v>
      </c>
      <c r="AN505" s="8">
        <f t="shared" si="82"/>
        <v>52.6</v>
      </c>
      <c r="AO505" s="8">
        <f>Table1[[#This Row],[L1 Worked Time]]+Table1[[#This Row],[Idle Time]]+Table1[[#This Row],[L1 Pend Time]]</f>
        <v>95.766666666666666</v>
      </c>
      <c r="AP505" s="1" t="str">
        <f t="shared" si="83"/>
        <v>Wed</v>
      </c>
      <c r="AQ505" s="6">
        <f>INT(Table1[[#This Row],[Create Date]])</f>
        <v>44972</v>
      </c>
      <c r="AR505" s="2">
        <f t="shared" si="84"/>
        <v>44972</v>
      </c>
      <c r="AS505" s="1" t="str">
        <f t="shared" si="85"/>
        <v>16:30:05</v>
      </c>
      <c r="AT505" s="1" t="str">
        <f t="shared" si="86"/>
        <v>Week-3</v>
      </c>
      <c r="AU505" s="3">
        <f t="shared" si="87"/>
        <v>0.66666666666666663</v>
      </c>
      <c r="AW505">
        <v>0.16666666666666666</v>
      </c>
      <c r="AX505">
        <v>43</v>
      </c>
      <c r="AY505">
        <v>52.6</v>
      </c>
    </row>
    <row r="506" spans="1:51" x14ac:dyDescent="0.25">
      <c r="A506">
        <v>8669</v>
      </c>
      <c r="B506" t="s">
        <v>59</v>
      </c>
      <c r="C506" t="s">
        <v>60</v>
      </c>
      <c r="D506" t="s">
        <v>43</v>
      </c>
      <c r="E506" t="s">
        <v>7152</v>
      </c>
      <c r="F506" t="s">
        <v>7153</v>
      </c>
      <c r="G506" t="s">
        <v>2165</v>
      </c>
      <c r="H506" t="s">
        <v>72</v>
      </c>
      <c r="I506" t="s">
        <v>72</v>
      </c>
      <c r="J506" t="s">
        <v>64</v>
      </c>
      <c r="L506" t="s">
        <v>50</v>
      </c>
      <c r="M506" t="s">
        <v>65</v>
      </c>
      <c r="N506">
        <v>33</v>
      </c>
      <c r="O506" t="s">
        <v>48</v>
      </c>
      <c r="P506" t="s">
        <v>66</v>
      </c>
      <c r="Q506" t="s">
        <v>73</v>
      </c>
      <c r="V506" t="s">
        <v>48</v>
      </c>
      <c r="W506" t="s">
        <v>54</v>
      </c>
      <c r="X506" t="s">
        <v>745</v>
      </c>
      <c r="Y506" t="s">
        <v>54</v>
      </c>
      <c r="Z506" t="s">
        <v>1231</v>
      </c>
      <c r="AA506" t="s">
        <v>54</v>
      </c>
      <c r="AB506" t="s">
        <v>57</v>
      </c>
      <c r="AC506" t="s">
        <v>5064</v>
      </c>
      <c r="AH506">
        <f t="shared" si="77"/>
        <v>0</v>
      </c>
      <c r="AI506">
        <f t="shared" si="78"/>
        <v>1</v>
      </c>
      <c r="AJ506" t="str">
        <f t="shared" si="79"/>
        <v/>
      </c>
      <c r="AK506">
        <v>1</v>
      </c>
      <c r="AL506" s="8">
        <f t="shared" si="80"/>
        <v>33</v>
      </c>
      <c r="AM506" s="8">
        <f t="shared" si="81"/>
        <v>6.6666666666666666E-2</v>
      </c>
      <c r="AN506" s="8">
        <f t="shared" si="82"/>
        <v>48.833333333333336</v>
      </c>
      <c r="AO506" s="8">
        <f>Table1[[#This Row],[L1 Worked Time]]+Table1[[#This Row],[Idle Time]]+Table1[[#This Row],[L1 Pend Time]]</f>
        <v>81.900000000000006</v>
      </c>
      <c r="AP506" s="1" t="str">
        <f t="shared" si="83"/>
        <v>Wed</v>
      </c>
      <c r="AQ506" s="6">
        <f>INT(Table1[[#This Row],[Create Date]])</f>
        <v>44972</v>
      </c>
      <c r="AR506" s="2">
        <f t="shared" si="84"/>
        <v>44972</v>
      </c>
      <c r="AS506" s="1" t="str">
        <f t="shared" si="85"/>
        <v>16:00:08</v>
      </c>
      <c r="AT506" s="1" t="str">
        <f t="shared" si="86"/>
        <v>Week-3</v>
      </c>
      <c r="AU506" s="3">
        <f t="shared" si="87"/>
        <v>0.66666666666666663</v>
      </c>
      <c r="AW506">
        <v>6.6666666666666666E-2</v>
      </c>
      <c r="AX506">
        <v>33</v>
      </c>
      <c r="AY506">
        <v>48.833333333333336</v>
      </c>
    </row>
    <row r="507" spans="1:51" x14ac:dyDescent="0.25">
      <c r="A507">
        <v>8668</v>
      </c>
      <c r="B507" t="s">
        <v>59</v>
      </c>
      <c r="C507" t="s">
        <v>399</v>
      </c>
      <c r="D507" t="s">
        <v>43</v>
      </c>
      <c r="E507" t="s">
        <v>1842</v>
      </c>
      <c r="F507" t="s">
        <v>7154</v>
      </c>
      <c r="G507" t="s">
        <v>120</v>
      </c>
      <c r="H507" t="s">
        <v>72</v>
      </c>
      <c r="I507" t="s">
        <v>72</v>
      </c>
      <c r="J507" t="s">
        <v>48</v>
      </c>
      <c r="K507" t="s">
        <v>1844</v>
      </c>
      <c r="L507" t="s">
        <v>50</v>
      </c>
      <c r="M507" t="s">
        <v>51</v>
      </c>
      <c r="N507">
        <v>15</v>
      </c>
      <c r="O507" t="s">
        <v>48</v>
      </c>
      <c r="P507" t="s">
        <v>52</v>
      </c>
      <c r="T507" t="s">
        <v>105</v>
      </c>
      <c r="V507" t="s">
        <v>48</v>
      </c>
      <c r="W507" t="s">
        <v>54</v>
      </c>
      <c r="X507" t="s">
        <v>142</v>
      </c>
      <c r="Y507" t="s">
        <v>54</v>
      </c>
      <c r="Z507" t="s">
        <v>7155</v>
      </c>
      <c r="AA507" t="s">
        <v>54</v>
      </c>
      <c r="AB507" t="s">
        <v>57</v>
      </c>
      <c r="AC507" t="s">
        <v>2093</v>
      </c>
      <c r="AH507">
        <f t="shared" si="77"/>
        <v>0</v>
      </c>
      <c r="AI507">
        <f t="shared" si="78"/>
        <v>1</v>
      </c>
      <c r="AJ507" t="str">
        <f t="shared" si="79"/>
        <v/>
      </c>
      <c r="AK507">
        <v>1</v>
      </c>
      <c r="AL507" s="8">
        <f t="shared" si="80"/>
        <v>15</v>
      </c>
      <c r="AM507" s="8">
        <f t="shared" si="81"/>
        <v>0.1</v>
      </c>
      <c r="AN507" s="8">
        <f t="shared" si="82"/>
        <v>19.200000000000003</v>
      </c>
      <c r="AO507" s="8">
        <f>Table1[[#This Row],[L1 Worked Time]]+Table1[[#This Row],[Idle Time]]+Table1[[#This Row],[L1 Pend Time]]</f>
        <v>34.300000000000004</v>
      </c>
      <c r="AP507" s="1" t="str">
        <f t="shared" si="83"/>
        <v>Wed</v>
      </c>
      <c r="AQ507" s="6">
        <f>INT(Table1[[#This Row],[Create Date]])</f>
        <v>44972</v>
      </c>
      <c r="AR507" s="2">
        <f t="shared" si="84"/>
        <v>44972</v>
      </c>
      <c r="AS507" s="1" t="str">
        <f t="shared" si="85"/>
        <v>15:10:02</v>
      </c>
      <c r="AT507" s="1" t="str">
        <f t="shared" si="86"/>
        <v>Week-3</v>
      </c>
      <c r="AU507" s="3">
        <f t="shared" si="87"/>
        <v>0.625</v>
      </c>
      <c r="AW507">
        <v>0.1</v>
      </c>
      <c r="AX507">
        <v>15</v>
      </c>
      <c r="AY507">
        <v>19.200000000000003</v>
      </c>
    </row>
    <row r="508" spans="1:51" x14ac:dyDescent="0.25">
      <c r="A508">
        <v>8667</v>
      </c>
      <c r="B508" t="s">
        <v>59</v>
      </c>
      <c r="C508" t="s">
        <v>164</v>
      </c>
      <c r="D508" t="s">
        <v>43</v>
      </c>
      <c r="E508" t="s">
        <v>7156</v>
      </c>
      <c r="F508" t="s">
        <v>7157</v>
      </c>
      <c r="G508" t="s">
        <v>2165</v>
      </c>
      <c r="H508" t="s">
        <v>47</v>
      </c>
      <c r="I508" t="s">
        <v>47</v>
      </c>
      <c r="J508" t="s">
        <v>48</v>
      </c>
      <c r="L508" t="s">
        <v>50</v>
      </c>
      <c r="M508" t="s">
        <v>65</v>
      </c>
      <c r="N508">
        <v>90</v>
      </c>
      <c r="O508" t="s">
        <v>48</v>
      </c>
      <c r="P508" t="s">
        <v>66</v>
      </c>
      <c r="Q508" t="s">
        <v>317</v>
      </c>
      <c r="V508" t="s">
        <v>48</v>
      </c>
      <c r="W508" t="s">
        <v>54</v>
      </c>
      <c r="X508" t="s">
        <v>106</v>
      </c>
      <c r="Y508" t="s">
        <v>54</v>
      </c>
      <c r="Z508" t="s">
        <v>7158</v>
      </c>
      <c r="AA508" t="s">
        <v>54</v>
      </c>
      <c r="AB508" t="s">
        <v>57</v>
      </c>
      <c r="AC508" t="s">
        <v>7159</v>
      </c>
      <c r="AH508">
        <f t="shared" si="77"/>
        <v>0</v>
      </c>
      <c r="AI508">
        <f t="shared" si="78"/>
        <v>1</v>
      </c>
      <c r="AJ508" t="str">
        <f t="shared" si="79"/>
        <v/>
      </c>
      <c r="AK508">
        <v>1</v>
      </c>
      <c r="AL508" s="8">
        <f t="shared" si="80"/>
        <v>90</v>
      </c>
      <c r="AM508" s="8">
        <f t="shared" si="81"/>
        <v>8.3333333333333329E-2</v>
      </c>
      <c r="AN508" s="8">
        <f t="shared" si="82"/>
        <v>142.20000000000002</v>
      </c>
      <c r="AO508" s="8">
        <f>Table1[[#This Row],[L1 Worked Time]]+Table1[[#This Row],[Idle Time]]+Table1[[#This Row],[L1 Pend Time]]</f>
        <v>232.28333333333336</v>
      </c>
      <c r="AP508" s="1" t="str">
        <f t="shared" si="83"/>
        <v>Wed</v>
      </c>
      <c r="AQ508" s="6">
        <f>INT(Table1[[#This Row],[Create Date]])</f>
        <v>44972</v>
      </c>
      <c r="AR508" s="2">
        <f t="shared" si="84"/>
        <v>44972</v>
      </c>
      <c r="AS508" s="1" t="str">
        <f t="shared" si="85"/>
        <v>14:30:05</v>
      </c>
      <c r="AT508" s="1" t="str">
        <f t="shared" si="86"/>
        <v>Week-3</v>
      </c>
      <c r="AU508" s="3">
        <f t="shared" si="87"/>
        <v>0.58333333333333326</v>
      </c>
      <c r="AW508">
        <v>8.3333333333333329E-2</v>
      </c>
      <c r="AX508">
        <v>90</v>
      </c>
      <c r="AY508">
        <v>142.20000000000002</v>
      </c>
    </row>
    <row r="509" spans="1:51" x14ac:dyDescent="0.25">
      <c r="A509">
        <v>8666</v>
      </c>
      <c r="B509" t="s">
        <v>59</v>
      </c>
      <c r="C509" t="s">
        <v>164</v>
      </c>
      <c r="D509" t="s">
        <v>43</v>
      </c>
      <c r="E509" t="s">
        <v>7160</v>
      </c>
      <c r="F509" t="s">
        <v>7161</v>
      </c>
      <c r="G509" t="s">
        <v>2165</v>
      </c>
      <c r="H509" t="s">
        <v>47</v>
      </c>
      <c r="I509" t="s">
        <v>47</v>
      </c>
      <c r="J509" t="s">
        <v>288</v>
      </c>
      <c r="L509" t="s">
        <v>50</v>
      </c>
      <c r="M509" t="s">
        <v>65</v>
      </c>
      <c r="N509">
        <v>199</v>
      </c>
      <c r="O509" t="s">
        <v>48</v>
      </c>
      <c r="P509" t="s">
        <v>66</v>
      </c>
      <c r="Q509" t="s">
        <v>317</v>
      </c>
      <c r="V509" t="s">
        <v>282</v>
      </c>
      <c r="W509" t="s">
        <v>54</v>
      </c>
      <c r="X509" t="s">
        <v>148</v>
      </c>
      <c r="Y509" t="s">
        <v>54</v>
      </c>
      <c r="Z509" t="s">
        <v>7162</v>
      </c>
      <c r="AA509" t="s">
        <v>54</v>
      </c>
      <c r="AB509" t="s">
        <v>57</v>
      </c>
      <c r="AC509" t="s">
        <v>7163</v>
      </c>
      <c r="AH509">
        <f t="shared" si="77"/>
        <v>22</v>
      </c>
      <c r="AI509">
        <f t="shared" si="78"/>
        <v>1</v>
      </c>
      <c r="AJ509" t="str">
        <f t="shared" si="79"/>
        <v/>
      </c>
      <c r="AK509">
        <v>1</v>
      </c>
      <c r="AL509" s="8">
        <f t="shared" si="80"/>
        <v>199</v>
      </c>
      <c r="AM509" s="8">
        <f t="shared" si="81"/>
        <v>0.11666666666666667</v>
      </c>
      <c r="AN509" s="8">
        <f t="shared" si="82"/>
        <v>65.5</v>
      </c>
      <c r="AO509" s="8">
        <f>Table1[[#This Row],[L1 Worked Time]]+Table1[[#This Row],[Idle Time]]+Table1[[#This Row],[L1 Pend Time]]</f>
        <v>264.61666666666667</v>
      </c>
      <c r="AP509" s="1" t="str">
        <f t="shared" si="83"/>
        <v>Wed</v>
      </c>
      <c r="AQ509" s="6">
        <f>INT(Table1[[#This Row],[Create Date]])</f>
        <v>44972</v>
      </c>
      <c r="AR509" s="2">
        <f t="shared" si="84"/>
        <v>44972</v>
      </c>
      <c r="AS509" s="1" t="str">
        <f t="shared" si="85"/>
        <v>14:00:08</v>
      </c>
      <c r="AT509" s="1" t="str">
        <f t="shared" si="86"/>
        <v>Week-3</v>
      </c>
      <c r="AU509" s="3">
        <f t="shared" si="87"/>
        <v>0.58333333333333326</v>
      </c>
      <c r="AW509">
        <v>0.11666666666666667</v>
      </c>
      <c r="AX509">
        <v>199</v>
      </c>
      <c r="AY509">
        <v>65.5</v>
      </c>
    </row>
    <row r="510" spans="1:51" x14ac:dyDescent="0.25">
      <c r="A510">
        <v>8665</v>
      </c>
      <c r="B510" t="s">
        <v>41</v>
      </c>
      <c r="C510" t="s">
        <v>164</v>
      </c>
      <c r="D510" t="s">
        <v>43</v>
      </c>
      <c r="E510" t="s">
        <v>4442</v>
      </c>
      <c r="F510" t="s">
        <v>7164</v>
      </c>
      <c r="G510" t="s">
        <v>120</v>
      </c>
      <c r="H510" t="s">
        <v>47</v>
      </c>
      <c r="I510" t="s">
        <v>63</v>
      </c>
      <c r="J510" t="s">
        <v>112</v>
      </c>
      <c r="K510" t="s">
        <v>2614</v>
      </c>
      <c r="L510" t="s">
        <v>50</v>
      </c>
      <c r="M510" t="s">
        <v>114</v>
      </c>
      <c r="N510">
        <v>13</v>
      </c>
      <c r="O510" t="s">
        <v>48</v>
      </c>
      <c r="P510" t="s">
        <v>354</v>
      </c>
      <c r="U510" t="s">
        <v>4444</v>
      </c>
      <c r="V510" t="s">
        <v>48</v>
      </c>
      <c r="W510" t="s">
        <v>54</v>
      </c>
      <c r="X510" t="s">
        <v>253</v>
      </c>
      <c r="Y510" t="s">
        <v>54</v>
      </c>
      <c r="Z510" t="s">
        <v>7165</v>
      </c>
      <c r="AA510" t="s">
        <v>54</v>
      </c>
      <c r="AB510" t="s">
        <v>57</v>
      </c>
      <c r="AC510" t="s">
        <v>7166</v>
      </c>
      <c r="AH510">
        <f t="shared" si="77"/>
        <v>0</v>
      </c>
      <c r="AI510">
        <f t="shared" si="78"/>
        <v>0</v>
      </c>
      <c r="AJ510">
        <f t="shared" si="79"/>
        <v>1</v>
      </c>
      <c r="AK510">
        <v>1</v>
      </c>
      <c r="AL510" s="8">
        <f t="shared" si="80"/>
        <v>12.999999999999998</v>
      </c>
      <c r="AM510" s="8">
        <f t="shared" si="81"/>
        <v>0.8</v>
      </c>
      <c r="AN510" s="8">
        <f t="shared" si="82"/>
        <v>127.28333333333332</v>
      </c>
      <c r="AO510" s="8">
        <f>Table1[[#This Row],[L1 Worked Time]]+Table1[[#This Row],[Idle Time]]+Table1[[#This Row],[L1 Pend Time]]</f>
        <v>141.08333333333331</v>
      </c>
      <c r="AP510" s="1" t="str">
        <f t="shared" si="83"/>
        <v>Wed</v>
      </c>
      <c r="AQ510" s="6">
        <f>INT(Table1[[#This Row],[Create Date]])</f>
        <v>44972</v>
      </c>
      <c r="AR510" s="2">
        <f t="shared" si="84"/>
        <v>44972</v>
      </c>
      <c r="AS510" s="1" t="str">
        <f t="shared" si="85"/>
        <v>13:00:04</v>
      </c>
      <c r="AT510" s="1" t="str">
        <f t="shared" si="86"/>
        <v>Week-3</v>
      </c>
      <c r="AU510" s="3">
        <f t="shared" si="87"/>
        <v>0.54166666666666663</v>
      </c>
      <c r="AW510">
        <v>0.8</v>
      </c>
      <c r="AX510">
        <v>12.999999999999998</v>
      </c>
      <c r="AY510">
        <v>127.28333333333332</v>
      </c>
    </row>
    <row r="511" spans="1:51" x14ac:dyDescent="0.25">
      <c r="A511">
        <v>8664</v>
      </c>
      <c r="B511" t="s">
        <v>41</v>
      </c>
      <c r="C511" t="s">
        <v>109</v>
      </c>
      <c r="D511" t="s">
        <v>43</v>
      </c>
      <c r="E511" t="s">
        <v>3863</v>
      </c>
      <c r="F511" t="s">
        <v>7167</v>
      </c>
      <c r="G511" t="s">
        <v>140</v>
      </c>
      <c r="H511" t="s">
        <v>63</v>
      </c>
      <c r="I511" t="s">
        <v>63</v>
      </c>
      <c r="J511" t="s">
        <v>112</v>
      </c>
      <c r="K511" t="s">
        <v>3865</v>
      </c>
      <c r="L511" t="s">
        <v>50</v>
      </c>
      <c r="M511" t="s">
        <v>122</v>
      </c>
      <c r="N511">
        <v>138</v>
      </c>
      <c r="O511" t="s">
        <v>48</v>
      </c>
      <c r="P511" t="s">
        <v>52</v>
      </c>
      <c r="T511" t="s">
        <v>105</v>
      </c>
      <c r="V511" t="s">
        <v>48</v>
      </c>
      <c r="W511" t="s">
        <v>54</v>
      </c>
      <c r="X511" t="s">
        <v>89</v>
      </c>
      <c r="Y511" t="s">
        <v>54</v>
      </c>
      <c r="Z511" t="s">
        <v>7168</v>
      </c>
      <c r="AA511" t="s">
        <v>54</v>
      </c>
      <c r="AB511" t="s">
        <v>57</v>
      </c>
      <c r="AC511" t="s">
        <v>5530</v>
      </c>
      <c r="AH511">
        <f t="shared" si="77"/>
        <v>0</v>
      </c>
      <c r="AI511">
        <f t="shared" si="78"/>
        <v>1</v>
      </c>
      <c r="AJ511" t="str">
        <f t="shared" si="79"/>
        <v/>
      </c>
      <c r="AK511">
        <v>1</v>
      </c>
      <c r="AL511" s="8">
        <f t="shared" si="80"/>
        <v>138</v>
      </c>
      <c r="AM511" s="8">
        <f t="shared" si="81"/>
        <v>0.16666666666666666</v>
      </c>
      <c r="AN511" s="8">
        <f t="shared" si="82"/>
        <v>35.5</v>
      </c>
      <c r="AO511" s="8">
        <f>Table1[[#This Row],[L1 Worked Time]]+Table1[[#This Row],[Idle Time]]+Table1[[#This Row],[L1 Pend Time]]</f>
        <v>173.66666666666666</v>
      </c>
      <c r="AP511" s="1" t="str">
        <f t="shared" si="83"/>
        <v>Wed</v>
      </c>
      <c r="AQ511" s="6">
        <f>INT(Table1[[#This Row],[Create Date]])</f>
        <v>44972</v>
      </c>
      <c r="AR511" s="2">
        <f t="shared" si="84"/>
        <v>44972</v>
      </c>
      <c r="AS511" s="1" t="str">
        <f t="shared" si="85"/>
        <v>12:20:03</v>
      </c>
      <c r="AT511" s="1" t="str">
        <f t="shared" si="86"/>
        <v>Week-3</v>
      </c>
      <c r="AU511" s="3">
        <f t="shared" si="87"/>
        <v>0.5</v>
      </c>
      <c r="AW511">
        <v>0.16666666666666666</v>
      </c>
      <c r="AX511">
        <v>138</v>
      </c>
      <c r="AY511">
        <v>35.5</v>
      </c>
    </row>
    <row r="512" spans="1:51" x14ac:dyDescent="0.25">
      <c r="A512">
        <v>8663</v>
      </c>
      <c r="B512" t="s">
        <v>41</v>
      </c>
      <c r="C512" t="s">
        <v>100</v>
      </c>
      <c r="D512" t="s">
        <v>43</v>
      </c>
      <c r="E512" t="s">
        <v>110</v>
      </c>
      <c r="F512" t="s">
        <v>7169</v>
      </c>
      <c r="G512" t="s">
        <v>2165</v>
      </c>
      <c r="H512" t="s">
        <v>47</v>
      </c>
      <c r="I512" t="s">
        <v>63</v>
      </c>
      <c r="J512" t="s">
        <v>112</v>
      </c>
      <c r="K512" t="s">
        <v>141</v>
      </c>
      <c r="L512" t="s">
        <v>50</v>
      </c>
      <c r="M512" t="s">
        <v>51</v>
      </c>
      <c r="N512">
        <v>112</v>
      </c>
      <c r="O512" t="s">
        <v>48</v>
      </c>
      <c r="P512" t="s">
        <v>52</v>
      </c>
      <c r="T512" t="s">
        <v>105</v>
      </c>
      <c r="V512" t="s">
        <v>48</v>
      </c>
      <c r="W512" t="s">
        <v>54</v>
      </c>
      <c r="X512" t="s">
        <v>106</v>
      </c>
      <c r="Y512" t="s">
        <v>54</v>
      </c>
      <c r="Z512" t="s">
        <v>7170</v>
      </c>
      <c r="AA512" t="s">
        <v>54</v>
      </c>
      <c r="AB512" t="s">
        <v>57</v>
      </c>
      <c r="AC512" t="s">
        <v>7171</v>
      </c>
      <c r="AH512">
        <f t="shared" si="77"/>
        <v>0</v>
      </c>
      <c r="AI512">
        <f t="shared" si="78"/>
        <v>0</v>
      </c>
      <c r="AJ512">
        <f t="shared" si="79"/>
        <v>1</v>
      </c>
      <c r="AK512">
        <v>1</v>
      </c>
      <c r="AL512" s="8">
        <f t="shared" si="80"/>
        <v>112</v>
      </c>
      <c r="AM512" s="8">
        <f t="shared" si="81"/>
        <v>8.3333333333333329E-2</v>
      </c>
      <c r="AN512" s="8">
        <f t="shared" si="82"/>
        <v>98.05</v>
      </c>
      <c r="AO512" s="8">
        <f>Table1[[#This Row],[L1 Worked Time]]+Table1[[#This Row],[Idle Time]]+Table1[[#This Row],[L1 Pend Time]]</f>
        <v>210.13333333333333</v>
      </c>
      <c r="AP512" s="1" t="str">
        <f t="shared" si="83"/>
        <v>Wed</v>
      </c>
      <c r="AQ512" s="6">
        <f>INT(Table1[[#This Row],[Create Date]])</f>
        <v>44972</v>
      </c>
      <c r="AR512" s="2">
        <f t="shared" si="84"/>
        <v>44972</v>
      </c>
      <c r="AS512" s="1" t="str">
        <f t="shared" si="85"/>
        <v>11:30:03</v>
      </c>
      <c r="AT512" s="1" t="str">
        <f t="shared" si="86"/>
        <v>Week-3</v>
      </c>
      <c r="AU512" s="3">
        <f t="shared" si="87"/>
        <v>0.45833333333333331</v>
      </c>
      <c r="AW512">
        <v>8.3333333333333329E-2</v>
      </c>
      <c r="AX512">
        <v>112</v>
      </c>
      <c r="AY512">
        <v>98.05</v>
      </c>
    </row>
    <row r="513" spans="1:51" x14ac:dyDescent="0.25">
      <c r="A513">
        <v>8662</v>
      </c>
      <c r="B513" t="s">
        <v>41</v>
      </c>
      <c r="C513" t="s">
        <v>399</v>
      </c>
      <c r="D513" t="s">
        <v>43</v>
      </c>
      <c r="E513" t="s">
        <v>1919</v>
      </c>
      <c r="F513" t="s">
        <v>7172</v>
      </c>
      <c r="G513" t="s">
        <v>2165</v>
      </c>
      <c r="H513" t="s">
        <v>47</v>
      </c>
      <c r="I513" t="s">
        <v>63</v>
      </c>
      <c r="J513" t="s">
        <v>112</v>
      </c>
      <c r="K513" t="s">
        <v>1178</v>
      </c>
      <c r="L513" t="s">
        <v>50</v>
      </c>
      <c r="M513" t="s">
        <v>114</v>
      </c>
      <c r="N513">
        <v>127</v>
      </c>
      <c r="O513" t="s">
        <v>48</v>
      </c>
      <c r="P513" t="s">
        <v>52</v>
      </c>
      <c r="T513" t="s">
        <v>105</v>
      </c>
      <c r="V513" t="s">
        <v>48</v>
      </c>
      <c r="W513" t="s">
        <v>54</v>
      </c>
      <c r="X513" t="s">
        <v>142</v>
      </c>
      <c r="Y513" t="s">
        <v>54</v>
      </c>
      <c r="Z513" t="s">
        <v>7173</v>
      </c>
      <c r="AA513" t="s">
        <v>54</v>
      </c>
      <c r="AB513" t="s">
        <v>57</v>
      </c>
      <c r="AC513" t="s">
        <v>57</v>
      </c>
      <c r="AH513">
        <f t="shared" si="77"/>
        <v>0</v>
      </c>
      <c r="AI513">
        <f t="shared" si="78"/>
        <v>0</v>
      </c>
      <c r="AJ513">
        <f t="shared" si="79"/>
        <v>1</v>
      </c>
      <c r="AK513">
        <v>1</v>
      </c>
      <c r="AL513" s="8">
        <f t="shared" si="80"/>
        <v>127.00000000000001</v>
      </c>
      <c r="AM513" s="8">
        <f t="shared" si="81"/>
        <v>0.1</v>
      </c>
      <c r="AN513" s="8">
        <f t="shared" si="82"/>
        <v>1.6666666666666666E-2</v>
      </c>
      <c r="AO513" s="8">
        <f>Table1[[#This Row],[L1 Worked Time]]+Table1[[#This Row],[Idle Time]]+Table1[[#This Row],[L1 Pend Time]]</f>
        <v>127.11666666666667</v>
      </c>
      <c r="AP513" s="1" t="str">
        <f t="shared" si="83"/>
        <v>Wed</v>
      </c>
      <c r="AQ513" s="6">
        <f>INT(Table1[[#This Row],[Create Date]])</f>
        <v>44972</v>
      </c>
      <c r="AR513" s="2">
        <f t="shared" si="84"/>
        <v>44972</v>
      </c>
      <c r="AS513" s="1" t="str">
        <f t="shared" si="85"/>
        <v>10:40:03</v>
      </c>
      <c r="AT513" s="1" t="str">
        <f t="shared" si="86"/>
        <v>Week-3</v>
      </c>
      <c r="AU513" s="3">
        <f t="shared" si="87"/>
        <v>0.41666666666666663</v>
      </c>
      <c r="AW513">
        <v>0.1</v>
      </c>
      <c r="AX513">
        <v>127.00000000000001</v>
      </c>
      <c r="AY513">
        <v>1.6666666666666666E-2</v>
      </c>
    </row>
    <row r="514" spans="1:51" x14ac:dyDescent="0.25">
      <c r="A514">
        <v>8661</v>
      </c>
      <c r="B514" t="s">
        <v>59</v>
      </c>
      <c r="C514" t="s">
        <v>60</v>
      </c>
      <c r="D514" t="s">
        <v>43</v>
      </c>
      <c r="E514" t="s">
        <v>7174</v>
      </c>
      <c r="F514" t="s">
        <v>7175</v>
      </c>
      <c r="G514" t="s">
        <v>120</v>
      </c>
      <c r="H514" t="s">
        <v>72</v>
      </c>
      <c r="I514" t="s">
        <v>72</v>
      </c>
      <c r="J514" t="s">
        <v>64</v>
      </c>
      <c r="L514" t="s">
        <v>50</v>
      </c>
      <c r="M514" t="s">
        <v>65</v>
      </c>
      <c r="N514">
        <v>223</v>
      </c>
      <c r="O514" t="s">
        <v>48</v>
      </c>
      <c r="P514" t="s">
        <v>66</v>
      </c>
      <c r="Q514" t="s">
        <v>88</v>
      </c>
      <c r="V514" t="s">
        <v>48</v>
      </c>
      <c r="W514" t="s">
        <v>54</v>
      </c>
      <c r="X514" t="s">
        <v>142</v>
      </c>
      <c r="Y514" t="s">
        <v>54</v>
      </c>
      <c r="Z514" t="s">
        <v>7176</v>
      </c>
      <c r="AA514" t="s">
        <v>54</v>
      </c>
      <c r="AB514" t="s">
        <v>57</v>
      </c>
      <c r="AC514" t="s">
        <v>7177</v>
      </c>
      <c r="AH514">
        <f t="shared" ref="AH514:AH577" si="88">IFERROR(SEARCH("MSSP",J514,1),0)</f>
        <v>0</v>
      </c>
      <c r="AI514">
        <f t="shared" ref="AI514:AI577" si="89">IF(OR(H514="",I514=""),"",IF(H514=I514,1,0))</f>
        <v>1</v>
      </c>
      <c r="AJ514" t="str">
        <f t="shared" ref="AJ514:AJ577" si="90">IF(OR(H514="",I514=""),"",IF(H514&lt;&gt;I514,1,""))</f>
        <v/>
      </c>
      <c r="AK514">
        <v>1</v>
      </c>
      <c r="AL514" s="8">
        <f t="shared" ref="AL514:AL577" si="91">(N514/1440)*1440</f>
        <v>223</v>
      </c>
      <c r="AM514" s="8">
        <f t="shared" ref="AM514:AM577" si="92">((N514/1440)-(N514/1440)+MID(X514,18,8))*1440</f>
        <v>0.1</v>
      </c>
      <c r="AN514" s="8">
        <f t="shared" ref="AN514:AN577" si="93">(((N514/1440)-(N514/1440))+MID(AC514,18,8))*1440</f>
        <v>326.60000000000002</v>
      </c>
      <c r="AO514" s="8">
        <f>Table1[[#This Row],[L1 Worked Time]]+Table1[[#This Row],[Idle Time]]+Table1[[#This Row],[L1 Pend Time]]</f>
        <v>549.70000000000005</v>
      </c>
      <c r="AP514" s="1" t="str">
        <f t="shared" ref="AP514:AP577" si="94">TEXT(AR514,"DDD")</f>
        <v>Wed</v>
      </c>
      <c r="AQ514" s="6">
        <f>INT(Table1[[#This Row],[Create Date]])</f>
        <v>44972</v>
      </c>
      <c r="AR514" s="2">
        <f t="shared" ref="AR514:AR577" si="95">IF(F514="","",INT(MID(F514,6,2)&amp;"-"&amp;MID(F514,9,3)&amp;"-"&amp;MID(F514,15,2)))</f>
        <v>44972</v>
      </c>
      <c r="AS514" s="1" t="str">
        <f t="shared" ref="AS514:AS577" si="96">IF(F514="","",MID(F514,18,8))</f>
        <v>10:00:05</v>
      </c>
      <c r="AT514" s="1" t="str">
        <f t="shared" ref="AT514:AT577" si="97">"Week"&amp;"-"&amp;(WEEKNUM(AR514,2)-WEEKNUM(DATE(YEAR(AR514),MONTH(AR514),1),2)+1)</f>
        <v>Week-3</v>
      </c>
      <c r="AU514" s="3">
        <f t="shared" ref="AU514:AU577" si="98">FLOOR(AS514,1/24)</f>
        <v>0.41666666666666663</v>
      </c>
      <c r="AW514">
        <v>0.1</v>
      </c>
      <c r="AX514">
        <v>223</v>
      </c>
      <c r="AY514">
        <v>326.60000000000002</v>
      </c>
    </row>
    <row r="515" spans="1:51" x14ac:dyDescent="0.25">
      <c r="A515">
        <v>8660</v>
      </c>
      <c r="B515" t="s">
        <v>59</v>
      </c>
      <c r="C515" t="s">
        <v>399</v>
      </c>
      <c r="D515" t="s">
        <v>43</v>
      </c>
      <c r="E515" t="s">
        <v>7178</v>
      </c>
      <c r="F515" t="s">
        <v>7179</v>
      </c>
      <c r="G515" t="s">
        <v>2165</v>
      </c>
      <c r="H515" t="s">
        <v>63</v>
      </c>
      <c r="I515" t="s">
        <v>63</v>
      </c>
      <c r="J515" t="s">
        <v>64</v>
      </c>
      <c r="L515" t="s">
        <v>50</v>
      </c>
      <c r="M515" t="s">
        <v>65</v>
      </c>
      <c r="N515">
        <v>52</v>
      </c>
      <c r="O515" t="s">
        <v>48</v>
      </c>
      <c r="P515" t="s">
        <v>66</v>
      </c>
      <c r="Q515" t="s">
        <v>67</v>
      </c>
      <c r="V515" t="s">
        <v>48</v>
      </c>
      <c r="W515" t="s">
        <v>54</v>
      </c>
      <c r="X515" t="s">
        <v>106</v>
      </c>
      <c r="Y515" t="s">
        <v>54</v>
      </c>
      <c r="Z515" t="s">
        <v>462</v>
      </c>
      <c r="AA515" t="s">
        <v>54</v>
      </c>
      <c r="AB515" t="s">
        <v>57</v>
      </c>
      <c r="AC515" t="s">
        <v>2175</v>
      </c>
      <c r="AH515">
        <f t="shared" si="88"/>
        <v>0</v>
      </c>
      <c r="AI515">
        <f t="shared" si="89"/>
        <v>1</v>
      </c>
      <c r="AJ515" t="str">
        <f t="shared" si="90"/>
        <v/>
      </c>
      <c r="AK515">
        <v>1</v>
      </c>
      <c r="AL515" s="8">
        <f t="shared" si="91"/>
        <v>51.999999999999993</v>
      </c>
      <c r="AM515" s="8">
        <f t="shared" si="92"/>
        <v>8.3333333333333329E-2</v>
      </c>
      <c r="AN515" s="8">
        <f t="shared" si="93"/>
        <v>21.083333333333332</v>
      </c>
      <c r="AO515" s="8">
        <f>Table1[[#This Row],[L1 Worked Time]]+Table1[[#This Row],[Idle Time]]+Table1[[#This Row],[L1 Pend Time]]</f>
        <v>73.166666666666657</v>
      </c>
      <c r="AP515" s="1" t="str">
        <f t="shared" si="94"/>
        <v>Wed</v>
      </c>
      <c r="AQ515" s="6">
        <f>INT(Table1[[#This Row],[Create Date]])</f>
        <v>44972</v>
      </c>
      <c r="AR515" s="2">
        <f t="shared" si="95"/>
        <v>44972</v>
      </c>
      <c r="AS515" s="1" t="str">
        <f t="shared" si="96"/>
        <v>09:30:06</v>
      </c>
      <c r="AT515" s="1" t="str">
        <f t="shared" si="97"/>
        <v>Week-3</v>
      </c>
      <c r="AU515" s="3">
        <f t="shared" si="98"/>
        <v>0.375</v>
      </c>
      <c r="AW515">
        <v>8.3333333333333329E-2</v>
      </c>
      <c r="AX515">
        <v>51.999999999999993</v>
      </c>
      <c r="AY515">
        <v>21.083333333333332</v>
      </c>
    </row>
    <row r="516" spans="1:51" x14ac:dyDescent="0.25">
      <c r="A516">
        <v>8659</v>
      </c>
      <c r="B516" t="s">
        <v>59</v>
      </c>
      <c r="C516" t="s">
        <v>60</v>
      </c>
      <c r="D516" t="s">
        <v>43</v>
      </c>
      <c r="E516" t="s">
        <v>7180</v>
      </c>
      <c r="F516" t="s">
        <v>7181</v>
      </c>
      <c r="G516" t="s">
        <v>140</v>
      </c>
      <c r="H516" t="s">
        <v>63</v>
      </c>
      <c r="I516" t="s">
        <v>63</v>
      </c>
      <c r="J516" t="s">
        <v>64</v>
      </c>
      <c r="L516" t="s">
        <v>50</v>
      </c>
      <c r="M516" t="s">
        <v>65</v>
      </c>
      <c r="N516">
        <v>279</v>
      </c>
      <c r="O516" t="s">
        <v>48</v>
      </c>
      <c r="P516" t="s">
        <v>66</v>
      </c>
      <c r="Q516" t="s">
        <v>88</v>
      </c>
      <c r="V516" t="s">
        <v>48</v>
      </c>
      <c r="W516" t="s">
        <v>54</v>
      </c>
      <c r="X516" t="s">
        <v>106</v>
      </c>
      <c r="Y516" t="s">
        <v>54</v>
      </c>
      <c r="Z516" t="s">
        <v>7182</v>
      </c>
      <c r="AA516" t="s">
        <v>54</v>
      </c>
      <c r="AB516" t="s">
        <v>57</v>
      </c>
      <c r="AC516" t="s">
        <v>7183</v>
      </c>
      <c r="AH516">
        <f t="shared" si="88"/>
        <v>0</v>
      </c>
      <c r="AI516">
        <f t="shared" si="89"/>
        <v>1</v>
      </c>
      <c r="AJ516" t="str">
        <f t="shared" si="90"/>
        <v/>
      </c>
      <c r="AK516">
        <v>1</v>
      </c>
      <c r="AL516" s="8">
        <f t="shared" si="91"/>
        <v>279</v>
      </c>
      <c r="AM516" s="8">
        <f t="shared" si="92"/>
        <v>8.3333333333333329E-2</v>
      </c>
      <c r="AN516" s="8">
        <f t="shared" si="93"/>
        <v>240.45000000000002</v>
      </c>
      <c r="AO516" s="8">
        <f>Table1[[#This Row],[L1 Worked Time]]+Table1[[#This Row],[Idle Time]]+Table1[[#This Row],[L1 Pend Time]]</f>
        <v>519.5333333333333</v>
      </c>
      <c r="AP516" s="1" t="str">
        <f t="shared" si="94"/>
        <v>Wed</v>
      </c>
      <c r="AQ516" s="6">
        <f>INT(Table1[[#This Row],[Create Date]])</f>
        <v>44972</v>
      </c>
      <c r="AR516" s="2">
        <f t="shared" si="95"/>
        <v>44972</v>
      </c>
      <c r="AS516" s="1" t="str">
        <f t="shared" si="96"/>
        <v>09:00:09</v>
      </c>
      <c r="AT516" s="1" t="str">
        <f t="shared" si="97"/>
        <v>Week-3</v>
      </c>
      <c r="AU516" s="3">
        <f t="shared" si="98"/>
        <v>0.375</v>
      </c>
      <c r="AW516">
        <v>8.3333333333333329E-2</v>
      </c>
      <c r="AX516">
        <v>279</v>
      </c>
      <c r="AY516">
        <v>240.45000000000002</v>
      </c>
    </row>
    <row r="517" spans="1:51" x14ac:dyDescent="0.25">
      <c r="A517">
        <v>8658</v>
      </c>
      <c r="B517" t="s">
        <v>59</v>
      </c>
      <c r="C517" t="s">
        <v>60</v>
      </c>
      <c r="D517" t="s">
        <v>43</v>
      </c>
      <c r="E517" t="s">
        <v>6618</v>
      </c>
      <c r="F517" t="s">
        <v>7184</v>
      </c>
      <c r="G517" t="s">
        <v>2165</v>
      </c>
      <c r="H517" t="s">
        <v>72</v>
      </c>
      <c r="I517" t="s">
        <v>72</v>
      </c>
      <c r="J517" t="s">
        <v>83</v>
      </c>
      <c r="L517" t="s">
        <v>50</v>
      </c>
      <c r="M517" t="s">
        <v>65</v>
      </c>
      <c r="N517">
        <v>57</v>
      </c>
      <c r="O517" t="s">
        <v>48</v>
      </c>
      <c r="P517" t="s">
        <v>66</v>
      </c>
      <c r="Q517" t="s">
        <v>88</v>
      </c>
      <c r="V517" t="s">
        <v>48</v>
      </c>
      <c r="W517" t="s">
        <v>54</v>
      </c>
      <c r="X517" t="s">
        <v>106</v>
      </c>
      <c r="Y517" t="s">
        <v>54</v>
      </c>
      <c r="Z517" t="s">
        <v>7185</v>
      </c>
      <c r="AA517" t="s">
        <v>54</v>
      </c>
      <c r="AB517" t="s">
        <v>57</v>
      </c>
      <c r="AC517" t="s">
        <v>4276</v>
      </c>
      <c r="AH517">
        <f t="shared" si="88"/>
        <v>0</v>
      </c>
      <c r="AI517">
        <f t="shared" si="89"/>
        <v>1</v>
      </c>
      <c r="AJ517" t="str">
        <f t="shared" si="90"/>
        <v/>
      </c>
      <c r="AK517">
        <v>1</v>
      </c>
      <c r="AL517" s="8">
        <f t="shared" si="91"/>
        <v>57</v>
      </c>
      <c r="AM517" s="8">
        <f t="shared" si="92"/>
        <v>8.3333333333333329E-2</v>
      </c>
      <c r="AN517" s="8">
        <f t="shared" si="93"/>
        <v>1.0333333333333334</v>
      </c>
      <c r="AO517" s="8">
        <f>Table1[[#This Row],[L1 Worked Time]]+Table1[[#This Row],[Idle Time]]+Table1[[#This Row],[L1 Pend Time]]</f>
        <v>58.116666666666667</v>
      </c>
      <c r="AP517" s="1" t="str">
        <f t="shared" si="94"/>
        <v>Wed</v>
      </c>
      <c r="AQ517" s="6">
        <f>INT(Table1[[#This Row],[Create Date]])</f>
        <v>44972</v>
      </c>
      <c r="AR517" s="2">
        <f t="shared" si="95"/>
        <v>44972</v>
      </c>
      <c r="AS517" s="1" t="str">
        <f t="shared" si="96"/>
        <v>08:00:09</v>
      </c>
      <c r="AT517" s="1" t="str">
        <f t="shared" si="97"/>
        <v>Week-3</v>
      </c>
      <c r="AU517" s="3">
        <f t="shared" si="98"/>
        <v>0.33333333333333331</v>
      </c>
      <c r="AW517">
        <v>8.3333333333333329E-2</v>
      </c>
      <c r="AX517">
        <v>57</v>
      </c>
      <c r="AY517">
        <v>1.0333333333333334</v>
      </c>
    </row>
    <row r="518" spans="1:51" x14ac:dyDescent="0.25">
      <c r="A518">
        <v>8657</v>
      </c>
      <c r="B518" t="s">
        <v>41</v>
      </c>
      <c r="C518" t="s">
        <v>164</v>
      </c>
      <c r="D518" t="s">
        <v>43</v>
      </c>
      <c r="E518" t="s">
        <v>175</v>
      </c>
      <c r="F518" t="s">
        <v>7186</v>
      </c>
      <c r="G518" t="s">
        <v>46</v>
      </c>
      <c r="H518" t="s">
        <v>47</v>
      </c>
      <c r="I518" t="s">
        <v>47</v>
      </c>
      <c r="J518" t="s">
        <v>281</v>
      </c>
      <c r="K518" t="s">
        <v>177</v>
      </c>
      <c r="L518" t="s">
        <v>50</v>
      </c>
      <c r="M518" t="s">
        <v>114</v>
      </c>
      <c r="N518">
        <v>54</v>
      </c>
      <c r="O518" t="s">
        <v>48</v>
      </c>
      <c r="P518" t="s">
        <v>52</v>
      </c>
      <c r="T518" t="s">
        <v>105</v>
      </c>
      <c r="V518" t="s">
        <v>282</v>
      </c>
      <c r="W518" t="s">
        <v>54</v>
      </c>
      <c r="X518" t="s">
        <v>148</v>
      </c>
      <c r="Y518" t="s">
        <v>54</v>
      </c>
      <c r="Z518" t="s">
        <v>1111</v>
      </c>
      <c r="AA518" t="s">
        <v>54</v>
      </c>
      <c r="AB518" t="s">
        <v>57</v>
      </c>
      <c r="AC518" t="s">
        <v>7187</v>
      </c>
      <c r="AH518">
        <f t="shared" si="88"/>
        <v>1</v>
      </c>
      <c r="AI518">
        <f t="shared" si="89"/>
        <v>1</v>
      </c>
      <c r="AJ518" t="str">
        <f t="shared" si="90"/>
        <v/>
      </c>
      <c r="AK518">
        <v>1</v>
      </c>
      <c r="AL518" s="8">
        <f t="shared" si="91"/>
        <v>54</v>
      </c>
      <c r="AM518" s="8">
        <f t="shared" si="92"/>
        <v>0.11666666666666667</v>
      </c>
      <c r="AN518" s="8">
        <f t="shared" si="93"/>
        <v>54.999999999999993</v>
      </c>
      <c r="AO518" s="8">
        <f>Table1[[#This Row],[L1 Worked Time]]+Table1[[#This Row],[Idle Time]]+Table1[[#This Row],[L1 Pend Time]]</f>
        <v>109.11666666666666</v>
      </c>
      <c r="AP518" s="1" t="str">
        <f t="shared" si="94"/>
        <v>Wed</v>
      </c>
      <c r="AQ518" s="6">
        <f>INT(Table1[[#This Row],[Create Date]])</f>
        <v>44972</v>
      </c>
      <c r="AR518" s="2">
        <f t="shared" si="95"/>
        <v>44972</v>
      </c>
      <c r="AS518" s="1" t="str">
        <f t="shared" si="96"/>
        <v>08:00:03</v>
      </c>
      <c r="AT518" s="1" t="str">
        <f t="shared" si="97"/>
        <v>Week-3</v>
      </c>
      <c r="AU518" s="3">
        <f t="shared" si="98"/>
        <v>0.33333333333333331</v>
      </c>
      <c r="AW518">
        <v>0.11666666666666667</v>
      </c>
      <c r="AX518">
        <v>54</v>
      </c>
      <c r="AY518">
        <v>54.999999999999993</v>
      </c>
    </row>
    <row r="519" spans="1:51" x14ac:dyDescent="0.25">
      <c r="A519">
        <v>8656</v>
      </c>
      <c r="B519" t="s">
        <v>41</v>
      </c>
      <c r="C519" t="s">
        <v>164</v>
      </c>
      <c r="D519" t="s">
        <v>43</v>
      </c>
      <c r="E519" t="s">
        <v>175</v>
      </c>
      <c r="F519" t="s">
        <v>7188</v>
      </c>
      <c r="G519" t="s">
        <v>46</v>
      </c>
      <c r="H519" t="s">
        <v>47</v>
      </c>
      <c r="I519" t="s">
        <v>47</v>
      </c>
      <c r="J519" t="s">
        <v>112</v>
      </c>
      <c r="K519" t="s">
        <v>177</v>
      </c>
      <c r="L519" t="s">
        <v>50</v>
      </c>
      <c r="M519" t="s">
        <v>114</v>
      </c>
      <c r="N519">
        <v>90</v>
      </c>
      <c r="O519" t="s">
        <v>48</v>
      </c>
      <c r="P519" t="s">
        <v>52</v>
      </c>
      <c r="T519" t="s">
        <v>105</v>
      </c>
      <c r="V519" t="s">
        <v>48</v>
      </c>
      <c r="W519" t="s">
        <v>54</v>
      </c>
      <c r="X519" t="s">
        <v>142</v>
      </c>
      <c r="Y519" t="s">
        <v>54</v>
      </c>
      <c r="Z519" t="s">
        <v>7189</v>
      </c>
      <c r="AA519" t="s">
        <v>54</v>
      </c>
      <c r="AB519" t="s">
        <v>57</v>
      </c>
      <c r="AC519" t="s">
        <v>57</v>
      </c>
      <c r="AH519">
        <f t="shared" si="88"/>
        <v>0</v>
      </c>
      <c r="AI519">
        <f t="shared" si="89"/>
        <v>1</v>
      </c>
      <c r="AJ519" t="str">
        <f t="shared" si="90"/>
        <v/>
      </c>
      <c r="AK519">
        <v>1</v>
      </c>
      <c r="AL519" s="8">
        <f t="shared" si="91"/>
        <v>90</v>
      </c>
      <c r="AM519" s="8">
        <f t="shared" si="92"/>
        <v>0.1</v>
      </c>
      <c r="AN519" s="8">
        <f t="shared" si="93"/>
        <v>1.6666666666666666E-2</v>
      </c>
      <c r="AO519" s="8">
        <f>Table1[[#This Row],[L1 Worked Time]]+Table1[[#This Row],[Idle Time]]+Table1[[#This Row],[L1 Pend Time]]</f>
        <v>90.11666666666666</v>
      </c>
      <c r="AP519" s="1" t="str">
        <f t="shared" si="94"/>
        <v>Wed</v>
      </c>
      <c r="AQ519" s="6">
        <f>INT(Table1[[#This Row],[Create Date]])</f>
        <v>44972</v>
      </c>
      <c r="AR519" s="2">
        <f t="shared" si="95"/>
        <v>44972</v>
      </c>
      <c r="AS519" s="1" t="str">
        <f t="shared" si="96"/>
        <v>07:20:03</v>
      </c>
      <c r="AT519" s="1" t="str">
        <f t="shared" si="97"/>
        <v>Week-3</v>
      </c>
      <c r="AU519" s="3">
        <f t="shared" si="98"/>
        <v>0.29166666666666663</v>
      </c>
      <c r="AW519">
        <v>0.1</v>
      </c>
      <c r="AX519">
        <v>90</v>
      </c>
      <c r="AY519">
        <v>1.6666666666666666E-2</v>
      </c>
    </row>
    <row r="520" spans="1:51" x14ac:dyDescent="0.25">
      <c r="A520">
        <v>8686</v>
      </c>
      <c r="B520" t="s">
        <v>117</v>
      </c>
      <c r="C520" t="s">
        <v>42</v>
      </c>
      <c r="D520" t="s">
        <v>43</v>
      </c>
      <c r="E520" t="s">
        <v>7105</v>
      </c>
      <c r="F520" t="s">
        <v>7106</v>
      </c>
      <c r="G520" t="s">
        <v>77</v>
      </c>
      <c r="H520" t="s">
        <v>47</v>
      </c>
      <c r="I520" t="s">
        <v>63</v>
      </c>
      <c r="J520" t="s">
        <v>112</v>
      </c>
      <c r="K520" t="s">
        <v>6033</v>
      </c>
      <c r="L520" t="s">
        <v>50</v>
      </c>
      <c r="M520" t="s">
        <v>122</v>
      </c>
      <c r="N520">
        <v>55</v>
      </c>
      <c r="O520" t="s">
        <v>48</v>
      </c>
      <c r="P520" t="s">
        <v>251</v>
      </c>
      <c r="S520" t="s">
        <v>252</v>
      </c>
      <c r="V520" t="s">
        <v>48</v>
      </c>
      <c r="W520" t="s">
        <v>54</v>
      </c>
      <c r="X520" t="s">
        <v>106</v>
      </c>
      <c r="Y520" t="s">
        <v>54</v>
      </c>
      <c r="Z520" t="s">
        <v>2092</v>
      </c>
      <c r="AA520" t="s">
        <v>54</v>
      </c>
      <c r="AB520" t="s">
        <v>57</v>
      </c>
      <c r="AC520" t="s">
        <v>57</v>
      </c>
      <c r="AH520">
        <f t="shared" si="88"/>
        <v>0</v>
      </c>
      <c r="AI520">
        <f t="shared" si="89"/>
        <v>0</v>
      </c>
      <c r="AJ520">
        <f t="shared" si="90"/>
        <v>1</v>
      </c>
      <c r="AK520">
        <v>1</v>
      </c>
      <c r="AL520" s="8">
        <f t="shared" si="91"/>
        <v>55.000000000000007</v>
      </c>
      <c r="AM520" s="8">
        <f t="shared" si="92"/>
        <v>8.3333333333333329E-2</v>
      </c>
      <c r="AN520" s="8">
        <f t="shared" si="93"/>
        <v>1.6666666666666666E-2</v>
      </c>
      <c r="AO520" s="8">
        <f>Table1[[#This Row],[L1 Worked Time]]+Table1[[#This Row],[Idle Time]]+Table1[[#This Row],[L1 Pend Time]]</f>
        <v>55.100000000000009</v>
      </c>
      <c r="AP520" s="1" t="str">
        <f t="shared" si="94"/>
        <v>Thu</v>
      </c>
      <c r="AQ520" s="6">
        <f>INT(Table1[[#This Row],[Create Date]])</f>
        <v>44973</v>
      </c>
      <c r="AR520" s="2">
        <f t="shared" si="95"/>
        <v>44973</v>
      </c>
      <c r="AS520" s="1" t="str">
        <f t="shared" si="96"/>
        <v>23:10:05</v>
      </c>
      <c r="AT520" s="1" t="str">
        <f t="shared" si="97"/>
        <v>Week-3</v>
      </c>
      <c r="AU520" s="3">
        <f t="shared" si="98"/>
        <v>0.95833333333333326</v>
      </c>
      <c r="AW520">
        <v>8.3333333333333329E-2</v>
      </c>
      <c r="AX520">
        <v>55.000000000000007</v>
      </c>
      <c r="AY520">
        <v>1.6666666666666666E-2</v>
      </c>
    </row>
    <row r="521" spans="1:51" x14ac:dyDescent="0.25">
      <c r="A521">
        <v>8685</v>
      </c>
      <c r="B521" t="s">
        <v>59</v>
      </c>
      <c r="C521" t="s">
        <v>60</v>
      </c>
      <c r="D521" t="s">
        <v>43</v>
      </c>
      <c r="E521" t="s">
        <v>7107</v>
      </c>
      <c r="F521" t="s">
        <v>7108</v>
      </c>
      <c r="G521" t="s">
        <v>77</v>
      </c>
      <c r="H521" t="s">
        <v>72</v>
      </c>
      <c r="I521" t="s">
        <v>72</v>
      </c>
      <c r="J521" t="s">
        <v>64</v>
      </c>
      <c r="L521" t="s">
        <v>50</v>
      </c>
      <c r="M521" t="s">
        <v>65</v>
      </c>
      <c r="N521">
        <v>52</v>
      </c>
      <c r="O521" t="s">
        <v>48</v>
      </c>
      <c r="P521" t="s">
        <v>66</v>
      </c>
      <c r="Q521" t="s">
        <v>73</v>
      </c>
      <c r="V521" t="s">
        <v>48</v>
      </c>
      <c r="W521" t="s">
        <v>54</v>
      </c>
      <c r="X521" t="s">
        <v>745</v>
      </c>
      <c r="Y521" t="s">
        <v>54</v>
      </c>
      <c r="Z521" t="s">
        <v>2864</v>
      </c>
      <c r="AA521" t="s">
        <v>54</v>
      </c>
      <c r="AB521" t="s">
        <v>57</v>
      </c>
      <c r="AC521" t="s">
        <v>1071</v>
      </c>
      <c r="AH521">
        <f t="shared" si="88"/>
        <v>0</v>
      </c>
      <c r="AI521">
        <f t="shared" si="89"/>
        <v>1</v>
      </c>
      <c r="AJ521" t="str">
        <f t="shared" si="90"/>
        <v/>
      </c>
      <c r="AK521">
        <v>1</v>
      </c>
      <c r="AL521" s="8">
        <f t="shared" si="91"/>
        <v>51.999999999999993</v>
      </c>
      <c r="AM521" s="8">
        <f t="shared" si="92"/>
        <v>6.6666666666666666E-2</v>
      </c>
      <c r="AN521" s="8">
        <f t="shared" si="93"/>
        <v>69.349999999999994</v>
      </c>
      <c r="AO521" s="8">
        <f>Table1[[#This Row],[L1 Worked Time]]+Table1[[#This Row],[Idle Time]]+Table1[[#This Row],[L1 Pend Time]]</f>
        <v>121.41666666666666</v>
      </c>
      <c r="AP521" s="1" t="str">
        <f t="shared" si="94"/>
        <v>Thu</v>
      </c>
      <c r="AQ521" s="6">
        <f>INT(Table1[[#This Row],[Create Date]])</f>
        <v>44973</v>
      </c>
      <c r="AR521" s="2">
        <f t="shared" si="95"/>
        <v>44973</v>
      </c>
      <c r="AS521" s="1" t="str">
        <f t="shared" si="96"/>
        <v>16:00:07</v>
      </c>
      <c r="AT521" s="1" t="str">
        <f t="shared" si="97"/>
        <v>Week-3</v>
      </c>
      <c r="AU521" s="3">
        <f t="shared" si="98"/>
        <v>0.66666666666666663</v>
      </c>
      <c r="AW521">
        <v>6.6666666666666666E-2</v>
      </c>
      <c r="AX521">
        <v>51.999999999999993</v>
      </c>
      <c r="AY521">
        <v>69.349999999999994</v>
      </c>
    </row>
    <row r="522" spans="1:51" x14ac:dyDescent="0.25">
      <c r="A522">
        <v>8684</v>
      </c>
      <c r="B522" t="s">
        <v>59</v>
      </c>
      <c r="C522" t="s">
        <v>399</v>
      </c>
      <c r="D522" t="s">
        <v>43</v>
      </c>
      <c r="E522" t="s">
        <v>5924</v>
      </c>
      <c r="F522" t="s">
        <v>7109</v>
      </c>
      <c r="G522" t="s">
        <v>120</v>
      </c>
      <c r="H522" t="s">
        <v>47</v>
      </c>
      <c r="I522" t="s">
        <v>72</v>
      </c>
      <c r="J522" t="s">
        <v>1624</v>
      </c>
      <c r="K522" t="s">
        <v>130</v>
      </c>
      <c r="L522" t="s">
        <v>50</v>
      </c>
      <c r="M522" t="s">
        <v>122</v>
      </c>
      <c r="N522">
        <v>4</v>
      </c>
      <c r="O522" t="s">
        <v>48</v>
      </c>
      <c r="P522" t="s">
        <v>52</v>
      </c>
      <c r="T522" t="s">
        <v>105</v>
      </c>
      <c r="V522" t="s">
        <v>282</v>
      </c>
      <c r="W522" t="s">
        <v>54</v>
      </c>
      <c r="X522" t="s">
        <v>745</v>
      </c>
      <c r="Y522" t="s">
        <v>54</v>
      </c>
      <c r="Z522" t="s">
        <v>4100</v>
      </c>
      <c r="AA522" t="s">
        <v>54</v>
      </c>
      <c r="AB522" t="s">
        <v>57</v>
      </c>
      <c r="AC522" t="s">
        <v>7110</v>
      </c>
      <c r="AH522">
        <f t="shared" si="88"/>
        <v>1</v>
      </c>
      <c r="AI522">
        <f t="shared" si="89"/>
        <v>0</v>
      </c>
      <c r="AJ522">
        <f t="shared" si="90"/>
        <v>1</v>
      </c>
      <c r="AK522">
        <v>1</v>
      </c>
      <c r="AL522" s="8">
        <f t="shared" si="91"/>
        <v>4</v>
      </c>
      <c r="AM522" s="8">
        <f t="shared" si="92"/>
        <v>6.6666666666666666E-2</v>
      </c>
      <c r="AN522" s="8">
        <f t="shared" si="93"/>
        <v>142.61666666666667</v>
      </c>
      <c r="AO522" s="8">
        <f>Table1[[#This Row],[L1 Worked Time]]+Table1[[#This Row],[Idle Time]]+Table1[[#This Row],[L1 Pend Time]]</f>
        <v>146.68333333333334</v>
      </c>
      <c r="AP522" s="1" t="str">
        <f t="shared" si="94"/>
        <v>Thu</v>
      </c>
      <c r="AQ522" s="6">
        <f>INT(Table1[[#This Row],[Create Date]])</f>
        <v>44973</v>
      </c>
      <c r="AR522" s="2">
        <f t="shared" si="95"/>
        <v>44973</v>
      </c>
      <c r="AS522" s="1" t="str">
        <f t="shared" si="96"/>
        <v>15:10:02</v>
      </c>
      <c r="AT522" s="1" t="str">
        <f t="shared" si="97"/>
        <v>Week-3</v>
      </c>
      <c r="AU522" s="3">
        <f t="shared" si="98"/>
        <v>0.625</v>
      </c>
      <c r="AW522">
        <v>6.6666666666666666E-2</v>
      </c>
      <c r="AX522">
        <v>4</v>
      </c>
      <c r="AY522">
        <v>142.61666666666667</v>
      </c>
    </row>
    <row r="523" spans="1:51" x14ac:dyDescent="0.25">
      <c r="A523">
        <v>8683</v>
      </c>
      <c r="B523" t="s">
        <v>59</v>
      </c>
      <c r="C523" t="s">
        <v>60</v>
      </c>
      <c r="D523" t="s">
        <v>43</v>
      </c>
      <c r="E523" t="s">
        <v>273</v>
      </c>
      <c r="F523" t="s">
        <v>7111</v>
      </c>
      <c r="G523" t="s">
        <v>140</v>
      </c>
      <c r="H523" t="s">
        <v>72</v>
      </c>
      <c r="I523" t="s">
        <v>72</v>
      </c>
      <c r="J523" t="s">
        <v>64</v>
      </c>
      <c r="L523" t="s">
        <v>50</v>
      </c>
      <c r="M523" t="s">
        <v>114</v>
      </c>
      <c r="N523">
        <v>116</v>
      </c>
      <c r="O523" t="s">
        <v>48</v>
      </c>
      <c r="P523" t="s">
        <v>66</v>
      </c>
      <c r="Q523" t="s">
        <v>73</v>
      </c>
      <c r="V523" t="s">
        <v>48</v>
      </c>
      <c r="W523" t="s">
        <v>54</v>
      </c>
      <c r="X523" t="s">
        <v>745</v>
      </c>
      <c r="Y523" t="s">
        <v>54</v>
      </c>
      <c r="Z523" t="s">
        <v>7112</v>
      </c>
      <c r="AA523" t="s">
        <v>54</v>
      </c>
      <c r="AB523" t="s">
        <v>57</v>
      </c>
      <c r="AC523" t="s">
        <v>7113</v>
      </c>
      <c r="AH523">
        <f t="shared" si="88"/>
        <v>0</v>
      </c>
      <c r="AI523">
        <f t="shared" si="89"/>
        <v>1</v>
      </c>
      <c r="AJ523" t="str">
        <f t="shared" si="90"/>
        <v/>
      </c>
      <c r="AK523">
        <v>1</v>
      </c>
      <c r="AL523" s="8">
        <f t="shared" si="91"/>
        <v>116.00000000000001</v>
      </c>
      <c r="AM523" s="8">
        <f t="shared" si="92"/>
        <v>6.6666666666666666E-2</v>
      </c>
      <c r="AN523" s="8">
        <f t="shared" si="93"/>
        <v>100.16666666666666</v>
      </c>
      <c r="AO523" s="8">
        <f>Table1[[#This Row],[L1 Worked Time]]+Table1[[#This Row],[Idle Time]]+Table1[[#This Row],[L1 Pend Time]]</f>
        <v>216.23333333333335</v>
      </c>
      <c r="AP523" s="1" t="str">
        <f t="shared" si="94"/>
        <v>Thu</v>
      </c>
      <c r="AQ523" s="6">
        <f>INT(Table1[[#This Row],[Create Date]])</f>
        <v>44973</v>
      </c>
      <c r="AR523" s="2">
        <f t="shared" si="95"/>
        <v>44973</v>
      </c>
      <c r="AS523" s="1" t="str">
        <f t="shared" si="96"/>
        <v>15:00:05</v>
      </c>
      <c r="AT523" s="1" t="str">
        <f t="shared" si="97"/>
        <v>Week-3</v>
      </c>
      <c r="AU523" s="3">
        <f t="shared" si="98"/>
        <v>0.625</v>
      </c>
      <c r="AW523">
        <v>6.6666666666666666E-2</v>
      </c>
      <c r="AX523">
        <v>116.00000000000001</v>
      </c>
      <c r="AY523">
        <v>100.16666666666666</v>
      </c>
    </row>
    <row r="524" spans="1:51" x14ac:dyDescent="0.25">
      <c r="A524">
        <v>8682</v>
      </c>
      <c r="B524" t="s">
        <v>117</v>
      </c>
      <c r="C524" t="s">
        <v>109</v>
      </c>
      <c r="D524" t="s">
        <v>43</v>
      </c>
      <c r="E524" t="s">
        <v>226</v>
      </c>
      <c r="F524" t="s">
        <v>7114</v>
      </c>
      <c r="G524" t="s">
        <v>120</v>
      </c>
      <c r="H524" t="s">
        <v>63</v>
      </c>
      <c r="I524" t="s">
        <v>63</v>
      </c>
      <c r="J524" t="s">
        <v>112</v>
      </c>
      <c r="K524" t="s">
        <v>228</v>
      </c>
      <c r="L524" t="s">
        <v>50</v>
      </c>
      <c r="M524" t="s">
        <v>114</v>
      </c>
      <c r="N524">
        <v>84</v>
      </c>
      <c r="O524" t="s">
        <v>48</v>
      </c>
      <c r="P524" t="s">
        <v>123</v>
      </c>
      <c r="R524" t="s">
        <v>124</v>
      </c>
      <c r="V524" t="s">
        <v>48</v>
      </c>
      <c r="W524" t="s">
        <v>54</v>
      </c>
      <c r="X524" t="s">
        <v>106</v>
      </c>
      <c r="Y524" t="s">
        <v>54</v>
      </c>
      <c r="Z524" t="s">
        <v>7115</v>
      </c>
      <c r="AA524" t="s">
        <v>54</v>
      </c>
      <c r="AB524" t="s">
        <v>57</v>
      </c>
      <c r="AC524" t="s">
        <v>1317</v>
      </c>
      <c r="AH524">
        <f t="shared" si="88"/>
        <v>0</v>
      </c>
      <c r="AI524">
        <f t="shared" si="89"/>
        <v>1</v>
      </c>
      <c r="AJ524" t="str">
        <f t="shared" si="90"/>
        <v/>
      </c>
      <c r="AK524">
        <v>1</v>
      </c>
      <c r="AL524" s="8">
        <f t="shared" si="91"/>
        <v>84</v>
      </c>
      <c r="AM524" s="8">
        <f t="shared" si="92"/>
        <v>8.3333333333333329E-2</v>
      </c>
      <c r="AN524" s="8">
        <f t="shared" si="93"/>
        <v>9.8000000000000025</v>
      </c>
      <c r="AO524" s="8">
        <f>Table1[[#This Row],[L1 Worked Time]]+Table1[[#This Row],[Idle Time]]+Table1[[#This Row],[L1 Pend Time]]</f>
        <v>93.883333333333326</v>
      </c>
      <c r="AP524" s="1" t="str">
        <f t="shared" si="94"/>
        <v>Thu</v>
      </c>
      <c r="AQ524" s="6">
        <f>INT(Table1[[#This Row],[Create Date]])</f>
        <v>44973</v>
      </c>
      <c r="AR524" s="2">
        <f t="shared" si="95"/>
        <v>44973</v>
      </c>
      <c r="AS524" s="1" t="str">
        <f t="shared" si="96"/>
        <v>14:10:02</v>
      </c>
      <c r="AT524" s="1" t="str">
        <f t="shared" si="97"/>
        <v>Week-3</v>
      </c>
      <c r="AU524" s="3">
        <f t="shared" si="98"/>
        <v>0.58333333333333326</v>
      </c>
      <c r="AW524">
        <v>8.3333333333333329E-2</v>
      </c>
      <c r="AX524">
        <v>84</v>
      </c>
      <c r="AY524">
        <v>9.8000000000000025</v>
      </c>
    </row>
    <row r="525" spans="1:51" x14ac:dyDescent="0.25">
      <c r="A525">
        <v>8681</v>
      </c>
      <c r="B525" t="s">
        <v>346</v>
      </c>
      <c r="C525" t="s">
        <v>42</v>
      </c>
      <c r="D525" t="s">
        <v>43</v>
      </c>
      <c r="E525" t="s">
        <v>2807</v>
      </c>
      <c r="F525" t="s">
        <v>7116</v>
      </c>
      <c r="G525" t="s">
        <v>120</v>
      </c>
      <c r="H525" t="s">
        <v>63</v>
      </c>
      <c r="I525" t="s">
        <v>63</v>
      </c>
      <c r="J525" t="s">
        <v>1624</v>
      </c>
      <c r="K525" t="s">
        <v>1294</v>
      </c>
      <c r="L525" t="s">
        <v>50</v>
      </c>
      <c r="M525" t="s">
        <v>122</v>
      </c>
      <c r="N525">
        <v>22</v>
      </c>
      <c r="O525" t="s">
        <v>48</v>
      </c>
      <c r="P525" t="s">
        <v>251</v>
      </c>
      <c r="S525" t="s">
        <v>252</v>
      </c>
      <c r="V525" t="s">
        <v>282</v>
      </c>
      <c r="W525" t="s">
        <v>54</v>
      </c>
      <c r="X525" t="s">
        <v>142</v>
      </c>
      <c r="Y525" t="s">
        <v>54</v>
      </c>
      <c r="Z525" t="s">
        <v>7117</v>
      </c>
      <c r="AA525" t="s">
        <v>54</v>
      </c>
      <c r="AB525" t="s">
        <v>57</v>
      </c>
      <c r="AC525" t="s">
        <v>7118</v>
      </c>
      <c r="AH525">
        <f t="shared" si="88"/>
        <v>1</v>
      </c>
      <c r="AI525">
        <f t="shared" si="89"/>
        <v>1</v>
      </c>
      <c r="AJ525" t="str">
        <f t="shared" si="90"/>
        <v/>
      </c>
      <c r="AK525">
        <v>1</v>
      </c>
      <c r="AL525" s="8">
        <f t="shared" si="91"/>
        <v>22</v>
      </c>
      <c r="AM525" s="8">
        <f t="shared" si="92"/>
        <v>0.1</v>
      </c>
      <c r="AN525" s="8">
        <f t="shared" si="93"/>
        <v>79.683333333333337</v>
      </c>
      <c r="AO525" s="8">
        <f>Table1[[#This Row],[L1 Worked Time]]+Table1[[#This Row],[Idle Time]]+Table1[[#This Row],[L1 Pend Time]]</f>
        <v>101.78333333333333</v>
      </c>
      <c r="AP525" s="1" t="str">
        <f t="shared" si="94"/>
        <v>Thu</v>
      </c>
      <c r="AQ525" s="6">
        <f>INT(Table1[[#This Row],[Create Date]])</f>
        <v>44973</v>
      </c>
      <c r="AR525" s="2">
        <f t="shared" si="95"/>
        <v>44973</v>
      </c>
      <c r="AS525" s="1" t="str">
        <f t="shared" si="96"/>
        <v>13:30:03</v>
      </c>
      <c r="AT525" s="1" t="str">
        <f t="shared" si="97"/>
        <v>Week-3</v>
      </c>
      <c r="AU525" s="3">
        <f t="shared" si="98"/>
        <v>0.54166666666666663</v>
      </c>
      <c r="AW525">
        <v>0.1</v>
      </c>
      <c r="AX525">
        <v>22</v>
      </c>
      <c r="AY525">
        <v>79.683333333333337</v>
      </c>
    </row>
    <row r="526" spans="1:51" x14ac:dyDescent="0.25">
      <c r="A526">
        <v>8680</v>
      </c>
      <c r="B526" t="s">
        <v>59</v>
      </c>
      <c r="C526" t="s">
        <v>164</v>
      </c>
      <c r="D526" t="s">
        <v>43</v>
      </c>
      <c r="E526" t="s">
        <v>7119</v>
      </c>
      <c r="F526" t="s">
        <v>7120</v>
      </c>
      <c r="G526" t="s">
        <v>2165</v>
      </c>
      <c r="H526" t="s">
        <v>63</v>
      </c>
      <c r="I526" t="s">
        <v>72</v>
      </c>
      <c r="J526" t="s">
        <v>64</v>
      </c>
      <c r="L526" t="s">
        <v>50</v>
      </c>
      <c r="M526" t="s">
        <v>65</v>
      </c>
      <c r="N526">
        <v>105</v>
      </c>
      <c r="O526" t="s">
        <v>48</v>
      </c>
      <c r="P526" t="s">
        <v>66</v>
      </c>
      <c r="Q526" t="s">
        <v>88</v>
      </c>
      <c r="V526" t="s">
        <v>48</v>
      </c>
      <c r="W526" t="s">
        <v>54</v>
      </c>
      <c r="X526" t="s">
        <v>302</v>
      </c>
      <c r="Y526" t="s">
        <v>54</v>
      </c>
      <c r="Z526" t="s">
        <v>7121</v>
      </c>
      <c r="AA526" t="s">
        <v>54</v>
      </c>
      <c r="AB526" t="s">
        <v>57</v>
      </c>
      <c r="AC526" t="s">
        <v>7122</v>
      </c>
      <c r="AH526">
        <f t="shared" si="88"/>
        <v>0</v>
      </c>
      <c r="AI526">
        <f t="shared" si="89"/>
        <v>0</v>
      </c>
      <c r="AJ526">
        <f t="shared" si="90"/>
        <v>1</v>
      </c>
      <c r="AK526">
        <v>1</v>
      </c>
      <c r="AL526" s="8">
        <f t="shared" si="91"/>
        <v>105</v>
      </c>
      <c r="AM526" s="8">
        <f t="shared" si="92"/>
        <v>0.36666666666666664</v>
      </c>
      <c r="AN526" s="8">
        <f t="shared" si="93"/>
        <v>83.583333333333329</v>
      </c>
      <c r="AO526" s="8">
        <f>Table1[[#This Row],[L1 Worked Time]]+Table1[[#This Row],[Idle Time]]+Table1[[#This Row],[L1 Pend Time]]</f>
        <v>188.95</v>
      </c>
      <c r="AP526" s="1" t="str">
        <f t="shared" si="94"/>
        <v>Thu</v>
      </c>
      <c r="AQ526" s="6">
        <f>INT(Table1[[#This Row],[Create Date]])</f>
        <v>44973</v>
      </c>
      <c r="AR526" s="2">
        <f t="shared" si="95"/>
        <v>44973</v>
      </c>
      <c r="AS526" s="1" t="str">
        <f t="shared" si="96"/>
        <v>13:00:05</v>
      </c>
      <c r="AT526" s="1" t="str">
        <f t="shared" si="97"/>
        <v>Week-3</v>
      </c>
      <c r="AU526" s="3">
        <f t="shared" si="98"/>
        <v>0.54166666666666663</v>
      </c>
      <c r="AW526">
        <v>0.36666666666666664</v>
      </c>
      <c r="AX526">
        <v>105</v>
      </c>
      <c r="AY526">
        <v>83.583333333333329</v>
      </c>
    </row>
    <row r="527" spans="1:51" x14ac:dyDescent="0.25">
      <c r="A527">
        <v>8679</v>
      </c>
      <c r="B527" t="s">
        <v>59</v>
      </c>
      <c r="C527" t="s">
        <v>60</v>
      </c>
      <c r="D527" t="s">
        <v>43</v>
      </c>
      <c r="E527" t="s">
        <v>7123</v>
      </c>
      <c r="F527" t="s">
        <v>7124</v>
      </c>
      <c r="G527" t="s">
        <v>2165</v>
      </c>
      <c r="H527" t="s">
        <v>47</v>
      </c>
      <c r="I527" t="s">
        <v>63</v>
      </c>
      <c r="J527" t="s">
        <v>64</v>
      </c>
      <c r="L527" t="s">
        <v>50</v>
      </c>
      <c r="M527" t="s">
        <v>65</v>
      </c>
      <c r="N527">
        <v>157</v>
      </c>
      <c r="O527" t="s">
        <v>48</v>
      </c>
      <c r="P527" t="s">
        <v>66</v>
      </c>
      <c r="Q527" t="s">
        <v>317</v>
      </c>
      <c r="V527" t="s">
        <v>48</v>
      </c>
      <c r="W527" t="s">
        <v>54</v>
      </c>
      <c r="X527" t="s">
        <v>106</v>
      </c>
      <c r="Y527" t="s">
        <v>54</v>
      </c>
      <c r="Z527" t="s">
        <v>7125</v>
      </c>
      <c r="AA527" t="s">
        <v>54</v>
      </c>
      <c r="AB527" t="s">
        <v>57</v>
      </c>
      <c r="AC527" t="s">
        <v>7126</v>
      </c>
      <c r="AH527">
        <f t="shared" si="88"/>
        <v>0</v>
      </c>
      <c r="AI527">
        <f t="shared" si="89"/>
        <v>0</v>
      </c>
      <c r="AJ527">
        <f t="shared" si="90"/>
        <v>1</v>
      </c>
      <c r="AK527">
        <v>1</v>
      </c>
      <c r="AL527" s="8">
        <f t="shared" si="91"/>
        <v>157</v>
      </c>
      <c r="AM527" s="8">
        <f t="shared" si="92"/>
        <v>8.3333333333333329E-2</v>
      </c>
      <c r="AN527" s="8">
        <f t="shared" si="93"/>
        <v>6.1333333333333337</v>
      </c>
      <c r="AO527" s="8">
        <f>Table1[[#This Row],[L1 Worked Time]]+Table1[[#This Row],[Idle Time]]+Table1[[#This Row],[L1 Pend Time]]</f>
        <v>163.21666666666667</v>
      </c>
      <c r="AP527" s="1" t="str">
        <f t="shared" si="94"/>
        <v>Thu</v>
      </c>
      <c r="AQ527" s="6">
        <f>INT(Table1[[#This Row],[Create Date]])</f>
        <v>44973</v>
      </c>
      <c r="AR527" s="2">
        <f t="shared" si="95"/>
        <v>44973</v>
      </c>
      <c r="AS527" s="1" t="str">
        <f t="shared" si="96"/>
        <v>11:30:05</v>
      </c>
      <c r="AT527" s="1" t="str">
        <f t="shared" si="97"/>
        <v>Week-3</v>
      </c>
      <c r="AU527" s="3">
        <f t="shared" si="98"/>
        <v>0.45833333333333331</v>
      </c>
      <c r="AW527">
        <v>8.3333333333333329E-2</v>
      </c>
      <c r="AX527">
        <v>157</v>
      </c>
      <c r="AY527">
        <v>6.1333333333333337</v>
      </c>
    </row>
    <row r="528" spans="1:51" x14ac:dyDescent="0.25">
      <c r="A528">
        <v>8678</v>
      </c>
      <c r="B528" t="s">
        <v>59</v>
      </c>
      <c r="C528" t="s">
        <v>164</v>
      </c>
      <c r="D528" t="s">
        <v>43</v>
      </c>
      <c r="E528" t="s">
        <v>7127</v>
      </c>
      <c r="F528" t="s">
        <v>7128</v>
      </c>
      <c r="G528" t="s">
        <v>140</v>
      </c>
      <c r="H528" t="s">
        <v>72</v>
      </c>
      <c r="I528" t="s">
        <v>72</v>
      </c>
      <c r="J528" t="s">
        <v>64</v>
      </c>
      <c r="L528" t="s">
        <v>50</v>
      </c>
      <c r="M528" t="s">
        <v>114</v>
      </c>
      <c r="N528">
        <v>81</v>
      </c>
      <c r="O528" t="s">
        <v>48</v>
      </c>
      <c r="P528" t="s">
        <v>66</v>
      </c>
      <c r="Q528" t="s">
        <v>88</v>
      </c>
      <c r="V528" t="s">
        <v>48</v>
      </c>
      <c r="W528" t="s">
        <v>54</v>
      </c>
      <c r="X528" t="s">
        <v>745</v>
      </c>
      <c r="Y528" t="s">
        <v>54</v>
      </c>
      <c r="Z528" t="s">
        <v>6730</v>
      </c>
      <c r="AA528" t="s">
        <v>54</v>
      </c>
      <c r="AB528" t="s">
        <v>57</v>
      </c>
      <c r="AC528" t="s">
        <v>7129</v>
      </c>
      <c r="AH528">
        <f t="shared" si="88"/>
        <v>0</v>
      </c>
      <c r="AI528">
        <f t="shared" si="89"/>
        <v>1</v>
      </c>
      <c r="AJ528" t="str">
        <f t="shared" si="90"/>
        <v/>
      </c>
      <c r="AK528">
        <v>1</v>
      </c>
      <c r="AL528" s="8">
        <f t="shared" si="91"/>
        <v>81</v>
      </c>
      <c r="AM528" s="8">
        <f t="shared" si="92"/>
        <v>6.6666666666666666E-2</v>
      </c>
      <c r="AN528" s="8">
        <f t="shared" si="93"/>
        <v>98.233333333333334</v>
      </c>
      <c r="AO528" s="8">
        <f>Table1[[#This Row],[L1 Worked Time]]+Table1[[#This Row],[Idle Time]]+Table1[[#This Row],[L1 Pend Time]]</f>
        <v>179.3</v>
      </c>
      <c r="AP528" s="1" t="str">
        <f t="shared" si="94"/>
        <v>Thu</v>
      </c>
      <c r="AQ528" s="6">
        <f>INT(Table1[[#This Row],[Create Date]])</f>
        <v>44973</v>
      </c>
      <c r="AR528" s="2">
        <f t="shared" si="95"/>
        <v>44973</v>
      </c>
      <c r="AS528" s="1" t="str">
        <f t="shared" si="96"/>
        <v>11:00:05</v>
      </c>
      <c r="AT528" s="1" t="str">
        <f t="shared" si="97"/>
        <v>Week-3</v>
      </c>
      <c r="AU528" s="3">
        <f t="shared" si="98"/>
        <v>0.45833333333333331</v>
      </c>
      <c r="AW528">
        <v>6.6666666666666666E-2</v>
      </c>
      <c r="AX528">
        <v>81</v>
      </c>
      <c r="AY528">
        <v>98.233333333333334</v>
      </c>
    </row>
    <row r="529" spans="1:51" x14ac:dyDescent="0.25">
      <c r="A529">
        <v>8677</v>
      </c>
      <c r="B529" t="s">
        <v>59</v>
      </c>
      <c r="C529" t="s">
        <v>60</v>
      </c>
      <c r="D529" t="s">
        <v>43</v>
      </c>
      <c r="E529" t="s">
        <v>6882</v>
      </c>
      <c r="F529" t="s">
        <v>7130</v>
      </c>
      <c r="G529" t="s">
        <v>2165</v>
      </c>
      <c r="H529" t="s">
        <v>72</v>
      </c>
      <c r="I529" t="s">
        <v>72</v>
      </c>
      <c r="J529" t="s">
        <v>48</v>
      </c>
      <c r="L529" t="s">
        <v>50</v>
      </c>
      <c r="M529" t="s">
        <v>65</v>
      </c>
      <c r="N529">
        <v>22</v>
      </c>
      <c r="O529" t="s">
        <v>48</v>
      </c>
      <c r="P529" t="s">
        <v>66</v>
      </c>
      <c r="Q529" t="s">
        <v>73</v>
      </c>
      <c r="V529" t="s">
        <v>48</v>
      </c>
      <c r="W529" t="s">
        <v>54</v>
      </c>
      <c r="X529" t="s">
        <v>142</v>
      </c>
      <c r="Y529" t="s">
        <v>54</v>
      </c>
      <c r="Z529" t="s">
        <v>6965</v>
      </c>
      <c r="AA529" t="s">
        <v>54</v>
      </c>
      <c r="AB529" t="s">
        <v>57</v>
      </c>
      <c r="AC529" t="s">
        <v>7131</v>
      </c>
      <c r="AH529">
        <f t="shared" si="88"/>
        <v>0</v>
      </c>
      <c r="AI529">
        <f t="shared" si="89"/>
        <v>1</v>
      </c>
      <c r="AJ529" t="str">
        <f t="shared" si="90"/>
        <v/>
      </c>
      <c r="AK529">
        <v>1</v>
      </c>
      <c r="AL529" s="8">
        <f t="shared" si="91"/>
        <v>22</v>
      </c>
      <c r="AM529" s="8">
        <f t="shared" si="92"/>
        <v>0.1</v>
      </c>
      <c r="AN529" s="8">
        <f t="shared" si="93"/>
        <v>13.333333333333336</v>
      </c>
      <c r="AO529" s="8">
        <f>Table1[[#This Row],[L1 Worked Time]]+Table1[[#This Row],[Idle Time]]+Table1[[#This Row],[L1 Pend Time]]</f>
        <v>35.433333333333337</v>
      </c>
      <c r="AP529" s="1" t="str">
        <f t="shared" si="94"/>
        <v>Thu</v>
      </c>
      <c r="AQ529" s="6">
        <f>INT(Table1[[#This Row],[Create Date]])</f>
        <v>44973</v>
      </c>
      <c r="AR529" s="2">
        <f t="shared" si="95"/>
        <v>44973</v>
      </c>
      <c r="AS529" s="1" t="str">
        <f t="shared" si="96"/>
        <v>10:30:05</v>
      </c>
      <c r="AT529" s="1" t="str">
        <f t="shared" si="97"/>
        <v>Week-3</v>
      </c>
      <c r="AU529" s="3">
        <f t="shared" si="98"/>
        <v>0.41666666666666663</v>
      </c>
      <c r="AW529">
        <v>0.1</v>
      </c>
      <c r="AX529">
        <v>22</v>
      </c>
      <c r="AY529">
        <v>13.333333333333336</v>
      </c>
    </row>
    <row r="530" spans="1:51" x14ac:dyDescent="0.25">
      <c r="A530">
        <v>8676</v>
      </c>
      <c r="B530" t="s">
        <v>59</v>
      </c>
      <c r="C530" t="s">
        <v>109</v>
      </c>
      <c r="D530" t="s">
        <v>43</v>
      </c>
      <c r="E530" t="s">
        <v>7132</v>
      </c>
      <c r="F530" t="s">
        <v>7133</v>
      </c>
      <c r="G530" t="s">
        <v>2165</v>
      </c>
      <c r="H530" t="s">
        <v>72</v>
      </c>
      <c r="I530" t="s">
        <v>72</v>
      </c>
      <c r="J530" t="s">
        <v>64</v>
      </c>
      <c r="L530" t="s">
        <v>50</v>
      </c>
      <c r="M530" t="s">
        <v>65</v>
      </c>
      <c r="N530">
        <v>27</v>
      </c>
      <c r="O530" t="s">
        <v>48</v>
      </c>
      <c r="P530" t="s">
        <v>66</v>
      </c>
      <c r="Q530" t="s">
        <v>73</v>
      </c>
      <c r="V530" t="s">
        <v>48</v>
      </c>
      <c r="W530" t="s">
        <v>54</v>
      </c>
      <c r="X530" t="s">
        <v>142</v>
      </c>
      <c r="Y530" t="s">
        <v>54</v>
      </c>
      <c r="Z530" t="s">
        <v>7134</v>
      </c>
      <c r="AA530" t="s">
        <v>54</v>
      </c>
      <c r="AB530" t="s">
        <v>57</v>
      </c>
      <c r="AC530" t="s">
        <v>7135</v>
      </c>
      <c r="AH530">
        <f t="shared" si="88"/>
        <v>0</v>
      </c>
      <c r="AI530">
        <f t="shared" si="89"/>
        <v>1</v>
      </c>
      <c r="AJ530" t="str">
        <f t="shared" si="90"/>
        <v/>
      </c>
      <c r="AK530">
        <v>1</v>
      </c>
      <c r="AL530" s="8">
        <f t="shared" si="91"/>
        <v>27</v>
      </c>
      <c r="AM530" s="8">
        <f t="shared" si="92"/>
        <v>0.1</v>
      </c>
      <c r="AN530" s="8">
        <f t="shared" si="93"/>
        <v>97.483333333333334</v>
      </c>
      <c r="AO530" s="8">
        <f>Table1[[#This Row],[L1 Worked Time]]+Table1[[#This Row],[Idle Time]]+Table1[[#This Row],[L1 Pend Time]]</f>
        <v>124.58333333333334</v>
      </c>
      <c r="AP530" s="1" t="str">
        <f t="shared" si="94"/>
        <v>Thu</v>
      </c>
      <c r="AQ530" s="6">
        <f>INT(Table1[[#This Row],[Create Date]])</f>
        <v>44973</v>
      </c>
      <c r="AR530" s="2">
        <f t="shared" si="95"/>
        <v>44973</v>
      </c>
      <c r="AS530" s="1" t="str">
        <f t="shared" si="96"/>
        <v>07:00:06</v>
      </c>
      <c r="AT530" s="1" t="str">
        <f t="shared" si="97"/>
        <v>Week-3</v>
      </c>
      <c r="AU530" s="3">
        <f t="shared" si="98"/>
        <v>0.29166666666666663</v>
      </c>
      <c r="AW530">
        <v>0.1</v>
      </c>
      <c r="AX530">
        <v>27</v>
      </c>
      <c r="AY530">
        <v>97.483333333333334</v>
      </c>
    </row>
    <row r="531" spans="1:51" x14ac:dyDescent="0.25">
      <c r="A531">
        <v>8675</v>
      </c>
      <c r="B531" t="s">
        <v>59</v>
      </c>
      <c r="C531" t="s">
        <v>164</v>
      </c>
      <c r="D531" t="s">
        <v>43</v>
      </c>
      <c r="E531" t="s">
        <v>7136</v>
      </c>
      <c r="F531" t="s">
        <v>7133</v>
      </c>
      <c r="G531" t="s">
        <v>129</v>
      </c>
      <c r="H531" t="s">
        <v>47</v>
      </c>
      <c r="I531" t="s">
        <v>63</v>
      </c>
      <c r="J531" t="s">
        <v>64</v>
      </c>
      <c r="L531" t="s">
        <v>50</v>
      </c>
      <c r="M531" t="s">
        <v>65</v>
      </c>
      <c r="N531">
        <v>77</v>
      </c>
      <c r="O531" t="s">
        <v>48</v>
      </c>
      <c r="P531" t="s">
        <v>66</v>
      </c>
      <c r="Q531" t="s">
        <v>67</v>
      </c>
      <c r="V531" t="s">
        <v>48</v>
      </c>
      <c r="W531" t="s">
        <v>54</v>
      </c>
      <c r="X531" t="s">
        <v>359</v>
      </c>
      <c r="Y531" t="s">
        <v>54</v>
      </c>
      <c r="Z531" t="s">
        <v>7137</v>
      </c>
      <c r="AA531" t="s">
        <v>54</v>
      </c>
      <c r="AB531" t="s">
        <v>57</v>
      </c>
      <c r="AC531" t="s">
        <v>57</v>
      </c>
      <c r="AH531">
        <f t="shared" si="88"/>
        <v>0</v>
      </c>
      <c r="AI531">
        <f t="shared" si="89"/>
        <v>0</v>
      </c>
      <c r="AJ531">
        <f t="shared" si="90"/>
        <v>1</v>
      </c>
      <c r="AK531">
        <v>1</v>
      </c>
      <c r="AL531" s="8">
        <f t="shared" si="91"/>
        <v>77</v>
      </c>
      <c r="AM531" s="8">
        <f t="shared" si="92"/>
        <v>0.2</v>
      </c>
      <c r="AN531" s="8">
        <f t="shared" si="93"/>
        <v>1.6666666666666666E-2</v>
      </c>
      <c r="AO531" s="8">
        <f>Table1[[#This Row],[L1 Worked Time]]+Table1[[#This Row],[Idle Time]]+Table1[[#This Row],[L1 Pend Time]]</f>
        <v>77.216666666666669</v>
      </c>
      <c r="AP531" s="1" t="str">
        <f t="shared" si="94"/>
        <v>Thu</v>
      </c>
      <c r="AQ531" s="6">
        <f>INT(Table1[[#This Row],[Create Date]])</f>
        <v>44973</v>
      </c>
      <c r="AR531" s="2">
        <f t="shared" si="95"/>
        <v>44973</v>
      </c>
      <c r="AS531" s="1" t="str">
        <f t="shared" si="96"/>
        <v>07:00:06</v>
      </c>
      <c r="AT531" s="1" t="str">
        <f t="shared" si="97"/>
        <v>Week-3</v>
      </c>
      <c r="AU531" s="3">
        <f t="shared" si="98"/>
        <v>0.29166666666666663</v>
      </c>
      <c r="AW531">
        <v>0.2</v>
      </c>
      <c r="AX531">
        <v>77</v>
      </c>
      <c r="AY531">
        <v>1.6666666666666666E-2</v>
      </c>
    </row>
    <row r="532" spans="1:51" x14ac:dyDescent="0.25">
      <c r="A532">
        <v>8674</v>
      </c>
      <c r="B532" t="s">
        <v>59</v>
      </c>
      <c r="C532" t="s">
        <v>60</v>
      </c>
      <c r="D532" t="s">
        <v>43</v>
      </c>
      <c r="E532" t="s">
        <v>1529</v>
      </c>
      <c r="F532" t="s">
        <v>7138</v>
      </c>
      <c r="G532" t="s">
        <v>129</v>
      </c>
      <c r="H532" t="s">
        <v>63</v>
      </c>
      <c r="I532" t="s">
        <v>63</v>
      </c>
      <c r="J532" t="s">
        <v>64</v>
      </c>
      <c r="L532" t="s">
        <v>50</v>
      </c>
      <c r="M532" t="s">
        <v>65</v>
      </c>
      <c r="N532">
        <v>75</v>
      </c>
      <c r="O532" t="s">
        <v>48</v>
      </c>
      <c r="P532" t="s">
        <v>66</v>
      </c>
      <c r="Q532" t="s">
        <v>67</v>
      </c>
      <c r="V532" t="s">
        <v>48</v>
      </c>
      <c r="W532" t="s">
        <v>54</v>
      </c>
      <c r="X532" t="s">
        <v>148</v>
      </c>
      <c r="Y532" t="s">
        <v>54</v>
      </c>
      <c r="Z532" t="s">
        <v>7139</v>
      </c>
      <c r="AA532" t="s">
        <v>54</v>
      </c>
      <c r="AB532" t="s">
        <v>57</v>
      </c>
      <c r="AC532" t="s">
        <v>57</v>
      </c>
      <c r="AH532">
        <f t="shared" si="88"/>
        <v>0</v>
      </c>
      <c r="AI532">
        <f t="shared" si="89"/>
        <v>1</v>
      </c>
      <c r="AJ532" t="str">
        <f t="shared" si="90"/>
        <v/>
      </c>
      <c r="AK532">
        <v>1</v>
      </c>
      <c r="AL532" s="8">
        <f t="shared" si="91"/>
        <v>75</v>
      </c>
      <c r="AM532" s="8">
        <f t="shared" si="92"/>
        <v>0.11666666666666667</v>
      </c>
      <c r="AN532" s="8">
        <f t="shared" si="93"/>
        <v>1.6666666666666666E-2</v>
      </c>
      <c r="AO532" s="8">
        <f>Table1[[#This Row],[L1 Worked Time]]+Table1[[#This Row],[Idle Time]]+Table1[[#This Row],[L1 Pend Time]]</f>
        <v>75.133333333333326</v>
      </c>
      <c r="AP532" s="1" t="str">
        <f t="shared" si="94"/>
        <v>Thu</v>
      </c>
      <c r="AQ532" s="6">
        <f>INT(Table1[[#This Row],[Create Date]])</f>
        <v>44973</v>
      </c>
      <c r="AR532" s="2">
        <f t="shared" si="95"/>
        <v>44973</v>
      </c>
      <c r="AS532" s="1" t="str">
        <f t="shared" si="96"/>
        <v>00:30:05</v>
      </c>
      <c r="AT532" s="1" t="str">
        <f t="shared" si="97"/>
        <v>Week-3</v>
      </c>
      <c r="AU532" s="3">
        <f t="shared" si="98"/>
        <v>0</v>
      </c>
      <c r="AW532">
        <v>0.11666666666666667</v>
      </c>
      <c r="AX532">
        <v>75</v>
      </c>
      <c r="AY532">
        <v>1.6666666666666666E-2</v>
      </c>
    </row>
    <row r="533" spans="1:51" x14ac:dyDescent="0.25">
      <c r="A533">
        <v>8692</v>
      </c>
      <c r="B533" t="s">
        <v>41</v>
      </c>
      <c r="C533" t="s">
        <v>60</v>
      </c>
      <c r="D533" t="s">
        <v>43</v>
      </c>
      <c r="E533" t="s">
        <v>175</v>
      </c>
      <c r="F533" t="s">
        <v>7088</v>
      </c>
      <c r="G533" t="s">
        <v>77</v>
      </c>
      <c r="H533" t="s">
        <v>47</v>
      </c>
      <c r="I533" t="s">
        <v>63</v>
      </c>
      <c r="J533" t="s">
        <v>112</v>
      </c>
      <c r="K533" t="s">
        <v>177</v>
      </c>
      <c r="L533" t="s">
        <v>50</v>
      </c>
      <c r="M533" t="s">
        <v>114</v>
      </c>
      <c r="N533">
        <v>40</v>
      </c>
      <c r="O533" t="s">
        <v>48</v>
      </c>
      <c r="P533" t="s">
        <v>52</v>
      </c>
      <c r="T533" t="s">
        <v>105</v>
      </c>
      <c r="V533" t="s">
        <v>48</v>
      </c>
      <c r="W533" t="s">
        <v>54</v>
      </c>
      <c r="X533" t="s">
        <v>745</v>
      </c>
      <c r="Y533" t="s">
        <v>54</v>
      </c>
      <c r="Z533" t="s">
        <v>7089</v>
      </c>
      <c r="AA533" t="s">
        <v>54</v>
      </c>
      <c r="AB533" t="s">
        <v>57</v>
      </c>
      <c r="AC533" t="s">
        <v>4695</v>
      </c>
      <c r="AH533">
        <f t="shared" si="88"/>
        <v>0</v>
      </c>
      <c r="AI533">
        <f t="shared" si="89"/>
        <v>0</v>
      </c>
      <c r="AJ533">
        <f t="shared" si="90"/>
        <v>1</v>
      </c>
      <c r="AK533">
        <v>1</v>
      </c>
      <c r="AL533" s="8">
        <f t="shared" si="91"/>
        <v>40</v>
      </c>
      <c r="AM533" s="8">
        <f t="shared" si="92"/>
        <v>6.6666666666666666E-2</v>
      </c>
      <c r="AN533" s="8">
        <f t="shared" si="93"/>
        <v>48.433333333333337</v>
      </c>
      <c r="AO533" s="8">
        <f>Table1[[#This Row],[L1 Worked Time]]+Table1[[#This Row],[Idle Time]]+Table1[[#This Row],[L1 Pend Time]]</f>
        <v>88.5</v>
      </c>
      <c r="AP533" s="1" t="str">
        <f t="shared" si="94"/>
        <v>Fri</v>
      </c>
      <c r="AQ533" s="6">
        <f>INT(Table1[[#This Row],[Create Date]])</f>
        <v>44974</v>
      </c>
      <c r="AR533" s="2">
        <f t="shared" si="95"/>
        <v>44974</v>
      </c>
      <c r="AS533" s="1" t="str">
        <f t="shared" si="96"/>
        <v>17:40:03</v>
      </c>
      <c r="AT533" s="1" t="str">
        <f t="shared" si="97"/>
        <v>Week-3</v>
      </c>
      <c r="AU533" s="3">
        <f t="shared" si="98"/>
        <v>0.70833333333333326</v>
      </c>
      <c r="AW533">
        <v>6.6666666666666666E-2</v>
      </c>
      <c r="AX533">
        <v>40</v>
      </c>
      <c r="AY533">
        <v>48.433333333333337</v>
      </c>
    </row>
    <row r="534" spans="1:51" x14ac:dyDescent="0.25">
      <c r="A534">
        <v>8691</v>
      </c>
      <c r="B534" t="s">
        <v>59</v>
      </c>
      <c r="C534" t="s">
        <v>60</v>
      </c>
      <c r="D534" t="s">
        <v>43</v>
      </c>
      <c r="E534" t="s">
        <v>7090</v>
      </c>
      <c r="F534" t="s">
        <v>7091</v>
      </c>
      <c r="G534" t="s">
        <v>77</v>
      </c>
      <c r="H534" t="s">
        <v>72</v>
      </c>
      <c r="I534" t="s">
        <v>72</v>
      </c>
      <c r="J534" t="s">
        <v>64</v>
      </c>
      <c r="L534" t="s">
        <v>50</v>
      </c>
      <c r="M534" t="s">
        <v>65</v>
      </c>
      <c r="N534">
        <v>102</v>
      </c>
      <c r="O534" t="s">
        <v>48</v>
      </c>
      <c r="P534" t="s">
        <v>66</v>
      </c>
      <c r="Q534" t="s">
        <v>88</v>
      </c>
      <c r="V534" t="s">
        <v>48</v>
      </c>
      <c r="W534" t="s">
        <v>54</v>
      </c>
      <c r="X534" t="s">
        <v>142</v>
      </c>
      <c r="Y534" t="s">
        <v>54</v>
      </c>
      <c r="Z534" t="s">
        <v>7092</v>
      </c>
      <c r="AA534" t="s">
        <v>54</v>
      </c>
      <c r="AB534" t="s">
        <v>57</v>
      </c>
      <c r="AC534" t="s">
        <v>7093</v>
      </c>
      <c r="AH534">
        <f t="shared" si="88"/>
        <v>0</v>
      </c>
      <c r="AI534">
        <f t="shared" si="89"/>
        <v>1</v>
      </c>
      <c r="AJ534" t="str">
        <f t="shared" si="90"/>
        <v/>
      </c>
      <c r="AK534">
        <v>1</v>
      </c>
      <c r="AL534" s="8">
        <f t="shared" si="91"/>
        <v>102</v>
      </c>
      <c r="AM534" s="8">
        <f t="shared" si="92"/>
        <v>0.1</v>
      </c>
      <c r="AN534" s="8">
        <f t="shared" si="93"/>
        <v>201.7</v>
      </c>
      <c r="AO534" s="8">
        <f>Table1[[#This Row],[L1 Worked Time]]+Table1[[#This Row],[Idle Time]]+Table1[[#This Row],[L1 Pend Time]]</f>
        <v>303.79999999999995</v>
      </c>
      <c r="AP534" s="1" t="str">
        <f t="shared" si="94"/>
        <v>Fri</v>
      </c>
      <c r="AQ534" s="6">
        <f>INT(Table1[[#This Row],[Create Date]])</f>
        <v>44974</v>
      </c>
      <c r="AR534" s="2">
        <f t="shared" si="95"/>
        <v>44974</v>
      </c>
      <c r="AS534" s="1" t="str">
        <f t="shared" si="96"/>
        <v>13:00:05</v>
      </c>
      <c r="AT534" s="1" t="str">
        <f t="shared" si="97"/>
        <v>Week-3</v>
      </c>
      <c r="AU534" s="3">
        <f t="shared" si="98"/>
        <v>0.54166666666666663</v>
      </c>
      <c r="AW534">
        <v>0.1</v>
      </c>
      <c r="AX534">
        <v>102</v>
      </c>
      <c r="AY534">
        <v>201.7</v>
      </c>
    </row>
    <row r="535" spans="1:51" x14ac:dyDescent="0.25">
      <c r="A535">
        <v>8690</v>
      </c>
      <c r="B535" t="s">
        <v>59</v>
      </c>
      <c r="C535" t="s">
        <v>164</v>
      </c>
      <c r="D535" t="s">
        <v>43</v>
      </c>
      <c r="E535" t="s">
        <v>7094</v>
      </c>
      <c r="F535" t="s">
        <v>7091</v>
      </c>
      <c r="G535" t="s">
        <v>120</v>
      </c>
      <c r="H535" t="s">
        <v>72</v>
      </c>
      <c r="I535" t="s">
        <v>72</v>
      </c>
      <c r="J535" t="s">
        <v>64</v>
      </c>
      <c r="L535" t="s">
        <v>50</v>
      </c>
      <c r="M535" t="s">
        <v>65</v>
      </c>
      <c r="N535">
        <v>1</v>
      </c>
      <c r="O535" t="s">
        <v>48</v>
      </c>
      <c r="P535" t="s">
        <v>66</v>
      </c>
      <c r="Q535" t="s">
        <v>73</v>
      </c>
      <c r="V535" t="s">
        <v>48</v>
      </c>
      <c r="W535" t="s">
        <v>54</v>
      </c>
      <c r="X535" t="s">
        <v>3010</v>
      </c>
      <c r="Y535" t="s">
        <v>54</v>
      </c>
      <c r="Z535" t="s">
        <v>4086</v>
      </c>
      <c r="AA535" t="s">
        <v>54</v>
      </c>
      <c r="AB535" t="s">
        <v>57</v>
      </c>
      <c r="AC535" t="s">
        <v>7095</v>
      </c>
      <c r="AH535">
        <f t="shared" si="88"/>
        <v>0</v>
      </c>
      <c r="AI535">
        <f t="shared" si="89"/>
        <v>1</v>
      </c>
      <c r="AJ535" t="str">
        <f t="shared" si="90"/>
        <v/>
      </c>
      <c r="AK535">
        <v>1</v>
      </c>
      <c r="AL535" s="8">
        <f t="shared" si="91"/>
        <v>1</v>
      </c>
      <c r="AM535" s="8">
        <f t="shared" si="92"/>
        <v>0.51666666666666672</v>
      </c>
      <c r="AN535" s="8">
        <f t="shared" si="93"/>
        <v>222.06666666666666</v>
      </c>
      <c r="AO535" s="8">
        <f>Table1[[#This Row],[L1 Worked Time]]+Table1[[#This Row],[Idle Time]]+Table1[[#This Row],[L1 Pend Time]]</f>
        <v>223.58333333333334</v>
      </c>
      <c r="AP535" s="1" t="str">
        <f t="shared" si="94"/>
        <v>Fri</v>
      </c>
      <c r="AQ535" s="6">
        <f>INT(Table1[[#This Row],[Create Date]])</f>
        <v>44974</v>
      </c>
      <c r="AR535" s="2">
        <f t="shared" si="95"/>
        <v>44974</v>
      </c>
      <c r="AS535" s="1" t="str">
        <f t="shared" si="96"/>
        <v>13:00:05</v>
      </c>
      <c r="AT535" s="1" t="str">
        <f t="shared" si="97"/>
        <v>Week-3</v>
      </c>
      <c r="AU535" s="3">
        <f t="shared" si="98"/>
        <v>0.54166666666666663</v>
      </c>
      <c r="AW535">
        <v>0.51666666666666672</v>
      </c>
      <c r="AX535">
        <v>1</v>
      </c>
      <c r="AY535">
        <v>222.06666666666666</v>
      </c>
    </row>
    <row r="536" spans="1:51" x14ac:dyDescent="0.25">
      <c r="A536">
        <v>8689</v>
      </c>
      <c r="B536" t="s">
        <v>59</v>
      </c>
      <c r="C536" t="s">
        <v>164</v>
      </c>
      <c r="D536" t="s">
        <v>43</v>
      </c>
      <c r="E536" t="s">
        <v>1965</v>
      </c>
      <c r="F536" t="s">
        <v>7096</v>
      </c>
      <c r="G536" t="s">
        <v>140</v>
      </c>
      <c r="H536" t="s">
        <v>72</v>
      </c>
      <c r="I536" t="s">
        <v>72</v>
      </c>
      <c r="J536" t="s">
        <v>64</v>
      </c>
      <c r="L536" t="s">
        <v>50</v>
      </c>
      <c r="M536" t="s">
        <v>65</v>
      </c>
      <c r="N536">
        <v>85</v>
      </c>
      <c r="O536" t="s">
        <v>48</v>
      </c>
      <c r="P536" t="s">
        <v>66</v>
      </c>
      <c r="Q536" t="s">
        <v>73</v>
      </c>
      <c r="V536" t="s">
        <v>48</v>
      </c>
      <c r="W536" t="s">
        <v>54</v>
      </c>
      <c r="X536" t="s">
        <v>106</v>
      </c>
      <c r="Y536" t="s">
        <v>54</v>
      </c>
      <c r="Z536" t="s">
        <v>7097</v>
      </c>
      <c r="AA536" t="s">
        <v>54</v>
      </c>
      <c r="AB536" t="s">
        <v>57</v>
      </c>
      <c r="AC536" t="s">
        <v>7098</v>
      </c>
      <c r="AH536">
        <f t="shared" si="88"/>
        <v>0</v>
      </c>
      <c r="AI536">
        <f t="shared" si="89"/>
        <v>1</v>
      </c>
      <c r="AJ536" t="str">
        <f t="shared" si="90"/>
        <v/>
      </c>
      <c r="AK536">
        <v>1</v>
      </c>
      <c r="AL536" s="8">
        <f t="shared" si="91"/>
        <v>85</v>
      </c>
      <c r="AM536" s="8">
        <f t="shared" si="92"/>
        <v>8.3333333333333329E-2</v>
      </c>
      <c r="AN536" s="8">
        <f t="shared" si="93"/>
        <v>4.7</v>
      </c>
      <c r="AO536" s="8">
        <f>Table1[[#This Row],[L1 Worked Time]]+Table1[[#This Row],[Idle Time]]+Table1[[#This Row],[L1 Pend Time]]</f>
        <v>89.783333333333331</v>
      </c>
      <c r="AP536" s="1" t="str">
        <f t="shared" si="94"/>
        <v>Fri</v>
      </c>
      <c r="AQ536" s="6">
        <f>INT(Table1[[#This Row],[Create Date]])</f>
        <v>44974</v>
      </c>
      <c r="AR536" s="2">
        <f t="shared" si="95"/>
        <v>44974</v>
      </c>
      <c r="AS536" s="1" t="str">
        <f t="shared" si="96"/>
        <v>12:00:06</v>
      </c>
      <c r="AT536" s="1" t="str">
        <f t="shared" si="97"/>
        <v>Week-3</v>
      </c>
      <c r="AU536" s="3">
        <f t="shared" si="98"/>
        <v>0.5</v>
      </c>
      <c r="AW536">
        <v>8.3333333333333329E-2</v>
      </c>
      <c r="AX536">
        <v>85</v>
      </c>
      <c r="AY536">
        <v>4.7</v>
      </c>
    </row>
    <row r="537" spans="1:51" x14ac:dyDescent="0.25">
      <c r="A537">
        <v>8688</v>
      </c>
      <c r="B537" t="s">
        <v>59</v>
      </c>
      <c r="C537" t="s">
        <v>60</v>
      </c>
      <c r="D537" t="s">
        <v>43</v>
      </c>
      <c r="E537" t="s">
        <v>7099</v>
      </c>
      <c r="F537" t="s">
        <v>7100</v>
      </c>
      <c r="G537" t="s">
        <v>140</v>
      </c>
      <c r="H537" t="s">
        <v>47</v>
      </c>
      <c r="I537" t="s">
        <v>47</v>
      </c>
      <c r="J537" t="s">
        <v>64</v>
      </c>
      <c r="L537" t="s">
        <v>50</v>
      </c>
      <c r="M537" t="s">
        <v>114</v>
      </c>
      <c r="N537">
        <v>77</v>
      </c>
      <c r="O537" t="s">
        <v>48</v>
      </c>
      <c r="P537" t="s">
        <v>66</v>
      </c>
      <c r="Q537" t="s">
        <v>317</v>
      </c>
      <c r="V537" t="s">
        <v>48</v>
      </c>
      <c r="W537" t="s">
        <v>54</v>
      </c>
      <c r="X537" t="s">
        <v>142</v>
      </c>
      <c r="Y537" t="s">
        <v>54</v>
      </c>
      <c r="Z537" t="s">
        <v>7101</v>
      </c>
      <c r="AA537" t="s">
        <v>54</v>
      </c>
      <c r="AB537" t="s">
        <v>57</v>
      </c>
      <c r="AC537" t="s">
        <v>583</v>
      </c>
      <c r="AH537">
        <f t="shared" si="88"/>
        <v>0</v>
      </c>
      <c r="AI537">
        <f t="shared" si="89"/>
        <v>1</v>
      </c>
      <c r="AJ537" t="str">
        <f t="shared" si="90"/>
        <v/>
      </c>
      <c r="AK537">
        <v>1</v>
      </c>
      <c r="AL537" s="8">
        <f t="shared" si="91"/>
        <v>77</v>
      </c>
      <c r="AM537" s="8">
        <f t="shared" si="92"/>
        <v>0.1</v>
      </c>
      <c r="AN537" s="8">
        <f t="shared" si="93"/>
        <v>150.78333333333336</v>
      </c>
      <c r="AO537" s="8">
        <f>Table1[[#This Row],[L1 Worked Time]]+Table1[[#This Row],[Idle Time]]+Table1[[#This Row],[L1 Pend Time]]</f>
        <v>227.88333333333335</v>
      </c>
      <c r="AP537" s="1" t="str">
        <f t="shared" si="94"/>
        <v>Fri</v>
      </c>
      <c r="AQ537" s="6">
        <f>INT(Table1[[#This Row],[Create Date]])</f>
        <v>44974</v>
      </c>
      <c r="AR537" s="2">
        <f t="shared" si="95"/>
        <v>44974</v>
      </c>
      <c r="AS537" s="1" t="str">
        <f t="shared" si="96"/>
        <v>08:30:06</v>
      </c>
      <c r="AT537" s="1" t="str">
        <f t="shared" si="97"/>
        <v>Week-3</v>
      </c>
      <c r="AU537" s="3">
        <f t="shared" si="98"/>
        <v>0.33333333333333331</v>
      </c>
      <c r="AW537">
        <v>0.1</v>
      </c>
      <c r="AX537">
        <v>77</v>
      </c>
      <c r="AY537">
        <v>150.78333333333336</v>
      </c>
    </row>
    <row r="538" spans="1:51" x14ac:dyDescent="0.25">
      <c r="A538">
        <v>8687</v>
      </c>
      <c r="B538" t="s">
        <v>41</v>
      </c>
      <c r="C538" t="s">
        <v>399</v>
      </c>
      <c r="D538" t="s">
        <v>43</v>
      </c>
      <c r="E538" t="s">
        <v>2889</v>
      </c>
      <c r="F538" t="s">
        <v>7102</v>
      </c>
      <c r="G538" t="s">
        <v>140</v>
      </c>
      <c r="H538" t="s">
        <v>47</v>
      </c>
      <c r="I538" t="s">
        <v>72</v>
      </c>
      <c r="J538" t="s">
        <v>112</v>
      </c>
      <c r="K538" t="s">
        <v>2891</v>
      </c>
      <c r="L538" t="s">
        <v>50</v>
      </c>
      <c r="M538" t="s">
        <v>122</v>
      </c>
      <c r="N538">
        <v>83</v>
      </c>
      <c r="O538" t="s">
        <v>48</v>
      </c>
      <c r="P538" t="s">
        <v>52</v>
      </c>
      <c r="T538" t="s">
        <v>7103</v>
      </c>
      <c r="V538" t="s">
        <v>48</v>
      </c>
      <c r="W538" t="s">
        <v>54</v>
      </c>
      <c r="X538" t="s">
        <v>148</v>
      </c>
      <c r="Y538" t="s">
        <v>54</v>
      </c>
      <c r="Z538" t="s">
        <v>7104</v>
      </c>
      <c r="AA538" t="s">
        <v>54</v>
      </c>
      <c r="AB538" t="s">
        <v>57</v>
      </c>
      <c r="AC538" t="s">
        <v>57</v>
      </c>
      <c r="AH538">
        <f t="shared" si="88"/>
        <v>0</v>
      </c>
      <c r="AI538">
        <f t="shared" si="89"/>
        <v>0</v>
      </c>
      <c r="AJ538">
        <f t="shared" si="90"/>
        <v>1</v>
      </c>
      <c r="AK538">
        <v>1</v>
      </c>
      <c r="AL538" s="8">
        <f t="shared" si="91"/>
        <v>83</v>
      </c>
      <c r="AM538" s="8">
        <f t="shared" si="92"/>
        <v>0.11666666666666667</v>
      </c>
      <c r="AN538" s="8">
        <f t="shared" si="93"/>
        <v>1.6666666666666666E-2</v>
      </c>
      <c r="AO538" s="8">
        <f>Table1[[#This Row],[L1 Worked Time]]+Table1[[#This Row],[Idle Time]]+Table1[[#This Row],[L1 Pend Time]]</f>
        <v>83.133333333333326</v>
      </c>
      <c r="AP538" s="1" t="str">
        <f t="shared" si="94"/>
        <v>Fri</v>
      </c>
      <c r="AQ538" s="6">
        <f>INT(Table1[[#This Row],[Create Date]])</f>
        <v>44974</v>
      </c>
      <c r="AR538" s="2">
        <f t="shared" si="95"/>
        <v>44974</v>
      </c>
      <c r="AS538" s="1" t="str">
        <f t="shared" si="96"/>
        <v>08:30:03</v>
      </c>
      <c r="AT538" s="1" t="str">
        <f t="shared" si="97"/>
        <v>Week-3</v>
      </c>
      <c r="AU538" s="3">
        <f t="shared" si="98"/>
        <v>0.33333333333333331</v>
      </c>
      <c r="AW538">
        <v>0.11666666666666667</v>
      </c>
      <c r="AX538">
        <v>83</v>
      </c>
      <c r="AY538">
        <v>1.6666666666666666E-2</v>
      </c>
    </row>
    <row r="539" spans="1:51" x14ac:dyDescent="0.25">
      <c r="A539">
        <v>8694</v>
      </c>
      <c r="B539" t="s">
        <v>117</v>
      </c>
      <c r="C539" t="s">
        <v>6625</v>
      </c>
      <c r="D539" t="s">
        <v>43</v>
      </c>
      <c r="E539" t="s">
        <v>110</v>
      </c>
      <c r="F539" t="s">
        <v>7084</v>
      </c>
      <c r="G539" t="s">
        <v>77</v>
      </c>
      <c r="H539" t="s">
        <v>47</v>
      </c>
      <c r="I539" t="s">
        <v>72</v>
      </c>
      <c r="J539" t="s">
        <v>1624</v>
      </c>
      <c r="K539" t="s">
        <v>113</v>
      </c>
      <c r="L539" t="s">
        <v>50</v>
      </c>
      <c r="M539" t="s">
        <v>114</v>
      </c>
      <c r="N539">
        <v>10</v>
      </c>
      <c r="O539" t="s">
        <v>48</v>
      </c>
      <c r="P539" t="s">
        <v>52</v>
      </c>
      <c r="T539" t="s">
        <v>105</v>
      </c>
      <c r="V539" t="s">
        <v>282</v>
      </c>
      <c r="W539" t="s">
        <v>54</v>
      </c>
      <c r="X539" t="s">
        <v>456</v>
      </c>
      <c r="Y539" t="s">
        <v>54</v>
      </c>
      <c r="Z539" t="s">
        <v>7085</v>
      </c>
      <c r="AA539" t="s">
        <v>54</v>
      </c>
      <c r="AB539" t="s">
        <v>57</v>
      </c>
      <c r="AC539" t="s">
        <v>1544</v>
      </c>
      <c r="AH539">
        <f t="shared" si="88"/>
        <v>1</v>
      </c>
      <c r="AI539">
        <f t="shared" si="89"/>
        <v>0</v>
      </c>
      <c r="AJ539">
        <f t="shared" si="90"/>
        <v>1</v>
      </c>
      <c r="AK539">
        <v>1</v>
      </c>
      <c r="AL539" s="8">
        <f t="shared" si="91"/>
        <v>10</v>
      </c>
      <c r="AM539" s="8">
        <f t="shared" si="92"/>
        <v>0.28333333333333333</v>
      </c>
      <c r="AN539" s="8">
        <f t="shared" si="93"/>
        <v>17.883333333333333</v>
      </c>
      <c r="AO539" s="8">
        <f>Table1[[#This Row],[L1 Worked Time]]+Table1[[#This Row],[Idle Time]]+Table1[[#This Row],[L1 Pend Time]]</f>
        <v>28.166666666666664</v>
      </c>
      <c r="AP539" s="1" t="str">
        <f t="shared" si="94"/>
        <v>Sat</v>
      </c>
      <c r="AQ539" s="6">
        <f>INT(Table1[[#This Row],[Create Date]])</f>
        <v>44975</v>
      </c>
      <c r="AR539" s="2">
        <f t="shared" si="95"/>
        <v>44975</v>
      </c>
      <c r="AS539" s="1" t="str">
        <f t="shared" si="96"/>
        <v>17:50:04</v>
      </c>
      <c r="AT539" s="1" t="str">
        <f t="shared" si="97"/>
        <v>Week-3</v>
      </c>
      <c r="AU539" s="3">
        <f t="shared" si="98"/>
        <v>0.70833333333333326</v>
      </c>
      <c r="AW539">
        <v>0.28333333333333333</v>
      </c>
      <c r="AX539">
        <v>10</v>
      </c>
      <c r="AY539">
        <v>17.883333333333333</v>
      </c>
    </row>
    <row r="540" spans="1:51" x14ac:dyDescent="0.25">
      <c r="A540">
        <v>8693</v>
      </c>
      <c r="B540" t="s">
        <v>41</v>
      </c>
      <c r="C540" t="s">
        <v>42</v>
      </c>
      <c r="D540" t="s">
        <v>43</v>
      </c>
      <c r="E540" t="s">
        <v>249</v>
      </c>
      <c r="F540" t="s">
        <v>7086</v>
      </c>
      <c r="G540" t="s">
        <v>46</v>
      </c>
      <c r="H540" t="s">
        <v>47</v>
      </c>
      <c r="I540" t="s">
        <v>47</v>
      </c>
      <c r="J540" t="s">
        <v>112</v>
      </c>
      <c r="K540" t="s">
        <v>2614</v>
      </c>
      <c r="L540" t="s">
        <v>50</v>
      </c>
      <c r="M540" t="s">
        <v>114</v>
      </c>
      <c r="N540">
        <v>59</v>
      </c>
      <c r="O540" t="s">
        <v>48</v>
      </c>
      <c r="P540" t="s">
        <v>251</v>
      </c>
      <c r="S540" t="s">
        <v>252</v>
      </c>
      <c r="V540" t="s">
        <v>48</v>
      </c>
      <c r="W540" t="s">
        <v>54</v>
      </c>
      <c r="X540" t="s">
        <v>142</v>
      </c>
      <c r="Y540" t="s">
        <v>54</v>
      </c>
      <c r="Z540" t="s">
        <v>7087</v>
      </c>
      <c r="AA540" t="s">
        <v>54</v>
      </c>
      <c r="AB540" t="s">
        <v>57</v>
      </c>
      <c r="AC540" t="s">
        <v>57</v>
      </c>
      <c r="AH540">
        <f t="shared" si="88"/>
        <v>0</v>
      </c>
      <c r="AI540">
        <f t="shared" si="89"/>
        <v>1</v>
      </c>
      <c r="AJ540" t="str">
        <f t="shared" si="90"/>
        <v/>
      </c>
      <c r="AK540">
        <v>1</v>
      </c>
      <c r="AL540" s="8">
        <f t="shared" si="91"/>
        <v>59</v>
      </c>
      <c r="AM540" s="8">
        <f t="shared" si="92"/>
        <v>0.1</v>
      </c>
      <c r="AN540" s="8">
        <f t="shared" si="93"/>
        <v>1.6666666666666666E-2</v>
      </c>
      <c r="AO540" s="8">
        <f>Table1[[#This Row],[L1 Worked Time]]+Table1[[#This Row],[Idle Time]]+Table1[[#This Row],[L1 Pend Time]]</f>
        <v>59.116666666666667</v>
      </c>
      <c r="AP540" s="1" t="str">
        <f t="shared" si="94"/>
        <v>Sat</v>
      </c>
      <c r="AQ540" s="6">
        <f>INT(Table1[[#This Row],[Create Date]])</f>
        <v>44975</v>
      </c>
      <c r="AR540" s="2">
        <f t="shared" si="95"/>
        <v>44975</v>
      </c>
      <c r="AS540" s="1" t="str">
        <f t="shared" si="96"/>
        <v>04:30:03</v>
      </c>
      <c r="AT540" s="1" t="str">
        <f t="shared" si="97"/>
        <v>Week-3</v>
      </c>
      <c r="AU540" s="3">
        <f t="shared" si="98"/>
        <v>0.16666666666666666</v>
      </c>
      <c r="AW540">
        <v>0.1</v>
      </c>
      <c r="AX540">
        <v>59</v>
      </c>
      <c r="AY540">
        <v>1.6666666666666666E-2</v>
      </c>
    </row>
    <row r="541" spans="1:51" x14ac:dyDescent="0.25">
      <c r="A541">
        <v>8699</v>
      </c>
      <c r="B541" t="s">
        <v>117</v>
      </c>
      <c r="C541" t="s">
        <v>109</v>
      </c>
      <c r="D541" t="s">
        <v>43</v>
      </c>
      <c r="E541" t="s">
        <v>226</v>
      </c>
      <c r="F541" t="s">
        <v>7074</v>
      </c>
      <c r="G541" t="s">
        <v>77</v>
      </c>
      <c r="H541" t="s">
        <v>47</v>
      </c>
      <c r="I541" t="s">
        <v>63</v>
      </c>
      <c r="J541" t="s">
        <v>281</v>
      </c>
      <c r="K541" t="s">
        <v>121</v>
      </c>
      <c r="L541" t="s">
        <v>50</v>
      </c>
      <c r="M541" t="s">
        <v>114</v>
      </c>
      <c r="N541">
        <v>13</v>
      </c>
      <c r="O541" t="s">
        <v>48</v>
      </c>
      <c r="P541" t="s">
        <v>123</v>
      </c>
      <c r="R541" t="s">
        <v>124</v>
      </c>
      <c r="V541" t="s">
        <v>282</v>
      </c>
      <c r="W541" t="s">
        <v>54</v>
      </c>
      <c r="X541" t="s">
        <v>78</v>
      </c>
      <c r="Y541" t="s">
        <v>54</v>
      </c>
      <c r="Z541" t="s">
        <v>3623</v>
      </c>
      <c r="AA541" t="s">
        <v>54</v>
      </c>
      <c r="AB541" t="s">
        <v>57</v>
      </c>
      <c r="AC541" t="s">
        <v>3963</v>
      </c>
      <c r="AH541">
        <f t="shared" si="88"/>
        <v>1</v>
      </c>
      <c r="AI541">
        <f t="shared" si="89"/>
        <v>0</v>
      </c>
      <c r="AJ541">
        <f t="shared" si="90"/>
        <v>1</v>
      </c>
      <c r="AK541">
        <v>1</v>
      </c>
      <c r="AL541" s="8">
        <f t="shared" si="91"/>
        <v>12.999999999999998</v>
      </c>
      <c r="AM541" s="8">
        <f t="shared" si="92"/>
        <v>0.13333333333333333</v>
      </c>
      <c r="AN541" s="8">
        <f t="shared" si="93"/>
        <v>41.31666666666667</v>
      </c>
      <c r="AO541" s="8">
        <f>Table1[[#This Row],[L1 Worked Time]]+Table1[[#This Row],[Idle Time]]+Table1[[#This Row],[L1 Pend Time]]</f>
        <v>54.45</v>
      </c>
      <c r="AP541" s="1" t="str">
        <f t="shared" si="94"/>
        <v>Sun</v>
      </c>
      <c r="AQ541" s="6">
        <f>INT(Table1[[#This Row],[Create Date]])</f>
        <v>44976</v>
      </c>
      <c r="AR541" s="2">
        <f t="shared" si="95"/>
        <v>44976</v>
      </c>
      <c r="AS541" s="1" t="str">
        <f t="shared" si="96"/>
        <v>19:10:04</v>
      </c>
      <c r="AT541" s="1" t="str">
        <f t="shared" si="97"/>
        <v>Week-3</v>
      </c>
      <c r="AU541" s="3">
        <f t="shared" si="98"/>
        <v>0.79166666666666663</v>
      </c>
      <c r="AW541">
        <v>0.13333333333333333</v>
      </c>
      <c r="AX541">
        <v>12.999999999999998</v>
      </c>
      <c r="AY541">
        <v>41.31666666666667</v>
      </c>
    </row>
    <row r="542" spans="1:51" x14ac:dyDescent="0.25">
      <c r="A542">
        <v>8698</v>
      </c>
      <c r="B542" t="s">
        <v>117</v>
      </c>
      <c r="C542" t="s">
        <v>109</v>
      </c>
      <c r="D542" t="s">
        <v>43</v>
      </c>
      <c r="E542" t="s">
        <v>7075</v>
      </c>
      <c r="F542" t="s">
        <v>7076</v>
      </c>
      <c r="G542" t="s">
        <v>77</v>
      </c>
      <c r="H542" t="s">
        <v>47</v>
      </c>
      <c r="I542" t="s">
        <v>63</v>
      </c>
      <c r="J542" t="s">
        <v>281</v>
      </c>
      <c r="K542" t="s">
        <v>228</v>
      </c>
      <c r="L542" t="s">
        <v>50</v>
      </c>
      <c r="M542" t="s">
        <v>114</v>
      </c>
      <c r="N542">
        <v>51</v>
      </c>
      <c r="O542" t="s">
        <v>48</v>
      </c>
      <c r="P542" t="s">
        <v>123</v>
      </c>
      <c r="R542" t="s">
        <v>124</v>
      </c>
      <c r="V542" t="s">
        <v>282</v>
      </c>
      <c r="W542" t="s">
        <v>54</v>
      </c>
      <c r="X542" t="s">
        <v>106</v>
      </c>
      <c r="Y542" t="s">
        <v>54</v>
      </c>
      <c r="Z542" t="s">
        <v>7077</v>
      </c>
      <c r="AA542" t="s">
        <v>54</v>
      </c>
      <c r="AB542" t="s">
        <v>57</v>
      </c>
      <c r="AC542" t="s">
        <v>57</v>
      </c>
      <c r="AH542">
        <f t="shared" si="88"/>
        <v>1</v>
      </c>
      <c r="AI542">
        <f t="shared" si="89"/>
        <v>0</v>
      </c>
      <c r="AJ542">
        <f t="shared" si="90"/>
        <v>1</v>
      </c>
      <c r="AK542">
        <v>1</v>
      </c>
      <c r="AL542" s="8">
        <f t="shared" si="91"/>
        <v>51</v>
      </c>
      <c r="AM542" s="8">
        <f t="shared" si="92"/>
        <v>8.3333333333333329E-2</v>
      </c>
      <c r="AN542" s="8">
        <f t="shared" si="93"/>
        <v>1.6666666666666666E-2</v>
      </c>
      <c r="AO542" s="8">
        <f>Table1[[#This Row],[L1 Worked Time]]+Table1[[#This Row],[Idle Time]]+Table1[[#This Row],[L1 Pend Time]]</f>
        <v>51.1</v>
      </c>
      <c r="AP542" s="1" t="str">
        <f t="shared" si="94"/>
        <v>Sun</v>
      </c>
      <c r="AQ542" s="6">
        <f>INT(Table1[[#This Row],[Create Date]])</f>
        <v>44976</v>
      </c>
      <c r="AR542" s="2">
        <f t="shared" si="95"/>
        <v>44976</v>
      </c>
      <c r="AS542" s="1" t="str">
        <f t="shared" si="96"/>
        <v>19:10:03</v>
      </c>
      <c r="AT542" s="1" t="str">
        <f t="shared" si="97"/>
        <v>Week-3</v>
      </c>
      <c r="AU542" s="3">
        <f t="shared" si="98"/>
        <v>0.79166666666666663</v>
      </c>
      <c r="AW542">
        <v>8.3333333333333329E-2</v>
      </c>
      <c r="AX542">
        <v>51</v>
      </c>
      <c r="AY542">
        <v>1.6666666666666666E-2</v>
      </c>
    </row>
    <row r="543" spans="1:51" x14ac:dyDescent="0.25">
      <c r="A543">
        <v>8697</v>
      </c>
      <c r="B543" t="s">
        <v>59</v>
      </c>
      <c r="C543" t="s">
        <v>60</v>
      </c>
      <c r="D543" t="s">
        <v>43</v>
      </c>
      <c r="E543" t="s">
        <v>7078</v>
      </c>
      <c r="F543" t="s">
        <v>7079</v>
      </c>
      <c r="G543" t="s">
        <v>77</v>
      </c>
      <c r="H543" t="s">
        <v>63</v>
      </c>
      <c r="I543" t="s">
        <v>63</v>
      </c>
      <c r="J543" t="s">
        <v>64</v>
      </c>
      <c r="L543" t="s">
        <v>50</v>
      </c>
      <c r="M543" t="s">
        <v>65</v>
      </c>
      <c r="N543">
        <v>23</v>
      </c>
      <c r="O543" t="s">
        <v>48</v>
      </c>
      <c r="P543" t="s">
        <v>66</v>
      </c>
      <c r="Q543" t="s">
        <v>67</v>
      </c>
      <c r="V543" t="s">
        <v>48</v>
      </c>
      <c r="W543" t="s">
        <v>54</v>
      </c>
      <c r="X543" t="s">
        <v>148</v>
      </c>
      <c r="Y543" t="s">
        <v>54</v>
      </c>
      <c r="Z543" t="s">
        <v>4940</v>
      </c>
      <c r="AA543" t="s">
        <v>54</v>
      </c>
      <c r="AB543" t="s">
        <v>57</v>
      </c>
      <c r="AC543" t="s">
        <v>2763</v>
      </c>
      <c r="AH543">
        <f t="shared" si="88"/>
        <v>0</v>
      </c>
      <c r="AI543">
        <f t="shared" si="89"/>
        <v>1</v>
      </c>
      <c r="AJ543" t="str">
        <f t="shared" si="90"/>
        <v/>
      </c>
      <c r="AK543">
        <v>1</v>
      </c>
      <c r="AL543" s="8">
        <f t="shared" si="91"/>
        <v>23</v>
      </c>
      <c r="AM543" s="8">
        <f t="shared" si="92"/>
        <v>0.11666666666666667</v>
      </c>
      <c r="AN543" s="8">
        <f t="shared" si="93"/>
        <v>134.06666666666663</v>
      </c>
      <c r="AO543" s="8">
        <f>Table1[[#This Row],[L1 Worked Time]]+Table1[[#This Row],[Idle Time]]+Table1[[#This Row],[L1 Pend Time]]</f>
        <v>157.18333333333331</v>
      </c>
      <c r="AP543" s="1" t="str">
        <f t="shared" si="94"/>
        <v>Sun</v>
      </c>
      <c r="AQ543" s="6">
        <f>INT(Table1[[#This Row],[Create Date]])</f>
        <v>44976</v>
      </c>
      <c r="AR543" s="2">
        <f t="shared" si="95"/>
        <v>44976</v>
      </c>
      <c r="AS543" s="1" t="str">
        <f t="shared" si="96"/>
        <v>18:00:05</v>
      </c>
      <c r="AT543" s="1" t="str">
        <f t="shared" si="97"/>
        <v>Week-3</v>
      </c>
      <c r="AU543" s="3">
        <f t="shared" si="98"/>
        <v>0.75</v>
      </c>
      <c r="AW543">
        <v>0.11666666666666667</v>
      </c>
      <c r="AX543">
        <v>23</v>
      </c>
      <c r="AY543">
        <v>134.06666666666663</v>
      </c>
    </row>
    <row r="544" spans="1:51" x14ac:dyDescent="0.25">
      <c r="A544">
        <v>8696</v>
      </c>
      <c r="B544" t="s">
        <v>59</v>
      </c>
      <c r="C544" t="s">
        <v>60</v>
      </c>
      <c r="D544" t="s">
        <v>43</v>
      </c>
      <c r="E544" t="s">
        <v>7080</v>
      </c>
      <c r="F544" t="s">
        <v>7081</v>
      </c>
      <c r="G544" t="s">
        <v>77</v>
      </c>
      <c r="H544" t="s">
        <v>72</v>
      </c>
      <c r="I544" t="s">
        <v>72</v>
      </c>
      <c r="J544" t="s">
        <v>83</v>
      </c>
      <c r="L544" t="s">
        <v>50</v>
      </c>
      <c r="M544" t="s">
        <v>65</v>
      </c>
      <c r="N544">
        <v>48</v>
      </c>
      <c r="O544" t="s">
        <v>48</v>
      </c>
      <c r="P544" t="s">
        <v>66</v>
      </c>
      <c r="Q544" t="s">
        <v>88</v>
      </c>
      <c r="V544" t="s">
        <v>48</v>
      </c>
      <c r="W544" t="s">
        <v>54</v>
      </c>
      <c r="X544" t="s">
        <v>142</v>
      </c>
      <c r="Y544" t="s">
        <v>54</v>
      </c>
      <c r="Z544" t="s">
        <v>7082</v>
      </c>
      <c r="AA544" t="s">
        <v>54</v>
      </c>
      <c r="AB544" t="s">
        <v>57</v>
      </c>
      <c r="AC544" t="s">
        <v>2113</v>
      </c>
      <c r="AH544">
        <f t="shared" si="88"/>
        <v>0</v>
      </c>
      <c r="AI544">
        <f t="shared" si="89"/>
        <v>1</v>
      </c>
      <c r="AJ544" t="str">
        <f t="shared" si="90"/>
        <v/>
      </c>
      <c r="AK544">
        <v>1</v>
      </c>
      <c r="AL544" s="8">
        <f t="shared" si="91"/>
        <v>48</v>
      </c>
      <c r="AM544" s="8">
        <f t="shared" si="92"/>
        <v>0.1</v>
      </c>
      <c r="AN544" s="8">
        <f t="shared" si="93"/>
        <v>28.1</v>
      </c>
      <c r="AO544" s="8">
        <f>Table1[[#This Row],[L1 Worked Time]]+Table1[[#This Row],[Idle Time]]+Table1[[#This Row],[L1 Pend Time]]</f>
        <v>76.2</v>
      </c>
      <c r="AP544" s="1" t="str">
        <f t="shared" si="94"/>
        <v>Sun</v>
      </c>
      <c r="AQ544" s="6">
        <f>INT(Table1[[#This Row],[Create Date]])</f>
        <v>44976</v>
      </c>
      <c r="AR544" s="2">
        <f t="shared" si="95"/>
        <v>44976</v>
      </c>
      <c r="AS544" s="1" t="str">
        <f t="shared" si="96"/>
        <v>15:30:05</v>
      </c>
      <c r="AT544" s="1" t="str">
        <f t="shared" si="97"/>
        <v>Week-3</v>
      </c>
      <c r="AU544" s="3">
        <f t="shared" si="98"/>
        <v>0.625</v>
      </c>
      <c r="AW544">
        <v>0.1</v>
      </c>
      <c r="AX544">
        <v>48</v>
      </c>
      <c r="AY544">
        <v>28.1</v>
      </c>
    </row>
    <row r="545" spans="1:51" x14ac:dyDescent="0.25">
      <c r="A545">
        <v>8695</v>
      </c>
      <c r="B545" t="s">
        <v>41</v>
      </c>
      <c r="C545" t="s">
        <v>42</v>
      </c>
      <c r="D545" t="s">
        <v>43</v>
      </c>
      <c r="E545" t="s">
        <v>377</v>
      </c>
      <c r="F545" t="s">
        <v>7083</v>
      </c>
      <c r="G545" t="s">
        <v>129</v>
      </c>
      <c r="H545" t="s">
        <v>47</v>
      </c>
      <c r="I545" t="s">
        <v>47</v>
      </c>
      <c r="J545" t="s">
        <v>281</v>
      </c>
      <c r="K545" t="s">
        <v>258</v>
      </c>
      <c r="L545" t="s">
        <v>50</v>
      </c>
      <c r="M545" t="s">
        <v>114</v>
      </c>
      <c r="N545">
        <v>49</v>
      </c>
      <c r="O545" t="s">
        <v>48</v>
      </c>
      <c r="P545" t="s">
        <v>251</v>
      </c>
      <c r="S545" t="s">
        <v>252</v>
      </c>
      <c r="V545" t="s">
        <v>282</v>
      </c>
      <c r="W545" t="s">
        <v>54</v>
      </c>
      <c r="X545" t="s">
        <v>106</v>
      </c>
      <c r="Y545" t="s">
        <v>54</v>
      </c>
      <c r="Z545" t="s">
        <v>5614</v>
      </c>
      <c r="AA545" t="s">
        <v>54</v>
      </c>
      <c r="AB545" t="s">
        <v>57</v>
      </c>
      <c r="AC545" t="s">
        <v>57</v>
      </c>
      <c r="AH545">
        <f t="shared" si="88"/>
        <v>1</v>
      </c>
      <c r="AI545">
        <f t="shared" si="89"/>
        <v>1</v>
      </c>
      <c r="AJ545" t="str">
        <f t="shared" si="90"/>
        <v/>
      </c>
      <c r="AK545">
        <v>1</v>
      </c>
      <c r="AL545" s="8">
        <f t="shared" si="91"/>
        <v>48.999999999999993</v>
      </c>
      <c r="AM545" s="8">
        <f t="shared" si="92"/>
        <v>8.3333333333333329E-2</v>
      </c>
      <c r="AN545" s="8">
        <f t="shared" si="93"/>
        <v>1.6666666666666666E-2</v>
      </c>
      <c r="AO545" s="8">
        <f>Table1[[#This Row],[L1 Worked Time]]+Table1[[#This Row],[Idle Time]]+Table1[[#This Row],[L1 Pend Time]]</f>
        <v>49.099999999999994</v>
      </c>
      <c r="AP545" s="1" t="str">
        <f t="shared" si="94"/>
        <v>Sun</v>
      </c>
      <c r="AQ545" s="6">
        <f>INT(Table1[[#This Row],[Create Date]])</f>
        <v>44976</v>
      </c>
      <c r="AR545" s="2">
        <f t="shared" si="95"/>
        <v>44976</v>
      </c>
      <c r="AS545" s="1" t="str">
        <f t="shared" si="96"/>
        <v>10:30:03</v>
      </c>
      <c r="AT545" s="1" t="str">
        <f t="shared" si="97"/>
        <v>Week-3</v>
      </c>
      <c r="AU545" s="3">
        <f t="shared" si="98"/>
        <v>0.41666666666666663</v>
      </c>
      <c r="AW545">
        <v>8.3333333333333329E-2</v>
      </c>
      <c r="AX545">
        <v>48.999999999999993</v>
      </c>
      <c r="AY545">
        <v>1.6666666666666666E-2</v>
      </c>
    </row>
    <row r="546" spans="1:51" x14ac:dyDescent="0.25">
      <c r="A546">
        <v>8716</v>
      </c>
      <c r="B546" t="s">
        <v>41</v>
      </c>
      <c r="C546" t="s">
        <v>6625</v>
      </c>
      <c r="D546" t="s">
        <v>43</v>
      </c>
      <c r="E546" t="s">
        <v>110</v>
      </c>
      <c r="F546" t="s">
        <v>7025</v>
      </c>
      <c r="G546" t="s">
        <v>120</v>
      </c>
      <c r="H546" t="s">
        <v>47</v>
      </c>
      <c r="I546" t="s">
        <v>72</v>
      </c>
      <c r="J546" t="s">
        <v>281</v>
      </c>
      <c r="K546" t="s">
        <v>113</v>
      </c>
      <c r="L546" t="s">
        <v>50</v>
      </c>
      <c r="M546" t="s">
        <v>114</v>
      </c>
      <c r="N546">
        <v>46</v>
      </c>
      <c r="O546" t="s">
        <v>48</v>
      </c>
      <c r="P546" t="s">
        <v>52</v>
      </c>
      <c r="T546" t="s">
        <v>105</v>
      </c>
      <c r="V546" t="s">
        <v>282</v>
      </c>
      <c r="W546" t="s">
        <v>54</v>
      </c>
      <c r="X546" t="s">
        <v>1114</v>
      </c>
      <c r="Y546" t="s">
        <v>54</v>
      </c>
      <c r="Z546" t="s">
        <v>4757</v>
      </c>
      <c r="AA546" t="s">
        <v>54</v>
      </c>
      <c r="AB546" t="s">
        <v>57</v>
      </c>
      <c r="AC546" t="s">
        <v>1161</v>
      </c>
      <c r="AH546">
        <f t="shared" si="88"/>
        <v>1</v>
      </c>
      <c r="AI546">
        <f t="shared" si="89"/>
        <v>0</v>
      </c>
      <c r="AJ546">
        <f t="shared" si="90"/>
        <v>1</v>
      </c>
      <c r="AK546">
        <v>1</v>
      </c>
      <c r="AL546" s="8">
        <f t="shared" si="91"/>
        <v>46</v>
      </c>
      <c r="AM546" s="8">
        <f t="shared" si="92"/>
        <v>0.30000000000000004</v>
      </c>
      <c r="AN546" s="8">
        <f t="shared" si="93"/>
        <v>96.1</v>
      </c>
      <c r="AO546" s="8">
        <f>Table1[[#This Row],[L1 Worked Time]]+Table1[[#This Row],[Idle Time]]+Table1[[#This Row],[L1 Pend Time]]</f>
        <v>142.39999999999998</v>
      </c>
      <c r="AP546" s="1" t="str">
        <f t="shared" si="94"/>
        <v>Mon</v>
      </c>
      <c r="AQ546" s="6">
        <f>INT(Table1[[#This Row],[Create Date]])</f>
        <v>44977</v>
      </c>
      <c r="AR546" s="2">
        <f t="shared" si="95"/>
        <v>44977</v>
      </c>
      <c r="AS546" s="1" t="str">
        <f t="shared" si="96"/>
        <v>22:50:03</v>
      </c>
      <c r="AT546" s="1" t="str">
        <f t="shared" si="97"/>
        <v>Week-4</v>
      </c>
      <c r="AU546" s="3">
        <f t="shared" si="98"/>
        <v>0.91666666666666663</v>
      </c>
      <c r="AW546">
        <v>0.30000000000000004</v>
      </c>
      <c r="AX546">
        <v>46</v>
      </c>
      <c r="AY546">
        <v>96.1</v>
      </c>
    </row>
    <row r="547" spans="1:51" x14ac:dyDescent="0.25">
      <c r="A547">
        <v>8715</v>
      </c>
      <c r="B547" t="s">
        <v>59</v>
      </c>
      <c r="C547" t="s">
        <v>60</v>
      </c>
      <c r="D547" t="s">
        <v>43</v>
      </c>
      <c r="E547" t="s">
        <v>7026</v>
      </c>
      <c r="F547" t="s">
        <v>7027</v>
      </c>
      <c r="G547" t="s">
        <v>120</v>
      </c>
      <c r="H547" t="s">
        <v>63</v>
      </c>
      <c r="I547" t="s">
        <v>63</v>
      </c>
      <c r="J547" t="s">
        <v>64</v>
      </c>
      <c r="L547" t="s">
        <v>50</v>
      </c>
      <c r="M547" t="s">
        <v>65</v>
      </c>
      <c r="N547">
        <v>7</v>
      </c>
      <c r="O547" t="s">
        <v>48</v>
      </c>
      <c r="P547" t="s">
        <v>66</v>
      </c>
      <c r="Q547" t="s">
        <v>67</v>
      </c>
      <c r="V547" t="s">
        <v>48</v>
      </c>
      <c r="W547" t="s">
        <v>54</v>
      </c>
      <c r="X547" t="s">
        <v>106</v>
      </c>
      <c r="Y547" t="s">
        <v>54</v>
      </c>
      <c r="Z547" t="s">
        <v>7028</v>
      </c>
      <c r="AA547" t="s">
        <v>54</v>
      </c>
      <c r="AB547" t="s">
        <v>57</v>
      </c>
      <c r="AC547" t="s">
        <v>7029</v>
      </c>
      <c r="AH547">
        <f t="shared" si="88"/>
        <v>0</v>
      </c>
      <c r="AI547">
        <f t="shared" si="89"/>
        <v>1</v>
      </c>
      <c r="AJ547" t="str">
        <f t="shared" si="90"/>
        <v/>
      </c>
      <c r="AK547">
        <v>1</v>
      </c>
      <c r="AL547" s="8">
        <f t="shared" si="91"/>
        <v>7</v>
      </c>
      <c r="AM547" s="8">
        <f t="shared" si="92"/>
        <v>8.3333333333333329E-2</v>
      </c>
      <c r="AN547" s="8">
        <f t="shared" si="93"/>
        <v>81.699999999999989</v>
      </c>
      <c r="AO547" s="8">
        <f>Table1[[#This Row],[L1 Worked Time]]+Table1[[#This Row],[Idle Time]]+Table1[[#This Row],[L1 Pend Time]]</f>
        <v>88.783333333333317</v>
      </c>
      <c r="AP547" s="1" t="str">
        <f t="shared" si="94"/>
        <v>Mon</v>
      </c>
      <c r="AQ547" s="6">
        <f>INT(Table1[[#This Row],[Create Date]])</f>
        <v>44977</v>
      </c>
      <c r="AR547" s="2">
        <f t="shared" si="95"/>
        <v>44977</v>
      </c>
      <c r="AS547" s="1" t="str">
        <f t="shared" si="96"/>
        <v>20:00:08</v>
      </c>
      <c r="AT547" s="1" t="str">
        <f t="shared" si="97"/>
        <v>Week-4</v>
      </c>
      <c r="AU547" s="3">
        <f t="shared" si="98"/>
        <v>0.83333333333333326</v>
      </c>
      <c r="AW547">
        <v>8.3333333333333329E-2</v>
      </c>
      <c r="AX547">
        <v>7</v>
      </c>
      <c r="AY547">
        <v>81.699999999999989</v>
      </c>
    </row>
    <row r="548" spans="1:51" x14ac:dyDescent="0.25">
      <c r="A548">
        <v>8714</v>
      </c>
      <c r="B548" t="s">
        <v>41</v>
      </c>
      <c r="C548" t="s">
        <v>60</v>
      </c>
      <c r="D548" t="s">
        <v>43</v>
      </c>
      <c r="E548" t="s">
        <v>4442</v>
      </c>
      <c r="F548" t="s">
        <v>7030</v>
      </c>
      <c r="G548" t="s">
        <v>120</v>
      </c>
      <c r="H548" t="s">
        <v>47</v>
      </c>
      <c r="I548" t="s">
        <v>63</v>
      </c>
      <c r="J548" t="s">
        <v>112</v>
      </c>
      <c r="K548" t="s">
        <v>2614</v>
      </c>
      <c r="L548" t="s">
        <v>50</v>
      </c>
      <c r="M548" t="s">
        <v>114</v>
      </c>
      <c r="N548">
        <v>7</v>
      </c>
      <c r="O548" t="s">
        <v>48</v>
      </c>
      <c r="P548" t="s">
        <v>354</v>
      </c>
      <c r="U548" t="s">
        <v>4444</v>
      </c>
      <c r="V548" t="s">
        <v>48</v>
      </c>
      <c r="W548" t="s">
        <v>54</v>
      </c>
      <c r="X548" t="s">
        <v>55</v>
      </c>
      <c r="Y548" t="s">
        <v>54</v>
      </c>
      <c r="Z548" t="s">
        <v>7031</v>
      </c>
      <c r="AA548" t="s">
        <v>54</v>
      </c>
      <c r="AB548" t="s">
        <v>57</v>
      </c>
      <c r="AC548" t="s">
        <v>7032</v>
      </c>
      <c r="AH548">
        <f t="shared" si="88"/>
        <v>0</v>
      </c>
      <c r="AI548">
        <f t="shared" si="89"/>
        <v>0</v>
      </c>
      <c r="AJ548">
        <f t="shared" si="90"/>
        <v>1</v>
      </c>
      <c r="AK548">
        <v>1</v>
      </c>
      <c r="AL548" s="8">
        <f t="shared" si="91"/>
        <v>7</v>
      </c>
      <c r="AM548" s="8">
        <f t="shared" si="92"/>
        <v>0.15000000000000002</v>
      </c>
      <c r="AN548" s="8">
        <f t="shared" si="93"/>
        <v>74.45</v>
      </c>
      <c r="AO548" s="8">
        <f>Table1[[#This Row],[L1 Worked Time]]+Table1[[#This Row],[Idle Time]]+Table1[[#This Row],[L1 Pend Time]]</f>
        <v>81.600000000000009</v>
      </c>
      <c r="AP548" s="1" t="str">
        <f t="shared" si="94"/>
        <v>Mon</v>
      </c>
      <c r="AQ548" s="6">
        <f>INT(Table1[[#This Row],[Create Date]])</f>
        <v>44977</v>
      </c>
      <c r="AR548" s="2">
        <f t="shared" si="95"/>
        <v>44977</v>
      </c>
      <c r="AS548" s="1" t="str">
        <f t="shared" si="96"/>
        <v>17:20:03</v>
      </c>
      <c r="AT548" s="1" t="str">
        <f t="shared" si="97"/>
        <v>Week-4</v>
      </c>
      <c r="AU548" s="3">
        <f t="shared" si="98"/>
        <v>0.70833333333333326</v>
      </c>
      <c r="AW548">
        <v>0.15000000000000002</v>
      </c>
      <c r="AX548">
        <v>7</v>
      </c>
      <c r="AY548">
        <v>74.45</v>
      </c>
    </row>
    <row r="549" spans="1:51" x14ac:dyDescent="0.25">
      <c r="A549">
        <v>8713</v>
      </c>
      <c r="B549" t="s">
        <v>59</v>
      </c>
      <c r="C549" t="s">
        <v>60</v>
      </c>
      <c r="D549" t="s">
        <v>43</v>
      </c>
      <c r="E549" t="s">
        <v>7033</v>
      </c>
      <c r="F549" t="s">
        <v>7034</v>
      </c>
      <c r="G549" t="s">
        <v>129</v>
      </c>
      <c r="H549" t="s">
        <v>63</v>
      </c>
      <c r="I549" t="s">
        <v>63</v>
      </c>
      <c r="J549" t="s">
        <v>64</v>
      </c>
      <c r="L549" t="s">
        <v>50</v>
      </c>
      <c r="M549" t="s">
        <v>65</v>
      </c>
      <c r="N549">
        <v>57</v>
      </c>
      <c r="O549" t="s">
        <v>48</v>
      </c>
      <c r="P549" t="s">
        <v>66</v>
      </c>
      <c r="Q549" t="s">
        <v>67</v>
      </c>
      <c r="V549" t="s">
        <v>48</v>
      </c>
      <c r="W549" t="s">
        <v>54</v>
      </c>
      <c r="X549" t="s">
        <v>89</v>
      </c>
      <c r="Y549" t="s">
        <v>54</v>
      </c>
      <c r="Z549" t="s">
        <v>7035</v>
      </c>
      <c r="AA549" t="s">
        <v>54</v>
      </c>
      <c r="AB549" t="s">
        <v>57</v>
      </c>
      <c r="AC549" t="s">
        <v>7036</v>
      </c>
      <c r="AH549">
        <f t="shared" si="88"/>
        <v>0</v>
      </c>
      <c r="AI549">
        <f t="shared" si="89"/>
        <v>1</v>
      </c>
      <c r="AJ549" t="str">
        <f t="shared" si="90"/>
        <v/>
      </c>
      <c r="AK549">
        <v>1</v>
      </c>
      <c r="AL549" s="8">
        <f t="shared" si="91"/>
        <v>57</v>
      </c>
      <c r="AM549" s="8">
        <f t="shared" si="92"/>
        <v>0.16666666666666666</v>
      </c>
      <c r="AN549" s="8">
        <f t="shared" si="93"/>
        <v>12.15</v>
      </c>
      <c r="AO549" s="8">
        <f>Table1[[#This Row],[L1 Worked Time]]+Table1[[#This Row],[Idle Time]]+Table1[[#This Row],[L1 Pend Time]]</f>
        <v>69.316666666666663</v>
      </c>
      <c r="AP549" s="1" t="str">
        <f t="shared" si="94"/>
        <v>Mon</v>
      </c>
      <c r="AQ549" s="6">
        <f>INT(Table1[[#This Row],[Create Date]])</f>
        <v>44977</v>
      </c>
      <c r="AR549" s="2">
        <f t="shared" si="95"/>
        <v>44977</v>
      </c>
      <c r="AS549" s="1" t="str">
        <f t="shared" si="96"/>
        <v>15:30:05</v>
      </c>
      <c r="AT549" s="1" t="str">
        <f t="shared" si="97"/>
        <v>Week-4</v>
      </c>
      <c r="AU549" s="3">
        <f t="shared" si="98"/>
        <v>0.625</v>
      </c>
      <c r="AW549">
        <v>0.16666666666666666</v>
      </c>
      <c r="AX549">
        <v>57</v>
      </c>
      <c r="AY549">
        <v>12.15</v>
      </c>
    </row>
    <row r="550" spans="1:51" x14ac:dyDescent="0.25">
      <c r="A550">
        <v>8712</v>
      </c>
      <c r="B550" t="s">
        <v>117</v>
      </c>
      <c r="C550" t="s">
        <v>100</v>
      </c>
      <c r="D550" t="s">
        <v>43</v>
      </c>
      <c r="E550" t="s">
        <v>312</v>
      </c>
      <c r="F550" t="s">
        <v>7037</v>
      </c>
      <c r="G550" t="s">
        <v>181</v>
      </c>
      <c r="H550" t="s">
        <v>72</v>
      </c>
      <c r="I550" t="s">
        <v>72</v>
      </c>
      <c r="J550" t="s">
        <v>379</v>
      </c>
      <c r="K550" t="s">
        <v>121</v>
      </c>
      <c r="L550" t="s">
        <v>50</v>
      </c>
      <c r="M550" t="s">
        <v>122</v>
      </c>
      <c r="N550">
        <v>99</v>
      </c>
      <c r="O550" t="s">
        <v>48</v>
      </c>
      <c r="P550" t="s">
        <v>123</v>
      </c>
      <c r="R550" t="s">
        <v>124</v>
      </c>
      <c r="V550" t="s">
        <v>48</v>
      </c>
      <c r="W550" t="s">
        <v>54</v>
      </c>
      <c r="X550" t="s">
        <v>458</v>
      </c>
      <c r="Y550" t="s">
        <v>54</v>
      </c>
      <c r="Z550" t="s">
        <v>7038</v>
      </c>
      <c r="AA550" t="s">
        <v>54</v>
      </c>
      <c r="AB550" t="s">
        <v>57</v>
      </c>
      <c r="AC550" t="s">
        <v>57</v>
      </c>
      <c r="AH550">
        <f t="shared" si="88"/>
        <v>0</v>
      </c>
      <c r="AI550">
        <f t="shared" si="89"/>
        <v>1</v>
      </c>
      <c r="AJ550" t="str">
        <f t="shared" si="90"/>
        <v/>
      </c>
      <c r="AK550">
        <v>1</v>
      </c>
      <c r="AL550" s="8">
        <f t="shared" si="91"/>
        <v>99.000000000000014</v>
      </c>
      <c r="AM550" s="8">
        <f t="shared" si="92"/>
        <v>9.2333333333333325</v>
      </c>
      <c r="AN550" s="8">
        <f t="shared" si="93"/>
        <v>1.6666666666666666E-2</v>
      </c>
      <c r="AO550" s="8">
        <f>Table1[[#This Row],[L1 Worked Time]]+Table1[[#This Row],[Idle Time]]+Table1[[#This Row],[L1 Pend Time]]</f>
        <v>108.25000000000001</v>
      </c>
      <c r="AP550" s="1" t="str">
        <f t="shared" si="94"/>
        <v>Mon</v>
      </c>
      <c r="AQ550" s="6">
        <f>INT(Table1[[#This Row],[Create Date]])</f>
        <v>44977</v>
      </c>
      <c r="AR550" s="2">
        <f t="shared" si="95"/>
        <v>44977</v>
      </c>
      <c r="AS550" s="1" t="str">
        <f t="shared" si="96"/>
        <v>14:40:02</v>
      </c>
      <c r="AT550" s="1" t="str">
        <f t="shared" si="97"/>
        <v>Week-4</v>
      </c>
      <c r="AU550" s="3">
        <f t="shared" si="98"/>
        <v>0.58333333333333326</v>
      </c>
      <c r="AW550">
        <v>9.2333333333333325</v>
      </c>
      <c r="AX550">
        <v>99.000000000000014</v>
      </c>
      <c r="AY550">
        <v>1.6666666666666666E-2</v>
      </c>
    </row>
    <row r="551" spans="1:51" x14ac:dyDescent="0.25">
      <c r="A551">
        <v>8711</v>
      </c>
      <c r="B551" t="s">
        <v>346</v>
      </c>
      <c r="C551" t="s">
        <v>109</v>
      </c>
      <c r="D551" t="s">
        <v>43</v>
      </c>
      <c r="E551" t="s">
        <v>347</v>
      </c>
      <c r="F551" t="s">
        <v>7039</v>
      </c>
      <c r="G551" t="s">
        <v>129</v>
      </c>
      <c r="H551" t="s">
        <v>63</v>
      </c>
      <c r="I551" t="s">
        <v>63</v>
      </c>
      <c r="J551" t="s">
        <v>48</v>
      </c>
      <c r="K551" t="s">
        <v>349</v>
      </c>
      <c r="L551" t="s">
        <v>50</v>
      </c>
      <c r="M551" t="s">
        <v>122</v>
      </c>
      <c r="N551">
        <v>66</v>
      </c>
      <c r="O551" t="s">
        <v>48</v>
      </c>
      <c r="P551" t="s">
        <v>52</v>
      </c>
      <c r="T551" t="s">
        <v>105</v>
      </c>
      <c r="V551" t="s">
        <v>48</v>
      </c>
      <c r="W551" t="s">
        <v>54</v>
      </c>
      <c r="X551" t="s">
        <v>359</v>
      </c>
      <c r="Y551" t="s">
        <v>54</v>
      </c>
      <c r="Z551" t="s">
        <v>1817</v>
      </c>
      <c r="AA551" t="s">
        <v>54</v>
      </c>
      <c r="AB551" t="s">
        <v>57</v>
      </c>
      <c r="AC551" t="s">
        <v>6807</v>
      </c>
      <c r="AH551">
        <f t="shared" si="88"/>
        <v>0</v>
      </c>
      <c r="AI551">
        <f t="shared" si="89"/>
        <v>1</v>
      </c>
      <c r="AJ551" t="str">
        <f t="shared" si="90"/>
        <v/>
      </c>
      <c r="AK551">
        <v>1</v>
      </c>
      <c r="AL551" s="8">
        <f t="shared" si="91"/>
        <v>66</v>
      </c>
      <c r="AM551" s="8">
        <f t="shared" si="92"/>
        <v>0.2</v>
      </c>
      <c r="AN551" s="8">
        <f t="shared" si="93"/>
        <v>4.9666666666666668</v>
      </c>
      <c r="AO551" s="8">
        <f>Table1[[#This Row],[L1 Worked Time]]+Table1[[#This Row],[Idle Time]]+Table1[[#This Row],[L1 Pend Time]]</f>
        <v>71.166666666666671</v>
      </c>
      <c r="AP551" s="1" t="str">
        <f t="shared" si="94"/>
        <v>Mon</v>
      </c>
      <c r="AQ551" s="6">
        <f>INT(Table1[[#This Row],[Create Date]])</f>
        <v>44977</v>
      </c>
      <c r="AR551" s="2">
        <f t="shared" si="95"/>
        <v>44977</v>
      </c>
      <c r="AS551" s="1" t="str">
        <f t="shared" si="96"/>
        <v>14:20:02</v>
      </c>
      <c r="AT551" s="1" t="str">
        <f t="shared" si="97"/>
        <v>Week-4</v>
      </c>
      <c r="AU551" s="3">
        <f t="shared" si="98"/>
        <v>0.58333333333333326</v>
      </c>
      <c r="AW551">
        <v>0.2</v>
      </c>
      <c r="AX551">
        <v>66</v>
      </c>
      <c r="AY551">
        <v>4.9666666666666668</v>
      </c>
    </row>
    <row r="552" spans="1:51" x14ac:dyDescent="0.25">
      <c r="A552">
        <v>8710</v>
      </c>
      <c r="B552" t="s">
        <v>41</v>
      </c>
      <c r="C552" t="s">
        <v>109</v>
      </c>
      <c r="D552" t="s">
        <v>43</v>
      </c>
      <c r="E552" t="s">
        <v>3386</v>
      </c>
      <c r="F552" t="s">
        <v>7040</v>
      </c>
      <c r="G552" t="s">
        <v>140</v>
      </c>
      <c r="H552" t="s">
        <v>47</v>
      </c>
      <c r="I552" t="s">
        <v>63</v>
      </c>
      <c r="J552" t="s">
        <v>112</v>
      </c>
      <c r="K552" t="s">
        <v>2614</v>
      </c>
      <c r="L552" t="s">
        <v>50</v>
      </c>
      <c r="M552" t="s">
        <v>114</v>
      </c>
      <c r="N552">
        <v>129</v>
      </c>
      <c r="O552" t="s">
        <v>48</v>
      </c>
      <c r="P552" t="s">
        <v>354</v>
      </c>
      <c r="U552" t="s">
        <v>3388</v>
      </c>
      <c r="V552" t="s">
        <v>48</v>
      </c>
      <c r="W552" t="s">
        <v>54</v>
      </c>
      <c r="X552" t="s">
        <v>125</v>
      </c>
      <c r="Y552" t="s">
        <v>54</v>
      </c>
      <c r="Z552" t="s">
        <v>7041</v>
      </c>
      <c r="AA552" t="s">
        <v>54</v>
      </c>
      <c r="AB552" t="s">
        <v>57</v>
      </c>
      <c r="AC552" t="s">
        <v>7042</v>
      </c>
      <c r="AH552">
        <f t="shared" si="88"/>
        <v>0</v>
      </c>
      <c r="AI552">
        <f t="shared" si="89"/>
        <v>0</v>
      </c>
      <c r="AJ552">
        <f t="shared" si="90"/>
        <v>1</v>
      </c>
      <c r="AK552">
        <v>1</v>
      </c>
      <c r="AL552" s="8">
        <f t="shared" si="91"/>
        <v>129</v>
      </c>
      <c r="AM552" s="8">
        <f t="shared" si="92"/>
        <v>0.23333333333333334</v>
      </c>
      <c r="AN552" s="8">
        <f t="shared" si="93"/>
        <v>24.633333333333336</v>
      </c>
      <c r="AO552" s="8">
        <f>Table1[[#This Row],[L1 Worked Time]]+Table1[[#This Row],[Idle Time]]+Table1[[#This Row],[L1 Pend Time]]</f>
        <v>153.86666666666665</v>
      </c>
      <c r="AP552" s="1" t="str">
        <f t="shared" si="94"/>
        <v>Mon</v>
      </c>
      <c r="AQ552" s="6">
        <f>INT(Table1[[#This Row],[Create Date]])</f>
        <v>44977</v>
      </c>
      <c r="AR552" s="2">
        <f t="shared" si="95"/>
        <v>44977</v>
      </c>
      <c r="AS552" s="1" t="str">
        <f t="shared" si="96"/>
        <v>13:20:03</v>
      </c>
      <c r="AT552" s="1" t="str">
        <f t="shared" si="97"/>
        <v>Week-4</v>
      </c>
      <c r="AU552" s="3">
        <f t="shared" si="98"/>
        <v>0.54166666666666663</v>
      </c>
      <c r="AW552">
        <v>0.23333333333333334</v>
      </c>
      <c r="AX552">
        <v>129</v>
      </c>
      <c r="AY552">
        <v>24.633333333333336</v>
      </c>
    </row>
    <row r="553" spans="1:51" x14ac:dyDescent="0.25">
      <c r="A553">
        <v>8709</v>
      </c>
      <c r="B553" t="s">
        <v>59</v>
      </c>
      <c r="C553" t="s">
        <v>164</v>
      </c>
      <c r="D553" t="s">
        <v>43</v>
      </c>
      <c r="E553" t="s">
        <v>7043</v>
      </c>
      <c r="F553" t="s">
        <v>7044</v>
      </c>
      <c r="G553" t="s">
        <v>181</v>
      </c>
      <c r="H553" t="s">
        <v>63</v>
      </c>
      <c r="I553" t="s">
        <v>63</v>
      </c>
      <c r="J553" t="s">
        <v>64</v>
      </c>
      <c r="L553" t="s">
        <v>50</v>
      </c>
      <c r="M553" t="s">
        <v>65</v>
      </c>
      <c r="N553">
        <v>121</v>
      </c>
      <c r="O553" t="s">
        <v>48</v>
      </c>
      <c r="P553" t="s">
        <v>66</v>
      </c>
      <c r="Q553" t="s">
        <v>67</v>
      </c>
      <c r="V553" t="s">
        <v>48</v>
      </c>
      <c r="W553" t="s">
        <v>54</v>
      </c>
      <c r="X553" t="s">
        <v>106</v>
      </c>
      <c r="Y553" t="s">
        <v>54</v>
      </c>
      <c r="Z553" t="s">
        <v>7045</v>
      </c>
      <c r="AA553" t="s">
        <v>54</v>
      </c>
      <c r="AB553" t="s">
        <v>57</v>
      </c>
      <c r="AC553" t="s">
        <v>7046</v>
      </c>
      <c r="AH553">
        <f t="shared" si="88"/>
        <v>0</v>
      </c>
      <c r="AI553">
        <f t="shared" si="89"/>
        <v>1</v>
      </c>
      <c r="AJ553" t="str">
        <f t="shared" si="90"/>
        <v/>
      </c>
      <c r="AK553">
        <v>1</v>
      </c>
      <c r="AL553" s="8">
        <f t="shared" si="91"/>
        <v>121.00000000000001</v>
      </c>
      <c r="AM553" s="8">
        <f t="shared" si="92"/>
        <v>8.3333333333333329E-2</v>
      </c>
      <c r="AN553" s="8">
        <f t="shared" si="93"/>
        <v>14.099999999999998</v>
      </c>
      <c r="AO553" s="8">
        <f>Table1[[#This Row],[L1 Worked Time]]+Table1[[#This Row],[Idle Time]]+Table1[[#This Row],[L1 Pend Time]]</f>
        <v>135.18333333333334</v>
      </c>
      <c r="AP553" s="1" t="str">
        <f t="shared" si="94"/>
        <v>Mon</v>
      </c>
      <c r="AQ553" s="6">
        <f>INT(Table1[[#This Row],[Create Date]])</f>
        <v>44977</v>
      </c>
      <c r="AR553" s="2">
        <f t="shared" si="95"/>
        <v>44977</v>
      </c>
      <c r="AS553" s="1" t="str">
        <f t="shared" si="96"/>
        <v>12:30:09</v>
      </c>
      <c r="AT553" s="1" t="str">
        <f t="shared" si="97"/>
        <v>Week-4</v>
      </c>
      <c r="AU553" s="3">
        <f t="shared" si="98"/>
        <v>0.5</v>
      </c>
      <c r="AW553">
        <v>8.3333333333333329E-2</v>
      </c>
      <c r="AX553">
        <v>121.00000000000001</v>
      </c>
      <c r="AY553">
        <v>14.099999999999998</v>
      </c>
    </row>
    <row r="554" spans="1:51" x14ac:dyDescent="0.25">
      <c r="A554">
        <v>8708</v>
      </c>
      <c r="B554" t="s">
        <v>59</v>
      </c>
      <c r="C554" t="s">
        <v>60</v>
      </c>
      <c r="D554" t="s">
        <v>43</v>
      </c>
      <c r="E554" t="s">
        <v>7047</v>
      </c>
      <c r="F554" t="s">
        <v>7044</v>
      </c>
      <c r="G554" t="s">
        <v>181</v>
      </c>
      <c r="H554" t="s">
        <v>63</v>
      </c>
      <c r="I554" t="s">
        <v>63</v>
      </c>
      <c r="J554" t="s">
        <v>64</v>
      </c>
      <c r="L554" t="s">
        <v>50</v>
      </c>
      <c r="M554" t="s">
        <v>65</v>
      </c>
      <c r="N554">
        <v>97</v>
      </c>
      <c r="O554" t="s">
        <v>48</v>
      </c>
      <c r="P554" t="s">
        <v>66</v>
      </c>
      <c r="Q554" t="s">
        <v>67</v>
      </c>
      <c r="V554" t="s">
        <v>48</v>
      </c>
      <c r="W554" t="s">
        <v>54</v>
      </c>
      <c r="X554" t="s">
        <v>106</v>
      </c>
      <c r="Y554" t="s">
        <v>54</v>
      </c>
      <c r="Z554" t="s">
        <v>7048</v>
      </c>
      <c r="AA554" t="s">
        <v>54</v>
      </c>
      <c r="AB554" t="s">
        <v>57</v>
      </c>
      <c r="AC554" t="s">
        <v>57</v>
      </c>
      <c r="AH554">
        <f t="shared" si="88"/>
        <v>0</v>
      </c>
      <c r="AI554">
        <f t="shared" si="89"/>
        <v>1</v>
      </c>
      <c r="AJ554" t="str">
        <f t="shared" si="90"/>
        <v/>
      </c>
      <c r="AK554">
        <v>1</v>
      </c>
      <c r="AL554" s="8">
        <f t="shared" si="91"/>
        <v>97</v>
      </c>
      <c r="AM554" s="8">
        <f t="shared" si="92"/>
        <v>8.3333333333333329E-2</v>
      </c>
      <c r="AN554" s="8">
        <f t="shared" si="93"/>
        <v>1.6666666666666666E-2</v>
      </c>
      <c r="AO554" s="8">
        <f>Table1[[#This Row],[L1 Worked Time]]+Table1[[#This Row],[Idle Time]]+Table1[[#This Row],[L1 Pend Time]]</f>
        <v>97.1</v>
      </c>
      <c r="AP554" s="1" t="str">
        <f t="shared" si="94"/>
        <v>Mon</v>
      </c>
      <c r="AQ554" s="6">
        <f>INT(Table1[[#This Row],[Create Date]])</f>
        <v>44977</v>
      </c>
      <c r="AR554" s="2">
        <f t="shared" si="95"/>
        <v>44977</v>
      </c>
      <c r="AS554" s="1" t="str">
        <f t="shared" si="96"/>
        <v>12:30:09</v>
      </c>
      <c r="AT554" s="1" t="str">
        <f t="shared" si="97"/>
        <v>Week-4</v>
      </c>
      <c r="AU554" s="3">
        <f t="shared" si="98"/>
        <v>0.5</v>
      </c>
      <c r="AW554">
        <v>8.3333333333333329E-2</v>
      </c>
      <c r="AX554">
        <v>97</v>
      </c>
      <c r="AY554">
        <v>1.6666666666666666E-2</v>
      </c>
    </row>
    <row r="555" spans="1:51" x14ac:dyDescent="0.25">
      <c r="A555">
        <v>8707</v>
      </c>
      <c r="B555" t="s">
        <v>41</v>
      </c>
      <c r="C555" t="s">
        <v>42</v>
      </c>
      <c r="D555" t="s">
        <v>43</v>
      </c>
      <c r="E555" t="s">
        <v>3863</v>
      </c>
      <c r="F555" t="s">
        <v>7049</v>
      </c>
      <c r="G555" t="s">
        <v>129</v>
      </c>
      <c r="H555" t="s">
        <v>63</v>
      </c>
      <c r="I555" t="s">
        <v>63</v>
      </c>
      <c r="J555" t="s">
        <v>112</v>
      </c>
      <c r="K555" t="s">
        <v>3865</v>
      </c>
      <c r="L555" t="s">
        <v>50</v>
      </c>
      <c r="M555" t="s">
        <v>122</v>
      </c>
      <c r="N555">
        <v>87</v>
      </c>
      <c r="O555" t="s">
        <v>48</v>
      </c>
      <c r="P555" t="s">
        <v>52</v>
      </c>
      <c r="S555" t="s">
        <v>252</v>
      </c>
      <c r="T555" t="s">
        <v>105</v>
      </c>
      <c r="V555" t="s">
        <v>48</v>
      </c>
      <c r="W555" t="s">
        <v>54</v>
      </c>
      <c r="X555" t="s">
        <v>106</v>
      </c>
      <c r="Y555" t="s">
        <v>54</v>
      </c>
      <c r="Z555" t="s">
        <v>7050</v>
      </c>
      <c r="AA555" t="s">
        <v>54</v>
      </c>
      <c r="AB555" t="s">
        <v>57</v>
      </c>
      <c r="AC555" t="s">
        <v>57</v>
      </c>
      <c r="AH555">
        <f t="shared" si="88"/>
        <v>0</v>
      </c>
      <c r="AI555">
        <f t="shared" si="89"/>
        <v>1</v>
      </c>
      <c r="AJ555" t="str">
        <f t="shared" si="90"/>
        <v/>
      </c>
      <c r="AK555">
        <v>1</v>
      </c>
      <c r="AL555" s="8">
        <f t="shared" si="91"/>
        <v>87</v>
      </c>
      <c r="AM555" s="8">
        <f t="shared" si="92"/>
        <v>8.3333333333333329E-2</v>
      </c>
      <c r="AN555" s="8">
        <f t="shared" si="93"/>
        <v>1.6666666666666666E-2</v>
      </c>
      <c r="AO555" s="8">
        <f>Table1[[#This Row],[L1 Worked Time]]+Table1[[#This Row],[Idle Time]]+Table1[[#This Row],[L1 Pend Time]]</f>
        <v>87.1</v>
      </c>
      <c r="AP555" s="1" t="str">
        <f t="shared" si="94"/>
        <v>Mon</v>
      </c>
      <c r="AQ555" s="6">
        <f>INT(Table1[[#This Row],[Create Date]])</f>
        <v>44977</v>
      </c>
      <c r="AR555" s="2">
        <f t="shared" si="95"/>
        <v>44977</v>
      </c>
      <c r="AS555" s="1" t="str">
        <f t="shared" si="96"/>
        <v>12:20:03</v>
      </c>
      <c r="AT555" s="1" t="str">
        <f t="shared" si="97"/>
        <v>Week-4</v>
      </c>
      <c r="AU555" s="3">
        <f t="shared" si="98"/>
        <v>0.5</v>
      </c>
      <c r="AW555">
        <v>8.3333333333333329E-2</v>
      </c>
      <c r="AX555">
        <v>87</v>
      </c>
      <c r="AY555">
        <v>1.6666666666666666E-2</v>
      </c>
    </row>
    <row r="556" spans="1:51" x14ac:dyDescent="0.25">
      <c r="A556">
        <v>8706</v>
      </c>
      <c r="B556" t="s">
        <v>59</v>
      </c>
      <c r="C556" t="s">
        <v>60</v>
      </c>
      <c r="D556" t="s">
        <v>43</v>
      </c>
      <c r="E556" t="s">
        <v>7051</v>
      </c>
      <c r="F556" t="s">
        <v>7052</v>
      </c>
      <c r="G556" t="s">
        <v>181</v>
      </c>
      <c r="H556" t="s">
        <v>63</v>
      </c>
      <c r="I556" t="s">
        <v>63</v>
      </c>
      <c r="J556" t="s">
        <v>64</v>
      </c>
      <c r="L556" t="s">
        <v>50</v>
      </c>
      <c r="M556" t="s">
        <v>65</v>
      </c>
      <c r="O556" t="s">
        <v>48</v>
      </c>
      <c r="P556" t="s">
        <v>66</v>
      </c>
      <c r="Q556" t="s">
        <v>67</v>
      </c>
      <c r="V556" t="s">
        <v>48</v>
      </c>
      <c r="W556" t="s">
        <v>7053</v>
      </c>
      <c r="X556" t="s">
        <v>57</v>
      </c>
      <c r="Y556" t="s">
        <v>54</v>
      </c>
      <c r="Z556" t="s">
        <v>57</v>
      </c>
      <c r="AA556" t="s">
        <v>54</v>
      </c>
      <c r="AB556" t="s">
        <v>57</v>
      </c>
      <c r="AC556" t="s">
        <v>57</v>
      </c>
      <c r="AH556">
        <f t="shared" si="88"/>
        <v>0</v>
      </c>
      <c r="AI556">
        <f t="shared" si="89"/>
        <v>1</v>
      </c>
      <c r="AJ556" t="str">
        <f t="shared" si="90"/>
        <v/>
      </c>
      <c r="AK556">
        <v>1</v>
      </c>
      <c r="AL556" s="8">
        <f t="shared" si="91"/>
        <v>0</v>
      </c>
      <c r="AM556" s="8">
        <f t="shared" si="92"/>
        <v>1.6666666666666666E-2</v>
      </c>
      <c r="AN556" s="8">
        <f t="shared" si="93"/>
        <v>1.6666666666666666E-2</v>
      </c>
      <c r="AO556" s="8">
        <f>Table1[[#This Row],[L1 Worked Time]]+Table1[[#This Row],[Idle Time]]+Table1[[#This Row],[L1 Pend Time]]</f>
        <v>3.3333333333333333E-2</v>
      </c>
      <c r="AP556" s="1" t="str">
        <f t="shared" si="94"/>
        <v>Mon</v>
      </c>
      <c r="AQ556" s="6">
        <f>INT(Table1[[#This Row],[Create Date]])</f>
        <v>44977</v>
      </c>
      <c r="AR556" s="2">
        <f t="shared" si="95"/>
        <v>44977</v>
      </c>
      <c r="AS556" s="1" t="str">
        <f t="shared" si="96"/>
        <v>10:00:08</v>
      </c>
      <c r="AT556" s="1" t="str">
        <f t="shared" si="97"/>
        <v>Week-4</v>
      </c>
      <c r="AU556" s="3">
        <f t="shared" si="98"/>
        <v>0.41666666666666663</v>
      </c>
      <c r="AW556">
        <v>1.6666666666666666E-2</v>
      </c>
      <c r="AX556">
        <v>0</v>
      </c>
      <c r="AY556">
        <v>1.6666666666666666E-2</v>
      </c>
    </row>
    <row r="557" spans="1:51" x14ac:dyDescent="0.25">
      <c r="A557">
        <v>8705</v>
      </c>
      <c r="B557" t="s">
        <v>59</v>
      </c>
      <c r="C557" t="s">
        <v>164</v>
      </c>
      <c r="D557" t="s">
        <v>43</v>
      </c>
      <c r="E557" t="s">
        <v>7054</v>
      </c>
      <c r="F557" t="s">
        <v>7055</v>
      </c>
      <c r="G557" t="s">
        <v>129</v>
      </c>
      <c r="H557" t="s">
        <v>72</v>
      </c>
      <c r="I557" t="s">
        <v>72</v>
      </c>
      <c r="J557" t="s">
        <v>64</v>
      </c>
      <c r="L557" t="s">
        <v>50</v>
      </c>
      <c r="M557" t="s">
        <v>65</v>
      </c>
      <c r="N557">
        <v>73</v>
      </c>
      <c r="O557" t="s">
        <v>48</v>
      </c>
      <c r="P557" t="s">
        <v>66</v>
      </c>
      <c r="Q557" t="s">
        <v>88</v>
      </c>
      <c r="V557" t="s">
        <v>48</v>
      </c>
      <c r="W557" t="s">
        <v>54</v>
      </c>
      <c r="X557" t="s">
        <v>106</v>
      </c>
      <c r="Y557" t="s">
        <v>54</v>
      </c>
      <c r="Z557" t="s">
        <v>1196</v>
      </c>
      <c r="AA557" t="s">
        <v>54</v>
      </c>
      <c r="AB557" t="s">
        <v>57</v>
      </c>
      <c r="AC557" t="s">
        <v>7056</v>
      </c>
      <c r="AH557">
        <f t="shared" si="88"/>
        <v>0</v>
      </c>
      <c r="AI557">
        <f t="shared" si="89"/>
        <v>1</v>
      </c>
      <c r="AJ557" t="str">
        <f t="shared" si="90"/>
        <v/>
      </c>
      <c r="AK557">
        <v>1</v>
      </c>
      <c r="AL557" s="8">
        <f t="shared" si="91"/>
        <v>73</v>
      </c>
      <c r="AM557" s="8">
        <f t="shared" si="92"/>
        <v>8.3333333333333329E-2</v>
      </c>
      <c r="AN557" s="8">
        <f t="shared" si="93"/>
        <v>34.4</v>
      </c>
      <c r="AO557" s="8">
        <f>Table1[[#This Row],[L1 Worked Time]]+Table1[[#This Row],[Idle Time]]+Table1[[#This Row],[L1 Pend Time]]</f>
        <v>107.48333333333332</v>
      </c>
      <c r="AP557" s="1" t="str">
        <f t="shared" si="94"/>
        <v>Mon</v>
      </c>
      <c r="AQ557" s="6">
        <f>INT(Table1[[#This Row],[Create Date]])</f>
        <v>44977</v>
      </c>
      <c r="AR557" s="2">
        <f t="shared" si="95"/>
        <v>44977</v>
      </c>
      <c r="AS557" s="1" t="str">
        <f t="shared" si="96"/>
        <v>09:00:06</v>
      </c>
      <c r="AT557" s="1" t="str">
        <f t="shared" si="97"/>
        <v>Week-4</v>
      </c>
      <c r="AU557" s="3">
        <f t="shared" si="98"/>
        <v>0.375</v>
      </c>
      <c r="AW557">
        <v>8.3333333333333329E-2</v>
      </c>
      <c r="AX557">
        <v>73</v>
      </c>
      <c r="AY557">
        <v>34.4</v>
      </c>
    </row>
    <row r="558" spans="1:51" x14ac:dyDescent="0.25">
      <c r="A558">
        <v>8704</v>
      </c>
      <c r="B558" t="s">
        <v>59</v>
      </c>
      <c r="C558" t="s">
        <v>109</v>
      </c>
      <c r="D558" t="s">
        <v>43</v>
      </c>
      <c r="E558" t="s">
        <v>7057</v>
      </c>
      <c r="F558" t="s">
        <v>7058</v>
      </c>
      <c r="G558" t="s">
        <v>129</v>
      </c>
      <c r="H558" t="s">
        <v>72</v>
      </c>
      <c r="I558" t="s">
        <v>72</v>
      </c>
      <c r="J558" t="s">
        <v>64</v>
      </c>
      <c r="L558" t="s">
        <v>50</v>
      </c>
      <c r="M558" t="s">
        <v>65</v>
      </c>
      <c r="N558">
        <v>28</v>
      </c>
      <c r="O558" t="s">
        <v>48</v>
      </c>
      <c r="P558" t="s">
        <v>66</v>
      </c>
      <c r="Q558" t="s">
        <v>73</v>
      </c>
      <c r="V558" t="s">
        <v>48</v>
      </c>
      <c r="W558" t="s">
        <v>54</v>
      </c>
      <c r="X558" t="s">
        <v>148</v>
      </c>
      <c r="Y558" t="s">
        <v>54</v>
      </c>
      <c r="Z558" t="s">
        <v>7059</v>
      </c>
      <c r="AA558" t="s">
        <v>54</v>
      </c>
      <c r="AB558" t="s">
        <v>57</v>
      </c>
      <c r="AC558" t="s">
        <v>7060</v>
      </c>
      <c r="AH558">
        <f t="shared" si="88"/>
        <v>0</v>
      </c>
      <c r="AI558">
        <f t="shared" si="89"/>
        <v>1</v>
      </c>
      <c r="AJ558" t="str">
        <f t="shared" si="90"/>
        <v/>
      </c>
      <c r="AK558">
        <v>1</v>
      </c>
      <c r="AL558" s="8">
        <f t="shared" si="91"/>
        <v>28</v>
      </c>
      <c r="AM558" s="8">
        <f t="shared" si="92"/>
        <v>0.11666666666666667</v>
      </c>
      <c r="AN558" s="8">
        <f t="shared" si="93"/>
        <v>45.033333333333331</v>
      </c>
      <c r="AO558" s="8">
        <f>Table1[[#This Row],[L1 Worked Time]]+Table1[[#This Row],[Idle Time]]+Table1[[#This Row],[L1 Pend Time]]</f>
        <v>73.150000000000006</v>
      </c>
      <c r="AP558" s="1" t="str">
        <f t="shared" si="94"/>
        <v>Mon</v>
      </c>
      <c r="AQ558" s="6">
        <f>INT(Table1[[#This Row],[Create Date]])</f>
        <v>44977</v>
      </c>
      <c r="AR558" s="2">
        <f t="shared" si="95"/>
        <v>44977</v>
      </c>
      <c r="AS558" s="1" t="str">
        <f t="shared" si="96"/>
        <v>08:00:05</v>
      </c>
      <c r="AT558" s="1" t="str">
        <f t="shared" si="97"/>
        <v>Week-4</v>
      </c>
      <c r="AU558" s="3">
        <f t="shared" si="98"/>
        <v>0.33333333333333331</v>
      </c>
      <c r="AW558">
        <v>0.11666666666666667</v>
      </c>
      <c r="AX558">
        <v>28</v>
      </c>
      <c r="AY558">
        <v>45.033333333333331</v>
      </c>
    </row>
    <row r="559" spans="1:51" x14ac:dyDescent="0.25">
      <c r="A559">
        <v>8703</v>
      </c>
      <c r="B559" t="s">
        <v>59</v>
      </c>
      <c r="C559" t="s">
        <v>109</v>
      </c>
      <c r="D559" t="s">
        <v>43</v>
      </c>
      <c r="E559" t="s">
        <v>7061</v>
      </c>
      <c r="F559" t="s">
        <v>7062</v>
      </c>
      <c r="G559" t="s">
        <v>46</v>
      </c>
      <c r="H559" t="s">
        <v>63</v>
      </c>
      <c r="I559" t="s">
        <v>63</v>
      </c>
      <c r="J559" t="s">
        <v>64</v>
      </c>
      <c r="L559" t="s">
        <v>50</v>
      </c>
      <c r="M559" t="s">
        <v>65</v>
      </c>
      <c r="N559">
        <v>61</v>
      </c>
      <c r="O559" t="s">
        <v>48</v>
      </c>
      <c r="P559" t="s">
        <v>66</v>
      </c>
      <c r="Q559" t="s">
        <v>67</v>
      </c>
      <c r="V559" t="s">
        <v>48</v>
      </c>
      <c r="W559" t="s">
        <v>54</v>
      </c>
      <c r="X559" t="s">
        <v>78</v>
      </c>
      <c r="Y559" t="s">
        <v>54</v>
      </c>
      <c r="Z559" t="s">
        <v>7063</v>
      </c>
      <c r="AA559" t="s">
        <v>54</v>
      </c>
      <c r="AB559" t="s">
        <v>57</v>
      </c>
      <c r="AC559" t="s">
        <v>57</v>
      </c>
      <c r="AH559">
        <f t="shared" si="88"/>
        <v>0</v>
      </c>
      <c r="AI559">
        <f t="shared" si="89"/>
        <v>1</v>
      </c>
      <c r="AJ559" t="str">
        <f t="shared" si="90"/>
        <v/>
      </c>
      <c r="AK559">
        <v>1</v>
      </c>
      <c r="AL559" s="8">
        <f t="shared" si="91"/>
        <v>61</v>
      </c>
      <c r="AM559" s="8">
        <f t="shared" si="92"/>
        <v>0.13333333333333333</v>
      </c>
      <c r="AN559" s="8">
        <f t="shared" si="93"/>
        <v>1.6666666666666666E-2</v>
      </c>
      <c r="AO559" s="8">
        <f>Table1[[#This Row],[L1 Worked Time]]+Table1[[#This Row],[Idle Time]]+Table1[[#This Row],[L1 Pend Time]]</f>
        <v>61.15</v>
      </c>
      <c r="AP559" s="1" t="str">
        <f t="shared" si="94"/>
        <v>Mon</v>
      </c>
      <c r="AQ559" s="6">
        <f>INT(Table1[[#This Row],[Create Date]])</f>
        <v>44977</v>
      </c>
      <c r="AR559" s="2">
        <f t="shared" si="95"/>
        <v>44977</v>
      </c>
      <c r="AS559" s="1" t="str">
        <f t="shared" si="96"/>
        <v>07:30:05</v>
      </c>
      <c r="AT559" s="1" t="str">
        <f t="shared" si="97"/>
        <v>Week-4</v>
      </c>
      <c r="AU559" s="3">
        <f t="shared" si="98"/>
        <v>0.29166666666666663</v>
      </c>
      <c r="AW559">
        <v>0.13333333333333333</v>
      </c>
      <c r="AX559">
        <v>61</v>
      </c>
      <c r="AY559">
        <v>1.6666666666666666E-2</v>
      </c>
    </row>
    <row r="560" spans="1:51" x14ac:dyDescent="0.25">
      <c r="A560">
        <v>8702</v>
      </c>
      <c r="B560" t="s">
        <v>59</v>
      </c>
      <c r="C560" t="s">
        <v>60</v>
      </c>
      <c r="D560" t="s">
        <v>43</v>
      </c>
      <c r="E560" t="s">
        <v>7064</v>
      </c>
      <c r="F560" t="s">
        <v>7065</v>
      </c>
      <c r="G560" t="s">
        <v>46</v>
      </c>
      <c r="H560" t="s">
        <v>72</v>
      </c>
      <c r="I560" t="s">
        <v>72</v>
      </c>
      <c r="J560" t="s">
        <v>64</v>
      </c>
      <c r="L560" t="s">
        <v>50</v>
      </c>
      <c r="M560" t="s">
        <v>65</v>
      </c>
      <c r="N560">
        <v>54</v>
      </c>
      <c r="O560" t="s">
        <v>48</v>
      </c>
      <c r="P560" t="s">
        <v>66</v>
      </c>
      <c r="Q560" t="s">
        <v>73</v>
      </c>
      <c r="V560" t="s">
        <v>48</v>
      </c>
      <c r="W560" t="s">
        <v>54</v>
      </c>
      <c r="X560" t="s">
        <v>142</v>
      </c>
      <c r="Y560" t="s">
        <v>54</v>
      </c>
      <c r="Z560" t="s">
        <v>7066</v>
      </c>
      <c r="AA560" t="s">
        <v>54</v>
      </c>
      <c r="AB560" t="s">
        <v>57</v>
      </c>
      <c r="AC560" t="s">
        <v>7067</v>
      </c>
      <c r="AH560">
        <f t="shared" si="88"/>
        <v>0</v>
      </c>
      <c r="AI560">
        <f t="shared" si="89"/>
        <v>1</v>
      </c>
      <c r="AJ560" t="str">
        <f t="shared" si="90"/>
        <v/>
      </c>
      <c r="AK560">
        <v>1</v>
      </c>
      <c r="AL560" s="8">
        <f t="shared" si="91"/>
        <v>54</v>
      </c>
      <c r="AM560" s="8">
        <f t="shared" si="92"/>
        <v>0.1</v>
      </c>
      <c r="AN560" s="8">
        <f t="shared" si="93"/>
        <v>145.23333333333332</v>
      </c>
      <c r="AO560" s="8">
        <f>Table1[[#This Row],[L1 Worked Time]]+Table1[[#This Row],[Idle Time]]+Table1[[#This Row],[L1 Pend Time]]</f>
        <v>199.33333333333331</v>
      </c>
      <c r="AP560" s="1" t="str">
        <f t="shared" si="94"/>
        <v>Mon</v>
      </c>
      <c r="AQ560" s="6">
        <f>INT(Table1[[#This Row],[Create Date]])</f>
        <v>44977</v>
      </c>
      <c r="AR560" s="2">
        <f t="shared" si="95"/>
        <v>44977</v>
      </c>
      <c r="AS560" s="1" t="str">
        <f t="shared" si="96"/>
        <v>06:00:06</v>
      </c>
      <c r="AT560" s="1" t="str">
        <f t="shared" si="97"/>
        <v>Week-4</v>
      </c>
      <c r="AU560" s="3">
        <f t="shared" si="98"/>
        <v>0.25</v>
      </c>
      <c r="AW560">
        <v>0.1</v>
      </c>
      <c r="AX560">
        <v>54</v>
      </c>
      <c r="AY560">
        <v>145.23333333333332</v>
      </c>
    </row>
    <row r="561" spans="1:51" x14ac:dyDescent="0.25">
      <c r="A561">
        <v>8701</v>
      </c>
      <c r="B561" t="s">
        <v>59</v>
      </c>
      <c r="C561" t="s">
        <v>60</v>
      </c>
      <c r="D561" t="s">
        <v>43</v>
      </c>
      <c r="E561" t="s">
        <v>7068</v>
      </c>
      <c r="F561" t="s">
        <v>7069</v>
      </c>
      <c r="G561" t="s">
        <v>46</v>
      </c>
      <c r="H561" t="s">
        <v>63</v>
      </c>
      <c r="I561" t="s">
        <v>63</v>
      </c>
      <c r="J561" t="s">
        <v>64</v>
      </c>
      <c r="L561" t="s">
        <v>50</v>
      </c>
      <c r="M561" t="s">
        <v>65</v>
      </c>
      <c r="N561">
        <v>37</v>
      </c>
      <c r="O561" t="s">
        <v>48</v>
      </c>
      <c r="P561" t="s">
        <v>66</v>
      </c>
      <c r="Q561" t="s">
        <v>67</v>
      </c>
      <c r="V561" t="s">
        <v>48</v>
      </c>
      <c r="W561" t="s">
        <v>54</v>
      </c>
      <c r="X561" t="s">
        <v>142</v>
      </c>
      <c r="Y561" t="s">
        <v>54</v>
      </c>
      <c r="Z561" t="s">
        <v>7070</v>
      </c>
      <c r="AA561" t="s">
        <v>54</v>
      </c>
      <c r="AB561" t="s">
        <v>57</v>
      </c>
      <c r="AC561" t="s">
        <v>7071</v>
      </c>
      <c r="AH561">
        <f t="shared" si="88"/>
        <v>0</v>
      </c>
      <c r="AI561">
        <f t="shared" si="89"/>
        <v>1</v>
      </c>
      <c r="AJ561" t="str">
        <f t="shared" si="90"/>
        <v/>
      </c>
      <c r="AK561">
        <v>1</v>
      </c>
      <c r="AL561" s="8">
        <f t="shared" si="91"/>
        <v>37</v>
      </c>
      <c r="AM561" s="8">
        <f t="shared" si="92"/>
        <v>0.1</v>
      </c>
      <c r="AN561" s="8">
        <f t="shared" si="93"/>
        <v>27.666666666666668</v>
      </c>
      <c r="AO561" s="8">
        <f>Table1[[#This Row],[L1 Worked Time]]+Table1[[#This Row],[Idle Time]]+Table1[[#This Row],[L1 Pend Time]]</f>
        <v>64.766666666666666</v>
      </c>
      <c r="AP561" s="1" t="str">
        <f t="shared" si="94"/>
        <v>Mon</v>
      </c>
      <c r="AQ561" s="6">
        <f>INT(Table1[[#This Row],[Create Date]])</f>
        <v>44977</v>
      </c>
      <c r="AR561" s="2">
        <f t="shared" si="95"/>
        <v>44977</v>
      </c>
      <c r="AS561" s="1" t="str">
        <f t="shared" si="96"/>
        <v>05:30:06</v>
      </c>
      <c r="AT561" s="1" t="str">
        <f t="shared" si="97"/>
        <v>Week-4</v>
      </c>
      <c r="AU561" s="3">
        <f t="shared" si="98"/>
        <v>0.20833333333333331</v>
      </c>
      <c r="AW561">
        <v>0.1</v>
      </c>
      <c r="AX561">
        <v>37</v>
      </c>
      <c r="AY561">
        <v>27.666666666666668</v>
      </c>
    </row>
    <row r="562" spans="1:51" x14ac:dyDescent="0.25">
      <c r="A562">
        <v>8700</v>
      </c>
      <c r="B562" t="s">
        <v>59</v>
      </c>
      <c r="C562" t="s">
        <v>164</v>
      </c>
      <c r="D562" t="s">
        <v>43</v>
      </c>
      <c r="E562" t="s">
        <v>1842</v>
      </c>
      <c r="F562" t="s">
        <v>7072</v>
      </c>
      <c r="G562" t="s">
        <v>46</v>
      </c>
      <c r="H562" t="s">
        <v>72</v>
      </c>
      <c r="I562" t="s">
        <v>72</v>
      </c>
      <c r="J562" t="s">
        <v>48</v>
      </c>
      <c r="K562" t="s">
        <v>1844</v>
      </c>
      <c r="L562" t="s">
        <v>50</v>
      </c>
      <c r="M562" t="s">
        <v>51</v>
      </c>
      <c r="N562">
        <v>73</v>
      </c>
      <c r="O562" t="s">
        <v>48</v>
      </c>
      <c r="P562" t="s">
        <v>52</v>
      </c>
      <c r="T562" t="s">
        <v>105</v>
      </c>
      <c r="V562" t="s">
        <v>48</v>
      </c>
      <c r="W562" t="s">
        <v>54</v>
      </c>
      <c r="X562" t="s">
        <v>142</v>
      </c>
      <c r="Y562" t="s">
        <v>54</v>
      </c>
      <c r="Z562" t="s">
        <v>7073</v>
      </c>
      <c r="AA562" t="s">
        <v>54</v>
      </c>
      <c r="AB562" t="s">
        <v>57</v>
      </c>
      <c r="AC562" t="s">
        <v>142</v>
      </c>
      <c r="AH562">
        <f t="shared" si="88"/>
        <v>0</v>
      </c>
      <c r="AI562">
        <f t="shared" si="89"/>
        <v>1</v>
      </c>
      <c r="AJ562" t="str">
        <f t="shared" si="90"/>
        <v/>
      </c>
      <c r="AK562">
        <v>1</v>
      </c>
      <c r="AL562" s="8">
        <f t="shared" si="91"/>
        <v>73</v>
      </c>
      <c r="AM562" s="8">
        <f t="shared" si="92"/>
        <v>0.1</v>
      </c>
      <c r="AN562" s="8">
        <f t="shared" si="93"/>
        <v>0.1</v>
      </c>
      <c r="AO562" s="8">
        <f>Table1[[#This Row],[L1 Worked Time]]+Table1[[#This Row],[Idle Time]]+Table1[[#This Row],[L1 Pend Time]]</f>
        <v>73.199999999999989</v>
      </c>
      <c r="AP562" s="1" t="str">
        <f t="shared" si="94"/>
        <v>Mon</v>
      </c>
      <c r="AQ562" s="6">
        <f>INT(Table1[[#This Row],[Create Date]])</f>
        <v>44977</v>
      </c>
      <c r="AR562" s="2">
        <f t="shared" si="95"/>
        <v>44977</v>
      </c>
      <c r="AS562" s="1" t="str">
        <f t="shared" si="96"/>
        <v>03:30:03</v>
      </c>
      <c r="AT562" s="1" t="str">
        <f t="shared" si="97"/>
        <v>Week-4</v>
      </c>
      <c r="AU562" s="3">
        <f t="shared" si="98"/>
        <v>0.125</v>
      </c>
      <c r="AW562">
        <v>0.1</v>
      </c>
      <c r="AX562">
        <v>73</v>
      </c>
      <c r="AY562">
        <v>0.1</v>
      </c>
    </row>
    <row r="563" spans="1:51" x14ac:dyDescent="0.25">
      <c r="A563">
        <v>8728</v>
      </c>
      <c r="B563" t="s">
        <v>41</v>
      </c>
      <c r="C563" t="s">
        <v>399</v>
      </c>
      <c r="D563" t="s">
        <v>43</v>
      </c>
      <c r="E563" t="s">
        <v>186</v>
      </c>
      <c r="F563" t="s">
        <v>6993</v>
      </c>
      <c r="G563" t="s">
        <v>120</v>
      </c>
      <c r="H563" t="s">
        <v>63</v>
      </c>
      <c r="I563" t="s">
        <v>63</v>
      </c>
      <c r="J563" t="s">
        <v>379</v>
      </c>
      <c r="K563" t="s">
        <v>141</v>
      </c>
      <c r="L563" t="s">
        <v>50</v>
      </c>
      <c r="M563" t="s">
        <v>122</v>
      </c>
      <c r="N563">
        <v>26</v>
      </c>
      <c r="O563" t="s">
        <v>48</v>
      </c>
      <c r="P563" t="s">
        <v>52</v>
      </c>
      <c r="T563" t="s">
        <v>105</v>
      </c>
      <c r="V563" t="s">
        <v>48</v>
      </c>
      <c r="W563" t="s">
        <v>54</v>
      </c>
      <c r="X563" t="s">
        <v>148</v>
      </c>
      <c r="Y563" t="s">
        <v>54</v>
      </c>
      <c r="Z563" t="s">
        <v>5582</v>
      </c>
      <c r="AA563" t="s">
        <v>54</v>
      </c>
      <c r="AB563" t="s">
        <v>57</v>
      </c>
      <c r="AC563" t="s">
        <v>6994</v>
      </c>
      <c r="AH563">
        <f t="shared" si="88"/>
        <v>0</v>
      </c>
      <c r="AI563">
        <f t="shared" si="89"/>
        <v>1</v>
      </c>
      <c r="AJ563" t="str">
        <f t="shared" si="90"/>
        <v/>
      </c>
      <c r="AK563">
        <v>1</v>
      </c>
      <c r="AL563" s="8">
        <f t="shared" si="91"/>
        <v>25.999999999999996</v>
      </c>
      <c r="AM563" s="8">
        <f t="shared" si="92"/>
        <v>0.11666666666666667</v>
      </c>
      <c r="AN563" s="8">
        <f t="shared" si="93"/>
        <v>4.2833333333333332</v>
      </c>
      <c r="AO563" s="8">
        <f>Table1[[#This Row],[L1 Worked Time]]+Table1[[#This Row],[Idle Time]]+Table1[[#This Row],[L1 Pend Time]]</f>
        <v>30.4</v>
      </c>
      <c r="AP563" s="1" t="str">
        <f t="shared" si="94"/>
        <v>Tue</v>
      </c>
      <c r="AQ563" s="6">
        <f>INT(Table1[[#This Row],[Create Date]])</f>
        <v>44978</v>
      </c>
      <c r="AR563" s="2">
        <f t="shared" si="95"/>
        <v>44978</v>
      </c>
      <c r="AS563" s="1" t="str">
        <f t="shared" si="96"/>
        <v>23:30:03</v>
      </c>
      <c r="AT563" s="1" t="str">
        <f t="shared" si="97"/>
        <v>Week-4</v>
      </c>
      <c r="AU563" s="3">
        <f t="shared" si="98"/>
        <v>0.95833333333333326</v>
      </c>
      <c r="AW563">
        <v>0.11666666666666667</v>
      </c>
      <c r="AX563">
        <v>25.999999999999996</v>
      </c>
      <c r="AY563">
        <v>4.2833333333333332</v>
      </c>
    </row>
    <row r="564" spans="1:51" x14ac:dyDescent="0.25">
      <c r="A564">
        <v>8727</v>
      </c>
      <c r="B564" t="s">
        <v>59</v>
      </c>
      <c r="C564" t="s">
        <v>60</v>
      </c>
      <c r="D564" t="s">
        <v>43</v>
      </c>
      <c r="E564" t="s">
        <v>6995</v>
      </c>
      <c r="F564" t="s">
        <v>6996</v>
      </c>
      <c r="G564" t="s">
        <v>46</v>
      </c>
      <c r="H564" t="s">
        <v>63</v>
      </c>
      <c r="I564" t="s">
        <v>63</v>
      </c>
      <c r="J564" t="s">
        <v>64</v>
      </c>
      <c r="L564" t="s">
        <v>50</v>
      </c>
      <c r="M564" t="s">
        <v>65</v>
      </c>
      <c r="N564">
        <v>66</v>
      </c>
      <c r="O564" t="s">
        <v>48</v>
      </c>
      <c r="P564" t="s">
        <v>66</v>
      </c>
      <c r="Q564" t="s">
        <v>67</v>
      </c>
      <c r="V564" t="s">
        <v>48</v>
      </c>
      <c r="W564" t="s">
        <v>54</v>
      </c>
      <c r="X564" t="s">
        <v>148</v>
      </c>
      <c r="Y564" t="s">
        <v>54</v>
      </c>
      <c r="Z564" t="s">
        <v>4982</v>
      </c>
      <c r="AA564" t="s">
        <v>54</v>
      </c>
      <c r="AB564" t="s">
        <v>57</v>
      </c>
      <c r="AC564" t="s">
        <v>6997</v>
      </c>
      <c r="AH564">
        <f t="shared" si="88"/>
        <v>0</v>
      </c>
      <c r="AI564">
        <f t="shared" si="89"/>
        <v>1</v>
      </c>
      <c r="AJ564" t="str">
        <f t="shared" si="90"/>
        <v/>
      </c>
      <c r="AK564">
        <v>1</v>
      </c>
      <c r="AL564" s="8">
        <f t="shared" si="91"/>
        <v>66</v>
      </c>
      <c r="AM564" s="8">
        <f t="shared" si="92"/>
        <v>0.11666666666666667</v>
      </c>
      <c r="AN564" s="8">
        <f t="shared" si="93"/>
        <v>391.7</v>
      </c>
      <c r="AO564" s="8">
        <f>Table1[[#This Row],[L1 Worked Time]]+Table1[[#This Row],[Idle Time]]+Table1[[#This Row],[L1 Pend Time]]</f>
        <v>457.81666666666666</v>
      </c>
      <c r="AP564" s="1" t="str">
        <f t="shared" si="94"/>
        <v>Tue</v>
      </c>
      <c r="AQ564" s="6">
        <f>INT(Table1[[#This Row],[Create Date]])</f>
        <v>44978</v>
      </c>
      <c r="AR564" s="2">
        <f t="shared" si="95"/>
        <v>44978</v>
      </c>
      <c r="AS564" s="1" t="str">
        <f t="shared" si="96"/>
        <v>19:30:05</v>
      </c>
      <c r="AT564" s="1" t="str">
        <f t="shared" si="97"/>
        <v>Week-4</v>
      </c>
      <c r="AU564" s="3">
        <f t="shared" si="98"/>
        <v>0.79166666666666663</v>
      </c>
      <c r="AW564">
        <v>0.11666666666666667</v>
      </c>
      <c r="AX564">
        <v>66</v>
      </c>
      <c r="AY564">
        <v>391.7</v>
      </c>
    </row>
    <row r="565" spans="1:51" x14ac:dyDescent="0.25">
      <c r="A565">
        <v>8726</v>
      </c>
      <c r="B565" t="s">
        <v>41</v>
      </c>
      <c r="C565" t="s">
        <v>164</v>
      </c>
      <c r="D565" t="s">
        <v>43</v>
      </c>
      <c r="E565" t="s">
        <v>3386</v>
      </c>
      <c r="F565" t="s">
        <v>6998</v>
      </c>
      <c r="G565" t="s">
        <v>120</v>
      </c>
      <c r="H565" t="s">
        <v>47</v>
      </c>
      <c r="I565" t="s">
        <v>63</v>
      </c>
      <c r="J565" t="s">
        <v>379</v>
      </c>
      <c r="K565" t="s">
        <v>2614</v>
      </c>
      <c r="L565" t="s">
        <v>50</v>
      </c>
      <c r="M565" t="s">
        <v>114</v>
      </c>
      <c r="N565">
        <v>26</v>
      </c>
      <c r="O565" t="s">
        <v>48</v>
      </c>
      <c r="P565" t="s">
        <v>354</v>
      </c>
      <c r="U565" t="s">
        <v>3388</v>
      </c>
      <c r="V565" t="s">
        <v>48</v>
      </c>
      <c r="W565" t="s">
        <v>54</v>
      </c>
      <c r="X565" t="s">
        <v>142</v>
      </c>
      <c r="Y565" t="s">
        <v>54</v>
      </c>
      <c r="Z565" t="s">
        <v>6999</v>
      </c>
      <c r="AA565" t="s">
        <v>54</v>
      </c>
      <c r="AB565" t="s">
        <v>57</v>
      </c>
      <c r="AC565" t="s">
        <v>7000</v>
      </c>
      <c r="AH565">
        <f t="shared" si="88"/>
        <v>0</v>
      </c>
      <c r="AI565">
        <f t="shared" si="89"/>
        <v>0</v>
      </c>
      <c r="AJ565">
        <f t="shared" si="90"/>
        <v>1</v>
      </c>
      <c r="AK565">
        <v>1</v>
      </c>
      <c r="AL565" s="8">
        <f t="shared" si="91"/>
        <v>25.999999999999996</v>
      </c>
      <c r="AM565" s="8">
        <f t="shared" si="92"/>
        <v>0.1</v>
      </c>
      <c r="AN565" s="8">
        <f t="shared" si="93"/>
        <v>53.733333333333334</v>
      </c>
      <c r="AO565" s="8">
        <f>Table1[[#This Row],[L1 Worked Time]]+Table1[[#This Row],[Idle Time]]+Table1[[#This Row],[L1 Pend Time]]</f>
        <v>79.833333333333329</v>
      </c>
      <c r="AP565" s="1" t="str">
        <f t="shared" si="94"/>
        <v>Tue</v>
      </c>
      <c r="AQ565" s="6">
        <f>INT(Table1[[#This Row],[Create Date]])</f>
        <v>44978</v>
      </c>
      <c r="AR565" s="2">
        <f t="shared" si="95"/>
        <v>44978</v>
      </c>
      <c r="AS565" s="1" t="str">
        <f t="shared" si="96"/>
        <v>18:10:03</v>
      </c>
      <c r="AT565" s="1" t="str">
        <f t="shared" si="97"/>
        <v>Week-4</v>
      </c>
      <c r="AU565" s="3">
        <f t="shared" si="98"/>
        <v>0.75</v>
      </c>
      <c r="AW565">
        <v>0.1</v>
      </c>
      <c r="AX565">
        <v>25.999999999999996</v>
      </c>
      <c r="AY565">
        <v>53.733333333333334</v>
      </c>
    </row>
    <row r="566" spans="1:51" x14ac:dyDescent="0.25">
      <c r="A566">
        <v>8725</v>
      </c>
      <c r="B566" t="s">
        <v>41</v>
      </c>
      <c r="C566" t="s">
        <v>109</v>
      </c>
      <c r="D566" t="s">
        <v>43</v>
      </c>
      <c r="E566" t="s">
        <v>1919</v>
      </c>
      <c r="F566" t="s">
        <v>7001</v>
      </c>
      <c r="G566" t="s">
        <v>120</v>
      </c>
      <c r="H566" t="s">
        <v>63</v>
      </c>
      <c r="I566" t="s">
        <v>63</v>
      </c>
      <c r="J566" t="s">
        <v>112</v>
      </c>
      <c r="K566" t="s">
        <v>1178</v>
      </c>
      <c r="L566" t="s">
        <v>50</v>
      </c>
      <c r="M566" t="s">
        <v>114</v>
      </c>
      <c r="N566">
        <v>37</v>
      </c>
      <c r="O566" t="s">
        <v>48</v>
      </c>
      <c r="P566" t="s">
        <v>52</v>
      </c>
      <c r="T566" t="s">
        <v>105</v>
      </c>
      <c r="V566" t="s">
        <v>48</v>
      </c>
      <c r="W566" t="s">
        <v>54</v>
      </c>
      <c r="X566" t="s">
        <v>148</v>
      </c>
      <c r="Y566" t="s">
        <v>54</v>
      </c>
      <c r="Z566" t="s">
        <v>7002</v>
      </c>
      <c r="AA566" t="s">
        <v>54</v>
      </c>
      <c r="AB566" t="s">
        <v>57</v>
      </c>
      <c r="AC566" t="s">
        <v>7003</v>
      </c>
      <c r="AH566">
        <f t="shared" si="88"/>
        <v>0</v>
      </c>
      <c r="AI566">
        <f t="shared" si="89"/>
        <v>1</v>
      </c>
      <c r="AJ566" t="str">
        <f t="shared" si="90"/>
        <v/>
      </c>
      <c r="AK566">
        <v>1</v>
      </c>
      <c r="AL566" s="8">
        <f t="shared" si="91"/>
        <v>37</v>
      </c>
      <c r="AM566" s="8">
        <f t="shared" si="92"/>
        <v>0.11666666666666667</v>
      </c>
      <c r="AN566" s="8">
        <f t="shared" si="93"/>
        <v>16.366666666666667</v>
      </c>
      <c r="AO566" s="8">
        <f>Table1[[#This Row],[L1 Worked Time]]+Table1[[#This Row],[Idle Time]]+Table1[[#This Row],[L1 Pend Time]]</f>
        <v>53.483333333333334</v>
      </c>
      <c r="AP566" s="1" t="str">
        <f t="shared" si="94"/>
        <v>Tue</v>
      </c>
      <c r="AQ566" s="6">
        <f>INT(Table1[[#This Row],[Create Date]])</f>
        <v>44978</v>
      </c>
      <c r="AR566" s="2">
        <f t="shared" si="95"/>
        <v>44978</v>
      </c>
      <c r="AS566" s="1" t="str">
        <f t="shared" si="96"/>
        <v>17:40:03</v>
      </c>
      <c r="AT566" s="1" t="str">
        <f t="shared" si="97"/>
        <v>Week-4</v>
      </c>
      <c r="AU566" s="3">
        <f t="shared" si="98"/>
        <v>0.70833333333333326</v>
      </c>
      <c r="AW566">
        <v>0.11666666666666667</v>
      </c>
      <c r="AX566">
        <v>37</v>
      </c>
      <c r="AY566">
        <v>16.366666666666667</v>
      </c>
    </row>
    <row r="567" spans="1:51" x14ac:dyDescent="0.25">
      <c r="A567">
        <v>8724</v>
      </c>
      <c r="B567" t="s">
        <v>346</v>
      </c>
      <c r="C567" t="s">
        <v>109</v>
      </c>
      <c r="D567" t="s">
        <v>43</v>
      </c>
      <c r="E567" t="s">
        <v>347</v>
      </c>
      <c r="F567" t="s">
        <v>7004</v>
      </c>
      <c r="G567" t="s">
        <v>120</v>
      </c>
      <c r="H567" t="s">
        <v>63</v>
      </c>
      <c r="I567" t="s">
        <v>63</v>
      </c>
      <c r="J567" t="s">
        <v>48</v>
      </c>
      <c r="K567" t="s">
        <v>349</v>
      </c>
      <c r="L567" t="s">
        <v>50</v>
      </c>
      <c r="M567" t="s">
        <v>122</v>
      </c>
      <c r="N567">
        <v>422</v>
      </c>
      <c r="O567" t="s">
        <v>48</v>
      </c>
      <c r="P567" t="s">
        <v>52</v>
      </c>
      <c r="T567" t="s">
        <v>105</v>
      </c>
      <c r="V567" t="s">
        <v>48</v>
      </c>
      <c r="W567" t="s">
        <v>54</v>
      </c>
      <c r="X567" t="s">
        <v>106</v>
      </c>
      <c r="Y567" t="s">
        <v>54</v>
      </c>
      <c r="Z567" t="s">
        <v>7005</v>
      </c>
      <c r="AA567" t="s">
        <v>54</v>
      </c>
      <c r="AB567" t="s">
        <v>57</v>
      </c>
      <c r="AC567" t="s">
        <v>7006</v>
      </c>
      <c r="AH567">
        <f t="shared" si="88"/>
        <v>0</v>
      </c>
      <c r="AI567">
        <f t="shared" si="89"/>
        <v>1</v>
      </c>
      <c r="AJ567" t="str">
        <f t="shared" si="90"/>
        <v/>
      </c>
      <c r="AK567">
        <v>1</v>
      </c>
      <c r="AL567" s="8">
        <f t="shared" si="91"/>
        <v>422</v>
      </c>
      <c r="AM567" s="8">
        <f t="shared" si="92"/>
        <v>8.3333333333333329E-2</v>
      </c>
      <c r="AN567" s="8">
        <f t="shared" si="93"/>
        <v>183.71666666666667</v>
      </c>
      <c r="AO567" s="8">
        <f>Table1[[#This Row],[L1 Worked Time]]+Table1[[#This Row],[Idle Time]]+Table1[[#This Row],[L1 Pend Time]]</f>
        <v>605.79999999999995</v>
      </c>
      <c r="AP567" s="1" t="str">
        <f t="shared" si="94"/>
        <v>Tue</v>
      </c>
      <c r="AQ567" s="6">
        <f>INT(Table1[[#This Row],[Create Date]])</f>
        <v>44978</v>
      </c>
      <c r="AR567" s="2">
        <f t="shared" si="95"/>
        <v>44978</v>
      </c>
      <c r="AS567" s="1" t="str">
        <f t="shared" si="96"/>
        <v>17:10:03</v>
      </c>
      <c r="AT567" s="1" t="str">
        <f t="shared" si="97"/>
        <v>Week-4</v>
      </c>
      <c r="AU567" s="3">
        <f t="shared" si="98"/>
        <v>0.70833333333333326</v>
      </c>
      <c r="AW567">
        <v>8.3333333333333329E-2</v>
      </c>
      <c r="AX567">
        <v>422</v>
      </c>
      <c r="AY567">
        <v>183.71666666666667</v>
      </c>
    </row>
    <row r="568" spans="1:51" x14ac:dyDescent="0.25">
      <c r="A568">
        <v>8723</v>
      </c>
      <c r="B568" t="s">
        <v>59</v>
      </c>
      <c r="C568" t="s">
        <v>60</v>
      </c>
      <c r="D568" t="s">
        <v>43</v>
      </c>
      <c r="E568" t="s">
        <v>7007</v>
      </c>
      <c r="F568" t="s">
        <v>7008</v>
      </c>
      <c r="G568" t="s">
        <v>140</v>
      </c>
      <c r="H568" t="s">
        <v>72</v>
      </c>
      <c r="I568" t="s">
        <v>72</v>
      </c>
      <c r="J568" t="s">
        <v>64</v>
      </c>
      <c r="L568" t="s">
        <v>50</v>
      </c>
      <c r="M568" t="s">
        <v>114</v>
      </c>
      <c r="N568">
        <v>79</v>
      </c>
      <c r="O568" t="s">
        <v>48</v>
      </c>
      <c r="P568" t="s">
        <v>66</v>
      </c>
      <c r="Q568" t="s">
        <v>88</v>
      </c>
      <c r="V568" t="s">
        <v>48</v>
      </c>
      <c r="W568" t="s">
        <v>54</v>
      </c>
      <c r="X568" t="s">
        <v>106</v>
      </c>
      <c r="Y568" t="s">
        <v>54</v>
      </c>
      <c r="Z568" t="s">
        <v>7009</v>
      </c>
      <c r="AA568" t="s">
        <v>54</v>
      </c>
      <c r="AB568" t="s">
        <v>57</v>
      </c>
      <c r="AC568" t="s">
        <v>7010</v>
      </c>
      <c r="AH568">
        <f t="shared" si="88"/>
        <v>0</v>
      </c>
      <c r="AI568">
        <f t="shared" si="89"/>
        <v>1</v>
      </c>
      <c r="AJ568" t="str">
        <f t="shared" si="90"/>
        <v/>
      </c>
      <c r="AK568">
        <v>1</v>
      </c>
      <c r="AL568" s="8">
        <f t="shared" si="91"/>
        <v>79</v>
      </c>
      <c r="AM568" s="8">
        <f t="shared" si="92"/>
        <v>8.3333333333333329E-2</v>
      </c>
      <c r="AN568" s="8">
        <f t="shared" si="93"/>
        <v>79.716666666666654</v>
      </c>
      <c r="AO568" s="8">
        <f>Table1[[#This Row],[L1 Worked Time]]+Table1[[#This Row],[Idle Time]]+Table1[[#This Row],[L1 Pend Time]]</f>
        <v>158.79999999999998</v>
      </c>
      <c r="AP568" s="1" t="str">
        <f t="shared" si="94"/>
        <v>Tue</v>
      </c>
      <c r="AQ568" s="6">
        <f>INT(Table1[[#This Row],[Create Date]])</f>
        <v>44978</v>
      </c>
      <c r="AR568" s="2">
        <f t="shared" si="95"/>
        <v>44978</v>
      </c>
      <c r="AS568" s="1" t="str">
        <f t="shared" si="96"/>
        <v>12:00:05</v>
      </c>
      <c r="AT568" s="1" t="str">
        <f t="shared" si="97"/>
        <v>Week-4</v>
      </c>
      <c r="AU568" s="3">
        <f t="shared" si="98"/>
        <v>0.5</v>
      </c>
      <c r="AW568">
        <v>8.3333333333333329E-2</v>
      </c>
      <c r="AX568">
        <v>79</v>
      </c>
      <c r="AY568">
        <v>79.716666666666654</v>
      </c>
    </row>
    <row r="569" spans="1:51" x14ac:dyDescent="0.25">
      <c r="A569">
        <v>8722</v>
      </c>
      <c r="B569" t="s">
        <v>41</v>
      </c>
      <c r="C569" t="s">
        <v>42</v>
      </c>
      <c r="D569" t="s">
        <v>43</v>
      </c>
      <c r="E569" t="s">
        <v>3863</v>
      </c>
      <c r="F569" t="s">
        <v>7011</v>
      </c>
      <c r="G569" t="s">
        <v>140</v>
      </c>
      <c r="H569" t="s">
        <v>63</v>
      </c>
      <c r="I569" t="s">
        <v>63</v>
      </c>
      <c r="J569" t="s">
        <v>112</v>
      </c>
      <c r="K569" t="s">
        <v>3865</v>
      </c>
      <c r="L569" t="s">
        <v>50</v>
      </c>
      <c r="M569" t="s">
        <v>122</v>
      </c>
      <c r="N569">
        <v>47</v>
      </c>
      <c r="O569" t="s">
        <v>48</v>
      </c>
      <c r="P569" t="s">
        <v>52</v>
      </c>
      <c r="T569" t="s">
        <v>105</v>
      </c>
      <c r="V569" t="s">
        <v>48</v>
      </c>
      <c r="W569" t="s">
        <v>54</v>
      </c>
      <c r="X569" t="s">
        <v>106</v>
      </c>
      <c r="Y569" t="s">
        <v>54</v>
      </c>
      <c r="Z569" t="s">
        <v>7012</v>
      </c>
      <c r="AA569" t="s">
        <v>54</v>
      </c>
      <c r="AB569" t="s">
        <v>57</v>
      </c>
      <c r="AC569" t="s">
        <v>57</v>
      </c>
      <c r="AH569">
        <f t="shared" si="88"/>
        <v>0</v>
      </c>
      <c r="AI569">
        <f t="shared" si="89"/>
        <v>1</v>
      </c>
      <c r="AJ569" t="str">
        <f t="shared" si="90"/>
        <v/>
      </c>
      <c r="AK569">
        <v>1</v>
      </c>
      <c r="AL569" s="8">
        <f t="shared" si="91"/>
        <v>47</v>
      </c>
      <c r="AM569" s="8">
        <f t="shared" si="92"/>
        <v>8.3333333333333329E-2</v>
      </c>
      <c r="AN569" s="8">
        <f t="shared" si="93"/>
        <v>1.6666666666666666E-2</v>
      </c>
      <c r="AO569" s="8">
        <f>Table1[[#This Row],[L1 Worked Time]]+Table1[[#This Row],[Idle Time]]+Table1[[#This Row],[L1 Pend Time]]</f>
        <v>47.1</v>
      </c>
      <c r="AP569" s="1" t="str">
        <f t="shared" si="94"/>
        <v>Tue</v>
      </c>
      <c r="AQ569" s="6">
        <f>INT(Table1[[#This Row],[Create Date]])</f>
        <v>44978</v>
      </c>
      <c r="AR569" s="2">
        <f t="shared" si="95"/>
        <v>44978</v>
      </c>
      <c r="AS569" s="1" t="str">
        <f t="shared" si="96"/>
        <v>11:20:04</v>
      </c>
      <c r="AT569" s="1" t="str">
        <f t="shared" si="97"/>
        <v>Week-4</v>
      </c>
      <c r="AU569" s="3">
        <f t="shared" si="98"/>
        <v>0.45833333333333331</v>
      </c>
      <c r="AW569">
        <v>8.3333333333333329E-2</v>
      </c>
      <c r="AX569">
        <v>47</v>
      </c>
      <c r="AY569">
        <v>1.6666666666666666E-2</v>
      </c>
    </row>
    <row r="570" spans="1:51" x14ac:dyDescent="0.25">
      <c r="A570">
        <v>8721</v>
      </c>
      <c r="B570" t="s">
        <v>59</v>
      </c>
      <c r="C570" t="s">
        <v>164</v>
      </c>
      <c r="D570" t="s">
        <v>43</v>
      </c>
      <c r="E570" t="s">
        <v>1842</v>
      </c>
      <c r="F570" t="s">
        <v>7013</v>
      </c>
      <c r="G570" t="s">
        <v>181</v>
      </c>
      <c r="H570" t="s">
        <v>72</v>
      </c>
      <c r="I570" t="s">
        <v>72</v>
      </c>
      <c r="J570" t="s">
        <v>48</v>
      </c>
      <c r="K570" t="s">
        <v>1844</v>
      </c>
      <c r="L570" t="s">
        <v>50</v>
      </c>
      <c r="M570" t="s">
        <v>122</v>
      </c>
      <c r="N570">
        <v>159</v>
      </c>
      <c r="O570" t="s">
        <v>48</v>
      </c>
      <c r="P570" t="s">
        <v>52</v>
      </c>
      <c r="T570" t="s">
        <v>105</v>
      </c>
      <c r="V570" t="s">
        <v>48</v>
      </c>
      <c r="W570" t="s">
        <v>54</v>
      </c>
      <c r="X570" t="s">
        <v>148</v>
      </c>
      <c r="Y570" t="s">
        <v>54</v>
      </c>
      <c r="Z570" t="s">
        <v>7014</v>
      </c>
      <c r="AA570" t="s">
        <v>54</v>
      </c>
      <c r="AB570" t="s">
        <v>57</v>
      </c>
      <c r="AC570" t="s">
        <v>7015</v>
      </c>
      <c r="AH570">
        <f t="shared" si="88"/>
        <v>0</v>
      </c>
      <c r="AI570">
        <f t="shared" si="89"/>
        <v>1</v>
      </c>
      <c r="AJ570" t="str">
        <f t="shared" si="90"/>
        <v/>
      </c>
      <c r="AK570">
        <v>1</v>
      </c>
      <c r="AL570" s="8">
        <f t="shared" si="91"/>
        <v>159</v>
      </c>
      <c r="AM570" s="8">
        <f t="shared" si="92"/>
        <v>0.11666666666666667</v>
      </c>
      <c r="AN570" s="8">
        <f t="shared" si="93"/>
        <v>12.433333333333334</v>
      </c>
      <c r="AO570" s="8">
        <f>Table1[[#This Row],[L1 Worked Time]]+Table1[[#This Row],[Idle Time]]+Table1[[#This Row],[L1 Pend Time]]</f>
        <v>171.55</v>
      </c>
      <c r="AP570" s="1" t="str">
        <f t="shared" si="94"/>
        <v>Tue</v>
      </c>
      <c r="AQ570" s="6">
        <f>INT(Table1[[#This Row],[Create Date]])</f>
        <v>44978</v>
      </c>
      <c r="AR570" s="2">
        <f t="shared" si="95"/>
        <v>44978</v>
      </c>
      <c r="AS570" s="1" t="str">
        <f t="shared" si="96"/>
        <v>11:20:03</v>
      </c>
      <c r="AT570" s="1" t="str">
        <f t="shared" si="97"/>
        <v>Week-4</v>
      </c>
      <c r="AU570" s="3">
        <f t="shared" si="98"/>
        <v>0.45833333333333331</v>
      </c>
      <c r="AW570">
        <v>0.11666666666666667</v>
      </c>
      <c r="AX570">
        <v>159</v>
      </c>
      <c r="AY570">
        <v>12.433333333333334</v>
      </c>
    </row>
    <row r="571" spans="1:51" x14ac:dyDescent="0.25">
      <c r="A571">
        <v>8720</v>
      </c>
      <c r="B571" t="s">
        <v>59</v>
      </c>
      <c r="C571" t="s">
        <v>60</v>
      </c>
      <c r="D571" t="s">
        <v>43</v>
      </c>
      <c r="E571" t="s">
        <v>7016</v>
      </c>
      <c r="F571" t="s">
        <v>7017</v>
      </c>
      <c r="G571" t="s">
        <v>140</v>
      </c>
      <c r="H571" t="s">
        <v>72</v>
      </c>
      <c r="I571" t="s">
        <v>72</v>
      </c>
      <c r="J571" t="s">
        <v>64</v>
      </c>
      <c r="L571" t="s">
        <v>50</v>
      </c>
      <c r="M571" t="s">
        <v>114</v>
      </c>
      <c r="N571">
        <v>79</v>
      </c>
      <c r="O571" t="s">
        <v>48</v>
      </c>
      <c r="P571" t="s">
        <v>66</v>
      </c>
      <c r="Q571" t="s">
        <v>73</v>
      </c>
      <c r="V571" t="s">
        <v>48</v>
      </c>
      <c r="W571" t="s">
        <v>54</v>
      </c>
      <c r="X571" t="s">
        <v>142</v>
      </c>
      <c r="Y571" t="s">
        <v>54</v>
      </c>
      <c r="Z571" t="s">
        <v>7018</v>
      </c>
      <c r="AA571" t="s">
        <v>54</v>
      </c>
      <c r="AB571" t="s">
        <v>57</v>
      </c>
      <c r="AC571" t="s">
        <v>7019</v>
      </c>
      <c r="AH571">
        <f t="shared" si="88"/>
        <v>0</v>
      </c>
      <c r="AI571">
        <f t="shared" si="89"/>
        <v>1</v>
      </c>
      <c r="AJ571" t="str">
        <f t="shared" si="90"/>
        <v/>
      </c>
      <c r="AK571">
        <v>1</v>
      </c>
      <c r="AL571" s="8">
        <f t="shared" si="91"/>
        <v>79</v>
      </c>
      <c r="AM571" s="8">
        <f t="shared" si="92"/>
        <v>0.1</v>
      </c>
      <c r="AN571" s="8">
        <f t="shared" si="93"/>
        <v>60.93333333333333</v>
      </c>
      <c r="AO571" s="8">
        <f>Table1[[#This Row],[L1 Worked Time]]+Table1[[#This Row],[Idle Time]]+Table1[[#This Row],[L1 Pend Time]]</f>
        <v>140.03333333333333</v>
      </c>
      <c r="AP571" s="1" t="str">
        <f t="shared" si="94"/>
        <v>Tue</v>
      </c>
      <c r="AQ571" s="6">
        <f>INT(Table1[[#This Row],[Create Date]])</f>
        <v>44978</v>
      </c>
      <c r="AR571" s="2">
        <f t="shared" si="95"/>
        <v>44978</v>
      </c>
      <c r="AS571" s="1" t="str">
        <f t="shared" si="96"/>
        <v>10:30:06</v>
      </c>
      <c r="AT571" s="1" t="str">
        <f t="shared" si="97"/>
        <v>Week-4</v>
      </c>
      <c r="AU571" s="3">
        <f t="shared" si="98"/>
        <v>0.41666666666666663</v>
      </c>
      <c r="AW571">
        <v>0.1</v>
      </c>
      <c r="AX571">
        <v>79</v>
      </c>
      <c r="AY571">
        <v>60.93333333333333</v>
      </c>
    </row>
    <row r="572" spans="1:51" x14ac:dyDescent="0.25">
      <c r="A572">
        <v>8718</v>
      </c>
      <c r="B572" t="s">
        <v>59</v>
      </c>
      <c r="C572" t="s">
        <v>109</v>
      </c>
      <c r="D572" t="s">
        <v>43</v>
      </c>
      <c r="E572" t="s">
        <v>7020</v>
      </c>
      <c r="F572" t="s">
        <v>7021</v>
      </c>
      <c r="G572" t="s">
        <v>181</v>
      </c>
      <c r="H572" t="s">
        <v>63</v>
      </c>
      <c r="I572" t="s">
        <v>63</v>
      </c>
      <c r="J572" t="s">
        <v>64</v>
      </c>
      <c r="L572" t="s">
        <v>50</v>
      </c>
      <c r="M572" t="s">
        <v>65</v>
      </c>
      <c r="N572">
        <v>45</v>
      </c>
      <c r="O572" t="s">
        <v>48</v>
      </c>
      <c r="P572" t="s">
        <v>66</v>
      </c>
      <c r="Q572" t="s">
        <v>147</v>
      </c>
      <c r="V572" t="s">
        <v>48</v>
      </c>
      <c r="W572" t="s">
        <v>54</v>
      </c>
      <c r="X572" t="s">
        <v>106</v>
      </c>
      <c r="Y572" t="s">
        <v>54</v>
      </c>
      <c r="Z572" t="s">
        <v>3643</v>
      </c>
      <c r="AA572" t="s">
        <v>54</v>
      </c>
      <c r="AB572" t="s">
        <v>57</v>
      </c>
      <c r="AC572" t="s">
        <v>57</v>
      </c>
      <c r="AH572">
        <f t="shared" si="88"/>
        <v>0</v>
      </c>
      <c r="AI572">
        <f t="shared" si="89"/>
        <v>1</v>
      </c>
      <c r="AJ572" t="str">
        <f t="shared" si="90"/>
        <v/>
      </c>
      <c r="AK572">
        <v>1</v>
      </c>
      <c r="AL572" s="8">
        <f t="shared" si="91"/>
        <v>45</v>
      </c>
      <c r="AM572" s="8">
        <f t="shared" si="92"/>
        <v>8.3333333333333329E-2</v>
      </c>
      <c r="AN572" s="8">
        <f t="shared" si="93"/>
        <v>1.6666666666666666E-2</v>
      </c>
      <c r="AO572" s="8">
        <f>Table1[[#This Row],[L1 Worked Time]]+Table1[[#This Row],[Idle Time]]+Table1[[#This Row],[L1 Pend Time]]</f>
        <v>45.1</v>
      </c>
      <c r="AP572" s="1" t="str">
        <f t="shared" si="94"/>
        <v>Tue</v>
      </c>
      <c r="AQ572" s="6">
        <f>INT(Table1[[#This Row],[Create Date]])</f>
        <v>44978</v>
      </c>
      <c r="AR572" s="2">
        <f t="shared" si="95"/>
        <v>44978</v>
      </c>
      <c r="AS572" s="1" t="str">
        <f t="shared" si="96"/>
        <v>10:00:06</v>
      </c>
      <c r="AT572" s="1" t="str">
        <f t="shared" si="97"/>
        <v>Week-4</v>
      </c>
      <c r="AU572" s="3">
        <f t="shared" si="98"/>
        <v>0.41666666666666663</v>
      </c>
      <c r="AW572">
        <v>8.3333333333333329E-2</v>
      </c>
      <c r="AX572">
        <v>45</v>
      </c>
      <c r="AY572">
        <v>1.6666666666666666E-2</v>
      </c>
    </row>
    <row r="573" spans="1:51" x14ac:dyDescent="0.25">
      <c r="A573">
        <v>8717</v>
      </c>
      <c r="B573" t="s">
        <v>59</v>
      </c>
      <c r="C573" t="s">
        <v>164</v>
      </c>
      <c r="D573" t="s">
        <v>43</v>
      </c>
      <c r="E573" t="s">
        <v>7022</v>
      </c>
      <c r="F573" t="s">
        <v>7023</v>
      </c>
      <c r="G573" t="s">
        <v>140</v>
      </c>
      <c r="H573" t="s">
        <v>72</v>
      </c>
      <c r="I573" t="s">
        <v>72</v>
      </c>
      <c r="J573" t="s">
        <v>83</v>
      </c>
      <c r="L573" t="s">
        <v>50</v>
      </c>
      <c r="M573" t="s">
        <v>114</v>
      </c>
      <c r="N573">
        <v>115</v>
      </c>
      <c r="O573" t="s">
        <v>48</v>
      </c>
      <c r="P573" t="s">
        <v>66</v>
      </c>
      <c r="Q573" t="s">
        <v>88</v>
      </c>
      <c r="V573" t="s">
        <v>48</v>
      </c>
      <c r="W573" t="s">
        <v>54</v>
      </c>
      <c r="X573" t="s">
        <v>148</v>
      </c>
      <c r="Y573" t="s">
        <v>54</v>
      </c>
      <c r="Z573" t="s">
        <v>7024</v>
      </c>
      <c r="AA573" t="s">
        <v>54</v>
      </c>
      <c r="AB573" t="s">
        <v>57</v>
      </c>
      <c r="AC573" t="s">
        <v>57</v>
      </c>
      <c r="AH573">
        <f t="shared" si="88"/>
        <v>0</v>
      </c>
      <c r="AI573">
        <f t="shared" si="89"/>
        <v>1</v>
      </c>
      <c r="AJ573" t="str">
        <f t="shared" si="90"/>
        <v/>
      </c>
      <c r="AK573">
        <v>1</v>
      </c>
      <c r="AL573" s="8">
        <f t="shared" si="91"/>
        <v>114.99999999999999</v>
      </c>
      <c r="AM573" s="8">
        <f t="shared" si="92"/>
        <v>0.11666666666666667</v>
      </c>
      <c r="AN573" s="8">
        <f t="shared" si="93"/>
        <v>1.6666666666666666E-2</v>
      </c>
      <c r="AO573" s="8">
        <f>Table1[[#This Row],[L1 Worked Time]]+Table1[[#This Row],[Idle Time]]+Table1[[#This Row],[L1 Pend Time]]</f>
        <v>115.13333333333331</v>
      </c>
      <c r="AP573" s="1" t="str">
        <f t="shared" si="94"/>
        <v>Tue</v>
      </c>
      <c r="AQ573" s="6">
        <f>INT(Table1[[#This Row],[Create Date]])</f>
        <v>44978</v>
      </c>
      <c r="AR573" s="2">
        <f t="shared" si="95"/>
        <v>44978</v>
      </c>
      <c r="AS573" s="1" t="str">
        <f t="shared" si="96"/>
        <v>08:30:08</v>
      </c>
      <c r="AT573" s="1" t="str">
        <f t="shared" si="97"/>
        <v>Week-4</v>
      </c>
      <c r="AU573" s="3">
        <f t="shared" si="98"/>
        <v>0.33333333333333331</v>
      </c>
      <c r="AW573">
        <v>0.11666666666666667</v>
      </c>
      <c r="AX573">
        <v>114.99999999999999</v>
      </c>
      <c r="AY573">
        <v>1.6666666666666666E-2</v>
      </c>
    </row>
    <row r="574" spans="1:51" x14ac:dyDescent="0.25">
      <c r="A574">
        <v>8740</v>
      </c>
      <c r="B574" t="s">
        <v>59</v>
      </c>
      <c r="C574" t="s">
        <v>60</v>
      </c>
      <c r="D574" t="s">
        <v>43</v>
      </c>
      <c r="E574" t="s">
        <v>6960</v>
      </c>
      <c r="F574" t="s">
        <v>6961</v>
      </c>
      <c r="G574" t="s">
        <v>120</v>
      </c>
      <c r="H574" t="s">
        <v>63</v>
      </c>
      <c r="I574" t="s">
        <v>63</v>
      </c>
      <c r="J574" t="s">
        <v>64</v>
      </c>
      <c r="L574" t="s">
        <v>50</v>
      </c>
      <c r="M574" t="s">
        <v>65</v>
      </c>
      <c r="N574">
        <v>16</v>
      </c>
      <c r="O574" t="s">
        <v>48</v>
      </c>
      <c r="P574" t="s">
        <v>66</v>
      </c>
      <c r="Q574" t="s">
        <v>67</v>
      </c>
      <c r="V574" t="s">
        <v>48</v>
      </c>
      <c r="W574" t="s">
        <v>54</v>
      </c>
      <c r="X574" t="s">
        <v>78</v>
      </c>
      <c r="Y574" t="s">
        <v>54</v>
      </c>
      <c r="Z574" t="s">
        <v>6962</v>
      </c>
      <c r="AA574" t="s">
        <v>54</v>
      </c>
      <c r="AB574" t="s">
        <v>57</v>
      </c>
      <c r="AC574" t="s">
        <v>6963</v>
      </c>
      <c r="AH574">
        <f t="shared" si="88"/>
        <v>0</v>
      </c>
      <c r="AI574">
        <f t="shared" si="89"/>
        <v>1</v>
      </c>
      <c r="AJ574" t="str">
        <f t="shared" si="90"/>
        <v/>
      </c>
      <c r="AK574">
        <v>1</v>
      </c>
      <c r="AL574" s="8">
        <f t="shared" si="91"/>
        <v>16</v>
      </c>
      <c r="AM574" s="8">
        <f t="shared" si="92"/>
        <v>0.13333333333333333</v>
      </c>
      <c r="AN574" s="8">
        <f t="shared" si="93"/>
        <v>55.68333333333333</v>
      </c>
      <c r="AO574" s="8">
        <f>Table1[[#This Row],[L1 Worked Time]]+Table1[[#This Row],[Idle Time]]+Table1[[#This Row],[L1 Pend Time]]</f>
        <v>71.816666666666663</v>
      </c>
      <c r="AP574" s="1" t="str">
        <f t="shared" si="94"/>
        <v>Wed</v>
      </c>
      <c r="AQ574" s="6">
        <f>INT(Table1[[#This Row],[Create Date]])</f>
        <v>44979</v>
      </c>
      <c r="AR574" s="2">
        <f t="shared" si="95"/>
        <v>44979</v>
      </c>
      <c r="AS574" s="1" t="str">
        <f t="shared" si="96"/>
        <v>22:00:04</v>
      </c>
      <c r="AT574" s="1" t="str">
        <f t="shared" si="97"/>
        <v>Week-4</v>
      </c>
      <c r="AU574" s="3">
        <f t="shared" si="98"/>
        <v>0.91666666666666663</v>
      </c>
      <c r="AW574">
        <v>0.13333333333333333</v>
      </c>
      <c r="AX574">
        <v>16</v>
      </c>
      <c r="AY574">
        <v>55.68333333333333</v>
      </c>
    </row>
    <row r="575" spans="1:51" x14ac:dyDescent="0.25">
      <c r="A575">
        <v>8739</v>
      </c>
      <c r="B575" t="s">
        <v>59</v>
      </c>
      <c r="C575" t="s">
        <v>60</v>
      </c>
      <c r="D575" t="s">
        <v>43</v>
      </c>
      <c r="E575" t="s">
        <v>6953</v>
      </c>
      <c r="F575" t="s">
        <v>6964</v>
      </c>
      <c r="G575" t="s">
        <v>120</v>
      </c>
      <c r="H575" t="s">
        <v>72</v>
      </c>
      <c r="I575" t="s">
        <v>72</v>
      </c>
      <c r="J575" t="s">
        <v>64</v>
      </c>
      <c r="L575" t="s">
        <v>50</v>
      </c>
      <c r="M575" t="s">
        <v>65</v>
      </c>
      <c r="N575">
        <v>22</v>
      </c>
      <c r="O575" t="s">
        <v>48</v>
      </c>
      <c r="P575" t="s">
        <v>66</v>
      </c>
      <c r="Q575" t="s">
        <v>88</v>
      </c>
      <c r="V575" t="s">
        <v>48</v>
      </c>
      <c r="W575" t="s">
        <v>54</v>
      </c>
      <c r="X575" t="s">
        <v>78</v>
      </c>
      <c r="Y575" t="s">
        <v>54</v>
      </c>
      <c r="Z575" t="s">
        <v>6965</v>
      </c>
      <c r="AA575" t="s">
        <v>54</v>
      </c>
      <c r="AB575" t="s">
        <v>57</v>
      </c>
      <c r="AC575" t="s">
        <v>6966</v>
      </c>
      <c r="AH575">
        <f t="shared" si="88"/>
        <v>0</v>
      </c>
      <c r="AI575">
        <f t="shared" si="89"/>
        <v>1</v>
      </c>
      <c r="AJ575" t="str">
        <f t="shared" si="90"/>
        <v/>
      </c>
      <c r="AK575">
        <v>1</v>
      </c>
      <c r="AL575" s="8">
        <f t="shared" si="91"/>
        <v>22</v>
      </c>
      <c r="AM575" s="8">
        <f t="shared" si="92"/>
        <v>0.13333333333333333</v>
      </c>
      <c r="AN575" s="8">
        <f t="shared" si="93"/>
        <v>191.83333333333337</v>
      </c>
      <c r="AO575" s="8">
        <f>Table1[[#This Row],[L1 Worked Time]]+Table1[[#This Row],[Idle Time]]+Table1[[#This Row],[L1 Pend Time]]</f>
        <v>213.9666666666667</v>
      </c>
      <c r="AP575" s="1" t="str">
        <f t="shared" si="94"/>
        <v>Wed</v>
      </c>
      <c r="AQ575" s="6">
        <f>INT(Table1[[#This Row],[Create Date]])</f>
        <v>44979</v>
      </c>
      <c r="AR575" s="2">
        <f t="shared" si="95"/>
        <v>44979</v>
      </c>
      <c r="AS575" s="1" t="str">
        <f t="shared" si="96"/>
        <v>19:00:08</v>
      </c>
      <c r="AT575" s="1" t="str">
        <f t="shared" si="97"/>
        <v>Week-4</v>
      </c>
      <c r="AU575" s="3">
        <f t="shared" si="98"/>
        <v>0.79166666666666663</v>
      </c>
      <c r="AW575">
        <v>0.13333333333333333</v>
      </c>
      <c r="AX575">
        <v>22</v>
      </c>
      <c r="AY575">
        <v>191.83333333333337</v>
      </c>
    </row>
    <row r="576" spans="1:51" x14ac:dyDescent="0.25">
      <c r="A576">
        <v>8738</v>
      </c>
      <c r="B576" t="s">
        <v>59</v>
      </c>
      <c r="C576" t="s">
        <v>60</v>
      </c>
      <c r="D576" t="s">
        <v>43</v>
      </c>
      <c r="E576" t="s">
        <v>6967</v>
      </c>
      <c r="F576" t="s">
        <v>6968</v>
      </c>
      <c r="G576" t="s">
        <v>120</v>
      </c>
      <c r="H576" t="s">
        <v>63</v>
      </c>
      <c r="I576" t="s">
        <v>63</v>
      </c>
      <c r="J576" t="s">
        <v>64</v>
      </c>
      <c r="L576" t="s">
        <v>50</v>
      </c>
      <c r="M576" t="s">
        <v>65</v>
      </c>
      <c r="N576">
        <v>19</v>
      </c>
      <c r="O576" t="s">
        <v>48</v>
      </c>
      <c r="P576" t="s">
        <v>66</v>
      </c>
      <c r="Q576" t="s">
        <v>67</v>
      </c>
      <c r="V576" t="s">
        <v>48</v>
      </c>
      <c r="W576" t="s">
        <v>54</v>
      </c>
      <c r="X576" t="s">
        <v>78</v>
      </c>
      <c r="Y576" t="s">
        <v>54</v>
      </c>
      <c r="Z576" t="s">
        <v>6969</v>
      </c>
      <c r="AA576" t="s">
        <v>54</v>
      </c>
      <c r="AB576" t="s">
        <v>57</v>
      </c>
      <c r="AC576" t="s">
        <v>6970</v>
      </c>
      <c r="AH576">
        <f t="shared" si="88"/>
        <v>0</v>
      </c>
      <c r="AI576">
        <f t="shared" si="89"/>
        <v>1</v>
      </c>
      <c r="AJ576" t="str">
        <f t="shared" si="90"/>
        <v/>
      </c>
      <c r="AK576">
        <v>1</v>
      </c>
      <c r="AL576" s="8">
        <f t="shared" si="91"/>
        <v>19</v>
      </c>
      <c r="AM576" s="8">
        <f t="shared" si="92"/>
        <v>0.13333333333333333</v>
      </c>
      <c r="AN576" s="8">
        <f t="shared" si="93"/>
        <v>191.36666666666667</v>
      </c>
      <c r="AO576" s="8">
        <f>Table1[[#This Row],[L1 Worked Time]]+Table1[[#This Row],[Idle Time]]+Table1[[#This Row],[L1 Pend Time]]</f>
        <v>210.5</v>
      </c>
      <c r="AP576" s="1" t="str">
        <f t="shared" si="94"/>
        <v>Wed</v>
      </c>
      <c r="AQ576" s="6">
        <f>INT(Table1[[#This Row],[Create Date]])</f>
        <v>44979</v>
      </c>
      <c r="AR576" s="2">
        <f t="shared" si="95"/>
        <v>44979</v>
      </c>
      <c r="AS576" s="1" t="str">
        <f t="shared" si="96"/>
        <v>17:30:05</v>
      </c>
      <c r="AT576" s="1" t="str">
        <f t="shared" si="97"/>
        <v>Week-4</v>
      </c>
      <c r="AU576" s="3">
        <f t="shared" si="98"/>
        <v>0.70833333333333326</v>
      </c>
      <c r="AW576">
        <v>0.13333333333333333</v>
      </c>
      <c r="AX576">
        <v>19</v>
      </c>
      <c r="AY576">
        <v>191.36666666666667</v>
      </c>
    </row>
    <row r="577" spans="1:51" x14ac:dyDescent="0.25">
      <c r="A577">
        <v>8737</v>
      </c>
      <c r="B577" t="s">
        <v>59</v>
      </c>
      <c r="C577" t="s">
        <v>100</v>
      </c>
      <c r="D577" t="s">
        <v>43</v>
      </c>
      <c r="E577" t="s">
        <v>4012</v>
      </c>
      <c r="F577" t="s">
        <v>6971</v>
      </c>
      <c r="G577" t="s">
        <v>181</v>
      </c>
      <c r="H577" t="s">
        <v>72</v>
      </c>
      <c r="I577" t="s">
        <v>72</v>
      </c>
      <c r="J577" t="s">
        <v>48</v>
      </c>
      <c r="K577" t="s">
        <v>1844</v>
      </c>
      <c r="L577" t="s">
        <v>50</v>
      </c>
      <c r="M577" t="s">
        <v>51</v>
      </c>
      <c r="N577">
        <v>30</v>
      </c>
      <c r="O577" t="s">
        <v>48</v>
      </c>
      <c r="P577" t="s">
        <v>52</v>
      </c>
      <c r="T577" t="s">
        <v>105</v>
      </c>
      <c r="V577" t="s">
        <v>48</v>
      </c>
      <c r="W577" t="s">
        <v>54</v>
      </c>
      <c r="X577" t="s">
        <v>745</v>
      </c>
      <c r="Y577" t="s">
        <v>54</v>
      </c>
      <c r="Z577" t="s">
        <v>6657</v>
      </c>
      <c r="AA577" t="s">
        <v>54</v>
      </c>
      <c r="AB577" t="s">
        <v>57</v>
      </c>
      <c r="AC577" t="s">
        <v>4176</v>
      </c>
      <c r="AH577">
        <f t="shared" si="88"/>
        <v>0</v>
      </c>
      <c r="AI577">
        <f t="shared" si="89"/>
        <v>1</v>
      </c>
      <c r="AJ577" t="str">
        <f t="shared" si="90"/>
        <v/>
      </c>
      <c r="AK577">
        <v>1</v>
      </c>
      <c r="AL577" s="8">
        <f t="shared" si="91"/>
        <v>30</v>
      </c>
      <c r="AM577" s="8">
        <f t="shared" si="92"/>
        <v>6.6666666666666666E-2</v>
      </c>
      <c r="AN577" s="8">
        <f t="shared" si="93"/>
        <v>6.0666666666666664</v>
      </c>
      <c r="AO577" s="8">
        <f>Table1[[#This Row],[L1 Worked Time]]+Table1[[#This Row],[Idle Time]]+Table1[[#This Row],[L1 Pend Time]]</f>
        <v>36.133333333333333</v>
      </c>
      <c r="AP577" s="1" t="str">
        <f t="shared" si="94"/>
        <v>Wed</v>
      </c>
      <c r="AQ577" s="6">
        <f>INT(Table1[[#This Row],[Create Date]])</f>
        <v>44979</v>
      </c>
      <c r="AR577" s="2">
        <f t="shared" si="95"/>
        <v>44979</v>
      </c>
      <c r="AS577" s="1" t="str">
        <f t="shared" si="96"/>
        <v>15:50:02</v>
      </c>
      <c r="AT577" s="1" t="str">
        <f t="shared" si="97"/>
        <v>Week-4</v>
      </c>
      <c r="AU577" s="3">
        <f t="shared" si="98"/>
        <v>0.625</v>
      </c>
      <c r="AW577">
        <v>6.6666666666666666E-2</v>
      </c>
      <c r="AX577">
        <v>30</v>
      </c>
      <c r="AY577">
        <v>6.0666666666666664</v>
      </c>
    </row>
    <row r="578" spans="1:51" x14ac:dyDescent="0.25">
      <c r="A578">
        <v>8736</v>
      </c>
      <c r="B578" t="s">
        <v>59</v>
      </c>
      <c r="C578" t="s">
        <v>109</v>
      </c>
      <c r="D578" t="s">
        <v>43</v>
      </c>
      <c r="E578" t="s">
        <v>6972</v>
      </c>
      <c r="F578" t="s">
        <v>6973</v>
      </c>
      <c r="G578" t="s">
        <v>140</v>
      </c>
      <c r="H578" t="s">
        <v>72</v>
      </c>
      <c r="I578" t="s">
        <v>72</v>
      </c>
      <c r="J578" t="s">
        <v>64</v>
      </c>
      <c r="L578" t="s">
        <v>50</v>
      </c>
      <c r="M578" t="s">
        <v>114</v>
      </c>
      <c r="N578">
        <v>78</v>
      </c>
      <c r="O578" t="s">
        <v>48</v>
      </c>
      <c r="P578" t="s">
        <v>66</v>
      </c>
      <c r="Q578" t="s">
        <v>73</v>
      </c>
      <c r="V578" t="s">
        <v>48</v>
      </c>
      <c r="W578" t="s">
        <v>54</v>
      </c>
      <c r="X578" t="s">
        <v>142</v>
      </c>
      <c r="Y578" t="s">
        <v>54</v>
      </c>
      <c r="Z578" t="s">
        <v>3718</v>
      </c>
      <c r="AA578" t="s">
        <v>54</v>
      </c>
      <c r="AB578" t="s">
        <v>57</v>
      </c>
      <c r="AC578" t="s">
        <v>57</v>
      </c>
      <c r="AH578">
        <f t="shared" ref="AH578:AH641" si="99">IFERROR(SEARCH("MSSP",J578,1),0)</f>
        <v>0</v>
      </c>
      <c r="AI578">
        <f t="shared" ref="AI578:AI641" si="100">IF(OR(H578="",I578=""),"",IF(H578=I578,1,0))</f>
        <v>1</v>
      </c>
      <c r="AJ578" t="str">
        <f t="shared" ref="AJ578:AJ641" si="101">IF(OR(H578="",I578=""),"",IF(H578&lt;&gt;I578,1,""))</f>
        <v/>
      </c>
      <c r="AK578">
        <v>1</v>
      </c>
      <c r="AL578" s="8">
        <f t="shared" ref="AL578:AL641" si="102">(N578/1440)*1440</f>
        <v>78</v>
      </c>
      <c r="AM578" s="8">
        <f t="shared" ref="AM578:AM641" si="103">((N578/1440)-(N578/1440)+MID(X578,18,8))*1440</f>
        <v>0.1</v>
      </c>
      <c r="AN578" s="8">
        <f t="shared" ref="AN578:AN641" si="104">(((N578/1440)-(N578/1440))+MID(AC578,18,8))*1440</f>
        <v>1.6666666666666666E-2</v>
      </c>
      <c r="AO578" s="8">
        <f>Table1[[#This Row],[L1 Worked Time]]+Table1[[#This Row],[Idle Time]]+Table1[[#This Row],[L1 Pend Time]]</f>
        <v>78.11666666666666</v>
      </c>
      <c r="AP578" s="1" t="str">
        <f t="shared" ref="AP578:AP641" si="105">TEXT(AR578,"DDD")</f>
        <v>Wed</v>
      </c>
      <c r="AQ578" s="6">
        <f>INT(Table1[[#This Row],[Create Date]])</f>
        <v>44979</v>
      </c>
      <c r="AR578" s="2">
        <f t="shared" ref="AR578:AR641" si="106">IF(F578="","",INT(MID(F578,6,2)&amp;"-"&amp;MID(F578,9,3)&amp;"-"&amp;MID(F578,15,2)))</f>
        <v>44979</v>
      </c>
      <c r="AS578" s="1" t="str">
        <f t="shared" ref="AS578:AS641" si="107">IF(F578="","",MID(F578,18,8))</f>
        <v>15:00:06</v>
      </c>
      <c r="AT578" s="1" t="str">
        <f t="shared" ref="AT578:AT641" si="108">"Week"&amp;"-"&amp;(WEEKNUM(AR578,2)-WEEKNUM(DATE(YEAR(AR578),MONTH(AR578),1),2)+1)</f>
        <v>Week-4</v>
      </c>
      <c r="AU578" s="3">
        <f t="shared" ref="AU578:AU641" si="109">FLOOR(AS578,1/24)</f>
        <v>0.625</v>
      </c>
      <c r="AW578">
        <v>0.1</v>
      </c>
      <c r="AX578">
        <v>78</v>
      </c>
      <c r="AY578">
        <v>1.6666666666666666E-2</v>
      </c>
    </row>
    <row r="579" spans="1:51" x14ac:dyDescent="0.25">
      <c r="A579">
        <v>8735</v>
      </c>
      <c r="B579" t="s">
        <v>59</v>
      </c>
      <c r="C579" t="s">
        <v>60</v>
      </c>
      <c r="D579" t="s">
        <v>43</v>
      </c>
      <c r="E579" t="s">
        <v>6974</v>
      </c>
      <c r="F579" t="s">
        <v>6975</v>
      </c>
      <c r="G579" t="s">
        <v>2165</v>
      </c>
      <c r="H579" t="s">
        <v>63</v>
      </c>
      <c r="I579" t="s">
        <v>63</v>
      </c>
      <c r="J579" t="s">
        <v>64</v>
      </c>
      <c r="L579" t="s">
        <v>50</v>
      </c>
      <c r="M579" t="s">
        <v>65</v>
      </c>
      <c r="N579">
        <v>47</v>
      </c>
      <c r="O579" t="s">
        <v>48</v>
      </c>
      <c r="P579" t="s">
        <v>66</v>
      </c>
      <c r="Q579" t="s">
        <v>67</v>
      </c>
      <c r="V579" t="s">
        <v>48</v>
      </c>
      <c r="W579" t="s">
        <v>54</v>
      </c>
      <c r="X579" t="s">
        <v>106</v>
      </c>
      <c r="Y579" t="s">
        <v>54</v>
      </c>
      <c r="Z579" t="s">
        <v>4652</v>
      </c>
      <c r="AA579" t="s">
        <v>54</v>
      </c>
      <c r="AB579" t="s">
        <v>57</v>
      </c>
      <c r="AC579" t="s">
        <v>57</v>
      </c>
      <c r="AH579">
        <f t="shared" si="99"/>
        <v>0</v>
      </c>
      <c r="AI579">
        <f t="shared" si="100"/>
        <v>1</v>
      </c>
      <c r="AJ579" t="str">
        <f t="shared" si="101"/>
        <v/>
      </c>
      <c r="AK579">
        <v>1</v>
      </c>
      <c r="AL579" s="8">
        <f t="shared" si="102"/>
        <v>47</v>
      </c>
      <c r="AM579" s="8">
        <f t="shared" si="103"/>
        <v>8.3333333333333329E-2</v>
      </c>
      <c r="AN579" s="8">
        <f t="shared" si="104"/>
        <v>1.6666666666666666E-2</v>
      </c>
      <c r="AO579" s="8">
        <f>Table1[[#This Row],[L1 Worked Time]]+Table1[[#This Row],[Idle Time]]+Table1[[#This Row],[L1 Pend Time]]</f>
        <v>47.1</v>
      </c>
      <c r="AP579" s="1" t="str">
        <f t="shared" si="105"/>
        <v>Wed</v>
      </c>
      <c r="AQ579" s="6">
        <f>INT(Table1[[#This Row],[Create Date]])</f>
        <v>44979</v>
      </c>
      <c r="AR579" s="2">
        <f t="shared" si="106"/>
        <v>44979</v>
      </c>
      <c r="AS579" s="1" t="str">
        <f t="shared" si="107"/>
        <v>14:30:05</v>
      </c>
      <c r="AT579" s="1" t="str">
        <f t="shared" si="108"/>
        <v>Week-4</v>
      </c>
      <c r="AU579" s="3">
        <f t="shared" si="109"/>
        <v>0.58333333333333326</v>
      </c>
      <c r="AW579">
        <v>8.3333333333333329E-2</v>
      </c>
      <c r="AX579">
        <v>47</v>
      </c>
      <c r="AY579">
        <v>1.6666666666666666E-2</v>
      </c>
    </row>
    <row r="580" spans="1:51" x14ac:dyDescent="0.25">
      <c r="A580">
        <v>8734</v>
      </c>
      <c r="B580" t="s">
        <v>59</v>
      </c>
      <c r="C580" t="s">
        <v>60</v>
      </c>
      <c r="D580" t="s">
        <v>43</v>
      </c>
      <c r="E580" t="s">
        <v>6976</v>
      </c>
      <c r="F580" t="s">
        <v>6977</v>
      </c>
      <c r="G580" t="s">
        <v>181</v>
      </c>
      <c r="H580" t="s">
        <v>63</v>
      </c>
      <c r="I580" t="s">
        <v>63</v>
      </c>
      <c r="J580" t="s">
        <v>64</v>
      </c>
      <c r="L580" t="s">
        <v>50</v>
      </c>
      <c r="M580" t="s">
        <v>65</v>
      </c>
      <c r="N580">
        <v>117</v>
      </c>
      <c r="O580" t="s">
        <v>48</v>
      </c>
      <c r="P580" t="s">
        <v>66</v>
      </c>
      <c r="Q580" t="s">
        <v>67</v>
      </c>
      <c r="V580" t="s">
        <v>48</v>
      </c>
      <c r="W580" t="s">
        <v>54</v>
      </c>
      <c r="X580" t="s">
        <v>6978</v>
      </c>
      <c r="Y580" t="s">
        <v>54</v>
      </c>
      <c r="Z580" t="s">
        <v>6979</v>
      </c>
      <c r="AA580" t="s">
        <v>54</v>
      </c>
      <c r="AB580" t="s">
        <v>57</v>
      </c>
      <c r="AC580" t="s">
        <v>57</v>
      </c>
      <c r="AH580">
        <f t="shared" si="99"/>
        <v>0</v>
      </c>
      <c r="AI580">
        <f t="shared" si="100"/>
        <v>1</v>
      </c>
      <c r="AJ580" t="str">
        <f t="shared" si="101"/>
        <v/>
      </c>
      <c r="AK580">
        <v>1</v>
      </c>
      <c r="AL580" s="8">
        <f t="shared" si="102"/>
        <v>117</v>
      </c>
      <c r="AM580" s="8">
        <f t="shared" si="103"/>
        <v>11.266666666666669</v>
      </c>
      <c r="AN580" s="8">
        <f t="shared" si="104"/>
        <v>1.6666666666666666E-2</v>
      </c>
      <c r="AO580" s="8">
        <f>Table1[[#This Row],[L1 Worked Time]]+Table1[[#This Row],[Idle Time]]+Table1[[#This Row],[L1 Pend Time]]</f>
        <v>128.28333333333336</v>
      </c>
      <c r="AP580" s="1" t="str">
        <f t="shared" si="105"/>
        <v>Wed</v>
      </c>
      <c r="AQ580" s="6">
        <f>INT(Table1[[#This Row],[Create Date]])</f>
        <v>44979</v>
      </c>
      <c r="AR580" s="2">
        <f t="shared" si="106"/>
        <v>44979</v>
      </c>
      <c r="AS580" s="1" t="str">
        <f t="shared" si="107"/>
        <v>13:00:05</v>
      </c>
      <c r="AT580" s="1" t="str">
        <f t="shared" si="108"/>
        <v>Week-4</v>
      </c>
      <c r="AU580" s="3">
        <f t="shared" si="109"/>
        <v>0.54166666666666663</v>
      </c>
      <c r="AW580">
        <v>11.266666666666669</v>
      </c>
      <c r="AX580">
        <v>117</v>
      </c>
      <c r="AY580">
        <v>1.6666666666666666E-2</v>
      </c>
    </row>
    <row r="581" spans="1:51" x14ac:dyDescent="0.25">
      <c r="A581">
        <v>8733</v>
      </c>
      <c r="B581" t="s">
        <v>59</v>
      </c>
      <c r="C581" t="s">
        <v>164</v>
      </c>
      <c r="D581" t="s">
        <v>43</v>
      </c>
      <c r="E581" t="s">
        <v>4012</v>
      </c>
      <c r="F581" t="s">
        <v>6980</v>
      </c>
      <c r="G581" t="s">
        <v>2165</v>
      </c>
      <c r="H581" t="s">
        <v>72</v>
      </c>
      <c r="I581" t="s">
        <v>72</v>
      </c>
      <c r="J581" t="s">
        <v>48</v>
      </c>
      <c r="K581" t="s">
        <v>1844</v>
      </c>
      <c r="L581" t="s">
        <v>50</v>
      </c>
      <c r="M581" t="s">
        <v>51</v>
      </c>
      <c r="N581">
        <v>92</v>
      </c>
      <c r="O581" t="s">
        <v>48</v>
      </c>
      <c r="P581" t="s">
        <v>52</v>
      </c>
      <c r="T581" t="s">
        <v>105</v>
      </c>
      <c r="V581" t="s">
        <v>48</v>
      </c>
      <c r="W581" t="s">
        <v>54</v>
      </c>
      <c r="X581" t="s">
        <v>3607</v>
      </c>
      <c r="Y581" t="s">
        <v>54</v>
      </c>
      <c r="Z581" t="s">
        <v>6981</v>
      </c>
      <c r="AA581" t="s">
        <v>54</v>
      </c>
      <c r="AB581" t="s">
        <v>57</v>
      </c>
      <c r="AC581" t="s">
        <v>57</v>
      </c>
      <c r="AH581">
        <f t="shared" si="99"/>
        <v>0</v>
      </c>
      <c r="AI581">
        <f t="shared" si="100"/>
        <v>1</v>
      </c>
      <c r="AJ581" t="str">
        <f t="shared" si="101"/>
        <v/>
      </c>
      <c r="AK581">
        <v>1</v>
      </c>
      <c r="AL581" s="8">
        <f t="shared" si="102"/>
        <v>92</v>
      </c>
      <c r="AM581" s="8">
        <f t="shared" si="103"/>
        <v>0.05</v>
      </c>
      <c r="AN581" s="8">
        <f t="shared" si="104"/>
        <v>1.6666666666666666E-2</v>
      </c>
      <c r="AO581" s="8">
        <f>Table1[[#This Row],[L1 Worked Time]]+Table1[[#This Row],[Idle Time]]+Table1[[#This Row],[L1 Pend Time]]</f>
        <v>92.066666666666663</v>
      </c>
      <c r="AP581" s="1" t="str">
        <f t="shared" si="105"/>
        <v>Wed</v>
      </c>
      <c r="AQ581" s="6">
        <f>INT(Table1[[#This Row],[Create Date]])</f>
        <v>44979</v>
      </c>
      <c r="AR581" s="2">
        <f t="shared" si="106"/>
        <v>44979</v>
      </c>
      <c r="AS581" s="1" t="str">
        <f t="shared" si="107"/>
        <v>12:00:03</v>
      </c>
      <c r="AT581" s="1" t="str">
        <f t="shared" si="108"/>
        <v>Week-4</v>
      </c>
      <c r="AU581" s="3">
        <f t="shared" si="109"/>
        <v>0.5</v>
      </c>
      <c r="AW581">
        <v>0.05</v>
      </c>
      <c r="AX581">
        <v>92</v>
      </c>
      <c r="AY581">
        <v>1.6666666666666666E-2</v>
      </c>
    </row>
    <row r="582" spans="1:51" x14ac:dyDescent="0.25">
      <c r="A582">
        <v>8732</v>
      </c>
      <c r="B582" t="s">
        <v>59</v>
      </c>
      <c r="C582" t="s">
        <v>60</v>
      </c>
      <c r="D582" t="s">
        <v>43</v>
      </c>
      <c r="E582" t="s">
        <v>6982</v>
      </c>
      <c r="F582" t="s">
        <v>6983</v>
      </c>
      <c r="G582" t="s">
        <v>2165</v>
      </c>
      <c r="H582" t="s">
        <v>72</v>
      </c>
      <c r="I582" t="s">
        <v>72</v>
      </c>
      <c r="J582" t="s">
        <v>64</v>
      </c>
      <c r="L582" t="s">
        <v>50</v>
      </c>
      <c r="M582" t="s">
        <v>65</v>
      </c>
      <c r="O582" t="s">
        <v>48</v>
      </c>
      <c r="P582" t="s">
        <v>66</v>
      </c>
      <c r="Q582" t="s">
        <v>73</v>
      </c>
      <c r="V582" t="s">
        <v>48</v>
      </c>
      <c r="W582" t="s">
        <v>6984</v>
      </c>
      <c r="X582" t="s">
        <v>57</v>
      </c>
      <c r="Y582" t="s">
        <v>54</v>
      </c>
      <c r="Z582" t="s">
        <v>57</v>
      </c>
      <c r="AA582" t="s">
        <v>54</v>
      </c>
      <c r="AB582" t="s">
        <v>2773</v>
      </c>
      <c r="AC582" t="s">
        <v>57</v>
      </c>
      <c r="AH582">
        <f t="shared" si="99"/>
        <v>0</v>
      </c>
      <c r="AI582">
        <f t="shared" si="100"/>
        <v>1</v>
      </c>
      <c r="AJ582" t="str">
        <f t="shared" si="101"/>
        <v/>
      </c>
      <c r="AK582">
        <v>1</v>
      </c>
      <c r="AL582" s="8">
        <f t="shared" si="102"/>
        <v>0</v>
      </c>
      <c r="AM582" s="8">
        <f t="shared" si="103"/>
        <v>1.6666666666666666E-2</v>
      </c>
      <c r="AN582" s="8">
        <f t="shared" si="104"/>
        <v>1.6666666666666666E-2</v>
      </c>
      <c r="AO582" s="8">
        <f>Table1[[#This Row],[L1 Worked Time]]+Table1[[#This Row],[Idle Time]]+Table1[[#This Row],[L1 Pend Time]]</f>
        <v>3.3333333333333333E-2</v>
      </c>
      <c r="AP582" s="1" t="str">
        <f t="shared" si="105"/>
        <v>Wed</v>
      </c>
      <c r="AQ582" s="6">
        <f>INT(Table1[[#This Row],[Create Date]])</f>
        <v>44979</v>
      </c>
      <c r="AR582" s="2">
        <f t="shared" si="106"/>
        <v>44979</v>
      </c>
      <c r="AS582" s="1" t="str">
        <f t="shared" si="107"/>
        <v>11:00:05</v>
      </c>
      <c r="AT582" s="1" t="str">
        <f t="shared" si="108"/>
        <v>Week-4</v>
      </c>
      <c r="AU582" s="3">
        <f t="shared" si="109"/>
        <v>0.45833333333333331</v>
      </c>
      <c r="AW582">
        <v>1.6666666666666666E-2</v>
      </c>
      <c r="AX582">
        <v>0</v>
      </c>
      <c r="AY582">
        <v>1.6666666666666666E-2</v>
      </c>
    </row>
    <row r="583" spans="1:51" x14ac:dyDescent="0.25">
      <c r="A583">
        <v>8731</v>
      </c>
      <c r="B583" t="s">
        <v>59</v>
      </c>
      <c r="C583" t="s">
        <v>60</v>
      </c>
      <c r="D583" t="s">
        <v>43</v>
      </c>
      <c r="E583" t="s">
        <v>6985</v>
      </c>
      <c r="F583" t="s">
        <v>6986</v>
      </c>
      <c r="G583" t="s">
        <v>140</v>
      </c>
      <c r="H583" t="s">
        <v>63</v>
      </c>
      <c r="I583" t="s">
        <v>63</v>
      </c>
      <c r="J583" t="s">
        <v>64</v>
      </c>
      <c r="L583" t="s">
        <v>50</v>
      </c>
      <c r="M583" t="s">
        <v>114</v>
      </c>
      <c r="N583">
        <v>122</v>
      </c>
      <c r="O583" t="s">
        <v>48</v>
      </c>
      <c r="P583" t="s">
        <v>66</v>
      </c>
      <c r="Q583" t="s">
        <v>67</v>
      </c>
      <c r="V583" t="s">
        <v>48</v>
      </c>
      <c r="W583" t="s">
        <v>54</v>
      </c>
      <c r="X583" t="s">
        <v>84</v>
      </c>
      <c r="Y583" t="s">
        <v>54</v>
      </c>
      <c r="Z583" t="s">
        <v>6987</v>
      </c>
      <c r="AA583" t="s">
        <v>54</v>
      </c>
      <c r="AB583" t="s">
        <v>57</v>
      </c>
      <c r="AC583" t="s">
        <v>148</v>
      </c>
      <c r="AH583">
        <f t="shared" si="99"/>
        <v>0</v>
      </c>
      <c r="AI583">
        <f t="shared" si="100"/>
        <v>1</v>
      </c>
      <c r="AJ583" t="str">
        <f t="shared" si="101"/>
        <v/>
      </c>
      <c r="AK583">
        <v>1</v>
      </c>
      <c r="AL583" s="8">
        <f t="shared" si="102"/>
        <v>122</v>
      </c>
      <c r="AM583" s="8">
        <f t="shared" si="103"/>
        <v>0.18333333333333332</v>
      </c>
      <c r="AN583" s="8">
        <f t="shared" si="104"/>
        <v>0.11666666666666667</v>
      </c>
      <c r="AO583" s="8">
        <f>Table1[[#This Row],[L1 Worked Time]]+Table1[[#This Row],[Idle Time]]+Table1[[#This Row],[L1 Pend Time]]</f>
        <v>122.3</v>
      </c>
      <c r="AP583" s="1" t="str">
        <f t="shared" si="105"/>
        <v>Wed</v>
      </c>
      <c r="AQ583" s="6">
        <f>INT(Table1[[#This Row],[Create Date]])</f>
        <v>44979</v>
      </c>
      <c r="AR583" s="2">
        <f t="shared" si="106"/>
        <v>44979</v>
      </c>
      <c r="AS583" s="1" t="str">
        <f t="shared" si="107"/>
        <v>09:30:05</v>
      </c>
      <c r="AT583" s="1" t="str">
        <f t="shared" si="108"/>
        <v>Week-4</v>
      </c>
      <c r="AU583" s="3">
        <f t="shared" si="109"/>
        <v>0.375</v>
      </c>
      <c r="AW583">
        <v>0.18333333333333332</v>
      </c>
      <c r="AX583">
        <v>122</v>
      </c>
      <c r="AY583">
        <v>0.11666666666666667</v>
      </c>
    </row>
    <row r="584" spans="1:51" x14ac:dyDescent="0.25">
      <c r="A584">
        <v>8730</v>
      </c>
      <c r="B584" t="s">
        <v>59</v>
      </c>
      <c r="C584" t="s">
        <v>60</v>
      </c>
      <c r="D584" t="s">
        <v>43</v>
      </c>
      <c r="E584" t="s">
        <v>6988</v>
      </c>
      <c r="F584" t="s">
        <v>6989</v>
      </c>
      <c r="G584" t="s">
        <v>2165</v>
      </c>
      <c r="H584" t="s">
        <v>72</v>
      </c>
      <c r="I584" t="s">
        <v>72</v>
      </c>
      <c r="J584" t="s">
        <v>288</v>
      </c>
      <c r="L584" t="s">
        <v>50</v>
      </c>
      <c r="M584" t="s">
        <v>65</v>
      </c>
      <c r="N584">
        <v>119</v>
      </c>
      <c r="O584" t="s">
        <v>48</v>
      </c>
      <c r="P584" t="s">
        <v>66</v>
      </c>
      <c r="Q584" t="s">
        <v>88</v>
      </c>
      <c r="V584" t="s">
        <v>282</v>
      </c>
      <c r="W584" t="s">
        <v>54</v>
      </c>
      <c r="X584" t="s">
        <v>106</v>
      </c>
      <c r="Y584" t="s">
        <v>54</v>
      </c>
      <c r="Z584" t="s">
        <v>6990</v>
      </c>
      <c r="AA584" t="s">
        <v>54</v>
      </c>
      <c r="AB584" t="s">
        <v>57</v>
      </c>
      <c r="AC584" t="s">
        <v>57</v>
      </c>
      <c r="AH584">
        <f t="shared" si="99"/>
        <v>22</v>
      </c>
      <c r="AI584">
        <f t="shared" si="100"/>
        <v>1</v>
      </c>
      <c r="AJ584" t="str">
        <f t="shared" si="101"/>
        <v/>
      </c>
      <c r="AK584">
        <v>1</v>
      </c>
      <c r="AL584" s="8">
        <f t="shared" si="102"/>
        <v>119</v>
      </c>
      <c r="AM584" s="8">
        <f t="shared" si="103"/>
        <v>8.3333333333333329E-2</v>
      </c>
      <c r="AN584" s="8">
        <f t="shared" si="104"/>
        <v>1.6666666666666666E-2</v>
      </c>
      <c r="AO584" s="8">
        <f>Table1[[#This Row],[L1 Worked Time]]+Table1[[#This Row],[Idle Time]]+Table1[[#This Row],[L1 Pend Time]]</f>
        <v>119.1</v>
      </c>
      <c r="AP584" s="1" t="str">
        <f t="shared" si="105"/>
        <v>Wed</v>
      </c>
      <c r="AQ584" s="6">
        <f>INT(Table1[[#This Row],[Create Date]])</f>
        <v>44979</v>
      </c>
      <c r="AR584" s="2">
        <f t="shared" si="106"/>
        <v>44979</v>
      </c>
      <c r="AS584" s="1" t="str">
        <f t="shared" si="107"/>
        <v>08:30:11</v>
      </c>
      <c r="AT584" s="1" t="str">
        <f t="shared" si="108"/>
        <v>Week-4</v>
      </c>
      <c r="AU584" s="3">
        <f t="shared" si="109"/>
        <v>0.33333333333333331</v>
      </c>
      <c r="AW584">
        <v>8.3333333333333329E-2</v>
      </c>
      <c r="AX584">
        <v>119</v>
      </c>
      <c r="AY584">
        <v>1.6666666666666666E-2</v>
      </c>
    </row>
    <row r="585" spans="1:51" x14ac:dyDescent="0.25">
      <c r="A585">
        <v>8729</v>
      </c>
      <c r="B585" t="s">
        <v>59</v>
      </c>
      <c r="C585" t="s">
        <v>60</v>
      </c>
      <c r="D585" t="s">
        <v>43</v>
      </c>
      <c r="E585" t="s">
        <v>6953</v>
      </c>
      <c r="F585" t="s">
        <v>6991</v>
      </c>
      <c r="G585" t="s">
        <v>46</v>
      </c>
      <c r="H585" t="s">
        <v>72</v>
      </c>
      <c r="I585" t="s">
        <v>72</v>
      </c>
      <c r="J585" t="s">
        <v>339</v>
      </c>
      <c r="L585" t="s">
        <v>50</v>
      </c>
      <c r="M585" t="s">
        <v>65</v>
      </c>
      <c r="N585">
        <v>122</v>
      </c>
      <c r="O585" t="s">
        <v>48</v>
      </c>
      <c r="P585" t="s">
        <v>66</v>
      </c>
      <c r="Q585" t="s">
        <v>88</v>
      </c>
      <c r="V585" t="s">
        <v>282</v>
      </c>
      <c r="W585" t="s">
        <v>54</v>
      </c>
      <c r="X585" t="s">
        <v>148</v>
      </c>
      <c r="Y585" t="s">
        <v>54</v>
      </c>
      <c r="Z585" t="s">
        <v>1691</v>
      </c>
      <c r="AA585" t="s">
        <v>54</v>
      </c>
      <c r="AB585" t="s">
        <v>57</v>
      </c>
      <c r="AC585" t="s">
        <v>6992</v>
      </c>
      <c r="AH585">
        <f t="shared" si="99"/>
        <v>1</v>
      </c>
      <c r="AI585">
        <f t="shared" si="100"/>
        <v>1</v>
      </c>
      <c r="AJ585" t="str">
        <f t="shared" si="101"/>
        <v/>
      </c>
      <c r="AK585">
        <v>1</v>
      </c>
      <c r="AL585" s="8">
        <f t="shared" si="102"/>
        <v>122</v>
      </c>
      <c r="AM585" s="8">
        <f t="shared" si="103"/>
        <v>0.11666666666666667</v>
      </c>
      <c r="AN585" s="8">
        <f t="shared" si="104"/>
        <v>18.816666666666666</v>
      </c>
      <c r="AO585" s="8">
        <f>Table1[[#This Row],[L1 Worked Time]]+Table1[[#This Row],[Idle Time]]+Table1[[#This Row],[L1 Pend Time]]</f>
        <v>140.93333333333334</v>
      </c>
      <c r="AP585" s="1" t="str">
        <f t="shared" si="105"/>
        <v>Wed</v>
      </c>
      <c r="AQ585" s="6">
        <f>INT(Table1[[#This Row],[Create Date]])</f>
        <v>44979</v>
      </c>
      <c r="AR585" s="2">
        <f t="shared" si="106"/>
        <v>44979</v>
      </c>
      <c r="AS585" s="1" t="str">
        <f t="shared" si="107"/>
        <v>08:00:05</v>
      </c>
      <c r="AT585" s="1" t="str">
        <f t="shared" si="108"/>
        <v>Week-4</v>
      </c>
      <c r="AU585" s="3">
        <f t="shared" si="109"/>
        <v>0.33333333333333331</v>
      </c>
      <c r="AW585">
        <v>0.11666666666666667</v>
      </c>
      <c r="AX585">
        <v>122</v>
      </c>
      <c r="AY585">
        <v>18.816666666666666</v>
      </c>
    </row>
    <row r="586" spans="1:51" x14ac:dyDescent="0.25">
      <c r="A586">
        <v>8748</v>
      </c>
      <c r="B586" t="s">
        <v>41</v>
      </c>
      <c r="C586" t="s">
        <v>100</v>
      </c>
      <c r="D586" t="s">
        <v>43</v>
      </c>
      <c r="E586" t="s">
        <v>110</v>
      </c>
      <c r="F586" t="s">
        <v>6944</v>
      </c>
      <c r="G586" t="s">
        <v>181</v>
      </c>
      <c r="H586" t="s">
        <v>47</v>
      </c>
      <c r="I586" t="s">
        <v>47</v>
      </c>
      <c r="J586" t="s">
        <v>112</v>
      </c>
      <c r="K586" t="s">
        <v>141</v>
      </c>
      <c r="L586" t="s">
        <v>50</v>
      </c>
      <c r="M586" t="s">
        <v>51</v>
      </c>
      <c r="N586">
        <v>75</v>
      </c>
      <c r="O586" t="s">
        <v>48</v>
      </c>
      <c r="P586" t="s">
        <v>52</v>
      </c>
      <c r="T586" t="s">
        <v>105</v>
      </c>
      <c r="V586" t="s">
        <v>48</v>
      </c>
      <c r="W586" t="s">
        <v>54</v>
      </c>
      <c r="X586" t="s">
        <v>6945</v>
      </c>
      <c r="Y586" t="s">
        <v>54</v>
      </c>
      <c r="Z586" t="s">
        <v>6946</v>
      </c>
      <c r="AA586" t="s">
        <v>54</v>
      </c>
      <c r="AB586" t="s">
        <v>57</v>
      </c>
      <c r="AC586" t="s">
        <v>57</v>
      </c>
      <c r="AH586">
        <f t="shared" si="99"/>
        <v>0</v>
      </c>
      <c r="AI586">
        <f t="shared" si="100"/>
        <v>1</v>
      </c>
      <c r="AJ586" t="str">
        <f t="shared" si="101"/>
        <v/>
      </c>
      <c r="AK586">
        <v>1</v>
      </c>
      <c r="AL586" s="8">
        <f t="shared" si="102"/>
        <v>75</v>
      </c>
      <c r="AM586" s="8">
        <f t="shared" si="103"/>
        <v>10.583333333333334</v>
      </c>
      <c r="AN586" s="8">
        <f t="shared" si="104"/>
        <v>1.6666666666666666E-2</v>
      </c>
      <c r="AO586" s="8">
        <f>Table1[[#This Row],[L1 Worked Time]]+Table1[[#This Row],[Idle Time]]+Table1[[#This Row],[L1 Pend Time]]</f>
        <v>85.6</v>
      </c>
      <c r="AP586" s="1" t="str">
        <f t="shared" si="105"/>
        <v>Thu</v>
      </c>
      <c r="AQ586" s="6">
        <f>INT(Table1[[#This Row],[Create Date]])</f>
        <v>44980</v>
      </c>
      <c r="AR586" s="2">
        <f t="shared" si="106"/>
        <v>44980</v>
      </c>
      <c r="AS586" s="1" t="str">
        <f t="shared" si="107"/>
        <v>15:20:06</v>
      </c>
      <c r="AT586" s="1" t="str">
        <f t="shared" si="108"/>
        <v>Week-4</v>
      </c>
      <c r="AU586" s="3">
        <f t="shared" si="109"/>
        <v>0.625</v>
      </c>
      <c r="AW586">
        <v>10.583333333333334</v>
      </c>
      <c r="AX586">
        <v>75</v>
      </c>
      <c r="AY586">
        <v>1.6666666666666666E-2</v>
      </c>
    </row>
    <row r="587" spans="1:51" x14ac:dyDescent="0.25">
      <c r="A587">
        <v>8747</v>
      </c>
      <c r="B587" t="s">
        <v>41</v>
      </c>
      <c r="C587" t="s">
        <v>164</v>
      </c>
      <c r="D587" t="s">
        <v>43</v>
      </c>
      <c r="E587" t="s">
        <v>3386</v>
      </c>
      <c r="F587" t="s">
        <v>6947</v>
      </c>
      <c r="G587" t="s">
        <v>2165</v>
      </c>
      <c r="H587" t="s">
        <v>47</v>
      </c>
      <c r="I587" t="s">
        <v>63</v>
      </c>
      <c r="J587" t="s">
        <v>112</v>
      </c>
      <c r="K587" t="s">
        <v>2614</v>
      </c>
      <c r="L587" t="s">
        <v>50</v>
      </c>
      <c r="M587" t="s">
        <v>114</v>
      </c>
      <c r="N587">
        <v>154</v>
      </c>
      <c r="O587" t="s">
        <v>48</v>
      </c>
      <c r="P587" t="s">
        <v>354</v>
      </c>
      <c r="U587" t="s">
        <v>3388</v>
      </c>
      <c r="V587" t="s">
        <v>48</v>
      </c>
      <c r="W587" t="s">
        <v>54</v>
      </c>
      <c r="X587" t="s">
        <v>745</v>
      </c>
      <c r="Y587" t="s">
        <v>54</v>
      </c>
      <c r="Z587" t="s">
        <v>3464</v>
      </c>
      <c r="AA587" t="s">
        <v>54</v>
      </c>
      <c r="AB587" t="s">
        <v>57</v>
      </c>
      <c r="AC587" t="s">
        <v>57</v>
      </c>
      <c r="AH587">
        <f t="shared" si="99"/>
        <v>0</v>
      </c>
      <c r="AI587">
        <f t="shared" si="100"/>
        <v>0</v>
      </c>
      <c r="AJ587">
        <f t="shared" si="101"/>
        <v>1</v>
      </c>
      <c r="AK587">
        <v>1</v>
      </c>
      <c r="AL587" s="8">
        <f t="shared" si="102"/>
        <v>154</v>
      </c>
      <c r="AM587" s="8">
        <f t="shared" si="103"/>
        <v>6.6666666666666666E-2</v>
      </c>
      <c r="AN587" s="8">
        <f t="shared" si="104"/>
        <v>1.6666666666666666E-2</v>
      </c>
      <c r="AO587" s="8">
        <f>Table1[[#This Row],[L1 Worked Time]]+Table1[[#This Row],[Idle Time]]+Table1[[#This Row],[L1 Pend Time]]</f>
        <v>154.08333333333334</v>
      </c>
      <c r="AP587" s="1" t="str">
        <f t="shared" si="105"/>
        <v>Thu</v>
      </c>
      <c r="AQ587" s="6">
        <f>INT(Table1[[#This Row],[Create Date]])</f>
        <v>44980</v>
      </c>
      <c r="AR587" s="2">
        <f t="shared" si="106"/>
        <v>44980</v>
      </c>
      <c r="AS587" s="1" t="str">
        <f t="shared" si="107"/>
        <v>13:10:02</v>
      </c>
      <c r="AT587" s="1" t="str">
        <f t="shared" si="108"/>
        <v>Week-4</v>
      </c>
      <c r="AU587" s="3">
        <f t="shared" si="109"/>
        <v>0.54166666666666663</v>
      </c>
      <c r="AW587">
        <v>6.6666666666666666E-2</v>
      </c>
      <c r="AX587">
        <v>154</v>
      </c>
      <c r="AY587">
        <v>1.6666666666666666E-2</v>
      </c>
    </row>
    <row r="588" spans="1:51" x14ac:dyDescent="0.25">
      <c r="A588">
        <v>8746</v>
      </c>
      <c r="B588" t="s">
        <v>117</v>
      </c>
      <c r="C588" t="s">
        <v>399</v>
      </c>
      <c r="D588" t="s">
        <v>43</v>
      </c>
      <c r="E588" t="s">
        <v>217</v>
      </c>
      <c r="F588" t="s">
        <v>6948</v>
      </c>
      <c r="G588" t="s">
        <v>181</v>
      </c>
      <c r="H588" t="s">
        <v>63</v>
      </c>
      <c r="I588" t="s">
        <v>63</v>
      </c>
      <c r="J588" t="s">
        <v>48</v>
      </c>
      <c r="K588" t="s">
        <v>121</v>
      </c>
      <c r="L588" t="s">
        <v>50</v>
      </c>
      <c r="M588" t="s">
        <v>114</v>
      </c>
      <c r="N588">
        <v>8</v>
      </c>
      <c r="O588" t="s">
        <v>48</v>
      </c>
      <c r="P588" t="s">
        <v>123</v>
      </c>
      <c r="R588" t="s">
        <v>124</v>
      </c>
      <c r="V588" t="s">
        <v>48</v>
      </c>
      <c r="W588" t="s">
        <v>54</v>
      </c>
      <c r="X588" t="s">
        <v>745</v>
      </c>
      <c r="Y588" t="s">
        <v>54</v>
      </c>
      <c r="Z588" t="s">
        <v>6949</v>
      </c>
      <c r="AA588" t="s">
        <v>54</v>
      </c>
      <c r="AB588" t="s">
        <v>57</v>
      </c>
      <c r="AC588" t="s">
        <v>3926</v>
      </c>
      <c r="AH588">
        <f t="shared" si="99"/>
        <v>0</v>
      </c>
      <c r="AI588">
        <f t="shared" si="100"/>
        <v>1</v>
      </c>
      <c r="AJ588" t="str">
        <f t="shared" si="101"/>
        <v/>
      </c>
      <c r="AK588">
        <v>1</v>
      </c>
      <c r="AL588" s="8">
        <f t="shared" si="102"/>
        <v>8</v>
      </c>
      <c r="AM588" s="8">
        <f t="shared" si="103"/>
        <v>6.6666666666666666E-2</v>
      </c>
      <c r="AN588" s="8">
        <f t="shared" si="104"/>
        <v>73.599999999999994</v>
      </c>
      <c r="AO588" s="8">
        <f>Table1[[#This Row],[L1 Worked Time]]+Table1[[#This Row],[Idle Time]]+Table1[[#This Row],[L1 Pend Time]]</f>
        <v>81.666666666666657</v>
      </c>
      <c r="AP588" s="1" t="str">
        <f t="shared" si="105"/>
        <v>Thu</v>
      </c>
      <c r="AQ588" s="6">
        <f>INT(Table1[[#This Row],[Create Date]])</f>
        <v>44980</v>
      </c>
      <c r="AR588" s="2">
        <f t="shared" si="106"/>
        <v>44980</v>
      </c>
      <c r="AS588" s="1" t="str">
        <f t="shared" si="107"/>
        <v>10:56:00</v>
      </c>
      <c r="AT588" s="1" t="str">
        <f t="shared" si="108"/>
        <v>Week-4</v>
      </c>
      <c r="AU588" s="3">
        <f t="shared" si="109"/>
        <v>0.41666666666666663</v>
      </c>
      <c r="AW588">
        <v>6.6666666666666666E-2</v>
      </c>
      <c r="AX588">
        <v>8</v>
      </c>
      <c r="AY588">
        <v>73.599999999999994</v>
      </c>
    </row>
    <row r="589" spans="1:51" x14ac:dyDescent="0.25">
      <c r="A589">
        <v>8745</v>
      </c>
      <c r="B589" t="s">
        <v>41</v>
      </c>
      <c r="C589" t="s">
        <v>164</v>
      </c>
      <c r="D589" t="s">
        <v>43</v>
      </c>
      <c r="E589" t="s">
        <v>2889</v>
      </c>
      <c r="F589" t="s">
        <v>6950</v>
      </c>
      <c r="G589" t="s">
        <v>2165</v>
      </c>
      <c r="H589" t="s">
        <v>47</v>
      </c>
      <c r="I589" t="s">
        <v>72</v>
      </c>
      <c r="J589" t="s">
        <v>112</v>
      </c>
      <c r="K589" t="s">
        <v>2891</v>
      </c>
      <c r="L589" t="s">
        <v>50</v>
      </c>
      <c r="M589" t="s">
        <v>682</v>
      </c>
      <c r="N589">
        <v>104</v>
      </c>
      <c r="O589" t="s">
        <v>48</v>
      </c>
      <c r="P589" t="s">
        <v>52</v>
      </c>
      <c r="T589" t="s">
        <v>105</v>
      </c>
      <c r="V589" t="s">
        <v>48</v>
      </c>
      <c r="W589" t="s">
        <v>54</v>
      </c>
      <c r="X589" t="s">
        <v>89</v>
      </c>
      <c r="Y589" t="s">
        <v>54</v>
      </c>
      <c r="Z589" t="s">
        <v>6323</v>
      </c>
      <c r="AA589" t="s">
        <v>54</v>
      </c>
      <c r="AB589" t="s">
        <v>57</v>
      </c>
      <c r="AC589" t="s">
        <v>57</v>
      </c>
      <c r="AH589">
        <f t="shared" si="99"/>
        <v>0</v>
      </c>
      <c r="AI589">
        <f t="shared" si="100"/>
        <v>0</v>
      </c>
      <c r="AJ589">
        <f t="shared" si="101"/>
        <v>1</v>
      </c>
      <c r="AK589">
        <v>1</v>
      </c>
      <c r="AL589" s="8">
        <f t="shared" si="102"/>
        <v>103.99999999999999</v>
      </c>
      <c r="AM589" s="8">
        <f t="shared" si="103"/>
        <v>0.16666666666666666</v>
      </c>
      <c r="AN589" s="8">
        <f t="shared" si="104"/>
        <v>1.6666666666666666E-2</v>
      </c>
      <c r="AO589" s="8">
        <f>Table1[[#This Row],[L1 Worked Time]]+Table1[[#This Row],[Idle Time]]+Table1[[#This Row],[L1 Pend Time]]</f>
        <v>104.18333333333332</v>
      </c>
      <c r="AP589" s="1" t="str">
        <f t="shared" si="105"/>
        <v>Thu</v>
      </c>
      <c r="AQ589" s="6">
        <f>INT(Table1[[#This Row],[Create Date]])</f>
        <v>44980</v>
      </c>
      <c r="AR589" s="2">
        <f t="shared" si="106"/>
        <v>44980</v>
      </c>
      <c r="AS589" s="1" t="str">
        <f t="shared" si="107"/>
        <v>09:40:02</v>
      </c>
      <c r="AT589" s="1" t="str">
        <f t="shared" si="108"/>
        <v>Week-4</v>
      </c>
      <c r="AU589" s="3">
        <f t="shared" si="109"/>
        <v>0.375</v>
      </c>
      <c r="AW589">
        <v>0.16666666666666666</v>
      </c>
      <c r="AX589">
        <v>103.99999999999999</v>
      </c>
      <c r="AY589">
        <v>1.6666666666666666E-2</v>
      </c>
    </row>
    <row r="590" spans="1:51" x14ac:dyDescent="0.25">
      <c r="A590">
        <v>8744</v>
      </c>
      <c r="B590" t="s">
        <v>59</v>
      </c>
      <c r="C590" t="s">
        <v>60</v>
      </c>
      <c r="D590" t="s">
        <v>43</v>
      </c>
      <c r="E590" t="s">
        <v>273</v>
      </c>
      <c r="F590" t="s">
        <v>6951</v>
      </c>
      <c r="G590" t="s">
        <v>181</v>
      </c>
      <c r="H590" t="s">
        <v>72</v>
      </c>
      <c r="I590" t="s">
        <v>72</v>
      </c>
      <c r="J590" t="s">
        <v>64</v>
      </c>
      <c r="L590" t="s">
        <v>50</v>
      </c>
      <c r="M590" t="s">
        <v>65</v>
      </c>
      <c r="N590">
        <v>53</v>
      </c>
      <c r="O590" t="s">
        <v>48</v>
      </c>
      <c r="P590" t="s">
        <v>66</v>
      </c>
      <c r="Q590" t="s">
        <v>73</v>
      </c>
      <c r="V590" t="s">
        <v>48</v>
      </c>
      <c r="W590" t="s">
        <v>54</v>
      </c>
      <c r="X590" t="s">
        <v>745</v>
      </c>
      <c r="Y590" t="s">
        <v>54</v>
      </c>
      <c r="Z590" t="s">
        <v>6952</v>
      </c>
      <c r="AA590" t="s">
        <v>54</v>
      </c>
      <c r="AB590" t="s">
        <v>57</v>
      </c>
      <c r="AC590" t="s">
        <v>1864</v>
      </c>
      <c r="AH590">
        <f t="shared" si="99"/>
        <v>0</v>
      </c>
      <c r="AI590">
        <f t="shared" si="100"/>
        <v>1</v>
      </c>
      <c r="AJ590" t="str">
        <f t="shared" si="101"/>
        <v/>
      </c>
      <c r="AK590">
        <v>1</v>
      </c>
      <c r="AL590" s="8">
        <f t="shared" si="102"/>
        <v>53</v>
      </c>
      <c r="AM590" s="8">
        <f t="shared" si="103"/>
        <v>6.6666666666666666E-2</v>
      </c>
      <c r="AN590" s="8">
        <f t="shared" si="104"/>
        <v>38.700000000000003</v>
      </c>
      <c r="AO590" s="8">
        <f>Table1[[#This Row],[L1 Worked Time]]+Table1[[#This Row],[Idle Time]]+Table1[[#This Row],[L1 Pend Time]]</f>
        <v>91.76666666666668</v>
      </c>
      <c r="AP590" s="1" t="str">
        <f t="shared" si="105"/>
        <v>Thu</v>
      </c>
      <c r="AQ590" s="6">
        <f>INT(Table1[[#This Row],[Create Date]])</f>
        <v>44980</v>
      </c>
      <c r="AR590" s="2">
        <f t="shared" si="106"/>
        <v>44980</v>
      </c>
      <c r="AS590" s="1" t="str">
        <f t="shared" si="107"/>
        <v>09:30:06</v>
      </c>
      <c r="AT590" s="1" t="str">
        <f t="shared" si="108"/>
        <v>Week-4</v>
      </c>
      <c r="AU590" s="3">
        <f t="shared" si="109"/>
        <v>0.375</v>
      </c>
      <c r="AW590">
        <v>6.6666666666666666E-2</v>
      </c>
      <c r="AX590">
        <v>53</v>
      </c>
      <c r="AY590">
        <v>38.700000000000003</v>
      </c>
    </row>
    <row r="591" spans="1:51" x14ac:dyDescent="0.25">
      <c r="A591">
        <v>8743</v>
      </c>
      <c r="B591" t="s">
        <v>59</v>
      </c>
      <c r="C591" t="s">
        <v>60</v>
      </c>
      <c r="D591" t="s">
        <v>43</v>
      </c>
      <c r="E591" t="s">
        <v>6953</v>
      </c>
      <c r="F591" t="s">
        <v>6954</v>
      </c>
      <c r="G591" t="s">
        <v>2165</v>
      </c>
      <c r="H591" t="s">
        <v>72</v>
      </c>
      <c r="I591" t="s">
        <v>72</v>
      </c>
      <c r="J591" t="s">
        <v>64</v>
      </c>
      <c r="L591" t="s">
        <v>50</v>
      </c>
      <c r="M591" t="s">
        <v>65</v>
      </c>
      <c r="N591">
        <v>42</v>
      </c>
      <c r="O591" t="s">
        <v>48</v>
      </c>
      <c r="P591" t="s">
        <v>66</v>
      </c>
      <c r="Q591" t="s">
        <v>73</v>
      </c>
      <c r="V591" t="s">
        <v>48</v>
      </c>
      <c r="W591" t="s">
        <v>54</v>
      </c>
      <c r="X591" t="s">
        <v>106</v>
      </c>
      <c r="Y591" t="s">
        <v>54</v>
      </c>
      <c r="Z591" t="s">
        <v>6955</v>
      </c>
      <c r="AA591" t="s">
        <v>54</v>
      </c>
      <c r="AB591" t="s">
        <v>57</v>
      </c>
      <c r="AC591" t="s">
        <v>57</v>
      </c>
      <c r="AH591">
        <f t="shared" si="99"/>
        <v>0</v>
      </c>
      <c r="AI591">
        <f t="shared" si="100"/>
        <v>1</v>
      </c>
      <c r="AJ591" t="str">
        <f t="shared" si="101"/>
        <v/>
      </c>
      <c r="AK591">
        <v>1</v>
      </c>
      <c r="AL591" s="8">
        <f t="shared" si="102"/>
        <v>42</v>
      </c>
      <c r="AM591" s="8">
        <f t="shared" si="103"/>
        <v>8.3333333333333329E-2</v>
      </c>
      <c r="AN591" s="8">
        <f t="shared" si="104"/>
        <v>1.6666666666666666E-2</v>
      </c>
      <c r="AO591" s="8">
        <f>Table1[[#This Row],[L1 Worked Time]]+Table1[[#This Row],[Idle Time]]+Table1[[#This Row],[L1 Pend Time]]</f>
        <v>42.1</v>
      </c>
      <c r="AP591" s="1" t="str">
        <f t="shared" si="105"/>
        <v>Thu</v>
      </c>
      <c r="AQ591" s="6">
        <f>INT(Table1[[#This Row],[Create Date]])</f>
        <v>44980</v>
      </c>
      <c r="AR591" s="2">
        <f t="shared" si="106"/>
        <v>44980</v>
      </c>
      <c r="AS591" s="1" t="str">
        <f t="shared" si="107"/>
        <v>08:30:05</v>
      </c>
      <c r="AT591" s="1" t="str">
        <f t="shared" si="108"/>
        <v>Week-4</v>
      </c>
      <c r="AU591" s="3">
        <f t="shared" si="109"/>
        <v>0.33333333333333331</v>
      </c>
      <c r="AW591">
        <v>8.3333333333333329E-2</v>
      </c>
      <c r="AX591">
        <v>42</v>
      </c>
      <c r="AY591">
        <v>1.6666666666666666E-2</v>
      </c>
    </row>
    <row r="592" spans="1:51" x14ac:dyDescent="0.25">
      <c r="A592">
        <v>8742</v>
      </c>
      <c r="B592" t="s">
        <v>117</v>
      </c>
      <c r="C592" t="s">
        <v>109</v>
      </c>
      <c r="D592" t="s">
        <v>43</v>
      </c>
      <c r="E592" t="s">
        <v>110</v>
      </c>
      <c r="F592" t="s">
        <v>6956</v>
      </c>
      <c r="G592" t="s">
        <v>140</v>
      </c>
      <c r="H592" t="s">
        <v>63</v>
      </c>
      <c r="I592" t="s">
        <v>63</v>
      </c>
      <c r="J592" t="s">
        <v>112</v>
      </c>
      <c r="K592" t="s">
        <v>113</v>
      </c>
      <c r="L592" t="s">
        <v>50</v>
      </c>
      <c r="M592" t="s">
        <v>122</v>
      </c>
      <c r="N592">
        <v>61</v>
      </c>
      <c r="O592" t="s">
        <v>48</v>
      </c>
      <c r="P592" t="s">
        <v>52</v>
      </c>
      <c r="T592" t="s">
        <v>105</v>
      </c>
      <c r="V592" t="s">
        <v>48</v>
      </c>
      <c r="W592" t="s">
        <v>54</v>
      </c>
      <c r="X592" t="s">
        <v>142</v>
      </c>
      <c r="Y592" t="s">
        <v>54</v>
      </c>
      <c r="Z592" t="s">
        <v>6957</v>
      </c>
      <c r="AA592" t="s">
        <v>54</v>
      </c>
      <c r="AB592" t="s">
        <v>57</v>
      </c>
      <c r="AC592" t="s">
        <v>57</v>
      </c>
      <c r="AH592">
        <f t="shared" si="99"/>
        <v>0</v>
      </c>
      <c r="AI592">
        <f t="shared" si="100"/>
        <v>1</v>
      </c>
      <c r="AJ592" t="str">
        <f t="shared" si="101"/>
        <v/>
      </c>
      <c r="AK592">
        <v>1</v>
      </c>
      <c r="AL592" s="8">
        <f t="shared" si="102"/>
        <v>61</v>
      </c>
      <c r="AM592" s="8">
        <f t="shared" si="103"/>
        <v>0.1</v>
      </c>
      <c r="AN592" s="8">
        <f t="shared" si="104"/>
        <v>1.6666666666666666E-2</v>
      </c>
      <c r="AO592" s="8">
        <f>Table1[[#This Row],[L1 Worked Time]]+Table1[[#This Row],[Idle Time]]+Table1[[#This Row],[L1 Pend Time]]</f>
        <v>61.116666666666667</v>
      </c>
      <c r="AP592" s="1" t="str">
        <f t="shared" si="105"/>
        <v>Thu</v>
      </c>
      <c r="AQ592" s="6">
        <f>INT(Table1[[#This Row],[Create Date]])</f>
        <v>44980</v>
      </c>
      <c r="AR592" s="2">
        <f t="shared" si="106"/>
        <v>44980</v>
      </c>
      <c r="AS592" s="1" t="str">
        <f t="shared" si="107"/>
        <v>06:50:05</v>
      </c>
      <c r="AT592" s="1" t="str">
        <f t="shared" si="108"/>
        <v>Week-4</v>
      </c>
      <c r="AU592" s="3">
        <f t="shared" si="109"/>
        <v>0.25</v>
      </c>
      <c r="AW592">
        <v>0.1</v>
      </c>
      <c r="AX592">
        <v>61</v>
      </c>
      <c r="AY592">
        <v>1.6666666666666666E-2</v>
      </c>
    </row>
    <row r="593" spans="1:51" x14ac:dyDescent="0.25">
      <c r="A593">
        <v>8741</v>
      </c>
      <c r="B593" t="s">
        <v>371</v>
      </c>
      <c r="C593" t="s">
        <v>109</v>
      </c>
      <c r="D593" t="s">
        <v>43</v>
      </c>
      <c r="E593" t="s">
        <v>6031</v>
      </c>
      <c r="F593" t="s">
        <v>6958</v>
      </c>
      <c r="G593" t="s">
        <v>140</v>
      </c>
      <c r="H593" t="s">
        <v>63</v>
      </c>
      <c r="I593" t="s">
        <v>63</v>
      </c>
      <c r="J593" t="s">
        <v>48</v>
      </c>
      <c r="K593" t="s">
        <v>6033</v>
      </c>
      <c r="L593" t="s">
        <v>50</v>
      </c>
      <c r="M593" t="s">
        <v>122</v>
      </c>
      <c r="N593">
        <v>79</v>
      </c>
      <c r="O593" t="s">
        <v>48</v>
      </c>
      <c r="P593" t="s">
        <v>251</v>
      </c>
      <c r="S593" t="s">
        <v>252</v>
      </c>
      <c r="V593" t="s">
        <v>48</v>
      </c>
      <c r="W593" t="s">
        <v>54</v>
      </c>
      <c r="X593" t="s">
        <v>142</v>
      </c>
      <c r="Y593" t="s">
        <v>54</v>
      </c>
      <c r="Z593" t="s">
        <v>6959</v>
      </c>
      <c r="AA593" t="s">
        <v>54</v>
      </c>
      <c r="AB593" t="s">
        <v>57</v>
      </c>
      <c r="AC593" t="s">
        <v>4097</v>
      </c>
      <c r="AH593">
        <f t="shared" si="99"/>
        <v>0</v>
      </c>
      <c r="AI593">
        <f t="shared" si="100"/>
        <v>1</v>
      </c>
      <c r="AJ593" t="str">
        <f t="shared" si="101"/>
        <v/>
      </c>
      <c r="AK593">
        <v>1</v>
      </c>
      <c r="AL593" s="8">
        <f t="shared" si="102"/>
        <v>79</v>
      </c>
      <c r="AM593" s="8">
        <f t="shared" si="103"/>
        <v>0.1</v>
      </c>
      <c r="AN593" s="8">
        <f t="shared" si="104"/>
        <v>62.333333333333336</v>
      </c>
      <c r="AO593" s="8">
        <f>Table1[[#This Row],[L1 Worked Time]]+Table1[[#This Row],[Idle Time]]+Table1[[#This Row],[L1 Pend Time]]</f>
        <v>141.43333333333334</v>
      </c>
      <c r="AP593" s="1" t="str">
        <f t="shared" si="105"/>
        <v>Thu</v>
      </c>
      <c r="AQ593" s="6">
        <f>INT(Table1[[#This Row],[Create Date]])</f>
        <v>44980</v>
      </c>
      <c r="AR593" s="2">
        <f t="shared" si="106"/>
        <v>44980</v>
      </c>
      <c r="AS593" s="1" t="str">
        <f t="shared" si="107"/>
        <v>06:30:03</v>
      </c>
      <c r="AT593" s="1" t="str">
        <f t="shared" si="108"/>
        <v>Week-4</v>
      </c>
      <c r="AU593" s="3">
        <f t="shared" si="109"/>
        <v>0.25</v>
      </c>
      <c r="AW593">
        <v>0.1</v>
      </c>
      <c r="AX593">
        <v>79</v>
      </c>
      <c r="AY593">
        <v>62.333333333333336</v>
      </c>
    </row>
    <row r="594" spans="1:51" x14ac:dyDescent="0.25">
      <c r="A594">
        <v>8764</v>
      </c>
      <c r="B594" t="s">
        <v>41</v>
      </c>
      <c r="C594" t="s">
        <v>164</v>
      </c>
      <c r="D594" t="s">
        <v>43</v>
      </c>
      <c r="E594" t="s">
        <v>186</v>
      </c>
      <c r="F594" t="s">
        <v>6907</v>
      </c>
      <c r="G594" t="s">
        <v>120</v>
      </c>
      <c r="H594" t="s">
        <v>63</v>
      </c>
      <c r="I594" t="s">
        <v>63</v>
      </c>
      <c r="J594" t="s">
        <v>1982</v>
      </c>
      <c r="K594" t="s">
        <v>141</v>
      </c>
      <c r="L594" t="s">
        <v>50</v>
      </c>
      <c r="M594" t="s">
        <v>114</v>
      </c>
      <c r="N594">
        <v>40</v>
      </c>
      <c r="O594" t="s">
        <v>48</v>
      </c>
      <c r="P594" t="s">
        <v>52</v>
      </c>
      <c r="T594" t="s">
        <v>105</v>
      </c>
      <c r="V594" t="s">
        <v>282</v>
      </c>
      <c r="W594" t="s">
        <v>54</v>
      </c>
      <c r="X594" t="s">
        <v>435</v>
      </c>
      <c r="Y594" t="s">
        <v>54</v>
      </c>
      <c r="Z594" t="s">
        <v>6908</v>
      </c>
      <c r="AA594" t="s">
        <v>54</v>
      </c>
      <c r="AB594" t="s">
        <v>57</v>
      </c>
      <c r="AC594" t="s">
        <v>57</v>
      </c>
      <c r="AH594">
        <f t="shared" si="99"/>
        <v>1</v>
      </c>
      <c r="AI594">
        <f t="shared" si="100"/>
        <v>1</v>
      </c>
      <c r="AJ594" t="str">
        <f t="shared" si="101"/>
        <v/>
      </c>
      <c r="AK594">
        <v>1</v>
      </c>
      <c r="AL594" s="8">
        <f t="shared" si="102"/>
        <v>40</v>
      </c>
      <c r="AM594" s="8">
        <f t="shared" si="103"/>
        <v>0.21666666666666667</v>
      </c>
      <c r="AN594" s="8">
        <f t="shared" si="104"/>
        <v>1.6666666666666666E-2</v>
      </c>
      <c r="AO594" s="8">
        <f>Table1[[#This Row],[L1 Worked Time]]+Table1[[#This Row],[Idle Time]]+Table1[[#This Row],[L1 Pend Time]]</f>
        <v>40.233333333333334</v>
      </c>
      <c r="AP594" s="1" t="str">
        <f t="shared" si="105"/>
        <v>Fri</v>
      </c>
      <c r="AQ594" s="6">
        <f>INT(Table1[[#This Row],[Create Date]])</f>
        <v>44981</v>
      </c>
      <c r="AR594" s="2">
        <f t="shared" si="106"/>
        <v>44981</v>
      </c>
      <c r="AS594" s="1" t="str">
        <f t="shared" si="107"/>
        <v>17:30:03</v>
      </c>
      <c r="AT594" s="1" t="str">
        <f t="shared" si="108"/>
        <v>Week-4</v>
      </c>
      <c r="AU594" s="3">
        <f t="shared" si="109"/>
        <v>0.70833333333333326</v>
      </c>
      <c r="AW594">
        <v>0.21666666666666667</v>
      </c>
      <c r="AX594">
        <v>40</v>
      </c>
      <c r="AY594">
        <v>1.6666666666666666E-2</v>
      </c>
    </row>
    <row r="595" spans="1:51" x14ac:dyDescent="0.25">
      <c r="A595">
        <v>8763</v>
      </c>
      <c r="B595" t="s">
        <v>59</v>
      </c>
      <c r="C595" t="s">
        <v>164</v>
      </c>
      <c r="D595" t="s">
        <v>43</v>
      </c>
      <c r="E595" t="s">
        <v>4409</v>
      </c>
      <c r="F595" t="s">
        <v>6909</v>
      </c>
      <c r="G595" t="s">
        <v>46</v>
      </c>
      <c r="H595" t="s">
        <v>47</v>
      </c>
      <c r="I595" t="s">
        <v>47</v>
      </c>
      <c r="J595" t="s">
        <v>48</v>
      </c>
      <c r="K595" t="s">
        <v>193</v>
      </c>
      <c r="L595" t="s">
        <v>50</v>
      </c>
      <c r="M595" t="s">
        <v>65</v>
      </c>
      <c r="N595">
        <v>1</v>
      </c>
      <c r="O595" t="s">
        <v>48</v>
      </c>
      <c r="P595" t="s">
        <v>66</v>
      </c>
      <c r="Q595" t="s">
        <v>147</v>
      </c>
      <c r="V595" t="s">
        <v>48</v>
      </c>
      <c r="W595" t="s">
        <v>54</v>
      </c>
      <c r="X595" t="s">
        <v>142</v>
      </c>
      <c r="Y595" t="s">
        <v>54</v>
      </c>
      <c r="Z595" t="s">
        <v>1573</v>
      </c>
      <c r="AA595" t="s">
        <v>54</v>
      </c>
      <c r="AB595" t="s">
        <v>57</v>
      </c>
      <c r="AC595" t="s">
        <v>6910</v>
      </c>
      <c r="AH595">
        <f t="shared" si="99"/>
        <v>0</v>
      </c>
      <c r="AI595">
        <f t="shared" si="100"/>
        <v>1</v>
      </c>
      <c r="AJ595" t="str">
        <f t="shared" si="101"/>
        <v/>
      </c>
      <c r="AK595">
        <v>1</v>
      </c>
      <c r="AL595" s="8">
        <f t="shared" si="102"/>
        <v>1</v>
      </c>
      <c r="AM595" s="8">
        <f t="shared" si="103"/>
        <v>0.1</v>
      </c>
      <c r="AN595" s="8">
        <f t="shared" si="104"/>
        <v>747.75</v>
      </c>
      <c r="AO595" s="8">
        <f>Table1[[#This Row],[L1 Worked Time]]+Table1[[#This Row],[Idle Time]]+Table1[[#This Row],[L1 Pend Time]]</f>
        <v>748.85</v>
      </c>
      <c r="AP595" s="1" t="str">
        <f t="shared" si="105"/>
        <v>Fri</v>
      </c>
      <c r="AQ595" s="6">
        <f>INT(Table1[[#This Row],[Create Date]])</f>
        <v>44981</v>
      </c>
      <c r="AR595" s="2">
        <f t="shared" si="106"/>
        <v>44981</v>
      </c>
      <c r="AS595" s="1" t="str">
        <f t="shared" si="107"/>
        <v>16:20:03</v>
      </c>
      <c r="AT595" s="1" t="str">
        <f t="shared" si="108"/>
        <v>Week-4</v>
      </c>
      <c r="AU595" s="3">
        <f t="shared" si="109"/>
        <v>0.66666666666666663</v>
      </c>
      <c r="AW595">
        <v>0.1</v>
      </c>
      <c r="AX595">
        <v>1</v>
      </c>
      <c r="AY595">
        <v>747.75</v>
      </c>
    </row>
    <row r="596" spans="1:51" x14ac:dyDescent="0.25">
      <c r="A596">
        <v>8762</v>
      </c>
      <c r="B596" t="s">
        <v>59</v>
      </c>
      <c r="C596" t="s">
        <v>60</v>
      </c>
      <c r="D596" t="s">
        <v>43</v>
      </c>
      <c r="E596" t="s">
        <v>6911</v>
      </c>
      <c r="F596" t="s">
        <v>6912</v>
      </c>
      <c r="G596" t="s">
        <v>46</v>
      </c>
      <c r="H596" t="s">
        <v>63</v>
      </c>
      <c r="I596" t="s">
        <v>63</v>
      </c>
      <c r="J596" t="s">
        <v>64</v>
      </c>
      <c r="L596" t="s">
        <v>50</v>
      </c>
      <c r="M596" t="s">
        <v>65</v>
      </c>
      <c r="N596">
        <v>131</v>
      </c>
      <c r="O596" t="s">
        <v>48</v>
      </c>
      <c r="P596" t="s">
        <v>66</v>
      </c>
      <c r="Q596" t="s">
        <v>67</v>
      </c>
      <c r="V596" t="s">
        <v>48</v>
      </c>
      <c r="W596" t="s">
        <v>54</v>
      </c>
      <c r="X596" t="s">
        <v>78</v>
      </c>
      <c r="Y596" t="s">
        <v>54</v>
      </c>
      <c r="Z596" t="s">
        <v>6913</v>
      </c>
      <c r="AA596" t="s">
        <v>54</v>
      </c>
      <c r="AB596" t="s">
        <v>57</v>
      </c>
      <c r="AC596" t="s">
        <v>6914</v>
      </c>
      <c r="AH596">
        <f t="shared" si="99"/>
        <v>0</v>
      </c>
      <c r="AI596">
        <f t="shared" si="100"/>
        <v>1</v>
      </c>
      <c r="AJ596" t="str">
        <f t="shared" si="101"/>
        <v/>
      </c>
      <c r="AK596">
        <v>1</v>
      </c>
      <c r="AL596" s="8">
        <f t="shared" si="102"/>
        <v>131</v>
      </c>
      <c r="AM596" s="8">
        <f t="shared" si="103"/>
        <v>0.13333333333333333</v>
      </c>
      <c r="AN596" s="8">
        <f t="shared" si="104"/>
        <v>665.36666666666667</v>
      </c>
      <c r="AO596" s="8">
        <f>Table1[[#This Row],[L1 Worked Time]]+Table1[[#This Row],[Idle Time]]+Table1[[#This Row],[L1 Pend Time]]</f>
        <v>796.5</v>
      </c>
      <c r="AP596" s="1" t="str">
        <f t="shared" si="105"/>
        <v>Fri</v>
      </c>
      <c r="AQ596" s="6">
        <f>INT(Table1[[#This Row],[Create Date]])</f>
        <v>44981</v>
      </c>
      <c r="AR596" s="2">
        <f t="shared" si="106"/>
        <v>44981</v>
      </c>
      <c r="AS596" s="1" t="str">
        <f t="shared" si="107"/>
        <v>16:11:09</v>
      </c>
      <c r="AT596" s="1" t="str">
        <f t="shared" si="108"/>
        <v>Week-4</v>
      </c>
      <c r="AU596" s="3">
        <f t="shared" si="109"/>
        <v>0.66666666666666663</v>
      </c>
      <c r="AW596">
        <v>0.13333333333333333</v>
      </c>
      <c r="AX596">
        <v>131</v>
      </c>
      <c r="AY596">
        <v>665.36666666666667</v>
      </c>
    </row>
    <row r="597" spans="1:51" x14ac:dyDescent="0.25">
      <c r="A597">
        <v>8761</v>
      </c>
      <c r="B597" t="s">
        <v>59</v>
      </c>
      <c r="C597" t="s">
        <v>60</v>
      </c>
      <c r="D597" t="s">
        <v>43</v>
      </c>
      <c r="E597" t="s">
        <v>4630</v>
      </c>
      <c r="F597" t="s">
        <v>6912</v>
      </c>
      <c r="G597" t="s">
        <v>46</v>
      </c>
      <c r="H597" t="s">
        <v>72</v>
      </c>
      <c r="I597" t="s">
        <v>72</v>
      </c>
      <c r="J597" t="s">
        <v>64</v>
      </c>
      <c r="L597" t="s">
        <v>50</v>
      </c>
      <c r="M597" t="s">
        <v>65</v>
      </c>
      <c r="N597">
        <v>9</v>
      </c>
      <c r="O597" t="s">
        <v>48</v>
      </c>
      <c r="P597" t="s">
        <v>66</v>
      </c>
      <c r="Q597" t="s">
        <v>73</v>
      </c>
      <c r="V597" t="s">
        <v>48</v>
      </c>
      <c r="W597" t="s">
        <v>54</v>
      </c>
      <c r="X597" t="s">
        <v>106</v>
      </c>
      <c r="Y597" t="s">
        <v>54</v>
      </c>
      <c r="Z597" t="s">
        <v>6915</v>
      </c>
      <c r="AA597" t="s">
        <v>54</v>
      </c>
      <c r="AB597" t="s">
        <v>57</v>
      </c>
      <c r="AC597" t="s">
        <v>6916</v>
      </c>
      <c r="AH597">
        <f t="shared" si="99"/>
        <v>0</v>
      </c>
      <c r="AI597">
        <f t="shared" si="100"/>
        <v>1</v>
      </c>
      <c r="AJ597" t="str">
        <f t="shared" si="101"/>
        <v/>
      </c>
      <c r="AK597">
        <v>1</v>
      </c>
      <c r="AL597" s="8">
        <f t="shared" si="102"/>
        <v>9</v>
      </c>
      <c r="AM597" s="8">
        <f t="shared" si="103"/>
        <v>8.3333333333333329E-2</v>
      </c>
      <c r="AN597" s="8">
        <f t="shared" si="104"/>
        <v>100.15</v>
      </c>
      <c r="AO597" s="8">
        <f>Table1[[#This Row],[L1 Worked Time]]+Table1[[#This Row],[Idle Time]]+Table1[[#This Row],[L1 Pend Time]]</f>
        <v>109.23333333333333</v>
      </c>
      <c r="AP597" s="1" t="str">
        <f t="shared" si="105"/>
        <v>Fri</v>
      </c>
      <c r="AQ597" s="6">
        <f>INT(Table1[[#This Row],[Create Date]])</f>
        <v>44981</v>
      </c>
      <c r="AR597" s="2">
        <f t="shared" si="106"/>
        <v>44981</v>
      </c>
      <c r="AS597" s="1" t="str">
        <f t="shared" si="107"/>
        <v>16:11:09</v>
      </c>
      <c r="AT597" s="1" t="str">
        <f t="shared" si="108"/>
        <v>Week-4</v>
      </c>
      <c r="AU597" s="3">
        <f t="shared" si="109"/>
        <v>0.66666666666666663</v>
      </c>
      <c r="AW597">
        <v>8.3333333333333329E-2</v>
      </c>
      <c r="AX597">
        <v>9</v>
      </c>
      <c r="AY597">
        <v>100.15</v>
      </c>
    </row>
    <row r="598" spans="1:51" x14ac:dyDescent="0.25">
      <c r="A598">
        <v>8760</v>
      </c>
      <c r="B598" t="s">
        <v>59</v>
      </c>
      <c r="C598" t="s">
        <v>60</v>
      </c>
      <c r="D598" t="s">
        <v>43</v>
      </c>
      <c r="E598" t="s">
        <v>6917</v>
      </c>
      <c r="F598" t="s">
        <v>6912</v>
      </c>
      <c r="G598" t="s">
        <v>77</v>
      </c>
      <c r="H598" t="s">
        <v>72</v>
      </c>
      <c r="I598" t="s">
        <v>72</v>
      </c>
      <c r="J598" t="s">
        <v>64</v>
      </c>
      <c r="L598" t="s">
        <v>50</v>
      </c>
      <c r="M598" t="s">
        <v>65</v>
      </c>
      <c r="N598">
        <v>0</v>
      </c>
      <c r="O598" t="s">
        <v>48</v>
      </c>
      <c r="P598" t="s">
        <v>66</v>
      </c>
      <c r="Q598" t="s">
        <v>73</v>
      </c>
      <c r="V598" t="s">
        <v>48</v>
      </c>
      <c r="W598" t="s">
        <v>54</v>
      </c>
      <c r="X598" t="s">
        <v>247</v>
      </c>
      <c r="Y598" t="s">
        <v>54</v>
      </c>
      <c r="Z598" t="s">
        <v>188</v>
      </c>
      <c r="AA598" t="s">
        <v>54</v>
      </c>
      <c r="AB598" t="s">
        <v>57</v>
      </c>
      <c r="AC598" t="s">
        <v>6918</v>
      </c>
      <c r="AH598">
        <f t="shared" si="99"/>
        <v>0</v>
      </c>
      <c r="AI598">
        <f t="shared" si="100"/>
        <v>1</v>
      </c>
      <c r="AJ598" t="str">
        <f t="shared" si="101"/>
        <v/>
      </c>
      <c r="AK598">
        <v>1</v>
      </c>
      <c r="AL598" s="8">
        <f t="shared" si="102"/>
        <v>0</v>
      </c>
      <c r="AM598" s="8">
        <f t="shared" si="103"/>
        <v>0.26666666666666666</v>
      </c>
      <c r="AN598" s="8">
        <f t="shared" si="104"/>
        <v>80.699999999999989</v>
      </c>
      <c r="AO598" s="8">
        <f>Table1[[#This Row],[L1 Worked Time]]+Table1[[#This Row],[Idle Time]]+Table1[[#This Row],[L1 Pend Time]]</f>
        <v>80.966666666666654</v>
      </c>
      <c r="AP598" s="1" t="str">
        <f t="shared" si="105"/>
        <v>Fri</v>
      </c>
      <c r="AQ598" s="6">
        <f>INT(Table1[[#This Row],[Create Date]])</f>
        <v>44981</v>
      </c>
      <c r="AR598" s="2">
        <f t="shared" si="106"/>
        <v>44981</v>
      </c>
      <c r="AS598" s="1" t="str">
        <f t="shared" si="107"/>
        <v>16:11:09</v>
      </c>
      <c r="AT598" s="1" t="str">
        <f t="shared" si="108"/>
        <v>Week-4</v>
      </c>
      <c r="AU598" s="3">
        <f t="shared" si="109"/>
        <v>0.66666666666666663</v>
      </c>
      <c r="AW598">
        <v>0.26666666666666666</v>
      </c>
      <c r="AX598">
        <v>0</v>
      </c>
      <c r="AY598">
        <v>80.699999999999989</v>
      </c>
    </row>
    <row r="599" spans="1:51" x14ac:dyDescent="0.25">
      <c r="A599">
        <v>8759</v>
      </c>
      <c r="B599" t="s">
        <v>59</v>
      </c>
      <c r="C599" t="s">
        <v>109</v>
      </c>
      <c r="D599" t="s">
        <v>43</v>
      </c>
      <c r="E599" t="s">
        <v>6919</v>
      </c>
      <c r="F599" t="s">
        <v>6912</v>
      </c>
      <c r="G599" t="s">
        <v>181</v>
      </c>
      <c r="H599" t="s">
        <v>47</v>
      </c>
      <c r="I599" t="s">
        <v>47</v>
      </c>
      <c r="J599" t="s">
        <v>48</v>
      </c>
      <c r="L599" t="s">
        <v>50</v>
      </c>
      <c r="M599" t="s">
        <v>65</v>
      </c>
      <c r="N599">
        <v>82</v>
      </c>
      <c r="O599" t="s">
        <v>48</v>
      </c>
      <c r="P599" t="s">
        <v>66</v>
      </c>
      <c r="Q599" t="s">
        <v>317</v>
      </c>
      <c r="V599" t="s">
        <v>48</v>
      </c>
      <c r="W599" t="s">
        <v>54</v>
      </c>
      <c r="X599" t="s">
        <v>106</v>
      </c>
      <c r="Y599" t="s">
        <v>54</v>
      </c>
      <c r="Z599" t="s">
        <v>5248</v>
      </c>
      <c r="AA599" t="s">
        <v>54</v>
      </c>
      <c r="AB599" t="s">
        <v>57</v>
      </c>
      <c r="AC599" t="s">
        <v>6920</v>
      </c>
      <c r="AH599">
        <f t="shared" si="99"/>
        <v>0</v>
      </c>
      <c r="AI599">
        <f t="shared" si="100"/>
        <v>1</v>
      </c>
      <c r="AJ599" t="str">
        <f t="shared" si="101"/>
        <v/>
      </c>
      <c r="AK599">
        <v>1</v>
      </c>
      <c r="AL599" s="8">
        <f t="shared" si="102"/>
        <v>82</v>
      </c>
      <c r="AM599" s="8">
        <f t="shared" si="103"/>
        <v>8.3333333333333329E-2</v>
      </c>
      <c r="AN599" s="8">
        <f t="shared" si="104"/>
        <v>19.75</v>
      </c>
      <c r="AO599" s="8">
        <f>Table1[[#This Row],[L1 Worked Time]]+Table1[[#This Row],[Idle Time]]+Table1[[#This Row],[L1 Pend Time]]</f>
        <v>101.83333333333333</v>
      </c>
      <c r="AP599" s="1" t="str">
        <f t="shared" si="105"/>
        <v>Fri</v>
      </c>
      <c r="AQ599" s="6">
        <f>INT(Table1[[#This Row],[Create Date]])</f>
        <v>44981</v>
      </c>
      <c r="AR599" s="2">
        <f t="shared" si="106"/>
        <v>44981</v>
      </c>
      <c r="AS599" s="1" t="str">
        <f t="shared" si="107"/>
        <v>16:11:09</v>
      </c>
      <c r="AT599" s="1" t="str">
        <f t="shared" si="108"/>
        <v>Week-4</v>
      </c>
      <c r="AU599" s="3">
        <f t="shared" si="109"/>
        <v>0.66666666666666663</v>
      </c>
      <c r="AW599">
        <v>8.3333333333333329E-2</v>
      </c>
      <c r="AX599">
        <v>82</v>
      </c>
      <c r="AY599">
        <v>19.75</v>
      </c>
    </row>
    <row r="600" spans="1:51" x14ac:dyDescent="0.25">
      <c r="A600">
        <v>8758</v>
      </c>
      <c r="B600" t="s">
        <v>59</v>
      </c>
      <c r="C600" t="s">
        <v>60</v>
      </c>
      <c r="D600" t="s">
        <v>43</v>
      </c>
      <c r="E600" t="s">
        <v>6921</v>
      </c>
      <c r="F600" t="s">
        <v>6922</v>
      </c>
      <c r="G600" t="s">
        <v>2165</v>
      </c>
      <c r="H600" t="s">
        <v>63</v>
      </c>
      <c r="I600" t="s">
        <v>63</v>
      </c>
      <c r="J600" t="s">
        <v>48</v>
      </c>
      <c r="L600" t="s">
        <v>50</v>
      </c>
      <c r="M600" t="s">
        <v>65</v>
      </c>
      <c r="N600">
        <v>32</v>
      </c>
      <c r="O600" t="s">
        <v>48</v>
      </c>
      <c r="P600" t="s">
        <v>66</v>
      </c>
      <c r="Q600" t="s">
        <v>67</v>
      </c>
      <c r="V600" t="s">
        <v>48</v>
      </c>
      <c r="W600" t="s">
        <v>54</v>
      </c>
      <c r="X600" t="s">
        <v>142</v>
      </c>
      <c r="Y600" t="s">
        <v>54</v>
      </c>
      <c r="Z600" t="s">
        <v>6923</v>
      </c>
      <c r="AA600" t="s">
        <v>54</v>
      </c>
      <c r="AB600" t="s">
        <v>57</v>
      </c>
      <c r="AC600" t="s">
        <v>6924</v>
      </c>
      <c r="AH600">
        <f t="shared" si="99"/>
        <v>0</v>
      </c>
      <c r="AI600">
        <f t="shared" si="100"/>
        <v>1</v>
      </c>
      <c r="AJ600" t="str">
        <f t="shared" si="101"/>
        <v/>
      </c>
      <c r="AK600">
        <v>1</v>
      </c>
      <c r="AL600" s="8">
        <f t="shared" si="102"/>
        <v>32</v>
      </c>
      <c r="AM600" s="8">
        <f t="shared" si="103"/>
        <v>0.1</v>
      </c>
      <c r="AN600" s="8">
        <f t="shared" si="104"/>
        <v>1209.9166666666665</v>
      </c>
      <c r="AO600" s="8">
        <f>Table1[[#This Row],[L1 Worked Time]]+Table1[[#This Row],[Idle Time]]+Table1[[#This Row],[L1 Pend Time]]</f>
        <v>1242.0166666666664</v>
      </c>
      <c r="AP600" s="1" t="str">
        <f t="shared" si="105"/>
        <v>Fri</v>
      </c>
      <c r="AQ600" s="6">
        <f>INT(Table1[[#This Row],[Create Date]])</f>
        <v>44981</v>
      </c>
      <c r="AR600" s="2">
        <f t="shared" si="106"/>
        <v>44981</v>
      </c>
      <c r="AS600" s="1" t="str">
        <f t="shared" si="107"/>
        <v>16:09:36</v>
      </c>
      <c r="AT600" s="1" t="str">
        <f t="shared" si="108"/>
        <v>Week-4</v>
      </c>
      <c r="AU600" s="3">
        <f t="shared" si="109"/>
        <v>0.66666666666666663</v>
      </c>
      <c r="AW600">
        <v>0.1</v>
      </c>
      <c r="AX600">
        <v>32</v>
      </c>
      <c r="AY600">
        <v>1209.9166666666665</v>
      </c>
    </row>
    <row r="601" spans="1:51" x14ac:dyDescent="0.25">
      <c r="A601">
        <v>8757</v>
      </c>
      <c r="B601" t="s">
        <v>59</v>
      </c>
      <c r="C601" t="s">
        <v>60</v>
      </c>
      <c r="D601" t="s">
        <v>43</v>
      </c>
      <c r="E601" t="s">
        <v>4630</v>
      </c>
      <c r="F601" t="s">
        <v>6922</v>
      </c>
      <c r="G601" t="s">
        <v>46</v>
      </c>
      <c r="H601" t="s">
        <v>72</v>
      </c>
      <c r="I601" t="s">
        <v>72</v>
      </c>
      <c r="J601" t="s">
        <v>64</v>
      </c>
      <c r="L601" t="s">
        <v>50</v>
      </c>
      <c r="M601" t="s">
        <v>65</v>
      </c>
      <c r="N601">
        <v>55</v>
      </c>
      <c r="O601" t="s">
        <v>48</v>
      </c>
      <c r="P601" t="s">
        <v>66</v>
      </c>
      <c r="Q601" t="s">
        <v>73</v>
      </c>
      <c r="V601" t="s">
        <v>48</v>
      </c>
      <c r="W601" t="s">
        <v>54</v>
      </c>
      <c r="X601" t="s">
        <v>106</v>
      </c>
      <c r="Y601" t="s">
        <v>54</v>
      </c>
      <c r="Z601" t="s">
        <v>5518</v>
      </c>
      <c r="AA601" t="s">
        <v>54</v>
      </c>
      <c r="AB601" t="s">
        <v>57</v>
      </c>
      <c r="AC601" t="s">
        <v>6925</v>
      </c>
      <c r="AH601">
        <f t="shared" si="99"/>
        <v>0</v>
      </c>
      <c r="AI601">
        <f t="shared" si="100"/>
        <v>1</v>
      </c>
      <c r="AJ601" t="str">
        <f t="shared" si="101"/>
        <v/>
      </c>
      <c r="AK601">
        <v>1</v>
      </c>
      <c r="AL601" s="8">
        <f t="shared" si="102"/>
        <v>55.000000000000007</v>
      </c>
      <c r="AM601" s="8">
        <f t="shared" si="103"/>
        <v>8.3333333333333329E-2</v>
      </c>
      <c r="AN601" s="8">
        <f t="shared" si="104"/>
        <v>830.9666666666667</v>
      </c>
      <c r="AO601" s="8">
        <f>Table1[[#This Row],[L1 Worked Time]]+Table1[[#This Row],[Idle Time]]+Table1[[#This Row],[L1 Pend Time]]</f>
        <v>886.05000000000007</v>
      </c>
      <c r="AP601" s="1" t="str">
        <f t="shared" si="105"/>
        <v>Fri</v>
      </c>
      <c r="AQ601" s="6">
        <f>INT(Table1[[#This Row],[Create Date]])</f>
        <v>44981</v>
      </c>
      <c r="AR601" s="2">
        <f t="shared" si="106"/>
        <v>44981</v>
      </c>
      <c r="AS601" s="1" t="str">
        <f t="shared" si="107"/>
        <v>16:09:36</v>
      </c>
      <c r="AT601" s="1" t="str">
        <f t="shared" si="108"/>
        <v>Week-4</v>
      </c>
      <c r="AU601" s="3">
        <f t="shared" si="109"/>
        <v>0.66666666666666663</v>
      </c>
      <c r="AW601">
        <v>8.3333333333333329E-2</v>
      </c>
      <c r="AX601">
        <v>55.000000000000007</v>
      </c>
      <c r="AY601">
        <v>830.9666666666667</v>
      </c>
    </row>
    <row r="602" spans="1:51" x14ac:dyDescent="0.25">
      <c r="A602">
        <v>8756</v>
      </c>
      <c r="B602" t="s">
        <v>59</v>
      </c>
      <c r="C602" t="s">
        <v>60</v>
      </c>
      <c r="D602" t="s">
        <v>43</v>
      </c>
      <c r="E602" t="s">
        <v>6926</v>
      </c>
      <c r="F602" t="s">
        <v>6922</v>
      </c>
      <c r="G602" t="s">
        <v>2165</v>
      </c>
      <c r="H602" t="s">
        <v>47</v>
      </c>
      <c r="I602" t="s">
        <v>47</v>
      </c>
      <c r="J602" t="s">
        <v>64</v>
      </c>
      <c r="L602" t="s">
        <v>50</v>
      </c>
      <c r="M602" t="s">
        <v>114</v>
      </c>
      <c r="N602">
        <v>140</v>
      </c>
      <c r="O602" t="s">
        <v>48</v>
      </c>
      <c r="P602" t="s">
        <v>66</v>
      </c>
      <c r="Q602" t="s">
        <v>317</v>
      </c>
      <c r="V602" t="s">
        <v>48</v>
      </c>
      <c r="W602" t="s">
        <v>54</v>
      </c>
      <c r="X602" t="s">
        <v>106</v>
      </c>
      <c r="Y602" t="s">
        <v>54</v>
      </c>
      <c r="Z602" t="s">
        <v>6927</v>
      </c>
      <c r="AA602" t="s">
        <v>54</v>
      </c>
      <c r="AB602" t="s">
        <v>57</v>
      </c>
      <c r="AC602" t="s">
        <v>6928</v>
      </c>
      <c r="AH602">
        <f t="shared" si="99"/>
        <v>0</v>
      </c>
      <c r="AI602">
        <f t="shared" si="100"/>
        <v>1</v>
      </c>
      <c r="AJ602" t="str">
        <f t="shared" si="101"/>
        <v/>
      </c>
      <c r="AK602">
        <v>1</v>
      </c>
      <c r="AL602" s="8">
        <f t="shared" si="102"/>
        <v>140</v>
      </c>
      <c r="AM602" s="8">
        <f t="shared" si="103"/>
        <v>8.3333333333333329E-2</v>
      </c>
      <c r="AN602" s="8">
        <f t="shared" si="104"/>
        <v>999.73333333333335</v>
      </c>
      <c r="AO602" s="8">
        <f>Table1[[#This Row],[L1 Worked Time]]+Table1[[#This Row],[Idle Time]]+Table1[[#This Row],[L1 Pend Time]]</f>
        <v>1139.8166666666666</v>
      </c>
      <c r="AP602" s="1" t="str">
        <f t="shared" si="105"/>
        <v>Fri</v>
      </c>
      <c r="AQ602" s="6">
        <f>INT(Table1[[#This Row],[Create Date]])</f>
        <v>44981</v>
      </c>
      <c r="AR602" s="2">
        <f t="shared" si="106"/>
        <v>44981</v>
      </c>
      <c r="AS602" s="1" t="str">
        <f t="shared" si="107"/>
        <v>16:09:36</v>
      </c>
      <c r="AT602" s="1" t="str">
        <f t="shared" si="108"/>
        <v>Week-4</v>
      </c>
      <c r="AU602" s="3">
        <f t="shared" si="109"/>
        <v>0.66666666666666663</v>
      </c>
      <c r="AW602">
        <v>8.3333333333333329E-2</v>
      </c>
      <c r="AX602">
        <v>140</v>
      </c>
      <c r="AY602">
        <v>999.73333333333335</v>
      </c>
    </row>
    <row r="603" spans="1:51" x14ac:dyDescent="0.25">
      <c r="A603">
        <v>8755</v>
      </c>
      <c r="B603" t="s">
        <v>59</v>
      </c>
      <c r="C603" t="s">
        <v>60</v>
      </c>
      <c r="D603" t="s">
        <v>43</v>
      </c>
      <c r="E603" t="s">
        <v>6929</v>
      </c>
      <c r="F603" t="s">
        <v>6922</v>
      </c>
      <c r="G603" t="s">
        <v>2165</v>
      </c>
      <c r="H603" t="s">
        <v>72</v>
      </c>
      <c r="I603" t="s">
        <v>72</v>
      </c>
      <c r="J603" t="s">
        <v>48</v>
      </c>
      <c r="L603" t="s">
        <v>50</v>
      </c>
      <c r="M603" t="s">
        <v>114</v>
      </c>
      <c r="N603">
        <v>29</v>
      </c>
      <c r="O603" t="s">
        <v>48</v>
      </c>
      <c r="P603" t="s">
        <v>66</v>
      </c>
      <c r="Q603" t="s">
        <v>88</v>
      </c>
      <c r="V603" t="s">
        <v>48</v>
      </c>
      <c r="W603" t="s">
        <v>54</v>
      </c>
      <c r="X603" t="s">
        <v>106</v>
      </c>
      <c r="Y603" t="s">
        <v>54</v>
      </c>
      <c r="Z603" t="s">
        <v>445</v>
      </c>
      <c r="AA603" t="s">
        <v>54</v>
      </c>
      <c r="AB603" t="s">
        <v>57</v>
      </c>
      <c r="AC603" t="s">
        <v>6930</v>
      </c>
      <c r="AH603">
        <f t="shared" si="99"/>
        <v>0</v>
      </c>
      <c r="AI603">
        <f t="shared" si="100"/>
        <v>1</v>
      </c>
      <c r="AJ603" t="str">
        <f t="shared" si="101"/>
        <v/>
      </c>
      <c r="AK603">
        <v>1</v>
      </c>
      <c r="AL603" s="8">
        <f t="shared" si="102"/>
        <v>29.000000000000004</v>
      </c>
      <c r="AM603" s="8">
        <f t="shared" si="103"/>
        <v>8.3333333333333329E-2</v>
      </c>
      <c r="AN603" s="8">
        <f t="shared" si="104"/>
        <v>966.75</v>
      </c>
      <c r="AO603" s="8">
        <f>Table1[[#This Row],[L1 Worked Time]]+Table1[[#This Row],[Idle Time]]+Table1[[#This Row],[L1 Pend Time]]</f>
        <v>995.83333333333337</v>
      </c>
      <c r="AP603" s="1" t="str">
        <f t="shared" si="105"/>
        <v>Fri</v>
      </c>
      <c r="AQ603" s="6">
        <f>INT(Table1[[#This Row],[Create Date]])</f>
        <v>44981</v>
      </c>
      <c r="AR603" s="2">
        <f t="shared" si="106"/>
        <v>44981</v>
      </c>
      <c r="AS603" s="1" t="str">
        <f t="shared" si="107"/>
        <v>16:09:36</v>
      </c>
      <c r="AT603" s="1" t="str">
        <f t="shared" si="108"/>
        <v>Week-4</v>
      </c>
      <c r="AU603" s="3">
        <f t="shared" si="109"/>
        <v>0.66666666666666663</v>
      </c>
      <c r="AW603">
        <v>8.3333333333333329E-2</v>
      </c>
      <c r="AX603">
        <v>29.000000000000004</v>
      </c>
      <c r="AY603">
        <v>966.75</v>
      </c>
    </row>
    <row r="604" spans="1:51" x14ac:dyDescent="0.25">
      <c r="A604">
        <v>8754</v>
      </c>
      <c r="B604" t="s">
        <v>59</v>
      </c>
      <c r="C604" t="s">
        <v>60</v>
      </c>
      <c r="D604" t="s">
        <v>43</v>
      </c>
      <c r="E604" t="s">
        <v>6931</v>
      </c>
      <c r="F604" t="s">
        <v>6922</v>
      </c>
      <c r="G604" t="s">
        <v>120</v>
      </c>
      <c r="H604" t="s">
        <v>47</v>
      </c>
      <c r="I604" t="s">
        <v>47</v>
      </c>
      <c r="J604" t="s">
        <v>64</v>
      </c>
      <c r="L604" t="s">
        <v>50</v>
      </c>
      <c r="M604" t="s">
        <v>65</v>
      </c>
      <c r="N604">
        <v>4</v>
      </c>
      <c r="O604" t="s">
        <v>48</v>
      </c>
      <c r="P604" t="s">
        <v>66</v>
      </c>
      <c r="Q604" t="s">
        <v>317</v>
      </c>
      <c r="V604" t="s">
        <v>48</v>
      </c>
      <c r="W604" t="s">
        <v>54</v>
      </c>
      <c r="X604" t="s">
        <v>106</v>
      </c>
      <c r="Y604" t="s">
        <v>54</v>
      </c>
      <c r="Z604" t="s">
        <v>2302</v>
      </c>
      <c r="AA604" t="s">
        <v>54</v>
      </c>
      <c r="AB604" t="s">
        <v>57</v>
      </c>
      <c r="AC604" t="s">
        <v>6932</v>
      </c>
      <c r="AH604">
        <f t="shared" si="99"/>
        <v>0</v>
      </c>
      <c r="AI604">
        <f t="shared" si="100"/>
        <v>1</v>
      </c>
      <c r="AJ604" t="str">
        <f t="shared" si="101"/>
        <v/>
      </c>
      <c r="AK604">
        <v>1</v>
      </c>
      <c r="AL604" s="8">
        <f t="shared" si="102"/>
        <v>4</v>
      </c>
      <c r="AM604" s="8">
        <f t="shared" si="103"/>
        <v>8.3333333333333329E-2</v>
      </c>
      <c r="AN604" s="8">
        <f t="shared" si="104"/>
        <v>171.38333333333333</v>
      </c>
      <c r="AO604" s="8">
        <f>Table1[[#This Row],[L1 Worked Time]]+Table1[[#This Row],[Idle Time]]+Table1[[#This Row],[L1 Pend Time]]</f>
        <v>175.46666666666667</v>
      </c>
      <c r="AP604" s="1" t="str">
        <f t="shared" si="105"/>
        <v>Fri</v>
      </c>
      <c r="AQ604" s="6">
        <f>INT(Table1[[#This Row],[Create Date]])</f>
        <v>44981</v>
      </c>
      <c r="AR604" s="2">
        <f t="shared" si="106"/>
        <v>44981</v>
      </c>
      <c r="AS604" s="1" t="str">
        <f t="shared" si="107"/>
        <v>16:09:36</v>
      </c>
      <c r="AT604" s="1" t="str">
        <f t="shared" si="108"/>
        <v>Week-4</v>
      </c>
      <c r="AU604" s="3">
        <f t="shared" si="109"/>
        <v>0.66666666666666663</v>
      </c>
      <c r="AW604">
        <v>8.3333333333333329E-2</v>
      </c>
      <c r="AX604">
        <v>4</v>
      </c>
      <c r="AY604">
        <v>171.38333333333333</v>
      </c>
    </row>
    <row r="605" spans="1:51" x14ac:dyDescent="0.25">
      <c r="A605">
        <v>8753</v>
      </c>
      <c r="B605" t="s">
        <v>41</v>
      </c>
      <c r="C605" t="s">
        <v>109</v>
      </c>
      <c r="D605" t="s">
        <v>43</v>
      </c>
      <c r="E605" t="s">
        <v>110</v>
      </c>
      <c r="F605" t="s">
        <v>6933</v>
      </c>
      <c r="G605" t="s">
        <v>2165</v>
      </c>
      <c r="H605" t="s">
        <v>47</v>
      </c>
      <c r="I605" t="s">
        <v>63</v>
      </c>
      <c r="J605" t="s">
        <v>281</v>
      </c>
      <c r="K605" t="s">
        <v>113</v>
      </c>
      <c r="L605" t="s">
        <v>50</v>
      </c>
      <c r="M605" t="s">
        <v>51</v>
      </c>
      <c r="N605">
        <v>52</v>
      </c>
      <c r="O605" t="s">
        <v>48</v>
      </c>
      <c r="P605" t="s">
        <v>52</v>
      </c>
      <c r="T605" t="s">
        <v>105</v>
      </c>
      <c r="V605" t="s">
        <v>282</v>
      </c>
      <c r="W605" t="s">
        <v>54</v>
      </c>
      <c r="X605" t="s">
        <v>142</v>
      </c>
      <c r="Y605" t="s">
        <v>54</v>
      </c>
      <c r="Z605" t="s">
        <v>1356</v>
      </c>
      <c r="AA605" t="s">
        <v>54</v>
      </c>
      <c r="AB605" t="s">
        <v>57</v>
      </c>
      <c r="AC605" t="s">
        <v>57</v>
      </c>
      <c r="AH605">
        <f t="shared" si="99"/>
        <v>1</v>
      </c>
      <c r="AI605">
        <f t="shared" si="100"/>
        <v>0</v>
      </c>
      <c r="AJ605">
        <f t="shared" si="101"/>
        <v>1</v>
      </c>
      <c r="AK605">
        <v>1</v>
      </c>
      <c r="AL605" s="8">
        <f t="shared" si="102"/>
        <v>51.999999999999993</v>
      </c>
      <c r="AM605" s="8">
        <f t="shared" si="103"/>
        <v>0.1</v>
      </c>
      <c r="AN605" s="8">
        <f t="shared" si="104"/>
        <v>1.6666666666666666E-2</v>
      </c>
      <c r="AO605" s="8">
        <f>Table1[[#This Row],[L1 Worked Time]]+Table1[[#This Row],[Idle Time]]+Table1[[#This Row],[L1 Pend Time]]</f>
        <v>52.11666666666666</v>
      </c>
      <c r="AP605" s="1" t="str">
        <f t="shared" si="105"/>
        <v>Fri</v>
      </c>
      <c r="AQ605" s="6">
        <f>INT(Table1[[#This Row],[Create Date]])</f>
        <v>44981</v>
      </c>
      <c r="AR605" s="2">
        <f t="shared" si="106"/>
        <v>44981</v>
      </c>
      <c r="AS605" s="1" t="str">
        <f t="shared" si="107"/>
        <v>15:50:03</v>
      </c>
      <c r="AT605" s="1" t="str">
        <f t="shared" si="108"/>
        <v>Week-4</v>
      </c>
      <c r="AU605" s="3">
        <f t="shared" si="109"/>
        <v>0.625</v>
      </c>
      <c r="AW605">
        <v>0.1</v>
      </c>
      <c r="AX605">
        <v>51.999999999999993</v>
      </c>
      <c r="AY605">
        <v>1.6666666666666666E-2</v>
      </c>
    </row>
    <row r="606" spans="1:51" x14ac:dyDescent="0.25">
      <c r="A606">
        <v>8752</v>
      </c>
      <c r="B606" t="s">
        <v>41</v>
      </c>
      <c r="C606" t="s">
        <v>60</v>
      </c>
      <c r="D606" t="s">
        <v>43</v>
      </c>
      <c r="E606" t="s">
        <v>3386</v>
      </c>
      <c r="F606" t="s">
        <v>6934</v>
      </c>
      <c r="G606" t="s">
        <v>2165</v>
      </c>
      <c r="H606" t="s">
        <v>47</v>
      </c>
      <c r="I606" t="s">
        <v>63</v>
      </c>
      <c r="J606" t="s">
        <v>112</v>
      </c>
      <c r="K606" t="s">
        <v>2614</v>
      </c>
      <c r="L606" t="s">
        <v>50</v>
      </c>
      <c r="M606" t="s">
        <v>114</v>
      </c>
      <c r="N606">
        <v>105</v>
      </c>
      <c r="O606" t="s">
        <v>48</v>
      </c>
      <c r="P606" t="s">
        <v>354</v>
      </c>
      <c r="U606" t="s">
        <v>3388</v>
      </c>
      <c r="V606" t="s">
        <v>48</v>
      </c>
      <c r="W606" t="s">
        <v>54</v>
      </c>
      <c r="X606" t="s">
        <v>142</v>
      </c>
      <c r="Y606" t="s">
        <v>54</v>
      </c>
      <c r="Z606" t="s">
        <v>6935</v>
      </c>
      <c r="AA606" t="s">
        <v>54</v>
      </c>
      <c r="AB606" t="s">
        <v>57</v>
      </c>
      <c r="AC606" t="s">
        <v>57</v>
      </c>
      <c r="AH606">
        <f t="shared" si="99"/>
        <v>0</v>
      </c>
      <c r="AI606">
        <f t="shared" si="100"/>
        <v>0</v>
      </c>
      <c r="AJ606">
        <f t="shared" si="101"/>
        <v>1</v>
      </c>
      <c r="AK606">
        <v>1</v>
      </c>
      <c r="AL606" s="8">
        <f t="shared" si="102"/>
        <v>105</v>
      </c>
      <c r="AM606" s="8">
        <f t="shared" si="103"/>
        <v>0.1</v>
      </c>
      <c r="AN606" s="8">
        <f t="shared" si="104"/>
        <v>1.6666666666666666E-2</v>
      </c>
      <c r="AO606" s="8">
        <f>Table1[[#This Row],[L1 Worked Time]]+Table1[[#This Row],[Idle Time]]+Table1[[#This Row],[L1 Pend Time]]</f>
        <v>105.11666666666666</v>
      </c>
      <c r="AP606" s="1" t="str">
        <f t="shared" si="105"/>
        <v>Fri</v>
      </c>
      <c r="AQ606" s="6">
        <f>INT(Table1[[#This Row],[Create Date]])</f>
        <v>44981</v>
      </c>
      <c r="AR606" s="2">
        <f t="shared" si="106"/>
        <v>44981</v>
      </c>
      <c r="AS606" s="1" t="str">
        <f t="shared" si="107"/>
        <v>14:00:03</v>
      </c>
      <c r="AT606" s="1" t="str">
        <f t="shared" si="108"/>
        <v>Week-4</v>
      </c>
      <c r="AU606" s="3">
        <f t="shared" si="109"/>
        <v>0.58333333333333326</v>
      </c>
      <c r="AW606">
        <v>0.1</v>
      </c>
      <c r="AX606">
        <v>105</v>
      </c>
      <c r="AY606">
        <v>1.6666666666666666E-2</v>
      </c>
    </row>
    <row r="607" spans="1:51" x14ac:dyDescent="0.25">
      <c r="A607">
        <v>8751</v>
      </c>
      <c r="B607" t="s">
        <v>117</v>
      </c>
      <c r="C607" t="s">
        <v>399</v>
      </c>
      <c r="D607" t="s">
        <v>43</v>
      </c>
      <c r="E607" t="s">
        <v>6936</v>
      </c>
      <c r="F607" t="s">
        <v>6937</v>
      </c>
      <c r="G607" t="s">
        <v>181</v>
      </c>
      <c r="H607" t="s">
        <v>47</v>
      </c>
      <c r="I607" t="s">
        <v>47</v>
      </c>
      <c r="J607" t="s">
        <v>112</v>
      </c>
      <c r="K607" t="s">
        <v>6938</v>
      </c>
      <c r="L607" t="s">
        <v>50</v>
      </c>
      <c r="M607" t="s">
        <v>122</v>
      </c>
      <c r="N607">
        <v>61</v>
      </c>
      <c r="O607" t="s">
        <v>48</v>
      </c>
      <c r="P607" t="s">
        <v>52</v>
      </c>
      <c r="T607" t="s">
        <v>2235</v>
      </c>
      <c r="V607" t="s">
        <v>48</v>
      </c>
      <c r="W607" t="s">
        <v>54</v>
      </c>
      <c r="X607" t="s">
        <v>745</v>
      </c>
      <c r="Y607" t="s">
        <v>54</v>
      </c>
      <c r="Z607" t="s">
        <v>2372</v>
      </c>
      <c r="AA607" t="s">
        <v>54</v>
      </c>
      <c r="AB607" t="s">
        <v>57</v>
      </c>
      <c r="AC607" t="s">
        <v>5427</v>
      </c>
      <c r="AH607">
        <f t="shared" si="99"/>
        <v>0</v>
      </c>
      <c r="AI607">
        <f t="shared" si="100"/>
        <v>1</v>
      </c>
      <c r="AJ607" t="str">
        <f t="shared" si="101"/>
        <v/>
      </c>
      <c r="AK607">
        <v>1</v>
      </c>
      <c r="AL607" s="8">
        <f t="shared" si="102"/>
        <v>61</v>
      </c>
      <c r="AM607" s="8">
        <f t="shared" si="103"/>
        <v>6.6666666666666666E-2</v>
      </c>
      <c r="AN607" s="8">
        <f t="shared" si="104"/>
        <v>17.350000000000001</v>
      </c>
      <c r="AO607" s="8">
        <f>Table1[[#This Row],[L1 Worked Time]]+Table1[[#This Row],[Idle Time]]+Table1[[#This Row],[L1 Pend Time]]</f>
        <v>78.416666666666671</v>
      </c>
      <c r="AP607" s="1" t="str">
        <f t="shared" si="105"/>
        <v>Fri</v>
      </c>
      <c r="AQ607" s="6">
        <f>INT(Table1[[#This Row],[Create Date]])</f>
        <v>44981</v>
      </c>
      <c r="AR607" s="2">
        <f t="shared" si="106"/>
        <v>44981</v>
      </c>
      <c r="AS607" s="1" t="str">
        <f t="shared" si="107"/>
        <v>13:50:03</v>
      </c>
      <c r="AT607" s="1" t="str">
        <f t="shared" si="108"/>
        <v>Week-4</v>
      </c>
      <c r="AU607" s="3">
        <f t="shared" si="109"/>
        <v>0.54166666666666663</v>
      </c>
      <c r="AW607">
        <v>6.6666666666666666E-2</v>
      </c>
      <c r="AX607">
        <v>61</v>
      </c>
      <c r="AY607">
        <v>17.350000000000001</v>
      </c>
    </row>
    <row r="608" spans="1:51" x14ac:dyDescent="0.25">
      <c r="A608">
        <v>8750</v>
      </c>
      <c r="B608" t="s">
        <v>59</v>
      </c>
      <c r="C608" t="s">
        <v>109</v>
      </c>
      <c r="D608" t="s">
        <v>43</v>
      </c>
      <c r="E608" t="s">
        <v>6939</v>
      </c>
      <c r="F608" t="s">
        <v>6940</v>
      </c>
      <c r="G608" t="s">
        <v>2165</v>
      </c>
      <c r="H608" t="s">
        <v>47</v>
      </c>
      <c r="I608" t="s">
        <v>72</v>
      </c>
      <c r="J608" t="s">
        <v>1624</v>
      </c>
      <c r="K608" t="s">
        <v>130</v>
      </c>
      <c r="L608" t="s">
        <v>50</v>
      </c>
      <c r="M608" t="s">
        <v>51</v>
      </c>
      <c r="N608">
        <v>79</v>
      </c>
      <c r="O608" t="s">
        <v>48</v>
      </c>
      <c r="P608" t="s">
        <v>52</v>
      </c>
      <c r="T608" t="s">
        <v>105</v>
      </c>
      <c r="V608" t="s">
        <v>282</v>
      </c>
      <c r="W608" t="s">
        <v>54</v>
      </c>
      <c r="X608" t="s">
        <v>148</v>
      </c>
      <c r="Y608" t="s">
        <v>54</v>
      </c>
      <c r="Z608" t="s">
        <v>2219</v>
      </c>
      <c r="AA608" t="s">
        <v>54</v>
      </c>
      <c r="AB608" t="s">
        <v>57</v>
      </c>
      <c r="AC608" t="s">
        <v>6941</v>
      </c>
      <c r="AH608">
        <f t="shared" si="99"/>
        <v>1</v>
      </c>
      <c r="AI608">
        <f t="shared" si="100"/>
        <v>0</v>
      </c>
      <c r="AJ608">
        <f t="shared" si="101"/>
        <v>1</v>
      </c>
      <c r="AK608">
        <v>1</v>
      </c>
      <c r="AL608" s="8">
        <f t="shared" si="102"/>
        <v>79</v>
      </c>
      <c r="AM608" s="8">
        <f t="shared" si="103"/>
        <v>0.11666666666666667</v>
      </c>
      <c r="AN608" s="8">
        <f t="shared" si="104"/>
        <v>28.466666666666661</v>
      </c>
      <c r="AO608" s="8">
        <f>Table1[[#This Row],[L1 Worked Time]]+Table1[[#This Row],[Idle Time]]+Table1[[#This Row],[L1 Pend Time]]</f>
        <v>107.58333333333331</v>
      </c>
      <c r="AP608" s="1" t="str">
        <f t="shared" si="105"/>
        <v>Fri</v>
      </c>
      <c r="AQ608" s="6">
        <f>INT(Table1[[#This Row],[Create Date]])</f>
        <v>44981</v>
      </c>
      <c r="AR608" s="2">
        <f t="shared" si="106"/>
        <v>44981</v>
      </c>
      <c r="AS608" s="1" t="str">
        <f t="shared" si="107"/>
        <v>10:00:03</v>
      </c>
      <c r="AT608" s="1" t="str">
        <f t="shared" si="108"/>
        <v>Week-4</v>
      </c>
      <c r="AU608" s="3">
        <f t="shared" si="109"/>
        <v>0.41666666666666663</v>
      </c>
      <c r="AW608">
        <v>0.11666666666666667</v>
      </c>
      <c r="AX608">
        <v>79</v>
      </c>
      <c r="AY608">
        <v>28.466666666666661</v>
      </c>
    </row>
    <row r="609" spans="1:51" x14ac:dyDescent="0.25">
      <c r="A609">
        <v>8749</v>
      </c>
      <c r="B609" t="s">
        <v>41</v>
      </c>
      <c r="C609" t="s">
        <v>60</v>
      </c>
      <c r="D609" t="s">
        <v>43</v>
      </c>
      <c r="E609" t="s">
        <v>1919</v>
      </c>
      <c r="F609" t="s">
        <v>6942</v>
      </c>
      <c r="G609" t="s">
        <v>140</v>
      </c>
      <c r="H609" t="s">
        <v>63</v>
      </c>
      <c r="I609" t="s">
        <v>63</v>
      </c>
      <c r="J609" t="s">
        <v>112</v>
      </c>
      <c r="K609" t="s">
        <v>1178</v>
      </c>
      <c r="L609" t="s">
        <v>50</v>
      </c>
      <c r="M609" t="s">
        <v>114</v>
      </c>
      <c r="N609">
        <v>140</v>
      </c>
      <c r="O609" t="s">
        <v>48</v>
      </c>
      <c r="P609" t="s">
        <v>52</v>
      </c>
      <c r="R609" t="s">
        <v>124</v>
      </c>
      <c r="T609" t="s">
        <v>105</v>
      </c>
      <c r="V609" t="s">
        <v>48</v>
      </c>
      <c r="W609" t="s">
        <v>54</v>
      </c>
      <c r="X609" t="s">
        <v>106</v>
      </c>
      <c r="Y609" t="s">
        <v>54</v>
      </c>
      <c r="Z609" t="s">
        <v>6943</v>
      </c>
      <c r="AA609" t="s">
        <v>54</v>
      </c>
      <c r="AB609" t="s">
        <v>57</v>
      </c>
      <c r="AC609" t="s">
        <v>57</v>
      </c>
      <c r="AH609">
        <f t="shared" si="99"/>
        <v>0</v>
      </c>
      <c r="AI609">
        <f t="shared" si="100"/>
        <v>1</v>
      </c>
      <c r="AJ609" t="str">
        <f t="shared" si="101"/>
        <v/>
      </c>
      <c r="AK609">
        <v>1</v>
      </c>
      <c r="AL609" s="8">
        <f t="shared" si="102"/>
        <v>140</v>
      </c>
      <c r="AM609" s="8">
        <f t="shared" si="103"/>
        <v>8.3333333333333329E-2</v>
      </c>
      <c r="AN609" s="8">
        <f t="shared" si="104"/>
        <v>1.6666666666666666E-2</v>
      </c>
      <c r="AO609" s="8">
        <f>Table1[[#This Row],[L1 Worked Time]]+Table1[[#This Row],[Idle Time]]+Table1[[#This Row],[L1 Pend Time]]</f>
        <v>140.10000000000002</v>
      </c>
      <c r="AP609" s="1" t="str">
        <f t="shared" si="105"/>
        <v>Fri</v>
      </c>
      <c r="AQ609" s="6">
        <f>INT(Table1[[#This Row],[Create Date]])</f>
        <v>44981</v>
      </c>
      <c r="AR609" s="2">
        <f t="shared" si="106"/>
        <v>44981</v>
      </c>
      <c r="AS609" s="1" t="str">
        <f t="shared" si="107"/>
        <v>07:10:03</v>
      </c>
      <c r="AT609" s="1" t="str">
        <f t="shared" si="108"/>
        <v>Week-4</v>
      </c>
      <c r="AU609" s="3">
        <f t="shared" si="109"/>
        <v>0.29166666666666663</v>
      </c>
      <c r="AW609">
        <v>8.3333333333333329E-2</v>
      </c>
      <c r="AX609">
        <v>140</v>
      </c>
      <c r="AY609">
        <v>1.6666666666666666E-2</v>
      </c>
    </row>
    <row r="610" spans="1:51" x14ac:dyDescent="0.25">
      <c r="A610">
        <v>8771</v>
      </c>
      <c r="B610" t="s">
        <v>117</v>
      </c>
      <c r="C610" t="s">
        <v>42</v>
      </c>
      <c r="D610" t="s">
        <v>43</v>
      </c>
      <c r="E610" t="s">
        <v>1622</v>
      </c>
      <c r="F610" t="s">
        <v>6892</v>
      </c>
      <c r="G610" t="s">
        <v>2165</v>
      </c>
      <c r="H610" t="s">
        <v>47</v>
      </c>
      <c r="I610" t="s">
        <v>63</v>
      </c>
      <c r="J610" t="s">
        <v>112</v>
      </c>
      <c r="K610" t="s">
        <v>1625</v>
      </c>
      <c r="L610" t="s">
        <v>50</v>
      </c>
      <c r="M610" t="s">
        <v>51</v>
      </c>
      <c r="N610">
        <v>78</v>
      </c>
      <c r="O610" t="s">
        <v>48</v>
      </c>
      <c r="P610" t="s">
        <v>52</v>
      </c>
      <c r="T610" t="s">
        <v>105</v>
      </c>
      <c r="V610" t="s">
        <v>48</v>
      </c>
      <c r="W610" t="s">
        <v>54</v>
      </c>
      <c r="X610" t="s">
        <v>106</v>
      </c>
      <c r="Y610" t="s">
        <v>54</v>
      </c>
      <c r="Z610" t="s">
        <v>6893</v>
      </c>
      <c r="AA610" t="s">
        <v>54</v>
      </c>
      <c r="AB610" t="s">
        <v>57</v>
      </c>
      <c r="AC610" t="s">
        <v>57</v>
      </c>
      <c r="AH610">
        <f t="shared" si="99"/>
        <v>0</v>
      </c>
      <c r="AI610">
        <f t="shared" si="100"/>
        <v>0</v>
      </c>
      <c r="AJ610">
        <f t="shared" si="101"/>
        <v>1</v>
      </c>
      <c r="AK610">
        <v>1</v>
      </c>
      <c r="AL610" s="8">
        <f t="shared" si="102"/>
        <v>78</v>
      </c>
      <c r="AM610" s="8">
        <f t="shared" si="103"/>
        <v>8.3333333333333329E-2</v>
      </c>
      <c r="AN610" s="8">
        <f t="shared" si="104"/>
        <v>1.6666666666666666E-2</v>
      </c>
      <c r="AO610" s="8">
        <f>Table1[[#This Row],[L1 Worked Time]]+Table1[[#This Row],[Idle Time]]+Table1[[#This Row],[L1 Pend Time]]</f>
        <v>78.099999999999994</v>
      </c>
      <c r="AP610" s="1" t="str">
        <f t="shared" si="105"/>
        <v>Sat</v>
      </c>
      <c r="AQ610" s="6">
        <f>INT(Table1[[#This Row],[Create Date]])</f>
        <v>44982</v>
      </c>
      <c r="AR610" s="2">
        <f t="shared" si="106"/>
        <v>44982</v>
      </c>
      <c r="AS610" s="1" t="str">
        <f t="shared" si="107"/>
        <v>15:00:03</v>
      </c>
      <c r="AT610" s="1" t="str">
        <f t="shared" si="108"/>
        <v>Week-4</v>
      </c>
      <c r="AU610" s="3">
        <f t="shared" si="109"/>
        <v>0.625</v>
      </c>
      <c r="AW610">
        <v>8.3333333333333329E-2</v>
      </c>
      <c r="AX610">
        <v>78</v>
      </c>
      <c r="AY610">
        <v>1.6666666666666666E-2</v>
      </c>
    </row>
    <row r="611" spans="1:51" x14ac:dyDescent="0.25">
      <c r="A611">
        <v>8770</v>
      </c>
      <c r="B611" t="s">
        <v>371</v>
      </c>
      <c r="C611" t="s">
        <v>109</v>
      </c>
      <c r="D611" t="s">
        <v>43</v>
      </c>
      <c r="E611" t="s">
        <v>6845</v>
      </c>
      <c r="F611" t="s">
        <v>6894</v>
      </c>
      <c r="G611" t="s">
        <v>2165</v>
      </c>
      <c r="H611" t="s">
        <v>47</v>
      </c>
      <c r="I611" t="s">
        <v>47</v>
      </c>
      <c r="J611" t="s">
        <v>1624</v>
      </c>
      <c r="K611" t="s">
        <v>6847</v>
      </c>
      <c r="L611" t="s">
        <v>50</v>
      </c>
      <c r="M611" t="s">
        <v>51</v>
      </c>
      <c r="N611">
        <v>32</v>
      </c>
      <c r="O611" t="s">
        <v>48</v>
      </c>
      <c r="P611" t="s">
        <v>52</v>
      </c>
      <c r="T611" t="s">
        <v>105</v>
      </c>
      <c r="V611" t="s">
        <v>282</v>
      </c>
      <c r="W611" t="s">
        <v>54</v>
      </c>
      <c r="X611" t="s">
        <v>125</v>
      </c>
      <c r="Y611" t="s">
        <v>54</v>
      </c>
      <c r="Z611" t="s">
        <v>6895</v>
      </c>
      <c r="AA611" t="s">
        <v>54</v>
      </c>
      <c r="AB611" t="s">
        <v>57</v>
      </c>
      <c r="AC611" t="s">
        <v>3308</v>
      </c>
      <c r="AH611">
        <f t="shared" si="99"/>
        <v>1</v>
      </c>
      <c r="AI611">
        <f t="shared" si="100"/>
        <v>1</v>
      </c>
      <c r="AJ611" t="str">
        <f t="shared" si="101"/>
        <v/>
      </c>
      <c r="AK611">
        <v>1</v>
      </c>
      <c r="AL611" s="8">
        <f t="shared" si="102"/>
        <v>32</v>
      </c>
      <c r="AM611" s="8">
        <f t="shared" si="103"/>
        <v>0.23333333333333334</v>
      </c>
      <c r="AN611" s="8">
        <f t="shared" si="104"/>
        <v>7.1166666666666654</v>
      </c>
      <c r="AO611" s="8">
        <f>Table1[[#This Row],[L1 Worked Time]]+Table1[[#This Row],[Idle Time]]+Table1[[#This Row],[L1 Pend Time]]</f>
        <v>39.35</v>
      </c>
      <c r="AP611" s="1" t="str">
        <f t="shared" si="105"/>
        <v>Sat</v>
      </c>
      <c r="AQ611" s="6">
        <f>INT(Table1[[#This Row],[Create Date]])</f>
        <v>44982</v>
      </c>
      <c r="AR611" s="2">
        <f t="shared" si="106"/>
        <v>44982</v>
      </c>
      <c r="AS611" s="1" t="str">
        <f t="shared" si="107"/>
        <v>14:30:03</v>
      </c>
      <c r="AT611" s="1" t="str">
        <f t="shared" si="108"/>
        <v>Week-4</v>
      </c>
      <c r="AU611" s="3">
        <f t="shared" si="109"/>
        <v>0.58333333333333326</v>
      </c>
      <c r="AW611">
        <v>0.23333333333333334</v>
      </c>
      <c r="AX611">
        <v>32</v>
      </c>
      <c r="AY611">
        <v>7.1166666666666654</v>
      </c>
    </row>
    <row r="612" spans="1:51" x14ac:dyDescent="0.25">
      <c r="A612">
        <v>8769</v>
      </c>
      <c r="B612" t="s">
        <v>371</v>
      </c>
      <c r="C612" t="s">
        <v>109</v>
      </c>
      <c r="D612" t="s">
        <v>43</v>
      </c>
      <c r="E612" t="s">
        <v>6845</v>
      </c>
      <c r="F612" t="s">
        <v>6896</v>
      </c>
      <c r="G612" t="s">
        <v>2165</v>
      </c>
      <c r="H612" t="s">
        <v>47</v>
      </c>
      <c r="I612" t="s">
        <v>47</v>
      </c>
      <c r="J612" t="s">
        <v>1624</v>
      </c>
      <c r="K612" t="s">
        <v>6847</v>
      </c>
      <c r="L612" t="s">
        <v>50</v>
      </c>
      <c r="M612" t="s">
        <v>51</v>
      </c>
      <c r="N612">
        <v>104</v>
      </c>
      <c r="O612" t="s">
        <v>48</v>
      </c>
      <c r="P612" t="s">
        <v>52</v>
      </c>
      <c r="T612" t="s">
        <v>105</v>
      </c>
      <c r="V612" t="s">
        <v>282</v>
      </c>
      <c r="W612" t="s">
        <v>54</v>
      </c>
      <c r="X612" t="s">
        <v>148</v>
      </c>
      <c r="Y612" t="s">
        <v>54</v>
      </c>
      <c r="Z612" t="s">
        <v>6897</v>
      </c>
      <c r="AA612" t="s">
        <v>54</v>
      </c>
      <c r="AB612" t="s">
        <v>57</v>
      </c>
      <c r="AC612" t="s">
        <v>6898</v>
      </c>
      <c r="AH612">
        <f t="shared" si="99"/>
        <v>1</v>
      </c>
      <c r="AI612">
        <f t="shared" si="100"/>
        <v>1</v>
      </c>
      <c r="AJ612" t="str">
        <f t="shared" si="101"/>
        <v/>
      </c>
      <c r="AK612">
        <v>1</v>
      </c>
      <c r="AL612" s="8">
        <f t="shared" si="102"/>
        <v>103.99999999999999</v>
      </c>
      <c r="AM612" s="8">
        <f t="shared" si="103"/>
        <v>0.11666666666666667</v>
      </c>
      <c r="AN612" s="8">
        <f t="shared" si="104"/>
        <v>91.133333333333326</v>
      </c>
      <c r="AO612" s="8">
        <f>Table1[[#This Row],[L1 Worked Time]]+Table1[[#This Row],[Idle Time]]+Table1[[#This Row],[L1 Pend Time]]</f>
        <v>195.24999999999997</v>
      </c>
      <c r="AP612" s="1" t="str">
        <f t="shared" si="105"/>
        <v>Sat</v>
      </c>
      <c r="AQ612" s="6">
        <f>INT(Table1[[#This Row],[Create Date]])</f>
        <v>44982</v>
      </c>
      <c r="AR612" s="2">
        <f t="shared" si="106"/>
        <v>44982</v>
      </c>
      <c r="AS612" s="1" t="str">
        <f t="shared" si="107"/>
        <v>10:50:03</v>
      </c>
      <c r="AT612" s="1" t="str">
        <f t="shared" si="108"/>
        <v>Week-4</v>
      </c>
      <c r="AU612" s="3">
        <f t="shared" si="109"/>
        <v>0.41666666666666663</v>
      </c>
      <c r="AW612">
        <v>0.11666666666666667</v>
      </c>
      <c r="AX612">
        <v>103.99999999999999</v>
      </c>
      <c r="AY612">
        <v>91.133333333333326</v>
      </c>
    </row>
    <row r="613" spans="1:51" x14ac:dyDescent="0.25">
      <c r="A613">
        <v>8768</v>
      </c>
      <c r="B613" t="s">
        <v>41</v>
      </c>
      <c r="C613" t="s">
        <v>109</v>
      </c>
      <c r="D613" t="s">
        <v>43</v>
      </c>
      <c r="E613" t="s">
        <v>249</v>
      </c>
      <c r="F613" t="s">
        <v>6899</v>
      </c>
      <c r="G613" t="s">
        <v>2165</v>
      </c>
      <c r="H613" t="s">
        <v>47</v>
      </c>
      <c r="I613" t="s">
        <v>63</v>
      </c>
      <c r="J613" t="s">
        <v>112</v>
      </c>
      <c r="K613" t="s">
        <v>2614</v>
      </c>
      <c r="L613" t="s">
        <v>50</v>
      </c>
      <c r="M613" t="s">
        <v>114</v>
      </c>
      <c r="N613">
        <v>40</v>
      </c>
      <c r="O613" t="s">
        <v>48</v>
      </c>
      <c r="P613" t="s">
        <v>251</v>
      </c>
      <c r="S613" t="s">
        <v>252</v>
      </c>
      <c r="V613" t="s">
        <v>48</v>
      </c>
      <c r="W613" t="s">
        <v>54</v>
      </c>
      <c r="X613" t="s">
        <v>106</v>
      </c>
      <c r="Y613" t="s">
        <v>54</v>
      </c>
      <c r="Z613" t="s">
        <v>6900</v>
      </c>
      <c r="AA613" t="s">
        <v>54</v>
      </c>
      <c r="AB613" t="s">
        <v>57</v>
      </c>
      <c r="AC613" t="s">
        <v>6901</v>
      </c>
      <c r="AH613">
        <f t="shared" si="99"/>
        <v>0</v>
      </c>
      <c r="AI613">
        <f t="shared" si="100"/>
        <v>0</v>
      </c>
      <c r="AJ613">
        <f t="shared" si="101"/>
        <v>1</v>
      </c>
      <c r="AK613">
        <v>1</v>
      </c>
      <c r="AL613" s="8">
        <f t="shared" si="102"/>
        <v>40</v>
      </c>
      <c r="AM613" s="8">
        <f t="shared" si="103"/>
        <v>8.3333333333333329E-2</v>
      </c>
      <c r="AN613" s="8">
        <f t="shared" si="104"/>
        <v>59.75</v>
      </c>
      <c r="AO613" s="8">
        <f>Table1[[#This Row],[L1 Worked Time]]+Table1[[#This Row],[Idle Time]]+Table1[[#This Row],[L1 Pend Time]]</f>
        <v>99.833333333333343</v>
      </c>
      <c r="AP613" s="1" t="str">
        <f t="shared" si="105"/>
        <v>Sat</v>
      </c>
      <c r="AQ613" s="6">
        <f>INT(Table1[[#This Row],[Create Date]])</f>
        <v>44982</v>
      </c>
      <c r="AR613" s="2">
        <f t="shared" si="106"/>
        <v>44982</v>
      </c>
      <c r="AS613" s="1" t="str">
        <f t="shared" si="107"/>
        <v>10:30:03</v>
      </c>
      <c r="AT613" s="1" t="str">
        <f t="shared" si="108"/>
        <v>Week-4</v>
      </c>
      <c r="AU613" s="3">
        <f t="shared" si="109"/>
        <v>0.41666666666666663</v>
      </c>
      <c r="AW613">
        <v>8.3333333333333329E-2</v>
      </c>
      <c r="AX613">
        <v>40</v>
      </c>
      <c r="AY613">
        <v>59.75</v>
      </c>
    </row>
    <row r="614" spans="1:51" x14ac:dyDescent="0.25">
      <c r="A614">
        <v>8767</v>
      </c>
      <c r="B614" t="s">
        <v>41</v>
      </c>
      <c r="C614" t="s">
        <v>42</v>
      </c>
      <c r="D614" t="s">
        <v>43</v>
      </c>
      <c r="E614" t="s">
        <v>150</v>
      </c>
      <c r="F614" t="s">
        <v>6902</v>
      </c>
      <c r="G614" t="s">
        <v>2165</v>
      </c>
      <c r="H614" t="s">
        <v>47</v>
      </c>
      <c r="I614" t="s">
        <v>72</v>
      </c>
      <c r="J614" t="s">
        <v>112</v>
      </c>
      <c r="K614" t="s">
        <v>2614</v>
      </c>
      <c r="L614" t="s">
        <v>50</v>
      </c>
      <c r="M614" t="s">
        <v>114</v>
      </c>
      <c r="N614">
        <v>60</v>
      </c>
      <c r="O614" t="s">
        <v>48</v>
      </c>
      <c r="P614" t="s">
        <v>66</v>
      </c>
      <c r="Q614" t="s">
        <v>147</v>
      </c>
      <c r="T614" t="s">
        <v>105</v>
      </c>
      <c r="V614" t="s">
        <v>48</v>
      </c>
      <c r="W614" t="s">
        <v>54</v>
      </c>
      <c r="X614" t="s">
        <v>3162</v>
      </c>
      <c r="Y614" t="s">
        <v>54</v>
      </c>
      <c r="Z614" t="s">
        <v>6445</v>
      </c>
      <c r="AA614" t="s">
        <v>54</v>
      </c>
      <c r="AB614" t="s">
        <v>57</v>
      </c>
      <c r="AC614" t="s">
        <v>57</v>
      </c>
      <c r="AH614">
        <f t="shared" si="99"/>
        <v>0</v>
      </c>
      <c r="AI614">
        <f t="shared" si="100"/>
        <v>0</v>
      </c>
      <c r="AJ614">
        <f t="shared" si="101"/>
        <v>1</v>
      </c>
      <c r="AK614">
        <v>1</v>
      </c>
      <c r="AL614" s="8">
        <f t="shared" si="102"/>
        <v>60</v>
      </c>
      <c r="AM614" s="8">
        <f t="shared" si="103"/>
        <v>0.41666666666666674</v>
      </c>
      <c r="AN614" s="8">
        <f t="shared" si="104"/>
        <v>1.6666666666666666E-2</v>
      </c>
      <c r="AO614" s="8">
        <f>Table1[[#This Row],[L1 Worked Time]]+Table1[[#This Row],[Idle Time]]+Table1[[#This Row],[L1 Pend Time]]</f>
        <v>60.43333333333333</v>
      </c>
      <c r="AP614" s="1" t="str">
        <f t="shared" si="105"/>
        <v>Sat</v>
      </c>
      <c r="AQ614" s="6">
        <f>INT(Table1[[#This Row],[Create Date]])</f>
        <v>44982</v>
      </c>
      <c r="AR614" s="2">
        <f t="shared" si="106"/>
        <v>44982</v>
      </c>
      <c r="AS614" s="1" t="str">
        <f t="shared" si="107"/>
        <v>08:10:03</v>
      </c>
      <c r="AT614" s="1" t="str">
        <f t="shared" si="108"/>
        <v>Week-4</v>
      </c>
      <c r="AU614" s="3">
        <f t="shared" si="109"/>
        <v>0.33333333333333331</v>
      </c>
      <c r="AW614">
        <v>0.41666666666666674</v>
      </c>
      <c r="AX614">
        <v>60</v>
      </c>
      <c r="AY614">
        <v>1.6666666666666666E-2</v>
      </c>
    </row>
    <row r="615" spans="1:51" x14ac:dyDescent="0.25">
      <c r="A615">
        <v>8766</v>
      </c>
      <c r="B615" t="s">
        <v>117</v>
      </c>
      <c r="C615" t="s">
        <v>42</v>
      </c>
      <c r="D615" t="s">
        <v>43</v>
      </c>
      <c r="E615" t="s">
        <v>44</v>
      </c>
      <c r="F615" t="s">
        <v>6903</v>
      </c>
      <c r="G615" t="s">
        <v>46</v>
      </c>
      <c r="H615" t="s">
        <v>47</v>
      </c>
      <c r="I615" t="s">
        <v>47</v>
      </c>
      <c r="J615" t="s">
        <v>281</v>
      </c>
      <c r="K615" t="s">
        <v>49</v>
      </c>
      <c r="L615" t="s">
        <v>50</v>
      </c>
      <c r="M615" t="s">
        <v>122</v>
      </c>
      <c r="N615">
        <v>47</v>
      </c>
      <c r="O615" t="s">
        <v>48</v>
      </c>
      <c r="P615" t="s">
        <v>52</v>
      </c>
      <c r="T615" t="s">
        <v>53</v>
      </c>
      <c r="V615" t="s">
        <v>282</v>
      </c>
      <c r="W615" t="s">
        <v>54</v>
      </c>
      <c r="X615" t="s">
        <v>142</v>
      </c>
      <c r="Y615" t="s">
        <v>54</v>
      </c>
      <c r="Z615" t="s">
        <v>6904</v>
      </c>
      <c r="AA615" t="s">
        <v>54</v>
      </c>
      <c r="AB615" t="s">
        <v>57</v>
      </c>
      <c r="AC615" t="s">
        <v>57</v>
      </c>
      <c r="AH615">
        <f t="shared" si="99"/>
        <v>1</v>
      </c>
      <c r="AI615">
        <f t="shared" si="100"/>
        <v>1</v>
      </c>
      <c r="AJ615" t="str">
        <f t="shared" si="101"/>
        <v/>
      </c>
      <c r="AK615">
        <v>1</v>
      </c>
      <c r="AL615" s="8">
        <f t="shared" si="102"/>
        <v>47</v>
      </c>
      <c r="AM615" s="8">
        <f t="shared" si="103"/>
        <v>0.1</v>
      </c>
      <c r="AN615" s="8">
        <f t="shared" si="104"/>
        <v>1.6666666666666666E-2</v>
      </c>
      <c r="AO615" s="8">
        <f>Table1[[#This Row],[L1 Worked Time]]+Table1[[#This Row],[Idle Time]]+Table1[[#This Row],[L1 Pend Time]]</f>
        <v>47.116666666666667</v>
      </c>
      <c r="AP615" s="1" t="str">
        <f t="shared" si="105"/>
        <v>Sat</v>
      </c>
      <c r="AQ615" s="6">
        <f>INT(Table1[[#This Row],[Create Date]])</f>
        <v>44982</v>
      </c>
      <c r="AR615" s="2">
        <f t="shared" si="106"/>
        <v>44982</v>
      </c>
      <c r="AS615" s="1" t="str">
        <f t="shared" si="107"/>
        <v>03:20:03</v>
      </c>
      <c r="AT615" s="1" t="str">
        <f t="shared" si="108"/>
        <v>Week-4</v>
      </c>
      <c r="AU615" s="3">
        <f t="shared" si="109"/>
        <v>0.125</v>
      </c>
      <c r="AW615">
        <v>0.1</v>
      </c>
      <c r="AX615">
        <v>47</v>
      </c>
      <c r="AY615">
        <v>1.6666666666666666E-2</v>
      </c>
    </row>
    <row r="616" spans="1:51" x14ac:dyDescent="0.25">
      <c r="A616">
        <v>8765</v>
      </c>
      <c r="B616" t="s">
        <v>59</v>
      </c>
      <c r="C616" t="s">
        <v>60</v>
      </c>
      <c r="D616" t="s">
        <v>43</v>
      </c>
      <c r="E616" t="s">
        <v>6905</v>
      </c>
      <c r="F616" t="s">
        <v>6906</v>
      </c>
      <c r="G616" t="s">
        <v>46</v>
      </c>
      <c r="H616" t="s">
        <v>63</v>
      </c>
      <c r="I616" t="s">
        <v>63</v>
      </c>
      <c r="J616" t="s">
        <v>83</v>
      </c>
      <c r="L616" t="s">
        <v>50</v>
      </c>
      <c r="M616" t="s">
        <v>65</v>
      </c>
      <c r="N616">
        <v>26</v>
      </c>
      <c r="O616" t="s">
        <v>48</v>
      </c>
      <c r="P616" t="s">
        <v>66</v>
      </c>
      <c r="Q616" t="s">
        <v>67</v>
      </c>
      <c r="V616" t="s">
        <v>48</v>
      </c>
      <c r="W616" t="s">
        <v>54</v>
      </c>
      <c r="X616" t="s">
        <v>142</v>
      </c>
      <c r="Y616" t="s">
        <v>54</v>
      </c>
      <c r="Z616" t="s">
        <v>5398</v>
      </c>
      <c r="AA616" t="s">
        <v>54</v>
      </c>
      <c r="AB616" t="s">
        <v>57</v>
      </c>
      <c r="AC616" t="s">
        <v>6788</v>
      </c>
      <c r="AH616">
        <f t="shared" si="99"/>
        <v>0</v>
      </c>
      <c r="AI616">
        <f t="shared" si="100"/>
        <v>1</v>
      </c>
      <c r="AJ616" t="str">
        <f t="shared" si="101"/>
        <v/>
      </c>
      <c r="AK616">
        <v>1</v>
      </c>
      <c r="AL616" s="8">
        <f t="shared" si="102"/>
        <v>25.999999999999996</v>
      </c>
      <c r="AM616" s="8">
        <f t="shared" si="103"/>
        <v>0.1</v>
      </c>
      <c r="AN616" s="8">
        <f t="shared" si="104"/>
        <v>66.8</v>
      </c>
      <c r="AO616" s="8">
        <f>Table1[[#This Row],[L1 Worked Time]]+Table1[[#This Row],[Idle Time]]+Table1[[#This Row],[L1 Pend Time]]</f>
        <v>92.899999999999991</v>
      </c>
      <c r="AP616" s="1" t="str">
        <f t="shared" si="105"/>
        <v>Sat</v>
      </c>
      <c r="AQ616" s="6">
        <f>INT(Table1[[#This Row],[Create Date]])</f>
        <v>44982</v>
      </c>
      <c r="AR616" s="2">
        <f t="shared" si="106"/>
        <v>44982</v>
      </c>
      <c r="AS616" s="1" t="str">
        <f t="shared" si="107"/>
        <v>00:30:08</v>
      </c>
      <c r="AT616" s="1" t="str">
        <f t="shared" si="108"/>
        <v>Week-4</v>
      </c>
      <c r="AU616" s="3">
        <f t="shared" si="109"/>
        <v>0</v>
      </c>
      <c r="AW616">
        <v>0.1</v>
      </c>
      <c r="AX616">
        <v>25.999999999999996</v>
      </c>
      <c r="AY616">
        <v>66.8</v>
      </c>
    </row>
    <row r="617" spans="1:51" x14ac:dyDescent="0.25">
      <c r="A617">
        <v>8776</v>
      </c>
      <c r="B617" t="s">
        <v>59</v>
      </c>
      <c r="C617" t="s">
        <v>60</v>
      </c>
      <c r="D617" t="s">
        <v>43</v>
      </c>
      <c r="E617" t="s">
        <v>6859</v>
      </c>
      <c r="F617" t="s">
        <v>6880</v>
      </c>
      <c r="G617" t="s">
        <v>77</v>
      </c>
      <c r="H617" t="s">
        <v>47</v>
      </c>
      <c r="I617" t="s">
        <v>47</v>
      </c>
      <c r="J617" t="s">
        <v>339</v>
      </c>
      <c r="L617" t="s">
        <v>50</v>
      </c>
      <c r="M617" t="s">
        <v>65</v>
      </c>
      <c r="N617">
        <v>102</v>
      </c>
      <c r="O617" t="s">
        <v>48</v>
      </c>
      <c r="P617" t="s">
        <v>66</v>
      </c>
      <c r="Q617" t="s">
        <v>317</v>
      </c>
      <c r="V617" t="s">
        <v>282</v>
      </c>
      <c r="W617" t="s">
        <v>54</v>
      </c>
      <c r="X617" t="s">
        <v>106</v>
      </c>
      <c r="Y617" t="s">
        <v>54</v>
      </c>
      <c r="Z617" t="s">
        <v>6881</v>
      </c>
      <c r="AA617" t="s">
        <v>54</v>
      </c>
      <c r="AB617" t="s">
        <v>57</v>
      </c>
      <c r="AC617" t="s">
        <v>57</v>
      </c>
      <c r="AH617">
        <f t="shared" si="99"/>
        <v>1</v>
      </c>
      <c r="AI617">
        <f t="shared" si="100"/>
        <v>1</v>
      </c>
      <c r="AJ617" t="str">
        <f t="shared" si="101"/>
        <v/>
      </c>
      <c r="AK617">
        <v>1</v>
      </c>
      <c r="AL617" s="8">
        <f t="shared" si="102"/>
        <v>102</v>
      </c>
      <c r="AM617" s="8">
        <f t="shared" si="103"/>
        <v>8.3333333333333329E-2</v>
      </c>
      <c r="AN617" s="8">
        <f t="shared" si="104"/>
        <v>1.6666666666666666E-2</v>
      </c>
      <c r="AO617" s="8">
        <f>Table1[[#This Row],[L1 Worked Time]]+Table1[[#This Row],[Idle Time]]+Table1[[#This Row],[L1 Pend Time]]</f>
        <v>102.1</v>
      </c>
      <c r="AP617" s="1" t="str">
        <f t="shared" si="105"/>
        <v>Sun</v>
      </c>
      <c r="AQ617" s="6">
        <f>INT(Table1[[#This Row],[Create Date]])</f>
        <v>44983</v>
      </c>
      <c r="AR617" s="2">
        <f t="shared" si="106"/>
        <v>44983</v>
      </c>
      <c r="AS617" s="1" t="str">
        <f t="shared" si="107"/>
        <v>21:30:05</v>
      </c>
      <c r="AT617" s="1" t="str">
        <f t="shared" si="108"/>
        <v>Week-4</v>
      </c>
      <c r="AU617" s="3">
        <f t="shared" si="109"/>
        <v>0.875</v>
      </c>
      <c r="AW617">
        <v>8.3333333333333329E-2</v>
      </c>
      <c r="AX617">
        <v>102</v>
      </c>
      <c r="AY617">
        <v>1.6666666666666666E-2</v>
      </c>
    </row>
    <row r="618" spans="1:51" x14ac:dyDescent="0.25">
      <c r="A618">
        <v>8775</v>
      </c>
      <c r="B618" t="s">
        <v>59</v>
      </c>
      <c r="C618" t="s">
        <v>60</v>
      </c>
      <c r="D618" t="s">
        <v>43</v>
      </c>
      <c r="E618" t="s">
        <v>6882</v>
      </c>
      <c r="F618" t="s">
        <v>6883</v>
      </c>
      <c r="G618" t="s">
        <v>2165</v>
      </c>
      <c r="H618" t="s">
        <v>72</v>
      </c>
      <c r="I618" t="s">
        <v>72</v>
      </c>
      <c r="J618" t="s">
        <v>64</v>
      </c>
      <c r="L618" t="s">
        <v>50</v>
      </c>
      <c r="M618" t="s">
        <v>65</v>
      </c>
      <c r="N618">
        <v>75</v>
      </c>
      <c r="O618" t="s">
        <v>48</v>
      </c>
      <c r="P618" t="s">
        <v>66</v>
      </c>
      <c r="Q618" t="s">
        <v>73</v>
      </c>
      <c r="V618" t="s">
        <v>48</v>
      </c>
      <c r="W618" t="s">
        <v>54</v>
      </c>
      <c r="X618" t="s">
        <v>745</v>
      </c>
      <c r="Y618" t="s">
        <v>54</v>
      </c>
      <c r="Z618" t="s">
        <v>6884</v>
      </c>
      <c r="AA618" t="s">
        <v>54</v>
      </c>
      <c r="AB618" t="s">
        <v>57</v>
      </c>
      <c r="AC618" t="s">
        <v>2729</v>
      </c>
      <c r="AH618">
        <f t="shared" si="99"/>
        <v>0</v>
      </c>
      <c r="AI618">
        <f t="shared" si="100"/>
        <v>1</v>
      </c>
      <c r="AJ618" t="str">
        <f t="shared" si="101"/>
        <v/>
      </c>
      <c r="AK618">
        <v>1</v>
      </c>
      <c r="AL618" s="8">
        <f t="shared" si="102"/>
        <v>75</v>
      </c>
      <c r="AM618" s="8">
        <f t="shared" si="103"/>
        <v>6.6666666666666666E-2</v>
      </c>
      <c r="AN618" s="8">
        <f t="shared" si="104"/>
        <v>43.683333333333323</v>
      </c>
      <c r="AO618" s="8">
        <f>Table1[[#This Row],[L1 Worked Time]]+Table1[[#This Row],[Idle Time]]+Table1[[#This Row],[L1 Pend Time]]</f>
        <v>118.74999999999999</v>
      </c>
      <c r="AP618" s="1" t="str">
        <f t="shared" si="105"/>
        <v>Sun</v>
      </c>
      <c r="AQ618" s="6">
        <f>INT(Table1[[#This Row],[Create Date]])</f>
        <v>44983</v>
      </c>
      <c r="AR618" s="2">
        <f t="shared" si="106"/>
        <v>44983</v>
      </c>
      <c r="AS618" s="1" t="str">
        <f t="shared" si="107"/>
        <v>13:00:05</v>
      </c>
      <c r="AT618" s="1" t="str">
        <f t="shared" si="108"/>
        <v>Week-4</v>
      </c>
      <c r="AU618" s="3">
        <f t="shared" si="109"/>
        <v>0.54166666666666663</v>
      </c>
      <c r="AW618">
        <v>6.6666666666666666E-2</v>
      </c>
      <c r="AX618">
        <v>75</v>
      </c>
      <c r="AY618">
        <v>43.683333333333323</v>
      </c>
    </row>
    <row r="619" spans="1:51" x14ac:dyDescent="0.25">
      <c r="A619">
        <v>8774</v>
      </c>
      <c r="B619" t="s">
        <v>41</v>
      </c>
      <c r="C619" t="s">
        <v>164</v>
      </c>
      <c r="D619" t="s">
        <v>43</v>
      </c>
      <c r="E619" t="s">
        <v>2889</v>
      </c>
      <c r="F619" t="s">
        <v>6885</v>
      </c>
      <c r="G619" t="s">
        <v>2165</v>
      </c>
      <c r="H619" t="s">
        <v>47</v>
      </c>
      <c r="I619" t="s">
        <v>72</v>
      </c>
      <c r="J619" t="s">
        <v>112</v>
      </c>
      <c r="K619" t="s">
        <v>2891</v>
      </c>
      <c r="L619" t="s">
        <v>50</v>
      </c>
      <c r="M619" t="s">
        <v>51</v>
      </c>
      <c r="N619">
        <v>43</v>
      </c>
      <c r="O619" t="s">
        <v>48</v>
      </c>
      <c r="P619" t="s">
        <v>52</v>
      </c>
      <c r="T619" t="s">
        <v>105</v>
      </c>
      <c r="V619" t="s">
        <v>48</v>
      </c>
      <c r="W619" t="s">
        <v>54</v>
      </c>
      <c r="X619" t="s">
        <v>745</v>
      </c>
      <c r="Y619" t="s">
        <v>54</v>
      </c>
      <c r="Z619" t="s">
        <v>6886</v>
      </c>
      <c r="AA619" t="s">
        <v>54</v>
      </c>
      <c r="AB619" t="s">
        <v>57</v>
      </c>
      <c r="AC619" t="s">
        <v>57</v>
      </c>
      <c r="AH619">
        <f t="shared" si="99"/>
        <v>0</v>
      </c>
      <c r="AI619">
        <f t="shared" si="100"/>
        <v>0</v>
      </c>
      <c r="AJ619">
        <f t="shared" si="101"/>
        <v>1</v>
      </c>
      <c r="AK619">
        <v>1</v>
      </c>
      <c r="AL619" s="8">
        <f t="shared" si="102"/>
        <v>43</v>
      </c>
      <c r="AM619" s="8">
        <f t="shared" si="103"/>
        <v>6.6666666666666666E-2</v>
      </c>
      <c r="AN619" s="8">
        <f t="shared" si="104"/>
        <v>1.6666666666666666E-2</v>
      </c>
      <c r="AO619" s="8">
        <f>Table1[[#This Row],[L1 Worked Time]]+Table1[[#This Row],[Idle Time]]+Table1[[#This Row],[L1 Pend Time]]</f>
        <v>43.083333333333336</v>
      </c>
      <c r="AP619" s="1" t="str">
        <f t="shared" si="105"/>
        <v>Sun</v>
      </c>
      <c r="AQ619" s="6">
        <f>INT(Table1[[#This Row],[Create Date]])</f>
        <v>44983</v>
      </c>
      <c r="AR619" s="2">
        <f t="shared" si="106"/>
        <v>44983</v>
      </c>
      <c r="AS619" s="1" t="str">
        <f t="shared" si="107"/>
        <v>13:00:03</v>
      </c>
      <c r="AT619" s="1" t="str">
        <f t="shared" si="108"/>
        <v>Week-4</v>
      </c>
      <c r="AU619" s="3">
        <f t="shared" si="109"/>
        <v>0.54166666666666663</v>
      </c>
      <c r="AW619">
        <v>6.6666666666666666E-2</v>
      </c>
      <c r="AX619">
        <v>43</v>
      </c>
      <c r="AY619">
        <v>1.6666666666666666E-2</v>
      </c>
    </row>
    <row r="620" spans="1:51" x14ac:dyDescent="0.25">
      <c r="A620">
        <v>8773</v>
      </c>
      <c r="B620" t="s">
        <v>59</v>
      </c>
      <c r="C620" t="s">
        <v>60</v>
      </c>
      <c r="D620" t="s">
        <v>43</v>
      </c>
      <c r="E620" t="s">
        <v>6887</v>
      </c>
      <c r="F620" t="s">
        <v>6888</v>
      </c>
      <c r="G620" t="s">
        <v>2165</v>
      </c>
      <c r="H620" t="s">
        <v>72</v>
      </c>
      <c r="I620" t="s">
        <v>72</v>
      </c>
      <c r="J620" t="s">
        <v>64</v>
      </c>
      <c r="L620" t="s">
        <v>50</v>
      </c>
      <c r="M620" t="s">
        <v>65</v>
      </c>
      <c r="N620">
        <v>71</v>
      </c>
      <c r="O620" t="s">
        <v>48</v>
      </c>
      <c r="P620" t="s">
        <v>66</v>
      </c>
      <c r="Q620" t="s">
        <v>88</v>
      </c>
      <c r="V620" t="s">
        <v>48</v>
      </c>
      <c r="W620" t="s">
        <v>54</v>
      </c>
      <c r="X620" t="s">
        <v>745</v>
      </c>
      <c r="Y620" t="s">
        <v>54</v>
      </c>
      <c r="Z620" t="s">
        <v>6889</v>
      </c>
      <c r="AA620" t="s">
        <v>54</v>
      </c>
      <c r="AB620" t="s">
        <v>57</v>
      </c>
      <c r="AC620" t="s">
        <v>57</v>
      </c>
      <c r="AH620">
        <f t="shared" si="99"/>
        <v>0</v>
      </c>
      <c r="AI620">
        <f t="shared" si="100"/>
        <v>1</v>
      </c>
      <c r="AJ620" t="str">
        <f t="shared" si="101"/>
        <v/>
      </c>
      <c r="AK620">
        <v>1</v>
      </c>
      <c r="AL620" s="8">
        <f t="shared" si="102"/>
        <v>71</v>
      </c>
      <c r="AM620" s="8">
        <f t="shared" si="103"/>
        <v>6.6666666666666666E-2</v>
      </c>
      <c r="AN620" s="8">
        <f t="shared" si="104"/>
        <v>1.6666666666666666E-2</v>
      </c>
      <c r="AO620" s="8">
        <f>Table1[[#This Row],[L1 Worked Time]]+Table1[[#This Row],[Idle Time]]+Table1[[#This Row],[L1 Pend Time]]</f>
        <v>71.083333333333329</v>
      </c>
      <c r="AP620" s="1" t="str">
        <f t="shared" si="105"/>
        <v>Sun</v>
      </c>
      <c r="AQ620" s="6">
        <f>INT(Table1[[#This Row],[Create Date]])</f>
        <v>44983</v>
      </c>
      <c r="AR620" s="2">
        <f t="shared" si="106"/>
        <v>44983</v>
      </c>
      <c r="AS620" s="1" t="str">
        <f t="shared" si="107"/>
        <v>08:30:05</v>
      </c>
      <c r="AT620" s="1" t="str">
        <f t="shared" si="108"/>
        <v>Week-4</v>
      </c>
      <c r="AU620" s="3">
        <f t="shared" si="109"/>
        <v>0.33333333333333331</v>
      </c>
      <c r="AW620">
        <v>6.6666666666666666E-2</v>
      </c>
      <c r="AX620">
        <v>71</v>
      </c>
      <c r="AY620">
        <v>1.6666666666666666E-2</v>
      </c>
    </row>
    <row r="621" spans="1:51" x14ac:dyDescent="0.25">
      <c r="A621">
        <v>8772</v>
      </c>
      <c r="B621" t="s">
        <v>371</v>
      </c>
      <c r="C621" t="s">
        <v>109</v>
      </c>
      <c r="D621" t="s">
        <v>43</v>
      </c>
      <c r="E621" t="s">
        <v>6845</v>
      </c>
      <c r="F621" t="s">
        <v>6890</v>
      </c>
      <c r="G621" t="s">
        <v>46</v>
      </c>
      <c r="H621" t="s">
        <v>47</v>
      </c>
      <c r="I621" t="s">
        <v>47</v>
      </c>
      <c r="J621" t="s">
        <v>1624</v>
      </c>
      <c r="K621" t="s">
        <v>6847</v>
      </c>
      <c r="L621" t="s">
        <v>50</v>
      </c>
      <c r="M621" t="s">
        <v>51</v>
      </c>
      <c r="N621">
        <v>67</v>
      </c>
      <c r="O621" t="s">
        <v>48</v>
      </c>
      <c r="P621" t="s">
        <v>52</v>
      </c>
      <c r="T621" t="s">
        <v>105</v>
      </c>
      <c r="V621" t="s">
        <v>282</v>
      </c>
      <c r="W621" t="s">
        <v>54</v>
      </c>
      <c r="X621" t="s">
        <v>78</v>
      </c>
      <c r="Y621" t="s">
        <v>54</v>
      </c>
      <c r="Z621" t="s">
        <v>6891</v>
      </c>
      <c r="AA621" t="s">
        <v>54</v>
      </c>
      <c r="AB621" t="s">
        <v>57</v>
      </c>
      <c r="AC621" t="s">
        <v>2204</v>
      </c>
      <c r="AH621">
        <f t="shared" si="99"/>
        <v>1</v>
      </c>
      <c r="AI621">
        <f t="shared" si="100"/>
        <v>1</v>
      </c>
      <c r="AJ621" t="str">
        <f t="shared" si="101"/>
        <v/>
      </c>
      <c r="AK621">
        <v>1</v>
      </c>
      <c r="AL621" s="8">
        <f t="shared" si="102"/>
        <v>67</v>
      </c>
      <c r="AM621" s="8">
        <f t="shared" si="103"/>
        <v>0.13333333333333333</v>
      </c>
      <c r="AN621" s="8">
        <f t="shared" si="104"/>
        <v>90.299999999999983</v>
      </c>
      <c r="AO621" s="8">
        <f>Table1[[#This Row],[L1 Worked Time]]+Table1[[#This Row],[Idle Time]]+Table1[[#This Row],[L1 Pend Time]]</f>
        <v>157.43333333333334</v>
      </c>
      <c r="AP621" s="1" t="str">
        <f t="shared" si="105"/>
        <v>Sun</v>
      </c>
      <c r="AQ621" s="6">
        <f>INT(Table1[[#This Row],[Create Date]])</f>
        <v>44983</v>
      </c>
      <c r="AR621" s="2">
        <f t="shared" si="106"/>
        <v>44983</v>
      </c>
      <c r="AS621" s="1" t="str">
        <f t="shared" si="107"/>
        <v>06:00:03</v>
      </c>
      <c r="AT621" s="1" t="str">
        <f t="shared" si="108"/>
        <v>Week-4</v>
      </c>
      <c r="AU621" s="3">
        <f t="shared" si="109"/>
        <v>0.25</v>
      </c>
      <c r="AW621">
        <v>0.13333333333333333</v>
      </c>
      <c r="AX621">
        <v>67</v>
      </c>
      <c r="AY621">
        <v>90.299999999999983</v>
      </c>
    </row>
    <row r="622" spans="1:51" x14ac:dyDescent="0.25">
      <c r="A622">
        <v>8800</v>
      </c>
      <c r="B622" t="s">
        <v>41</v>
      </c>
      <c r="C622" t="s">
        <v>60</v>
      </c>
      <c r="D622" t="s">
        <v>43</v>
      </c>
      <c r="E622" t="s">
        <v>175</v>
      </c>
      <c r="F622" t="s">
        <v>6817</v>
      </c>
      <c r="G622" t="s">
        <v>77</v>
      </c>
      <c r="H622" t="s">
        <v>47</v>
      </c>
      <c r="I622" t="s">
        <v>63</v>
      </c>
      <c r="J622" t="s">
        <v>112</v>
      </c>
      <c r="K622" t="s">
        <v>177</v>
      </c>
      <c r="L622" t="s">
        <v>50</v>
      </c>
      <c r="M622" t="s">
        <v>114</v>
      </c>
      <c r="N622">
        <v>58</v>
      </c>
      <c r="O622" t="s">
        <v>48</v>
      </c>
      <c r="P622" t="s">
        <v>52</v>
      </c>
      <c r="T622" t="s">
        <v>105</v>
      </c>
      <c r="V622" t="s">
        <v>48</v>
      </c>
      <c r="W622" t="s">
        <v>54</v>
      </c>
      <c r="X622" t="s">
        <v>148</v>
      </c>
      <c r="Y622" t="s">
        <v>54</v>
      </c>
      <c r="Z622" t="s">
        <v>6818</v>
      </c>
      <c r="AA622" t="s">
        <v>54</v>
      </c>
      <c r="AB622" t="s">
        <v>57</v>
      </c>
      <c r="AC622" t="s">
        <v>6564</v>
      </c>
      <c r="AH622">
        <f t="shared" si="99"/>
        <v>0</v>
      </c>
      <c r="AI622">
        <f t="shared" si="100"/>
        <v>0</v>
      </c>
      <c r="AJ622">
        <f t="shared" si="101"/>
        <v>1</v>
      </c>
      <c r="AK622">
        <v>1</v>
      </c>
      <c r="AL622" s="8">
        <f t="shared" si="102"/>
        <v>58.000000000000007</v>
      </c>
      <c r="AM622" s="8">
        <f t="shared" si="103"/>
        <v>0.11666666666666667</v>
      </c>
      <c r="AN622" s="8">
        <f t="shared" si="104"/>
        <v>28.766666666666669</v>
      </c>
      <c r="AO622" s="8">
        <f>Table1[[#This Row],[L1 Worked Time]]+Table1[[#This Row],[Idle Time]]+Table1[[#This Row],[L1 Pend Time]]</f>
        <v>86.88333333333334</v>
      </c>
      <c r="AP622" s="1" t="str">
        <f t="shared" si="105"/>
        <v>Mon</v>
      </c>
      <c r="AQ622" s="6">
        <f>INT(Table1[[#This Row],[Create Date]])</f>
        <v>44984</v>
      </c>
      <c r="AR622" s="2">
        <f t="shared" si="106"/>
        <v>44984</v>
      </c>
      <c r="AS622" s="1" t="str">
        <f t="shared" si="107"/>
        <v>16:40:03</v>
      </c>
      <c r="AT622" s="1" t="str">
        <f t="shared" si="108"/>
        <v>Week-5</v>
      </c>
      <c r="AU622" s="3">
        <f t="shared" si="109"/>
        <v>0.66666666666666663</v>
      </c>
      <c r="AW622">
        <v>0.11666666666666667</v>
      </c>
      <c r="AX622">
        <v>58.000000000000007</v>
      </c>
      <c r="AY622">
        <v>28.766666666666669</v>
      </c>
    </row>
    <row r="623" spans="1:51" x14ac:dyDescent="0.25">
      <c r="A623">
        <v>8799</v>
      </c>
      <c r="B623" t="s">
        <v>59</v>
      </c>
      <c r="C623" t="s">
        <v>60</v>
      </c>
      <c r="D623" t="s">
        <v>43</v>
      </c>
      <c r="E623" t="s">
        <v>6819</v>
      </c>
      <c r="F623" t="s">
        <v>6820</v>
      </c>
      <c r="G623" t="s">
        <v>77</v>
      </c>
      <c r="H623" t="s">
        <v>72</v>
      </c>
      <c r="I623" t="s">
        <v>72</v>
      </c>
      <c r="J623" t="s">
        <v>64</v>
      </c>
      <c r="L623" t="s">
        <v>50</v>
      </c>
      <c r="M623" t="s">
        <v>65</v>
      </c>
      <c r="N623">
        <v>20</v>
      </c>
      <c r="O623" t="s">
        <v>48</v>
      </c>
      <c r="P623" t="s">
        <v>66</v>
      </c>
      <c r="Q623" t="s">
        <v>88</v>
      </c>
      <c r="V623" t="s">
        <v>48</v>
      </c>
      <c r="W623" t="s">
        <v>54</v>
      </c>
      <c r="X623" t="s">
        <v>745</v>
      </c>
      <c r="Y623" t="s">
        <v>54</v>
      </c>
      <c r="Z623" t="s">
        <v>1874</v>
      </c>
      <c r="AA623" t="s">
        <v>54</v>
      </c>
      <c r="AB623" t="s">
        <v>57</v>
      </c>
      <c r="AC623" t="s">
        <v>6821</v>
      </c>
      <c r="AH623">
        <f t="shared" si="99"/>
        <v>0</v>
      </c>
      <c r="AI623">
        <f t="shared" si="100"/>
        <v>1</v>
      </c>
      <c r="AJ623" t="str">
        <f t="shared" si="101"/>
        <v/>
      </c>
      <c r="AK623">
        <v>1</v>
      </c>
      <c r="AL623" s="8">
        <f t="shared" si="102"/>
        <v>20</v>
      </c>
      <c r="AM623" s="8">
        <f t="shared" si="103"/>
        <v>6.6666666666666666E-2</v>
      </c>
      <c r="AN623" s="8">
        <f t="shared" si="104"/>
        <v>149.43333333333334</v>
      </c>
      <c r="AO623" s="8">
        <f>Table1[[#This Row],[L1 Worked Time]]+Table1[[#This Row],[Idle Time]]+Table1[[#This Row],[L1 Pend Time]]</f>
        <v>169.5</v>
      </c>
      <c r="AP623" s="1" t="str">
        <f t="shared" si="105"/>
        <v>Mon</v>
      </c>
      <c r="AQ623" s="6">
        <f>INT(Table1[[#This Row],[Create Date]])</f>
        <v>44984</v>
      </c>
      <c r="AR623" s="2">
        <f t="shared" si="106"/>
        <v>44984</v>
      </c>
      <c r="AS623" s="1" t="str">
        <f t="shared" si="107"/>
        <v>16:00:05</v>
      </c>
      <c r="AT623" s="1" t="str">
        <f t="shared" si="108"/>
        <v>Week-5</v>
      </c>
      <c r="AU623" s="3">
        <f t="shared" si="109"/>
        <v>0.66666666666666663</v>
      </c>
      <c r="AW623">
        <v>6.6666666666666666E-2</v>
      </c>
      <c r="AX623">
        <v>20</v>
      </c>
      <c r="AY623">
        <v>149.43333333333334</v>
      </c>
    </row>
    <row r="624" spans="1:51" x14ac:dyDescent="0.25">
      <c r="A624">
        <v>8798</v>
      </c>
      <c r="B624" t="s">
        <v>59</v>
      </c>
      <c r="C624" t="s">
        <v>399</v>
      </c>
      <c r="D624" t="s">
        <v>43</v>
      </c>
      <c r="E624" t="s">
        <v>4012</v>
      </c>
      <c r="F624" t="s">
        <v>6822</v>
      </c>
      <c r="G624" t="s">
        <v>2165</v>
      </c>
      <c r="H624" t="s">
        <v>72</v>
      </c>
      <c r="I624" t="s">
        <v>72</v>
      </c>
      <c r="J624" t="s">
        <v>48</v>
      </c>
      <c r="K624" t="s">
        <v>1844</v>
      </c>
      <c r="L624" t="s">
        <v>50</v>
      </c>
      <c r="M624" t="s">
        <v>122</v>
      </c>
      <c r="N624">
        <v>24</v>
      </c>
      <c r="O624" t="s">
        <v>48</v>
      </c>
      <c r="P624" t="s">
        <v>52</v>
      </c>
      <c r="T624" t="s">
        <v>105</v>
      </c>
      <c r="V624" t="s">
        <v>48</v>
      </c>
      <c r="W624" t="s">
        <v>54</v>
      </c>
      <c r="X624" t="s">
        <v>106</v>
      </c>
      <c r="Y624" t="s">
        <v>54</v>
      </c>
      <c r="Z624" t="s">
        <v>3158</v>
      </c>
      <c r="AA624" t="s">
        <v>54</v>
      </c>
      <c r="AB624" t="s">
        <v>57</v>
      </c>
      <c r="AC624" t="s">
        <v>6823</v>
      </c>
      <c r="AH624">
        <f t="shared" si="99"/>
        <v>0</v>
      </c>
      <c r="AI624">
        <f t="shared" si="100"/>
        <v>1</v>
      </c>
      <c r="AJ624" t="str">
        <f t="shared" si="101"/>
        <v/>
      </c>
      <c r="AK624">
        <v>1</v>
      </c>
      <c r="AL624" s="8">
        <f t="shared" si="102"/>
        <v>24</v>
      </c>
      <c r="AM624" s="8">
        <f t="shared" si="103"/>
        <v>8.3333333333333329E-2</v>
      </c>
      <c r="AN624" s="8">
        <f t="shared" si="104"/>
        <v>23.566666666666666</v>
      </c>
      <c r="AO624" s="8">
        <f>Table1[[#This Row],[L1 Worked Time]]+Table1[[#This Row],[Idle Time]]+Table1[[#This Row],[L1 Pend Time]]</f>
        <v>47.65</v>
      </c>
      <c r="AP624" s="1" t="str">
        <f t="shared" si="105"/>
        <v>Mon</v>
      </c>
      <c r="AQ624" s="6">
        <f>INT(Table1[[#This Row],[Create Date]])</f>
        <v>44984</v>
      </c>
      <c r="AR624" s="2">
        <f t="shared" si="106"/>
        <v>44984</v>
      </c>
      <c r="AS624" s="1" t="str">
        <f t="shared" si="107"/>
        <v>15:40:03</v>
      </c>
      <c r="AT624" s="1" t="str">
        <f t="shared" si="108"/>
        <v>Week-5</v>
      </c>
      <c r="AU624" s="3">
        <f t="shared" si="109"/>
        <v>0.625</v>
      </c>
      <c r="AW624">
        <v>8.3333333333333329E-2</v>
      </c>
      <c r="AX624">
        <v>24</v>
      </c>
      <c r="AY624">
        <v>23.566666666666666</v>
      </c>
    </row>
    <row r="625" spans="1:51" x14ac:dyDescent="0.25">
      <c r="A625">
        <v>8797</v>
      </c>
      <c r="B625" t="s">
        <v>59</v>
      </c>
      <c r="C625" t="s">
        <v>60</v>
      </c>
      <c r="D625" t="s">
        <v>43</v>
      </c>
      <c r="E625" t="s">
        <v>6824</v>
      </c>
      <c r="F625" t="s">
        <v>6825</v>
      </c>
      <c r="G625" t="s">
        <v>2165</v>
      </c>
      <c r="H625" t="s">
        <v>63</v>
      </c>
      <c r="I625" t="s">
        <v>63</v>
      </c>
      <c r="J625" t="s">
        <v>64</v>
      </c>
      <c r="L625" t="s">
        <v>50</v>
      </c>
      <c r="M625" t="s">
        <v>65</v>
      </c>
      <c r="N625">
        <v>52</v>
      </c>
      <c r="O625" t="s">
        <v>48</v>
      </c>
      <c r="P625" t="s">
        <v>66</v>
      </c>
      <c r="Q625" t="s">
        <v>67</v>
      </c>
      <c r="V625" t="s">
        <v>48</v>
      </c>
      <c r="W625" t="s">
        <v>54</v>
      </c>
      <c r="X625" t="s">
        <v>142</v>
      </c>
      <c r="Y625" t="s">
        <v>54</v>
      </c>
      <c r="Z625" t="s">
        <v>6826</v>
      </c>
      <c r="AA625" t="s">
        <v>54</v>
      </c>
      <c r="AB625" t="s">
        <v>57</v>
      </c>
      <c r="AC625" t="s">
        <v>6827</v>
      </c>
      <c r="AH625">
        <f t="shared" si="99"/>
        <v>0</v>
      </c>
      <c r="AI625">
        <f t="shared" si="100"/>
        <v>1</v>
      </c>
      <c r="AJ625" t="str">
        <f t="shared" si="101"/>
        <v/>
      </c>
      <c r="AK625">
        <v>1</v>
      </c>
      <c r="AL625" s="8">
        <f t="shared" si="102"/>
        <v>51.999999999999993</v>
      </c>
      <c r="AM625" s="8">
        <f t="shared" si="103"/>
        <v>0.1</v>
      </c>
      <c r="AN625" s="8">
        <f t="shared" si="104"/>
        <v>11.15</v>
      </c>
      <c r="AO625" s="8">
        <f>Table1[[#This Row],[L1 Worked Time]]+Table1[[#This Row],[Idle Time]]+Table1[[#This Row],[L1 Pend Time]]</f>
        <v>63.249999999999993</v>
      </c>
      <c r="AP625" s="1" t="str">
        <f t="shared" si="105"/>
        <v>Mon</v>
      </c>
      <c r="AQ625" s="6">
        <f>INT(Table1[[#This Row],[Create Date]])</f>
        <v>44984</v>
      </c>
      <c r="AR625" s="2">
        <f t="shared" si="106"/>
        <v>44984</v>
      </c>
      <c r="AS625" s="1" t="str">
        <f t="shared" si="107"/>
        <v>15:00:06</v>
      </c>
      <c r="AT625" s="1" t="str">
        <f t="shared" si="108"/>
        <v>Week-5</v>
      </c>
      <c r="AU625" s="3">
        <f t="shared" si="109"/>
        <v>0.625</v>
      </c>
      <c r="AW625">
        <v>0.1</v>
      </c>
      <c r="AX625">
        <v>51.999999999999993</v>
      </c>
      <c r="AY625">
        <v>11.15</v>
      </c>
    </row>
    <row r="626" spans="1:51" x14ac:dyDescent="0.25">
      <c r="A626">
        <v>8796</v>
      </c>
      <c r="B626" t="s">
        <v>59</v>
      </c>
      <c r="C626" t="s">
        <v>60</v>
      </c>
      <c r="D626" t="s">
        <v>43</v>
      </c>
      <c r="E626" t="s">
        <v>6828</v>
      </c>
      <c r="F626" t="s">
        <v>6825</v>
      </c>
      <c r="G626" t="s">
        <v>181</v>
      </c>
      <c r="H626" t="s">
        <v>47</v>
      </c>
      <c r="I626" t="s">
        <v>47</v>
      </c>
      <c r="J626" t="s">
        <v>64</v>
      </c>
      <c r="L626" t="s">
        <v>50</v>
      </c>
      <c r="M626" t="s">
        <v>65</v>
      </c>
      <c r="N626">
        <v>8</v>
      </c>
      <c r="O626" t="s">
        <v>48</v>
      </c>
      <c r="P626" t="s">
        <v>66</v>
      </c>
      <c r="Q626" t="s">
        <v>317</v>
      </c>
      <c r="V626" t="s">
        <v>48</v>
      </c>
      <c r="W626" t="s">
        <v>54</v>
      </c>
      <c r="X626" t="s">
        <v>84</v>
      </c>
      <c r="Y626" t="s">
        <v>54</v>
      </c>
      <c r="Z626" t="s">
        <v>6829</v>
      </c>
      <c r="AA626" t="s">
        <v>54</v>
      </c>
      <c r="AB626" t="s">
        <v>57</v>
      </c>
      <c r="AC626" t="s">
        <v>6830</v>
      </c>
      <c r="AH626">
        <f t="shared" si="99"/>
        <v>0</v>
      </c>
      <c r="AI626">
        <f t="shared" si="100"/>
        <v>1</v>
      </c>
      <c r="AJ626" t="str">
        <f t="shared" si="101"/>
        <v/>
      </c>
      <c r="AK626">
        <v>1</v>
      </c>
      <c r="AL626" s="8">
        <f t="shared" si="102"/>
        <v>8</v>
      </c>
      <c r="AM626" s="8">
        <f t="shared" si="103"/>
        <v>0.18333333333333332</v>
      </c>
      <c r="AN626" s="8">
        <f t="shared" si="104"/>
        <v>112.9</v>
      </c>
      <c r="AO626" s="8">
        <f>Table1[[#This Row],[L1 Worked Time]]+Table1[[#This Row],[Idle Time]]+Table1[[#This Row],[L1 Pend Time]]</f>
        <v>121.08333333333334</v>
      </c>
      <c r="AP626" s="1" t="str">
        <f t="shared" si="105"/>
        <v>Mon</v>
      </c>
      <c r="AQ626" s="6">
        <f>INT(Table1[[#This Row],[Create Date]])</f>
        <v>44984</v>
      </c>
      <c r="AR626" s="2">
        <f t="shared" si="106"/>
        <v>44984</v>
      </c>
      <c r="AS626" s="1" t="str">
        <f t="shared" si="107"/>
        <v>15:00:06</v>
      </c>
      <c r="AT626" s="1" t="str">
        <f t="shared" si="108"/>
        <v>Week-5</v>
      </c>
      <c r="AU626" s="3">
        <f t="shared" si="109"/>
        <v>0.625</v>
      </c>
      <c r="AW626">
        <v>0.18333333333333332</v>
      </c>
      <c r="AX626">
        <v>8</v>
      </c>
      <c r="AY626">
        <v>112.9</v>
      </c>
    </row>
    <row r="627" spans="1:51" x14ac:dyDescent="0.25">
      <c r="A627">
        <v>8795</v>
      </c>
      <c r="B627" t="s">
        <v>41</v>
      </c>
      <c r="C627" t="s">
        <v>6625</v>
      </c>
      <c r="D627" t="s">
        <v>43</v>
      </c>
      <c r="E627" t="s">
        <v>186</v>
      </c>
      <c r="F627" t="s">
        <v>6831</v>
      </c>
      <c r="G627" t="s">
        <v>46</v>
      </c>
      <c r="H627" t="s">
        <v>47</v>
      </c>
      <c r="I627" t="s">
        <v>72</v>
      </c>
      <c r="J627" t="s">
        <v>112</v>
      </c>
      <c r="K627" t="s">
        <v>113</v>
      </c>
      <c r="L627" t="s">
        <v>50</v>
      </c>
      <c r="M627" t="s">
        <v>114</v>
      </c>
      <c r="N627">
        <v>51</v>
      </c>
      <c r="O627" t="s">
        <v>48</v>
      </c>
      <c r="P627" t="s">
        <v>52</v>
      </c>
      <c r="T627" t="s">
        <v>105</v>
      </c>
      <c r="V627" t="s">
        <v>48</v>
      </c>
      <c r="W627" t="s">
        <v>54</v>
      </c>
      <c r="X627" t="s">
        <v>142</v>
      </c>
      <c r="Y627" t="s">
        <v>54</v>
      </c>
      <c r="Z627" t="s">
        <v>4929</v>
      </c>
      <c r="AA627" t="s">
        <v>54</v>
      </c>
      <c r="AB627" t="s">
        <v>57</v>
      </c>
      <c r="AC627" t="s">
        <v>6832</v>
      </c>
      <c r="AH627">
        <f t="shared" si="99"/>
        <v>0</v>
      </c>
      <c r="AI627">
        <f t="shared" si="100"/>
        <v>0</v>
      </c>
      <c r="AJ627">
        <f t="shared" si="101"/>
        <v>1</v>
      </c>
      <c r="AK627">
        <v>1</v>
      </c>
      <c r="AL627" s="8">
        <f t="shared" si="102"/>
        <v>51</v>
      </c>
      <c r="AM627" s="8">
        <f t="shared" si="103"/>
        <v>0.1</v>
      </c>
      <c r="AN627" s="8">
        <f t="shared" si="104"/>
        <v>21.15</v>
      </c>
      <c r="AO627" s="8">
        <f>Table1[[#This Row],[L1 Worked Time]]+Table1[[#This Row],[Idle Time]]+Table1[[#This Row],[L1 Pend Time]]</f>
        <v>72.25</v>
      </c>
      <c r="AP627" s="1" t="str">
        <f t="shared" si="105"/>
        <v>Mon</v>
      </c>
      <c r="AQ627" s="6">
        <f>INT(Table1[[#This Row],[Create Date]])</f>
        <v>44984</v>
      </c>
      <c r="AR627" s="2">
        <f t="shared" si="106"/>
        <v>44984</v>
      </c>
      <c r="AS627" s="1" t="str">
        <f t="shared" si="107"/>
        <v>15:00:03</v>
      </c>
      <c r="AT627" s="1" t="str">
        <f t="shared" si="108"/>
        <v>Week-5</v>
      </c>
      <c r="AU627" s="3">
        <f t="shared" si="109"/>
        <v>0.625</v>
      </c>
      <c r="AW627">
        <v>0.1</v>
      </c>
      <c r="AX627">
        <v>51</v>
      </c>
      <c r="AY627">
        <v>21.15</v>
      </c>
    </row>
    <row r="628" spans="1:51" x14ac:dyDescent="0.25">
      <c r="A628">
        <v>8794</v>
      </c>
      <c r="B628" t="s">
        <v>41</v>
      </c>
      <c r="C628" t="s">
        <v>100</v>
      </c>
      <c r="D628" t="s">
        <v>43</v>
      </c>
      <c r="E628" t="s">
        <v>3511</v>
      </c>
      <c r="F628" t="s">
        <v>6833</v>
      </c>
      <c r="G628" t="s">
        <v>181</v>
      </c>
      <c r="H628" t="s">
        <v>47</v>
      </c>
      <c r="I628" t="s">
        <v>47</v>
      </c>
      <c r="J628" t="s">
        <v>112</v>
      </c>
      <c r="K628" t="s">
        <v>3513</v>
      </c>
      <c r="L628" t="s">
        <v>50</v>
      </c>
      <c r="M628" t="s">
        <v>122</v>
      </c>
      <c r="N628">
        <v>83</v>
      </c>
      <c r="O628" t="s">
        <v>48</v>
      </c>
      <c r="P628" t="s">
        <v>52</v>
      </c>
      <c r="T628" t="s">
        <v>105</v>
      </c>
      <c r="V628" t="s">
        <v>48</v>
      </c>
      <c r="W628" t="s">
        <v>54</v>
      </c>
      <c r="X628" t="s">
        <v>435</v>
      </c>
      <c r="Y628" t="s">
        <v>54</v>
      </c>
      <c r="Z628" t="s">
        <v>6834</v>
      </c>
      <c r="AA628" t="s">
        <v>54</v>
      </c>
      <c r="AB628" t="s">
        <v>57</v>
      </c>
      <c r="AC628" t="s">
        <v>4190</v>
      </c>
      <c r="AH628">
        <f t="shared" si="99"/>
        <v>0</v>
      </c>
      <c r="AI628">
        <f t="shared" si="100"/>
        <v>1</v>
      </c>
      <c r="AJ628" t="str">
        <f t="shared" si="101"/>
        <v/>
      </c>
      <c r="AK628">
        <v>1</v>
      </c>
      <c r="AL628" s="8">
        <f t="shared" si="102"/>
        <v>83</v>
      </c>
      <c r="AM628" s="8">
        <f t="shared" si="103"/>
        <v>0.21666666666666667</v>
      </c>
      <c r="AN628" s="8">
        <f t="shared" si="104"/>
        <v>9.3000000000000007</v>
      </c>
      <c r="AO628" s="8">
        <f>Table1[[#This Row],[L1 Worked Time]]+Table1[[#This Row],[Idle Time]]+Table1[[#This Row],[L1 Pend Time]]</f>
        <v>92.516666666666666</v>
      </c>
      <c r="AP628" s="1" t="str">
        <f t="shared" si="105"/>
        <v>Mon</v>
      </c>
      <c r="AQ628" s="6">
        <f>INT(Table1[[#This Row],[Create Date]])</f>
        <v>44984</v>
      </c>
      <c r="AR628" s="2">
        <f t="shared" si="106"/>
        <v>44984</v>
      </c>
      <c r="AS628" s="1" t="str">
        <f t="shared" si="107"/>
        <v>14:50:03</v>
      </c>
      <c r="AT628" s="1" t="str">
        <f t="shared" si="108"/>
        <v>Week-5</v>
      </c>
      <c r="AU628" s="3">
        <f t="shared" si="109"/>
        <v>0.58333333333333326</v>
      </c>
      <c r="AW628">
        <v>0.21666666666666667</v>
      </c>
      <c r="AX628">
        <v>83</v>
      </c>
      <c r="AY628">
        <v>9.3000000000000007</v>
      </c>
    </row>
    <row r="629" spans="1:51" x14ac:dyDescent="0.25">
      <c r="A629">
        <v>8793</v>
      </c>
      <c r="B629" t="s">
        <v>59</v>
      </c>
      <c r="C629" t="s">
        <v>60</v>
      </c>
      <c r="D629" t="s">
        <v>43</v>
      </c>
      <c r="E629" t="s">
        <v>6828</v>
      </c>
      <c r="F629" t="s">
        <v>6835</v>
      </c>
      <c r="G629" t="s">
        <v>181</v>
      </c>
      <c r="H629" t="s">
        <v>47</v>
      </c>
      <c r="I629" t="s">
        <v>47</v>
      </c>
      <c r="J629" t="s">
        <v>64</v>
      </c>
      <c r="L629" t="s">
        <v>50</v>
      </c>
      <c r="M629" t="s">
        <v>65</v>
      </c>
      <c r="N629">
        <v>18</v>
      </c>
      <c r="O629" t="s">
        <v>48</v>
      </c>
      <c r="P629" t="s">
        <v>66</v>
      </c>
      <c r="Q629" t="s">
        <v>317</v>
      </c>
      <c r="V629" t="s">
        <v>48</v>
      </c>
      <c r="W629" t="s">
        <v>54</v>
      </c>
      <c r="X629" t="s">
        <v>84</v>
      </c>
      <c r="Y629" t="s">
        <v>54</v>
      </c>
      <c r="Z629" t="s">
        <v>3099</v>
      </c>
      <c r="AA629" t="s">
        <v>54</v>
      </c>
      <c r="AB629" t="s">
        <v>57</v>
      </c>
      <c r="AC629" t="s">
        <v>6836</v>
      </c>
      <c r="AH629">
        <f t="shared" si="99"/>
        <v>0</v>
      </c>
      <c r="AI629">
        <f t="shared" si="100"/>
        <v>1</v>
      </c>
      <c r="AJ629" t="str">
        <f t="shared" si="101"/>
        <v/>
      </c>
      <c r="AK629">
        <v>1</v>
      </c>
      <c r="AL629" s="8">
        <f t="shared" si="102"/>
        <v>18</v>
      </c>
      <c r="AM629" s="8">
        <f t="shared" si="103"/>
        <v>0.18333333333333332</v>
      </c>
      <c r="AN629" s="8">
        <f t="shared" si="104"/>
        <v>133.86666666666667</v>
      </c>
      <c r="AO629" s="8">
        <f>Table1[[#This Row],[L1 Worked Time]]+Table1[[#This Row],[Idle Time]]+Table1[[#This Row],[L1 Pend Time]]</f>
        <v>152.05000000000001</v>
      </c>
      <c r="AP629" s="1" t="str">
        <f t="shared" si="105"/>
        <v>Mon</v>
      </c>
      <c r="AQ629" s="6">
        <f>INT(Table1[[#This Row],[Create Date]])</f>
        <v>44984</v>
      </c>
      <c r="AR629" s="2">
        <f t="shared" si="106"/>
        <v>44984</v>
      </c>
      <c r="AS629" s="1" t="str">
        <f t="shared" si="107"/>
        <v>14:30:05</v>
      </c>
      <c r="AT629" s="1" t="str">
        <f t="shared" si="108"/>
        <v>Week-5</v>
      </c>
      <c r="AU629" s="3">
        <f t="shared" si="109"/>
        <v>0.58333333333333326</v>
      </c>
      <c r="AW629">
        <v>0.18333333333333332</v>
      </c>
      <c r="AX629">
        <v>18</v>
      </c>
      <c r="AY629">
        <v>133.86666666666667</v>
      </c>
    </row>
    <row r="630" spans="1:51" x14ac:dyDescent="0.25">
      <c r="A630">
        <v>8792</v>
      </c>
      <c r="B630" t="s">
        <v>117</v>
      </c>
      <c r="C630" t="s">
        <v>399</v>
      </c>
      <c r="D630" t="s">
        <v>43</v>
      </c>
      <c r="E630" t="s">
        <v>217</v>
      </c>
      <c r="F630" t="s">
        <v>6837</v>
      </c>
      <c r="G630" t="s">
        <v>181</v>
      </c>
      <c r="H630" t="s">
        <v>63</v>
      </c>
      <c r="I630" t="s">
        <v>63</v>
      </c>
      <c r="J630" t="s">
        <v>48</v>
      </c>
      <c r="K630" t="s">
        <v>121</v>
      </c>
      <c r="L630" t="s">
        <v>50</v>
      </c>
      <c r="M630" t="s">
        <v>114</v>
      </c>
      <c r="N630">
        <v>7</v>
      </c>
      <c r="O630" t="s">
        <v>48</v>
      </c>
      <c r="P630" t="s">
        <v>123</v>
      </c>
      <c r="R630" t="s">
        <v>124</v>
      </c>
      <c r="V630" t="s">
        <v>48</v>
      </c>
      <c r="W630" t="s">
        <v>54</v>
      </c>
      <c r="X630" t="s">
        <v>55</v>
      </c>
      <c r="Y630" t="s">
        <v>54</v>
      </c>
      <c r="Z630" t="s">
        <v>6838</v>
      </c>
      <c r="AA630" t="s">
        <v>54</v>
      </c>
      <c r="AB630" t="s">
        <v>57</v>
      </c>
      <c r="AC630" t="s">
        <v>57</v>
      </c>
      <c r="AH630">
        <f t="shared" si="99"/>
        <v>0</v>
      </c>
      <c r="AI630">
        <f t="shared" si="100"/>
        <v>1</v>
      </c>
      <c r="AJ630" t="str">
        <f t="shared" si="101"/>
        <v/>
      </c>
      <c r="AK630">
        <v>1</v>
      </c>
      <c r="AL630" s="8">
        <f t="shared" si="102"/>
        <v>7</v>
      </c>
      <c r="AM630" s="8">
        <f t="shared" si="103"/>
        <v>0.15000000000000002</v>
      </c>
      <c r="AN630" s="8">
        <f t="shared" si="104"/>
        <v>1.6666666666666666E-2</v>
      </c>
      <c r="AO630" s="8">
        <f>Table1[[#This Row],[L1 Worked Time]]+Table1[[#This Row],[Idle Time]]+Table1[[#This Row],[L1 Pend Time]]</f>
        <v>7.166666666666667</v>
      </c>
      <c r="AP630" s="1" t="str">
        <f t="shared" si="105"/>
        <v>Mon</v>
      </c>
      <c r="AQ630" s="6">
        <f>INT(Table1[[#This Row],[Create Date]])</f>
        <v>44984</v>
      </c>
      <c r="AR630" s="2">
        <f t="shared" si="106"/>
        <v>44984</v>
      </c>
      <c r="AS630" s="1" t="str">
        <f t="shared" si="107"/>
        <v>14:00:03</v>
      </c>
      <c r="AT630" s="1" t="str">
        <f t="shared" si="108"/>
        <v>Week-5</v>
      </c>
      <c r="AU630" s="3">
        <f t="shared" si="109"/>
        <v>0.58333333333333326</v>
      </c>
      <c r="AW630">
        <v>0.15000000000000002</v>
      </c>
      <c r="AX630">
        <v>7</v>
      </c>
      <c r="AY630">
        <v>1.6666666666666666E-2</v>
      </c>
    </row>
    <row r="631" spans="1:51" x14ac:dyDescent="0.25">
      <c r="A631">
        <v>8791</v>
      </c>
      <c r="B631" t="s">
        <v>59</v>
      </c>
      <c r="C631" t="s">
        <v>60</v>
      </c>
      <c r="D631" t="s">
        <v>43</v>
      </c>
      <c r="E631" t="s">
        <v>6839</v>
      </c>
      <c r="F631" t="s">
        <v>6840</v>
      </c>
      <c r="G631" t="s">
        <v>2165</v>
      </c>
      <c r="H631" t="s">
        <v>63</v>
      </c>
      <c r="I631" t="s">
        <v>63</v>
      </c>
      <c r="J631" t="s">
        <v>64</v>
      </c>
      <c r="L631" t="s">
        <v>50</v>
      </c>
      <c r="M631" t="s">
        <v>65</v>
      </c>
      <c r="N631">
        <v>63</v>
      </c>
      <c r="O631" t="s">
        <v>48</v>
      </c>
      <c r="P631" t="s">
        <v>66</v>
      </c>
      <c r="Q631" t="s">
        <v>67</v>
      </c>
      <c r="V631" t="s">
        <v>48</v>
      </c>
      <c r="W631" t="s">
        <v>54</v>
      </c>
      <c r="X631" t="s">
        <v>55</v>
      </c>
      <c r="Y631" t="s">
        <v>54</v>
      </c>
      <c r="Z631" t="s">
        <v>6841</v>
      </c>
      <c r="AA631" t="s">
        <v>54</v>
      </c>
      <c r="AB631" t="s">
        <v>57</v>
      </c>
      <c r="AC631" t="s">
        <v>6842</v>
      </c>
      <c r="AH631">
        <f t="shared" si="99"/>
        <v>0</v>
      </c>
      <c r="AI631">
        <f t="shared" si="100"/>
        <v>1</v>
      </c>
      <c r="AJ631" t="str">
        <f t="shared" si="101"/>
        <v/>
      </c>
      <c r="AK631">
        <v>1</v>
      </c>
      <c r="AL631" s="8">
        <f t="shared" si="102"/>
        <v>62.999999999999993</v>
      </c>
      <c r="AM631" s="8">
        <f t="shared" si="103"/>
        <v>0.15000000000000002</v>
      </c>
      <c r="AN631" s="8">
        <f t="shared" si="104"/>
        <v>23.383333333333329</v>
      </c>
      <c r="AO631" s="8">
        <f>Table1[[#This Row],[L1 Worked Time]]+Table1[[#This Row],[Idle Time]]+Table1[[#This Row],[L1 Pend Time]]</f>
        <v>86.533333333333317</v>
      </c>
      <c r="AP631" s="1" t="str">
        <f t="shared" si="105"/>
        <v>Mon</v>
      </c>
      <c r="AQ631" s="6">
        <f>INT(Table1[[#This Row],[Create Date]])</f>
        <v>44984</v>
      </c>
      <c r="AR631" s="2">
        <f t="shared" si="106"/>
        <v>44984</v>
      </c>
      <c r="AS631" s="1" t="str">
        <f t="shared" si="107"/>
        <v>13:30:05</v>
      </c>
      <c r="AT631" s="1" t="str">
        <f t="shared" si="108"/>
        <v>Week-5</v>
      </c>
      <c r="AU631" s="3">
        <f t="shared" si="109"/>
        <v>0.54166666666666663</v>
      </c>
      <c r="AW631">
        <v>0.15000000000000002</v>
      </c>
      <c r="AX631">
        <v>62.999999999999993</v>
      </c>
      <c r="AY631">
        <v>23.383333333333329</v>
      </c>
    </row>
    <row r="632" spans="1:51" x14ac:dyDescent="0.25">
      <c r="A632">
        <v>8790</v>
      </c>
      <c r="B632" t="s">
        <v>117</v>
      </c>
      <c r="C632" t="s">
        <v>399</v>
      </c>
      <c r="D632" t="s">
        <v>43</v>
      </c>
      <c r="E632" t="s">
        <v>2232</v>
      </c>
      <c r="F632" t="s">
        <v>6843</v>
      </c>
      <c r="G632" t="s">
        <v>181</v>
      </c>
      <c r="H632" t="s">
        <v>47</v>
      </c>
      <c r="I632" t="s">
        <v>47</v>
      </c>
      <c r="J632" t="s">
        <v>48</v>
      </c>
      <c r="K632" t="s">
        <v>2234</v>
      </c>
      <c r="L632" t="s">
        <v>50</v>
      </c>
      <c r="M632" t="s">
        <v>122</v>
      </c>
      <c r="N632">
        <v>26</v>
      </c>
      <c r="O632" t="s">
        <v>48</v>
      </c>
      <c r="P632" t="s">
        <v>52</v>
      </c>
      <c r="T632" t="s">
        <v>2235</v>
      </c>
      <c r="V632" t="s">
        <v>48</v>
      </c>
      <c r="W632" t="s">
        <v>54</v>
      </c>
      <c r="X632" t="s">
        <v>3751</v>
      </c>
      <c r="Y632" t="s">
        <v>54</v>
      </c>
      <c r="Z632" t="s">
        <v>6844</v>
      </c>
      <c r="AA632" t="s">
        <v>54</v>
      </c>
      <c r="AB632" t="s">
        <v>57</v>
      </c>
      <c r="AC632" t="s">
        <v>57</v>
      </c>
      <c r="AH632">
        <f t="shared" si="99"/>
        <v>0</v>
      </c>
      <c r="AI632">
        <f t="shared" si="100"/>
        <v>1</v>
      </c>
      <c r="AJ632" t="str">
        <f t="shared" si="101"/>
        <v/>
      </c>
      <c r="AK632">
        <v>1</v>
      </c>
      <c r="AL632" s="8">
        <f t="shared" si="102"/>
        <v>25.999999999999996</v>
      </c>
      <c r="AM632" s="8">
        <f t="shared" si="103"/>
        <v>4.8166666666666664</v>
      </c>
      <c r="AN632" s="8">
        <f t="shared" si="104"/>
        <v>1.6666666666666666E-2</v>
      </c>
      <c r="AO632" s="8">
        <f>Table1[[#This Row],[L1 Worked Time]]+Table1[[#This Row],[Idle Time]]+Table1[[#This Row],[L1 Pend Time]]</f>
        <v>30.833333333333329</v>
      </c>
      <c r="AP632" s="1" t="str">
        <f t="shared" si="105"/>
        <v>Mon</v>
      </c>
      <c r="AQ632" s="6">
        <f>INT(Table1[[#This Row],[Create Date]])</f>
        <v>44984</v>
      </c>
      <c r="AR632" s="2">
        <f t="shared" si="106"/>
        <v>44984</v>
      </c>
      <c r="AS632" s="1" t="str">
        <f t="shared" si="107"/>
        <v>13:10:04</v>
      </c>
      <c r="AT632" s="1" t="str">
        <f t="shared" si="108"/>
        <v>Week-5</v>
      </c>
      <c r="AU632" s="3">
        <f t="shared" si="109"/>
        <v>0.54166666666666663</v>
      </c>
      <c r="AW632">
        <v>4.8166666666666664</v>
      </c>
      <c r="AX632">
        <v>25.999999999999996</v>
      </c>
      <c r="AY632">
        <v>1.6666666666666666E-2</v>
      </c>
    </row>
    <row r="633" spans="1:51" x14ac:dyDescent="0.25">
      <c r="A633">
        <v>8789</v>
      </c>
      <c r="B633" t="s">
        <v>371</v>
      </c>
      <c r="C633" t="s">
        <v>109</v>
      </c>
      <c r="D633" t="s">
        <v>43</v>
      </c>
      <c r="E633" t="s">
        <v>6845</v>
      </c>
      <c r="F633" t="s">
        <v>6846</v>
      </c>
      <c r="G633" t="s">
        <v>2165</v>
      </c>
      <c r="H633" t="s">
        <v>47</v>
      </c>
      <c r="I633" t="s">
        <v>47</v>
      </c>
      <c r="J633" t="s">
        <v>1624</v>
      </c>
      <c r="K633" t="s">
        <v>6847</v>
      </c>
      <c r="L633" t="s">
        <v>50</v>
      </c>
      <c r="M633" t="s">
        <v>51</v>
      </c>
      <c r="N633">
        <v>30</v>
      </c>
      <c r="O633" t="s">
        <v>48</v>
      </c>
      <c r="P633" t="s">
        <v>52</v>
      </c>
      <c r="T633" t="s">
        <v>105</v>
      </c>
      <c r="V633" t="s">
        <v>282</v>
      </c>
      <c r="W633" t="s">
        <v>54</v>
      </c>
      <c r="X633" t="s">
        <v>106</v>
      </c>
      <c r="Y633" t="s">
        <v>54</v>
      </c>
      <c r="Z633" t="s">
        <v>6848</v>
      </c>
      <c r="AA633" t="s">
        <v>54</v>
      </c>
      <c r="AB633" t="s">
        <v>57</v>
      </c>
      <c r="AC633" t="s">
        <v>57</v>
      </c>
      <c r="AH633">
        <f t="shared" si="99"/>
        <v>1</v>
      </c>
      <c r="AI633">
        <f t="shared" si="100"/>
        <v>1</v>
      </c>
      <c r="AJ633" t="str">
        <f t="shared" si="101"/>
        <v/>
      </c>
      <c r="AK633">
        <v>1</v>
      </c>
      <c r="AL633" s="8">
        <f t="shared" si="102"/>
        <v>30</v>
      </c>
      <c r="AM633" s="8">
        <f t="shared" si="103"/>
        <v>8.3333333333333329E-2</v>
      </c>
      <c r="AN633" s="8">
        <f t="shared" si="104"/>
        <v>1.6666666666666666E-2</v>
      </c>
      <c r="AO633" s="8">
        <f>Table1[[#This Row],[L1 Worked Time]]+Table1[[#This Row],[Idle Time]]+Table1[[#This Row],[L1 Pend Time]]</f>
        <v>30.099999999999998</v>
      </c>
      <c r="AP633" s="1" t="str">
        <f t="shared" si="105"/>
        <v>Mon</v>
      </c>
      <c r="AQ633" s="6">
        <f>INT(Table1[[#This Row],[Create Date]])</f>
        <v>44984</v>
      </c>
      <c r="AR633" s="2">
        <f t="shared" si="106"/>
        <v>44984</v>
      </c>
      <c r="AS633" s="1" t="str">
        <f t="shared" si="107"/>
        <v>13:10:03</v>
      </c>
      <c r="AT633" s="1" t="str">
        <f t="shared" si="108"/>
        <v>Week-5</v>
      </c>
      <c r="AU633" s="3">
        <f t="shared" si="109"/>
        <v>0.54166666666666663</v>
      </c>
      <c r="AW633">
        <v>8.3333333333333329E-2</v>
      </c>
      <c r="AX633">
        <v>30</v>
      </c>
      <c r="AY633">
        <v>1.6666666666666666E-2</v>
      </c>
    </row>
    <row r="634" spans="1:51" x14ac:dyDescent="0.25">
      <c r="A634">
        <v>8788</v>
      </c>
      <c r="B634" t="s">
        <v>371</v>
      </c>
      <c r="C634" t="s">
        <v>109</v>
      </c>
      <c r="D634" t="s">
        <v>43</v>
      </c>
      <c r="E634" t="s">
        <v>6845</v>
      </c>
      <c r="F634" t="s">
        <v>6849</v>
      </c>
      <c r="G634" t="s">
        <v>46</v>
      </c>
      <c r="H634" t="s">
        <v>47</v>
      </c>
      <c r="I634" t="s">
        <v>47</v>
      </c>
      <c r="J634" t="s">
        <v>1624</v>
      </c>
      <c r="K634" t="s">
        <v>6847</v>
      </c>
      <c r="L634" t="s">
        <v>50</v>
      </c>
      <c r="M634" t="s">
        <v>51</v>
      </c>
      <c r="N634">
        <v>21</v>
      </c>
      <c r="O634" t="s">
        <v>48</v>
      </c>
      <c r="P634" t="s">
        <v>52</v>
      </c>
      <c r="T634" t="s">
        <v>105</v>
      </c>
      <c r="V634" t="s">
        <v>282</v>
      </c>
      <c r="W634" t="s">
        <v>54</v>
      </c>
      <c r="X634" t="s">
        <v>55</v>
      </c>
      <c r="Y634" t="s">
        <v>54</v>
      </c>
      <c r="Z634" t="s">
        <v>6850</v>
      </c>
      <c r="AA634" t="s">
        <v>54</v>
      </c>
      <c r="AB634" t="s">
        <v>57</v>
      </c>
      <c r="AC634" t="s">
        <v>6851</v>
      </c>
      <c r="AH634">
        <f t="shared" si="99"/>
        <v>1</v>
      </c>
      <c r="AI634">
        <f t="shared" si="100"/>
        <v>1</v>
      </c>
      <c r="AJ634" t="str">
        <f t="shared" si="101"/>
        <v/>
      </c>
      <c r="AK634">
        <v>1</v>
      </c>
      <c r="AL634" s="8">
        <f t="shared" si="102"/>
        <v>21</v>
      </c>
      <c r="AM634" s="8">
        <f t="shared" si="103"/>
        <v>0.15000000000000002</v>
      </c>
      <c r="AN634" s="8">
        <f t="shared" si="104"/>
        <v>196.28333333333333</v>
      </c>
      <c r="AO634" s="8">
        <f>Table1[[#This Row],[L1 Worked Time]]+Table1[[#This Row],[Idle Time]]+Table1[[#This Row],[L1 Pend Time]]</f>
        <v>217.43333333333334</v>
      </c>
      <c r="AP634" s="1" t="str">
        <f t="shared" si="105"/>
        <v>Mon</v>
      </c>
      <c r="AQ634" s="6">
        <f>INT(Table1[[#This Row],[Create Date]])</f>
        <v>44984</v>
      </c>
      <c r="AR634" s="2">
        <f t="shared" si="106"/>
        <v>44984</v>
      </c>
      <c r="AS634" s="1" t="str">
        <f t="shared" si="107"/>
        <v>11:10:03</v>
      </c>
      <c r="AT634" s="1" t="str">
        <f t="shared" si="108"/>
        <v>Week-5</v>
      </c>
      <c r="AU634" s="3">
        <f t="shared" si="109"/>
        <v>0.45833333333333331</v>
      </c>
      <c r="AW634">
        <v>0.15000000000000002</v>
      </c>
      <c r="AX634">
        <v>21</v>
      </c>
      <c r="AY634">
        <v>196.28333333333333</v>
      </c>
    </row>
    <row r="635" spans="1:51" x14ac:dyDescent="0.25">
      <c r="A635">
        <v>8787</v>
      </c>
      <c r="B635" t="s">
        <v>371</v>
      </c>
      <c r="C635" t="s">
        <v>109</v>
      </c>
      <c r="D635" t="s">
        <v>43</v>
      </c>
      <c r="E635" t="s">
        <v>6845</v>
      </c>
      <c r="F635" t="s">
        <v>6852</v>
      </c>
      <c r="G635" t="s">
        <v>46</v>
      </c>
      <c r="H635" t="s">
        <v>47</v>
      </c>
      <c r="I635" t="s">
        <v>47</v>
      </c>
      <c r="J635" t="s">
        <v>1624</v>
      </c>
      <c r="K635" t="s">
        <v>6847</v>
      </c>
      <c r="L635" t="s">
        <v>50</v>
      </c>
      <c r="M635" t="s">
        <v>51</v>
      </c>
      <c r="N635">
        <v>12</v>
      </c>
      <c r="O635" t="s">
        <v>48</v>
      </c>
      <c r="P635" t="s">
        <v>52</v>
      </c>
      <c r="T635" t="s">
        <v>105</v>
      </c>
      <c r="V635" t="s">
        <v>282</v>
      </c>
      <c r="W635" t="s">
        <v>54</v>
      </c>
      <c r="X635" t="s">
        <v>55</v>
      </c>
      <c r="Y635" t="s">
        <v>54</v>
      </c>
      <c r="Z635" t="s">
        <v>6853</v>
      </c>
      <c r="AA635" t="s">
        <v>54</v>
      </c>
      <c r="AB635" t="s">
        <v>57</v>
      </c>
      <c r="AC635" t="s">
        <v>6854</v>
      </c>
      <c r="AH635">
        <f t="shared" si="99"/>
        <v>1</v>
      </c>
      <c r="AI635">
        <f t="shared" si="100"/>
        <v>1</v>
      </c>
      <c r="AJ635" t="str">
        <f t="shared" si="101"/>
        <v/>
      </c>
      <c r="AK635">
        <v>1</v>
      </c>
      <c r="AL635" s="8">
        <f t="shared" si="102"/>
        <v>12</v>
      </c>
      <c r="AM635" s="8">
        <f t="shared" si="103"/>
        <v>0.15000000000000002</v>
      </c>
      <c r="AN635" s="8">
        <f t="shared" si="104"/>
        <v>249.71666666666664</v>
      </c>
      <c r="AO635" s="8">
        <f>Table1[[#This Row],[L1 Worked Time]]+Table1[[#This Row],[Idle Time]]+Table1[[#This Row],[L1 Pend Time]]</f>
        <v>261.86666666666662</v>
      </c>
      <c r="AP635" s="1" t="str">
        <f t="shared" si="105"/>
        <v>Mon</v>
      </c>
      <c r="AQ635" s="6">
        <f>INT(Table1[[#This Row],[Create Date]])</f>
        <v>44984</v>
      </c>
      <c r="AR635" s="2">
        <f t="shared" si="106"/>
        <v>44984</v>
      </c>
      <c r="AS635" s="1" t="str">
        <f t="shared" si="107"/>
        <v>10:40:05</v>
      </c>
      <c r="AT635" s="1" t="str">
        <f t="shared" si="108"/>
        <v>Week-5</v>
      </c>
      <c r="AU635" s="3">
        <f t="shared" si="109"/>
        <v>0.41666666666666663</v>
      </c>
      <c r="AW635">
        <v>0.15000000000000002</v>
      </c>
      <c r="AX635">
        <v>12</v>
      </c>
      <c r="AY635">
        <v>249.71666666666664</v>
      </c>
    </row>
    <row r="636" spans="1:51" x14ac:dyDescent="0.25">
      <c r="A636">
        <v>8786</v>
      </c>
      <c r="B636" t="s">
        <v>371</v>
      </c>
      <c r="C636" t="s">
        <v>109</v>
      </c>
      <c r="D636" t="s">
        <v>43</v>
      </c>
      <c r="E636" t="s">
        <v>6845</v>
      </c>
      <c r="F636" t="s">
        <v>6855</v>
      </c>
      <c r="G636" t="s">
        <v>2165</v>
      </c>
      <c r="H636" t="s">
        <v>47</v>
      </c>
      <c r="I636" t="s">
        <v>47</v>
      </c>
      <c r="J636" t="s">
        <v>1624</v>
      </c>
      <c r="K636" t="s">
        <v>6847</v>
      </c>
      <c r="L636" t="s">
        <v>50</v>
      </c>
      <c r="M636" t="s">
        <v>51</v>
      </c>
      <c r="N636">
        <v>85</v>
      </c>
      <c r="O636" t="s">
        <v>48</v>
      </c>
      <c r="P636" t="s">
        <v>52</v>
      </c>
      <c r="T636" t="s">
        <v>105</v>
      </c>
      <c r="V636" t="s">
        <v>282</v>
      </c>
      <c r="W636" t="s">
        <v>54</v>
      </c>
      <c r="X636" t="s">
        <v>78</v>
      </c>
      <c r="Y636" t="s">
        <v>54</v>
      </c>
      <c r="Z636" t="s">
        <v>3438</v>
      </c>
      <c r="AA636" t="s">
        <v>54</v>
      </c>
      <c r="AB636" t="s">
        <v>57</v>
      </c>
      <c r="AC636" t="s">
        <v>6856</v>
      </c>
      <c r="AH636">
        <f t="shared" si="99"/>
        <v>1</v>
      </c>
      <c r="AI636">
        <f t="shared" si="100"/>
        <v>1</v>
      </c>
      <c r="AJ636" t="str">
        <f t="shared" si="101"/>
        <v/>
      </c>
      <c r="AK636">
        <v>1</v>
      </c>
      <c r="AL636" s="8">
        <f t="shared" si="102"/>
        <v>85</v>
      </c>
      <c r="AM636" s="8">
        <f t="shared" si="103"/>
        <v>0.13333333333333333</v>
      </c>
      <c r="AN636" s="8">
        <f t="shared" si="104"/>
        <v>57.56666666666667</v>
      </c>
      <c r="AO636" s="8">
        <f>Table1[[#This Row],[L1 Worked Time]]+Table1[[#This Row],[Idle Time]]+Table1[[#This Row],[L1 Pend Time]]</f>
        <v>142.70000000000002</v>
      </c>
      <c r="AP636" s="1" t="str">
        <f t="shared" si="105"/>
        <v>Mon</v>
      </c>
      <c r="AQ636" s="6">
        <f>INT(Table1[[#This Row],[Create Date]])</f>
        <v>44984</v>
      </c>
      <c r="AR636" s="2">
        <f t="shared" si="106"/>
        <v>44984</v>
      </c>
      <c r="AS636" s="1" t="str">
        <f t="shared" si="107"/>
        <v>10:40:03</v>
      </c>
      <c r="AT636" s="1" t="str">
        <f t="shared" si="108"/>
        <v>Week-5</v>
      </c>
      <c r="AU636" s="3">
        <f t="shared" si="109"/>
        <v>0.41666666666666663</v>
      </c>
      <c r="AW636">
        <v>0.13333333333333333</v>
      </c>
      <c r="AX636">
        <v>85</v>
      </c>
      <c r="AY636">
        <v>57.56666666666667</v>
      </c>
    </row>
    <row r="637" spans="1:51" x14ac:dyDescent="0.25">
      <c r="A637">
        <v>8785</v>
      </c>
      <c r="B637" t="s">
        <v>371</v>
      </c>
      <c r="C637" t="s">
        <v>109</v>
      </c>
      <c r="D637" t="s">
        <v>43</v>
      </c>
      <c r="E637" t="s">
        <v>6845</v>
      </c>
      <c r="F637" t="s">
        <v>6857</v>
      </c>
      <c r="G637" t="s">
        <v>46</v>
      </c>
      <c r="H637" t="s">
        <v>47</v>
      </c>
      <c r="I637" t="s">
        <v>47</v>
      </c>
      <c r="J637" t="s">
        <v>1624</v>
      </c>
      <c r="K637" t="s">
        <v>6847</v>
      </c>
      <c r="L637" t="s">
        <v>50</v>
      </c>
      <c r="M637" t="s">
        <v>51</v>
      </c>
      <c r="N637">
        <v>33</v>
      </c>
      <c r="O637" t="s">
        <v>48</v>
      </c>
      <c r="P637" t="s">
        <v>52</v>
      </c>
      <c r="T637" t="s">
        <v>105</v>
      </c>
      <c r="V637" t="s">
        <v>282</v>
      </c>
      <c r="W637" t="s">
        <v>54</v>
      </c>
      <c r="X637" t="s">
        <v>359</v>
      </c>
      <c r="Y637" t="s">
        <v>54</v>
      </c>
      <c r="Z637" t="s">
        <v>1990</v>
      </c>
      <c r="AA637" t="s">
        <v>54</v>
      </c>
      <c r="AB637" t="s">
        <v>57</v>
      </c>
      <c r="AC637" t="s">
        <v>6858</v>
      </c>
      <c r="AH637">
        <f t="shared" si="99"/>
        <v>1</v>
      </c>
      <c r="AI637">
        <f t="shared" si="100"/>
        <v>1</v>
      </c>
      <c r="AJ637" t="str">
        <f t="shared" si="101"/>
        <v/>
      </c>
      <c r="AK637">
        <v>1</v>
      </c>
      <c r="AL637" s="8">
        <f t="shared" si="102"/>
        <v>33</v>
      </c>
      <c r="AM637" s="8">
        <f t="shared" si="103"/>
        <v>0.2</v>
      </c>
      <c r="AN637" s="8">
        <f t="shared" si="104"/>
        <v>176.38333333333333</v>
      </c>
      <c r="AO637" s="8">
        <f>Table1[[#This Row],[L1 Worked Time]]+Table1[[#This Row],[Idle Time]]+Table1[[#This Row],[L1 Pend Time]]</f>
        <v>209.58333333333331</v>
      </c>
      <c r="AP637" s="1" t="str">
        <f t="shared" si="105"/>
        <v>Mon</v>
      </c>
      <c r="AQ637" s="6">
        <f>INT(Table1[[#This Row],[Create Date]])</f>
        <v>44984</v>
      </c>
      <c r="AR637" s="2">
        <f t="shared" si="106"/>
        <v>44984</v>
      </c>
      <c r="AS637" s="1" t="str">
        <f t="shared" si="107"/>
        <v>10:30:03</v>
      </c>
      <c r="AT637" s="1" t="str">
        <f t="shared" si="108"/>
        <v>Week-5</v>
      </c>
      <c r="AU637" s="3">
        <f t="shared" si="109"/>
        <v>0.41666666666666663</v>
      </c>
      <c r="AW637">
        <v>0.2</v>
      </c>
      <c r="AX637">
        <v>33</v>
      </c>
      <c r="AY637">
        <v>176.38333333333333</v>
      </c>
    </row>
    <row r="638" spans="1:51" x14ac:dyDescent="0.25">
      <c r="A638">
        <v>8784</v>
      </c>
      <c r="B638" t="s">
        <v>59</v>
      </c>
      <c r="C638" t="s">
        <v>399</v>
      </c>
      <c r="D638" t="s">
        <v>43</v>
      </c>
      <c r="E638" t="s">
        <v>6859</v>
      </c>
      <c r="F638" t="s">
        <v>6860</v>
      </c>
      <c r="G638" t="s">
        <v>181</v>
      </c>
      <c r="H638" t="s">
        <v>47</v>
      </c>
      <c r="I638" t="s">
        <v>47</v>
      </c>
      <c r="J638" t="s">
        <v>64</v>
      </c>
      <c r="L638" t="s">
        <v>50</v>
      </c>
      <c r="M638" t="s">
        <v>65</v>
      </c>
      <c r="N638">
        <v>201</v>
      </c>
      <c r="O638" t="s">
        <v>48</v>
      </c>
      <c r="P638" t="s">
        <v>66</v>
      </c>
      <c r="Q638" t="s">
        <v>317</v>
      </c>
      <c r="V638" t="s">
        <v>48</v>
      </c>
      <c r="W638" t="s">
        <v>54</v>
      </c>
      <c r="X638" t="s">
        <v>106</v>
      </c>
      <c r="Y638" t="s">
        <v>54</v>
      </c>
      <c r="Z638" t="s">
        <v>6861</v>
      </c>
      <c r="AA638" t="s">
        <v>54</v>
      </c>
      <c r="AB638" t="s">
        <v>57</v>
      </c>
      <c r="AC638" t="s">
        <v>6862</v>
      </c>
      <c r="AH638">
        <f t="shared" si="99"/>
        <v>0</v>
      </c>
      <c r="AI638">
        <f t="shared" si="100"/>
        <v>1</v>
      </c>
      <c r="AJ638" t="str">
        <f t="shared" si="101"/>
        <v/>
      </c>
      <c r="AK638">
        <v>1</v>
      </c>
      <c r="AL638" s="8">
        <f t="shared" si="102"/>
        <v>201</v>
      </c>
      <c r="AM638" s="8">
        <f t="shared" si="103"/>
        <v>8.3333333333333329E-2</v>
      </c>
      <c r="AN638" s="8">
        <f t="shared" si="104"/>
        <v>111.43333333333332</v>
      </c>
      <c r="AO638" s="8">
        <f>Table1[[#This Row],[L1 Worked Time]]+Table1[[#This Row],[Idle Time]]+Table1[[#This Row],[L1 Pend Time]]</f>
        <v>312.51666666666665</v>
      </c>
      <c r="AP638" s="1" t="str">
        <f t="shared" si="105"/>
        <v>Mon</v>
      </c>
      <c r="AQ638" s="6">
        <f>INT(Table1[[#This Row],[Create Date]])</f>
        <v>44984</v>
      </c>
      <c r="AR638" s="2">
        <f t="shared" si="106"/>
        <v>44984</v>
      </c>
      <c r="AS638" s="1" t="str">
        <f t="shared" si="107"/>
        <v>09:30:05</v>
      </c>
      <c r="AT638" s="1" t="str">
        <f t="shared" si="108"/>
        <v>Week-5</v>
      </c>
      <c r="AU638" s="3">
        <f t="shared" si="109"/>
        <v>0.375</v>
      </c>
      <c r="AW638">
        <v>8.3333333333333329E-2</v>
      </c>
      <c r="AX638">
        <v>201</v>
      </c>
      <c r="AY638">
        <v>111.43333333333332</v>
      </c>
    </row>
    <row r="639" spans="1:51" x14ac:dyDescent="0.25">
      <c r="A639">
        <v>8783</v>
      </c>
      <c r="B639" t="s">
        <v>59</v>
      </c>
      <c r="C639" t="s">
        <v>60</v>
      </c>
      <c r="D639" t="s">
        <v>43</v>
      </c>
      <c r="E639" t="s">
        <v>6863</v>
      </c>
      <c r="F639" t="s">
        <v>6864</v>
      </c>
      <c r="G639" t="s">
        <v>2165</v>
      </c>
      <c r="H639" t="s">
        <v>63</v>
      </c>
      <c r="I639" t="s">
        <v>63</v>
      </c>
      <c r="J639" t="s">
        <v>64</v>
      </c>
      <c r="L639" t="s">
        <v>50</v>
      </c>
      <c r="M639" t="s">
        <v>65</v>
      </c>
      <c r="N639">
        <v>60</v>
      </c>
      <c r="O639" t="s">
        <v>48</v>
      </c>
      <c r="P639" t="s">
        <v>66</v>
      </c>
      <c r="Q639" t="s">
        <v>67</v>
      </c>
      <c r="V639" t="s">
        <v>48</v>
      </c>
      <c r="W639" t="s">
        <v>54</v>
      </c>
      <c r="X639" t="s">
        <v>55</v>
      </c>
      <c r="Y639" t="s">
        <v>54</v>
      </c>
      <c r="Z639" t="s">
        <v>1016</v>
      </c>
      <c r="AA639" t="s">
        <v>54</v>
      </c>
      <c r="AB639" t="s">
        <v>57</v>
      </c>
      <c r="AC639" t="s">
        <v>6865</v>
      </c>
      <c r="AH639">
        <f t="shared" si="99"/>
        <v>0</v>
      </c>
      <c r="AI639">
        <f t="shared" si="100"/>
        <v>1</v>
      </c>
      <c r="AJ639" t="str">
        <f t="shared" si="101"/>
        <v/>
      </c>
      <c r="AK639">
        <v>1</v>
      </c>
      <c r="AL639" s="8">
        <f t="shared" si="102"/>
        <v>60</v>
      </c>
      <c r="AM639" s="8">
        <f t="shared" si="103"/>
        <v>0.15000000000000002</v>
      </c>
      <c r="AN639" s="8">
        <f t="shared" si="104"/>
        <v>92.750000000000014</v>
      </c>
      <c r="AO639" s="8">
        <f>Table1[[#This Row],[L1 Worked Time]]+Table1[[#This Row],[Idle Time]]+Table1[[#This Row],[L1 Pend Time]]</f>
        <v>152.9</v>
      </c>
      <c r="AP639" s="1" t="str">
        <f t="shared" si="105"/>
        <v>Mon</v>
      </c>
      <c r="AQ639" s="6">
        <f>INT(Table1[[#This Row],[Create Date]])</f>
        <v>44984</v>
      </c>
      <c r="AR639" s="2">
        <f t="shared" si="106"/>
        <v>44984</v>
      </c>
      <c r="AS639" s="1" t="str">
        <f t="shared" si="107"/>
        <v>09:00:11</v>
      </c>
      <c r="AT639" s="1" t="str">
        <f t="shared" si="108"/>
        <v>Week-5</v>
      </c>
      <c r="AU639" s="3">
        <f t="shared" si="109"/>
        <v>0.375</v>
      </c>
      <c r="AW639">
        <v>0.15000000000000002</v>
      </c>
      <c r="AX639">
        <v>60</v>
      </c>
      <c r="AY639">
        <v>92.750000000000014</v>
      </c>
    </row>
    <row r="640" spans="1:51" x14ac:dyDescent="0.25">
      <c r="A640">
        <v>8782</v>
      </c>
      <c r="B640" t="s">
        <v>59</v>
      </c>
      <c r="C640" t="s">
        <v>164</v>
      </c>
      <c r="D640" t="s">
        <v>43</v>
      </c>
      <c r="E640" t="s">
        <v>6683</v>
      </c>
      <c r="F640" t="s">
        <v>6864</v>
      </c>
      <c r="G640" t="s">
        <v>46</v>
      </c>
      <c r="H640" t="s">
        <v>63</v>
      </c>
      <c r="I640" t="s">
        <v>63</v>
      </c>
      <c r="J640" t="s">
        <v>64</v>
      </c>
      <c r="L640" t="s">
        <v>50</v>
      </c>
      <c r="M640" t="s">
        <v>65</v>
      </c>
      <c r="N640">
        <v>91</v>
      </c>
      <c r="O640" t="s">
        <v>48</v>
      </c>
      <c r="P640" t="s">
        <v>66</v>
      </c>
      <c r="Q640" t="s">
        <v>67</v>
      </c>
      <c r="V640" t="s">
        <v>48</v>
      </c>
      <c r="W640" t="s">
        <v>54</v>
      </c>
      <c r="X640" t="s">
        <v>106</v>
      </c>
      <c r="Y640" t="s">
        <v>54</v>
      </c>
      <c r="Z640" t="s">
        <v>6866</v>
      </c>
      <c r="AA640" t="s">
        <v>54</v>
      </c>
      <c r="AB640" t="s">
        <v>57</v>
      </c>
      <c r="AC640" t="s">
        <v>6867</v>
      </c>
      <c r="AH640">
        <f t="shared" si="99"/>
        <v>0</v>
      </c>
      <c r="AI640">
        <f t="shared" si="100"/>
        <v>1</v>
      </c>
      <c r="AJ640" t="str">
        <f t="shared" si="101"/>
        <v/>
      </c>
      <c r="AK640">
        <v>1</v>
      </c>
      <c r="AL640" s="8">
        <f t="shared" si="102"/>
        <v>91</v>
      </c>
      <c r="AM640" s="8">
        <f t="shared" si="103"/>
        <v>8.3333333333333329E-2</v>
      </c>
      <c r="AN640" s="8">
        <f t="shared" si="104"/>
        <v>109.49999999999999</v>
      </c>
      <c r="AO640" s="8">
        <f>Table1[[#This Row],[L1 Worked Time]]+Table1[[#This Row],[Idle Time]]+Table1[[#This Row],[L1 Pend Time]]</f>
        <v>200.58333333333331</v>
      </c>
      <c r="AP640" s="1" t="str">
        <f t="shared" si="105"/>
        <v>Mon</v>
      </c>
      <c r="AQ640" s="6">
        <f>INT(Table1[[#This Row],[Create Date]])</f>
        <v>44984</v>
      </c>
      <c r="AR640" s="2">
        <f t="shared" si="106"/>
        <v>44984</v>
      </c>
      <c r="AS640" s="1" t="str">
        <f t="shared" si="107"/>
        <v>09:00:11</v>
      </c>
      <c r="AT640" s="1" t="str">
        <f t="shared" si="108"/>
        <v>Week-5</v>
      </c>
      <c r="AU640" s="3">
        <f t="shared" si="109"/>
        <v>0.375</v>
      </c>
      <c r="AW640">
        <v>8.3333333333333329E-2</v>
      </c>
      <c r="AX640">
        <v>91</v>
      </c>
      <c r="AY640">
        <v>109.49999999999999</v>
      </c>
    </row>
    <row r="641" spans="1:51" x14ac:dyDescent="0.25">
      <c r="A641">
        <v>8781</v>
      </c>
      <c r="B641" t="s">
        <v>371</v>
      </c>
      <c r="C641" t="s">
        <v>109</v>
      </c>
      <c r="D641" t="s">
        <v>43</v>
      </c>
      <c r="E641" t="s">
        <v>6845</v>
      </c>
      <c r="F641" t="s">
        <v>6868</v>
      </c>
      <c r="G641" t="s">
        <v>2165</v>
      </c>
      <c r="H641" t="s">
        <v>47</v>
      </c>
      <c r="I641" t="s">
        <v>47</v>
      </c>
      <c r="J641" t="s">
        <v>1624</v>
      </c>
      <c r="K641" t="s">
        <v>6847</v>
      </c>
      <c r="L641" t="s">
        <v>50</v>
      </c>
      <c r="M641" t="s">
        <v>51</v>
      </c>
      <c r="N641">
        <v>0</v>
      </c>
      <c r="O641" t="s">
        <v>48</v>
      </c>
      <c r="P641" t="s">
        <v>52</v>
      </c>
      <c r="T641" t="s">
        <v>105</v>
      </c>
      <c r="V641" t="s">
        <v>282</v>
      </c>
      <c r="W641" t="s">
        <v>54</v>
      </c>
      <c r="X641" t="s">
        <v>745</v>
      </c>
      <c r="Y641" t="s">
        <v>54</v>
      </c>
      <c r="Z641" t="s">
        <v>745</v>
      </c>
      <c r="AA641" t="s">
        <v>54</v>
      </c>
      <c r="AB641" t="s">
        <v>6869</v>
      </c>
      <c r="AC641" t="s">
        <v>57</v>
      </c>
      <c r="AH641">
        <f t="shared" si="99"/>
        <v>1</v>
      </c>
      <c r="AI641">
        <f t="shared" si="100"/>
        <v>1</v>
      </c>
      <c r="AJ641" t="str">
        <f t="shared" si="101"/>
        <v/>
      </c>
      <c r="AK641">
        <v>1</v>
      </c>
      <c r="AL641" s="8">
        <f t="shared" si="102"/>
        <v>0</v>
      </c>
      <c r="AM641" s="8">
        <f t="shared" si="103"/>
        <v>6.6666666666666666E-2</v>
      </c>
      <c r="AN641" s="8">
        <f t="shared" si="104"/>
        <v>1.6666666666666666E-2</v>
      </c>
      <c r="AO641" s="8">
        <f>Table1[[#This Row],[L1 Worked Time]]+Table1[[#This Row],[Idle Time]]+Table1[[#This Row],[L1 Pend Time]]</f>
        <v>8.3333333333333329E-2</v>
      </c>
      <c r="AP641" s="1" t="str">
        <f t="shared" si="105"/>
        <v>Mon</v>
      </c>
      <c r="AQ641" s="6">
        <f>INT(Table1[[#This Row],[Create Date]])</f>
        <v>44984</v>
      </c>
      <c r="AR641" s="2">
        <f t="shared" si="106"/>
        <v>44984</v>
      </c>
      <c r="AS641" s="1" t="str">
        <f t="shared" si="107"/>
        <v>09:00:03</v>
      </c>
      <c r="AT641" s="1" t="str">
        <f t="shared" si="108"/>
        <v>Week-5</v>
      </c>
      <c r="AU641" s="3">
        <f t="shared" si="109"/>
        <v>0.375</v>
      </c>
      <c r="AW641">
        <v>6.6666666666666666E-2</v>
      </c>
      <c r="AX641">
        <v>0</v>
      </c>
      <c r="AY641">
        <v>1.6666666666666666E-2</v>
      </c>
    </row>
    <row r="642" spans="1:51" x14ac:dyDescent="0.25">
      <c r="A642">
        <v>8780</v>
      </c>
      <c r="B642" t="s">
        <v>371</v>
      </c>
      <c r="C642" t="s">
        <v>109</v>
      </c>
      <c r="D642" t="s">
        <v>43</v>
      </c>
      <c r="E642" t="s">
        <v>6845</v>
      </c>
      <c r="F642" t="s">
        <v>6870</v>
      </c>
      <c r="G642" t="s">
        <v>2165</v>
      </c>
      <c r="H642" t="s">
        <v>47</v>
      </c>
      <c r="I642" t="s">
        <v>47</v>
      </c>
      <c r="J642" t="s">
        <v>1624</v>
      </c>
      <c r="K642" t="s">
        <v>6847</v>
      </c>
      <c r="L642" t="s">
        <v>50</v>
      </c>
      <c r="M642" t="s">
        <v>51</v>
      </c>
      <c r="N642">
        <v>76</v>
      </c>
      <c r="O642" t="s">
        <v>48</v>
      </c>
      <c r="P642" t="s">
        <v>52</v>
      </c>
      <c r="T642" t="s">
        <v>105</v>
      </c>
      <c r="V642" t="s">
        <v>282</v>
      </c>
      <c r="W642" t="s">
        <v>54</v>
      </c>
      <c r="X642" t="s">
        <v>142</v>
      </c>
      <c r="Y642" t="s">
        <v>54</v>
      </c>
      <c r="Z642" t="s">
        <v>1993</v>
      </c>
      <c r="AA642" t="s">
        <v>54</v>
      </c>
      <c r="AB642" t="s">
        <v>57</v>
      </c>
      <c r="AC642" t="s">
        <v>57</v>
      </c>
      <c r="AH642">
        <f t="shared" ref="AH642:AH705" si="110">IFERROR(SEARCH("MSSP",J642,1),0)</f>
        <v>1</v>
      </c>
      <c r="AI642">
        <f t="shared" ref="AI642:AI705" si="111">IF(OR(H642="",I642=""),"",IF(H642=I642,1,0))</f>
        <v>1</v>
      </c>
      <c r="AJ642" t="str">
        <f t="shared" ref="AJ642:AJ705" si="112">IF(OR(H642="",I642=""),"",IF(H642&lt;&gt;I642,1,""))</f>
        <v/>
      </c>
      <c r="AK642">
        <v>1</v>
      </c>
      <c r="AL642" s="8">
        <f t="shared" ref="AL642:AL705" si="113">(N642/1440)*1440</f>
        <v>76</v>
      </c>
      <c r="AM642" s="8">
        <f t="shared" ref="AM642:AM705" si="114">((N642/1440)-(N642/1440)+MID(X642,18,8))*1440</f>
        <v>0.1</v>
      </c>
      <c r="AN642" s="8">
        <f t="shared" ref="AN642:AN705" si="115">(((N642/1440)-(N642/1440))+MID(AC642,18,8))*1440</f>
        <v>1.6666666666666666E-2</v>
      </c>
      <c r="AO642" s="8">
        <f>Table1[[#This Row],[L1 Worked Time]]+Table1[[#This Row],[Idle Time]]+Table1[[#This Row],[L1 Pend Time]]</f>
        <v>76.11666666666666</v>
      </c>
      <c r="AP642" s="1" t="str">
        <f t="shared" ref="AP642:AP705" si="116">TEXT(AR642,"DDD")</f>
        <v>Mon</v>
      </c>
      <c r="AQ642" s="6">
        <f>INT(Table1[[#This Row],[Create Date]])</f>
        <v>44984</v>
      </c>
      <c r="AR642" s="2">
        <f t="shared" ref="AR642:AR705" si="117">IF(F642="","",INT(MID(F642,6,2)&amp;"-"&amp;MID(F642,9,3)&amp;"-"&amp;MID(F642,15,2)))</f>
        <v>44984</v>
      </c>
      <c r="AS642" s="1" t="str">
        <f t="shared" ref="AS642:AS705" si="118">IF(F642="","",MID(F642,18,8))</f>
        <v>08:50:03</v>
      </c>
      <c r="AT642" s="1" t="str">
        <f t="shared" ref="AT642:AT705" si="119">"Week"&amp;"-"&amp;(WEEKNUM(AR642,2)-WEEKNUM(DATE(YEAR(AR642),MONTH(AR642),1),2)+1)</f>
        <v>Week-5</v>
      </c>
      <c r="AU642" s="3">
        <f t="shared" ref="AU642:AU705" si="120">FLOOR(AS642,1/24)</f>
        <v>0.33333333333333331</v>
      </c>
      <c r="AW642">
        <v>0.1</v>
      </c>
      <c r="AX642">
        <v>76</v>
      </c>
      <c r="AY642">
        <v>1.6666666666666666E-2</v>
      </c>
    </row>
    <row r="643" spans="1:51" x14ac:dyDescent="0.25">
      <c r="A643">
        <v>8779</v>
      </c>
      <c r="B643" t="s">
        <v>59</v>
      </c>
      <c r="C643" t="s">
        <v>60</v>
      </c>
      <c r="D643" t="s">
        <v>43</v>
      </c>
      <c r="E643" t="s">
        <v>6871</v>
      </c>
      <c r="F643" t="s">
        <v>6872</v>
      </c>
      <c r="G643" t="s">
        <v>46</v>
      </c>
      <c r="H643" t="s">
        <v>63</v>
      </c>
      <c r="I643" t="s">
        <v>63</v>
      </c>
      <c r="J643" t="s">
        <v>64</v>
      </c>
      <c r="L643" t="s">
        <v>50</v>
      </c>
      <c r="M643" t="s">
        <v>65</v>
      </c>
      <c r="N643">
        <v>71</v>
      </c>
      <c r="O643" t="s">
        <v>48</v>
      </c>
      <c r="P643" t="s">
        <v>66</v>
      </c>
      <c r="Q643" t="s">
        <v>67</v>
      </c>
      <c r="V643" t="s">
        <v>48</v>
      </c>
      <c r="W643" t="s">
        <v>54</v>
      </c>
      <c r="X643" t="s">
        <v>84</v>
      </c>
      <c r="Y643" t="s">
        <v>54</v>
      </c>
      <c r="Z643" t="s">
        <v>6873</v>
      </c>
      <c r="AA643" t="s">
        <v>54</v>
      </c>
      <c r="AB643" t="s">
        <v>57</v>
      </c>
      <c r="AC643" t="s">
        <v>6874</v>
      </c>
      <c r="AH643">
        <f t="shared" si="110"/>
        <v>0</v>
      </c>
      <c r="AI643">
        <f t="shared" si="111"/>
        <v>1</v>
      </c>
      <c r="AJ643" t="str">
        <f t="shared" si="112"/>
        <v/>
      </c>
      <c r="AK643">
        <v>1</v>
      </c>
      <c r="AL643" s="8">
        <f t="shared" si="113"/>
        <v>71</v>
      </c>
      <c r="AM643" s="8">
        <f t="shared" si="114"/>
        <v>0.18333333333333332</v>
      </c>
      <c r="AN643" s="8">
        <f t="shared" si="115"/>
        <v>116.55</v>
      </c>
      <c r="AO643" s="8">
        <f>Table1[[#This Row],[L1 Worked Time]]+Table1[[#This Row],[Idle Time]]+Table1[[#This Row],[L1 Pend Time]]</f>
        <v>187.73333333333335</v>
      </c>
      <c r="AP643" s="1" t="str">
        <f t="shared" si="116"/>
        <v>Mon</v>
      </c>
      <c r="AQ643" s="6">
        <f>INT(Table1[[#This Row],[Create Date]])</f>
        <v>44984</v>
      </c>
      <c r="AR643" s="2">
        <f t="shared" si="117"/>
        <v>44984</v>
      </c>
      <c r="AS643" s="1" t="str">
        <f t="shared" si="118"/>
        <v>08:30:04</v>
      </c>
      <c r="AT643" s="1" t="str">
        <f t="shared" si="119"/>
        <v>Week-5</v>
      </c>
      <c r="AU643" s="3">
        <f t="shared" si="120"/>
        <v>0.33333333333333331</v>
      </c>
      <c r="AW643">
        <v>0.18333333333333332</v>
      </c>
      <c r="AX643">
        <v>71</v>
      </c>
      <c r="AY643">
        <v>116.55</v>
      </c>
    </row>
    <row r="644" spans="1:51" x14ac:dyDescent="0.25">
      <c r="A644">
        <v>8778</v>
      </c>
      <c r="B644" t="s">
        <v>371</v>
      </c>
      <c r="C644" t="s">
        <v>109</v>
      </c>
      <c r="D644" t="s">
        <v>43</v>
      </c>
      <c r="E644" t="s">
        <v>6845</v>
      </c>
      <c r="F644" t="s">
        <v>6875</v>
      </c>
      <c r="G644" t="s">
        <v>46</v>
      </c>
      <c r="H644" t="s">
        <v>47</v>
      </c>
      <c r="I644" t="s">
        <v>47</v>
      </c>
      <c r="J644" t="s">
        <v>6876</v>
      </c>
      <c r="K644" t="s">
        <v>6847</v>
      </c>
      <c r="L644" t="s">
        <v>50</v>
      </c>
      <c r="M644" t="s">
        <v>51</v>
      </c>
      <c r="N644">
        <v>39</v>
      </c>
      <c r="O644" t="s">
        <v>48</v>
      </c>
      <c r="P644" t="s">
        <v>52</v>
      </c>
      <c r="T644" t="s">
        <v>105</v>
      </c>
      <c r="V644" t="s">
        <v>282</v>
      </c>
      <c r="W644" t="s">
        <v>54</v>
      </c>
      <c r="X644" t="s">
        <v>55</v>
      </c>
      <c r="Y644" t="s">
        <v>54</v>
      </c>
      <c r="Z644" t="s">
        <v>6877</v>
      </c>
      <c r="AA644" t="s">
        <v>54</v>
      </c>
      <c r="AB644" t="s">
        <v>57</v>
      </c>
      <c r="AC644" t="s">
        <v>57</v>
      </c>
      <c r="AH644">
        <f t="shared" si="110"/>
        <v>1</v>
      </c>
      <c r="AI644">
        <f t="shared" si="111"/>
        <v>1</v>
      </c>
      <c r="AJ644" t="str">
        <f t="shared" si="112"/>
        <v/>
      </c>
      <c r="AK644">
        <v>1</v>
      </c>
      <c r="AL644" s="8">
        <f t="shared" si="113"/>
        <v>39</v>
      </c>
      <c r="AM644" s="8">
        <f t="shared" si="114"/>
        <v>0.15000000000000002</v>
      </c>
      <c r="AN644" s="8">
        <f t="shared" si="115"/>
        <v>1.6666666666666666E-2</v>
      </c>
      <c r="AO644" s="8">
        <f>Table1[[#This Row],[L1 Worked Time]]+Table1[[#This Row],[Idle Time]]+Table1[[#This Row],[L1 Pend Time]]</f>
        <v>39.166666666666664</v>
      </c>
      <c r="AP644" s="1" t="str">
        <f t="shared" si="116"/>
        <v>Mon</v>
      </c>
      <c r="AQ644" s="6">
        <f>INT(Table1[[#This Row],[Create Date]])</f>
        <v>44984</v>
      </c>
      <c r="AR644" s="2">
        <f t="shared" si="117"/>
        <v>44984</v>
      </c>
      <c r="AS644" s="1" t="str">
        <f t="shared" si="118"/>
        <v>08:20:03</v>
      </c>
      <c r="AT644" s="1" t="str">
        <f t="shared" si="119"/>
        <v>Week-5</v>
      </c>
      <c r="AU644" s="3">
        <f t="shared" si="120"/>
        <v>0.33333333333333331</v>
      </c>
      <c r="AW644">
        <v>0.15000000000000002</v>
      </c>
      <c r="AX644">
        <v>39</v>
      </c>
      <c r="AY644">
        <v>1.6666666666666666E-2</v>
      </c>
    </row>
    <row r="645" spans="1:51" x14ac:dyDescent="0.25">
      <c r="A645">
        <v>8777</v>
      </c>
      <c r="B645" t="s">
        <v>59</v>
      </c>
      <c r="C645" t="s">
        <v>164</v>
      </c>
      <c r="D645" t="s">
        <v>43</v>
      </c>
      <c r="E645" t="s">
        <v>6683</v>
      </c>
      <c r="F645" t="s">
        <v>6878</v>
      </c>
      <c r="G645" t="s">
        <v>140</v>
      </c>
      <c r="H645" t="s">
        <v>63</v>
      </c>
      <c r="I645" t="s">
        <v>63</v>
      </c>
      <c r="J645" t="s">
        <v>83</v>
      </c>
      <c r="L645" t="s">
        <v>50</v>
      </c>
      <c r="M645" t="s">
        <v>65</v>
      </c>
      <c r="N645">
        <v>142</v>
      </c>
      <c r="O645" t="s">
        <v>48</v>
      </c>
      <c r="P645" t="s">
        <v>66</v>
      </c>
      <c r="Q645" t="s">
        <v>67</v>
      </c>
      <c r="V645" t="s">
        <v>48</v>
      </c>
      <c r="W645" t="s">
        <v>54</v>
      </c>
      <c r="X645" t="s">
        <v>359</v>
      </c>
      <c r="Y645" t="s">
        <v>54</v>
      </c>
      <c r="Z645" t="s">
        <v>6879</v>
      </c>
      <c r="AA645" t="s">
        <v>54</v>
      </c>
      <c r="AB645" t="s">
        <v>57</v>
      </c>
      <c r="AC645" t="s">
        <v>57</v>
      </c>
      <c r="AH645">
        <f t="shared" si="110"/>
        <v>0</v>
      </c>
      <c r="AI645">
        <f t="shared" si="111"/>
        <v>1</v>
      </c>
      <c r="AJ645" t="str">
        <f t="shared" si="112"/>
        <v/>
      </c>
      <c r="AK645">
        <v>1</v>
      </c>
      <c r="AL645" s="8">
        <f t="shared" si="113"/>
        <v>142</v>
      </c>
      <c r="AM645" s="8">
        <f t="shared" si="114"/>
        <v>0.2</v>
      </c>
      <c r="AN645" s="8">
        <f t="shared" si="115"/>
        <v>1.6666666666666666E-2</v>
      </c>
      <c r="AO645" s="8">
        <f>Table1[[#This Row],[L1 Worked Time]]+Table1[[#This Row],[Idle Time]]+Table1[[#This Row],[L1 Pend Time]]</f>
        <v>142.21666666666667</v>
      </c>
      <c r="AP645" s="1" t="str">
        <f t="shared" si="116"/>
        <v>Mon</v>
      </c>
      <c r="AQ645" s="6">
        <f>INT(Table1[[#This Row],[Create Date]])</f>
        <v>44984</v>
      </c>
      <c r="AR645" s="2">
        <f t="shared" si="117"/>
        <v>44984</v>
      </c>
      <c r="AS645" s="1" t="str">
        <f t="shared" si="118"/>
        <v>06:30:09</v>
      </c>
      <c r="AT645" s="1" t="str">
        <f t="shared" si="119"/>
        <v>Week-5</v>
      </c>
      <c r="AU645" s="3">
        <f t="shared" si="120"/>
        <v>0.25</v>
      </c>
      <c r="AW645">
        <v>0.2</v>
      </c>
      <c r="AX645">
        <v>142</v>
      </c>
      <c r="AY645">
        <v>1.6666666666666666E-2</v>
      </c>
    </row>
    <row r="646" spans="1:51" x14ac:dyDescent="0.25">
      <c r="A646">
        <v>8812</v>
      </c>
      <c r="B646" t="s">
        <v>59</v>
      </c>
      <c r="C646" t="s">
        <v>42</v>
      </c>
      <c r="D646" t="s">
        <v>43</v>
      </c>
      <c r="E646" t="s">
        <v>6783</v>
      </c>
      <c r="F646" t="s">
        <v>6784</v>
      </c>
      <c r="G646" t="s">
        <v>77</v>
      </c>
      <c r="H646" t="s">
        <v>47</v>
      </c>
      <c r="I646" t="s">
        <v>47</v>
      </c>
      <c r="J646" t="s">
        <v>288</v>
      </c>
      <c r="L646" t="s">
        <v>50</v>
      </c>
      <c r="M646" t="s">
        <v>65</v>
      </c>
      <c r="N646">
        <v>55</v>
      </c>
      <c r="O646" t="s">
        <v>48</v>
      </c>
      <c r="P646" t="s">
        <v>66</v>
      </c>
      <c r="Q646" t="s">
        <v>147</v>
      </c>
      <c r="V646" t="s">
        <v>282</v>
      </c>
      <c r="W646" t="s">
        <v>54</v>
      </c>
      <c r="X646" t="s">
        <v>359</v>
      </c>
      <c r="Y646" t="s">
        <v>54</v>
      </c>
      <c r="Z646" t="s">
        <v>1641</v>
      </c>
      <c r="AA646" t="s">
        <v>54</v>
      </c>
      <c r="AB646" t="s">
        <v>57</v>
      </c>
      <c r="AC646" t="s">
        <v>6785</v>
      </c>
      <c r="AH646">
        <f t="shared" si="110"/>
        <v>22</v>
      </c>
      <c r="AI646">
        <f t="shared" si="111"/>
        <v>1</v>
      </c>
      <c r="AJ646" t="str">
        <f t="shared" si="112"/>
        <v/>
      </c>
      <c r="AK646">
        <v>1</v>
      </c>
      <c r="AL646" s="8">
        <f t="shared" si="113"/>
        <v>55.000000000000007</v>
      </c>
      <c r="AM646" s="8">
        <f t="shared" si="114"/>
        <v>0.2</v>
      </c>
      <c r="AN646" s="8">
        <f t="shared" si="115"/>
        <v>61.400000000000006</v>
      </c>
      <c r="AO646" s="8">
        <f>Table1[[#This Row],[L1 Worked Time]]+Table1[[#This Row],[Idle Time]]+Table1[[#This Row],[L1 Pend Time]]</f>
        <v>116.60000000000002</v>
      </c>
      <c r="AP646" s="1" t="str">
        <f t="shared" si="116"/>
        <v>Tue</v>
      </c>
      <c r="AQ646" s="6">
        <f>INT(Table1[[#This Row],[Create Date]])</f>
        <v>44985</v>
      </c>
      <c r="AR646" s="2">
        <f t="shared" si="117"/>
        <v>44985</v>
      </c>
      <c r="AS646" s="1" t="str">
        <f t="shared" si="118"/>
        <v>17:30:11</v>
      </c>
      <c r="AT646" s="1" t="str">
        <f t="shared" si="119"/>
        <v>Week-5</v>
      </c>
      <c r="AU646" s="3">
        <f t="shared" si="120"/>
        <v>0.70833333333333326</v>
      </c>
      <c r="AW646">
        <v>0.2</v>
      </c>
      <c r="AX646">
        <v>55.000000000000007</v>
      </c>
      <c r="AY646">
        <v>61.400000000000006</v>
      </c>
    </row>
    <row r="647" spans="1:51" x14ac:dyDescent="0.25">
      <c r="A647">
        <v>8811</v>
      </c>
      <c r="B647" t="s">
        <v>41</v>
      </c>
      <c r="C647" t="s">
        <v>100</v>
      </c>
      <c r="D647" t="s">
        <v>43</v>
      </c>
      <c r="E647" t="s">
        <v>3511</v>
      </c>
      <c r="F647" t="s">
        <v>6786</v>
      </c>
      <c r="G647" t="s">
        <v>181</v>
      </c>
      <c r="H647" t="s">
        <v>47</v>
      </c>
      <c r="I647" t="s">
        <v>47</v>
      </c>
      <c r="J647" t="s">
        <v>112</v>
      </c>
      <c r="K647" t="s">
        <v>3513</v>
      </c>
      <c r="L647" t="s">
        <v>50</v>
      </c>
      <c r="M647" t="s">
        <v>122</v>
      </c>
      <c r="N647">
        <v>1</v>
      </c>
      <c r="O647" t="s">
        <v>48</v>
      </c>
      <c r="P647" t="s">
        <v>52</v>
      </c>
      <c r="T647" t="s">
        <v>105</v>
      </c>
      <c r="V647" t="s">
        <v>48</v>
      </c>
      <c r="W647" t="s">
        <v>54</v>
      </c>
      <c r="X647" t="s">
        <v>3873</v>
      </c>
      <c r="Y647" t="s">
        <v>54</v>
      </c>
      <c r="Z647" t="s">
        <v>1406</v>
      </c>
      <c r="AA647" t="s">
        <v>54</v>
      </c>
      <c r="AB647" t="s">
        <v>57</v>
      </c>
      <c r="AC647" t="s">
        <v>2940</v>
      </c>
      <c r="AH647">
        <f t="shared" si="110"/>
        <v>0</v>
      </c>
      <c r="AI647">
        <f t="shared" si="111"/>
        <v>1</v>
      </c>
      <c r="AJ647" t="str">
        <f t="shared" si="112"/>
        <v/>
      </c>
      <c r="AK647">
        <v>1</v>
      </c>
      <c r="AL647" s="8">
        <f t="shared" si="113"/>
        <v>1</v>
      </c>
      <c r="AM647" s="8">
        <f t="shared" si="114"/>
        <v>1.7</v>
      </c>
      <c r="AN647" s="8">
        <f t="shared" si="115"/>
        <v>77.783333333333346</v>
      </c>
      <c r="AO647" s="8">
        <f>Table1[[#This Row],[L1 Worked Time]]+Table1[[#This Row],[Idle Time]]+Table1[[#This Row],[L1 Pend Time]]</f>
        <v>80.483333333333348</v>
      </c>
      <c r="AP647" s="1" t="str">
        <f t="shared" si="116"/>
        <v>Tue</v>
      </c>
      <c r="AQ647" s="6">
        <f>INT(Table1[[#This Row],[Create Date]])</f>
        <v>44985</v>
      </c>
      <c r="AR647" s="2">
        <f t="shared" si="117"/>
        <v>44985</v>
      </c>
      <c r="AS647" s="1" t="str">
        <f t="shared" si="118"/>
        <v>15:30:03</v>
      </c>
      <c r="AT647" s="1" t="str">
        <f t="shared" si="119"/>
        <v>Week-5</v>
      </c>
      <c r="AU647" s="3">
        <f t="shared" si="120"/>
        <v>0.625</v>
      </c>
      <c r="AW647">
        <v>1.7</v>
      </c>
      <c r="AX647">
        <v>1</v>
      </c>
      <c r="AY647">
        <v>77.783333333333346</v>
      </c>
    </row>
    <row r="648" spans="1:51" x14ac:dyDescent="0.25">
      <c r="A648">
        <v>8810</v>
      </c>
      <c r="B648" t="s">
        <v>117</v>
      </c>
      <c r="C648" t="s">
        <v>100</v>
      </c>
      <c r="D648" t="s">
        <v>43</v>
      </c>
      <c r="E648" t="s">
        <v>1176</v>
      </c>
      <c r="F648" t="s">
        <v>6787</v>
      </c>
      <c r="G648" t="s">
        <v>181</v>
      </c>
      <c r="H648" t="s">
        <v>47</v>
      </c>
      <c r="I648" t="s">
        <v>47</v>
      </c>
      <c r="J648" t="s">
        <v>112</v>
      </c>
      <c r="K648" t="s">
        <v>1894</v>
      </c>
      <c r="L648" t="s">
        <v>50</v>
      </c>
      <c r="M648" t="s">
        <v>114</v>
      </c>
      <c r="N648">
        <v>67</v>
      </c>
      <c r="O648" t="s">
        <v>48</v>
      </c>
      <c r="P648" t="s">
        <v>52</v>
      </c>
      <c r="T648" t="s">
        <v>105</v>
      </c>
      <c r="V648" t="s">
        <v>48</v>
      </c>
      <c r="W648" t="s">
        <v>54</v>
      </c>
      <c r="X648" t="s">
        <v>2860</v>
      </c>
      <c r="Y648" t="s">
        <v>54</v>
      </c>
      <c r="Z648" t="s">
        <v>6788</v>
      </c>
      <c r="AA648" t="s">
        <v>54</v>
      </c>
      <c r="AB648" t="s">
        <v>57</v>
      </c>
      <c r="AC648" t="s">
        <v>4564</v>
      </c>
      <c r="AH648">
        <f t="shared" si="110"/>
        <v>0</v>
      </c>
      <c r="AI648">
        <f t="shared" si="111"/>
        <v>1</v>
      </c>
      <c r="AJ648" t="str">
        <f t="shared" si="112"/>
        <v/>
      </c>
      <c r="AK648">
        <v>1</v>
      </c>
      <c r="AL648" s="8">
        <f t="shared" si="113"/>
        <v>67</v>
      </c>
      <c r="AM648" s="8">
        <f t="shared" si="114"/>
        <v>0.46666666666666667</v>
      </c>
      <c r="AN648" s="8">
        <f t="shared" si="115"/>
        <v>20.883333333333333</v>
      </c>
      <c r="AO648" s="8">
        <f>Table1[[#This Row],[L1 Worked Time]]+Table1[[#This Row],[Idle Time]]+Table1[[#This Row],[L1 Pend Time]]</f>
        <v>88.35</v>
      </c>
      <c r="AP648" s="1" t="str">
        <f t="shared" si="116"/>
        <v>Tue</v>
      </c>
      <c r="AQ648" s="6">
        <f>INT(Table1[[#This Row],[Create Date]])</f>
        <v>44985</v>
      </c>
      <c r="AR648" s="2">
        <f t="shared" si="117"/>
        <v>44985</v>
      </c>
      <c r="AS648" s="1" t="str">
        <f t="shared" si="118"/>
        <v>14:40:03</v>
      </c>
      <c r="AT648" s="1" t="str">
        <f t="shared" si="119"/>
        <v>Week-5</v>
      </c>
      <c r="AU648" s="3">
        <f t="shared" si="120"/>
        <v>0.58333333333333326</v>
      </c>
      <c r="AW648">
        <v>0.46666666666666667</v>
      </c>
      <c r="AX648">
        <v>67</v>
      </c>
      <c r="AY648">
        <v>20.883333333333333</v>
      </c>
    </row>
    <row r="649" spans="1:51" x14ac:dyDescent="0.25">
      <c r="A649">
        <v>8809</v>
      </c>
      <c r="B649" t="s">
        <v>59</v>
      </c>
      <c r="C649" t="s">
        <v>60</v>
      </c>
      <c r="D649" t="s">
        <v>43</v>
      </c>
      <c r="E649" t="s">
        <v>6789</v>
      </c>
      <c r="F649" t="s">
        <v>6790</v>
      </c>
      <c r="G649" t="s">
        <v>2165</v>
      </c>
      <c r="H649" t="s">
        <v>63</v>
      </c>
      <c r="I649" t="s">
        <v>63</v>
      </c>
      <c r="J649" t="s">
        <v>64</v>
      </c>
      <c r="L649" t="s">
        <v>50</v>
      </c>
      <c r="M649" t="s">
        <v>65</v>
      </c>
      <c r="N649">
        <v>29</v>
      </c>
      <c r="O649" t="s">
        <v>48</v>
      </c>
      <c r="P649" t="s">
        <v>66</v>
      </c>
      <c r="Q649" t="s">
        <v>67</v>
      </c>
      <c r="V649" t="s">
        <v>48</v>
      </c>
      <c r="W649" t="s">
        <v>54</v>
      </c>
      <c r="X649" t="s">
        <v>435</v>
      </c>
      <c r="Y649" t="s">
        <v>54</v>
      </c>
      <c r="Z649" t="s">
        <v>6791</v>
      </c>
      <c r="AA649" t="s">
        <v>54</v>
      </c>
      <c r="AB649" t="s">
        <v>57</v>
      </c>
      <c r="AC649" t="s">
        <v>6792</v>
      </c>
      <c r="AH649">
        <f t="shared" si="110"/>
        <v>0</v>
      </c>
      <c r="AI649">
        <f t="shared" si="111"/>
        <v>1</v>
      </c>
      <c r="AJ649" t="str">
        <f t="shared" si="112"/>
        <v/>
      </c>
      <c r="AK649">
        <v>1</v>
      </c>
      <c r="AL649" s="8">
        <f t="shared" si="113"/>
        <v>29.000000000000004</v>
      </c>
      <c r="AM649" s="8">
        <f t="shared" si="114"/>
        <v>0.21666666666666667</v>
      </c>
      <c r="AN649" s="8">
        <f t="shared" si="115"/>
        <v>147.91666666666666</v>
      </c>
      <c r="AO649" s="8">
        <f>Table1[[#This Row],[L1 Worked Time]]+Table1[[#This Row],[Idle Time]]+Table1[[#This Row],[L1 Pend Time]]</f>
        <v>177.13333333333333</v>
      </c>
      <c r="AP649" s="1" t="str">
        <f t="shared" si="116"/>
        <v>Tue</v>
      </c>
      <c r="AQ649" s="6">
        <f>INT(Table1[[#This Row],[Create Date]])</f>
        <v>44985</v>
      </c>
      <c r="AR649" s="2">
        <f t="shared" si="117"/>
        <v>44985</v>
      </c>
      <c r="AS649" s="1" t="str">
        <f t="shared" si="118"/>
        <v>14:30:09</v>
      </c>
      <c r="AT649" s="1" t="str">
        <f t="shared" si="119"/>
        <v>Week-5</v>
      </c>
      <c r="AU649" s="3">
        <f t="shared" si="120"/>
        <v>0.58333333333333326</v>
      </c>
      <c r="AW649">
        <v>0.21666666666666667</v>
      </c>
      <c r="AX649">
        <v>29.000000000000004</v>
      </c>
      <c r="AY649">
        <v>147.91666666666666</v>
      </c>
    </row>
    <row r="650" spans="1:51" x14ac:dyDescent="0.25">
      <c r="A650">
        <v>8808</v>
      </c>
      <c r="B650" t="s">
        <v>59</v>
      </c>
      <c r="C650" t="s">
        <v>164</v>
      </c>
      <c r="D650" t="s">
        <v>43</v>
      </c>
      <c r="E650" t="s">
        <v>6793</v>
      </c>
      <c r="F650" t="s">
        <v>6794</v>
      </c>
      <c r="G650" t="s">
        <v>2165</v>
      </c>
      <c r="H650" t="s">
        <v>72</v>
      </c>
      <c r="I650" t="s">
        <v>72</v>
      </c>
      <c r="J650" t="s">
        <v>64</v>
      </c>
      <c r="L650" t="s">
        <v>50</v>
      </c>
      <c r="M650" t="s">
        <v>65</v>
      </c>
      <c r="N650">
        <v>50</v>
      </c>
      <c r="O650" t="s">
        <v>48</v>
      </c>
      <c r="P650" t="s">
        <v>66</v>
      </c>
      <c r="Q650" t="s">
        <v>73</v>
      </c>
      <c r="V650" t="s">
        <v>48</v>
      </c>
      <c r="W650" t="s">
        <v>54</v>
      </c>
      <c r="X650" t="s">
        <v>359</v>
      </c>
      <c r="Y650" t="s">
        <v>54</v>
      </c>
      <c r="Z650" t="s">
        <v>6408</v>
      </c>
      <c r="AA650" t="s">
        <v>54</v>
      </c>
      <c r="AB650" t="s">
        <v>57</v>
      </c>
      <c r="AC650" t="s">
        <v>6795</v>
      </c>
      <c r="AH650">
        <f t="shared" si="110"/>
        <v>0</v>
      </c>
      <c r="AI650">
        <f t="shared" si="111"/>
        <v>1</v>
      </c>
      <c r="AJ650" t="str">
        <f t="shared" si="112"/>
        <v/>
      </c>
      <c r="AK650">
        <v>1</v>
      </c>
      <c r="AL650" s="8">
        <f t="shared" si="113"/>
        <v>50</v>
      </c>
      <c r="AM650" s="8">
        <f t="shared" si="114"/>
        <v>0.2</v>
      </c>
      <c r="AN650" s="8">
        <f t="shared" si="115"/>
        <v>37.25</v>
      </c>
      <c r="AO650" s="8">
        <f>Table1[[#This Row],[L1 Worked Time]]+Table1[[#This Row],[Idle Time]]+Table1[[#This Row],[L1 Pend Time]]</f>
        <v>87.45</v>
      </c>
      <c r="AP650" s="1" t="str">
        <f t="shared" si="116"/>
        <v>Tue</v>
      </c>
      <c r="AQ650" s="6">
        <f>INT(Table1[[#This Row],[Create Date]])</f>
        <v>44985</v>
      </c>
      <c r="AR650" s="2">
        <f t="shared" si="117"/>
        <v>44985</v>
      </c>
      <c r="AS650" s="1" t="str">
        <f t="shared" si="118"/>
        <v>14:00:05</v>
      </c>
      <c r="AT650" s="1" t="str">
        <f t="shared" si="119"/>
        <v>Week-5</v>
      </c>
      <c r="AU650" s="3">
        <f t="shared" si="120"/>
        <v>0.58333333333333326</v>
      </c>
      <c r="AW650">
        <v>0.2</v>
      </c>
      <c r="AX650">
        <v>50</v>
      </c>
      <c r="AY650">
        <v>37.25</v>
      </c>
    </row>
    <row r="651" spans="1:51" x14ac:dyDescent="0.25">
      <c r="A651">
        <v>8807</v>
      </c>
      <c r="B651" t="s">
        <v>59</v>
      </c>
      <c r="C651" t="s">
        <v>60</v>
      </c>
      <c r="D651" t="s">
        <v>43</v>
      </c>
      <c r="E651" t="s">
        <v>6796</v>
      </c>
      <c r="F651" t="s">
        <v>6797</v>
      </c>
      <c r="G651" t="s">
        <v>46</v>
      </c>
      <c r="H651" t="s">
        <v>63</v>
      </c>
      <c r="I651" t="s">
        <v>63</v>
      </c>
      <c r="J651" t="s">
        <v>64</v>
      </c>
      <c r="L651" t="s">
        <v>50</v>
      </c>
      <c r="M651" t="s">
        <v>65</v>
      </c>
      <c r="N651">
        <v>1</v>
      </c>
      <c r="O651" t="s">
        <v>48</v>
      </c>
      <c r="P651" t="s">
        <v>66</v>
      </c>
      <c r="Q651" t="s">
        <v>67</v>
      </c>
      <c r="V651" t="s">
        <v>48</v>
      </c>
      <c r="W651" t="s">
        <v>54</v>
      </c>
      <c r="X651" t="s">
        <v>89</v>
      </c>
      <c r="Y651" t="s">
        <v>54</v>
      </c>
      <c r="Z651" t="s">
        <v>397</v>
      </c>
      <c r="AA651" t="s">
        <v>54</v>
      </c>
      <c r="AB651" t="s">
        <v>57</v>
      </c>
      <c r="AC651" t="s">
        <v>6798</v>
      </c>
      <c r="AH651">
        <f t="shared" si="110"/>
        <v>0</v>
      </c>
      <c r="AI651">
        <f t="shared" si="111"/>
        <v>1</v>
      </c>
      <c r="AJ651" t="str">
        <f t="shared" si="112"/>
        <v/>
      </c>
      <c r="AK651">
        <v>1</v>
      </c>
      <c r="AL651" s="8">
        <f t="shared" si="113"/>
        <v>1</v>
      </c>
      <c r="AM651" s="8">
        <f t="shared" si="114"/>
        <v>0.16666666666666666</v>
      </c>
      <c r="AN651" s="8">
        <f t="shared" si="115"/>
        <v>153.63333333333335</v>
      </c>
      <c r="AO651" s="8">
        <f>Table1[[#This Row],[L1 Worked Time]]+Table1[[#This Row],[Idle Time]]+Table1[[#This Row],[L1 Pend Time]]</f>
        <v>154.80000000000001</v>
      </c>
      <c r="AP651" s="1" t="str">
        <f t="shared" si="116"/>
        <v>Tue</v>
      </c>
      <c r="AQ651" s="6">
        <f>INT(Table1[[#This Row],[Create Date]])</f>
        <v>44985</v>
      </c>
      <c r="AR651" s="2">
        <f t="shared" si="117"/>
        <v>44985</v>
      </c>
      <c r="AS651" s="1" t="str">
        <f t="shared" si="118"/>
        <v>13:00:06</v>
      </c>
      <c r="AT651" s="1" t="str">
        <f t="shared" si="119"/>
        <v>Week-5</v>
      </c>
      <c r="AU651" s="3">
        <f t="shared" si="120"/>
        <v>0.54166666666666663</v>
      </c>
      <c r="AW651">
        <v>0.16666666666666666</v>
      </c>
      <c r="AX651">
        <v>1</v>
      </c>
      <c r="AY651">
        <v>153.63333333333335</v>
      </c>
    </row>
    <row r="652" spans="1:51" x14ac:dyDescent="0.25">
      <c r="A652">
        <v>8806</v>
      </c>
      <c r="B652" t="s">
        <v>59</v>
      </c>
      <c r="C652" t="s">
        <v>6625</v>
      </c>
      <c r="D652" t="s">
        <v>43</v>
      </c>
      <c r="E652" t="s">
        <v>6799</v>
      </c>
      <c r="F652" t="s">
        <v>6800</v>
      </c>
      <c r="G652" t="s">
        <v>46</v>
      </c>
      <c r="H652" t="s">
        <v>63</v>
      </c>
      <c r="I652" t="s">
        <v>63</v>
      </c>
      <c r="J652" t="s">
        <v>64</v>
      </c>
      <c r="L652" t="s">
        <v>50</v>
      </c>
      <c r="M652" t="s">
        <v>65</v>
      </c>
      <c r="N652">
        <v>68</v>
      </c>
      <c r="O652" t="s">
        <v>48</v>
      </c>
      <c r="P652" t="s">
        <v>66</v>
      </c>
      <c r="Q652" t="s">
        <v>67</v>
      </c>
      <c r="V652" t="s">
        <v>48</v>
      </c>
      <c r="W652" t="s">
        <v>54</v>
      </c>
      <c r="X652" t="s">
        <v>940</v>
      </c>
      <c r="Y652" t="s">
        <v>54</v>
      </c>
      <c r="Z652" t="s">
        <v>6801</v>
      </c>
      <c r="AA652" t="s">
        <v>54</v>
      </c>
      <c r="AB652" t="s">
        <v>57</v>
      </c>
      <c r="AC652" t="s">
        <v>503</v>
      </c>
      <c r="AH652">
        <f t="shared" si="110"/>
        <v>0</v>
      </c>
      <c r="AI652">
        <f t="shared" si="111"/>
        <v>1</v>
      </c>
      <c r="AJ652" t="str">
        <f t="shared" si="112"/>
        <v/>
      </c>
      <c r="AK652">
        <v>1</v>
      </c>
      <c r="AL652" s="8">
        <f t="shared" si="113"/>
        <v>68</v>
      </c>
      <c r="AM652" s="8">
        <f t="shared" si="114"/>
        <v>0.71666666666666667</v>
      </c>
      <c r="AN652" s="8">
        <f t="shared" si="115"/>
        <v>93.083333333333329</v>
      </c>
      <c r="AO652" s="8">
        <f>Table1[[#This Row],[L1 Worked Time]]+Table1[[#This Row],[Idle Time]]+Table1[[#This Row],[L1 Pend Time]]</f>
        <v>161.80000000000001</v>
      </c>
      <c r="AP652" s="1" t="str">
        <f t="shared" si="116"/>
        <v>Tue</v>
      </c>
      <c r="AQ652" s="6">
        <f>INT(Table1[[#This Row],[Create Date]])</f>
        <v>44985</v>
      </c>
      <c r="AR652" s="2">
        <f t="shared" si="117"/>
        <v>44985</v>
      </c>
      <c r="AS652" s="1" t="str">
        <f t="shared" si="118"/>
        <v>12:30:07</v>
      </c>
      <c r="AT652" s="1" t="str">
        <f t="shared" si="119"/>
        <v>Week-5</v>
      </c>
      <c r="AU652" s="3">
        <f t="shared" si="120"/>
        <v>0.5</v>
      </c>
      <c r="AW652">
        <v>0.71666666666666667</v>
      </c>
      <c r="AX652">
        <v>68</v>
      </c>
      <c r="AY652">
        <v>93.083333333333329</v>
      </c>
    </row>
    <row r="653" spans="1:51" x14ac:dyDescent="0.25">
      <c r="A653">
        <v>8805</v>
      </c>
      <c r="B653" t="s">
        <v>59</v>
      </c>
      <c r="C653" t="s">
        <v>100</v>
      </c>
      <c r="D653" t="s">
        <v>43</v>
      </c>
      <c r="E653" t="s">
        <v>6802</v>
      </c>
      <c r="F653" t="s">
        <v>6803</v>
      </c>
      <c r="G653" t="s">
        <v>46</v>
      </c>
      <c r="H653" t="s">
        <v>63</v>
      </c>
      <c r="I653" t="s">
        <v>63</v>
      </c>
      <c r="J653" t="s">
        <v>64</v>
      </c>
      <c r="L653" t="s">
        <v>50</v>
      </c>
      <c r="M653" t="s">
        <v>65</v>
      </c>
      <c r="N653">
        <v>89</v>
      </c>
      <c r="O653" t="s">
        <v>48</v>
      </c>
      <c r="P653" t="s">
        <v>66</v>
      </c>
      <c r="Q653" t="s">
        <v>67</v>
      </c>
      <c r="V653" t="s">
        <v>48</v>
      </c>
      <c r="W653" t="s">
        <v>54</v>
      </c>
      <c r="X653" t="s">
        <v>6804</v>
      </c>
      <c r="Y653" t="s">
        <v>54</v>
      </c>
      <c r="Z653" t="s">
        <v>6805</v>
      </c>
      <c r="AA653" t="s">
        <v>54</v>
      </c>
      <c r="AB653" t="s">
        <v>57</v>
      </c>
      <c r="AC653" t="s">
        <v>3767</v>
      </c>
      <c r="AH653">
        <f t="shared" si="110"/>
        <v>0</v>
      </c>
      <c r="AI653">
        <f t="shared" si="111"/>
        <v>1</v>
      </c>
      <c r="AJ653" t="str">
        <f t="shared" si="112"/>
        <v/>
      </c>
      <c r="AK653">
        <v>1</v>
      </c>
      <c r="AL653" s="8">
        <f t="shared" si="113"/>
        <v>89</v>
      </c>
      <c r="AM653" s="8">
        <f t="shared" si="114"/>
        <v>3.8499999999999996</v>
      </c>
      <c r="AN653" s="8">
        <f t="shared" si="115"/>
        <v>89.483333333333334</v>
      </c>
      <c r="AO653" s="8">
        <f>Table1[[#This Row],[L1 Worked Time]]+Table1[[#This Row],[Idle Time]]+Table1[[#This Row],[L1 Pend Time]]</f>
        <v>182.33333333333331</v>
      </c>
      <c r="AP653" s="1" t="str">
        <f t="shared" si="116"/>
        <v>Tue</v>
      </c>
      <c r="AQ653" s="6">
        <f>INT(Table1[[#This Row],[Create Date]])</f>
        <v>44985</v>
      </c>
      <c r="AR653" s="2">
        <f t="shared" si="117"/>
        <v>44985</v>
      </c>
      <c r="AS653" s="1" t="str">
        <f t="shared" si="118"/>
        <v>11:30:07</v>
      </c>
      <c r="AT653" s="1" t="str">
        <f t="shared" si="119"/>
        <v>Week-5</v>
      </c>
      <c r="AU653" s="3">
        <f t="shared" si="120"/>
        <v>0.45833333333333331</v>
      </c>
      <c r="AW653">
        <v>3.8499999999999996</v>
      </c>
      <c r="AX653">
        <v>89</v>
      </c>
      <c r="AY653">
        <v>89.483333333333334</v>
      </c>
    </row>
    <row r="654" spans="1:51" x14ac:dyDescent="0.25">
      <c r="A654">
        <v>8804</v>
      </c>
      <c r="B654" t="s">
        <v>59</v>
      </c>
      <c r="C654" t="s">
        <v>60</v>
      </c>
      <c r="D654" t="s">
        <v>43</v>
      </c>
      <c r="E654" t="s">
        <v>6806</v>
      </c>
      <c r="F654" t="s">
        <v>6803</v>
      </c>
      <c r="G654" t="s">
        <v>2165</v>
      </c>
      <c r="H654" t="s">
        <v>72</v>
      </c>
      <c r="I654" t="s">
        <v>72</v>
      </c>
      <c r="J654" t="s">
        <v>64</v>
      </c>
      <c r="L654" t="s">
        <v>50</v>
      </c>
      <c r="M654" t="s">
        <v>65</v>
      </c>
      <c r="N654">
        <v>269</v>
      </c>
      <c r="O654" t="s">
        <v>48</v>
      </c>
      <c r="P654" t="s">
        <v>66</v>
      </c>
      <c r="Q654" t="s">
        <v>73</v>
      </c>
      <c r="V654" t="s">
        <v>48</v>
      </c>
      <c r="W654" t="s">
        <v>54</v>
      </c>
      <c r="X654" t="s">
        <v>6807</v>
      </c>
      <c r="Y654" t="s">
        <v>54</v>
      </c>
      <c r="Z654" t="s">
        <v>6808</v>
      </c>
      <c r="AA654" t="s">
        <v>54</v>
      </c>
      <c r="AB654" t="s">
        <v>57</v>
      </c>
      <c r="AC654" t="s">
        <v>6809</v>
      </c>
      <c r="AH654">
        <f t="shared" si="110"/>
        <v>0</v>
      </c>
      <c r="AI654">
        <f t="shared" si="111"/>
        <v>1</v>
      </c>
      <c r="AJ654" t="str">
        <f t="shared" si="112"/>
        <v/>
      </c>
      <c r="AK654">
        <v>1</v>
      </c>
      <c r="AL654" s="8">
        <f t="shared" si="113"/>
        <v>269</v>
      </c>
      <c r="AM654" s="8">
        <f t="shared" si="114"/>
        <v>4.9666666666666668</v>
      </c>
      <c r="AN654" s="8">
        <f t="shared" si="115"/>
        <v>594.36666666666667</v>
      </c>
      <c r="AO654" s="8">
        <f>Table1[[#This Row],[L1 Worked Time]]+Table1[[#This Row],[Idle Time]]+Table1[[#This Row],[L1 Pend Time]]</f>
        <v>868.33333333333326</v>
      </c>
      <c r="AP654" s="1" t="str">
        <f t="shared" si="116"/>
        <v>Tue</v>
      </c>
      <c r="AQ654" s="6">
        <f>INT(Table1[[#This Row],[Create Date]])</f>
        <v>44985</v>
      </c>
      <c r="AR654" s="2">
        <f t="shared" si="117"/>
        <v>44985</v>
      </c>
      <c r="AS654" s="1" t="str">
        <f t="shared" si="118"/>
        <v>11:30:07</v>
      </c>
      <c r="AT654" s="1" t="str">
        <f t="shared" si="119"/>
        <v>Week-5</v>
      </c>
      <c r="AU654" s="3">
        <f t="shared" si="120"/>
        <v>0.45833333333333331</v>
      </c>
      <c r="AW654">
        <v>4.9666666666666668</v>
      </c>
      <c r="AX654">
        <v>269</v>
      </c>
      <c r="AY654">
        <v>594.36666666666667</v>
      </c>
    </row>
    <row r="655" spans="1:51" x14ac:dyDescent="0.25">
      <c r="A655">
        <v>8803</v>
      </c>
      <c r="B655" t="s">
        <v>59</v>
      </c>
      <c r="C655" t="s">
        <v>60</v>
      </c>
      <c r="D655" t="s">
        <v>43</v>
      </c>
      <c r="E655" t="s">
        <v>6789</v>
      </c>
      <c r="F655" t="s">
        <v>6810</v>
      </c>
      <c r="G655" t="s">
        <v>2165</v>
      </c>
      <c r="H655" t="s">
        <v>63</v>
      </c>
      <c r="I655" t="s">
        <v>63</v>
      </c>
      <c r="J655" t="s">
        <v>64</v>
      </c>
      <c r="L655" t="s">
        <v>50</v>
      </c>
      <c r="M655" t="s">
        <v>114</v>
      </c>
      <c r="N655">
        <v>78</v>
      </c>
      <c r="O655" t="s">
        <v>48</v>
      </c>
      <c r="P655" t="s">
        <v>66</v>
      </c>
      <c r="Q655" t="s">
        <v>67</v>
      </c>
      <c r="V655" t="s">
        <v>48</v>
      </c>
      <c r="W655" t="s">
        <v>54</v>
      </c>
      <c r="X655" t="s">
        <v>78</v>
      </c>
      <c r="Y655" t="s">
        <v>54</v>
      </c>
      <c r="Z655" t="s">
        <v>6811</v>
      </c>
      <c r="AA655" t="s">
        <v>54</v>
      </c>
      <c r="AB655" t="s">
        <v>57</v>
      </c>
      <c r="AC655" t="s">
        <v>57</v>
      </c>
      <c r="AH655">
        <f t="shared" si="110"/>
        <v>0</v>
      </c>
      <c r="AI655">
        <f t="shared" si="111"/>
        <v>1</v>
      </c>
      <c r="AJ655" t="str">
        <f t="shared" si="112"/>
        <v/>
      </c>
      <c r="AK655">
        <v>1</v>
      </c>
      <c r="AL655" s="8">
        <f t="shared" si="113"/>
        <v>78</v>
      </c>
      <c r="AM655" s="8">
        <f t="shared" si="114"/>
        <v>0.13333333333333333</v>
      </c>
      <c r="AN655" s="8">
        <f t="shared" si="115"/>
        <v>1.6666666666666666E-2</v>
      </c>
      <c r="AO655" s="8">
        <f>Table1[[#This Row],[L1 Worked Time]]+Table1[[#This Row],[Idle Time]]+Table1[[#This Row],[L1 Pend Time]]</f>
        <v>78.150000000000006</v>
      </c>
      <c r="AP655" s="1" t="str">
        <f t="shared" si="116"/>
        <v>Tue</v>
      </c>
      <c r="AQ655" s="6">
        <f>INT(Table1[[#This Row],[Create Date]])</f>
        <v>44985</v>
      </c>
      <c r="AR655" s="2">
        <f t="shared" si="117"/>
        <v>44985</v>
      </c>
      <c r="AS655" s="1" t="str">
        <f t="shared" si="118"/>
        <v>11:00:13</v>
      </c>
      <c r="AT655" s="1" t="str">
        <f t="shared" si="119"/>
        <v>Week-5</v>
      </c>
      <c r="AU655" s="3">
        <f t="shared" si="120"/>
        <v>0.45833333333333331</v>
      </c>
      <c r="AW655">
        <v>0.13333333333333333</v>
      </c>
      <c r="AX655">
        <v>78</v>
      </c>
      <c r="AY655">
        <v>1.6666666666666666E-2</v>
      </c>
    </row>
    <row r="656" spans="1:51" x14ac:dyDescent="0.25">
      <c r="A656">
        <v>8802</v>
      </c>
      <c r="B656" t="s">
        <v>117</v>
      </c>
      <c r="C656" t="s">
        <v>42</v>
      </c>
      <c r="D656" t="s">
        <v>43</v>
      </c>
      <c r="E656" t="s">
        <v>2807</v>
      </c>
      <c r="F656" t="s">
        <v>6812</v>
      </c>
      <c r="G656" t="s">
        <v>46</v>
      </c>
      <c r="H656" t="s">
        <v>63</v>
      </c>
      <c r="I656" t="s">
        <v>63</v>
      </c>
      <c r="J656" t="s">
        <v>112</v>
      </c>
      <c r="K656" t="s">
        <v>1294</v>
      </c>
      <c r="L656" t="s">
        <v>50</v>
      </c>
      <c r="M656" t="s">
        <v>122</v>
      </c>
      <c r="N656">
        <v>76</v>
      </c>
      <c r="O656" t="s">
        <v>48</v>
      </c>
      <c r="P656" t="s">
        <v>251</v>
      </c>
      <c r="S656" t="s">
        <v>252</v>
      </c>
      <c r="V656" t="s">
        <v>48</v>
      </c>
      <c r="W656" t="s">
        <v>54</v>
      </c>
      <c r="X656" t="s">
        <v>1308</v>
      </c>
      <c r="Y656" t="s">
        <v>54</v>
      </c>
      <c r="Z656" t="s">
        <v>6813</v>
      </c>
      <c r="AA656" t="s">
        <v>54</v>
      </c>
      <c r="AB656" t="s">
        <v>57</v>
      </c>
      <c r="AC656" t="s">
        <v>57</v>
      </c>
      <c r="AH656">
        <f t="shared" si="110"/>
        <v>0</v>
      </c>
      <c r="AI656">
        <f t="shared" si="111"/>
        <v>1</v>
      </c>
      <c r="AJ656" t="str">
        <f t="shared" si="112"/>
        <v/>
      </c>
      <c r="AK656">
        <v>1</v>
      </c>
      <c r="AL656" s="8">
        <f t="shared" si="113"/>
        <v>76</v>
      </c>
      <c r="AM656" s="8">
        <f t="shared" si="114"/>
        <v>2.7833333333333332</v>
      </c>
      <c r="AN656" s="8">
        <f t="shared" si="115"/>
        <v>1.6666666666666666E-2</v>
      </c>
      <c r="AO656" s="8">
        <f>Table1[[#This Row],[L1 Worked Time]]+Table1[[#This Row],[Idle Time]]+Table1[[#This Row],[L1 Pend Time]]</f>
        <v>78.8</v>
      </c>
      <c r="AP656" s="1" t="str">
        <f t="shared" si="116"/>
        <v>Tue</v>
      </c>
      <c r="AQ656" s="6">
        <f>INT(Table1[[#This Row],[Create Date]])</f>
        <v>44985</v>
      </c>
      <c r="AR656" s="2">
        <f t="shared" si="117"/>
        <v>44985</v>
      </c>
      <c r="AS656" s="1" t="str">
        <f t="shared" si="118"/>
        <v>11:00:03</v>
      </c>
      <c r="AT656" s="1" t="str">
        <f t="shared" si="119"/>
        <v>Week-5</v>
      </c>
      <c r="AU656" s="3">
        <f t="shared" si="120"/>
        <v>0.45833333333333331</v>
      </c>
      <c r="AW656">
        <v>2.7833333333333332</v>
      </c>
      <c r="AX656">
        <v>76</v>
      </c>
      <c r="AY656">
        <v>1.6666666666666666E-2</v>
      </c>
    </row>
    <row r="657" spans="1:51" x14ac:dyDescent="0.25">
      <c r="A657">
        <v>8801</v>
      </c>
      <c r="B657" t="s">
        <v>59</v>
      </c>
      <c r="C657" t="s">
        <v>60</v>
      </c>
      <c r="D657" t="s">
        <v>43</v>
      </c>
      <c r="E657" t="s">
        <v>6814</v>
      </c>
      <c r="F657" t="s">
        <v>6815</v>
      </c>
      <c r="G657" t="s">
        <v>140</v>
      </c>
      <c r="H657" t="s">
        <v>72</v>
      </c>
      <c r="I657" t="s">
        <v>72</v>
      </c>
      <c r="J657" t="s">
        <v>64</v>
      </c>
      <c r="L657" t="s">
        <v>50</v>
      </c>
      <c r="M657" t="s">
        <v>114</v>
      </c>
      <c r="N657">
        <v>109</v>
      </c>
      <c r="O657" t="s">
        <v>48</v>
      </c>
      <c r="P657" t="s">
        <v>66</v>
      </c>
      <c r="Q657" t="s">
        <v>88</v>
      </c>
      <c r="V657" t="s">
        <v>48</v>
      </c>
      <c r="W657" t="s">
        <v>54</v>
      </c>
      <c r="X657" t="s">
        <v>106</v>
      </c>
      <c r="Y657" t="s">
        <v>54</v>
      </c>
      <c r="Z657" t="s">
        <v>6816</v>
      </c>
      <c r="AA657" t="s">
        <v>54</v>
      </c>
      <c r="AB657" t="s">
        <v>57</v>
      </c>
      <c r="AC657" t="s">
        <v>57</v>
      </c>
      <c r="AH657">
        <f t="shared" si="110"/>
        <v>0</v>
      </c>
      <c r="AI657">
        <f t="shared" si="111"/>
        <v>1</v>
      </c>
      <c r="AJ657" t="str">
        <f t="shared" si="112"/>
        <v/>
      </c>
      <c r="AK657">
        <v>1</v>
      </c>
      <c r="AL657" s="8">
        <f t="shared" si="113"/>
        <v>108.99999999999999</v>
      </c>
      <c r="AM657" s="8">
        <f t="shared" si="114"/>
        <v>8.3333333333333329E-2</v>
      </c>
      <c r="AN657" s="8">
        <f t="shared" si="115"/>
        <v>1.6666666666666666E-2</v>
      </c>
      <c r="AO657" s="8">
        <f>Table1[[#This Row],[L1 Worked Time]]+Table1[[#This Row],[Idle Time]]+Table1[[#This Row],[L1 Pend Time]]</f>
        <v>109.09999999999998</v>
      </c>
      <c r="AP657" s="1" t="str">
        <f t="shared" si="116"/>
        <v>Tue</v>
      </c>
      <c r="AQ657" s="6">
        <f>INT(Table1[[#This Row],[Create Date]])</f>
        <v>44985</v>
      </c>
      <c r="AR657" s="2">
        <f t="shared" si="117"/>
        <v>44985</v>
      </c>
      <c r="AS657" s="1" t="str">
        <f t="shared" si="118"/>
        <v>07:00:08</v>
      </c>
      <c r="AT657" s="1" t="str">
        <f t="shared" si="119"/>
        <v>Week-5</v>
      </c>
      <c r="AU657" s="3">
        <f t="shared" si="120"/>
        <v>0.29166666666666663</v>
      </c>
      <c r="AW657">
        <v>8.3333333333333329E-2</v>
      </c>
      <c r="AX657">
        <v>108.99999999999999</v>
      </c>
      <c r="AY657">
        <v>1.6666666666666666E-2</v>
      </c>
    </row>
    <row r="658" spans="1:51" x14ac:dyDescent="0.25">
      <c r="A658">
        <v>8821</v>
      </c>
      <c r="B658" t="s">
        <v>59</v>
      </c>
      <c r="C658" t="s">
        <v>60</v>
      </c>
      <c r="D658" t="s">
        <v>43</v>
      </c>
      <c r="E658" t="s">
        <v>6758</v>
      </c>
      <c r="F658" t="s">
        <v>6759</v>
      </c>
      <c r="G658" t="s">
        <v>120</v>
      </c>
      <c r="H658" t="s">
        <v>47</v>
      </c>
      <c r="I658" t="s">
        <v>63</v>
      </c>
      <c r="J658" t="s">
        <v>48</v>
      </c>
      <c r="K658" t="s">
        <v>130</v>
      </c>
      <c r="L658" t="s">
        <v>50</v>
      </c>
      <c r="M658" t="s">
        <v>122</v>
      </c>
      <c r="N658">
        <v>8</v>
      </c>
      <c r="O658" t="s">
        <v>48</v>
      </c>
      <c r="P658" t="s">
        <v>52</v>
      </c>
      <c r="T658" t="s">
        <v>105</v>
      </c>
      <c r="V658" t="s">
        <v>48</v>
      </c>
      <c r="W658" t="s">
        <v>54</v>
      </c>
      <c r="X658" t="s">
        <v>142</v>
      </c>
      <c r="Y658" t="s">
        <v>54</v>
      </c>
      <c r="Z658" t="s">
        <v>6760</v>
      </c>
      <c r="AA658" t="s">
        <v>54</v>
      </c>
      <c r="AB658" t="s">
        <v>57</v>
      </c>
      <c r="AC658" t="s">
        <v>6761</v>
      </c>
      <c r="AH658">
        <f t="shared" si="110"/>
        <v>0</v>
      </c>
      <c r="AI658">
        <f t="shared" si="111"/>
        <v>0</v>
      </c>
      <c r="AJ658">
        <f t="shared" si="112"/>
        <v>1</v>
      </c>
      <c r="AK658">
        <v>1</v>
      </c>
      <c r="AL658" s="8">
        <f t="shared" si="113"/>
        <v>8</v>
      </c>
      <c r="AM658" s="8">
        <f t="shared" si="114"/>
        <v>0.1</v>
      </c>
      <c r="AN658" s="8">
        <f t="shared" si="115"/>
        <v>124.21666666666667</v>
      </c>
      <c r="AO658" s="8">
        <f>Table1[[#This Row],[L1 Worked Time]]+Table1[[#This Row],[Idle Time]]+Table1[[#This Row],[L1 Pend Time]]</f>
        <v>132.31666666666666</v>
      </c>
      <c r="AP658" s="1" t="str">
        <f t="shared" si="116"/>
        <v>Wed</v>
      </c>
      <c r="AQ658" s="6">
        <f>INT(Table1[[#This Row],[Create Date]])</f>
        <v>44986</v>
      </c>
      <c r="AR658" s="2">
        <f t="shared" si="117"/>
        <v>44986</v>
      </c>
      <c r="AS658" s="1" t="str">
        <f t="shared" si="118"/>
        <v>19:30:03</v>
      </c>
      <c r="AT658" s="1" t="str">
        <f t="shared" si="119"/>
        <v>Week-1</v>
      </c>
      <c r="AU658" s="3">
        <f t="shared" si="120"/>
        <v>0.79166666666666663</v>
      </c>
      <c r="AW658">
        <v>0.1</v>
      </c>
      <c r="AX658">
        <v>8</v>
      </c>
      <c r="AY658">
        <v>124.21666666666667</v>
      </c>
    </row>
    <row r="659" spans="1:51" x14ac:dyDescent="0.25">
      <c r="A659">
        <v>8820</v>
      </c>
      <c r="B659" t="s">
        <v>41</v>
      </c>
      <c r="C659" t="s">
        <v>60</v>
      </c>
      <c r="D659" t="s">
        <v>43</v>
      </c>
      <c r="E659" t="s">
        <v>1919</v>
      </c>
      <c r="F659" t="s">
        <v>6762</v>
      </c>
      <c r="G659" t="s">
        <v>120</v>
      </c>
      <c r="H659" t="s">
        <v>47</v>
      </c>
      <c r="I659" t="s">
        <v>47</v>
      </c>
      <c r="J659" t="s">
        <v>112</v>
      </c>
      <c r="K659" t="s">
        <v>1178</v>
      </c>
      <c r="L659" t="s">
        <v>50</v>
      </c>
      <c r="M659" t="s">
        <v>114</v>
      </c>
      <c r="N659">
        <v>8</v>
      </c>
      <c r="O659" t="s">
        <v>48</v>
      </c>
      <c r="P659" t="s">
        <v>52</v>
      </c>
      <c r="T659" t="s">
        <v>105</v>
      </c>
      <c r="V659" t="s">
        <v>48</v>
      </c>
      <c r="W659" t="s">
        <v>54</v>
      </c>
      <c r="X659" t="s">
        <v>142</v>
      </c>
      <c r="Y659" t="s">
        <v>54</v>
      </c>
      <c r="Z659" t="s">
        <v>6372</v>
      </c>
      <c r="AA659" t="s">
        <v>54</v>
      </c>
      <c r="AB659" t="s">
        <v>57</v>
      </c>
      <c r="AC659" t="s">
        <v>6763</v>
      </c>
      <c r="AH659">
        <f t="shared" si="110"/>
        <v>0</v>
      </c>
      <c r="AI659">
        <f t="shared" si="111"/>
        <v>1</v>
      </c>
      <c r="AJ659" t="str">
        <f t="shared" si="112"/>
        <v/>
      </c>
      <c r="AK659">
        <v>1</v>
      </c>
      <c r="AL659" s="8">
        <f t="shared" si="113"/>
        <v>8</v>
      </c>
      <c r="AM659" s="8">
        <f t="shared" si="114"/>
        <v>0.1</v>
      </c>
      <c r="AN659" s="8">
        <f t="shared" si="115"/>
        <v>47.283333333333331</v>
      </c>
      <c r="AO659" s="8">
        <f>Table1[[#This Row],[L1 Worked Time]]+Table1[[#This Row],[Idle Time]]+Table1[[#This Row],[L1 Pend Time]]</f>
        <v>55.383333333333333</v>
      </c>
      <c r="AP659" s="1" t="str">
        <f t="shared" si="116"/>
        <v>Wed</v>
      </c>
      <c r="AQ659" s="6">
        <f>INT(Table1[[#This Row],[Create Date]])</f>
        <v>44986</v>
      </c>
      <c r="AR659" s="2">
        <f t="shared" si="117"/>
        <v>44986</v>
      </c>
      <c r="AS659" s="1" t="str">
        <f t="shared" si="118"/>
        <v>19:20:02</v>
      </c>
      <c r="AT659" s="1" t="str">
        <f t="shared" si="119"/>
        <v>Week-1</v>
      </c>
      <c r="AU659" s="3">
        <f t="shared" si="120"/>
        <v>0.79166666666666663</v>
      </c>
      <c r="AW659">
        <v>0.1</v>
      </c>
      <c r="AX659">
        <v>8</v>
      </c>
      <c r="AY659">
        <v>47.283333333333331</v>
      </c>
    </row>
    <row r="660" spans="1:51" x14ac:dyDescent="0.25">
      <c r="A660">
        <v>8819</v>
      </c>
      <c r="B660" t="s">
        <v>117</v>
      </c>
      <c r="C660" t="s">
        <v>399</v>
      </c>
      <c r="D660" t="s">
        <v>43</v>
      </c>
      <c r="E660" t="s">
        <v>6764</v>
      </c>
      <c r="F660" t="s">
        <v>6765</v>
      </c>
      <c r="G660" t="s">
        <v>77</v>
      </c>
      <c r="H660" t="s">
        <v>47</v>
      </c>
      <c r="I660" t="s">
        <v>47</v>
      </c>
      <c r="J660" t="s">
        <v>2547</v>
      </c>
      <c r="L660" t="s">
        <v>50</v>
      </c>
      <c r="M660" t="s">
        <v>65</v>
      </c>
      <c r="N660">
        <v>109</v>
      </c>
      <c r="O660" t="s">
        <v>48</v>
      </c>
      <c r="P660" t="s">
        <v>66</v>
      </c>
      <c r="Q660" t="s">
        <v>147</v>
      </c>
      <c r="V660" t="s">
        <v>48</v>
      </c>
      <c r="W660" t="s">
        <v>54</v>
      </c>
      <c r="X660" t="s">
        <v>435</v>
      </c>
      <c r="Y660" t="s">
        <v>54</v>
      </c>
      <c r="Z660" t="s">
        <v>6766</v>
      </c>
      <c r="AA660" t="s">
        <v>54</v>
      </c>
      <c r="AB660" t="s">
        <v>57</v>
      </c>
      <c r="AC660" t="s">
        <v>57</v>
      </c>
      <c r="AH660">
        <f t="shared" si="110"/>
        <v>0</v>
      </c>
      <c r="AI660">
        <f t="shared" si="111"/>
        <v>1</v>
      </c>
      <c r="AJ660" t="str">
        <f t="shared" si="112"/>
        <v/>
      </c>
      <c r="AK660">
        <v>1</v>
      </c>
      <c r="AL660" s="8">
        <f t="shared" si="113"/>
        <v>108.99999999999999</v>
      </c>
      <c r="AM660" s="8">
        <f t="shared" si="114"/>
        <v>0.21666666666666667</v>
      </c>
      <c r="AN660" s="8">
        <f t="shared" si="115"/>
        <v>1.6666666666666666E-2</v>
      </c>
      <c r="AO660" s="8">
        <f>Table1[[#This Row],[L1 Worked Time]]+Table1[[#This Row],[Idle Time]]+Table1[[#This Row],[L1 Pend Time]]</f>
        <v>109.23333333333332</v>
      </c>
      <c r="AP660" s="1" t="str">
        <f t="shared" si="116"/>
        <v>Wed</v>
      </c>
      <c r="AQ660" s="6">
        <f>INT(Table1[[#This Row],[Create Date]])</f>
        <v>44986</v>
      </c>
      <c r="AR660" s="2">
        <f t="shared" si="117"/>
        <v>44986</v>
      </c>
      <c r="AS660" s="1" t="str">
        <f t="shared" si="118"/>
        <v>16:30:11</v>
      </c>
      <c r="AT660" s="1" t="str">
        <f t="shared" si="119"/>
        <v>Week-1</v>
      </c>
      <c r="AU660" s="3">
        <f t="shared" si="120"/>
        <v>0.66666666666666663</v>
      </c>
      <c r="AW660">
        <v>0.21666666666666667</v>
      </c>
      <c r="AX660">
        <v>108.99999999999999</v>
      </c>
      <c r="AY660">
        <v>1.6666666666666666E-2</v>
      </c>
    </row>
    <row r="661" spans="1:51" x14ac:dyDescent="0.25">
      <c r="A661">
        <v>8818</v>
      </c>
      <c r="B661" t="s">
        <v>117</v>
      </c>
      <c r="C661" t="s">
        <v>399</v>
      </c>
      <c r="D661" t="s">
        <v>43</v>
      </c>
      <c r="E661" t="s">
        <v>6767</v>
      </c>
      <c r="F661" t="s">
        <v>6768</v>
      </c>
      <c r="G661" t="s">
        <v>181</v>
      </c>
      <c r="H661" t="s">
        <v>47</v>
      </c>
      <c r="I661" t="s">
        <v>47</v>
      </c>
      <c r="J661" t="s">
        <v>2547</v>
      </c>
      <c r="L661" t="s">
        <v>50</v>
      </c>
      <c r="M661" t="s">
        <v>65</v>
      </c>
      <c r="N661">
        <v>109</v>
      </c>
      <c r="O661" t="s">
        <v>48</v>
      </c>
      <c r="P661" t="s">
        <v>66</v>
      </c>
      <c r="Q661" t="s">
        <v>147</v>
      </c>
      <c r="V661" t="s">
        <v>48</v>
      </c>
      <c r="W661" t="s">
        <v>54</v>
      </c>
      <c r="X661" t="s">
        <v>148</v>
      </c>
      <c r="Y661" t="s">
        <v>54</v>
      </c>
      <c r="Z661" t="s">
        <v>6769</v>
      </c>
      <c r="AA661" t="s">
        <v>54</v>
      </c>
      <c r="AB661" t="s">
        <v>57</v>
      </c>
      <c r="AC661" t="s">
        <v>57</v>
      </c>
      <c r="AH661">
        <f t="shared" si="110"/>
        <v>0</v>
      </c>
      <c r="AI661">
        <f t="shared" si="111"/>
        <v>1</v>
      </c>
      <c r="AJ661" t="str">
        <f t="shared" si="112"/>
        <v/>
      </c>
      <c r="AK661">
        <v>1</v>
      </c>
      <c r="AL661" s="8">
        <f t="shared" si="113"/>
        <v>108.99999999999999</v>
      </c>
      <c r="AM661" s="8">
        <f t="shared" si="114"/>
        <v>0.11666666666666667</v>
      </c>
      <c r="AN661" s="8">
        <f t="shared" si="115"/>
        <v>1.6666666666666666E-2</v>
      </c>
      <c r="AO661" s="8">
        <f>Table1[[#This Row],[L1 Worked Time]]+Table1[[#This Row],[Idle Time]]+Table1[[#This Row],[L1 Pend Time]]</f>
        <v>109.13333333333331</v>
      </c>
      <c r="AP661" s="1" t="str">
        <f t="shared" si="116"/>
        <v>Wed</v>
      </c>
      <c r="AQ661" s="6">
        <f>INT(Table1[[#This Row],[Create Date]])</f>
        <v>44986</v>
      </c>
      <c r="AR661" s="2">
        <f t="shared" si="117"/>
        <v>44986</v>
      </c>
      <c r="AS661" s="1" t="str">
        <f t="shared" si="118"/>
        <v>16:00:18</v>
      </c>
      <c r="AT661" s="1" t="str">
        <f t="shared" si="119"/>
        <v>Week-1</v>
      </c>
      <c r="AU661" s="3">
        <f t="shared" si="120"/>
        <v>0.66666666666666663</v>
      </c>
      <c r="AW661">
        <v>0.11666666666666667</v>
      </c>
      <c r="AX661">
        <v>108.99999999999999</v>
      </c>
      <c r="AY661">
        <v>1.6666666666666666E-2</v>
      </c>
    </row>
    <row r="662" spans="1:51" x14ac:dyDescent="0.25">
      <c r="A662">
        <v>8817</v>
      </c>
      <c r="B662" t="s">
        <v>117</v>
      </c>
      <c r="C662" t="s">
        <v>399</v>
      </c>
      <c r="D662" t="s">
        <v>43</v>
      </c>
      <c r="E662" t="s">
        <v>6770</v>
      </c>
      <c r="F662" t="s">
        <v>6768</v>
      </c>
      <c r="G662" t="s">
        <v>2165</v>
      </c>
      <c r="H662" t="s">
        <v>47</v>
      </c>
      <c r="I662" t="s">
        <v>47</v>
      </c>
      <c r="J662" t="s">
        <v>2547</v>
      </c>
      <c r="L662" t="s">
        <v>50</v>
      </c>
      <c r="M662" t="s">
        <v>65</v>
      </c>
      <c r="N662">
        <v>83</v>
      </c>
      <c r="O662" t="s">
        <v>48</v>
      </c>
      <c r="P662" t="s">
        <v>66</v>
      </c>
      <c r="Q662" t="s">
        <v>147</v>
      </c>
      <c r="V662" t="s">
        <v>48</v>
      </c>
      <c r="W662" t="s">
        <v>54</v>
      </c>
      <c r="X662" t="s">
        <v>148</v>
      </c>
      <c r="Y662" t="s">
        <v>54</v>
      </c>
      <c r="Z662" t="s">
        <v>6771</v>
      </c>
      <c r="AA662" t="s">
        <v>54</v>
      </c>
      <c r="AB662" t="s">
        <v>57</v>
      </c>
      <c r="AC662" t="s">
        <v>57</v>
      </c>
      <c r="AH662">
        <f t="shared" si="110"/>
        <v>0</v>
      </c>
      <c r="AI662">
        <f t="shared" si="111"/>
        <v>1</v>
      </c>
      <c r="AJ662" t="str">
        <f t="shared" si="112"/>
        <v/>
      </c>
      <c r="AK662">
        <v>1</v>
      </c>
      <c r="AL662" s="8">
        <f t="shared" si="113"/>
        <v>83</v>
      </c>
      <c r="AM662" s="8">
        <f t="shared" si="114"/>
        <v>0.11666666666666667</v>
      </c>
      <c r="AN662" s="8">
        <f t="shared" si="115"/>
        <v>1.6666666666666666E-2</v>
      </c>
      <c r="AO662" s="8">
        <f>Table1[[#This Row],[L1 Worked Time]]+Table1[[#This Row],[Idle Time]]+Table1[[#This Row],[L1 Pend Time]]</f>
        <v>83.133333333333326</v>
      </c>
      <c r="AP662" s="1" t="str">
        <f t="shared" si="116"/>
        <v>Wed</v>
      </c>
      <c r="AQ662" s="6">
        <f>INT(Table1[[#This Row],[Create Date]])</f>
        <v>44986</v>
      </c>
      <c r="AR662" s="2">
        <f t="shared" si="117"/>
        <v>44986</v>
      </c>
      <c r="AS662" s="1" t="str">
        <f t="shared" si="118"/>
        <v>16:00:18</v>
      </c>
      <c r="AT662" s="1" t="str">
        <f t="shared" si="119"/>
        <v>Week-1</v>
      </c>
      <c r="AU662" s="3">
        <f t="shared" si="120"/>
        <v>0.66666666666666663</v>
      </c>
      <c r="AW662">
        <v>0.11666666666666667</v>
      </c>
      <c r="AX662">
        <v>83</v>
      </c>
      <c r="AY662">
        <v>1.6666666666666666E-2</v>
      </c>
    </row>
    <row r="663" spans="1:51" x14ac:dyDescent="0.25">
      <c r="A663">
        <v>8816</v>
      </c>
      <c r="B663" t="s">
        <v>59</v>
      </c>
      <c r="C663" t="s">
        <v>60</v>
      </c>
      <c r="D663" t="s">
        <v>43</v>
      </c>
      <c r="E663" t="s">
        <v>6772</v>
      </c>
      <c r="F663" t="s">
        <v>6773</v>
      </c>
      <c r="G663" t="s">
        <v>82</v>
      </c>
      <c r="H663" t="s">
        <v>63</v>
      </c>
      <c r="I663" t="s">
        <v>63</v>
      </c>
      <c r="J663" t="s">
        <v>64</v>
      </c>
      <c r="L663" t="s">
        <v>50</v>
      </c>
      <c r="M663" t="s">
        <v>65</v>
      </c>
      <c r="N663">
        <v>155</v>
      </c>
      <c r="O663" t="s">
        <v>48</v>
      </c>
      <c r="P663" t="s">
        <v>66</v>
      </c>
      <c r="Q663" t="s">
        <v>67</v>
      </c>
      <c r="V663" t="s">
        <v>48</v>
      </c>
      <c r="W663" t="s">
        <v>54</v>
      </c>
      <c r="X663" t="s">
        <v>244</v>
      </c>
      <c r="Y663" t="s">
        <v>54</v>
      </c>
      <c r="Z663" t="s">
        <v>6774</v>
      </c>
      <c r="AA663" t="s">
        <v>54</v>
      </c>
      <c r="AB663" t="s">
        <v>57</v>
      </c>
      <c r="AC663" t="s">
        <v>57</v>
      </c>
      <c r="AH663">
        <f t="shared" si="110"/>
        <v>0</v>
      </c>
      <c r="AI663">
        <f t="shared" si="111"/>
        <v>1</v>
      </c>
      <c r="AJ663" t="str">
        <f t="shared" si="112"/>
        <v/>
      </c>
      <c r="AK663">
        <v>1</v>
      </c>
      <c r="AL663" s="8">
        <f t="shared" si="113"/>
        <v>155</v>
      </c>
      <c r="AM663" s="8">
        <f t="shared" si="114"/>
        <v>0.31666666666666665</v>
      </c>
      <c r="AN663" s="8">
        <f t="shared" si="115"/>
        <v>1.6666666666666666E-2</v>
      </c>
      <c r="AO663" s="8">
        <f>Table1[[#This Row],[L1 Worked Time]]+Table1[[#This Row],[Idle Time]]+Table1[[#This Row],[L1 Pend Time]]</f>
        <v>155.33333333333334</v>
      </c>
      <c r="AP663" s="1" t="str">
        <f t="shared" si="116"/>
        <v>Wed</v>
      </c>
      <c r="AQ663" s="6">
        <f>INT(Table1[[#This Row],[Create Date]])</f>
        <v>44986</v>
      </c>
      <c r="AR663" s="2">
        <f t="shared" si="117"/>
        <v>44986</v>
      </c>
      <c r="AS663" s="1" t="str">
        <f t="shared" si="118"/>
        <v>12:00:10</v>
      </c>
      <c r="AT663" s="1" t="str">
        <f t="shared" si="119"/>
        <v>Week-1</v>
      </c>
      <c r="AU663" s="3">
        <f t="shared" si="120"/>
        <v>0.5</v>
      </c>
      <c r="AW663">
        <v>0.31666666666666665</v>
      </c>
      <c r="AX663">
        <v>155</v>
      </c>
      <c r="AY663">
        <v>1.6666666666666666E-2</v>
      </c>
    </row>
    <row r="664" spans="1:51" x14ac:dyDescent="0.25">
      <c r="A664">
        <v>8815</v>
      </c>
      <c r="B664" t="s">
        <v>59</v>
      </c>
      <c r="C664" t="s">
        <v>399</v>
      </c>
      <c r="D664" t="s">
        <v>43</v>
      </c>
      <c r="E664" t="s">
        <v>4012</v>
      </c>
      <c r="F664" t="s">
        <v>6775</v>
      </c>
      <c r="G664" t="s">
        <v>82</v>
      </c>
      <c r="H664" t="s">
        <v>72</v>
      </c>
      <c r="I664" t="s">
        <v>72</v>
      </c>
      <c r="J664" t="s">
        <v>48</v>
      </c>
      <c r="K664" t="s">
        <v>1844</v>
      </c>
      <c r="L664" t="s">
        <v>50</v>
      </c>
      <c r="M664" t="s">
        <v>122</v>
      </c>
      <c r="N664">
        <v>105</v>
      </c>
      <c r="O664" t="s">
        <v>48</v>
      </c>
      <c r="P664" t="s">
        <v>52</v>
      </c>
      <c r="T664" t="s">
        <v>105</v>
      </c>
      <c r="V664" t="s">
        <v>48</v>
      </c>
      <c r="W664" t="s">
        <v>54</v>
      </c>
      <c r="X664" t="s">
        <v>1114</v>
      </c>
      <c r="Y664" t="s">
        <v>54</v>
      </c>
      <c r="Z664" t="s">
        <v>6776</v>
      </c>
      <c r="AA664" t="s">
        <v>54</v>
      </c>
      <c r="AB664" t="s">
        <v>57</v>
      </c>
      <c r="AC664" t="s">
        <v>57</v>
      </c>
      <c r="AH664">
        <f t="shared" si="110"/>
        <v>0</v>
      </c>
      <c r="AI664">
        <f t="shared" si="111"/>
        <v>1</v>
      </c>
      <c r="AJ664" t="str">
        <f t="shared" si="112"/>
        <v/>
      </c>
      <c r="AK664">
        <v>1</v>
      </c>
      <c r="AL664" s="8">
        <f t="shared" si="113"/>
        <v>105</v>
      </c>
      <c r="AM664" s="8">
        <f t="shared" si="114"/>
        <v>0.30000000000000004</v>
      </c>
      <c r="AN664" s="8">
        <f t="shared" si="115"/>
        <v>1.6666666666666666E-2</v>
      </c>
      <c r="AO664" s="8">
        <f>Table1[[#This Row],[L1 Worked Time]]+Table1[[#This Row],[Idle Time]]+Table1[[#This Row],[L1 Pend Time]]</f>
        <v>105.31666666666666</v>
      </c>
      <c r="AP664" s="1" t="str">
        <f t="shared" si="116"/>
        <v>Wed</v>
      </c>
      <c r="AQ664" s="6">
        <f>INT(Table1[[#This Row],[Create Date]])</f>
        <v>44986</v>
      </c>
      <c r="AR664" s="2">
        <f t="shared" si="117"/>
        <v>44986</v>
      </c>
      <c r="AS664" s="1" t="str">
        <f t="shared" si="118"/>
        <v>10:10:03</v>
      </c>
      <c r="AT664" s="1" t="str">
        <f t="shared" si="119"/>
        <v>Week-1</v>
      </c>
      <c r="AU664" s="3">
        <f t="shared" si="120"/>
        <v>0.41666666666666663</v>
      </c>
      <c r="AW664">
        <v>0.30000000000000004</v>
      </c>
      <c r="AX664">
        <v>105</v>
      </c>
      <c r="AY664">
        <v>1.6666666666666666E-2</v>
      </c>
    </row>
    <row r="665" spans="1:51" x14ac:dyDescent="0.25">
      <c r="A665">
        <v>8814</v>
      </c>
      <c r="B665" t="s">
        <v>41</v>
      </c>
      <c r="C665" t="s">
        <v>60</v>
      </c>
      <c r="D665" t="s">
        <v>43</v>
      </c>
      <c r="E665" t="s">
        <v>3511</v>
      </c>
      <c r="F665" t="s">
        <v>6777</v>
      </c>
      <c r="G665" t="s">
        <v>2165</v>
      </c>
      <c r="H665" t="s">
        <v>47</v>
      </c>
      <c r="I665" t="s">
        <v>47</v>
      </c>
      <c r="J665" t="s">
        <v>112</v>
      </c>
      <c r="K665" t="s">
        <v>3513</v>
      </c>
      <c r="L665" t="s">
        <v>50</v>
      </c>
      <c r="M665" t="s">
        <v>51</v>
      </c>
      <c r="N665">
        <v>91</v>
      </c>
      <c r="O665" t="s">
        <v>48</v>
      </c>
      <c r="P665" t="s">
        <v>52</v>
      </c>
      <c r="T665" t="s">
        <v>105</v>
      </c>
      <c r="V665" t="s">
        <v>48</v>
      </c>
      <c r="W665" t="s">
        <v>54</v>
      </c>
      <c r="X665" t="s">
        <v>78</v>
      </c>
      <c r="Y665" t="s">
        <v>54</v>
      </c>
      <c r="Z665" t="s">
        <v>6778</v>
      </c>
      <c r="AA665" t="s">
        <v>54</v>
      </c>
      <c r="AB665" t="s">
        <v>57</v>
      </c>
      <c r="AC665" t="s">
        <v>57</v>
      </c>
      <c r="AH665">
        <f t="shared" si="110"/>
        <v>0</v>
      </c>
      <c r="AI665">
        <f t="shared" si="111"/>
        <v>1</v>
      </c>
      <c r="AJ665" t="str">
        <f t="shared" si="112"/>
        <v/>
      </c>
      <c r="AK665">
        <v>1</v>
      </c>
      <c r="AL665" s="8">
        <f t="shared" si="113"/>
        <v>91</v>
      </c>
      <c r="AM665" s="8">
        <f t="shared" si="114"/>
        <v>0.13333333333333333</v>
      </c>
      <c r="AN665" s="8">
        <f t="shared" si="115"/>
        <v>1.6666666666666666E-2</v>
      </c>
      <c r="AO665" s="8">
        <f>Table1[[#This Row],[L1 Worked Time]]+Table1[[#This Row],[Idle Time]]+Table1[[#This Row],[L1 Pend Time]]</f>
        <v>91.15</v>
      </c>
      <c r="AP665" s="1" t="str">
        <f t="shared" si="116"/>
        <v>Wed</v>
      </c>
      <c r="AQ665" s="6">
        <f>INT(Table1[[#This Row],[Create Date]])</f>
        <v>44986</v>
      </c>
      <c r="AR665" s="2">
        <f t="shared" si="117"/>
        <v>44986</v>
      </c>
      <c r="AS665" s="1" t="str">
        <f t="shared" si="118"/>
        <v>09:30:03</v>
      </c>
      <c r="AT665" s="1" t="str">
        <f t="shared" si="119"/>
        <v>Week-1</v>
      </c>
      <c r="AU665" s="3">
        <f t="shared" si="120"/>
        <v>0.375</v>
      </c>
      <c r="AW665">
        <v>0.13333333333333333</v>
      </c>
      <c r="AX665">
        <v>91</v>
      </c>
      <c r="AY665">
        <v>1.6666666666666666E-2</v>
      </c>
    </row>
    <row r="666" spans="1:51" x14ac:dyDescent="0.25">
      <c r="A666">
        <v>8813</v>
      </c>
      <c r="B666" t="s">
        <v>59</v>
      </c>
      <c r="C666" t="s">
        <v>109</v>
      </c>
      <c r="D666" t="s">
        <v>43</v>
      </c>
      <c r="E666" t="s">
        <v>6779</v>
      </c>
      <c r="F666" t="s">
        <v>6780</v>
      </c>
      <c r="G666" t="s">
        <v>140</v>
      </c>
      <c r="H666" t="s">
        <v>63</v>
      </c>
      <c r="I666" t="s">
        <v>63</v>
      </c>
      <c r="J666" t="s">
        <v>64</v>
      </c>
      <c r="L666" t="s">
        <v>50</v>
      </c>
      <c r="M666" t="s">
        <v>114</v>
      </c>
      <c r="N666">
        <v>106</v>
      </c>
      <c r="O666" t="s">
        <v>48</v>
      </c>
      <c r="P666" t="s">
        <v>66</v>
      </c>
      <c r="Q666" t="s">
        <v>67</v>
      </c>
      <c r="V666" t="s">
        <v>48</v>
      </c>
      <c r="W666" t="s">
        <v>54</v>
      </c>
      <c r="X666" t="s">
        <v>359</v>
      </c>
      <c r="Y666" t="s">
        <v>54</v>
      </c>
      <c r="Z666" t="s">
        <v>6781</v>
      </c>
      <c r="AA666" t="s">
        <v>54</v>
      </c>
      <c r="AB666" t="s">
        <v>57</v>
      </c>
      <c r="AC666" t="s">
        <v>6782</v>
      </c>
      <c r="AH666">
        <f t="shared" si="110"/>
        <v>0</v>
      </c>
      <c r="AI666">
        <f t="shared" si="111"/>
        <v>1</v>
      </c>
      <c r="AJ666" t="str">
        <f t="shared" si="112"/>
        <v/>
      </c>
      <c r="AK666">
        <v>1</v>
      </c>
      <c r="AL666" s="8">
        <f t="shared" si="113"/>
        <v>106</v>
      </c>
      <c r="AM666" s="8">
        <f t="shared" si="114"/>
        <v>0.2</v>
      </c>
      <c r="AN666" s="8">
        <f t="shared" si="115"/>
        <v>37.233333333333334</v>
      </c>
      <c r="AO666" s="8">
        <f>Table1[[#This Row],[L1 Worked Time]]+Table1[[#This Row],[Idle Time]]+Table1[[#This Row],[L1 Pend Time]]</f>
        <v>143.43333333333334</v>
      </c>
      <c r="AP666" s="1" t="str">
        <f t="shared" si="116"/>
        <v>Wed</v>
      </c>
      <c r="AQ666" s="6">
        <f>INT(Table1[[#This Row],[Create Date]])</f>
        <v>44986</v>
      </c>
      <c r="AR666" s="2">
        <f t="shared" si="117"/>
        <v>44986</v>
      </c>
      <c r="AS666" s="1" t="str">
        <f t="shared" si="118"/>
        <v>08:00:07</v>
      </c>
      <c r="AT666" s="1" t="str">
        <f t="shared" si="119"/>
        <v>Week-1</v>
      </c>
      <c r="AU666" s="3">
        <f t="shared" si="120"/>
        <v>0.33333333333333331</v>
      </c>
      <c r="AW666">
        <v>0.2</v>
      </c>
      <c r="AX666">
        <v>106</v>
      </c>
      <c r="AY666">
        <v>37.233333333333334</v>
      </c>
    </row>
    <row r="667" spans="1:51" x14ac:dyDescent="0.25">
      <c r="A667">
        <v>8832</v>
      </c>
      <c r="B667" t="s">
        <v>41</v>
      </c>
      <c r="C667" t="s">
        <v>60</v>
      </c>
      <c r="D667" t="s">
        <v>43</v>
      </c>
      <c r="E667" t="s">
        <v>249</v>
      </c>
      <c r="F667" t="s">
        <v>6732</v>
      </c>
      <c r="G667" t="s">
        <v>120</v>
      </c>
      <c r="H667" t="s">
        <v>47</v>
      </c>
      <c r="I667" t="s">
        <v>63</v>
      </c>
      <c r="J667" t="s">
        <v>112</v>
      </c>
      <c r="K667" t="s">
        <v>2614</v>
      </c>
      <c r="L667" t="s">
        <v>50</v>
      </c>
      <c r="M667" t="s">
        <v>114</v>
      </c>
      <c r="N667">
        <v>8</v>
      </c>
      <c r="O667" t="s">
        <v>48</v>
      </c>
      <c r="P667" t="s">
        <v>251</v>
      </c>
      <c r="S667" t="s">
        <v>252</v>
      </c>
      <c r="V667" t="s">
        <v>48</v>
      </c>
      <c r="W667" t="s">
        <v>54</v>
      </c>
      <c r="X667" t="s">
        <v>456</v>
      </c>
      <c r="Y667" t="s">
        <v>54</v>
      </c>
      <c r="Z667" t="s">
        <v>6733</v>
      </c>
      <c r="AA667" t="s">
        <v>54</v>
      </c>
      <c r="AB667" t="s">
        <v>57</v>
      </c>
      <c r="AC667" t="s">
        <v>6734</v>
      </c>
      <c r="AH667">
        <f t="shared" si="110"/>
        <v>0</v>
      </c>
      <c r="AI667">
        <f t="shared" si="111"/>
        <v>0</v>
      </c>
      <c r="AJ667">
        <f t="shared" si="112"/>
        <v>1</v>
      </c>
      <c r="AK667">
        <v>1</v>
      </c>
      <c r="AL667" s="8">
        <f t="shared" si="113"/>
        <v>8</v>
      </c>
      <c r="AM667" s="8">
        <f t="shared" si="114"/>
        <v>0.28333333333333333</v>
      </c>
      <c r="AN667" s="8">
        <f t="shared" si="115"/>
        <v>69.55</v>
      </c>
      <c r="AO667" s="8">
        <f>Table1[[#This Row],[L1 Worked Time]]+Table1[[#This Row],[Idle Time]]+Table1[[#This Row],[L1 Pend Time]]</f>
        <v>77.833333333333329</v>
      </c>
      <c r="AP667" s="1" t="str">
        <f t="shared" si="116"/>
        <v>Thu</v>
      </c>
      <c r="AQ667" s="6">
        <f>INT(Table1[[#This Row],[Create Date]])</f>
        <v>44987</v>
      </c>
      <c r="AR667" s="2">
        <f t="shared" si="117"/>
        <v>44987</v>
      </c>
      <c r="AS667" s="1" t="str">
        <f t="shared" si="118"/>
        <v>21:50:03</v>
      </c>
      <c r="AT667" s="1" t="str">
        <f t="shared" si="119"/>
        <v>Week-1</v>
      </c>
      <c r="AU667" s="3">
        <f t="shared" si="120"/>
        <v>0.875</v>
      </c>
      <c r="AW667">
        <v>0.28333333333333333</v>
      </c>
      <c r="AX667">
        <v>8</v>
      </c>
      <c r="AY667">
        <v>69.55</v>
      </c>
    </row>
    <row r="668" spans="1:51" x14ac:dyDescent="0.25">
      <c r="A668">
        <v>8831</v>
      </c>
      <c r="B668" t="s">
        <v>41</v>
      </c>
      <c r="C668" t="s">
        <v>60</v>
      </c>
      <c r="D668" t="s">
        <v>43</v>
      </c>
      <c r="E668" t="s">
        <v>1919</v>
      </c>
      <c r="F668" t="s">
        <v>6735</v>
      </c>
      <c r="G668" t="s">
        <v>120</v>
      </c>
      <c r="H668" t="s">
        <v>63</v>
      </c>
      <c r="I668" t="s">
        <v>63</v>
      </c>
      <c r="J668" t="s">
        <v>112</v>
      </c>
      <c r="K668" t="s">
        <v>1178</v>
      </c>
      <c r="L668" t="s">
        <v>50</v>
      </c>
      <c r="M668" t="s">
        <v>114</v>
      </c>
      <c r="N668">
        <v>34</v>
      </c>
      <c r="O668" t="s">
        <v>48</v>
      </c>
      <c r="P668" t="s">
        <v>52</v>
      </c>
      <c r="T668" t="s">
        <v>105</v>
      </c>
      <c r="V668" t="s">
        <v>48</v>
      </c>
      <c r="W668" t="s">
        <v>54</v>
      </c>
      <c r="X668" t="s">
        <v>55</v>
      </c>
      <c r="Y668" t="s">
        <v>54</v>
      </c>
      <c r="Z668" t="s">
        <v>6736</v>
      </c>
      <c r="AA668" t="s">
        <v>54</v>
      </c>
      <c r="AB668" t="s">
        <v>57</v>
      </c>
      <c r="AC668" t="s">
        <v>6737</v>
      </c>
      <c r="AH668">
        <f t="shared" si="110"/>
        <v>0</v>
      </c>
      <c r="AI668">
        <f t="shared" si="111"/>
        <v>1</v>
      </c>
      <c r="AJ668" t="str">
        <f t="shared" si="112"/>
        <v/>
      </c>
      <c r="AK668">
        <v>1</v>
      </c>
      <c r="AL668" s="8">
        <f t="shared" si="113"/>
        <v>34</v>
      </c>
      <c r="AM668" s="8">
        <f t="shared" si="114"/>
        <v>0.15000000000000002</v>
      </c>
      <c r="AN668" s="8">
        <f t="shared" si="115"/>
        <v>36.516666666666666</v>
      </c>
      <c r="AO668" s="8">
        <f>Table1[[#This Row],[L1 Worked Time]]+Table1[[#This Row],[Idle Time]]+Table1[[#This Row],[L1 Pend Time]]</f>
        <v>70.666666666666657</v>
      </c>
      <c r="AP668" s="1" t="str">
        <f t="shared" si="116"/>
        <v>Thu</v>
      </c>
      <c r="AQ668" s="6">
        <f>INT(Table1[[#This Row],[Create Date]])</f>
        <v>44987</v>
      </c>
      <c r="AR668" s="2">
        <f t="shared" si="117"/>
        <v>44987</v>
      </c>
      <c r="AS668" s="1" t="str">
        <f t="shared" si="118"/>
        <v>18:40:03</v>
      </c>
      <c r="AT668" s="1" t="str">
        <f t="shared" si="119"/>
        <v>Week-1</v>
      </c>
      <c r="AU668" s="3">
        <f t="shared" si="120"/>
        <v>0.75</v>
      </c>
      <c r="AW668">
        <v>0.15000000000000002</v>
      </c>
      <c r="AX668">
        <v>34</v>
      </c>
      <c r="AY668">
        <v>36.516666666666666</v>
      </c>
    </row>
    <row r="669" spans="1:51" x14ac:dyDescent="0.25">
      <c r="A669">
        <v>8830</v>
      </c>
      <c r="B669" t="s">
        <v>59</v>
      </c>
      <c r="C669" t="s">
        <v>60</v>
      </c>
      <c r="D669" t="s">
        <v>43</v>
      </c>
      <c r="E669" t="s">
        <v>6738</v>
      </c>
      <c r="F669" t="s">
        <v>6739</v>
      </c>
      <c r="G669" t="s">
        <v>120</v>
      </c>
      <c r="H669" t="s">
        <v>72</v>
      </c>
      <c r="I669" t="s">
        <v>72</v>
      </c>
      <c r="J669" t="s">
        <v>64</v>
      </c>
      <c r="L669" t="s">
        <v>50</v>
      </c>
      <c r="M669" t="s">
        <v>65</v>
      </c>
      <c r="N669">
        <v>46</v>
      </c>
      <c r="O669" t="s">
        <v>48</v>
      </c>
      <c r="P669" t="s">
        <v>66</v>
      </c>
      <c r="Q669" t="s">
        <v>88</v>
      </c>
      <c r="V669" t="s">
        <v>48</v>
      </c>
      <c r="W669" t="s">
        <v>54</v>
      </c>
      <c r="X669" t="s">
        <v>2916</v>
      </c>
      <c r="Y669" t="s">
        <v>54</v>
      </c>
      <c r="Z669" t="s">
        <v>2274</v>
      </c>
      <c r="AA669" t="s">
        <v>54</v>
      </c>
      <c r="AB669" t="s">
        <v>57</v>
      </c>
      <c r="AC669" t="s">
        <v>6740</v>
      </c>
      <c r="AH669">
        <f t="shared" si="110"/>
        <v>0</v>
      </c>
      <c r="AI669">
        <f t="shared" si="111"/>
        <v>1</v>
      </c>
      <c r="AJ669" t="str">
        <f t="shared" si="112"/>
        <v/>
      </c>
      <c r="AK669">
        <v>1</v>
      </c>
      <c r="AL669" s="8">
        <f t="shared" si="113"/>
        <v>46</v>
      </c>
      <c r="AM669" s="8">
        <f t="shared" si="114"/>
        <v>38.75</v>
      </c>
      <c r="AN669" s="8">
        <f t="shared" si="115"/>
        <v>202.13333333333333</v>
      </c>
      <c r="AO669" s="8">
        <f>Table1[[#This Row],[L1 Worked Time]]+Table1[[#This Row],[Idle Time]]+Table1[[#This Row],[L1 Pend Time]]</f>
        <v>286.88333333333333</v>
      </c>
      <c r="AP669" s="1" t="str">
        <f t="shared" si="116"/>
        <v>Thu</v>
      </c>
      <c r="AQ669" s="6">
        <f>INT(Table1[[#This Row],[Create Date]])</f>
        <v>44987</v>
      </c>
      <c r="AR669" s="2">
        <f t="shared" si="117"/>
        <v>44987</v>
      </c>
      <c r="AS669" s="1" t="str">
        <f t="shared" si="118"/>
        <v>16:00:05</v>
      </c>
      <c r="AT669" s="1" t="str">
        <f t="shared" si="119"/>
        <v>Week-1</v>
      </c>
      <c r="AU669" s="3">
        <f t="shared" si="120"/>
        <v>0.66666666666666663</v>
      </c>
      <c r="AW669">
        <v>38.75</v>
      </c>
      <c r="AX669">
        <v>46</v>
      </c>
      <c r="AY669">
        <v>202.13333333333333</v>
      </c>
    </row>
    <row r="670" spans="1:51" x14ac:dyDescent="0.25">
      <c r="A670">
        <v>8829</v>
      </c>
      <c r="B670" t="s">
        <v>59</v>
      </c>
      <c r="C670" t="s">
        <v>60</v>
      </c>
      <c r="D670" t="s">
        <v>43</v>
      </c>
      <c r="E670" t="s">
        <v>4965</v>
      </c>
      <c r="F670" t="s">
        <v>6741</v>
      </c>
      <c r="G670" t="s">
        <v>181</v>
      </c>
      <c r="H670" t="s">
        <v>72</v>
      </c>
      <c r="I670" t="s">
        <v>72</v>
      </c>
      <c r="J670" t="s">
        <v>64</v>
      </c>
      <c r="L670" t="s">
        <v>50</v>
      </c>
      <c r="M670" t="s">
        <v>65</v>
      </c>
      <c r="N670">
        <v>45</v>
      </c>
      <c r="O670" t="s">
        <v>48</v>
      </c>
      <c r="P670" t="s">
        <v>66</v>
      </c>
      <c r="Q670" t="s">
        <v>88</v>
      </c>
      <c r="V670" t="s">
        <v>48</v>
      </c>
      <c r="W670" t="s">
        <v>54</v>
      </c>
      <c r="X670" t="s">
        <v>78</v>
      </c>
      <c r="Y670" t="s">
        <v>54</v>
      </c>
      <c r="Z670" t="s">
        <v>6742</v>
      </c>
      <c r="AA670" t="s">
        <v>54</v>
      </c>
      <c r="AB670" t="s">
        <v>57</v>
      </c>
      <c r="AC670" t="s">
        <v>57</v>
      </c>
      <c r="AH670">
        <f t="shared" si="110"/>
        <v>0</v>
      </c>
      <c r="AI670">
        <f t="shared" si="111"/>
        <v>1</v>
      </c>
      <c r="AJ670" t="str">
        <f t="shared" si="112"/>
        <v/>
      </c>
      <c r="AK670">
        <v>1</v>
      </c>
      <c r="AL670" s="8">
        <f t="shared" si="113"/>
        <v>45</v>
      </c>
      <c r="AM670" s="8">
        <f t="shared" si="114"/>
        <v>0.13333333333333333</v>
      </c>
      <c r="AN670" s="8">
        <f t="shared" si="115"/>
        <v>1.6666666666666666E-2</v>
      </c>
      <c r="AO670" s="8">
        <f>Table1[[#This Row],[L1 Worked Time]]+Table1[[#This Row],[Idle Time]]+Table1[[#This Row],[L1 Pend Time]]</f>
        <v>45.15</v>
      </c>
      <c r="AP670" s="1" t="str">
        <f t="shared" si="116"/>
        <v>Thu</v>
      </c>
      <c r="AQ670" s="6">
        <f>INT(Table1[[#This Row],[Create Date]])</f>
        <v>44987</v>
      </c>
      <c r="AR670" s="2">
        <f t="shared" si="117"/>
        <v>44987</v>
      </c>
      <c r="AS670" s="1" t="str">
        <f t="shared" si="118"/>
        <v>15:30:05</v>
      </c>
      <c r="AT670" s="1" t="str">
        <f t="shared" si="119"/>
        <v>Week-1</v>
      </c>
      <c r="AU670" s="3">
        <f t="shared" si="120"/>
        <v>0.625</v>
      </c>
      <c r="AW670">
        <v>0.13333333333333333</v>
      </c>
      <c r="AX670">
        <v>45</v>
      </c>
      <c r="AY670">
        <v>1.6666666666666666E-2</v>
      </c>
    </row>
    <row r="671" spans="1:51" x14ac:dyDescent="0.25">
      <c r="A671">
        <v>8828</v>
      </c>
      <c r="B671" t="s">
        <v>59</v>
      </c>
      <c r="C671" t="s">
        <v>109</v>
      </c>
      <c r="D671" t="s">
        <v>43</v>
      </c>
      <c r="E671" t="s">
        <v>6743</v>
      </c>
      <c r="F671" t="s">
        <v>6744</v>
      </c>
      <c r="G671" t="s">
        <v>77</v>
      </c>
      <c r="H671" t="s">
        <v>47</v>
      </c>
      <c r="I671" t="s">
        <v>63</v>
      </c>
      <c r="J671" t="s">
        <v>48</v>
      </c>
      <c r="K671" t="s">
        <v>130</v>
      </c>
      <c r="L671" t="s">
        <v>50</v>
      </c>
      <c r="M671" t="s">
        <v>122</v>
      </c>
      <c r="N671">
        <v>66</v>
      </c>
      <c r="O671" t="s">
        <v>48</v>
      </c>
      <c r="P671" t="s">
        <v>52</v>
      </c>
      <c r="T671" t="s">
        <v>105</v>
      </c>
      <c r="V671" t="s">
        <v>48</v>
      </c>
      <c r="W671" t="s">
        <v>54</v>
      </c>
      <c r="X671" t="s">
        <v>78</v>
      </c>
      <c r="Y671" t="s">
        <v>54</v>
      </c>
      <c r="Z671" t="s">
        <v>1899</v>
      </c>
      <c r="AA671" t="s">
        <v>54</v>
      </c>
      <c r="AB671" t="s">
        <v>57</v>
      </c>
      <c r="AC671" t="s">
        <v>57</v>
      </c>
      <c r="AH671">
        <f t="shared" si="110"/>
        <v>0</v>
      </c>
      <c r="AI671">
        <f t="shared" si="111"/>
        <v>0</v>
      </c>
      <c r="AJ671">
        <f t="shared" si="112"/>
        <v>1</v>
      </c>
      <c r="AK671">
        <v>1</v>
      </c>
      <c r="AL671" s="8">
        <f t="shared" si="113"/>
        <v>66</v>
      </c>
      <c r="AM671" s="8">
        <f t="shared" si="114"/>
        <v>0.13333333333333333</v>
      </c>
      <c r="AN671" s="8">
        <f t="shared" si="115"/>
        <v>1.6666666666666666E-2</v>
      </c>
      <c r="AO671" s="8">
        <f>Table1[[#This Row],[L1 Worked Time]]+Table1[[#This Row],[Idle Time]]+Table1[[#This Row],[L1 Pend Time]]</f>
        <v>66.150000000000006</v>
      </c>
      <c r="AP671" s="1" t="str">
        <f t="shared" si="116"/>
        <v>Thu</v>
      </c>
      <c r="AQ671" s="6">
        <f>INT(Table1[[#This Row],[Create Date]])</f>
        <v>44987</v>
      </c>
      <c r="AR671" s="2">
        <f t="shared" si="117"/>
        <v>44987</v>
      </c>
      <c r="AS671" s="1" t="str">
        <f t="shared" si="118"/>
        <v>15:30:03</v>
      </c>
      <c r="AT671" s="1" t="str">
        <f t="shared" si="119"/>
        <v>Week-1</v>
      </c>
      <c r="AU671" s="3">
        <f t="shared" si="120"/>
        <v>0.625</v>
      </c>
      <c r="AW671">
        <v>0.13333333333333333</v>
      </c>
      <c r="AX671">
        <v>66</v>
      </c>
      <c r="AY671">
        <v>1.6666666666666666E-2</v>
      </c>
    </row>
    <row r="672" spans="1:51" x14ac:dyDescent="0.25">
      <c r="A672">
        <v>8827</v>
      </c>
      <c r="B672" t="s">
        <v>41</v>
      </c>
      <c r="C672" t="s">
        <v>60</v>
      </c>
      <c r="D672" t="s">
        <v>43</v>
      </c>
      <c r="E672" t="s">
        <v>4442</v>
      </c>
      <c r="F672" t="s">
        <v>6745</v>
      </c>
      <c r="G672" t="s">
        <v>77</v>
      </c>
      <c r="H672" t="s">
        <v>63</v>
      </c>
      <c r="I672" t="s">
        <v>63</v>
      </c>
      <c r="J672" t="s">
        <v>112</v>
      </c>
      <c r="K672" t="s">
        <v>2614</v>
      </c>
      <c r="L672" t="s">
        <v>50</v>
      </c>
      <c r="M672" t="s">
        <v>114</v>
      </c>
      <c r="N672">
        <v>52</v>
      </c>
      <c r="O672" t="s">
        <v>48</v>
      </c>
      <c r="P672" t="s">
        <v>354</v>
      </c>
      <c r="U672" t="s">
        <v>4444</v>
      </c>
      <c r="V672" t="s">
        <v>48</v>
      </c>
      <c r="W672" t="s">
        <v>54</v>
      </c>
      <c r="X672" t="s">
        <v>2413</v>
      </c>
      <c r="Y672" t="s">
        <v>54</v>
      </c>
      <c r="Z672" t="s">
        <v>6746</v>
      </c>
      <c r="AA672" t="s">
        <v>54</v>
      </c>
      <c r="AB672" t="s">
        <v>57</v>
      </c>
      <c r="AC672" t="s">
        <v>57</v>
      </c>
      <c r="AH672">
        <f t="shared" si="110"/>
        <v>0</v>
      </c>
      <c r="AI672">
        <f t="shared" si="111"/>
        <v>1</v>
      </c>
      <c r="AJ672" t="str">
        <f t="shared" si="112"/>
        <v/>
      </c>
      <c r="AK672">
        <v>1</v>
      </c>
      <c r="AL672" s="8">
        <f t="shared" si="113"/>
        <v>51.999999999999993</v>
      </c>
      <c r="AM672" s="8">
        <f t="shared" si="114"/>
        <v>1.75</v>
      </c>
      <c r="AN672" s="8">
        <f t="shared" si="115"/>
        <v>1.6666666666666666E-2</v>
      </c>
      <c r="AO672" s="8">
        <f>Table1[[#This Row],[L1 Worked Time]]+Table1[[#This Row],[Idle Time]]+Table1[[#This Row],[L1 Pend Time]]</f>
        <v>53.766666666666659</v>
      </c>
      <c r="AP672" s="1" t="str">
        <f t="shared" si="116"/>
        <v>Thu</v>
      </c>
      <c r="AQ672" s="6">
        <f>INT(Table1[[#This Row],[Create Date]])</f>
        <v>44987</v>
      </c>
      <c r="AR672" s="2">
        <f t="shared" si="117"/>
        <v>44987</v>
      </c>
      <c r="AS672" s="1" t="str">
        <f t="shared" si="118"/>
        <v>14:20:03</v>
      </c>
      <c r="AT672" s="1" t="str">
        <f t="shared" si="119"/>
        <v>Week-1</v>
      </c>
      <c r="AU672" s="3">
        <f t="shared" si="120"/>
        <v>0.58333333333333326</v>
      </c>
      <c r="AW672">
        <v>1.75</v>
      </c>
      <c r="AX672">
        <v>51.999999999999993</v>
      </c>
      <c r="AY672">
        <v>1.6666666666666666E-2</v>
      </c>
    </row>
    <row r="673" spans="1:51" x14ac:dyDescent="0.25">
      <c r="A673">
        <v>8826</v>
      </c>
      <c r="B673" t="s">
        <v>117</v>
      </c>
      <c r="C673" t="s">
        <v>399</v>
      </c>
      <c r="D673" t="s">
        <v>43</v>
      </c>
      <c r="E673" t="s">
        <v>217</v>
      </c>
      <c r="F673" t="s">
        <v>6747</v>
      </c>
      <c r="G673" t="s">
        <v>181</v>
      </c>
      <c r="H673" t="s">
        <v>63</v>
      </c>
      <c r="I673" t="s">
        <v>63</v>
      </c>
      <c r="J673" t="s">
        <v>48</v>
      </c>
      <c r="K673" t="s">
        <v>121</v>
      </c>
      <c r="L673" t="s">
        <v>50</v>
      </c>
      <c r="M673" t="s">
        <v>114</v>
      </c>
      <c r="N673">
        <v>8</v>
      </c>
      <c r="O673" t="s">
        <v>48</v>
      </c>
      <c r="P673" t="s">
        <v>123</v>
      </c>
      <c r="R673" t="s">
        <v>124</v>
      </c>
      <c r="V673" t="s">
        <v>48</v>
      </c>
      <c r="W673" t="s">
        <v>54</v>
      </c>
      <c r="X673" t="s">
        <v>359</v>
      </c>
      <c r="Y673" t="s">
        <v>54</v>
      </c>
      <c r="Z673" t="s">
        <v>3582</v>
      </c>
      <c r="AA673" t="s">
        <v>54</v>
      </c>
      <c r="AB673" t="s">
        <v>57</v>
      </c>
      <c r="AC673" t="s">
        <v>6748</v>
      </c>
      <c r="AH673">
        <f t="shared" si="110"/>
        <v>0</v>
      </c>
      <c r="AI673">
        <f t="shared" si="111"/>
        <v>1</v>
      </c>
      <c r="AJ673" t="str">
        <f t="shared" si="112"/>
        <v/>
      </c>
      <c r="AK673">
        <v>1</v>
      </c>
      <c r="AL673" s="8">
        <f t="shared" si="113"/>
        <v>8</v>
      </c>
      <c r="AM673" s="8">
        <f t="shared" si="114"/>
        <v>0.2</v>
      </c>
      <c r="AN673" s="8">
        <f t="shared" si="115"/>
        <v>7.6166666666666663</v>
      </c>
      <c r="AO673" s="8">
        <f>Table1[[#This Row],[L1 Worked Time]]+Table1[[#This Row],[Idle Time]]+Table1[[#This Row],[L1 Pend Time]]</f>
        <v>15.816666666666666</v>
      </c>
      <c r="AP673" s="1" t="str">
        <f t="shared" si="116"/>
        <v>Thu</v>
      </c>
      <c r="AQ673" s="6">
        <f>INT(Table1[[#This Row],[Create Date]])</f>
        <v>44987</v>
      </c>
      <c r="AR673" s="2">
        <f t="shared" si="117"/>
        <v>44987</v>
      </c>
      <c r="AS673" s="1" t="str">
        <f t="shared" si="118"/>
        <v>14:10:03</v>
      </c>
      <c r="AT673" s="1" t="str">
        <f t="shared" si="119"/>
        <v>Week-1</v>
      </c>
      <c r="AU673" s="3">
        <f t="shared" si="120"/>
        <v>0.58333333333333326</v>
      </c>
      <c r="AW673">
        <v>0.2</v>
      </c>
      <c r="AX673">
        <v>8</v>
      </c>
      <c r="AY673">
        <v>7.6166666666666663</v>
      </c>
    </row>
    <row r="674" spans="1:51" x14ac:dyDescent="0.25">
      <c r="A674">
        <v>8825</v>
      </c>
      <c r="B674" t="s">
        <v>346</v>
      </c>
      <c r="C674" t="s">
        <v>164</v>
      </c>
      <c r="D674" t="s">
        <v>43</v>
      </c>
      <c r="E674" t="s">
        <v>347</v>
      </c>
      <c r="F674" t="s">
        <v>6749</v>
      </c>
      <c r="G674" t="s">
        <v>77</v>
      </c>
      <c r="H674" t="s">
        <v>47</v>
      </c>
      <c r="I674" t="s">
        <v>63</v>
      </c>
      <c r="J674" t="s">
        <v>48</v>
      </c>
      <c r="K674" t="s">
        <v>349</v>
      </c>
      <c r="L674" t="s">
        <v>50</v>
      </c>
      <c r="M674" t="s">
        <v>122</v>
      </c>
      <c r="N674">
        <v>53</v>
      </c>
      <c r="O674" t="s">
        <v>48</v>
      </c>
      <c r="P674" t="s">
        <v>52</v>
      </c>
      <c r="T674" t="s">
        <v>105</v>
      </c>
      <c r="V674" t="s">
        <v>48</v>
      </c>
      <c r="W674" t="s">
        <v>54</v>
      </c>
      <c r="X674" t="s">
        <v>78</v>
      </c>
      <c r="Y674" t="s">
        <v>54</v>
      </c>
      <c r="Z674" t="s">
        <v>6410</v>
      </c>
      <c r="AA674" t="s">
        <v>54</v>
      </c>
      <c r="AB674" t="s">
        <v>57</v>
      </c>
      <c r="AC674" t="s">
        <v>6750</v>
      </c>
      <c r="AH674">
        <f t="shared" si="110"/>
        <v>0</v>
      </c>
      <c r="AI674">
        <f t="shared" si="111"/>
        <v>0</v>
      </c>
      <c r="AJ674">
        <f t="shared" si="112"/>
        <v>1</v>
      </c>
      <c r="AK674">
        <v>1</v>
      </c>
      <c r="AL674" s="8">
        <f t="shared" si="113"/>
        <v>53</v>
      </c>
      <c r="AM674" s="8">
        <f t="shared" si="114"/>
        <v>0.13333333333333333</v>
      </c>
      <c r="AN674" s="8">
        <f t="shared" si="115"/>
        <v>73.86666666666666</v>
      </c>
      <c r="AO674" s="8">
        <f>Table1[[#This Row],[L1 Worked Time]]+Table1[[#This Row],[Idle Time]]+Table1[[#This Row],[L1 Pend Time]]</f>
        <v>127</v>
      </c>
      <c r="AP674" s="1" t="str">
        <f t="shared" si="116"/>
        <v>Thu</v>
      </c>
      <c r="AQ674" s="6">
        <f>INT(Table1[[#This Row],[Create Date]])</f>
        <v>44987</v>
      </c>
      <c r="AR674" s="2">
        <f t="shared" si="117"/>
        <v>44987</v>
      </c>
      <c r="AS674" s="1" t="str">
        <f t="shared" si="118"/>
        <v>11:40:03</v>
      </c>
      <c r="AT674" s="1" t="str">
        <f t="shared" si="119"/>
        <v>Week-1</v>
      </c>
      <c r="AU674" s="3">
        <f t="shared" si="120"/>
        <v>0.45833333333333331</v>
      </c>
      <c r="AW674">
        <v>0.13333333333333333</v>
      </c>
      <c r="AX674">
        <v>53</v>
      </c>
      <c r="AY674">
        <v>73.86666666666666</v>
      </c>
    </row>
    <row r="675" spans="1:51" x14ac:dyDescent="0.25">
      <c r="A675">
        <v>8824</v>
      </c>
      <c r="B675" t="s">
        <v>59</v>
      </c>
      <c r="C675" t="s">
        <v>60</v>
      </c>
      <c r="D675" t="s">
        <v>43</v>
      </c>
      <c r="E675" t="s">
        <v>6751</v>
      </c>
      <c r="F675" t="s">
        <v>6752</v>
      </c>
      <c r="G675" t="s">
        <v>82</v>
      </c>
      <c r="H675" t="s">
        <v>72</v>
      </c>
      <c r="I675" t="s">
        <v>72</v>
      </c>
      <c r="J675" t="s">
        <v>48</v>
      </c>
      <c r="L675" t="s">
        <v>50</v>
      </c>
      <c r="M675" t="s">
        <v>65</v>
      </c>
      <c r="N675">
        <v>245</v>
      </c>
      <c r="O675" t="s">
        <v>48</v>
      </c>
      <c r="P675" t="s">
        <v>66</v>
      </c>
      <c r="Q675" t="s">
        <v>88</v>
      </c>
      <c r="V675" t="s">
        <v>48</v>
      </c>
      <c r="W675" t="s">
        <v>54</v>
      </c>
      <c r="X675" t="s">
        <v>188</v>
      </c>
      <c r="Y675" t="s">
        <v>54</v>
      </c>
      <c r="Z675" t="s">
        <v>6753</v>
      </c>
      <c r="AA675" t="s">
        <v>54</v>
      </c>
      <c r="AB675" t="s">
        <v>57</v>
      </c>
      <c r="AC675" t="s">
        <v>57</v>
      </c>
      <c r="AH675">
        <f t="shared" si="110"/>
        <v>0</v>
      </c>
      <c r="AI675">
        <f t="shared" si="111"/>
        <v>1</v>
      </c>
      <c r="AJ675" t="str">
        <f t="shared" si="112"/>
        <v/>
      </c>
      <c r="AK675">
        <v>1</v>
      </c>
      <c r="AL675" s="8">
        <f t="shared" si="113"/>
        <v>245</v>
      </c>
      <c r="AM675" s="8">
        <f t="shared" si="114"/>
        <v>0.33333333333333331</v>
      </c>
      <c r="AN675" s="8">
        <f t="shared" si="115"/>
        <v>1.6666666666666666E-2</v>
      </c>
      <c r="AO675" s="8">
        <f>Table1[[#This Row],[L1 Worked Time]]+Table1[[#This Row],[Idle Time]]+Table1[[#This Row],[L1 Pend Time]]</f>
        <v>245.35000000000002</v>
      </c>
      <c r="AP675" s="1" t="str">
        <f t="shared" si="116"/>
        <v>Thu</v>
      </c>
      <c r="AQ675" s="6">
        <f>INT(Table1[[#This Row],[Create Date]])</f>
        <v>44987</v>
      </c>
      <c r="AR675" s="2">
        <f t="shared" si="117"/>
        <v>44987</v>
      </c>
      <c r="AS675" s="1" t="str">
        <f t="shared" si="118"/>
        <v>11:30:05</v>
      </c>
      <c r="AT675" s="1" t="str">
        <f t="shared" si="119"/>
        <v>Week-1</v>
      </c>
      <c r="AU675" s="3">
        <f t="shared" si="120"/>
        <v>0.45833333333333331</v>
      </c>
      <c r="AW675">
        <v>0.33333333333333331</v>
      </c>
      <c r="AX675">
        <v>245</v>
      </c>
      <c r="AY675">
        <v>1.6666666666666666E-2</v>
      </c>
    </row>
    <row r="676" spans="1:51" x14ac:dyDescent="0.25">
      <c r="A676">
        <v>8823</v>
      </c>
      <c r="B676" t="s">
        <v>59</v>
      </c>
      <c r="C676" t="s">
        <v>6625</v>
      </c>
      <c r="D676" t="s">
        <v>43</v>
      </c>
      <c r="E676" t="s">
        <v>1842</v>
      </c>
      <c r="F676" t="s">
        <v>6754</v>
      </c>
      <c r="G676" t="s">
        <v>77</v>
      </c>
      <c r="H676" t="s">
        <v>63</v>
      </c>
      <c r="I676" t="s">
        <v>63</v>
      </c>
      <c r="J676" t="s">
        <v>48</v>
      </c>
      <c r="K676" t="s">
        <v>1844</v>
      </c>
      <c r="L676" t="s">
        <v>50</v>
      </c>
      <c r="M676" t="s">
        <v>122</v>
      </c>
      <c r="N676">
        <v>78</v>
      </c>
      <c r="O676" t="s">
        <v>48</v>
      </c>
      <c r="P676" t="s">
        <v>52</v>
      </c>
      <c r="T676" t="s">
        <v>105</v>
      </c>
      <c r="V676" t="s">
        <v>48</v>
      </c>
      <c r="W676" t="s">
        <v>54</v>
      </c>
      <c r="X676" t="s">
        <v>55</v>
      </c>
      <c r="Y676" t="s">
        <v>54</v>
      </c>
      <c r="Z676" t="s">
        <v>6755</v>
      </c>
      <c r="AA676" t="s">
        <v>54</v>
      </c>
      <c r="AB676" t="s">
        <v>57</v>
      </c>
      <c r="AC676" t="s">
        <v>57</v>
      </c>
      <c r="AH676">
        <f t="shared" si="110"/>
        <v>0</v>
      </c>
      <c r="AI676">
        <f t="shared" si="111"/>
        <v>1</v>
      </c>
      <c r="AJ676" t="str">
        <f t="shared" si="112"/>
        <v/>
      </c>
      <c r="AK676">
        <v>1</v>
      </c>
      <c r="AL676" s="8">
        <f t="shared" si="113"/>
        <v>78</v>
      </c>
      <c r="AM676" s="8">
        <f t="shared" si="114"/>
        <v>0.15000000000000002</v>
      </c>
      <c r="AN676" s="8">
        <f t="shared" si="115"/>
        <v>1.6666666666666666E-2</v>
      </c>
      <c r="AO676" s="8">
        <f>Table1[[#This Row],[L1 Worked Time]]+Table1[[#This Row],[Idle Time]]+Table1[[#This Row],[L1 Pend Time]]</f>
        <v>78.166666666666671</v>
      </c>
      <c r="AP676" s="1" t="str">
        <f t="shared" si="116"/>
        <v>Thu</v>
      </c>
      <c r="AQ676" s="6">
        <f>INT(Table1[[#This Row],[Create Date]])</f>
        <v>44987</v>
      </c>
      <c r="AR676" s="2">
        <f t="shared" si="117"/>
        <v>44987</v>
      </c>
      <c r="AS676" s="1" t="str">
        <f t="shared" si="118"/>
        <v>11:10:03</v>
      </c>
      <c r="AT676" s="1" t="str">
        <f t="shared" si="119"/>
        <v>Week-1</v>
      </c>
      <c r="AU676" s="3">
        <f t="shared" si="120"/>
        <v>0.45833333333333331</v>
      </c>
      <c r="AW676">
        <v>0.15000000000000002</v>
      </c>
      <c r="AX676">
        <v>78</v>
      </c>
      <c r="AY676">
        <v>1.6666666666666666E-2</v>
      </c>
    </row>
    <row r="677" spans="1:51" x14ac:dyDescent="0.25">
      <c r="A677">
        <v>8822</v>
      </c>
      <c r="B677" t="s">
        <v>59</v>
      </c>
      <c r="C677" t="s">
        <v>60</v>
      </c>
      <c r="D677" t="s">
        <v>43</v>
      </c>
      <c r="E677" t="s">
        <v>2962</v>
      </c>
      <c r="F677" t="s">
        <v>6756</v>
      </c>
      <c r="G677" t="s">
        <v>77</v>
      </c>
      <c r="H677" t="s">
        <v>72</v>
      </c>
      <c r="I677" t="s">
        <v>72</v>
      </c>
      <c r="J677" t="s">
        <v>64</v>
      </c>
      <c r="L677" t="s">
        <v>50</v>
      </c>
      <c r="M677" t="s">
        <v>65</v>
      </c>
      <c r="N677">
        <v>70</v>
      </c>
      <c r="O677" t="s">
        <v>48</v>
      </c>
      <c r="P677" t="s">
        <v>66</v>
      </c>
      <c r="Q677" t="s">
        <v>88</v>
      </c>
      <c r="V677" t="s">
        <v>48</v>
      </c>
      <c r="W677" t="s">
        <v>54</v>
      </c>
      <c r="X677" t="s">
        <v>84</v>
      </c>
      <c r="Y677" t="s">
        <v>54</v>
      </c>
      <c r="Z677" t="s">
        <v>6757</v>
      </c>
      <c r="AA677" t="s">
        <v>54</v>
      </c>
      <c r="AB677" t="s">
        <v>57</v>
      </c>
      <c r="AC677" t="s">
        <v>57</v>
      </c>
      <c r="AH677">
        <f t="shared" si="110"/>
        <v>0</v>
      </c>
      <c r="AI677">
        <f t="shared" si="111"/>
        <v>1</v>
      </c>
      <c r="AJ677" t="str">
        <f t="shared" si="112"/>
        <v/>
      </c>
      <c r="AK677">
        <v>1</v>
      </c>
      <c r="AL677" s="8">
        <f t="shared" si="113"/>
        <v>70</v>
      </c>
      <c r="AM677" s="8">
        <f t="shared" si="114"/>
        <v>0.18333333333333332</v>
      </c>
      <c r="AN677" s="8">
        <f t="shared" si="115"/>
        <v>1.6666666666666666E-2</v>
      </c>
      <c r="AO677" s="8">
        <f>Table1[[#This Row],[L1 Worked Time]]+Table1[[#This Row],[Idle Time]]+Table1[[#This Row],[L1 Pend Time]]</f>
        <v>70.2</v>
      </c>
      <c r="AP677" s="1" t="str">
        <f t="shared" si="116"/>
        <v>Thu</v>
      </c>
      <c r="AQ677" s="6">
        <f>INT(Table1[[#This Row],[Create Date]])</f>
        <v>44987</v>
      </c>
      <c r="AR677" s="2">
        <f t="shared" si="117"/>
        <v>44987</v>
      </c>
      <c r="AS677" s="1" t="str">
        <f t="shared" si="118"/>
        <v>09:00:05</v>
      </c>
      <c r="AT677" s="1" t="str">
        <f t="shared" si="119"/>
        <v>Week-1</v>
      </c>
      <c r="AU677" s="3">
        <f t="shared" si="120"/>
        <v>0.375</v>
      </c>
      <c r="AW677">
        <v>0.18333333333333332</v>
      </c>
      <c r="AX677">
        <v>70</v>
      </c>
      <c r="AY677">
        <v>1.6666666666666666E-2</v>
      </c>
    </row>
    <row r="678" spans="1:51" x14ac:dyDescent="0.25">
      <c r="A678">
        <v>8843</v>
      </c>
      <c r="B678" t="s">
        <v>41</v>
      </c>
      <c r="C678" t="s">
        <v>60</v>
      </c>
      <c r="D678" t="s">
        <v>43</v>
      </c>
      <c r="E678" t="s">
        <v>1919</v>
      </c>
      <c r="F678" t="s">
        <v>6704</v>
      </c>
      <c r="G678" t="s">
        <v>120</v>
      </c>
      <c r="H678" t="s">
        <v>47</v>
      </c>
      <c r="I678" t="s">
        <v>47</v>
      </c>
      <c r="J678" t="s">
        <v>112</v>
      </c>
      <c r="K678" t="s">
        <v>1178</v>
      </c>
      <c r="L678" t="s">
        <v>50</v>
      </c>
      <c r="M678" t="s">
        <v>114</v>
      </c>
      <c r="N678">
        <v>10</v>
      </c>
      <c r="O678" t="s">
        <v>48</v>
      </c>
      <c r="P678" t="s">
        <v>52</v>
      </c>
      <c r="T678" t="s">
        <v>105</v>
      </c>
      <c r="V678" t="s">
        <v>48</v>
      </c>
      <c r="W678" t="s">
        <v>54</v>
      </c>
      <c r="X678" t="s">
        <v>148</v>
      </c>
      <c r="Y678" t="s">
        <v>54</v>
      </c>
      <c r="Z678" t="s">
        <v>5240</v>
      </c>
      <c r="AA678" t="s">
        <v>54</v>
      </c>
      <c r="AB678" t="s">
        <v>57</v>
      </c>
      <c r="AC678" t="s">
        <v>6705</v>
      </c>
      <c r="AH678">
        <f t="shared" si="110"/>
        <v>0</v>
      </c>
      <c r="AI678">
        <f t="shared" si="111"/>
        <v>1</v>
      </c>
      <c r="AJ678" t="str">
        <f t="shared" si="112"/>
        <v/>
      </c>
      <c r="AK678">
        <v>1</v>
      </c>
      <c r="AL678" s="8">
        <f t="shared" si="113"/>
        <v>10</v>
      </c>
      <c r="AM678" s="8">
        <f t="shared" si="114"/>
        <v>0.11666666666666667</v>
      </c>
      <c r="AN678" s="8">
        <f t="shared" si="115"/>
        <v>231.50000000000003</v>
      </c>
      <c r="AO678" s="8">
        <f>Table1[[#This Row],[L1 Worked Time]]+Table1[[#This Row],[Idle Time]]+Table1[[#This Row],[L1 Pend Time]]</f>
        <v>241.6166666666667</v>
      </c>
      <c r="AP678" s="1" t="str">
        <f t="shared" si="116"/>
        <v>Fri</v>
      </c>
      <c r="AQ678" s="6">
        <f>INT(Table1[[#This Row],[Create Date]])</f>
        <v>44988</v>
      </c>
      <c r="AR678" s="2">
        <f t="shared" si="117"/>
        <v>44988</v>
      </c>
      <c r="AS678" s="1" t="str">
        <f t="shared" si="118"/>
        <v>19:00:03</v>
      </c>
      <c r="AT678" s="1" t="str">
        <f t="shared" si="119"/>
        <v>Week-1</v>
      </c>
      <c r="AU678" s="3">
        <f t="shared" si="120"/>
        <v>0.79166666666666663</v>
      </c>
      <c r="AW678">
        <v>0.11666666666666667</v>
      </c>
      <c r="AX678">
        <v>10</v>
      </c>
      <c r="AY678">
        <v>231.50000000000003</v>
      </c>
    </row>
    <row r="679" spans="1:51" x14ac:dyDescent="0.25">
      <c r="A679">
        <v>8842</v>
      </c>
      <c r="B679" t="s">
        <v>117</v>
      </c>
      <c r="C679" t="s">
        <v>399</v>
      </c>
      <c r="D679" t="s">
        <v>43</v>
      </c>
      <c r="E679" t="s">
        <v>6706</v>
      </c>
      <c r="F679" t="s">
        <v>6707</v>
      </c>
      <c r="G679" t="s">
        <v>120</v>
      </c>
      <c r="H679" t="s">
        <v>47</v>
      </c>
      <c r="I679" t="s">
        <v>47</v>
      </c>
      <c r="J679" t="s">
        <v>2547</v>
      </c>
      <c r="L679" t="s">
        <v>50</v>
      </c>
      <c r="M679" t="s">
        <v>65</v>
      </c>
      <c r="N679">
        <v>12</v>
      </c>
      <c r="O679" t="s">
        <v>48</v>
      </c>
      <c r="P679" t="s">
        <v>66</v>
      </c>
      <c r="Q679" t="s">
        <v>147</v>
      </c>
      <c r="V679" t="s">
        <v>48</v>
      </c>
      <c r="W679" t="s">
        <v>54</v>
      </c>
      <c r="X679" t="s">
        <v>148</v>
      </c>
      <c r="Y679" t="s">
        <v>54</v>
      </c>
      <c r="Z679" t="s">
        <v>6708</v>
      </c>
      <c r="AA679" t="s">
        <v>54</v>
      </c>
      <c r="AB679" t="s">
        <v>57</v>
      </c>
      <c r="AC679" t="s">
        <v>6709</v>
      </c>
      <c r="AH679">
        <f t="shared" si="110"/>
        <v>0</v>
      </c>
      <c r="AI679">
        <f t="shared" si="111"/>
        <v>1</v>
      </c>
      <c r="AJ679" t="str">
        <f t="shared" si="112"/>
        <v/>
      </c>
      <c r="AK679">
        <v>1</v>
      </c>
      <c r="AL679" s="8">
        <f t="shared" si="113"/>
        <v>12</v>
      </c>
      <c r="AM679" s="8">
        <f t="shared" si="114"/>
        <v>0.11666666666666667</v>
      </c>
      <c r="AN679" s="8">
        <f t="shared" si="115"/>
        <v>159.75</v>
      </c>
      <c r="AO679" s="8">
        <f>Table1[[#This Row],[L1 Worked Time]]+Table1[[#This Row],[Idle Time]]+Table1[[#This Row],[L1 Pend Time]]</f>
        <v>171.86666666666667</v>
      </c>
      <c r="AP679" s="1" t="str">
        <f t="shared" si="116"/>
        <v>Fri</v>
      </c>
      <c r="AQ679" s="6">
        <f>INT(Table1[[#This Row],[Create Date]])</f>
        <v>44988</v>
      </c>
      <c r="AR679" s="2">
        <f t="shared" si="117"/>
        <v>44988</v>
      </c>
      <c r="AS679" s="1" t="str">
        <f t="shared" si="118"/>
        <v>16:30:15</v>
      </c>
      <c r="AT679" s="1" t="str">
        <f t="shared" si="119"/>
        <v>Week-1</v>
      </c>
      <c r="AU679" s="3">
        <f t="shared" si="120"/>
        <v>0.66666666666666663</v>
      </c>
      <c r="AW679">
        <v>0.11666666666666667</v>
      </c>
      <c r="AX679">
        <v>12</v>
      </c>
      <c r="AY679">
        <v>159.75</v>
      </c>
    </row>
    <row r="680" spans="1:51" x14ac:dyDescent="0.25">
      <c r="A680">
        <v>8841</v>
      </c>
      <c r="B680" t="s">
        <v>59</v>
      </c>
      <c r="C680" t="s">
        <v>164</v>
      </c>
      <c r="D680" t="s">
        <v>43</v>
      </c>
      <c r="E680" t="s">
        <v>4409</v>
      </c>
      <c r="F680" t="s">
        <v>6710</v>
      </c>
      <c r="G680" t="s">
        <v>46</v>
      </c>
      <c r="H680" t="s">
        <v>47</v>
      </c>
      <c r="I680" t="s">
        <v>47</v>
      </c>
      <c r="J680" t="s">
        <v>1624</v>
      </c>
      <c r="K680" t="s">
        <v>193</v>
      </c>
      <c r="L680" t="s">
        <v>50</v>
      </c>
      <c r="M680" t="s">
        <v>65</v>
      </c>
      <c r="N680">
        <v>20</v>
      </c>
      <c r="O680" t="s">
        <v>48</v>
      </c>
      <c r="P680" t="s">
        <v>66</v>
      </c>
      <c r="Q680" t="s">
        <v>147</v>
      </c>
      <c r="V680" t="s">
        <v>282</v>
      </c>
      <c r="W680" t="s">
        <v>54</v>
      </c>
      <c r="X680" t="s">
        <v>6711</v>
      </c>
      <c r="Y680" t="s">
        <v>54</v>
      </c>
      <c r="Z680" t="s">
        <v>6712</v>
      </c>
      <c r="AA680" t="s">
        <v>54</v>
      </c>
      <c r="AB680" t="s">
        <v>57</v>
      </c>
      <c r="AC680" t="s">
        <v>6713</v>
      </c>
      <c r="AH680">
        <f t="shared" si="110"/>
        <v>1</v>
      </c>
      <c r="AI680">
        <f t="shared" si="111"/>
        <v>1</v>
      </c>
      <c r="AJ680" t="str">
        <f t="shared" si="112"/>
        <v/>
      </c>
      <c r="AK680">
        <v>1</v>
      </c>
      <c r="AL680" s="8">
        <f t="shared" si="113"/>
        <v>20</v>
      </c>
      <c r="AM680" s="8">
        <f t="shared" si="114"/>
        <v>19.149999999999999</v>
      </c>
      <c r="AN680" s="8">
        <f t="shared" si="115"/>
        <v>242.06666666666669</v>
      </c>
      <c r="AO680" s="8">
        <f>Table1[[#This Row],[L1 Worked Time]]+Table1[[#This Row],[Idle Time]]+Table1[[#This Row],[L1 Pend Time]]</f>
        <v>281.2166666666667</v>
      </c>
      <c r="AP680" s="1" t="str">
        <f t="shared" si="116"/>
        <v>Fri</v>
      </c>
      <c r="AQ680" s="6">
        <f>INT(Table1[[#This Row],[Create Date]])</f>
        <v>44988</v>
      </c>
      <c r="AR680" s="2">
        <f t="shared" si="117"/>
        <v>44988</v>
      </c>
      <c r="AS680" s="1" t="str">
        <f t="shared" si="118"/>
        <v>16:00:03</v>
      </c>
      <c r="AT680" s="1" t="str">
        <f t="shared" si="119"/>
        <v>Week-1</v>
      </c>
      <c r="AU680" s="3">
        <f t="shared" si="120"/>
        <v>0.66666666666666663</v>
      </c>
      <c r="AW680">
        <v>19.149999999999999</v>
      </c>
      <c r="AX680">
        <v>20</v>
      </c>
      <c r="AY680">
        <v>242.06666666666669</v>
      </c>
    </row>
    <row r="681" spans="1:51" x14ac:dyDescent="0.25">
      <c r="A681">
        <v>8840</v>
      </c>
      <c r="B681" t="s">
        <v>41</v>
      </c>
      <c r="C681" t="s">
        <v>60</v>
      </c>
      <c r="D681" t="s">
        <v>43</v>
      </c>
      <c r="E681" t="s">
        <v>3386</v>
      </c>
      <c r="F681" t="s">
        <v>6714</v>
      </c>
      <c r="G681" t="s">
        <v>120</v>
      </c>
      <c r="H681" t="s">
        <v>63</v>
      </c>
      <c r="I681" t="s">
        <v>63</v>
      </c>
      <c r="J681" t="s">
        <v>112</v>
      </c>
      <c r="K681" t="s">
        <v>2614</v>
      </c>
      <c r="L681" t="s">
        <v>50</v>
      </c>
      <c r="M681" t="s">
        <v>114</v>
      </c>
      <c r="N681">
        <v>18</v>
      </c>
      <c r="O681" t="s">
        <v>48</v>
      </c>
      <c r="P681" t="s">
        <v>354</v>
      </c>
      <c r="U681" t="s">
        <v>3388</v>
      </c>
      <c r="V681" t="s">
        <v>48</v>
      </c>
      <c r="W681" t="s">
        <v>54</v>
      </c>
      <c r="X681" t="s">
        <v>411</v>
      </c>
      <c r="Y681" t="s">
        <v>54</v>
      </c>
      <c r="Z681" t="s">
        <v>6715</v>
      </c>
      <c r="AA681" t="s">
        <v>54</v>
      </c>
      <c r="AB681" t="s">
        <v>57</v>
      </c>
      <c r="AC681" t="s">
        <v>1922</v>
      </c>
      <c r="AH681">
        <f t="shared" si="110"/>
        <v>0</v>
      </c>
      <c r="AI681">
        <f t="shared" si="111"/>
        <v>1</v>
      </c>
      <c r="AJ681" t="str">
        <f t="shared" si="112"/>
        <v/>
      </c>
      <c r="AK681">
        <v>1</v>
      </c>
      <c r="AL681" s="8">
        <f t="shared" si="113"/>
        <v>18</v>
      </c>
      <c r="AM681" s="8">
        <f t="shared" si="114"/>
        <v>22.816666666666666</v>
      </c>
      <c r="AN681" s="8">
        <f t="shared" si="115"/>
        <v>241.38333333333335</v>
      </c>
      <c r="AO681" s="8">
        <f>Table1[[#This Row],[L1 Worked Time]]+Table1[[#This Row],[Idle Time]]+Table1[[#This Row],[L1 Pend Time]]</f>
        <v>282.20000000000005</v>
      </c>
      <c r="AP681" s="1" t="str">
        <f t="shared" si="116"/>
        <v>Fri</v>
      </c>
      <c r="AQ681" s="6">
        <f>INT(Table1[[#This Row],[Create Date]])</f>
        <v>44988</v>
      </c>
      <c r="AR681" s="2">
        <f t="shared" si="117"/>
        <v>44988</v>
      </c>
      <c r="AS681" s="1" t="str">
        <f t="shared" si="118"/>
        <v>15:50:03</v>
      </c>
      <c r="AT681" s="1" t="str">
        <f t="shared" si="119"/>
        <v>Week-1</v>
      </c>
      <c r="AU681" s="3">
        <f t="shared" si="120"/>
        <v>0.625</v>
      </c>
      <c r="AW681">
        <v>22.816666666666666</v>
      </c>
      <c r="AX681">
        <v>18</v>
      </c>
      <c r="AY681">
        <v>241.38333333333335</v>
      </c>
    </row>
    <row r="682" spans="1:51" x14ac:dyDescent="0.25">
      <c r="A682">
        <v>8839</v>
      </c>
      <c r="B682" t="s">
        <v>117</v>
      </c>
      <c r="C682" t="s">
        <v>399</v>
      </c>
      <c r="D682" t="s">
        <v>43</v>
      </c>
      <c r="E682" t="s">
        <v>6716</v>
      </c>
      <c r="F682" t="s">
        <v>6717</v>
      </c>
      <c r="G682" t="s">
        <v>46</v>
      </c>
      <c r="H682" t="s">
        <v>47</v>
      </c>
      <c r="I682" t="s">
        <v>47</v>
      </c>
      <c r="J682" t="s">
        <v>2547</v>
      </c>
      <c r="L682" t="s">
        <v>50</v>
      </c>
      <c r="M682" t="s">
        <v>65</v>
      </c>
      <c r="N682">
        <v>129</v>
      </c>
      <c r="O682" t="s">
        <v>48</v>
      </c>
      <c r="P682" t="s">
        <v>66</v>
      </c>
      <c r="Q682" t="s">
        <v>147</v>
      </c>
      <c r="V682" t="s">
        <v>48</v>
      </c>
      <c r="W682" t="s">
        <v>54</v>
      </c>
      <c r="X682" t="s">
        <v>125</v>
      </c>
      <c r="Y682" t="s">
        <v>54</v>
      </c>
      <c r="Z682" t="s">
        <v>6718</v>
      </c>
      <c r="AA682" t="s">
        <v>54</v>
      </c>
      <c r="AB682" t="s">
        <v>57</v>
      </c>
      <c r="AC682" t="s">
        <v>57</v>
      </c>
      <c r="AH682">
        <f t="shared" si="110"/>
        <v>0</v>
      </c>
      <c r="AI682">
        <f t="shared" si="111"/>
        <v>1</v>
      </c>
      <c r="AJ682" t="str">
        <f t="shared" si="112"/>
        <v/>
      </c>
      <c r="AK682">
        <v>1</v>
      </c>
      <c r="AL682" s="8">
        <f t="shared" si="113"/>
        <v>129</v>
      </c>
      <c r="AM682" s="8">
        <f t="shared" si="114"/>
        <v>0.23333333333333334</v>
      </c>
      <c r="AN682" s="8">
        <f t="shared" si="115"/>
        <v>1.6666666666666666E-2</v>
      </c>
      <c r="AO682" s="8">
        <f>Table1[[#This Row],[L1 Worked Time]]+Table1[[#This Row],[Idle Time]]+Table1[[#This Row],[L1 Pend Time]]</f>
        <v>129.25</v>
      </c>
      <c r="AP682" s="1" t="str">
        <f t="shared" si="116"/>
        <v>Fri</v>
      </c>
      <c r="AQ682" s="6">
        <f>INT(Table1[[#This Row],[Create Date]])</f>
        <v>44988</v>
      </c>
      <c r="AR682" s="2">
        <f t="shared" si="117"/>
        <v>44988</v>
      </c>
      <c r="AS682" s="1" t="str">
        <f t="shared" si="118"/>
        <v>15:30:09</v>
      </c>
      <c r="AT682" s="1" t="str">
        <f t="shared" si="119"/>
        <v>Week-1</v>
      </c>
      <c r="AU682" s="3">
        <f t="shared" si="120"/>
        <v>0.625</v>
      </c>
      <c r="AW682">
        <v>0.23333333333333334</v>
      </c>
      <c r="AX682">
        <v>129</v>
      </c>
      <c r="AY682">
        <v>1.6666666666666666E-2</v>
      </c>
    </row>
    <row r="683" spans="1:51" x14ac:dyDescent="0.25">
      <c r="A683">
        <v>8838</v>
      </c>
      <c r="B683" t="s">
        <v>59</v>
      </c>
      <c r="C683" t="s">
        <v>60</v>
      </c>
      <c r="D683" t="s">
        <v>43</v>
      </c>
      <c r="E683" t="s">
        <v>6719</v>
      </c>
      <c r="F683" t="s">
        <v>6720</v>
      </c>
      <c r="G683" t="s">
        <v>77</v>
      </c>
      <c r="H683" t="s">
        <v>47</v>
      </c>
      <c r="I683" t="s">
        <v>63</v>
      </c>
      <c r="J683" t="s">
        <v>64</v>
      </c>
      <c r="L683" t="s">
        <v>50</v>
      </c>
      <c r="M683" t="s">
        <v>65</v>
      </c>
      <c r="N683">
        <v>110</v>
      </c>
      <c r="O683" t="s">
        <v>48</v>
      </c>
      <c r="P683" t="s">
        <v>66</v>
      </c>
      <c r="Q683" t="s">
        <v>317</v>
      </c>
      <c r="V683" t="s">
        <v>48</v>
      </c>
      <c r="W683" t="s">
        <v>54</v>
      </c>
      <c r="X683" t="s">
        <v>142</v>
      </c>
      <c r="Y683" t="s">
        <v>54</v>
      </c>
      <c r="Z683" t="s">
        <v>6721</v>
      </c>
      <c r="AA683" t="s">
        <v>54</v>
      </c>
      <c r="AB683" t="s">
        <v>57</v>
      </c>
      <c r="AC683" t="s">
        <v>57</v>
      </c>
      <c r="AH683">
        <f t="shared" si="110"/>
        <v>0</v>
      </c>
      <c r="AI683">
        <f t="shared" si="111"/>
        <v>0</v>
      </c>
      <c r="AJ683">
        <f t="shared" si="112"/>
        <v>1</v>
      </c>
      <c r="AK683">
        <v>1</v>
      </c>
      <c r="AL683" s="8">
        <f t="shared" si="113"/>
        <v>110.00000000000001</v>
      </c>
      <c r="AM683" s="8">
        <f t="shared" si="114"/>
        <v>0.1</v>
      </c>
      <c r="AN683" s="8">
        <f t="shared" si="115"/>
        <v>1.6666666666666666E-2</v>
      </c>
      <c r="AO683" s="8">
        <f>Table1[[#This Row],[L1 Worked Time]]+Table1[[#This Row],[Idle Time]]+Table1[[#This Row],[L1 Pend Time]]</f>
        <v>110.11666666666667</v>
      </c>
      <c r="AP683" s="1" t="str">
        <f t="shared" si="116"/>
        <v>Fri</v>
      </c>
      <c r="AQ683" s="6">
        <f>INT(Table1[[#This Row],[Create Date]])</f>
        <v>44988</v>
      </c>
      <c r="AR683" s="2">
        <f t="shared" si="117"/>
        <v>44988</v>
      </c>
      <c r="AS683" s="1" t="str">
        <f t="shared" si="118"/>
        <v>14:30:07</v>
      </c>
      <c r="AT683" s="1" t="str">
        <f t="shared" si="119"/>
        <v>Week-1</v>
      </c>
      <c r="AU683" s="3">
        <f t="shared" si="120"/>
        <v>0.58333333333333326</v>
      </c>
      <c r="AW683">
        <v>0.1</v>
      </c>
      <c r="AX683">
        <v>110.00000000000001</v>
      </c>
      <c r="AY683">
        <v>1.6666666666666666E-2</v>
      </c>
    </row>
    <row r="684" spans="1:51" x14ac:dyDescent="0.25">
      <c r="A684">
        <v>8837</v>
      </c>
      <c r="B684" t="s">
        <v>59</v>
      </c>
      <c r="C684" t="s">
        <v>60</v>
      </c>
      <c r="D684" t="s">
        <v>43</v>
      </c>
      <c r="E684" t="s">
        <v>6722</v>
      </c>
      <c r="F684" t="s">
        <v>6723</v>
      </c>
      <c r="G684" t="s">
        <v>46</v>
      </c>
      <c r="H684" t="s">
        <v>47</v>
      </c>
      <c r="I684" t="s">
        <v>47</v>
      </c>
      <c r="J684" t="s">
        <v>64</v>
      </c>
      <c r="L684" t="s">
        <v>50</v>
      </c>
      <c r="M684" t="s">
        <v>65</v>
      </c>
      <c r="N684">
        <v>13</v>
      </c>
      <c r="O684" t="s">
        <v>48</v>
      </c>
      <c r="P684" t="s">
        <v>66</v>
      </c>
      <c r="Q684" t="s">
        <v>317</v>
      </c>
      <c r="V684" t="s">
        <v>48</v>
      </c>
      <c r="W684" t="s">
        <v>54</v>
      </c>
      <c r="X684" t="s">
        <v>55</v>
      </c>
      <c r="Y684" t="s">
        <v>54</v>
      </c>
      <c r="Z684" t="s">
        <v>6724</v>
      </c>
      <c r="AA684" t="s">
        <v>54</v>
      </c>
      <c r="AB684" t="s">
        <v>57</v>
      </c>
      <c r="AC684" t="s">
        <v>6725</v>
      </c>
      <c r="AH684">
        <f t="shared" si="110"/>
        <v>0</v>
      </c>
      <c r="AI684">
        <f t="shared" si="111"/>
        <v>1</v>
      </c>
      <c r="AJ684" t="str">
        <f t="shared" si="112"/>
        <v/>
      </c>
      <c r="AK684">
        <v>1</v>
      </c>
      <c r="AL684" s="8">
        <f t="shared" si="113"/>
        <v>12.999999999999998</v>
      </c>
      <c r="AM684" s="8">
        <f t="shared" si="114"/>
        <v>0.15000000000000002</v>
      </c>
      <c r="AN684" s="8">
        <f t="shared" si="115"/>
        <v>57.966666666666669</v>
      </c>
      <c r="AO684" s="8">
        <f>Table1[[#This Row],[L1 Worked Time]]+Table1[[#This Row],[Idle Time]]+Table1[[#This Row],[L1 Pend Time]]</f>
        <v>71.116666666666674</v>
      </c>
      <c r="AP684" s="1" t="str">
        <f t="shared" si="116"/>
        <v>Fri</v>
      </c>
      <c r="AQ684" s="6">
        <f>INT(Table1[[#This Row],[Create Date]])</f>
        <v>44988</v>
      </c>
      <c r="AR684" s="2">
        <f t="shared" si="117"/>
        <v>44988</v>
      </c>
      <c r="AS684" s="1" t="str">
        <f t="shared" si="118"/>
        <v>11:30:05</v>
      </c>
      <c r="AT684" s="1" t="str">
        <f t="shared" si="119"/>
        <v>Week-1</v>
      </c>
      <c r="AU684" s="3">
        <f t="shared" si="120"/>
        <v>0.45833333333333331</v>
      </c>
      <c r="AW684">
        <v>0.15000000000000002</v>
      </c>
      <c r="AX684">
        <v>12.999999999999998</v>
      </c>
      <c r="AY684">
        <v>57.966666666666669</v>
      </c>
    </row>
    <row r="685" spans="1:51" x14ac:dyDescent="0.25">
      <c r="A685">
        <v>8836</v>
      </c>
      <c r="B685" t="s">
        <v>59</v>
      </c>
      <c r="C685" t="s">
        <v>60</v>
      </c>
      <c r="D685" t="s">
        <v>43</v>
      </c>
      <c r="E685" t="s">
        <v>6726</v>
      </c>
      <c r="F685" t="s">
        <v>6723</v>
      </c>
      <c r="G685" t="s">
        <v>77</v>
      </c>
      <c r="H685" t="s">
        <v>47</v>
      </c>
      <c r="I685" t="s">
        <v>47</v>
      </c>
      <c r="J685" t="s">
        <v>64</v>
      </c>
      <c r="L685" t="s">
        <v>50</v>
      </c>
      <c r="M685" t="s">
        <v>65</v>
      </c>
      <c r="N685">
        <v>93</v>
      </c>
      <c r="O685" t="s">
        <v>48</v>
      </c>
      <c r="P685" t="s">
        <v>66</v>
      </c>
      <c r="Q685" t="s">
        <v>317</v>
      </c>
      <c r="V685" t="s">
        <v>48</v>
      </c>
      <c r="W685" t="s">
        <v>54</v>
      </c>
      <c r="X685" t="s">
        <v>89</v>
      </c>
      <c r="Y685" t="s">
        <v>54</v>
      </c>
      <c r="Z685" t="s">
        <v>4055</v>
      </c>
      <c r="AA685" t="s">
        <v>54</v>
      </c>
      <c r="AB685" t="s">
        <v>57</v>
      </c>
      <c r="AC685" t="s">
        <v>57</v>
      </c>
      <c r="AH685">
        <f t="shared" si="110"/>
        <v>0</v>
      </c>
      <c r="AI685">
        <f t="shared" si="111"/>
        <v>1</v>
      </c>
      <c r="AJ685" t="str">
        <f t="shared" si="112"/>
        <v/>
      </c>
      <c r="AK685">
        <v>1</v>
      </c>
      <c r="AL685" s="8">
        <f t="shared" si="113"/>
        <v>93.000000000000014</v>
      </c>
      <c r="AM685" s="8">
        <f t="shared" si="114"/>
        <v>0.16666666666666666</v>
      </c>
      <c r="AN685" s="8">
        <f t="shared" si="115"/>
        <v>1.6666666666666666E-2</v>
      </c>
      <c r="AO685" s="8">
        <f>Table1[[#This Row],[L1 Worked Time]]+Table1[[#This Row],[Idle Time]]+Table1[[#This Row],[L1 Pend Time]]</f>
        <v>93.183333333333351</v>
      </c>
      <c r="AP685" s="1" t="str">
        <f t="shared" si="116"/>
        <v>Fri</v>
      </c>
      <c r="AQ685" s="6">
        <f>INT(Table1[[#This Row],[Create Date]])</f>
        <v>44988</v>
      </c>
      <c r="AR685" s="2">
        <f t="shared" si="117"/>
        <v>44988</v>
      </c>
      <c r="AS685" s="1" t="str">
        <f t="shared" si="118"/>
        <v>11:30:05</v>
      </c>
      <c r="AT685" s="1" t="str">
        <f t="shared" si="119"/>
        <v>Week-1</v>
      </c>
      <c r="AU685" s="3">
        <f t="shared" si="120"/>
        <v>0.45833333333333331</v>
      </c>
      <c r="AW685">
        <v>0.16666666666666666</v>
      </c>
      <c r="AX685">
        <v>93.000000000000014</v>
      </c>
      <c r="AY685">
        <v>1.6666666666666666E-2</v>
      </c>
    </row>
    <row r="686" spans="1:51" x14ac:dyDescent="0.25">
      <c r="A686">
        <v>8835</v>
      </c>
      <c r="B686" t="s">
        <v>59</v>
      </c>
      <c r="C686" t="s">
        <v>60</v>
      </c>
      <c r="D686" t="s">
        <v>43</v>
      </c>
      <c r="E686" t="s">
        <v>6722</v>
      </c>
      <c r="F686" t="s">
        <v>6727</v>
      </c>
      <c r="G686" t="s">
        <v>46</v>
      </c>
      <c r="H686" t="s">
        <v>47</v>
      </c>
      <c r="I686" t="s">
        <v>47</v>
      </c>
      <c r="J686" t="s">
        <v>64</v>
      </c>
      <c r="L686" t="s">
        <v>50</v>
      </c>
      <c r="M686" t="s">
        <v>65</v>
      </c>
      <c r="N686">
        <v>115</v>
      </c>
      <c r="O686" t="s">
        <v>48</v>
      </c>
      <c r="P686" t="s">
        <v>66</v>
      </c>
      <c r="Q686" t="s">
        <v>317</v>
      </c>
      <c r="V686" t="s">
        <v>48</v>
      </c>
      <c r="W686" t="s">
        <v>54</v>
      </c>
      <c r="X686" t="s">
        <v>55</v>
      </c>
      <c r="Y686" t="s">
        <v>54</v>
      </c>
      <c r="Z686" t="s">
        <v>6728</v>
      </c>
      <c r="AA686" t="s">
        <v>54</v>
      </c>
      <c r="AB686" t="s">
        <v>57</v>
      </c>
      <c r="AC686" t="s">
        <v>57</v>
      </c>
      <c r="AH686">
        <f t="shared" si="110"/>
        <v>0</v>
      </c>
      <c r="AI686">
        <f t="shared" si="111"/>
        <v>1</v>
      </c>
      <c r="AJ686" t="str">
        <f t="shared" si="112"/>
        <v/>
      </c>
      <c r="AK686">
        <v>1</v>
      </c>
      <c r="AL686" s="8">
        <f t="shared" si="113"/>
        <v>114.99999999999999</v>
      </c>
      <c r="AM686" s="8">
        <f t="shared" si="114"/>
        <v>0.15000000000000002</v>
      </c>
      <c r="AN686" s="8">
        <f t="shared" si="115"/>
        <v>1.6666666666666666E-2</v>
      </c>
      <c r="AO686" s="8">
        <f>Table1[[#This Row],[L1 Worked Time]]+Table1[[#This Row],[Idle Time]]+Table1[[#This Row],[L1 Pend Time]]</f>
        <v>115.16666666666666</v>
      </c>
      <c r="AP686" s="1" t="str">
        <f t="shared" si="116"/>
        <v>Fri</v>
      </c>
      <c r="AQ686" s="6">
        <f>INT(Table1[[#This Row],[Create Date]])</f>
        <v>44988</v>
      </c>
      <c r="AR686" s="2">
        <f t="shared" si="117"/>
        <v>44988</v>
      </c>
      <c r="AS686" s="1" t="str">
        <f t="shared" si="118"/>
        <v>10:30:06</v>
      </c>
      <c r="AT686" s="1" t="str">
        <f t="shared" si="119"/>
        <v>Week-1</v>
      </c>
      <c r="AU686" s="3">
        <f t="shared" si="120"/>
        <v>0.41666666666666663</v>
      </c>
      <c r="AW686">
        <v>0.15000000000000002</v>
      </c>
      <c r="AX686">
        <v>114.99999999999999</v>
      </c>
      <c r="AY686">
        <v>1.6666666666666666E-2</v>
      </c>
    </row>
    <row r="687" spans="1:51" x14ac:dyDescent="0.25">
      <c r="A687">
        <v>8834</v>
      </c>
      <c r="B687" t="s">
        <v>41</v>
      </c>
      <c r="C687" t="s">
        <v>109</v>
      </c>
      <c r="D687" t="s">
        <v>43</v>
      </c>
      <c r="E687" t="s">
        <v>110</v>
      </c>
      <c r="F687" t="s">
        <v>6729</v>
      </c>
      <c r="G687" t="s">
        <v>77</v>
      </c>
      <c r="H687" t="s">
        <v>47</v>
      </c>
      <c r="I687" t="s">
        <v>63</v>
      </c>
      <c r="J687" t="s">
        <v>281</v>
      </c>
      <c r="K687" t="s">
        <v>113</v>
      </c>
      <c r="L687" t="s">
        <v>50</v>
      </c>
      <c r="M687" t="s">
        <v>114</v>
      </c>
      <c r="N687">
        <v>81</v>
      </c>
      <c r="O687" t="s">
        <v>48</v>
      </c>
      <c r="P687" t="s">
        <v>52</v>
      </c>
      <c r="T687" t="s">
        <v>105</v>
      </c>
      <c r="V687" t="s">
        <v>282</v>
      </c>
      <c r="W687" t="s">
        <v>54</v>
      </c>
      <c r="X687" t="s">
        <v>142</v>
      </c>
      <c r="Y687" t="s">
        <v>54</v>
      </c>
      <c r="Z687" t="s">
        <v>6730</v>
      </c>
      <c r="AA687" t="s">
        <v>54</v>
      </c>
      <c r="AB687" t="s">
        <v>57</v>
      </c>
      <c r="AC687" t="s">
        <v>57</v>
      </c>
      <c r="AH687">
        <f t="shared" si="110"/>
        <v>1</v>
      </c>
      <c r="AI687">
        <f t="shared" si="111"/>
        <v>0</v>
      </c>
      <c r="AJ687">
        <f t="shared" si="112"/>
        <v>1</v>
      </c>
      <c r="AK687">
        <v>1</v>
      </c>
      <c r="AL687" s="8">
        <f t="shared" si="113"/>
        <v>81</v>
      </c>
      <c r="AM687" s="8">
        <f t="shared" si="114"/>
        <v>0.1</v>
      </c>
      <c r="AN687" s="8">
        <f t="shared" si="115"/>
        <v>1.6666666666666666E-2</v>
      </c>
      <c r="AO687" s="8">
        <f>Table1[[#This Row],[L1 Worked Time]]+Table1[[#This Row],[Idle Time]]+Table1[[#This Row],[L1 Pend Time]]</f>
        <v>81.11666666666666</v>
      </c>
      <c r="AP687" s="1" t="str">
        <f t="shared" si="116"/>
        <v>Fri</v>
      </c>
      <c r="AQ687" s="6">
        <f>INT(Table1[[#This Row],[Create Date]])</f>
        <v>44988</v>
      </c>
      <c r="AR687" s="2">
        <f t="shared" si="117"/>
        <v>44988</v>
      </c>
      <c r="AS687" s="1" t="str">
        <f t="shared" si="118"/>
        <v>09:10:06</v>
      </c>
      <c r="AT687" s="1" t="str">
        <f t="shared" si="119"/>
        <v>Week-1</v>
      </c>
      <c r="AU687" s="3">
        <f t="shared" si="120"/>
        <v>0.375</v>
      </c>
      <c r="AW687">
        <v>0.1</v>
      </c>
      <c r="AX687">
        <v>81</v>
      </c>
      <c r="AY687">
        <v>1.6666666666666666E-2</v>
      </c>
    </row>
    <row r="688" spans="1:51" x14ac:dyDescent="0.25">
      <c r="A688">
        <v>8833</v>
      </c>
      <c r="B688" t="s">
        <v>41</v>
      </c>
      <c r="C688" t="s">
        <v>109</v>
      </c>
      <c r="D688" t="s">
        <v>43</v>
      </c>
      <c r="E688" t="s">
        <v>3511</v>
      </c>
      <c r="F688" t="s">
        <v>6731</v>
      </c>
      <c r="G688" t="s">
        <v>140</v>
      </c>
      <c r="H688" t="s">
        <v>47</v>
      </c>
      <c r="I688" t="s">
        <v>47</v>
      </c>
      <c r="J688" t="s">
        <v>112</v>
      </c>
      <c r="K688" t="s">
        <v>3513</v>
      </c>
      <c r="L688" t="s">
        <v>50</v>
      </c>
      <c r="M688" t="s">
        <v>122</v>
      </c>
      <c r="N688">
        <v>108</v>
      </c>
      <c r="O688" t="s">
        <v>48</v>
      </c>
      <c r="P688" t="s">
        <v>123</v>
      </c>
      <c r="R688" t="s">
        <v>124</v>
      </c>
      <c r="V688" t="s">
        <v>48</v>
      </c>
      <c r="W688" t="s">
        <v>54</v>
      </c>
      <c r="X688" t="s">
        <v>55</v>
      </c>
      <c r="Y688" t="s">
        <v>54</v>
      </c>
      <c r="Z688" t="s">
        <v>3919</v>
      </c>
      <c r="AA688" t="s">
        <v>54</v>
      </c>
      <c r="AB688" t="s">
        <v>57</v>
      </c>
      <c r="AC688" t="s">
        <v>57</v>
      </c>
      <c r="AH688">
        <f t="shared" si="110"/>
        <v>0</v>
      </c>
      <c r="AI688">
        <f t="shared" si="111"/>
        <v>1</v>
      </c>
      <c r="AJ688" t="str">
        <f t="shared" si="112"/>
        <v/>
      </c>
      <c r="AK688">
        <v>1</v>
      </c>
      <c r="AL688" s="8">
        <f t="shared" si="113"/>
        <v>108</v>
      </c>
      <c r="AM688" s="8">
        <f t="shared" si="114"/>
        <v>0.15000000000000002</v>
      </c>
      <c r="AN688" s="8">
        <f t="shared" si="115"/>
        <v>1.6666666666666666E-2</v>
      </c>
      <c r="AO688" s="8">
        <f>Table1[[#This Row],[L1 Worked Time]]+Table1[[#This Row],[Idle Time]]+Table1[[#This Row],[L1 Pend Time]]</f>
        <v>108.16666666666667</v>
      </c>
      <c r="AP688" s="1" t="str">
        <f t="shared" si="116"/>
        <v>Fri</v>
      </c>
      <c r="AQ688" s="6">
        <f>INT(Table1[[#This Row],[Create Date]])</f>
        <v>44988</v>
      </c>
      <c r="AR688" s="2">
        <f t="shared" si="117"/>
        <v>44988</v>
      </c>
      <c r="AS688" s="1" t="str">
        <f t="shared" si="118"/>
        <v>05:40:03</v>
      </c>
      <c r="AT688" s="1" t="str">
        <f t="shared" si="119"/>
        <v>Week-1</v>
      </c>
      <c r="AU688" s="3">
        <f t="shared" si="120"/>
        <v>0.20833333333333331</v>
      </c>
      <c r="AW688">
        <v>0.15000000000000002</v>
      </c>
      <c r="AX688">
        <v>108</v>
      </c>
      <c r="AY688">
        <v>1.6666666666666666E-2</v>
      </c>
    </row>
    <row r="689" spans="1:51" x14ac:dyDescent="0.25">
      <c r="A689">
        <v>8844</v>
      </c>
      <c r="B689" t="s">
        <v>41</v>
      </c>
      <c r="C689" t="s">
        <v>60</v>
      </c>
      <c r="D689" t="s">
        <v>43</v>
      </c>
      <c r="E689" t="s">
        <v>3511</v>
      </c>
      <c r="F689" t="s">
        <v>6703</v>
      </c>
      <c r="G689" t="s">
        <v>2165</v>
      </c>
      <c r="H689" t="s">
        <v>47</v>
      </c>
      <c r="I689" t="s">
        <v>47</v>
      </c>
      <c r="J689" t="s">
        <v>112</v>
      </c>
      <c r="K689" t="s">
        <v>3513</v>
      </c>
      <c r="L689" t="s">
        <v>50</v>
      </c>
      <c r="M689" t="s">
        <v>122</v>
      </c>
      <c r="N689">
        <v>50</v>
      </c>
      <c r="O689" t="s">
        <v>48</v>
      </c>
      <c r="P689" t="s">
        <v>52</v>
      </c>
      <c r="T689" t="s">
        <v>105</v>
      </c>
      <c r="V689" t="s">
        <v>48</v>
      </c>
      <c r="W689" t="s">
        <v>54</v>
      </c>
      <c r="X689" t="s">
        <v>1340</v>
      </c>
      <c r="Y689" t="s">
        <v>54</v>
      </c>
      <c r="Z689" t="s">
        <v>6263</v>
      </c>
      <c r="AA689" t="s">
        <v>54</v>
      </c>
      <c r="AB689" t="s">
        <v>57</v>
      </c>
      <c r="AC689" t="s">
        <v>57</v>
      </c>
      <c r="AH689">
        <f t="shared" si="110"/>
        <v>0</v>
      </c>
      <c r="AI689">
        <f t="shared" si="111"/>
        <v>1</v>
      </c>
      <c r="AJ689" t="str">
        <f t="shared" si="112"/>
        <v/>
      </c>
      <c r="AK689">
        <v>1</v>
      </c>
      <c r="AL689" s="8">
        <f t="shared" si="113"/>
        <v>50</v>
      </c>
      <c r="AM689" s="8">
        <f t="shared" si="114"/>
        <v>0.7</v>
      </c>
      <c r="AN689" s="8">
        <f t="shared" si="115"/>
        <v>1.6666666666666666E-2</v>
      </c>
      <c r="AO689" s="8">
        <f>Table1[[#This Row],[L1 Worked Time]]+Table1[[#This Row],[Idle Time]]+Table1[[#This Row],[L1 Pend Time]]</f>
        <v>50.716666666666669</v>
      </c>
      <c r="AP689" s="1" t="str">
        <f t="shared" si="116"/>
        <v>Sat</v>
      </c>
      <c r="AQ689" s="6">
        <f>INT(Table1[[#This Row],[Create Date]])</f>
        <v>44989</v>
      </c>
      <c r="AR689" s="2">
        <f t="shared" si="117"/>
        <v>44989</v>
      </c>
      <c r="AS689" s="1" t="str">
        <f t="shared" si="118"/>
        <v>05:40:03</v>
      </c>
      <c r="AT689" s="1" t="str">
        <f t="shared" si="119"/>
        <v>Week-1</v>
      </c>
      <c r="AU689" s="3">
        <f t="shared" si="120"/>
        <v>0.20833333333333331</v>
      </c>
      <c r="AW689">
        <v>0.7</v>
      </c>
      <c r="AX689">
        <v>50</v>
      </c>
      <c r="AY689">
        <v>1.6666666666666666E-2</v>
      </c>
    </row>
    <row r="690" spans="1:51" x14ac:dyDescent="0.25">
      <c r="A690">
        <v>8846</v>
      </c>
      <c r="B690" t="s">
        <v>59</v>
      </c>
      <c r="C690" t="s">
        <v>60</v>
      </c>
      <c r="D690" t="s">
        <v>43</v>
      </c>
      <c r="E690" t="s">
        <v>6683</v>
      </c>
      <c r="F690" t="s">
        <v>6700</v>
      </c>
      <c r="G690" t="s">
        <v>46</v>
      </c>
      <c r="H690" t="s">
        <v>63</v>
      </c>
      <c r="I690" t="s">
        <v>63</v>
      </c>
      <c r="J690" t="s">
        <v>83</v>
      </c>
      <c r="L690" t="s">
        <v>50</v>
      </c>
      <c r="M690" t="s">
        <v>65</v>
      </c>
      <c r="N690">
        <v>36</v>
      </c>
      <c r="O690" t="s">
        <v>48</v>
      </c>
      <c r="P690" t="s">
        <v>66</v>
      </c>
      <c r="Q690" t="s">
        <v>67</v>
      </c>
      <c r="V690" t="s">
        <v>48</v>
      </c>
      <c r="W690" t="s">
        <v>54</v>
      </c>
      <c r="X690" t="s">
        <v>359</v>
      </c>
      <c r="Y690" t="s">
        <v>54</v>
      </c>
      <c r="Z690" t="s">
        <v>1783</v>
      </c>
      <c r="AA690" t="s">
        <v>54</v>
      </c>
      <c r="AB690" t="s">
        <v>57</v>
      </c>
      <c r="AC690" t="s">
        <v>465</v>
      </c>
      <c r="AH690">
        <f t="shared" si="110"/>
        <v>0</v>
      </c>
      <c r="AI690">
        <f t="shared" si="111"/>
        <v>1</v>
      </c>
      <c r="AJ690" t="str">
        <f t="shared" si="112"/>
        <v/>
      </c>
      <c r="AK690">
        <v>1</v>
      </c>
      <c r="AL690" s="8">
        <f t="shared" si="113"/>
        <v>36</v>
      </c>
      <c r="AM690" s="8">
        <f t="shared" si="114"/>
        <v>0.2</v>
      </c>
      <c r="AN690" s="8">
        <f t="shared" si="115"/>
        <v>93.016666666666666</v>
      </c>
      <c r="AO690" s="8">
        <f>Table1[[#This Row],[L1 Worked Time]]+Table1[[#This Row],[Idle Time]]+Table1[[#This Row],[L1 Pend Time]]</f>
        <v>129.21666666666667</v>
      </c>
      <c r="AP690" s="1" t="str">
        <f t="shared" si="116"/>
        <v>Sun</v>
      </c>
      <c r="AQ690" s="6">
        <f>INT(Table1[[#This Row],[Create Date]])</f>
        <v>44990</v>
      </c>
      <c r="AR690" s="2">
        <f t="shared" si="117"/>
        <v>44990</v>
      </c>
      <c r="AS690" s="1" t="str">
        <f t="shared" si="118"/>
        <v>10:00:11</v>
      </c>
      <c r="AT690" s="1" t="str">
        <f t="shared" si="119"/>
        <v>Week-1</v>
      </c>
      <c r="AU690" s="3">
        <f t="shared" si="120"/>
        <v>0.41666666666666663</v>
      </c>
      <c r="AW690">
        <v>0.2</v>
      </c>
      <c r="AX690">
        <v>36</v>
      </c>
      <c r="AY690">
        <v>93.016666666666666</v>
      </c>
    </row>
    <row r="691" spans="1:51" x14ac:dyDescent="0.25">
      <c r="A691">
        <v>8845</v>
      </c>
      <c r="B691" t="s">
        <v>59</v>
      </c>
      <c r="C691" t="s">
        <v>60</v>
      </c>
      <c r="D691" t="s">
        <v>43</v>
      </c>
      <c r="E691" t="s">
        <v>6683</v>
      </c>
      <c r="F691" t="s">
        <v>6701</v>
      </c>
      <c r="G691" t="s">
        <v>2165</v>
      </c>
      <c r="H691" t="s">
        <v>63</v>
      </c>
      <c r="I691" t="s">
        <v>63</v>
      </c>
      <c r="J691" t="s">
        <v>64</v>
      </c>
      <c r="L691" t="s">
        <v>50</v>
      </c>
      <c r="M691" t="s">
        <v>65</v>
      </c>
      <c r="N691">
        <v>57</v>
      </c>
      <c r="O691" t="s">
        <v>48</v>
      </c>
      <c r="P691" t="s">
        <v>66</v>
      </c>
      <c r="Q691" t="s">
        <v>67</v>
      </c>
      <c r="V691" t="s">
        <v>48</v>
      </c>
      <c r="W691" t="s">
        <v>54</v>
      </c>
      <c r="X691" t="s">
        <v>148</v>
      </c>
      <c r="Y691" t="s">
        <v>54</v>
      </c>
      <c r="Z691" t="s">
        <v>6702</v>
      </c>
      <c r="AA691" t="s">
        <v>54</v>
      </c>
      <c r="AB691" t="s">
        <v>57</v>
      </c>
      <c r="AC691" t="s">
        <v>57</v>
      </c>
      <c r="AH691">
        <f t="shared" si="110"/>
        <v>0</v>
      </c>
      <c r="AI691">
        <f t="shared" si="111"/>
        <v>1</v>
      </c>
      <c r="AJ691" t="str">
        <f t="shared" si="112"/>
        <v/>
      </c>
      <c r="AK691">
        <v>1</v>
      </c>
      <c r="AL691" s="8">
        <f t="shared" si="113"/>
        <v>57</v>
      </c>
      <c r="AM691" s="8">
        <f t="shared" si="114"/>
        <v>0.11666666666666667</v>
      </c>
      <c r="AN691" s="8">
        <f t="shared" si="115"/>
        <v>1.6666666666666666E-2</v>
      </c>
      <c r="AO691" s="8">
        <f>Table1[[#This Row],[L1 Worked Time]]+Table1[[#This Row],[Idle Time]]+Table1[[#This Row],[L1 Pend Time]]</f>
        <v>57.133333333333333</v>
      </c>
      <c r="AP691" s="1" t="str">
        <f t="shared" si="116"/>
        <v>Sun</v>
      </c>
      <c r="AQ691" s="6">
        <f>INT(Table1[[#This Row],[Create Date]])</f>
        <v>44990</v>
      </c>
      <c r="AR691" s="2">
        <f t="shared" si="117"/>
        <v>44990</v>
      </c>
      <c r="AS691" s="1" t="str">
        <f t="shared" si="118"/>
        <v>00:30:09</v>
      </c>
      <c r="AT691" s="1" t="str">
        <f t="shared" si="119"/>
        <v>Week-1</v>
      </c>
      <c r="AU691" s="3">
        <f t="shared" si="120"/>
        <v>0</v>
      </c>
      <c r="AW691">
        <v>0.11666666666666667</v>
      </c>
      <c r="AX691">
        <v>57</v>
      </c>
      <c r="AY691">
        <v>1.6666666666666666E-2</v>
      </c>
    </row>
    <row r="692" spans="1:51" x14ac:dyDescent="0.25">
      <c r="A692">
        <v>8864</v>
      </c>
      <c r="B692" t="s">
        <v>59</v>
      </c>
      <c r="C692" t="s">
        <v>60</v>
      </c>
      <c r="D692" t="s">
        <v>43</v>
      </c>
      <c r="E692" t="s">
        <v>6653</v>
      </c>
      <c r="F692" t="s">
        <v>6654</v>
      </c>
      <c r="G692" t="s">
        <v>77</v>
      </c>
      <c r="H692" t="s">
        <v>47</v>
      </c>
      <c r="I692" t="s">
        <v>47</v>
      </c>
      <c r="J692" t="s">
        <v>64</v>
      </c>
      <c r="L692" t="s">
        <v>50</v>
      </c>
      <c r="M692" t="s">
        <v>65</v>
      </c>
      <c r="N692">
        <v>81</v>
      </c>
      <c r="O692" t="s">
        <v>48</v>
      </c>
      <c r="P692" t="s">
        <v>66</v>
      </c>
      <c r="Q692" t="s">
        <v>147</v>
      </c>
      <c r="V692" t="s">
        <v>48</v>
      </c>
      <c r="W692" t="s">
        <v>54</v>
      </c>
      <c r="X692" t="s">
        <v>359</v>
      </c>
      <c r="Y692" t="s">
        <v>54</v>
      </c>
      <c r="Z692" t="s">
        <v>6655</v>
      </c>
      <c r="AA692" t="s">
        <v>54</v>
      </c>
      <c r="AB692" t="s">
        <v>57</v>
      </c>
      <c r="AC692" t="s">
        <v>2122</v>
      </c>
      <c r="AH692">
        <f t="shared" si="110"/>
        <v>0</v>
      </c>
      <c r="AI692">
        <f t="shared" si="111"/>
        <v>1</v>
      </c>
      <c r="AJ692" t="str">
        <f t="shared" si="112"/>
        <v/>
      </c>
      <c r="AK692">
        <v>1</v>
      </c>
      <c r="AL692" s="8">
        <f t="shared" si="113"/>
        <v>81</v>
      </c>
      <c r="AM692" s="8">
        <f t="shared" si="114"/>
        <v>0.2</v>
      </c>
      <c r="AN692" s="8">
        <f t="shared" si="115"/>
        <v>15.399999999999999</v>
      </c>
      <c r="AO692" s="8">
        <f>Table1[[#This Row],[L1 Worked Time]]+Table1[[#This Row],[Idle Time]]+Table1[[#This Row],[L1 Pend Time]]</f>
        <v>96.6</v>
      </c>
      <c r="AP692" s="1" t="str">
        <f t="shared" si="116"/>
        <v>Mon</v>
      </c>
      <c r="AQ692" s="6">
        <f>INT(Table1[[#This Row],[Create Date]])</f>
        <v>44991</v>
      </c>
      <c r="AR692" s="2">
        <f t="shared" si="117"/>
        <v>44991</v>
      </c>
      <c r="AS692" s="1" t="str">
        <f t="shared" si="118"/>
        <v>16:30:11</v>
      </c>
      <c r="AT692" s="1" t="str">
        <f t="shared" si="119"/>
        <v>Week-2</v>
      </c>
      <c r="AU692" s="3">
        <f t="shared" si="120"/>
        <v>0.66666666666666663</v>
      </c>
      <c r="AW692">
        <v>0.2</v>
      </c>
      <c r="AX692">
        <v>81</v>
      </c>
      <c r="AY692">
        <v>15.399999999999999</v>
      </c>
    </row>
    <row r="693" spans="1:51" x14ac:dyDescent="0.25">
      <c r="A693">
        <v>8863</v>
      </c>
      <c r="B693" t="s">
        <v>59</v>
      </c>
      <c r="C693" t="s">
        <v>60</v>
      </c>
      <c r="D693" t="s">
        <v>43</v>
      </c>
      <c r="E693" t="s">
        <v>2156</v>
      </c>
      <c r="F693" t="s">
        <v>6656</v>
      </c>
      <c r="G693" t="s">
        <v>2165</v>
      </c>
      <c r="H693" t="s">
        <v>63</v>
      </c>
      <c r="I693" t="s">
        <v>63</v>
      </c>
      <c r="J693" t="s">
        <v>64</v>
      </c>
      <c r="L693" t="s">
        <v>50</v>
      </c>
      <c r="M693" t="s">
        <v>65</v>
      </c>
      <c r="N693">
        <v>30</v>
      </c>
      <c r="O693" t="s">
        <v>48</v>
      </c>
      <c r="P693" t="s">
        <v>66</v>
      </c>
      <c r="Q693" t="s">
        <v>67</v>
      </c>
      <c r="V693" t="s">
        <v>48</v>
      </c>
      <c r="W693" t="s">
        <v>54</v>
      </c>
      <c r="X693" t="s">
        <v>194</v>
      </c>
      <c r="Y693" t="s">
        <v>54</v>
      </c>
      <c r="Z693" t="s">
        <v>6657</v>
      </c>
      <c r="AA693" t="s">
        <v>54</v>
      </c>
      <c r="AB693" t="s">
        <v>57</v>
      </c>
      <c r="AC693" t="s">
        <v>4165</v>
      </c>
      <c r="AH693">
        <f t="shared" si="110"/>
        <v>0</v>
      </c>
      <c r="AI693">
        <f t="shared" si="111"/>
        <v>1</v>
      </c>
      <c r="AJ693" t="str">
        <f t="shared" si="112"/>
        <v/>
      </c>
      <c r="AK693">
        <v>1</v>
      </c>
      <c r="AL693" s="8">
        <f t="shared" si="113"/>
        <v>30</v>
      </c>
      <c r="AM693" s="8">
        <f t="shared" si="114"/>
        <v>0.25</v>
      </c>
      <c r="AN693" s="8">
        <f t="shared" si="115"/>
        <v>3.9666666666666663</v>
      </c>
      <c r="AO693" s="8">
        <f>Table1[[#This Row],[L1 Worked Time]]+Table1[[#This Row],[Idle Time]]+Table1[[#This Row],[L1 Pend Time]]</f>
        <v>34.216666666666669</v>
      </c>
      <c r="AP693" s="1" t="str">
        <f t="shared" si="116"/>
        <v>Mon</v>
      </c>
      <c r="AQ693" s="6">
        <f>INT(Table1[[#This Row],[Create Date]])</f>
        <v>44991</v>
      </c>
      <c r="AR693" s="2">
        <f t="shared" si="117"/>
        <v>44991</v>
      </c>
      <c r="AS693" s="1" t="str">
        <f t="shared" si="118"/>
        <v>16:00:06</v>
      </c>
      <c r="AT693" s="1" t="str">
        <f t="shared" si="119"/>
        <v>Week-2</v>
      </c>
      <c r="AU693" s="3">
        <f t="shared" si="120"/>
        <v>0.66666666666666663</v>
      </c>
      <c r="AW693">
        <v>0.25</v>
      </c>
      <c r="AX693">
        <v>30</v>
      </c>
      <c r="AY693">
        <v>3.9666666666666663</v>
      </c>
    </row>
    <row r="694" spans="1:51" x14ac:dyDescent="0.25">
      <c r="A694">
        <v>8862</v>
      </c>
      <c r="B694" t="s">
        <v>59</v>
      </c>
      <c r="C694" t="s">
        <v>60</v>
      </c>
      <c r="D694" t="s">
        <v>43</v>
      </c>
      <c r="E694" t="s">
        <v>6658</v>
      </c>
      <c r="F694" t="s">
        <v>6659</v>
      </c>
      <c r="G694" t="s">
        <v>46</v>
      </c>
      <c r="H694" t="s">
        <v>63</v>
      </c>
      <c r="I694" t="s">
        <v>63</v>
      </c>
      <c r="J694" t="s">
        <v>64</v>
      </c>
      <c r="L694" t="s">
        <v>50</v>
      </c>
      <c r="M694" t="s">
        <v>65</v>
      </c>
      <c r="N694">
        <v>47</v>
      </c>
      <c r="O694" t="s">
        <v>48</v>
      </c>
      <c r="P694" t="s">
        <v>66</v>
      </c>
      <c r="Q694" t="s">
        <v>67</v>
      </c>
      <c r="V694" t="s">
        <v>48</v>
      </c>
      <c r="W694" t="s">
        <v>54</v>
      </c>
      <c r="X694" t="s">
        <v>84</v>
      </c>
      <c r="Y694" t="s">
        <v>54</v>
      </c>
      <c r="Z694" t="s">
        <v>6660</v>
      </c>
      <c r="AA694" t="s">
        <v>54</v>
      </c>
      <c r="AB694" t="s">
        <v>57</v>
      </c>
      <c r="AC694" t="s">
        <v>2084</v>
      </c>
      <c r="AH694">
        <f t="shared" si="110"/>
        <v>0</v>
      </c>
      <c r="AI694">
        <f t="shared" si="111"/>
        <v>1</v>
      </c>
      <c r="AJ694" t="str">
        <f t="shared" si="112"/>
        <v/>
      </c>
      <c r="AK694">
        <v>1</v>
      </c>
      <c r="AL694" s="8">
        <f t="shared" si="113"/>
        <v>47</v>
      </c>
      <c r="AM694" s="8">
        <f t="shared" si="114"/>
        <v>0.18333333333333332</v>
      </c>
      <c r="AN694" s="8">
        <f t="shared" si="115"/>
        <v>64.066666666666663</v>
      </c>
      <c r="AO694" s="8">
        <f>Table1[[#This Row],[L1 Worked Time]]+Table1[[#This Row],[Idle Time]]+Table1[[#This Row],[L1 Pend Time]]</f>
        <v>111.25</v>
      </c>
      <c r="AP694" s="1" t="str">
        <f t="shared" si="116"/>
        <v>Mon</v>
      </c>
      <c r="AQ694" s="6">
        <f>INT(Table1[[#This Row],[Create Date]])</f>
        <v>44991</v>
      </c>
      <c r="AR694" s="2">
        <f t="shared" si="117"/>
        <v>44991</v>
      </c>
      <c r="AS694" s="1" t="str">
        <f t="shared" si="118"/>
        <v>15:30:05</v>
      </c>
      <c r="AT694" s="1" t="str">
        <f t="shared" si="119"/>
        <v>Week-2</v>
      </c>
      <c r="AU694" s="3">
        <f t="shared" si="120"/>
        <v>0.625</v>
      </c>
      <c r="AW694">
        <v>0.18333333333333332</v>
      </c>
      <c r="AX694">
        <v>47</v>
      </c>
      <c r="AY694">
        <v>64.066666666666663</v>
      </c>
    </row>
    <row r="695" spans="1:51" x14ac:dyDescent="0.25">
      <c r="A695">
        <v>8861</v>
      </c>
      <c r="B695" t="s">
        <v>59</v>
      </c>
      <c r="C695" t="s">
        <v>60</v>
      </c>
      <c r="D695" t="s">
        <v>43</v>
      </c>
      <c r="E695" t="s">
        <v>273</v>
      </c>
      <c r="F695" t="s">
        <v>6661</v>
      </c>
      <c r="G695" t="s">
        <v>46</v>
      </c>
      <c r="H695" t="s">
        <v>72</v>
      </c>
      <c r="I695" t="s">
        <v>72</v>
      </c>
      <c r="J695" t="s">
        <v>64</v>
      </c>
      <c r="L695" t="s">
        <v>50</v>
      </c>
      <c r="M695" t="s">
        <v>65</v>
      </c>
      <c r="N695">
        <v>81</v>
      </c>
      <c r="O695" t="s">
        <v>48</v>
      </c>
      <c r="P695" t="s">
        <v>66</v>
      </c>
      <c r="Q695" t="s">
        <v>73</v>
      </c>
      <c r="V695" t="s">
        <v>48</v>
      </c>
      <c r="W695" t="s">
        <v>54</v>
      </c>
      <c r="X695" t="s">
        <v>142</v>
      </c>
      <c r="Y695" t="s">
        <v>54</v>
      </c>
      <c r="Z695" t="s">
        <v>6662</v>
      </c>
      <c r="AA695" t="s">
        <v>54</v>
      </c>
      <c r="AB695" t="s">
        <v>57</v>
      </c>
      <c r="AC695" t="s">
        <v>5485</v>
      </c>
      <c r="AH695">
        <f t="shared" si="110"/>
        <v>0</v>
      </c>
      <c r="AI695">
        <f t="shared" si="111"/>
        <v>1</v>
      </c>
      <c r="AJ695" t="str">
        <f t="shared" si="112"/>
        <v/>
      </c>
      <c r="AK695">
        <v>1</v>
      </c>
      <c r="AL695" s="8">
        <f t="shared" si="113"/>
        <v>81</v>
      </c>
      <c r="AM695" s="8">
        <f t="shared" si="114"/>
        <v>0.1</v>
      </c>
      <c r="AN695" s="8">
        <f t="shared" si="115"/>
        <v>32.25</v>
      </c>
      <c r="AO695" s="8">
        <f>Table1[[#This Row],[L1 Worked Time]]+Table1[[#This Row],[Idle Time]]+Table1[[#This Row],[L1 Pend Time]]</f>
        <v>113.35</v>
      </c>
      <c r="AP695" s="1" t="str">
        <f t="shared" si="116"/>
        <v>Mon</v>
      </c>
      <c r="AQ695" s="6">
        <f>INT(Table1[[#This Row],[Create Date]])</f>
        <v>44991</v>
      </c>
      <c r="AR695" s="2">
        <f t="shared" si="117"/>
        <v>44991</v>
      </c>
      <c r="AS695" s="1" t="str">
        <f t="shared" si="118"/>
        <v>14:30:22</v>
      </c>
      <c r="AT695" s="1" t="str">
        <f t="shared" si="119"/>
        <v>Week-2</v>
      </c>
      <c r="AU695" s="3">
        <f t="shared" si="120"/>
        <v>0.58333333333333326</v>
      </c>
      <c r="AW695">
        <v>0.1</v>
      </c>
      <c r="AX695">
        <v>81</v>
      </c>
      <c r="AY695">
        <v>32.25</v>
      </c>
    </row>
    <row r="696" spans="1:51" x14ac:dyDescent="0.25">
      <c r="A696">
        <v>8860</v>
      </c>
      <c r="B696" t="s">
        <v>59</v>
      </c>
      <c r="C696" t="s">
        <v>60</v>
      </c>
      <c r="D696" t="s">
        <v>43</v>
      </c>
      <c r="E696" t="s">
        <v>6663</v>
      </c>
      <c r="F696" t="s">
        <v>6661</v>
      </c>
      <c r="G696" t="s">
        <v>46</v>
      </c>
      <c r="H696" t="s">
        <v>47</v>
      </c>
      <c r="I696" t="s">
        <v>47</v>
      </c>
      <c r="J696" t="s">
        <v>64</v>
      </c>
      <c r="L696" t="s">
        <v>50</v>
      </c>
      <c r="M696" t="s">
        <v>65</v>
      </c>
      <c r="N696">
        <v>25</v>
      </c>
      <c r="O696" t="s">
        <v>48</v>
      </c>
      <c r="P696" t="s">
        <v>66</v>
      </c>
      <c r="Q696" t="s">
        <v>317</v>
      </c>
      <c r="V696" t="s">
        <v>48</v>
      </c>
      <c r="W696" t="s">
        <v>54</v>
      </c>
      <c r="X696" t="s">
        <v>89</v>
      </c>
      <c r="Y696" t="s">
        <v>54</v>
      </c>
      <c r="Z696" t="s">
        <v>3070</v>
      </c>
      <c r="AA696" t="s">
        <v>54</v>
      </c>
      <c r="AB696" t="s">
        <v>57</v>
      </c>
      <c r="AC696" t="s">
        <v>6664</v>
      </c>
      <c r="AH696">
        <f t="shared" si="110"/>
        <v>0</v>
      </c>
      <c r="AI696">
        <f t="shared" si="111"/>
        <v>1</v>
      </c>
      <c r="AJ696" t="str">
        <f t="shared" si="112"/>
        <v/>
      </c>
      <c r="AK696">
        <v>1</v>
      </c>
      <c r="AL696" s="8">
        <f t="shared" si="113"/>
        <v>25</v>
      </c>
      <c r="AM696" s="8">
        <f t="shared" si="114"/>
        <v>0.16666666666666666</v>
      </c>
      <c r="AN696" s="8">
        <f t="shared" si="115"/>
        <v>35.266666666666666</v>
      </c>
      <c r="AO696" s="8">
        <f>Table1[[#This Row],[L1 Worked Time]]+Table1[[#This Row],[Idle Time]]+Table1[[#This Row],[L1 Pend Time]]</f>
        <v>60.433333333333337</v>
      </c>
      <c r="AP696" s="1" t="str">
        <f t="shared" si="116"/>
        <v>Mon</v>
      </c>
      <c r="AQ696" s="6">
        <f>INT(Table1[[#This Row],[Create Date]])</f>
        <v>44991</v>
      </c>
      <c r="AR696" s="2">
        <f t="shared" si="117"/>
        <v>44991</v>
      </c>
      <c r="AS696" s="1" t="str">
        <f t="shared" si="118"/>
        <v>14:30:22</v>
      </c>
      <c r="AT696" s="1" t="str">
        <f t="shared" si="119"/>
        <v>Week-2</v>
      </c>
      <c r="AU696" s="3">
        <f t="shared" si="120"/>
        <v>0.58333333333333326</v>
      </c>
      <c r="AW696">
        <v>0.16666666666666666</v>
      </c>
      <c r="AX696">
        <v>25</v>
      </c>
      <c r="AY696">
        <v>35.266666666666666</v>
      </c>
    </row>
    <row r="697" spans="1:51" x14ac:dyDescent="0.25">
      <c r="A697">
        <v>8859</v>
      </c>
      <c r="B697" t="s">
        <v>59</v>
      </c>
      <c r="C697" t="s">
        <v>60</v>
      </c>
      <c r="D697" t="s">
        <v>43</v>
      </c>
      <c r="E697" t="s">
        <v>6665</v>
      </c>
      <c r="F697" t="s">
        <v>6666</v>
      </c>
      <c r="G697" t="s">
        <v>2165</v>
      </c>
      <c r="H697" t="s">
        <v>47</v>
      </c>
      <c r="I697" t="s">
        <v>63</v>
      </c>
      <c r="J697" t="s">
        <v>48</v>
      </c>
      <c r="K697" t="s">
        <v>130</v>
      </c>
      <c r="L697" t="s">
        <v>50</v>
      </c>
      <c r="M697" t="s">
        <v>51</v>
      </c>
      <c r="N697">
        <v>57</v>
      </c>
      <c r="O697" t="s">
        <v>48</v>
      </c>
      <c r="P697" t="s">
        <v>52</v>
      </c>
      <c r="T697" t="s">
        <v>105</v>
      </c>
      <c r="V697" t="s">
        <v>48</v>
      </c>
      <c r="W697" t="s">
        <v>54</v>
      </c>
      <c r="X697" t="s">
        <v>84</v>
      </c>
      <c r="Y697" t="s">
        <v>54</v>
      </c>
      <c r="Z697" t="s">
        <v>6667</v>
      </c>
      <c r="AA697" t="s">
        <v>54</v>
      </c>
      <c r="AB697" t="s">
        <v>57</v>
      </c>
      <c r="AC697" t="s">
        <v>6668</v>
      </c>
      <c r="AH697">
        <f t="shared" si="110"/>
        <v>0</v>
      </c>
      <c r="AI697">
        <f t="shared" si="111"/>
        <v>0</v>
      </c>
      <c r="AJ697">
        <f t="shared" si="112"/>
        <v>1</v>
      </c>
      <c r="AK697">
        <v>1</v>
      </c>
      <c r="AL697" s="8">
        <f t="shared" si="113"/>
        <v>57</v>
      </c>
      <c r="AM697" s="8">
        <f t="shared" si="114"/>
        <v>0.18333333333333332</v>
      </c>
      <c r="AN697" s="8">
        <f t="shared" si="115"/>
        <v>22.133333333333333</v>
      </c>
      <c r="AO697" s="8">
        <f>Table1[[#This Row],[L1 Worked Time]]+Table1[[#This Row],[Idle Time]]+Table1[[#This Row],[L1 Pend Time]]</f>
        <v>79.316666666666663</v>
      </c>
      <c r="AP697" s="1" t="str">
        <f t="shared" si="116"/>
        <v>Mon</v>
      </c>
      <c r="AQ697" s="6">
        <f>INT(Table1[[#This Row],[Create Date]])</f>
        <v>44991</v>
      </c>
      <c r="AR697" s="2">
        <f t="shared" si="117"/>
        <v>44991</v>
      </c>
      <c r="AS697" s="1" t="str">
        <f t="shared" si="118"/>
        <v>13:30:03</v>
      </c>
      <c r="AT697" s="1" t="str">
        <f t="shared" si="119"/>
        <v>Week-2</v>
      </c>
      <c r="AU697" s="3">
        <f t="shared" si="120"/>
        <v>0.54166666666666663</v>
      </c>
      <c r="AW697">
        <v>0.18333333333333332</v>
      </c>
      <c r="AX697">
        <v>57</v>
      </c>
      <c r="AY697">
        <v>22.133333333333333</v>
      </c>
    </row>
    <row r="698" spans="1:51" x14ac:dyDescent="0.25">
      <c r="A698">
        <v>8858</v>
      </c>
      <c r="B698" t="s">
        <v>59</v>
      </c>
      <c r="C698" t="s">
        <v>60</v>
      </c>
      <c r="D698" t="s">
        <v>43</v>
      </c>
      <c r="E698" t="s">
        <v>6630</v>
      </c>
      <c r="F698" t="s">
        <v>6669</v>
      </c>
      <c r="G698" t="s">
        <v>46</v>
      </c>
      <c r="H698" t="s">
        <v>72</v>
      </c>
      <c r="I698" t="s">
        <v>72</v>
      </c>
      <c r="J698" t="s">
        <v>64</v>
      </c>
      <c r="L698" t="s">
        <v>50</v>
      </c>
      <c r="M698" t="s">
        <v>65</v>
      </c>
      <c r="N698">
        <v>30</v>
      </c>
      <c r="O698" t="s">
        <v>48</v>
      </c>
      <c r="P698" t="s">
        <v>66</v>
      </c>
      <c r="Q698" t="s">
        <v>73</v>
      </c>
      <c r="V698" t="s">
        <v>48</v>
      </c>
      <c r="W698" t="s">
        <v>54</v>
      </c>
      <c r="X698" t="s">
        <v>359</v>
      </c>
      <c r="Y698" t="s">
        <v>54</v>
      </c>
      <c r="Z698" t="s">
        <v>6670</v>
      </c>
      <c r="AA698" t="s">
        <v>54</v>
      </c>
      <c r="AB698" t="s">
        <v>57</v>
      </c>
      <c r="AC698" t="s">
        <v>5214</v>
      </c>
      <c r="AH698">
        <f t="shared" si="110"/>
        <v>0</v>
      </c>
      <c r="AI698">
        <f t="shared" si="111"/>
        <v>1</v>
      </c>
      <c r="AJ698" t="str">
        <f t="shared" si="112"/>
        <v/>
      </c>
      <c r="AK698">
        <v>1</v>
      </c>
      <c r="AL698" s="8">
        <f t="shared" si="113"/>
        <v>30</v>
      </c>
      <c r="AM698" s="8">
        <f t="shared" si="114"/>
        <v>0.2</v>
      </c>
      <c r="AN698" s="8">
        <f t="shared" si="115"/>
        <v>72.983333333333334</v>
      </c>
      <c r="AO698" s="8">
        <f>Table1[[#This Row],[L1 Worked Time]]+Table1[[#This Row],[Idle Time]]+Table1[[#This Row],[L1 Pend Time]]</f>
        <v>103.18333333333334</v>
      </c>
      <c r="AP698" s="1" t="str">
        <f t="shared" si="116"/>
        <v>Mon</v>
      </c>
      <c r="AQ698" s="6">
        <f>INT(Table1[[#This Row],[Create Date]])</f>
        <v>44991</v>
      </c>
      <c r="AR698" s="2">
        <f t="shared" si="117"/>
        <v>44991</v>
      </c>
      <c r="AS698" s="1" t="str">
        <f t="shared" si="118"/>
        <v>10:30:06</v>
      </c>
      <c r="AT698" s="1" t="str">
        <f t="shared" si="119"/>
        <v>Week-2</v>
      </c>
      <c r="AU698" s="3">
        <f t="shared" si="120"/>
        <v>0.41666666666666663</v>
      </c>
      <c r="AW698">
        <v>0.2</v>
      </c>
      <c r="AX698">
        <v>30</v>
      </c>
      <c r="AY698">
        <v>72.983333333333334</v>
      </c>
    </row>
    <row r="699" spans="1:51" x14ac:dyDescent="0.25">
      <c r="A699">
        <v>8857</v>
      </c>
      <c r="B699" t="s">
        <v>117</v>
      </c>
      <c r="C699" t="s">
        <v>109</v>
      </c>
      <c r="D699" t="s">
        <v>43</v>
      </c>
      <c r="E699" t="s">
        <v>217</v>
      </c>
      <c r="F699" t="s">
        <v>6671</v>
      </c>
      <c r="G699" t="s">
        <v>2165</v>
      </c>
      <c r="H699" t="s">
        <v>47</v>
      </c>
      <c r="I699" t="s">
        <v>47</v>
      </c>
      <c r="J699" t="s">
        <v>112</v>
      </c>
      <c r="K699" t="s">
        <v>121</v>
      </c>
      <c r="L699" t="s">
        <v>50</v>
      </c>
      <c r="M699" t="s">
        <v>114</v>
      </c>
      <c r="N699">
        <v>78</v>
      </c>
      <c r="O699" t="s">
        <v>48</v>
      </c>
      <c r="P699" t="s">
        <v>123</v>
      </c>
      <c r="R699" t="s">
        <v>124</v>
      </c>
      <c r="V699" t="s">
        <v>48</v>
      </c>
      <c r="W699" t="s">
        <v>54</v>
      </c>
      <c r="X699" t="s">
        <v>89</v>
      </c>
      <c r="Y699" t="s">
        <v>54</v>
      </c>
      <c r="Z699" t="s">
        <v>1694</v>
      </c>
      <c r="AA699" t="s">
        <v>54</v>
      </c>
      <c r="AB699" t="s">
        <v>57</v>
      </c>
      <c r="AC699" t="s">
        <v>1823</v>
      </c>
      <c r="AH699">
        <f t="shared" si="110"/>
        <v>0</v>
      </c>
      <c r="AI699">
        <f t="shared" si="111"/>
        <v>1</v>
      </c>
      <c r="AJ699" t="str">
        <f t="shared" si="112"/>
        <v/>
      </c>
      <c r="AK699">
        <v>1</v>
      </c>
      <c r="AL699" s="8">
        <f t="shared" si="113"/>
        <v>78</v>
      </c>
      <c r="AM699" s="8">
        <f t="shared" si="114"/>
        <v>0.16666666666666666</v>
      </c>
      <c r="AN699" s="8">
        <f t="shared" si="115"/>
        <v>0.96666666666666656</v>
      </c>
      <c r="AO699" s="8">
        <f>Table1[[#This Row],[L1 Worked Time]]+Table1[[#This Row],[Idle Time]]+Table1[[#This Row],[L1 Pend Time]]</f>
        <v>79.13333333333334</v>
      </c>
      <c r="AP699" s="1" t="str">
        <f t="shared" si="116"/>
        <v>Mon</v>
      </c>
      <c r="AQ699" s="6">
        <f>INT(Table1[[#This Row],[Create Date]])</f>
        <v>44991</v>
      </c>
      <c r="AR699" s="2">
        <f t="shared" si="117"/>
        <v>44991</v>
      </c>
      <c r="AS699" s="1" t="str">
        <f t="shared" si="118"/>
        <v>10:30:05</v>
      </c>
      <c r="AT699" s="1" t="str">
        <f t="shared" si="119"/>
        <v>Week-2</v>
      </c>
      <c r="AU699" s="3">
        <f t="shared" si="120"/>
        <v>0.41666666666666663</v>
      </c>
      <c r="AW699">
        <v>0.16666666666666666</v>
      </c>
      <c r="AX699">
        <v>78</v>
      </c>
      <c r="AY699">
        <v>0.96666666666666656</v>
      </c>
    </row>
    <row r="700" spans="1:51" x14ac:dyDescent="0.25">
      <c r="A700">
        <v>8856</v>
      </c>
      <c r="B700" t="s">
        <v>371</v>
      </c>
      <c r="C700" t="s">
        <v>164</v>
      </c>
      <c r="D700" t="s">
        <v>43</v>
      </c>
      <c r="E700" t="s">
        <v>6672</v>
      </c>
      <c r="F700" t="s">
        <v>6673</v>
      </c>
      <c r="G700" t="s">
        <v>181</v>
      </c>
      <c r="H700" t="s">
        <v>47</v>
      </c>
      <c r="I700" t="s">
        <v>63</v>
      </c>
      <c r="J700" t="s">
        <v>48</v>
      </c>
      <c r="K700" t="s">
        <v>6674</v>
      </c>
      <c r="L700" t="s">
        <v>50</v>
      </c>
      <c r="M700" t="s">
        <v>122</v>
      </c>
      <c r="N700">
        <v>100</v>
      </c>
      <c r="O700" t="s">
        <v>48</v>
      </c>
      <c r="P700" t="s">
        <v>52</v>
      </c>
      <c r="T700" t="s">
        <v>105</v>
      </c>
      <c r="V700" t="s">
        <v>48</v>
      </c>
      <c r="W700" t="s">
        <v>54</v>
      </c>
      <c r="X700" t="s">
        <v>89</v>
      </c>
      <c r="Y700" t="s">
        <v>54</v>
      </c>
      <c r="Z700" t="s">
        <v>2186</v>
      </c>
      <c r="AA700" t="s">
        <v>54</v>
      </c>
      <c r="AB700" t="s">
        <v>57</v>
      </c>
      <c r="AC700" t="s">
        <v>6675</v>
      </c>
      <c r="AH700">
        <f t="shared" si="110"/>
        <v>0</v>
      </c>
      <c r="AI700">
        <f t="shared" si="111"/>
        <v>0</v>
      </c>
      <c r="AJ700">
        <f t="shared" si="112"/>
        <v>1</v>
      </c>
      <c r="AK700">
        <v>1</v>
      </c>
      <c r="AL700" s="8">
        <f t="shared" si="113"/>
        <v>100</v>
      </c>
      <c r="AM700" s="8">
        <f t="shared" si="114"/>
        <v>0.16666666666666666</v>
      </c>
      <c r="AN700" s="8">
        <f t="shared" si="115"/>
        <v>258.05</v>
      </c>
      <c r="AO700" s="8">
        <f>Table1[[#This Row],[L1 Worked Time]]+Table1[[#This Row],[Idle Time]]+Table1[[#This Row],[L1 Pend Time]]</f>
        <v>358.2166666666667</v>
      </c>
      <c r="AP700" s="1" t="str">
        <f t="shared" si="116"/>
        <v>Mon</v>
      </c>
      <c r="AQ700" s="6">
        <f>INT(Table1[[#This Row],[Create Date]])</f>
        <v>44991</v>
      </c>
      <c r="AR700" s="2">
        <f t="shared" si="117"/>
        <v>44991</v>
      </c>
      <c r="AS700" s="1" t="str">
        <f t="shared" si="118"/>
        <v>10:30:03</v>
      </c>
      <c r="AT700" s="1" t="str">
        <f t="shared" si="119"/>
        <v>Week-2</v>
      </c>
      <c r="AU700" s="3">
        <f t="shared" si="120"/>
        <v>0.41666666666666663</v>
      </c>
      <c r="AW700">
        <v>0.16666666666666666</v>
      </c>
      <c r="AX700">
        <v>100</v>
      </c>
      <c r="AY700">
        <v>258.05</v>
      </c>
    </row>
    <row r="701" spans="1:51" x14ac:dyDescent="0.25">
      <c r="A701">
        <v>8855</v>
      </c>
      <c r="B701" t="s">
        <v>59</v>
      </c>
      <c r="C701" t="s">
        <v>60</v>
      </c>
      <c r="D701" t="s">
        <v>43</v>
      </c>
      <c r="E701" t="s">
        <v>6676</v>
      </c>
      <c r="F701" t="s">
        <v>6677</v>
      </c>
      <c r="G701" t="s">
        <v>2165</v>
      </c>
      <c r="H701" t="s">
        <v>72</v>
      </c>
      <c r="I701" t="s">
        <v>72</v>
      </c>
      <c r="J701" t="s">
        <v>64</v>
      </c>
      <c r="L701" t="s">
        <v>50</v>
      </c>
      <c r="M701" t="s">
        <v>65</v>
      </c>
      <c r="N701">
        <v>289</v>
      </c>
      <c r="O701" t="s">
        <v>48</v>
      </c>
      <c r="P701" t="s">
        <v>66</v>
      </c>
      <c r="Q701" t="s">
        <v>73</v>
      </c>
      <c r="V701" t="s">
        <v>48</v>
      </c>
      <c r="W701" t="s">
        <v>54</v>
      </c>
      <c r="X701" t="s">
        <v>435</v>
      </c>
      <c r="Y701" t="s">
        <v>54</v>
      </c>
      <c r="Z701" t="s">
        <v>6678</v>
      </c>
      <c r="AA701" t="s">
        <v>54</v>
      </c>
      <c r="AB701" t="s">
        <v>57</v>
      </c>
      <c r="AC701" t="s">
        <v>6679</v>
      </c>
      <c r="AH701">
        <f t="shared" si="110"/>
        <v>0</v>
      </c>
      <c r="AI701">
        <f t="shared" si="111"/>
        <v>1</v>
      </c>
      <c r="AJ701" t="str">
        <f t="shared" si="112"/>
        <v/>
      </c>
      <c r="AK701">
        <v>1</v>
      </c>
      <c r="AL701" s="8">
        <f t="shared" si="113"/>
        <v>289</v>
      </c>
      <c r="AM701" s="8">
        <f t="shared" si="114"/>
        <v>0.21666666666666667</v>
      </c>
      <c r="AN701" s="8">
        <f t="shared" si="115"/>
        <v>71.05</v>
      </c>
      <c r="AO701" s="8">
        <f>Table1[[#This Row],[L1 Worked Time]]+Table1[[#This Row],[Idle Time]]+Table1[[#This Row],[L1 Pend Time]]</f>
        <v>360.26666666666665</v>
      </c>
      <c r="AP701" s="1" t="str">
        <f t="shared" si="116"/>
        <v>Mon</v>
      </c>
      <c r="AQ701" s="6">
        <f>INT(Table1[[#This Row],[Create Date]])</f>
        <v>44991</v>
      </c>
      <c r="AR701" s="2">
        <f t="shared" si="117"/>
        <v>44991</v>
      </c>
      <c r="AS701" s="1" t="str">
        <f t="shared" si="118"/>
        <v>10:00:05</v>
      </c>
      <c r="AT701" s="1" t="str">
        <f t="shared" si="119"/>
        <v>Week-2</v>
      </c>
      <c r="AU701" s="3">
        <f t="shared" si="120"/>
        <v>0.41666666666666663</v>
      </c>
      <c r="AW701">
        <v>0.21666666666666667</v>
      </c>
      <c r="AX701">
        <v>289</v>
      </c>
      <c r="AY701">
        <v>71.05</v>
      </c>
    </row>
    <row r="702" spans="1:51" x14ac:dyDescent="0.25">
      <c r="A702">
        <v>8854</v>
      </c>
      <c r="B702" t="s">
        <v>41</v>
      </c>
      <c r="C702" t="s">
        <v>399</v>
      </c>
      <c r="D702" t="s">
        <v>43</v>
      </c>
      <c r="E702" t="s">
        <v>110</v>
      </c>
      <c r="F702" t="s">
        <v>6680</v>
      </c>
      <c r="G702" t="s">
        <v>82</v>
      </c>
      <c r="H702" t="s">
        <v>63</v>
      </c>
      <c r="I702" t="s">
        <v>63</v>
      </c>
      <c r="J702" t="s">
        <v>112</v>
      </c>
      <c r="K702" t="s">
        <v>113</v>
      </c>
      <c r="L702" t="s">
        <v>50</v>
      </c>
      <c r="M702" t="s">
        <v>51</v>
      </c>
      <c r="N702">
        <v>207</v>
      </c>
      <c r="O702" t="s">
        <v>48</v>
      </c>
      <c r="P702" t="s">
        <v>52</v>
      </c>
      <c r="T702" t="s">
        <v>105</v>
      </c>
      <c r="V702" t="s">
        <v>48</v>
      </c>
      <c r="W702" t="s">
        <v>54</v>
      </c>
      <c r="X702" t="s">
        <v>188</v>
      </c>
      <c r="Y702" t="s">
        <v>54</v>
      </c>
      <c r="Z702" t="s">
        <v>6681</v>
      </c>
      <c r="AA702" t="s">
        <v>54</v>
      </c>
      <c r="AB702" t="s">
        <v>57</v>
      </c>
      <c r="AC702" t="s">
        <v>6682</v>
      </c>
      <c r="AH702">
        <f t="shared" si="110"/>
        <v>0</v>
      </c>
      <c r="AI702">
        <f t="shared" si="111"/>
        <v>1</v>
      </c>
      <c r="AJ702" t="str">
        <f t="shared" si="112"/>
        <v/>
      </c>
      <c r="AK702">
        <v>1</v>
      </c>
      <c r="AL702" s="8">
        <f t="shared" si="113"/>
        <v>206.99999999999997</v>
      </c>
      <c r="AM702" s="8">
        <f t="shared" si="114"/>
        <v>0.33333333333333331</v>
      </c>
      <c r="AN702" s="8">
        <f t="shared" si="115"/>
        <v>207.93333333333331</v>
      </c>
      <c r="AO702" s="8">
        <f>Table1[[#This Row],[L1 Worked Time]]+Table1[[#This Row],[Idle Time]]+Table1[[#This Row],[L1 Pend Time]]</f>
        <v>415.26666666666665</v>
      </c>
      <c r="AP702" s="1" t="str">
        <f t="shared" si="116"/>
        <v>Mon</v>
      </c>
      <c r="AQ702" s="6">
        <f>INT(Table1[[#This Row],[Create Date]])</f>
        <v>44991</v>
      </c>
      <c r="AR702" s="2">
        <f t="shared" si="117"/>
        <v>44991</v>
      </c>
      <c r="AS702" s="1" t="str">
        <f t="shared" si="118"/>
        <v>08:50:04</v>
      </c>
      <c r="AT702" s="1" t="str">
        <f t="shared" si="119"/>
        <v>Week-2</v>
      </c>
      <c r="AU702" s="3">
        <f t="shared" si="120"/>
        <v>0.33333333333333331</v>
      </c>
      <c r="AW702">
        <v>0.33333333333333331</v>
      </c>
      <c r="AX702">
        <v>206.99999999999997</v>
      </c>
      <c r="AY702">
        <v>207.93333333333331</v>
      </c>
    </row>
    <row r="703" spans="1:51" x14ac:dyDescent="0.25">
      <c r="A703">
        <v>8853</v>
      </c>
      <c r="B703" t="s">
        <v>59</v>
      </c>
      <c r="C703" t="s">
        <v>109</v>
      </c>
      <c r="D703" t="s">
        <v>43</v>
      </c>
      <c r="E703" t="s">
        <v>6683</v>
      </c>
      <c r="F703" t="s">
        <v>6684</v>
      </c>
      <c r="G703" t="s">
        <v>46</v>
      </c>
      <c r="H703" t="s">
        <v>63</v>
      </c>
      <c r="I703" t="s">
        <v>63</v>
      </c>
      <c r="J703" t="s">
        <v>64</v>
      </c>
      <c r="L703" t="s">
        <v>50</v>
      </c>
      <c r="M703" t="s">
        <v>65</v>
      </c>
      <c r="N703">
        <v>19</v>
      </c>
      <c r="O703" t="s">
        <v>48</v>
      </c>
      <c r="P703" t="s">
        <v>66</v>
      </c>
      <c r="Q703" t="s">
        <v>67</v>
      </c>
      <c r="V703" t="s">
        <v>48</v>
      </c>
      <c r="W703" t="s">
        <v>54</v>
      </c>
      <c r="X703" t="s">
        <v>125</v>
      </c>
      <c r="Y703" t="s">
        <v>54</v>
      </c>
      <c r="Z703" t="s">
        <v>1676</v>
      </c>
      <c r="AA703" t="s">
        <v>54</v>
      </c>
      <c r="AB703" t="s">
        <v>57</v>
      </c>
      <c r="AC703" t="s">
        <v>6685</v>
      </c>
      <c r="AH703">
        <f t="shared" si="110"/>
        <v>0</v>
      </c>
      <c r="AI703">
        <f t="shared" si="111"/>
        <v>1</v>
      </c>
      <c r="AJ703" t="str">
        <f t="shared" si="112"/>
        <v/>
      </c>
      <c r="AK703">
        <v>1</v>
      </c>
      <c r="AL703" s="8">
        <f t="shared" si="113"/>
        <v>19</v>
      </c>
      <c r="AM703" s="8">
        <f t="shared" si="114"/>
        <v>0.23333333333333334</v>
      </c>
      <c r="AN703" s="8">
        <f t="shared" si="115"/>
        <v>87.116666666666674</v>
      </c>
      <c r="AO703" s="8">
        <f>Table1[[#This Row],[L1 Worked Time]]+Table1[[#This Row],[Idle Time]]+Table1[[#This Row],[L1 Pend Time]]</f>
        <v>106.35000000000001</v>
      </c>
      <c r="AP703" s="1" t="str">
        <f t="shared" si="116"/>
        <v>Mon</v>
      </c>
      <c r="AQ703" s="6">
        <f>INT(Table1[[#This Row],[Create Date]])</f>
        <v>44991</v>
      </c>
      <c r="AR703" s="2">
        <f t="shared" si="117"/>
        <v>44991</v>
      </c>
      <c r="AS703" s="1" t="str">
        <f t="shared" si="118"/>
        <v>08:30:08</v>
      </c>
      <c r="AT703" s="1" t="str">
        <f t="shared" si="119"/>
        <v>Week-2</v>
      </c>
      <c r="AU703" s="3">
        <f t="shared" si="120"/>
        <v>0.33333333333333331</v>
      </c>
      <c r="AW703">
        <v>0.23333333333333334</v>
      </c>
      <c r="AX703">
        <v>19</v>
      </c>
      <c r="AY703">
        <v>87.116666666666674</v>
      </c>
    </row>
    <row r="704" spans="1:51" x14ac:dyDescent="0.25">
      <c r="A704">
        <v>8852</v>
      </c>
      <c r="B704" t="s">
        <v>59</v>
      </c>
      <c r="C704" t="s">
        <v>109</v>
      </c>
      <c r="D704" t="s">
        <v>43</v>
      </c>
      <c r="E704" t="s">
        <v>6686</v>
      </c>
      <c r="F704" t="s">
        <v>6687</v>
      </c>
      <c r="G704" t="s">
        <v>82</v>
      </c>
      <c r="H704" t="s">
        <v>47</v>
      </c>
      <c r="I704" t="s">
        <v>47</v>
      </c>
      <c r="J704" t="s">
        <v>1624</v>
      </c>
      <c r="L704" t="s">
        <v>50</v>
      </c>
      <c r="M704" t="s">
        <v>65</v>
      </c>
      <c r="N704">
        <v>161</v>
      </c>
      <c r="O704" t="s">
        <v>48</v>
      </c>
      <c r="P704" t="s">
        <v>66</v>
      </c>
      <c r="Q704" t="s">
        <v>317</v>
      </c>
      <c r="V704" t="s">
        <v>282</v>
      </c>
      <c r="W704" t="s">
        <v>54</v>
      </c>
      <c r="X704" t="s">
        <v>244</v>
      </c>
      <c r="Y704" t="s">
        <v>54</v>
      </c>
      <c r="Z704" t="s">
        <v>6688</v>
      </c>
      <c r="AA704" t="s">
        <v>54</v>
      </c>
      <c r="AB704" t="s">
        <v>57</v>
      </c>
      <c r="AC704" t="s">
        <v>6689</v>
      </c>
      <c r="AH704">
        <f t="shared" si="110"/>
        <v>1</v>
      </c>
      <c r="AI704">
        <f t="shared" si="111"/>
        <v>1</v>
      </c>
      <c r="AJ704" t="str">
        <f t="shared" si="112"/>
        <v/>
      </c>
      <c r="AK704">
        <v>1</v>
      </c>
      <c r="AL704" s="8">
        <f t="shared" si="113"/>
        <v>161</v>
      </c>
      <c r="AM704" s="8">
        <f t="shared" si="114"/>
        <v>0.31666666666666665</v>
      </c>
      <c r="AN704" s="8">
        <f t="shared" si="115"/>
        <v>89.983333333333334</v>
      </c>
      <c r="AO704" s="8">
        <f>Table1[[#This Row],[L1 Worked Time]]+Table1[[#This Row],[Idle Time]]+Table1[[#This Row],[L1 Pend Time]]</f>
        <v>251.3</v>
      </c>
      <c r="AP704" s="1" t="str">
        <f t="shared" si="116"/>
        <v>Mon</v>
      </c>
      <c r="AQ704" s="6">
        <f>INT(Table1[[#This Row],[Create Date]])</f>
        <v>44991</v>
      </c>
      <c r="AR704" s="2">
        <f t="shared" si="117"/>
        <v>44991</v>
      </c>
      <c r="AS704" s="1" t="str">
        <f t="shared" si="118"/>
        <v>08:00:16</v>
      </c>
      <c r="AT704" s="1" t="str">
        <f t="shared" si="119"/>
        <v>Week-2</v>
      </c>
      <c r="AU704" s="3">
        <f t="shared" si="120"/>
        <v>0.33333333333333331</v>
      </c>
      <c r="AW704">
        <v>0.31666666666666665</v>
      </c>
      <c r="AX704">
        <v>161</v>
      </c>
      <c r="AY704">
        <v>89.983333333333334</v>
      </c>
    </row>
    <row r="705" spans="1:51" x14ac:dyDescent="0.25">
      <c r="A705">
        <v>8851</v>
      </c>
      <c r="B705" t="s">
        <v>59</v>
      </c>
      <c r="C705" t="s">
        <v>60</v>
      </c>
      <c r="D705" t="s">
        <v>43</v>
      </c>
      <c r="E705" t="s">
        <v>6683</v>
      </c>
      <c r="F705" t="s">
        <v>6687</v>
      </c>
      <c r="G705" t="s">
        <v>46</v>
      </c>
      <c r="H705" t="s">
        <v>63</v>
      </c>
      <c r="I705" t="s">
        <v>63</v>
      </c>
      <c r="J705" t="s">
        <v>64</v>
      </c>
      <c r="L705" t="s">
        <v>50</v>
      </c>
      <c r="M705" t="s">
        <v>65</v>
      </c>
      <c r="N705">
        <v>58</v>
      </c>
      <c r="O705" t="s">
        <v>48</v>
      </c>
      <c r="P705" t="s">
        <v>66</v>
      </c>
      <c r="Q705" t="s">
        <v>67</v>
      </c>
      <c r="V705" t="s">
        <v>48</v>
      </c>
      <c r="W705" t="s">
        <v>54</v>
      </c>
      <c r="X705" t="s">
        <v>89</v>
      </c>
      <c r="Y705" t="s">
        <v>54</v>
      </c>
      <c r="Z705" t="s">
        <v>1135</v>
      </c>
      <c r="AA705" t="s">
        <v>54</v>
      </c>
      <c r="AB705" t="s">
        <v>57</v>
      </c>
      <c r="AC705" t="s">
        <v>6690</v>
      </c>
      <c r="AH705">
        <f t="shared" si="110"/>
        <v>0</v>
      </c>
      <c r="AI705">
        <f t="shared" si="111"/>
        <v>1</v>
      </c>
      <c r="AJ705" t="str">
        <f t="shared" si="112"/>
        <v/>
      </c>
      <c r="AK705">
        <v>1</v>
      </c>
      <c r="AL705" s="8">
        <f t="shared" si="113"/>
        <v>58.000000000000007</v>
      </c>
      <c r="AM705" s="8">
        <f t="shared" si="114"/>
        <v>0.16666666666666666</v>
      </c>
      <c r="AN705" s="8">
        <f t="shared" si="115"/>
        <v>52.35</v>
      </c>
      <c r="AO705" s="8">
        <f>Table1[[#This Row],[L1 Worked Time]]+Table1[[#This Row],[Idle Time]]+Table1[[#This Row],[L1 Pend Time]]</f>
        <v>110.51666666666668</v>
      </c>
      <c r="AP705" s="1" t="str">
        <f t="shared" si="116"/>
        <v>Mon</v>
      </c>
      <c r="AQ705" s="6">
        <f>INT(Table1[[#This Row],[Create Date]])</f>
        <v>44991</v>
      </c>
      <c r="AR705" s="2">
        <f t="shared" si="117"/>
        <v>44991</v>
      </c>
      <c r="AS705" s="1" t="str">
        <f t="shared" si="118"/>
        <v>08:00:16</v>
      </c>
      <c r="AT705" s="1" t="str">
        <f t="shared" si="119"/>
        <v>Week-2</v>
      </c>
      <c r="AU705" s="3">
        <f t="shared" si="120"/>
        <v>0.33333333333333331</v>
      </c>
      <c r="AW705">
        <v>0.16666666666666666</v>
      </c>
      <c r="AX705">
        <v>58.000000000000007</v>
      </c>
      <c r="AY705">
        <v>52.35</v>
      </c>
    </row>
    <row r="706" spans="1:51" x14ac:dyDescent="0.25">
      <c r="A706">
        <v>8850</v>
      </c>
      <c r="B706" t="s">
        <v>59</v>
      </c>
      <c r="C706" t="s">
        <v>60</v>
      </c>
      <c r="D706" t="s">
        <v>43</v>
      </c>
      <c r="E706" t="s">
        <v>6691</v>
      </c>
      <c r="F706" t="s">
        <v>6687</v>
      </c>
      <c r="G706" t="s">
        <v>2165</v>
      </c>
      <c r="H706" t="s">
        <v>47</v>
      </c>
      <c r="I706" t="s">
        <v>47</v>
      </c>
      <c r="J706" t="s">
        <v>64</v>
      </c>
      <c r="L706" t="s">
        <v>50</v>
      </c>
      <c r="M706" t="s">
        <v>65</v>
      </c>
      <c r="N706">
        <v>52</v>
      </c>
      <c r="O706" t="s">
        <v>48</v>
      </c>
      <c r="P706" t="s">
        <v>66</v>
      </c>
      <c r="Q706" t="s">
        <v>317</v>
      </c>
      <c r="V706" t="s">
        <v>48</v>
      </c>
      <c r="W706" t="s">
        <v>54</v>
      </c>
      <c r="X706" t="s">
        <v>125</v>
      </c>
      <c r="Y706" t="s">
        <v>54</v>
      </c>
      <c r="Z706" t="s">
        <v>6692</v>
      </c>
      <c r="AA706" t="s">
        <v>54</v>
      </c>
      <c r="AB706" t="s">
        <v>57</v>
      </c>
      <c r="AC706" t="s">
        <v>6693</v>
      </c>
      <c r="AH706">
        <f t="shared" ref="AH706:AH769" si="121">IFERROR(SEARCH("MSSP",J706,1),0)</f>
        <v>0</v>
      </c>
      <c r="AI706">
        <f t="shared" ref="AI706:AI769" si="122">IF(OR(H706="",I706=""),"",IF(H706=I706,1,0))</f>
        <v>1</v>
      </c>
      <c r="AJ706" t="str">
        <f t="shared" ref="AJ706:AJ769" si="123">IF(OR(H706="",I706=""),"",IF(H706&lt;&gt;I706,1,""))</f>
        <v/>
      </c>
      <c r="AK706">
        <v>1</v>
      </c>
      <c r="AL706" s="8">
        <f t="shared" ref="AL706:AL769" si="124">(N706/1440)*1440</f>
        <v>51.999999999999993</v>
      </c>
      <c r="AM706" s="8">
        <f t="shared" ref="AM706:AM769" si="125">((N706/1440)-(N706/1440)+MID(X706,18,8))*1440</f>
        <v>0.23333333333333334</v>
      </c>
      <c r="AN706" s="8">
        <f t="shared" ref="AN706:AN769" si="126">(((N706/1440)-(N706/1440))+MID(AC706,18,8))*1440</f>
        <v>31.783333333333335</v>
      </c>
      <c r="AO706" s="8">
        <f>Table1[[#This Row],[L1 Worked Time]]+Table1[[#This Row],[Idle Time]]+Table1[[#This Row],[L1 Pend Time]]</f>
        <v>84.016666666666666</v>
      </c>
      <c r="AP706" s="1" t="str">
        <f t="shared" ref="AP706:AP769" si="127">TEXT(AR706,"DDD")</f>
        <v>Mon</v>
      </c>
      <c r="AQ706" s="6">
        <f>INT(Table1[[#This Row],[Create Date]])</f>
        <v>44991</v>
      </c>
      <c r="AR706" s="2">
        <f t="shared" ref="AR706:AR769" si="128">IF(F706="","",INT(MID(F706,6,2)&amp;"-"&amp;MID(F706,9,3)&amp;"-"&amp;MID(F706,15,2)))</f>
        <v>44991</v>
      </c>
      <c r="AS706" s="1" t="str">
        <f t="shared" ref="AS706:AS769" si="129">IF(F706="","",MID(F706,18,8))</f>
        <v>08:00:16</v>
      </c>
      <c r="AT706" s="1" t="str">
        <f t="shared" ref="AT706:AT769" si="130">"Week"&amp;"-"&amp;(WEEKNUM(AR706,2)-WEEKNUM(DATE(YEAR(AR706),MONTH(AR706),1),2)+1)</f>
        <v>Week-2</v>
      </c>
      <c r="AU706" s="3">
        <f t="shared" ref="AU706:AU769" si="131">FLOOR(AS706,1/24)</f>
        <v>0.33333333333333331</v>
      </c>
      <c r="AW706">
        <v>0.23333333333333334</v>
      </c>
      <c r="AX706">
        <v>51.999999999999993</v>
      </c>
      <c r="AY706">
        <v>31.783333333333335</v>
      </c>
    </row>
    <row r="707" spans="1:51" x14ac:dyDescent="0.25">
      <c r="A707">
        <v>8849</v>
      </c>
      <c r="B707" t="s">
        <v>117</v>
      </c>
      <c r="C707" t="s">
        <v>42</v>
      </c>
      <c r="D707" t="s">
        <v>43</v>
      </c>
      <c r="E707" t="s">
        <v>1300</v>
      </c>
      <c r="F707" t="s">
        <v>6694</v>
      </c>
      <c r="G707" t="s">
        <v>140</v>
      </c>
      <c r="H707" t="s">
        <v>47</v>
      </c>
      <c r="I707" t="s">
        <v>63</v>
      </c>
      <c r="J707" t="s">
        <v>112</v>
      </c>
      <c r="K707" t="s">
        <v>1302</v>
      </c>
      <c r="L707" t="s">
        <v>50</v>
      </c>
      <c r="M707" t="s">
        <v>114</v>
      </c>
      <c r="N707">
        <v>103</v>
      </c>
      <c r="O707" t="s">
        <v>48</v>
      </c>
      <c r="P707" t="s">
        <v>251</v>
      </c>
      <c r="S707" t="s">
        <v>252</v>
      </c>
      <c r="V707" t="s">
        <v>48</v>
      </c>
      <c r="W707" t="s">
        <v>54</v>
      </c>
      <c r="X707" t="s">
        <v>55</v>
      </c>
      <c r="Y707" t="s">
        <v>54</v>
      </c>
      <c r="Z707" t="s">
        <v>6695</v>
      </c>
      <c r="AA707" t="s">
        <v>54</v>
      </c>
      <c r="AB707" t="s">
        <v>57</v>
      </c>
      <c r="AC707" t="s">
        <v>57</v>
      </c>
      <c r="AH707">
        <f t="shared" si="121"/>
        <v>0</v>
      </c>
      <c r="AI707">
        <f t="shared" si="122"/>
        <v>0</v>
      </c>
      <c r="AJ707">
        <f t="shared" si="123"/>
        <v>1</v>
      </c>
      <c r="AK707">
        <v>1</v>
      </c>
      <c r="AL707" s="8">
        <f t="shared" si="124"/>
        <v>103</v>
      </c>
      <c r="AM707" s="8">
        <f t="shared" si="125"/>
        <v>0.15000000000000002</v>
      </c>
      <c r="AN707" s="8">
        <f t="shared" si="126"/>
        <v>1.6666666666666666E-2</v>
      </c>
      <c r="AO707" s="8">
        <f>Table1[[#This Row],[L1 Worked Time]]+Table1[[#This Row],[Idle Time]]+Table1[[#This Row],[L1 Pend Time]]</f>
        <v>103.16666666666667</v>
      </c>
      <c r="AP707" s="1" t="str">
        <f t="shared" si="127"/>
        <v>Mon</v>
      </c>
      <c r="AQ707" s="6">
        <f>INT(Table1[[#This Row],[Create Date]])</f>
        <v>44991</v>
      </c>
      <c r="AR707" s="2">
        <f t="shared" si="128"/>
        <v>44991</v>
      </c>
      <c r="AS707" s="1" t="str">
        <f t="shared" si="129"/>
        <v>07:20:03</v>
      </c>
      <c r="AT707" s="1" t="str">
        <f t="shared" si="130"/>
        <v>Week-2</v>
      </c>
      <c r="AU707" s="3">
        <f t="shared" si="131"/>
        <v>0.29166666666666663</v>
      </c>
      <c r="AW707">
        <v>0.15000000000000002</v>
      </c>
      <c r="AX707">
        <v>103</v>
      </c>
      <c r="AY707">
        <v>1.6666666666666666E-2</v>
      </c>
    </row>
    <row r="708" spans="1:51" x14ac:dyDescent="0.25">
      <c r="A708">
        <v>8848</v>
      </c>
      <c r="B708" t="s">
        <v>117</v>
      </c>
      <c r="C708" t="s">
        <v>399</v>
      </c>
      <c r="D708" t="s">
        <v>43</v>
      </c>
      <c r="E708" t="s">
        <v>5544</v>
      </c>
      <c r="F708" t="s">
        <v>6696</v>
      </c>
      <c r="G708" t="s">
        <v>140</v>
      </c>
      <c r="H708" t="s">
        <v>47</v>
      </c>
      <c r="I708" t="s">
        <v>72</v>
      </c>
      <c r="J708" t="s">
        <v>112</v>
      </c>
      <c r="K708" t="s">
        <v>121</v>
      </c>
      <c r="L708" t="s">
        <v>50</v>
      </c>
      <c r="M708" t="s">
        <v>122</v>
      </c>
      <c r="N708">
        <v>0</v>
      </c>
      <c r="O708" t="s">
        <v>48</v>
      </c>
      <c r="P708" t="s">
        <v>123</v>
      </c>
      <c r="R708" t="s">
        <v>5546</v>
      </c>
      <c r="V708" t="s">
        <v>48</v>
      </c>
      <c r="W708" t="s">
        <v>54</v>
      </c>
      <c r="X708" t="s">
        <v>148</v>
      </c>
      <c r="Y708" t="s">
        <v>54</v>
      </c>
      <c r="Z708" t="s">
        <v>435</v>
      </c>
      <c r="AA708" t="s">
        <v>54</v>
      </c>
      <c r="AB708" t="s">
        <v>57</v>
      </c>
      <c r="AC708" t="s">
        <v>6697</v>
      </c>
      <c r="AH708">
        <f t="shared" si="121"/>
        <v>0</v>
      </c>
      <c r="AI708">
        <f t="shared" si="122"/>
        <v>0</v>
      </c>
      <c r="AJ708">
        <f t="shared" si="123"/>
        <v>1</v>
      </c>
      <c r="AK708">
        <v>1</v>
      </c>
      <c r="AL708" s="8">
        <f t="shared" si="124"/>
        <v>0</v>
      </c>
      <c r="AM708" s="8">
        <f t="shared" si="125"/>
        <v>0.11666666666666667</v>
      </c>
      <c r="AN708" s="8">
        <f t="shared" si="126"/>
        <v>155.31666666666666</v>
      </c>
      <c r="AO708" s="8">
        <f>Table1[[#This Row],[L1 Worked Time]]+Table1[[#This Row],[Idle Time]]+Table1[[#This Row],[L1 Pend Time]]</f>
        <v>155.43333333333334</v>
      </c>
      <c r="AP708" s="1" t="str">
        <f t="shared" si="127"/>
        <v>Mon</v>
      </c>
      <c r="AQ708" s="6">
        <f>INT(Table1[[#This Row],[Create Date]])</f>
        <v>44991</v>
      </c>
      <c r="AR708" s="2">
        <f t="shared" si="128"/>
        <v>44991</v>
      </c>
      <c r="AS708" s="1" t="str">
        <f t="shared" si="129"/>
        <v>03:10:04</v>
      </c>
      <c r="AT708" s="1" t="str">
        <f t="shared" si="130"/>
        <v>Week-2</v>
      </c>
      <c r="AU708" s="3">
        <f t="shared" si="131"/>
        <v>0.125</v>
      </c>
      <c r="AW708">
        <v>0.11666666666666667</v>
      </c>
      <c r="AX708">
        <v>0</v>
      </c>
      <c r="AY708">
        <v>155.31666666666666</v>
      </c>
    </row>
    <row r="709" spans="1:51" x14ac:dyDescent="0.25">
      <c r="A709">
        <v>8847</v>
      </c>
      <c r="B709" t="s">
        <v>117</v>
      </c>
      <c r="C709" t="s">
        <v>399</v>
      </c>
      <c r="D709" t="s">
        <v>43</v>
      </c>
      <c r="E709" t="s">
        <v>5544</v>
      </c>
      <c r="F709" t="s">
        <v>6698</v>
      </c>
      <c r="G709" t="s">
        <v>140</v>
      </c>
      <c r="H709" t="s">
        <v>47</v>
      </c>
      <c r="I709" t="s">
        <v>72</v>
      </c>
      <c r="J709" t="s">
        <v>112</v>
      </c>
      <c r="K709" t="s">
        <v>121</v>
      </c>
      <c r="L709" t="s">
        <v>50</v>
      </c>
      <c r="M709" t="s">
        <v>122</v>
      </c>
      <c r="N709">
        <v>155</v>
      </c>
      <c r="O709" t="s">
        <v>48</v>
      </c>
      <c r="P709" t="s">
        <v>123</v>
      </c>
      <c r="R709" t="s">
        <v>5546</v>
      </c>
      <c r="V709" t="s">
        <v>48</v>
      </c>
      <c r="W709" t="s">
        <v>54</v>
      </c>
      <c r="X709" t="s">
        <v>78</v>
      </c>
      <c r="Y709" t="s">
        <v>54</v>
      </c>
      <c r="Z709" t="s">
        <v>6699</v>
      </c>
      <c r="AA709" t="s">
        <v>54</v>
      </c>
      <c r="AB709" t="s">
        <v>57</v>
      </c>
      <c r="AC709" t="s">
        <v>57</v>
      </c>
      <c r="AH709">
        <f t="shared" si="121"/>
        <v>0</v>
      </c>
      <c r="AI709">
        <f t="shared" si="122"/>
        <v>0</v>
      </c>
      <c r="AJ709">
        <f t="shared" si="123"/>
        <v>1</v>
      </c>
      <c r="AK709">
        <v>1</v>
      </c>
      <c r="AL709" s="8">
        <f t="shared" si="124"/>
        <v>155</v>
      </c>
      <c r="AM709" s="8">
        <f t="shared" si="125"/>
        <v>0.13333333333333333</v>
      </c>
      <c r="AN709" s="8">
        <f t="shared" si="126"/>
        <v>1.6666666666666666E-2</v>
      </c>
      <c r="AO709" s="8">
        <f>Table1[[#This Row],[L1 Worked Time]]+Table1[[#This Row],[Idle Time]]+Table1[[#This Row],[L1 Pend Time]]</f>
        <v>155.15</v>
      </c>
      <c r="AP709" s="1" t="str">
        <f t="shared" si="127"/>
        <v>Mon</v>
      </c>
      <c r="AQ709" s="6">
        <f>INT(Table1[[#This Row],[Create Date]])</f>
        <v>44991</v>
      </c>
      <c r="AR709" s="2">
        <f t="shared" si="128"/>
        <v>44991</v>
      </c>
      <c r="AS709" s="1" t="str">
        <f t="shared" si="129"/>
        <v>03:10:03</v>
      </c>
      <c r="AT709" s="1" t="str">
        <f t="shared" si="130"/>
        <v>Week-2</v>
      </c>
      <c r="AU709" s="3">
        <f t="shared" si="131"/>
        <v>0.125</v>
      </c>
      <c r="AW709">
        <v>0.13333333333333333</v>
      </c>
      <c r="AX709">
        <v>155</v>
      </c>
      <c r="AY709">
        <v>1.6666666666666666E-2</v>
      </c>
    </row>
    <row r="710" spans="1:51" x14ac:dyDescent="0.25">
      <c r="A710">
        <v>8874</v>
      </c>
      <c r="B710" t="s">
        <v>41</v>
      </c>
      <c r="C710" t="s">
        <v>42</v>
      </c>
      <c r="D710" t="s">
        <v>43</v>
      </c>
      <c r="E710" t="s">
        <v>3863</v>
      </c>
      <c r="F710" t="s">
        <v>6628</v>
      </c>
      <c r="G710" t="s">
        <v>77</v>
      </c>
      <c r="H710" t="s">
        <v>63</v>
      </c>
      <c r="I710" t="s">
        <v>63</v>
      </c>
      <c r="J710" t="s">
        <v>112</v>
      </c>
      <c r="K710" t="s">
        <v>3865</v>
      </c>
      <c r="L710" t="s">
        <v>50</v>
      </c>
      <c r="M710" t="s">
        <v>122</v>
      </c>
      <c r="N710">
        <v>85</v>
      </c>
      <c r="O710" t="s">
        <v>48</v>
      </c>
      <c r="P710" t="s">
        <v>52</v>
      </c>
      <c r="T710" t="s">
        <v>105</v>
      </c>
      <c r="V710" t="s">
        <v>48</v>
      </c>
      <c r="W710" t="s">
        <v>54</v>
      </c>
      <c r="X710" t="s">
        <v>78</v>
      </c>
      <c r="Y710" t="s">
        <v>54</v>
      </c>
      <c r="Z710" t="s">
        <v>6629</v>
      </c>
      <c r="AA710" t="s">
        <v>54</v>
      </c>
      <c r="AB710" t="s">
        <v>57</v>
      </c>
      <c r="AC710" t="s">
        <v>57</v>
      </c>
      <c r="AH710">
        <f t="shared" si="121"/>
        <v>0</v>
      </c>
      <c r="AI710">
        <f t="shared" si="122"/>
        <v>1</v>
      </c>
      <c r="AJ710" t="str">
        <f t="shared" si="123"/>
        <v/>
      </c>
      <c r="AK710">
        <v>1</v>
      </c>
      <c r="AL710" s="8">
        <f t="shared" si="124"/>
        <v>85</v>
      </c>
      <c r="AM710" s="8">
        <f t="shared" si="125"/>
        <v>0.13333333333333333</v>
      </c>
      <c r="AN710" s="8">
        <f t="shared" si="126"/>
        <v>1.6666666666666666E-2</v>
      </c>
      <c r="AO710" s="8">
        <f>Table1[[#This Row],[L1 Worked Time]]+Table1[[#This Row],[Idle Time]]+Table1[[#This Row],[L1 Pend Time]]</f>
        <v>85.15</v>
      </c>
      <c r="AP710" s="1" t="str">
        <f t="shared" si="127"/>
        <v>Tue</v>
      </c>
      <c r="AQ710" s="6">
        <f>INT(Table1[[#This Row],[Create Date]])</f>
        <v>44992</v>
      </c>
      <c r="AR710" s="2">
        <f t="shared" si="128"/>
        <v>44992</v>
      </c>
      <c r="AS710" s="1" t="str">
        <f t="shared" si="129"/>
        <v>19:30:03</v>
      </c>
      <c r="AT710" s="1" t="str">
        <f t="shared" si="130"/>
        <v>Week-2</v>
      </c>
      <c r="AU710" s="3">
        <f t="shared" si="131"/>
        <v>0.79166666666666663</v>
      </c>
      <c r="AW710">
        <v>0.13333333333333333</v>
      </c>
      <c r="AX710">
        <v>85</v>
      </c>
      <c r="AY710">
        <v>1.6666666666666666E-2</v>
      </c>
    </row>
    <row r="711" spans="1:51" x14ac:dyDescent="0.25">
      <c r="A711">
        <v>8873</v>
      </c>
      <c r="B711" t="s">
        <v>59</v>
      </c>
      <c r="C711" t="s">
        <v>60</v>
      </c>
      <c r="D711" t="s">
        <v>43</v>
      </c>
      <c r="E711" t="s">
        <v>6630</v>
      </c>
      <c r="F711" t="s">
        <v>6631</v>
      </c>
      <c r="G711" t="s">
        <v>77</v>
      </c>
      <c r="H711" t="s">
        <v>72</v>
      </c>
      <c r="I711" t="s">
        <v>72</v>
      </c>
      <c r="J711" t="s">
        <v>83</v>
      </c>
      <c r="L711" t="s">
        <v>50</v>
      </c>
      <c r="M711" t="s">
        <v>65</v>
      </c>
      <c r="N711">
        <v>8</v>
      </c>
      <c r="O711" t="s">
        <v>48</v>
      </c>
      <c r="P711" t="s">
        <v>66</v>
      </c>
      <c r="Q711" t="s">
        <v>73</v>
      </c>
      <c r="V711" t="s">
        <v>48</v>
      </c>
      <c r="W711" t="s">
        <v>54</v>
      </c>
      <c r="X711" t="s">
        <v>148</v>
      </c>
      <c r="Y711" t="s">
        <v>54</v>
      </c>
      <c r="Z711" t="s">
        <v>6632</v>
      </c>
      <c r="AA711" t="s">
        <v>54</v>
      </c>
      <c r="AB711" t="s">
        <v>57</v>
      </c>
      <c r="AC711" t="s">
        <v>6633</v>
      </c>
      <c r="AH711">
        <f t="shared" si="121"/>
        <v>0</v>
      </c>
      <c r="AI711">
        <f t="shared" si="122"/>
        <v>1</v>
      </c>
      <c r="AJ711" t="str">
        <f t="shared" si="123"/>
        <v/>
      </c>
      <c r="AK711">
        <v>1</v>
      </c>
      <c r="AL711" s="8">
        <f t="shared" si="124"/>
        <v>8</v>
      </c>
      <c r="AM711" s="8">
        <f t="shared" si="125"/>
        <v>0.11666666666666667</v>
      </c>
      <c r="AN711" s="8">
        <f t="shared" si="126"/>
        <v>134.98333333333332</v>
      </c>
      <c r="AO711" s="8">
        <f>Table1[[#This Row],[L1 Worked Time]]+Table1[[#This Row],[Idle Time]]+Table1[[#This Row],[L1 Pend Time]]</f>
        <v>143.1</v>
      </c>
      <c r="AP711" s="1" t="str">
        <f t="shared" si="127"/>
        <v>Tue</v>
      </c>
      <c r="AQ711" s="6">
        <f>INT(Table1[[#This Row],[Create Date]])</f>
        <v>44992</v>
      </c>
      <c r="AR711" s="2">
        <f t="shared" si="128"/>
        <v>44992</v>
      </c>
      <c r="AS711" s="1" t="str">
        <f t="shared" si="129"/>
        <v>19:00:05</v>
      </c>
      <c r="AT711" s="1" t="str">
        <f t="shared" si="130"/>
        <v>Week-2</v>
      </c>
      <c r="AU711" s="3">
        <f t="shared" si="131"/>
        <v>0.79166666666666663</v>
      </c>
      <c r="AW711">
        <v>0.11666666666666667</v>
      </c>
      <c r="AX711">
        <v>8</v>
      </c>
      <c r="AY711">
        <v>134.98333333333332</v>
      </c>
    </row>
    <row r="712" spans="1:51" x14ac:dyDescent="0.25">
      <c r="A712">
        <v>8872</v>
      </c>
      <c r="B712" t="s">
        <v>59</v>
      </c>
      <c r="C712" t="s">
        <v>60</v>
      </c>
      <c r="D712" t="s">
        <v>43</v>
      </c>
      <c r="E712" t="s">
        <v>6634</v>
      </c>
      <c r="F712" t="s">
        <v>6635</v>
      </c>
      <c r="G712" t="s">
        <v>77</v>
      </c>
      <c r="H712" t="s">
        <v>63</v>
      </c>
      <c r="I712" t="s">
        <v>63</v>
      </c>
      <c r="J712" t="s">
        <v>64</v>
      </c>
      <c r="L712" t="s">
        <v>50</v>
      </c>
      <c r="M712" t="s">
        <v>65</v>
      </c>
      <c r="N712">
        <v>92</v>
      </c>
      <c r="O712" t="s">
        <v>48</v>
      </c>
      <c r="P712" t="s">
        <v>66</v>
      </c>
      <c r="Q712" t="s">
        <v>67</v>
      </c>
      <c r="V712" t="s">
        <v>48</v>
      </c>
      <c r="W712" t="s">
        <v>54</v>
      </c>
      <c r="X712" t="s">
        <v>89</v>
      </c>
      <c r="Y712" t="s">
        <v>54</v>
      </c>
      <c r="Z712" t="s">
        <v>6636</v>
      </c>
      <c r="AA712" t="s">
        <v>54</v>
      </c>
      <c r="AB712" t="s">
        <v>57</v>
      </c>
      <c r="AC712" t="s">
        <v>57</v>
      </c>
      <c r="AH712">
        <f t="shared" si="121"/>
        <v>0</v>
      </c>
      <c r="AI712">
        <f t="shared" si="122"/>
        <v>1</v>
      </c>
      <c r="AJ712" t="str">
        <f t="shared" si="123"/>
        <v/>
      </c>
      <c r="AK712">
        <v>1</v>
      </c>
      <c r="AL712" s="8">
        <f t="shared" si="124"/>
        <v>92</v>
      </c>
      <c r="AM712" s="8">
        <f t="shared" si="125"/>
        <v>0.16666666666666666</v>
      </c>
      <c r="AN712" s="8">
        <f t="shared" si="126"/>
        <v>1.6666666666666666E-2</v>
      </c>
      <c r="AO712" s="8">
        <f>Table1[[#This Row],[L1 Worked Time]]+Table1[[#This Row],[Idle Time]]+Table1[[#This Row],[L1 Pend Time]]</f>
        <v>92.183333333333337</v>
      </c>
      <c r="AP712" s="1" t="str">
        <f t="shared" si="127"/>
        <v>Tue</v>
      </c>
      <c r="AQ712" s="6">
        <f>INT(Table1[[#This Row],[Create Date]])</f>
        <v>44992</v>
      </c>
      <c r="AR712" s="2">
        <f t="shared" si="128"/>
        <v>44992</v>
      </c>
      <c r="AS712" s="1" t="str">
        <f t="shared" si="129"/>
        <v>16:30:10</v>
      </c>
      <c r="AT712" s="1" t="str">
        <f t="shared" si="130"/>
        <v>Week-2</v>
      </c>
      <c r="AU712" s="3">
        <f t="shared" si="131"/>
        <v>0.66666666666666663</v>
      </c>
      <c r="AW712">
        <v>0.16666666666666666</v>
      </c>
      <c r="AX712">
        <v>92</v>
      </c>
      <c r="AY712">
        <v>1.6666666666666666E-2</v>
      </c>
    </row>
    <row r="713" spans="1:51" x14ac:dyDescent="0.25">
      <c r="A713">
        <v>8871</v>
      </c>
      <c r="B713" t="s">
        <v>59</v>
      </c>
      <c r="C713" t="s">
        <v>60</v>
      </c>
      <c r="D713" t="s">
        <v>43</v>
      </c>
      <c r="E713" t="s">
        <v>6637</v>
      </c>
      <c r="F713" t="s">
        <v>6638</v>
      </c>
      <c r="G713" t="s">
        <v>82</v>
      </c>
      <c r="H713" t="s">
        <v>72</v>
      </c>
      <c r="I713" t="s">
        <v>72</v>
      </c>
      <c r="J713" t="s">
        <v>48</v>
      </c>
      <c r="L713" t="s">
        <v>50</v>
      </c>
      <c r="M713" t="s">
        <v>65</v>
      </c>
      <c r="N713">
        <v>70</v>
      </c>
      <c r="O713" t="s">
        <v>48</v>
      </c>
      <c r="P713" t="s">
        <v>66</v>
      </c>
      <c r="Q713" t="s">
        <v>73</v>
      </c>
      <c r="V713" t="s">
        <v>48</v>
      </c>
      <c r="W713" t="s">
        <v>54</v>
      </c>
      <c r="X713" t="s">
        <v>6639</v>
      </c>
      <c r="Y713" t="s">
        <v>54</v>
      </c>
      <c r="Z713" t="s">
        <v>6175</v>
      </c>
      <c r="AA713" t="s">
        <v>54</v>
      </c>
      <c r="AB713" t="s">
        <v>57</v>
      </c>
      <c r="AC713" t="s">
        <v>57</v>
      </c>
      <c r="AH713">
        <f t="shared" si="121"/>
        <v>0</v>
      </c>
      <c r="AI713">
        <f t="shared" si="122"/>
        <v>1</v>
      </c>
      <c r="AJ713" t="str">
        <f t="shared" si="123"/>
        <v/>
      </c>
      <c r="AK713">
        <v>1</v>
      </c>
      <c r="AL713" s="8">
        <f t="shared" si="124"/>
        <v>70</v>
      </c>
      <c r="AM713" s="8">
        <f t="shared" si="125"/>
        <v>11.45</v>
      </c>
      <c r="AN713" s="8">
        <f t="shared" si="126"/>
        <v>1.6666666666666666E-2</v>
      </c>
      <c r="AO713" s="8">
        <f>Table1[[#This Row],[L1 Worked Time]]+Table1[[#This Row],[Idle Time]]+Table1[[#This Row],[L1 Pend Time]]</f>
        <v>81.466666666666669</v>
      </c>
      <c r="AP713" s="1" t="str">
        <f t="shared" si="127"/>
        <v>Tue</v>
      </c>
      <c r="AQ713" s="6">
        <f>INT(Table1[[#This Row],[Create Date]])</f>
        <v>44992</v>
      </c>
      <c r="AR713" s="2">
        <f t="shared" si="128"/>
        <v>44992</v>
      </c>
      <c r="AS713" s="1" t="str">
        <f t="shared" si="129"/>
        <v>16:00:12</v>
      </c>
      <c r="AT713" s="1" t="str">
        <f t="shared" si="130"/>
        <v>Week-2</v>
      </c>
      <c r="AU713" s="3">
        <f t="shared" si="131"/>
        <v>0.66666666666666663</v>
      </c>
      <c r="AW713">
        <v>11.45</v>
      </c>
      <c r="AX713">
        <v>70</v>
      </c>
      <c r="AY713">
        <v>1.6666666666666666E-2</v>
      </c>
    </row>
    <row r="714" spans="1:51" x14ac:dyDescent="0.25">
      <c r="A714">
        <v>8870</v>
      </c>
      <c r="B714" t="s">
        <v>117</v>
      </c>
      <c r="C714" t="s">
        <v>109</v>
      </c>
      <c r="D714" t="s">
        <v>43</v>
      </c>
      <c r="E714" t="s">
        <v>217</v>
      </c>
      <c r="F714" t="s">
        <v>6640</v>
      </c>
      <c r="G714" t="s">
        <v>46</v>
      </c>
      <c r="H714" t="s">
        <v>47</v>
      </c>
      <c r="I714" t="s">
        <v>47</v>
      </c>
      <c r="J714" t="s">
        <v>281</v>
      </c>
      <c r="K714" t="s">
        <v>121</v>
      </c>
      <c r="L714" t="s">
        <v>50</v>
      </c>
      <c r="M714" t="s">
        <v>122</v>
      </c>
      <c r="N714">
        <v>0</v>
      </c>
      <c r="O714" t="s">
        <v>48</v>
      </c>
      <c r="P714" t="s">
        <v>123</v>
      </c>
      <c r="R714" t="s">
        <v>124</v>
      </c>
      <c r="V714" t="s">
        <v>282</v>
      </c>
      <c r="W714" t="s">
        <v>54</v>
      </c>
      <c r="X714" t="s">
        <v>148</v>
      </c>
      <c r="Y714" t="s">
        <v>54</v>
      </c>
      <c r="Z714" t="s">
        <v>435</v>
      </c>
      <c r="AA714" t="s">
        <v>54</v>
      </c>
      <c r="AB714" t="s">
        <v>57</v>
      </c>
      <c r="AC714" t="s">
        <v>6641</v>
      </c>
      <c r="AH714">
        <f t="shared" si="121"/>
        <v>1</v>
      </c>
      <c r="AI714">
        <f t="shared" si="122"/>
        <v>1</v>
      </c>
      <c r="AJ714" t="str">
        <f t="shared" si="123"/>
        <v/>
      </c>
      <c r="AK714">
        <v>1</v>
      </c>
      <c r="AL714" s="8">
        <f t="shared" si="124"/>
        <v>0</v>
      </c>
      <c r="AM714" s="8">
        <f t="shared" si="125"/>
        <v>0.11666666666666667</v>
      </c>
      <c r="AN714" s="8">
        <f t="shared" si="126"/>
        <v>84.7</v>
      </c>
      <c r="AO714" s="8">
        <f>Table1[[#This Row],[L1 Worked Time]]+Table1[[#This Row],[Idle Time]]+Table1[[#This Row],[L1 Pend Time]]</f>
        <v>84.816666666666663</v>
      </c>
      <c r="AP714" s="1" t="str">
        <f t="shared" si="127"/>
        <v>Tue</v>
      </c>
      <c r="AQ714" s="6">
        <f>INT(Table1[[#This Row],[Create Date]])</f>
        <v>44992</v>
      </c>
      <c r="AR714" s="2">
        <f t="shared" si="128"/>
        <v>44992</v>
      </c>
      <c r="AS714" s="1" t="str">
        <f t="shared" si="129"/>
        <v>15:40:03</v>
      </c>
      <c r="AT714" s="1" t="str">
        <f t="shared" si="130"/>
        <v>Week-2</v>
      </c>
      <c r="AU714" s="3">
        <f t="shared" si="131"/>
        <v>0.625</v>
      </c>
      <c r="AW714">
        <v>0.11666666666666667</v>
      </c>
      <c r="AX714">
        <v>0</v>
      </c>
      <c r="AY714">
        <v>84.7</v>
      </c>
    </row>
    <row r="715" spans="1:51" x14ac:dyDescent="0.25">
      <c r="A715">
        <v>8869</v>
      </c>
      <c r="B715" t="s">
        <v>117</v>
      </c>
      <c r="C715" t="s">
        <v>109</v>
      </c>
      <c r="D715" t="s">
        <v>43</v>
      </c>
      <c r="E715" t="s">
        <v>217</v>
      </c>
      <c r="F715" t="s">
        <v>6642</v>
      </c>
      <c r="G715" t="s">
        <v>46</v>
      </c>
      <c r="H715" t="s">
        <v>47</v>
      </c>
      <c r="I715" t="s">
        <v>47</v>
      </c>
      <c r="J715" t="s">
        <v>281</v>
      </c>
      <c r="K715" t="s">
        <v>121</v>
      </c>
      <c r="L715" t="s">
        <v>50</v>
      </c>
      <c r="M715" t="s">
        <v>122</v>
      </c>
      <c r="N715">
        <v>116</v>
      </c>
      <c r="O715" t="s">
        <v>48</v>
      </c>
      <c r="P715" t="s">
        <v>123</v>
      </c>
      <c r="R715" t="s">
        <v>124</v>
      </c>
      <c r="V715" t="s">
        <v>282</v>
      </c>
      <c r="W715" t="s">
        <v>54</v>
      </c>
      <c r="X715" t="s">
        <v>55</v>
      </c>
      <c r="Y715" t="s">
        <v>54</v>
      </c>
      <c r="Z715" t="s">
        <v>4339</v>
      </c>
      <c r="AA715" t="s">
        <v>54</v>
      </c>
      <c r="AB715" t="s">
        <v>57</v>
      </c>
      <c r="AC715" t="s">
        <v>57</v>
      </c>
      <c r="AH715">
        <f t="shared" si="121"/>
        <v>1</v>
      </c>
      <c r="AI715">
        <f t="shared" si="122"/>
        <v>1</v>
      </c>
      <c r="AJ715" t="str">
        <f t="shared" si="123"/>
        <v/>
      </c>
      <c r="AK715">
        <v>1</v>
      </c>
      <c r="AL715" s="8">
        <f t="shared" si="124"/>
        <v>116.00000000000001</v>
      </c>
      <c r="AM715" s="8">
        <f t="shared" si="125"/>
        <v>0.15000000000000002</v>
      </c>
      <c r="AN715" s="8">
        <f t="shared" si="126"/>
        <v>1.6666666666666666E-2</v>
      </c>
      <c r="AO715" s="8">
        <f>Table1[[#This Row],[L1 Worked Time]]+Table1[[#This Row],[Idle Time]]+Table1[[#This Row],[L1 Pend Time]]</f>
        <v>116.16666666666669</v>
      </c>
      <c r="AP715" s="1" t="str">
        <f t="shared" si="127"/>
        <v>Tue</v>
      </c>
      <c r="AQ715" s="6">
        <f>INT(Table1[[#This Row],[Create Date]])</f>
        <v>44992</v>
      </c>
      <c r="AR715" s="2">
        <f t="shared" si="128"/>
        <v>44992</v>
      </c>
      <c r="AS715" s="1" t="str">
        <f t="shared" si="129"/>
        <v>14:10:03</v>
      </c>
      <c r="AT715" s="1" t="str">
        <f t="shared" si="130"/>
        <v>Week-2</v>
      </c>
      <c r="AU715" s="3">
        <f t="shared" si="131"/>
        <v>0.58333333333333326</v>
      </c>
      <c r="AW715">
        <v>0.15000000000000002</v>
      </c>
      <c r="AX715">
        <v>116.00000000000001</v>
      </c>
      <c r="AY715">
        <v>1.6666666666666666E-2</v>
      </c>
    </row>
    <row r="716" spans="1:51" x14ac:dyDescent="0.25">
      <c r="A716">
        <v>8868</v>
      </c>
      <c r="B716" t="s">
        <v>59</v>
      </c>
      <c r="C716" t="s">
        <v>60</v>
      </c>
      <c r="D716" t="s">
        <v>43</v>
      </c>
      <c r="E716" t="s">
        <v>6643</v>
      </c>
      <c r="F716" t="s">
        <v>6644</v>
      </c>
      <c r="G716" t="s">
        <v>82</v>
      </c>
      <c r="H716" t="s">
        <v>63</v>
      </c>
      <c r="I716" t="s">
        <v>63</v>
      </c>
      <c r="J716" t="s">
        <v>64</v>
      </c>
      <c r="L716" t="s">
        <v>50</v>
      </c>
      <c r="M716" t="s">
        <v>65</v>
      </c>
      <c r="N716">
        <v>116</v>
      </c>
      <c r="O716" t="s">
        <v>48</v>
      </c>
      <c r="P716" t="s">
        <v>66</v>
      </c>
      <c r="Q716" t="s">
        <v>67</v>
      </c>
      <c r="V716" t="s">
        <v>48</v>
      </c>
      <c r="W716" t="s">
        <v>54</v>
      </c>
      <c r="X716" t="s">
        <v>359</v>
      </c>
      <c r="Y716" t="s">
        <v>54</v>
      </c>
      <c r="Z716" t="s">
        <v>1935</v>
      </c>
      <c r="AA716" t="s">
        <v>54</v>
      </c>
      <c r="AB716" t="s">
        <v>57</v>
      </c>
      <c r="AC716" t="s">
        <v>57</v>
      </c>
      <c r="AH716">
        <f t="shared" si="121"/>
        <v>0</v>
      </c>
      <c r="AI716">
        <f t="shared" si="122"/>
        <v>1</v>
      </c>
      <c r="AJ716" t="str">
        <f t="shared" si="123"/>
        <v/>
      </c>
      <c r="AK716">
        <v>1</v>
      </c>
      <c r="AL716" s="8">
        <f t="shared" si="124"/>
        <v>116.00000000000001</v>
      </c>
      <c r="AM716" s="8">
        <f t="shared" si="125"/>
        <v>0.2</v>
      </c>
      <c r="AN716" s="8">
        <f t="shared" si="126"/>
        <v>1.6666666666666666E-2</v>
      </c>
      <c r="AO716" s="8">
        <f>Table1[[#This Row],[L1 Worked Time]]+Table1[[#This Row],[Idle Time]]+Table1[[#This Row],[L1 Pend Time]]</f>
        <v>116.21666666666668</v>
      </c>
      <c r="AP716" s="1" t="str">
        <f t="shared" si="127"/>
        <v>Tue</v>
      </c>
      <c r="AQ716" s="6">
        <f>INT(Table1[[#This Row],[Create Date]])</f>
        <v>44992</v>
      </c>
      <c r="AR716" s="2">
        <f t="shared" si="128"/>
        <v>44992</v>
      </c>
      <c r="AS716" s="1" t="str">
        <f t="shared" si="129"/>
        <v>09:30:05</v>
      </c>
      <c r="AT716" s="1" t="str">
        <f t="shared" si="130"/>
        <v>Week-2</v>
      </c>
      <c r="AU716" s="3">
        <f t="shared" si="131"/>
        <v>0.375</v>
      </c>
      <c r="AW716">
        <v>0.2</v>
      </c>
      <c r="AX716">
        <v>116.00000000000001</v>
      </c>
      <c r="AY716">
        <v>1.6666666666666666E-2</v>
      </c>
    </row>
    <row r="717" spans="1:51" x14ac:dyDescent="0.25">
      <c r="A717">
        <v>8867</v>
      </c>
      <c r="B717" t="s">
        <v>41</v>
      </c>
      <c r="C717" t="s">
        <v>42</v>
      </c>
      <c r="D717" t="s">
        <v>43</v>
      </c>
      <c r="E717" t="s">
        <v>44</v>
      </c>
      <c r="F717" t="s">
        <v>6645</v>
      </c>
      <c r="G717" t="s">
        <v>2165</v>
      </c>
      <c r="H717" t="s">
        <v>47</v>
      </c>
      <c r="I717" t="s">
        <v>63</v>
      </c>
      <c r="J717" t="s">
        <v>112</v>
      </c>
      <c r="K717" t="s">
        <v>49</v>
      </c>
      <c r="L717" t="s">
        <v>50</v>
      </c>
      <c r="M717" t="s">
        <v>122</v>
      </c>
      <c r="N717">
        <v>45</v>
      </c>
      <c r="O717" t="s">
        <v>48</v>
      </c>
      <c r="P717" t="s">
        <v>52</v>
      </c>
      <c r="T717" t="s">
        <v>53</v>
      </c>
      <c r="V717" t="s">
        <v>48</v>
      </c>
      <c r="W717" t="s">
        <v>54</v>
      </c>
      <c r="X717" t="s">
        <v>359</v>
      </c>
      <c r="Y717" t="s">
        <v>54</v>
      </c>
      <c r="Z717" t="s">
        <v>6646</v>
      </c>
      <c r="AA717" t="s">
        <v>54</v>
      </c>
      <c r="AB717" t="s">
        <v>57</v>
      </c>
      <c r="AC717" t="s">
        <v>57</v>
      </c>
      <c r="AH717">
        <f t="shared" si="121"/>
        <v>0</v>
      </c>
      <c r="AI717">
        <f t="shared" si="122"/>
        <v>0</v>
      </c>
      <c r="AJ717">
        <f t="shared" si="123"/>
        <v>1</v>
      </c>
      <c r="AK717">
        <v>1</v>
      </c>
      <c r="AL717" s="8">
        <f t="shared" si="124"/>
        <v>45</v>
      </c>
      <c r="AM717" s="8">
        <f t="shared" si="125"/>
        <v>0.2</v>
      </c>
      <c r="AN717" s="8">
        <f t="shared" si="126"/>
        <v>1.6666666666666666E-2</v>
      </c>
      <c r="AO717" s="8">
        <f>Table1[[#This Row],[L1 Worked Time]]+Table1[[#This Row],[Idle Time]]+Table1[[#This Row],[L1 Pend Time]]</f>
        <v>45.216666666666669</v>
      </c>
      <c r="AP717" s="1" t="str">
        <f t="shared" si="127"/>
        <v>Tue</v>
      </c>
      <c r="AQ717" s="6">
        <f>INT(Table1[[#This Row],[Create Date]])</f>
        <v>44992</v>
      </c>
      <c r="AR717" s="2">
        <f t="shared" si="128"/>
        <v>44992</v>
      </c>
      <c r="AS717" s="1" t="str">
        <f t="shared" si="129"/>
        <v>08:50:35</v>
      </c>
      <c r="AT717" s="1" t="str">
        <f t="shared" si="130"/>
        <v>Week-2</v>
      </c>
      <c r="AU717" s="3">
        <f t="shared" si="131"/>
        <v>0.33333333333333331</v>
      </c>
      <c r="AW717">
        <v>0.2</v>
      </c>
      <c r="AX717">
        <v>45</v>
      </c>
      <c r="AY717">
        <v>1.6666666666666666E-2</v>
      </c>
    </row>
    <row r="718" spans="1:51" x14ac:dyDescent="0.25">
      <c r="A718">
        <v>8866</v>
      </c>
      <c r="B718" t="s">
        <v>59</v>
      </c>
      <c r="C718" t="s">
        <v>60</v>
      </c>
      <c r="D718" t="s">
        <v>43</v>
      </c>
      <c r="E718" t="s">
        <v>6647</v>
      </c>
      <c r="F718" t="s">
        <v>6648</v>
      </c>
      <c r="G718" t="s">
        <v>46</v>
      </c>
      <c r="H718" t="s">
        <v>63</v>
      </c>
      <c r="I718" t="s">
        <v>63</v>
      </c>
      <c r="J718" t="s">
        <v>83</v>
      </c>
      <c r="L718" t="s">
        <v>50</v>
      </c>
      <c r="M718" t="s">
        <v>65</v>
      </c>
      <c r="N718">
        <v>47</v>
      </c>
      <c r="O718" t="s">
        <v>48</v>
      </c>
      <c r="P718" t="s">
        <v>66</v>
      </c>
      <c r="Q718" t="s">
        <v>67</v>
      </c>
      <c r="V718" t="s">
        <v>48</v>
      </c>
      <c r="W718" t="s">
        <v>54</v>
      </c>
      <c r="X718" t="s">
        <v>78</v>
      </c>
      <c r="Y718" t="s">
        <v>54</v>
      </c>
      <c r="Z718" t="s">
        <v>5891</v>
      </c>
      <c r="AA718" t="s">
        <v>54</v>
      </c>
      <c r="AB718" t="s">
        <v>57</v>
      </c>
      <c r="AC718" t="s">
        <v>6649</v>
      </c>
      <c r="AH718">
        <f t="shared" si="121"/>
        <v>0</v>
      </c>
      <c r="AI718">
        <f t="shared" si="122"/>
        <v>1</v>
      </c>
      <c r="AJ718" t="str">
        <f t="shared" si="123"/>
        <v/>
      </c>
      <c r="AK718">
        <v>1</v>
      </c>
      <c r="AL718" s="8">
        <f t="shared" si="124"/>
        <v>47</v>
      </c>
      <c r="AM718" s="8">
        <f t="shared" si="125"/>
        <v>0.13333333333333333</v>
      </c>
      <c r="AN718" s="8">
        <f t="shared" si="126"/>
        <v>103.50000000000001</v>
      </c>
      <c r="AO718" s="8">
        <f>Table1[[#This Row],[L1 Worked Time]]+Table1[[#This Row],[Idle Time]]+Table1[[#This Row],[L1 Pend Time]]</f>
        <v>150.63333333333335</v>
      </c>
      <c r="AP718" s="1" t="str">
        <f t="shared" si="127"/>
        <v>Tue</v>
      </c>
      <c r="AQ718" s="6">
        <f>INT(Table1[[#This Row],[Create Date]])</f>
        <v>44992</v>
      </c>
      <c r="AR718" s="2">
        <f t="shared" si="128"/>
        <v>44992</v>
      </c>
      <c r="AS718" s="1" t="str">
        <f t="shared" si="129"/>
        <v>07:51:59</v>
      </c>
      <c r="AT718" s="1" t="str">
        <f t="shared" si="130"/>
        <v>Week-2</v>
      </c>
      <c r="AU718" s="3">
        <f t="shared" si="131"/>
        <v>0.29166666666666663</v>
      </c>
      <c r="AW718">
        <v>0.13333333333333333</v>
      </c>
      <c r="AX718">
        <v>47</v>
      </c>
      <c r="AY718">
        <v>103.50000000000001</v>
      </c>
    </row>
    <row r="719" spans="1:51" x14ac:dyDescent="0.25">
      <c r="A719">
        <v>8865</v>
      </c>
      <c r="B719" t="s">
        <v>59</v>
      </c>
      <c r="C719" t="s">
        <v>109</v>
      </c>
      <c r="D719" t="s">
        <v>43</v>
      </c>
      <c r="E719" t="s">
        <v>342</v>
      </c>
      <c r="F719" t="s">
        <v>6650</v>
      </c>
      <c r="G719" t="s">
        <v>140</v>
      </c>
      <c r="H719" t="s">
        <v>47</v>
      </c>
      <c r="I719" t="s">
        <v>47</v>
      </c>
      <c r="J719" t="s">
        <v>83</v>
      </c>
      <c r="L719" t="s">
        <v>50</v>
      </c>
      <c r="M719" t="s">
        <v>114</v>
      </c>
      <c r="N719">
        <v>60</v>
      </c>
      <c r="O719" t="s">
        <v>48</v>
      </c>
      <c r="P719" t="s">
        <v>66</v>
      </c>
      <c r="Q719" t="s">
        <v>317</v>
      </c>
      <c r="V719" t="s">
        <v>48</v>
      </c>
      <c r="W719" t="s">
        <v>54</v>
      </c>
      <c r="X719" t="s">
        <v>55</v>
      </c>
      <c r="Y719" t="s">
        <v>54</v>
      </c>
      <c r="Z719" t="s">
        <v>6651</v>
      </c>
      <c r="AA719" t="s">
        <v>54</v>
      </c>
      <c r="AB719" t="s">
        <v>57</v>
      </c>
      <c r="AC719" t="s">
        <v>6652</v>
      </c>
      <c r="AH719">
        <f t="shared" si="121"/>
        <v>0</v>
      </c>
      <c r="AI719">
        <f t="shared" si="122"/>
        <v>1</v>
      </c>
      <c r="AJ719" t="str">
        <f t="shared" si="123"/>
        <v/>
      </c>
      <c r="AK719">
        <v>1</v>
      </c>
      <c r="AL719" s="8">
        <f t="shared" si="124"/>
        <v>60</v>
      </c>
      <c r="AM719" s="8">
        <f t="shared" si="125"/>
        <v>0.15000000000000002</v>
      </c>
      <c r="AN719" s="8">
        <f t="shared" si="126"/>
        <v>51.35</v>
      </c>
      <c r="AO719" s="8">
        <f>Table1[[#This Row],[L1 Worked Time]]+Table1[[#This Row],[Idle Time]]+Table1[[#This Row],[L1 Pend Time]]</f>
        <v>111.5</v>
      </c>
      <c r="AP719" s="1" t="str">
        <f t="shared" si="127"/>
        <v>Tue</v>
      </c>
      <c r="AQ719" s="6">
        <f>INT(Table1[[#This Row],[Create Date]])</f>
        <v>44992</v>
      </c>
      <c r="AR719" s="2">
        <f t="shared" si="128"/>
        <v>44992</v>
      </c>
      <c r="AS719" s="1" t="str">
        <f t="shared" si="129"/>
        <v>07:00:06</v>
      </c>
      <c r="AT719" s="1" t="str">
        <f t="shared" si="130"/>
        <v>Week-2</v>
      </c>
      <c r="AU719" s="3">
        <f t="shared" si="131"/>
        <v>0.29166666666666663</v>
      </c>
      <c r="AW719">
        <v>0.15000000000000002</v>
      </c>
      <c r="AX719">
        <v>60</v>
      </c>
      <c r="AY719">
        <v>51.35</v>
      </c>
    </row>
    <row r="720" spans="1:51" x14ac:dyDescent="0.25">
      <c r="A720">
        <v>8888</v>
      </c>
      <c r="B720" t="s">
        <v>117</v>
      </c>
      <c r="C720" t="s">
        <v>399</v>
      </c>
      <c r="D720" t="s">
        <v>43</v>
      </c>
      <c r="E720" t="s">
        <v>217</v>
      </c>
      <c r="F720" t="s">
        <v>6592</v>
      </c>
      <c r="G720" t="s">
        <v>77</v>
      </c>
      <c r="H720" t="s">
        <v>47</v>
      </c>
      <c r="I720" t="s">
        <v>47</v>
      </c>
      <c r="J720" t="s">
        <v>112</v>
      </c>
      <c r="K720" t="s">
        <v>121</v>
      </c>
      <c r="L720" t="s">
        <v>50</v>
      </c>
      <c r="M720" t="s">
        <v>114</v>
      </c>
      <c r="N720">
        <v>86</v>
      </c>
      <c r="O720" t="s">
        <v>48</v>
      </c>
      <c r="P720" t="s">
        <v>123</v>
      </c>
      <c r="R720" t="s">
        <v>124</v>
      </c>
      <c r="V720" t="s">
        <v>48</v>
      </c>
      <c r="W720" t="s">
        <v>54</v>
      </c>
      <c r="X720" t="s">
        <v>148</v>
      </c>
      <c r="Y720" t="s">
        <v>54</v>
      </c>
      <c r="Z720" t="s">
        <v>6593</v>
      </c>
      <c r="AA720" t="s">
        <v>54</v>
      </c>
      <c r="AB720" t="s">
        <v>57</v>
      </c>
      <c r="AC720" t="s">
        <v>57</v>
      </c>
      <c r="AH720">
        <f t="shared" si="121"/>
        <v>0</v>
      </c>
      <c r="AI720">
        <f t="shared" si="122"/>
        <v>1</v>
      </c>
      <c r="AJ720" t="str">
        <f t="shared" si="123"/>
        <v/>
      </c>
      <c r="AK720">
        <v>1</v>
      </c>
      <c r="AL720" s="8">
        <f t="shared" si="124"/>
        <v>86</v>
      </c>
      <c r="AM720" s="8">
        <f t="shared" si="125"/>
        <v>0.11666666666666667</v>
      </c>
      <c r="AN720" s="8">
        <f t="shared" si="126"/>
        <v>1.6666666666666666E-2</v>
      </c>
      <c r="AO720" s="8">
        <f>Table1[[#This Row],[L1 Worked Time]]+Table1[[#This Row],[Idle Time]]+Table1[[#This Row],[L1 Pend Time]]</f>
        <v>86.133333333333326</v>
      </c>
      <c r="AP720" s="1" t="str">
        <f t="shared" si="127"/>
        <v>Wed</v>
      </c>
      <c r="AQ720" s="6">
        <f>INT(Table1[[#This Row],[Create Date]])</f>
        <v>44993</v>
      </c>
      <c r="AR720" s="2">
        <f t="shared" si="128"/>
        <v>44993</v>
      </c>
      <c r="AS720" s="1" t="str">
        <f t="shared" si="129"/>
        <v>19:40:02</v>
      </c>
      <c r="AT720" s="1" t="str">
        <f t="shared" si="130"/>
        <v>Week-2</v>
      </c>
      <c r="AU720" s="3">
        <f t="shared" si="131"/>
        <v>0.79166666666666663</v>
      </c>
      <c r="AW720">
        <v>0.11666666666666667</v>
      </c>
      <c r="AX720">
        <v>86</v>
      </c>
      <c r="AY720">
        <v>1.6666666666666666E-2</v>
      </c>
    </row>
    <row r="721" spans="1:51" x14ac:dyDescent="0.25">
      <c r="A721">
        <v>8887</v>
      </c>
      <c r="B721" t="s">
        <v>59</v>
      </c>
      <c r="C721" t="s">
        <v>60</v>
      </c>
      <c r="D721" t="s">
        <v>43</v>
      </c>
      <c r="E721" t="s">
        <v>6594</v>
      </c>
      <c r="F721" t="s">
        <v>6595</v>
      </c>
      <c r="G721" t="s">
        <v>77</v>
      </c>
      <c r="H721" t="s">
        <v>72</v>
      </c>
      <c r="I721" t="s">
        <v>72</v>
      </c>
      <c r="J721" t="s">
        <v>64</v>
      </c>
      <c r="L721" t="s">
        <v>50</v>
      </c>
      <c r="M721" t="s">
        <v>65</v>
      </c>
      <c r="N721">
        <v>21</v>
      </c>
      <c r="O721" t="s">
        <v>48</v>
      </c>
      <c r="P721" t="s">
        <v>66</v>
      </c>
      <c r="Q721" t="s">
        <v>73</v>
      </c>
      <c r="V721" t="s">
        <v>48</v>
      </c>
      <c r="W721" t="s">
        <v>54</v>
      </c>
      <c r="X721" t="s">
        <v>359</v>
      </c>
      <c r="Y721" t="s">
        <v>54</v>
      </c>
      <c r="Z721" t="s">
        <v>1306</v>
      </c>
      <c r="AA721" t="s">
        <v>54</v>
      </c>
      <c r="AB721" t="s">
        <v>57</v>
      </c>
      <c r="AC721" t="s">
        <v>6596</v>
      </c>
      <c r="AH721">
        <f t="shared" si="121"/>
        <v>0</v>
      </c>
      <c r="AI721">
        <f t="shared" si="122"/>
        <v>1</v>
      </c>
      <c r="AJ721" t="str">
        <f t="shared" si="123"/>
        <v/>
      </c>
      <c r="AK721">
        <v>1</v>
      </c>
      <c r="AL721" s="8">
        <f t="shared" si="124"/>
        <v>21</v>
      </c>
      <c r="AM721" s="8">
        <f t="shared" si="125"/>
        <v>0.2</v>
      </c>
      <c r="AN721" s="8">
        <f t="shared" si="126"/>
        <v>48.216666666666669</v>
      </c>
      <c r="AO721" s="8">
        <f>Table1[[#This Row],[L1 Worked Time]]+Table1[[#This Row],[Idle Time]]+Table1[[#This Row],[L1 Pend Time]]</f>
        <v>69.416666666666671</v>
      </c>
      <c r="AP721" s="1" t="str">
        <f t="shared" si="127"/>
        <v>Wed</v>
      </c>
      <c r="AQ721" s="6">
        <f>INT(Table1[[#This Row],[Create Date]])</f>
        <v>44993</v>
      </c>
      <c r="AR721" s="2">
        <f t="shared" si="128"/>
        <v>44993</v>
      </c>
      <c r="AS721" s="1" t="str">
        <f t="shared" si="129"/>
        <v>17:00:05</v>
      </c>
      <c r="AT721" s="1" t="str">
        <f t="shared" si="130"/>
        <v>Week-2</v>
      </c>
      <c r="AU721" s="3">
        <f t="shared" si="131"/>
        <v>0.70833333333333326</v>
      </c>
      <c r="AW721">
        <v>0.2</v>
      </c>
      <c r="AX721">
        <v>21</v>
      </c>
      <c r="AY721">
        <v>48.216666666666669</v>
      </c>
    </row>
    <row r="722" spans="1:51" x14ac:dyDescent="0.25">
      <c r="A722">
        <v>8886</v>
      </c>
      <c r="B722" t="s">
        <v>59</v>
      </c>
      <c r="C722" t="s">
        <v>60</v>
      </c>
      <c r="D722" t="s">
        <v>43</v>
      </c>
      <c r="E722" t="s">
        <v>6594</v>
      </c>
      <c r="F722" t="s">
        <v>6597</v>
      </c>
      <c r="G722" t="s">
        <v>46</v>
      </c>
      <c r="H722" t="s">
        <v>72</v>
      </c>
      <c r="I722" t="s">
        <v>72</v>
      </c>
      <c r="J722" t="s">
        <v>64</v>
      </c>
      <c r="L722" t="s">
        <v>50</v>
      </c>
      <c r="M722" t="s">
        <v>65</v>
      </c>
      <c r="N722">
        <v>54</v>
      </c>
      <c r="O722" t="s">
        <v>48</v>
      </c>
      <c r="P722" t="s">
        <v>66</v>
      </c>
      <c r="Q722" t="s">
        <v>73</v>
      </c>
      <c r="V722" t="s">
        <v>48</v>
      </c>
      <c r="W722" t="s">
        <v>54</v>
      </c>
      <c r="X722" t="s">
        <v>917</v>
      </c>
      <c r="Y722" t="s">
        <v>54</v>
      </c>
      <c r="Z722" t="s">
        <v>6598</v>
      </c>
      <c r="AA722" t="s">
        <v>54</v>
      </c>
      <c r="AB722" t="s">
        <v>57</v>
      </c>
      <c r="AC722" t="s">
        <v>57</v>
      </c>
      <c r="AH722">
        <f t="shared" si="121"/>
        <v>0</v>
      </c>
      <c r="AI722">
        <f t="shared" si="122"/>
        <v>1</v>
      </c>
      <c r="AJ722" t="str">
        <f t="shared" si="123"/>
        <v/>
      </c>
      <c r="AK722">
        <v>1</v>
      </c>
      <c r="AL722" s="8">
        <f t="shared" si="124"/>
        <v>54</v>
      </c>
      <c r="AM722" s="8">
        <f t="shared" si="125"/>
        <v>0.43333333333333335</v>
      </c>
      <c r="AN722" s="8">
        <f t="shared" si="126"/>
        <v>1.6666666666666666E-2</v>
      </c>
      <c r="AO722" s="8">
        <f>Table1[[#This Row],[L1 Worked Time]]+Table1[[#This Row],[Idle Time]]+Table1[[#This Row],[L1 Pend Time]]</f>
        <v>54.449999999999996</v>
      </c>
      <c r="AP722" s="1" t="str">
        <f t="shared" si="127"/>
        <v>Wed</v>
      </c>
      <c r="AQ722" s="6">
        <f>INT(Table1[[#This Row],[Create Date]])</f>
        <v>44993</v>
      </c>
      <c r="AR722" s="2">
        <f t="shared" si="128"/>
        <v>44993</v>
      </c>
      <c r="AS722" s="1" t="str">
        <f t="shared" si="129"/>
        <v>16:00:05</v>
      </c>
      <c r="AT722" s="1" t="str">
        <f t="shared" si="130"/>
        <v>Week-2</v>
      </c>
      <c r="AU722" s="3">
        <f t="shared" si="131"/>
        <v>0.66666666666666663</v>
      </c>
      <c r="AW722">
        <v>0.43333333333333335</v>
      </c>
      <c r="AX722">
        <v>54</v>
      </c>
      <c r="AY722">
        <v>1.6666666666666666E-2</v>
      </c>
    </row>
    <row r="723" spans="1:51" x14ac:dyDescent="0.25">
      <c r="A723">
        <v>8885</v>
      </c>
      <c r="B723" t="s">
        <v>117</v>
      </c>
      <c r="C723" t="s">
        <v>109</v>
      </c>
      <c r="D723" t="s">
        <v>43</v>
      </c>
      <c r="E723" t="s">
        <v>2634</v>
      </c>
      <c r="F723" t="s">
        <v>6599</v>
      </c>
      <c r="G723" t="s">
        <v>77</v>
      </c>
      <c r="H723" t="s">
        <v>72</v>
      </c>
      <c r="I723" t="s">
        <v>72</v>
      </c>
      <c r="J723" t="s">
        <v>112</v>
      </c>
      <c r="K723" t="s">
        <v>121</v>
      </c>
      <c r="L723" t="s">
        <v>50</v>
      </c>
      <c r="M723" t="s">
        <v>122</v>
      </c>
      <c r="N723">
        <v>46</v>
      </c>
      <c r="O723" t="s">
        <v>48</v>
      </c>
      <c r="P723" t="s">
        <v>123</v>
      </c>
      <c r="R723" t="s">
        <v>124</v>
      </c>
      <c r="U723" t="s">
        <v>543</v>
      </c>
      <c r="V723" t="s">
        <v>48</v>
      </c>
      <c r="W723" t="s">
        <v>54</v>
      </c>
      <c r="X723" t="s">
        <v>435</v>
      </c>
      <c r="Y723" t="s">
        <v>54</v>
      </c>
      <c r="Z723" t="s">
        <v>6600</v>
      </c>
      <c r="AA723" t="s">
        <v>54</v>
      </c>
      <c r="AB723" t="s">
        <v>57</v>
      </c>
      <c r="AC723" t="s">
        <v>6601</v>
      </c>
      <c r="AH723">
        <f t="shared" si="121"/>
        <v>0</v>
      </c>
      <c r="AI723">
        <f t="shared" si="122"/>
        <v>1</v>
      </c>
      <c r="AJ723" t="str">
        <f t="shared" si="123"/>
        <v/>
      </c>
      <c r="AK723">
        <v>1</v>
      </c>
      <c r="AL723" s="8">
        <f t="shared" si="124"/>
        <v>46</v>
      </c>
      <c r="AM723" s="8">
        <f t="shared" si="125"/>
        <v>0.21666666666666667</v>
      </c>
      <c r="AN723" s="8">
        <f t="shared" si="126"/>
        <v>68.866666666666674</v>
      </c>
      <c r="AO723" s="8">
        <f>Table1[[#This Row],[L1 Worked Time]]+Table1[[#This Row],[Idle Time]]+Table1[[#This Row],[L1 Pend Time]]</f>
        <v>115.08333333333334</v>
      </c>
      <c r="AP723" s="1" t="str">
        <f t="shared" si="127"/>
        <v>Wed</v>
      </c>
      <c r="AQ723" s="6">
        <f>INT(Table1[[#This Row],[Create Date]])</f>
        <v>44993</v>
      </c>
      <c r="AR723" s="2">
        <f t="shared" si="128"/>
        <v>44993</v>
      </c>
      <c r="AS723" s="1" t="str">
        <f t="shared" si="129"/>
        <v>15:40:03</v>
      </c>
      <c r="AT723" s="1" t="str">
        <f t="shared" si="130"/>
        <v>Week-2</v>
      </c>
      <c r="AU723" s="3">
        <f t="shared" si="131"/>
        <v>0.625</v>
      </c>
      <c r="AW723">
        <v>0.21666666666666667</v>
      </c>
      <c r="AX723">
        <v>46</v>
      </c>
      <c r="AY723">
        <v>68.866666666666674</v>
      </c>
    </row>
    <row r="724" spans="1:51" x14ac:dyDescent="0.25">
      <c r="A724">
        <v>8884</v>
      </c>
      <c r="B724" t="s">
        <v>41</v>
      </c>
      <c r="C724" t="s">
        <v>60</v>
      </c>
      <c r="D724" t="s">
        <v>43</v>
      </c>
      <c r="E724" t="s">
        <v>175</v>
      </c>
      <c r="F724" t="s">
        <v>6602</v>
      </c>
      <c r="G724" t="s">
        <v>181</v>
      </c>
      <c r="H724" t="s">
        <v>47</v>
      </c>
      <c r="I724" t="s">
        <v>63</v>
      </c>
      <c r="J724" t="s">
        <v>112</v>
      </c>
      <c r="K724" t="s">
        <v>177</v>
      </c>
      <c r="L724" t="s">
        <v>50</v>
      </c>
      <c r="M724" t="s">
        <v>114</v>
      </c>
      <c r="N724">
        <v>69</v>
      </c>
      <c r="O724" t="s">
        <v>48</v>
      </c>
      <c r="P724" t="s">
        <v>123</v>
      </c>
      <c r="R724" t="s">
        <v>124</v>
      </c>
      <c r="V724" t="s">
        <v>48</v>
      </c>
      <c r="W724" t="s">
        <v>54</v>
      </c>
      <c r="X724" t="s">
        <v>247</v>
      </c>
      <c r="Y724" t="s">
        <v>54</v>
      </c>
      <c r="Z724" t="s">
        <v>6603</v>
      </c>
      <c r="AA724" t="s">
        <v>54</v>
      </c>
      <c r="AB724" t="s">
        <v>57</v>
      </c>
      <c r="AC724" t="s">
        <v>6604</v>
      </c>
      <c r="AH724">
        <f t="shared" si="121"/>
        <v>0</v>
      </c>
      <c r="AI724">
        <f t="shared" si="122"/>
        <v>0</v>
      </c>
      <c r="AJ724">
        <f t="shared" si="123"/>
        <v>1</v>
      </c>
      <c r="AK724">
        <v>1</v>
      </c>
      <c r="AL724" s="8">
        <f t="shared" si="124"/>
        <v>69</v>
      </c>
      <c r="AM724" s="8">
        <f t="shared" si="125"/>
        <v>0.26666666666666666</v>
      </c>
      <c r="AN724" s="8">
        <f t="shared" si="126"/>
        <v>83.85</v>
      </c>
      <c r="AO724" s="8">
        <f>Table1[[#This Row],[L1 Worked Time]]+Table1[[#This Row],[Idle Time]]+Table1[[#This Row],[L1 Pend Time]]</f>
        <v>153.11666666666667</v>
      </c>
      <c r="AP724" s="1" t="str">
        <f t="shared" si="127"/>
        <v>Wed</v>
      </c>
      <c r="AQ724" s="6">
        <f>INT(Table1[[#This Row],[Create Date]])</f>
        <v>44993</v>
      </c>
      <c r="AR724" s="2">
        <f t="shared" si="128"/>
        <v>44993</v>
      </c>
      <c r="AS724" s="1" t="str">
        <f t="shared" si="129"/>
        <v>15:00:03</v>
      </c>
      <c r="AT724" s="1" t="str">
        <f t="shared" si="130"/>
        <v>Week-2</v>
      </c>
      <c r="AU724" s="3">
        <f t="shared" si="131"/>
        <v>0.625</v>
      </c>
      <c r="AW724">
        <v>0.26666666666666666</v>
      </c>
      <c r="AX724">
        <v>69</v>
      </c>
      <c r="AY724">
        <v>83.85</v>
      </c>
    </row>
    <row r="725" spans="1:51" x14ac:dyDescent="0.25">
      <c r="A725">
        <v>8883</v>
      </c>
      <c r="B725" t="s">
        <v>117</v>
      </c>
      <c r="C725" t="s">
        <v>60</v>
      </c>
      <c r="D725" t="s">
        <v>43</v>
      </c>
      <c r="E725" t="s">
        <v>145</v>
      </c>
      <c r="F725" t="s">
        <v>6605</v>
      </c>
      <c r="G725" t="s">
        <v>2165</v>
      </c>
      <c r="H725" t="s">
        <v>47</v>
      </c>
      <c r="I725" t="s">
        <v>72</v>
      </c>
      <c r="J725" t="s">
        <v>112</v>
      </c>
      <c r="K725" t="s">
        <v>121</v>
      </c>
      <c r="L725" t="s">
        <v>50</v>
      </c>
      <c r="M725" t="s">
        <v>114</v>
      </c>
      <c r="N725">
        <v>5</v>
      </c>
      <c r="O725" t="s">
        <v>48</v>
      </c>
      <c r="P725" t="s">
        <v>66</v>
      </c>
      <c r="Q725" t="s">
        <v>147</v>
      </c>
      <c r="V725" t="s">
        <v>48</v>
      </c>
      <c r="W725" t="s">
        <v>54</v>
      </c>
      <c r="X725" t="s">
        <v>142</v>
      </c>
      <c r="Y725" t="s">
        <v>54</v>
      </c>
      <c r="Z725" t="s">
        <v>1630</v>
      </c>
      <c r="AA725" t="s">
        <v>54</v>
      </c>
      <c r="AB725" t="s">
        <v>57</v>
      </c>
      <c r="AC725" t="s">
        <v>6606</v>
      </c>
      <c r="AH725">
        <f t="shared" si="121"/>
        <v>0</v>
      </c>
      <c r="AI725">
        <f t="shared" si="122"/>
        <v>0</v>
      </c>
      <c r="AJ725">
        <f t="shared" si="123"/>
        <v>1</v>
      </c>
      <c r="AK725">
        <v>1</v>
      </c>
      <c r="AL725" s="8">
        <f t="shared" si="124"/>
        <v>5</v>
      </c>
      <c r="AM725" s="8">
        <f t="shared" si="125"/>
        <v>0.1</v>
      </c>
      <c r="AN725" s="8">
        <f t="shared" si="126"/>
        <v>105.23333333333335</v>
      </c>
      <c r="AO725" s="8">
        <f>Table1[[#This Row],[L1 Worked Time]]+Table1[[#This Row],[Idle Time]]+Table1[[#This Row],[L1 Pend Time]]</f>
        <v>110.33333333333334</v>
      </c>
      <c r="AP725" s="1" t="str">
        <f t="shared" si="127"/>
        <v>Wed</v>
      </c>
      <c r="AQ725" s="6">
        <f>INT(Table1[[#This Row],[Create Date]])</f>
        <v>44993</v>
      </c>
      <c r="AR725" s="2">
        <f t="shared" si="128"/>
        <v>44993</v>
      </c>
      <c r="AS725" s="1" t="str">
        <f t="shared" si="129"/>
        <v>14:40:04</v>
      </c>
      <c r="AT725" s="1" t="str">
        <f t="shared" si="130"/>
        <v>Week-2</v>
      </c>
      <c r="AU725" s="3">
        <f t="shared" si="131"/>
        <v>0.58333333333333326</v>
      </c>
      <c r="AW725">
        <v>0.1</v>
      </c>
      <c r="AX725">
        <v>5</v>
      </c>
      <c r="AY725">
        <v>105.23333333333335</v>
      </c>
    </row>
    <row r="726" spans="1:51" x14ac:dyDescent="0.25">
      <c r="A726">
        <v>8882</v>
      </c>
      <c r="B726" t="s">
        <v>117</v>
      </c>
      <c r="C726" t="s">
        <v>399</v>
      </c>
      <c r="D726" t="s">
        <v>43</v>
      </c>
      <c r="E726" t="s">
        <v>145</v>
      </c>
      <c r="F726" t="s">
        <v>6607</v>
      </c>
      <c r="G726" t="s">
        <v>2165</v>
      </c>
      <c r="H726" t="s">
        <v>47</v>
      </c>
      <c r="I726" t="s">
        <v>72</v>
      </c>
      <c r="J726" t="s">
        <v>112</v>
      </c>
      <c r="K726" t="s">
        <v>121</v>
      </c>
      <c r="L726" t="s">
        <v>50</v>
      </c>
      <c r="M726" t="s">
        <v>114</v>
      </c>
      <c r="N726">
        <v>102</v>
      </c>
      <c r="O726" t="s">
        <v>48</v>
      </c>
      <c r="P726" t="s">
        <v>66</v>
      </c>
      <c r="Q726" t="s">
        <v>147</v>
      </c>
      <c r="V726" t="s">
        <v>48</v>
      </c>
      <c r="W726" t="s">
        <v>54</v>
      </c>
      <c r="X726" t="s">
        <v>142</v>
      </c>
      <c r="Y726" t="s">
        <v>54</v>
      </c>
      <c r="Z726" t="s">
        <v>6608</v>
      </c>
      <c r="AA726" t="s">
        <v>54</v>
      </c>
      <c r="AB726" t="s">
        <v>57</v>
      </c>
      <c r="AC726" t="s">
        <v>57</v>
      </c>
      <c r="AH726">
        <f t="shared" si="121"/>
        <v>0</v>
      </c>
      <c r="AI726">
        <f t="shared" si="122"/>
        <v>0</v>
      </c>
      <c r="AJ726">
        <f t="shared" si="123"/>
        <v>1</v>
      </c>
      <c r="AK726">
        <v>1</v>
      </c>
      <c r="AL726" s="8">
        <f t="shared" si="124"/>
        <v>102</v>
      </c>
      <c r="AM726" s="8">
        <f t="shared" si="125"/>
        <v>0.1</v>
      </c>
      <c r="AN726" s="8">
        <f t="shared" si="126"/>
        <v>1.6666666666666666E-2</v>
      </c>
      <c r="AO726" s="8">
        <f>Table1[[#This Row],[L1 Worked Time]]+Table1[[#This Row],[Idle Time]]+Table1[[#This Row],[L1 Pend Time]]</f>
        <v>102.11666666666666</v>
      </c>
      <c r="AP726" s="1" t="str">
        <f t="shared" si="127"/>
        <v>Wed</v>
      </c>
      <c r="AQ726" s="6">
        <f>INT(Table1[[#This Row],[Create Date]])</f>
        <v>44993</v>
      </c>
      <c r="AR726" s="2">
        <f t="shared" si="128"/>
        <v>44993</v>
      </c>
      <c r="AS726" s="1" t="str">
        <f t="shared" si="129"/>
        <v>14:40:03</v>
      </c>
      <c r="AT726" s="1" t="str">
        <f t="shared" si="130"/>
        <v>Week-2</v>
      </c>
      <c r="AU726" s="3">
        <f t="shared" si="131"/>
        <v>0.58333333333333326</v>
      </c>
      <c r="AW726">
        <v>0.1</v>
      </c>
      <c r="AX726">
        <v>102</v>
      </c>
      <c r="AY726">
        <v>1.6666666666666666E-2</v>
      </c>
    </row>
    <row r="727" spans="1:51" x14ac:dyDescent="0.25">
      <c r="A727">
        <v>8881</v>
      </c>
      <c r="B727" t="s">
        <v>59</v>
      </c>
      <c r="C727" t="s">
        <v>399</v>
      </c>
      <c r="D727" t="s">
        <v>43</v>
      </c>
      <c r="E727" t="s">
        <v>4012</v>
      </c>
      <c r="F727" t="s">
        <v>6609</v>
      </c>
      <c r="G727" t="s">
        <v>46</v>
      </c>
      <c r="H727" t="s">
        <v>72</v>
      </c>
      <c r="I727" t="s">
        <v>72</v>
      </c>
      <c r="J727" t="s">
        <v>48</v>
      </c>
      <c r="K727" t="s">
        <v>1844</v>
      </c>
      <c r="L727" t="s">
        <v>50</v>
      </c>
      <c r="M727" t="s">
        <v>122</v>
      </c>
      <c r="N727">
        <v>88</v>
      </c>
      <c r="O727" t="s">
        <v>48</v>
      </c>
      <c r="P727" t="s">
        <v>52</v>
      </c>
      <c r="T727" t="s">
        <v>105</v>
      </c>
      <c r="V727" t="s">
        <v>48</v>
      </c>
      <c r="W727" t="s">
        <v>54</v>
      </c>
      <c r="X727" t="s">
        <v>456</v>
      </c>
      <c r="Y727" t="s">
        <v>54</v>
      </c>
      <c r="Z727" t="s">
        <v>5480</v>
      </c>
      <c r="AA727" t="s">
        <v>54</v>
      </c>
      <c r="AB727" t="s">
        <v>57</v>
      </c>
      <c r="AC727" t="s">
        <v>57</v>
      </c>
      <c r="AH727">
        <f t="shared" si="121"/>
        <v>0</v>
      </c>
      <c r="AI727">
        <f t="shared" si="122"/>
        <v>1</v>
      </c>
      <c r="AJ727" t="str">
        <f t="shared" si="123"/>
        <v/>
      </c>
      <c r="AK727">
        <v>1</v>
      </c>
      <c r="AL727" s="8">
        <f t="shared" si="124"/>
        <v>88</v>
      </c>
      <c r="AM727" s="8">
        <f t="shared" si="125"/>
        <v>0.28333333333333333</v>
      </c>
      <c r="AN727" s="8">
        <f t="shared" si="126"/>
        <v>1.6666666666666666E-2</v>
      </c>
      <c r="AO727" s="8">
        <f>Table1[[#This Row],[L1 Worked Time]]+Table1[[#This Row],[Idle Time]]+Table1[[#This Row],[L1 Pend Time]]</f>
        <v>88.3</v>
      </c>
      <c r="AP727" s="1" t="str">
        <f t="shared" si="127"/>
        <v>Wed</v>
      </c>
      <c r="AQ727" s="6">
        <f>INT(Table1[[#This Row],[Create Date]])</f>
        <v>44993</v>
      </c>
      <c r="AR727" s="2">
        <f t="shared" si="128"/>
        <v>44993</v>
      </c>
      <c r="AS727" s="1" t="str">
        <f t="shared" si="129"/>
        <v>14:30:03</v>
      </c>
      <c r="AT727" s="1" t="str">
        <f t="shared" si="130"/>
        <v>Week-2</v>
      </c>
      <c r="AU727" s="3">
        <f t="shared" si="131"/>
        <v>0.58333333333333326</v>
      </c>
      <c r="AW727">
        <v>0.28333333333333333</v>
      </c>
      <c r="AX727">
        <v>88</v>
      </c>
      <c r="AY727">
        <v>1.6666666666666666E-2</v>
      </c>
    </row>
    <row r="728" spans="1:51" x14ac:dyDescent="0.25">
      <c r="A728">
        <v>8880</v>
      </c>
      <c r="B728" t="s">
        <v>41</v>
      </c>
      <c r="C728" t="s">
        <v>164</v>
      </c>
      <c r="D728" t="s">
        <v>43</v>
      </c>
      <c r="E728" t="s">
        <v>377</v>
      </c>
      <c r="F728" t="s">
        <v>6610</v>
      </c>
      <c r="G728" t="s">
        <v>2165</v>
      </c>
      <c r="H728" t="s">
        <v>47</v>
      </c>
      <c r="I728" t="s">
        <v>47</v>
      </c>
      <c r="J728" t="s">
        <v>112</v>
      </c>
      <c r="K728" t="s">
        <v>258</v>
      </c>
      <c r="L728" t="s">
        <v>50</v>
      </c>
      <c r="M728" t="s">
        <v>114</v>
      </c>
      <c r="N728">
        <v>117</v>
      </c>
      <c r="O728" t="s">
        <v>48</v>
      </c>
      <c r="P728" t="s">
        <v>251</v>
      </c>
      <c r="S728" t="s">
        <v>252</v>
      </c>
      <c r="V728" t="s">
        <v>48</v>
      </c>
      <c r="W728" t="s">
        <v>54</v>
      </c>
      <c r="X728" t="s">
        <v>89</v>
      </c>
      <c r="Y728" t="s">
        <v>54</v>
      </c>
      <c r="Z728" t="s">
        <v>6611</v>
      </c>
      <c r="AA728" t="s">
        <v>54</v>
      </c>
      <c r="AB728" t="s">
        <v>57</v>
      </c>
      <c r="AC728" t="s">
        <v>57</v>
      </c>
      <c r="AH728">
        <f t="shared" si="121"/>
        <v>0</v>
      </c>
      <c r="AI728">
        <f t="shared" si="122"/>
        <v>1</v>
      </c>
      <c r="AJ728" t="str">
        <f t="shared" si="123"/>
        <v/>
      </c>
      <c r="AK728">
        <v>1</v>
      </c>
      <c r="AL728" s="8">
        <f t="shared" si="124"/>
        <v>117</v>
      </c>
      <c r="AM728" s="8">
        <f t="shared" si="125"/>
        <v>0.16666666666666666</v>
      </c>
      <c r="AN728" s="8">
        <f t="shared" si="126"/>
        <v>1.6666666666666666E-2</v>
      </c>
      <c r="AO728" s="8">
        <f>Table1[[#This Row],[L1 Worked Time]]+Table1[[#This Row],[Idle Time]]+Table1[[#This Row],[L1 Pend Time]]</f>
        <v>117.18333333333334</v>
      </c>
      <c r="AP728" s="1" t="str">
        <f t="shared" si="127"/>
        <v>Wed</v>
      </c>
      <c r="AQ728" s="6">
        <f>INT(Table1[[#This Row],[Create Date]])</f>
        <v>44993</v>
      </c>
      <c r="AR728" s="2">
        <f t="shared" si="128"/>
        <v>44993</v>
      </c>
      <c r="AS728" s="1" t="str">
        <f t="shared" si="129"/>
        <v>10:40:03</v>
      </c>
      <c r="AT728" s="1" t="str">
        <f t="shared" si="130"/>
        <v>Week-2</v>
      </c>
      <c r="AU728" s="3">
        <f t="shared" si="131"/>
        <v>0.41666666666666663</v>
      </c>
      <c r="AW728">
        <v>0.16666666666666666</v>
      </c>
      <c r="AX728">
        <v>117</v>
      </c>
      <c r="AY728">
        <v>1.6666666666666666E-2</v>
      </c>
    </row>
    <row r="729" spans="1:51" x14ac:dyDescent="0.25">
      <c r="A729">
        <v>8879</v>
      </c>
      <c r="B729" t="s">
        <v>371</v>
      </c>
      <c r="C729" t="s">
        <v>399</v>
      </c>
      <c r="D729" t="s">
        <v>43</v>
      </c>
      <c r="E729" t="s">
        <v>6612</v>
      </c>
      <c r="F729" t="s">
        <v>6613</v>
      </c>
      <c r="G729" t="s">
        <v>181</v>
      </c>
      <c r="H729" t="s">
        <v>63</v>
      </c>
      <c r="I729" t="s">
        <v>63</v>
      </c>
      <c r="J729" t="s">
        <v>48</v>
      </c>
      <c r="K729" t="s">
        <v>6614</v>
      </c>
      <c r="L729" t="s">
        <v>50</v>
      </c>
      <c r="M729" t="s">
        <v>122</v>
      </c>
      <c r="N729">
        <v>123</v>
      </c>
      <c r="O729" t="s">
        <v>48</v>
      </c>
      <c r="P729" t="s">
        <v>52</v>
      </c>
      <c r="T729" t="s">
        <v>2235</v>
      </c>
      <c r="V729" t="s">
        <v>48</v>
      </c>
      <c r="W729" t="s">
        <v>54</v>
      </c>
      <c r="X729" t="s">
        <v>78</v>
      </c>
      <c r="Y729" t="s">
        <v>54</v>
      </c>
      <c r="Z729" t="s">
        <v>6615</v>
      </c>
      <c r="AA729" t="s">
        <v>54</v>
      </c>
      <c r="AB729" t="s">
        <v>57</v>
      </c>
      <c r="AC729" t="s">
        <v>57</v>
      </c>
      <c r="AH729">
        <f t="shared" si="121"/>
        <v>0</v>
      </c>
      <c r="AI729">
        <f t="shared" si="122"/>
        <v>1</v>
      </c>
      <c r="AJ729" t="str">
        <f t="shared" si="123"/>
        <v/>
      </c>
      <c r="AK729">
        <v>1</v>
      </c>
      <c r="AL729" s="8">
        <f t="shared" si="124"/>
        <v>123</v>
      </c>
      <c r="AM729" s="8">
        <f t="shared" si="125"/>
        <v>0.13333333333333333</v>
      </c>
      <c r="AN729" s="8">
        <f t="shared" si="126"/>
        <v>1.6666666666666666E-2</v>
      </c>
      <c r="AO729" s="8">
        <f>Table1[[#This Row],[L1 Worked Time]]+Table1[[#This Row],[Idle Time]]+Table1[[#This Row],[L1 Pend Time]]</f>
        <v>123.15</v>
      </c>
      <c r="AP729" s="1" t="str">
        <f t="shared" si="127"/>
        <v>Wed</v>
      </c>
      <c r="AQ729" s="6">
        <f>INT(Table1[[#This Row],[Create Date]])</f>
        <v>44993</v>
      </c>
      <c r="AR729" s="2">
        <f t="shared" si="128"/>
        <v>44993</v>
      </c>
      <c r="AS729" s="1" t="str">
        <f t="shared" si="129"/>
        <v>10:20:03</v>
      </c>
      <c r="AT729" s="1" t="str">
        <f t="shared" si="130"/>
        <v>Week-2</v>
      </c>
      <c r="AU729" s="3">
        <f t="shared" si="131"/>
        <v>0.41666666666666663</v>
      </c>
      <c r="AW729">
        <v>0.13333333333333333</v>
      </c>
      <c r="AX729">
        <v>123</v>
      </c>
      <c r="AY729">
        <v>1.6666666666666666E-2</v>
      </c>
    </row>
    <row r="730" spans="1:51" x14ac:dyDescent="0.25">
      <c r="A730">
        <v>8878</v>
      </c>
      <c r="B730" t="s">
        <v>41</v>
      </c>
      <c r="C730" t="s">
        <v>60</v>
      </c>
      <c r="D730" t="s">
        <v>43</v>
      </c>
      <c r="E730" t="s">
        <v>110</v>
      </c>
      <c r="F730" t="s">
        <v>6616</v>
      </c>
      <c r="G730" t="s">
        <v>46</v>
      </c>
      <c r="H730" t="s">
        <v>63</v>
      </c>
      <c r="I730" t="s">
        <v>63</v>
      </c>
      <c r="J730" t="s">
        <v>112</v>
      </c>
      <c r="K730" t="s">
        <v>113</v>
      </c>
      <c r="L730" t="s">
        <v>50</v>
      </c>
      <c r="M730" t="s">
        <v>51</v>
      </c>
      <c r="N730">
        <v>40</v>
      </c>
      <c r="O730" t="s">
        <v>48</v>
      </c>
      <c r="P730" t="s">
        <v>52</v>
      </c>
      <c r="T730" t="s">
        <v>105</v>
      </c>
      <c r="V730" t="s">
        <v>48</v>
      </c>
      <c r="W730" t="s">
        <v>54</v>
      </c>
      <c r="X730" t="s">
        <v>84</v>
      </c>
      <c r="Y730" t="s">
        <v>54</v>
      </c>
      <c r="Z730" t="s">
        <v>3482</v>
      </c>
      <c r="AA730" t="s">
        <v>54</v>
      </c>
      <c r="AB730" t="s">
        <v>57</v>
      </c>
      <c r="AC730" t="s">
        <v>6617</v>
      </c>
      <c r="AH730">
        <f t="shared" si="121"/>
        <v>0</v>
      </c>
      <c r="AI730">
        <f t="shared" si="122"/>
        <v>1</v>
      </c>
      <c r="AJ730" t="str">
        <f t="shared" si="123"/>
        <v/>
      </c>
      <c r="AK730">
        <v>1</v>
      </c>
      <c r="AL730" s="8">
        <f t="shared" si="124"/>
        <v>40</v>
      </c>
      <c r="AM730" s="8">
        <f t="shared" si="125"/>
        <v>0.18333333333333332</v>
      </c>
      <c r="AN730" s="8">
        <f t="shared" si="126"/>
        <v>70.8</v>
      </c>
      <c r="AO730" s="8">
        <f>Table1[[#This Row],[L1 Worked Time]]+Table1[[#This Row],[Idle Time]]+Table1[[#This Row],[L1 Pend Time]]</f>
        <v>110.98333333333332</v>
      </c>
      <c r="AP730" s="1" t="str">
        <f t="shared" si="127"/>
        <v>Wed</v>
      </c>
      <c r="AQ730" s="6">
        <f>INT(Table1[[#This Row],[Create Date]])</f>
        <v>44993</v>
      </c>
      <c r="AR730" s="2">
        <f t="shared" si="128"/>
        <v>44993</v>
      </c>
      <c r="AS730" s="1" t="str">
        <f t="shared" si="129"/>
        <v>08:10:03</v>
      </c>
      <c r="AT730" s="1" t="str">
        <f t="shared" si="130"/>
        <v>Week-2</v>
      </c>
      <c r="AU730" s="3">
        <f t="shared" si="131"/>
        <v>0.33333333333333331</v>
      </c>
      <c r="AW730">
        <v>0.18333333333333332</v>
      </c>
      <c r="AX730">
        <v>40</v>
      </c>
      <c r="AY730">
        <v>70.8</v>
      </c>
    </row>
    <row r="731" spans="1:51" x14ac:dyDescent="0.25">
      <c r="A731">
        <v>8877</v>
      </c>
      <c r="B731" t="s">
        <v>59</v>
      </c>
      <c r="C731" t="s">
        <v>109</v>
      </c>
      <c r="D731" t="s">
        <v>43</v>
      </c>
      <c r="E731" t="s">
        <v>6618</v>
      </c>
      <c r="F731" t="s">
        <v>6619</v>
      </c>
      <c r="G731" t="s">
        <v>2165</v>
      </c>
      <c r="H731" t="s">
        <v>72</v>
      </c>
      <c r="I731" t="s">
        <v>72</v>
      </c>
      <c r="J731" t="s">
        <v>64</v>
      </c>
      <c r="L731" t="s">
        <v>50</v>
      </c>
      <c r="M731" t="s">
        <v>65</v>
      </c>
      <c r="N731">
        <v>43</v>
      </c>
      <c r="O731" t="s">
        <v>48</v>
      </c>
      <c r="P731" t="s">
        <v>66</v>
      </c>
      <c r="Q731" t="s">
        <v>88</v>
      </c>
      <c r="V731" t="s">
        <v>48</v>
      </c>
      <c r="W731" t="s">
        <v>54</v>
      </c>
      <c r="X731" t="s">
        <v>194</v>
      </c>
      <c r="Y731" t="s">
        <v>54</v>
      </c>
      <c r="Z731" t="s">
        <v>6620</v>
      </c>
      <c r="AA731" t="s">
        <v>54</v>
      </c>
      <c r="AB731" t="s">
        <v>57</v>
      </c>
      <c r="AC731" t="s">
        <v>6621</v>
      </c>
      <c r="AH731">
        <f t="shared" si="121"/>
        <v>0</v>
      </c>
      <c r="AI731">
        <f t="shared" si="122"/>
        <v>1</v>
      </c>
      <c r="AJ731" t="str">
        <f t="shared" si="123"/>
        <v/>
      </c>
      <c r="AK731">
        <v>1</v>
      </c>
      <c r="AL731" s="8">
        <f t="shared" si="124"/>
        <v>43</v>
      </c>
      <c r="AM731" s="8">
        <f t="shared" si="125"/>
        <v>0.25</v>
      </c>
      <c r="AN731" s="8">
        <f t="shared" si="126"/>
        <v>25.9</v>
      </c>
      <c r="AO731" s="8">
        <f>Table1[[#This Row],[L1 Worked Time]]+Table1[[#This Row],[Idle Time]]+Table1[[#This Row],[L1 Pend Time]]</f>
        <v>69.150000000000006</v>
      </c>
      <c r="AP731" s="1" t="str">
        <f t="shared" si="127"/>
        <v>Wed</v>
      </c>
      <c r="AQ731" s="6">
        <f>INT(Table1[[#This Row],[Create Date]])</f>
        <v>44993</v>
      </c>
      <c r="AR731" s="2">
        <f t="shared" si="128"/>
        <v>44993</v>
      </c>
      <c r="AS731" s="1" t="str">
        <f t="shared" si="129"/>
        <v>08:00:05</v>
      </c>
      <c r="AT731" s="1" t="str">
        <f t="shared" si="130"/>
        <v>Week-2</v>
      </c>
      <c r="AU731" s="3">
        <f t="shared" si="131"/>
        <v>0.33333333333333331</v>
      </c>
      <c r="AW731">
        <v>0.25</v>
      </c>
      <c r="AX731">
        <v>43</v>
      </c>
      <c r="AY731">
        <v>25.9</v>
      </c>
    </row>
    <row r="732" spans="1:51" x14ac:dyDescent="0.25">
      <c r="A732">
        <v>8876</v>
      </c>
      <c r="B732" t="s">
        <v>59</v>
      </c>
      <c r="C732" t="s">
        <v>60</v>
      </c>
      <c r="D732" t="s">
        <v>43</v>
      </c>
      <c r="E732" t="s">
        <v>6622</v>
      </c>
      <c r="F732" t="s">
        <v>6623</v>
      </c>
      <c r="G732" t="s">
        <v>82</v>
      </c>
      <c r="H732" t="s">
        <v>72</v>
      </c>
      <c r="I732" t="s">
        <v>72</v>
      </c>
      <c r="J732" t="s">
        <v>64</v>
      </c>
      <c r="L732" t="s">
        <v>50</v>
      </c>
      <c r="M732" t="s">
        <v>65</v>
      </c>
      <c r="N732">
        <v>172</v>
      </c>
      <c r="O732" t="s">
        <v>48</v>
      </c>
      <c r="P732" t="s">
        <v>66</v>
      </c>
      <c r="Q732" t="s">
        <v>88</v>
      </c>
      <c r="V732" t="s">
        <v>48</v>
      </c>
      <c r="W732" t="s">
        <v>54</v>
      </c>
      <c r="X732" t="s">
        <v>78</v>
      </c>
      <c r="Y732" t="s">
        <v>54</v>
      </c>
      <c r="Z732" t="s">
        <v>6624</v>
      </c>
      <c r="AA732" t="s">
        <v>54</v>
      </c>
      <c r="AB732" t="s">
        <v>57</v>
      </c>
      <c r="AC732" t="s">
        <v>4258</v>
      </c>
      <c r="AH732">
        <f t="shared" si="121"/>
        <v>0</v>
      </c>
      <c r="AI732">
        <f t="shared" si="122"/>
        <v>1</v>
      </c>
      <c r="AJ732" t="str">
        <f t="shared" si="123"/>
        <v/>
      </c>
      <c r="AK732">
        <v>1</v>
      </c>
      <c r="AL732" s="8">
        <f t="shared" si="124"/>
        <v>172</v>
      </c>
      <c r="AM732" s="8">
        <f t="shared" si="125"/>
        <v>0.13333333333333333</v>
      </c>
      <c r="AN732" s="8">
        <f t="shared" si="126"/>
        <v>67</v>
      </c>
      <c r="AO732" s="8">
        <f>Table1[[#This Row],[L1 Worked Time]]+Table1[[#This Row],[Idle Time]]+Table1[[#This Row],[L1 Pend Time]]</f>
        <v>239.13333333333333</v>
      </c>
      <c r="AP732" s="1" t="str">
        <f t="shared" si="127"/>
        <v>Wed</v>
      </c>
      <c r="AQ732" s="6">
        <f>INT(Table1[[#This Row],[Create Date]])</f>
        <v>44993</v>
      </c>
      <c r="AR732" s="2">
        <f t="shared" si="128"/>
        <v>44993</v>
      </c>
      <c r="AS732" s="1" t="str">
        <f t="shared" si="129"/>
        <v>07:30:07</v>
      </c>
      <c r="AT732" s="1" t="str">
        <f t="shared" si="130"/>
        <v>Week-2</v>
      </c>
      <c r="AU732" s="3">
        <f t="shared" si="131"/>
        <v>0.29166666666666663</v>
      </c>
      <c r="AW732">
        <v>0.13333333333333333</v>
      </c>
      <c r="AX732">
        <v>172</v>
      </c>
      <c r="AY732">
        <v>67</v>
      </c>
    </row>
    <row r="733" spans="1:51" x14ac:dyDescent="0.25">
      <c r="A733">
        <v>8875</v>
      </c>
      <c r="B733" t="s">
        <v>41</v>
      </c>
      <c r="C733" t="s">
        <v>6625</v>
      </c>
      <c r="D733" t="s">
        <v>43</v>
      </c>
      <c r="E733" t="s">
        <v>3511</v>
      </c>
      <c r="F733" t="s">
        <v>6626</v>
      </c>
      <c r="G733" t="s">
        <v>140</v>
      </c>
      <c r="H733" t="s">
        <v>47</v>
      </c>
      <c r="I733" t="s">
        <v>63</v>
      </c>
      <c r="J733" t="s">
        <v>112</v>
      </c>
      <c r="K733" t="s">
        <v>3513</v>
      </c>
      <c r="L733" t="s">
        <v>50</v>
      </c>
      <c r="M733" t="s">
        <v>122</v>
      </c>
      <c r="N733">
        <v>69</v>
      </c>
      <c r="O733" t="s">
        <v>48</v>
      </c>
      <c r="P733" t="s">
        <v>123</v>
      </c>
      <c r="R733" t="s">
        <v>124</v>
      </c>
      <c r="V733" t="s">
        <v>48</v>
      </c>
      <c r="W733" t="s">
        <v>54</v>
      </c>
      <c r="X733" t="s">
        <v>106</v>
      </c>
      <c r="Y733" t="s">
        <v>54</v>
      </c>
      <c r="Z733" t="s">
        <v>6627</v>
      </c>
      <c r="AA733" t="s">
        <v>54</v>
      </c>
      <c r="AB733" t="s">
        <v>57</v>
      </c>
      <c r="AC733" t="s">
        <v>57</v>
      </c>
      <c r="AH733">
        <f t="shared" si="121"/>
        <v>0</v>
      </c>
      <c r="AI733">
        <f t="shared" si="122"/>
        <v>0</v>
      </c>
      <c r="AJ733">
        <f t="shared" si="123"/>
        <v>1</v>
      </c>
      <c r="AK733">
        <v>1</v>
      </c>
      <c r="AL733" s="8">
        <f t="shared" si="124"/>
        <v>69</v>
      </c>
      <c r="AM733" s="8">
        <f t="shared" si="125"/>
        <v>8.3333333333333329E-2</v>
      </c>
      <c r="AN733" s="8">
        <f t="shared" si="126"/>
        <v>1.6666666666666666E-2</v>
      </c>
      <c r="AO733" s="8">
        <f>Table1[[#This Row],[L1 Worked Time]]+Table1[[#This Row],[Idle Time]]+Table1[[#This Row],[L1 Pend Time]]</f>
        <v>69.099999999999994</v>
      </c>
      <c r="AP733" s="1" t="str">
        <f t="shared" si="127"/>
        <v>Wed</v>
      </c>
      <c r="AQ733" s="6">
        <f>INT(Table1[[#This Row],[Create Date]])</f>
        <v>44993</v>
      </c>
      <c r="AR733" s="2">
        <f t="shared" si="128"/>
        <v>44993</v>
      </c>
      <c r="AS733" s="1" t="str">
        <f t="shared" si="129"/>
        <v>05:40:03</v>
      </c>
      <c r="AT733" s="1" t="str">
        <f t="shared" si="130"/>
        <v>Week-2</v>
      </c>
      <c r="AU733" s="3">
        <f t="shared" si="131"/>
        <v>0.20833333333333331</v>
      </c>
      <c r="AW733">
        <v>8.3333333333333329E-2</v>
      </c>
      <c r="AX733">
        <v>69</v>
      </c>
      <c r="AY733">
        <v>1.6666666666666666E-2</v>
      </c>
    </row>
    <row r="734" spans="1:51" x14ac:dyDescent="0.25">
      <c r="A734">
        <v>8904</v>
      </c>
      <c r="B734" t="s">
        <v>117</v>
      </c>
      <c r="C734" t="s">
        <v>60</v>
      </c>
      <c r="D734" t="s">
        <v>43</v>
      </c>
      <c r="E734" t="s">
        <v>110</v>
      </c>
      <c r="F734" t="s">
        <v>6552</v>
      </c>
      <c r="G734" t="s">
        <v>77</v>
      </c>
      <c r="H734" t="s">
        <v>72</v>
      </c>
      <c r="I734" t="s">
        <v>72</v>
      </c>
      <c r="J734" t="s">
        <v>112</v>
      </c>
      <c r="K734" t="s">
        <v>141</v>
      </c>
      <c r="L734" t="s">
        <v>50</v>
      </c>
      <c r="M734" t="s">
        <v>682</v>
      </c>
      <c r="N734">
        <v>47</v>
      </c>
      <c r="O734" t="s">
        <v>48</v>
      </c>
      <c r="P734" t="s">
        <v>52</v>
      </c>
      <c r="T734" t="s">
        <v>105</v>
      </c>
      <c r="V734" t="s">
        <v>48</v>
      </c>
      <c r="W734" t="s">
        <v>54</v>
      </c>
      <c r="X734" t="s">
        <v>78</v>
      </c>
      <c r="Y734" t="s">
        <v>54</v>
      </c>
      <c r="Z734" t="s">
        <v>6553</v>
      </c>
      <c r="AA734" t="s">
        <v>54</v>
      </c>
      <c r="AB734" t="s">
        <v>57</v>
      </c>
      <c r="AC734" t="s">
        <v>57</v>
      </c>
      <c r="AH734">
        <f t="shared" si="121"/>
        <v>0</v>
      </c>
      <c r="AI734">
        <f t="shared" si="122"/>
        <v>1</v>
      </c>
      <c r="AJ734" t="str">
        <f t="shared" si="123"/>
        <v/>
      </c>
      <c r="AK734">
        <v>1</v>
      </c>
      <c r="AL734" s="8">
        <f t="shared" si="124"/>
        <v>47</v>
      </c>
      <c r="AM734" s="8">
        <f t="shared" si="125"/>
        <v>0.13333333333333333</v>
      </c>
      <c r="AN734" s="8">
        <f t="shared" si="126"/>
        <v>1.6666666666666666E-2</v>
      </c>
      <c r="AO734" s="8">
        <f>Table1[[#This Row],[L1 Worked Time]]+Table1[[#This Row],[Idle Time]]+Table1[[#This Row],[L1 Pend Time]]</f>
        <v>47.15</v>
      </c>
      <c r="AP734" s="1" t="str">
        <f t="shared" si="127"/>
        <v>Thu</v>
      </c>
      <c r="AQ734" s="6">
        <f>INT(Table1[[#This Row],[Create Date]])</f>
        <v>44994</v>
      </c>
      <c r="AR734" s="2">
        <f t="shared" si="128"/>
        <v>44994</v>
      </c>
      <c r="AS734" s="1" t="str">
        <f t="shared" si="129"/>
        <v>20:20:03</v>
      </c>
      <c r="AT734" s="1" t="str">
        <f t="shared" si="130"/>
        <v>Week-2</v>
      </c>
      <c r="AU734" s="3">
        <f t="shared" si="131"/>
        <v>0.83333333333333326</v>
      </c>
      <c r="AW734">
        <v>0.13333333333333333</v>
      </c>
      <c r="AX734">
        <v>47</v>
      </c>
      <c r="AY734">
        <v>1.6666666666666666E-2</v>
      </c>
    </row>
    <row r="735" spans="1:51" x14ac:dyDescent="0.25">
      <c r="A735">
        <v>8903</v>
      </c>
      <c r="B735" t="s">
        <v>59</v>
      </c>
      <c r="C735" t="s">
        <v>60</v>
      </c>
      <c r="D735" t="s">
        <v>43</v>
      </c>
      <c r="E735" t="s">
        <v>6549</v>
      </c>
      <c r="F735" t="s">
        <v>6554</v>
      </c>
      <c r="G735" t="s">
        <v>77</v>
      </c>
      <c r="H735" t="s">
        <v>47</v>
      </c>
      <c r="I735" t="s">
        <v>72</v>
      </c>
      <c r="J735" t="s">
        <v>339</v>
      </c>
      <c r="L735" t="s">
        <v>50</v>
      </c>
      <c r="M735" t="s">
        <v>65</v>
      </c>
      <c r="N735">
        <v>18</v>
      </c>
      <c r="O735" t="s">
        <v>48</v>
      </c>
      <c r="P735" t="s">
        <v>66</v>
      </c>
      <c r="Q735" t="s">
        <v>88</v>
      </c>
      <c r="V735" t="s">
        <v>282</v>
      </c>
      <c r="W735" t="s">
        <v>54</v>
      </c>
      <c r="X735" t="s">
        <v>78</v>
      </c>
      <c r="Y735" t="s">
        <v>54</v>
      </c>
      <c r="Z735" t="s">
        <v>4817</v>
      </c>
      <c r="AA735" t="s">
        <v>54</v>
      </c>
      <c r="AB735" t="s">
        <v>57</v>
      </c>
      <c r="AC735" t="s">
        <v>6555</v>
      </c>
      <c r="AH735">
        <f t="shared" si="121"/>
        <v>1</v>
      </c>
      <c r="AI735">
        <f t="shared" si="122"/>
        <v>0</v>
      </c>
      <c r="AJ735">
        <f t="shared" si="123"/>
        <v>1</v>
      </c>
      <c r="AK735">
        <v>1</v>
      </c>
      <c r="AL735" s="8">
        <f t="shared" si="124"/>
        <v>18</v>
      </c>
      <c r="AM735" s="8">
        <f t="shared" si="125"/>
        <v>0.13333333333333333</v>
      </c>
      <c r="AN735" s="8">
        <f t="shared" si="126"/>
        <v>105.14999999999999</v>
      </c>
      <c r="AO735" s="8">
        <f>Table1[[#This Row],[L1 Worked Time]]+Table1[[#This Row],[Idle Time]]+Table1[[#This Row],[L1 Pend Time]]</f>
        <v>123.28333333333333</v>
      </c>
      <c r="AP735" s="1" t="str">
        <f t="shared" si="127"/>
        <v>Thu</v>
      </c>
      <c r="AQ735" s="6">
        <f>INT(Table1[[#This Row],[Create Date]])</f>
        <v>44994</v>
      </c>
      <c r="AR735" s="2">
        <f t="shared" si="128"/>
        <v>44994</v>
      </c>
      <c r="AS735" s="1" t="str">
        <f t="shared" si="129"/>
        <v>18:00:06</v>
      </c>
      <c r="AT735" s="1" t="str">
        <f t="shared" si="130"/>
        <v>Week-2</v>
      </c>
      <c r="AU735" s="3">
        <f t="shared" si="131"/>
        <v>0.75</v>
      </c>
      <c r="AW735">
        <v>0.13333333333333333</v>
      </c>
      <c r="AX735">
        <v>18</v>
      </c>
      <c r="AY735">
        <v>105.14999999999999</v>
      </c>
    </row>
    <row r="736" spans="1:51" x14ac:dyDescent="0.25">
      <c r="A736">
        <v>8902</v>
      </c>
      <c r="B736" t="s">
        <v>59</v>
      </c>
      <c r="C736" t="s">
        <v>60</v>
      </c>
      <c r="D736" t="s">
        <v>43</v>
      </c>
      <c r="E736" t="s">
        <v>6556</v>
      </c>
      <c r="F736" t="s">
        <v>6557</v>
      </c>
      <c r="G736" t="s">
        <v>77</v>
      </c>
      <c r="H736" t="s">
        <v>72</v>
      </c>
      <c r="I736" t="s">
        <v>72</v>
      </c>
      <c r="J736" t="s">
        <v>64</v>
      </c>
      <c r="L736" t="s">
        <v>50</v>
      </c>
      <c r="M736" t="s">
        <v>65</v>
      </c>
      <c r="N736">
        <v>51</v>
      </c>
      <c r="O736" t="s">
        <v>48</v>
      </c>
      <c r="P736" t="s">
        <v>66</v>
      </c>
      <c r="Q736" t="s">
        <v>88</v>
      </c>
      <c r="V736" t="s">
        <v>48</v>
      </c>
      <c r="W736" t="s">
        <v>54</v>
      </c>
      <c r="X736" t="s">
        <v>142</v>
      </c>
      <c r="Y736" t="s">
        <v>54</v>
      </c>
      <c r="Z736" t="s">
        <v>5173</v>
      </c>
      <c r="AA736" t="s">
        <v>54</v>
      </c>
      <c r="AB736" t="s">
        <v>57</v>
      </c>
      <c r="AC736" t="s">
        <v>6558</v>
      </c>
      <c r="AH736">
        <f t="shared" si="121"/>
        <v>0</v>
      </c>
      <c r="AI736">
        <f t="shared" si="122"/>
        <v>1</v>
      </c>
      <c r="AJ736" t="str">
        <f t="shared" si="123"/>
        <v/>
      </c>
      <c r="AK736">
        <v>1</v>
      </c>
      <c r="AL736" s="8">
        <f t="shared" si="124"/>
        <v>51</v>
      </c>
      <c r="AM736" s="8">
        <f t="shared" si="125"/>
        <v>0.1</v>
      </c>
      <c r="AN736" s="8">
        <f t="shared" si="126"/>
        <v>67.45</v>
      </c>
      <c r="AO736" s="8">
        <f>Table1[[#This Row],[L1 Worked Time]]+Table1[[#This Row],[Idle Time]]+Table1[[#This Row],[L1 Pend Time]]</f>
        <v>118.55000000000001</v>
      </c>
      <c r="AP736" s="1" t="str">
        <f t="shared" si="127"/>
        <v>Thu</v>
      </c>
      <c r="AQ736" s="6">
        <f>INT(Table1[[#This Row],[Create Date]])</f>
        <v>44994</v>
      </c>
      <c r="AR736" s="2">
        <f t="shared" si="128"/>
        <v>44994</v>
      </c>
      <c r="AS736" s="1" t="str">
        <f t="shared" si="129"/>
        <v>17:00:06</v>
      </c>
      <c r="AT736" s="1" t="str">
        <f t="shared" si="130"/>
        <v>Week-2</v>
      </c>
      <c r="AU736" s="3">
        <f t="shared" si="131"/>
        <v>0.70833333333333326</v>
      </c>
      <c r="AW736">
        <v>0.1</v>
      </c>
      <c r="AX736">
        <v>51</v>
      </c>
      <c r="AY736">
        <v>67.45</v>
      </c>
    </row>
    <row r="737" spans="1:51" x14ac:dyDescent="0.25">
      <c r="A737">
        <v>8901</v>
      </c>
      <c r="B737" t="s">
        <v>41</v>
      </c>
      <c r="C737" t="s">
        <v>60</v>
      </c>
      <c r="D737" t="s">
        <v>43</v>
      </c>
      <c r="E737" t="s">
        <v>249</v>
      </c>
      <c r="F737" t="s">
        <v>6559</v>
      </c>
      <c r="G737" t="s">
        <v>77</v>
      </c>
      <c r="H737" t="s">
        <v>63</v>
      </c>
      <c r="I737" t="s">
        <v>63</v>
      </c>
      <c r="J737" t="s">
        <v>112</v>
      </c>
      <c r="K737" t="s">
        <v>2614</v>
      </c>
      <c r="L737" t="s">
        <v>50</v>
      </c>
      <c r="M737" t="s">
        <v>114</v>
      </c>
      <c r="N737">
        <v>62</v>
      </c>
      <c r="O737" t="s">
        <v>48</v>
      </c>
      <c r="P737" t="s">
        <v>251</v>
      </c>
      <c r="S737" t="s">
        <v>252</v>
      </c>
      <c r="V737" t="s">
        <v>48</v>
      </c>
      <c r="W737" t="s">
        <v>54</v>
      </c>
      <c r="X737" t="s">
        <v>78</v>
      </c>
      <c r="Y737" t="s">
        <v>54</v>
      </c>
      <c r="Z737" t="s">
        <v>6560</v>
      </c>
      <c r="AA737" t="s">
        <v>54</v>
      </c>
      <c r="AB737" t="s">
        <v>57</v>
      </c>
      <c r="AC737" t="s">
        <v>57</v>
      </c>
      <c r="AH737">
        <f t="shared" si="121"/>
        <v>0</v>
      </c>
      <c r="AI737">
        <f t="shared" si="122"/>
        <v>1</v>
      </c>
      <c r="AJ737" t="str">
        <f t="shared" si="123"/>
        <v/>
      </c>
      <c r="AK737">
        <v>1</v>
      </c>
      <c r="AL737" s="8">
        <f t="shared" si="124"/>
        <v>62</v>
      </c>
      <c r="AM737" s="8">
        <f t="shared" si="125"/>
        <v>0.13333333333333333</v>
      </c>
      <c r="AN737" s="8">
        <f t="shared" si="126"/>
        <v>1.6666666666666666E-2</v>
      </c>
      <c r="AO737" s="8">
        <f>Table1[[#This Row],[L1 Worked Time]]+Table1[[#This Row],[Idle Time]]+Table1[[#This Row],[L1 Pend Time]]</f>
        <v>62.15</v>
      </c>
      <c r="AP737" s="1" t="str">
        <f t="shared" si="127"/>
        <v>Thu</v>
      </c>
      <c r="AQ737" s="6">
        <f>INT(Table1[[#This Row],[Create Date]])</f>
        <v>44994</v>
      </c>
      <c r="AR737" s="2">
        <f t="shared" si="128"/>
        <v>44994</v>
      </c>
      <c r="AS737" s="1" t="str">
        <f t="shared" si="129"/>
        <v>17:00:03</v>
      </c>
      <c r="AT737" s="1" t="str">
        <f t="shared" si="130"/>
        <v>Week-2</v>
      </c>
      <c r="AU737" s="3">
        <f t="shared" si="131"/>
        <v>0.70833333333333326</v>
      </c>
      <c r="AW737">
        <v>0.13333333333333333</v>
      </c>
      <c r="AX737">
        <v>62</v>
      </c>
      <c r="AY737">
        <v>1.6666666666666666E-2</v>
      </c>
    </row>
    <row r="738" spans="1:51" x14ac:dyDescent="0.25">
      <c r="A738">
        <v>8900</v>
      </c>
      <c r="B738" t="s">
        <v>59</v>
      </c>
      <c r="C738" t="s">
        <v>60</v>
      </c>
      <c r="D738" t="s">
        <v>43</v>
      </c>
      <c r="E738" t="s">
        <v>495</v>
      </c>
      <c r="F738" t="s">
        <v>6561</v>
      </c>
      <c r="G738" t="s">
        <v>181</v>
      </c>
      <c r="H738" t="s">
        <v>47</v>
      </c>
      <c r="I738" t="s">
        <v>47</v>
      </c>
      <c r="J738" t="s">
        <v>64</v>
      </c>
      <c r="L738" t="s">
        <v>50</v>
      </c>
      <c r="M738" t="s">
        <v>65</v>
      </c>
      <c r="N738">
        <v>66</v>
      </c>
      <c r="O738" t="s">
        <v>48</v>
      </c>
      <c r="P738" t="s">
        <v>66</v>
      </c>
      <c r="Q738" t="s">
        <v>317</v>
      </c>
      <c r="V738" t="s">
        <v>48</v>
      </c>
      <c r="W738" t="s">
        <v>54</v>
      </c>
      <c r="X738" t="s">
        <v>148</v>
      </c>
      <c r="Y738" t="s">
        <v>54</v>
      </c>
      <c r="Z738" t="s">
        <v>6562</v>
      </c>
      <c r="AA738" t="s">
        <v>54</v>
      </c>
      <c r="AB738" t="s">
        <v>57</v>
      </c>
      <c r="AC738" t="s">
        <v>57</v>
      </c>
      <c r="AH738">
        <f t="shared" si="121"/>
        <v>0</v>
      </c>
      <c r="AI738">
        <f t="shared" si="122"/>
        <v>1</v>
      </c>
      <c r="AJ738" t="str">
        <f t="shared" si="123"/>
        <v/>
      </c>
      <c r="AK738">
        <v>1</v>
      </c>
      <c r="AL738" s="8">
        <f t="shared" si="124"/>
        <v>66</v>
      </c>
      <c r="AM738" s="8">
        <f t="shared" si="125"/>
        <v>0.11666666666666667</v>
      </c>
      <c r="AN738" s="8">
        <f t="shared" si="126"/>
        <v>1.6666666666666666E-2</v>
      </c>
      <c r="AO738" s="8">
        <f>Table1[[#This Row],[L1 Worked Time]]+Table1[[#This Row],[Idle Time]]+Table1[[#This Row],[L1 Pend Time]]</f>
        <v>66.133333333333326</v>
      </c>
      <c r="AP738" s="1" t="str">
        <f t="shared" si="127"/>
        <v>Thu</v>
      </c>
      <c r="AQ738" s="6">
        <f>INT(Table1[[#This Row],[Create Date]])</f>
        <v>44994</v>
      </c>
      <c r="AR738" s="2">
        <f t="shared" si="128"/>
        <v>44994</v>
      </c>
      <c r="AS738" s="1" t="str">
        <f t="shared" si="129"/>
        <v>15:30:05</v>
      </c>
      <c r="AT738" s="1" t="str">
        <f t="shared" si="130"/>
        <v>Week-2</v>
      </c>
      <c r="AU738" s="3">
        <f t="shared" si="131"/>
        <v>0.625</v>
      </c>
      <c r="AW738">
        <v>0.11666666666666667</v>
      </c>
      <c r="AX738">
        <v>66</v>
      </c>
      <c r="AY738">
        <v>1.6666666666666666E-2</v>
      </c>
    </row>
    <row r="739" spans="1:51" x14ac:dyDescent="0.25">
      <c r="A739">
        <v>8899</v>
      </c>
      <c r="B739" t="s">
        <v>41</v>
      </c>
      <c r="C739" t="s">
        <v>60</v>
      </c>
      <c r="D739" t="s">
        <v>43</v>
      </c>
      <c r="E739" t="s">
        <v>150</v>
      </c>
      <c r="F739" t="s">
        <v>6563</v>
      </c>
      <c r="G739" t="s">
        <v>2165</v>
      </c>
      <c r="H739" t="s">
        <v>47</v>
      </c>
      <c r="I739" t="s">
        <v>63</v>
      </c>
      <c r="J739" t="s">
        <v>48</v>
      </c>
      <c r="K739" t="s">
        <v>2614</v>
      </c>
      <c r="L739" t="s">
        <v>50</v>
      </c>
      <c r="M739" t="s">
        <v>114</v>
      </c>
      <c r="N739">
        <v>29</v>
      </c>
      <c r="O739" t="s">
        <v>48</v>
      </c>
      <c r="P739" t="s">
        <v>66</v>
      </c>
      <c r="Q739" t="s">
        <v>147</v>
      </c>
      <c r="V739" t="s">
        <v>48</v>
      </c>
      <c r="W739" t="s">
        <v>54</v>
      </c>
      <c r="X739" t="s">
        <v>1779</v>
      </c>
      <c r="Y739" t="s">
        <v>54</v>
      </c>
      <c r="Z739" t="s">
        <v>6564</v>
      </c>
      <c r="AA739" t="s">
        <v>54</v>
      </c>
      <c r="AB739" t="s">
        <v>57</v>
      </c>
      <c r="AC739" t="s">
        <v>57</v>
      </c>
      <c r="AH739">
        <f t="shared" si="121"/>
        <v>0</v>
      </c>
      <c r="AI739">
        <f t="shared" si="122"/>
        <v>0</v>
      </c>
      <c r="AJ739">
        <f t="shared" si="123"/>
        <v>1</v>
      </c>
      <c r="AK739">
        <v>1</v>
      </c>
      <c r="AL739" s="8">
        <f t="shared" si="124"/>
        <v>29.000000000000004</v>
      </c>
      <c r="AM739" s="8">
        <f t="shared" si="125"/>
        <v>2.25</v>
      </c>
      <c r="AN739" s="8">
        <f t="shared" si="126"/>
        <v>1.6666666666666666E-2</v>
      </c>
      <c r="AO739" s="8">
        <f>Table1[[#This Row],[L1 Worked Time]]+Table1[[#This Row],[Idle Time]]+Table1[[#This Row],[L1 Pend Time]]</f>
        <v>31.266666666666669</v>
      </c>
      <c r="AP739" s="1" t="str">
        <f t="shared" si="127"/>
        <v>Thu</v>
      </c>
      <c r="AQ739" s="6">
        <f>INT(Table1[[#This Row],[Create Date]])</f>
        <v>44994</v>
      </c>
      <c r="AR739" s="2">
        <f t="shared" si="128"/>
        <v>44994</v>
      </c>
      <c r="AS739" s="1" t="str">
        <f t="shared" si="129"/>
        <v>15:30:03</v>
      </c>
      <c r="AT739" s="1" t="str">
        <f t="shared" si="130"/>
        <v>Week-2</v>
      </c>
      <c r="AU739" s="3">
        <f t="shared" si="131"/>
        <v>0.625</v>
      </c>
      <c r="AW739">
        <v>2.25</v>
      </c>
      <c r="AX739">
        <v>29.000000000000004</v>
      </c>
      <c r="AY739">
        <v>1.6666666666666666E-2</v>
      </c>
    </row>
    <row r="740" spans="1:51" x14ac:dyDescent="0.25">
      <c r="A740">
        <v>8898</v>
      </c>
      <c r="B740" t="s">
        <v>59</v>
      </c>
      <c r="C740" t="s">
        <v>60</v>
      </c>
      <c r="D740" t="s">
        <v>43</v>
      </c>
      <c r="E740" t="s">
        <v>6565</v>
      </c>
      <c r="F740" t="s">
        <v>6566</v>
      </c>
      <c r="G740" t="s">
        <v>2165</v>
      </c>
      <c r="H740" t="s">
        <v>47</v>
      </c>
      <c r="I740" t="s">
        <v>47</v>
      </c>
      <c r="J740" t="s">
        <v>64</v>
      </c>
      <c r="L740" t="s">
        <v>50</v>
      </c>
      <c r="M740" t="s">
        <v>65</v>
      </c>
      <c r="N740">
        <v>68</v>
      </c>
      <c r="O740" t="s">
        <v>48</v>
      </c>
      <c r="P740" t="s">
        <v>66</v>
      </c>
      <c r="Q740" t="s">
        <v>147</v>
      </c>
      <c r="V740" t="s">
        <v>48</v>
      </c>
      <c r="W740" t="s">
        <v>54</v>
      </c>
      <c r="X740" t="s">
        <v>254</v>
      </c>
      <c r="Y740" t="s">
        <v>54</v>
      </c>
      <c r="Z740" t="s">
        <v>6567</v>
      </c>
      <c r="AA740" t="s">
        <v>54</v>
      </c>
      <c r="AB740" t="s">
        <v>57</v>
      </c>
      <c r="AC740" t="s">
        <v>643</v>
      </c>
      <c r="AH740">
        <f t="shared" si="121"/>
        <v>0</v>
      </c>
      <c r="AI740">
        <f t="shared" si="122"/>
        <v>1</v>
      </c>
      <c r="AJ740" t="str">
        <f t="shared" si="123"/>
        <v/>
      </c>
      <c r="AK740">
        <v>1</v>
      </c>
      <c r="AL740" s="8">
        <f t="shared" si="124"/>
        <v>68</v>
      </c>
      <c r="AM740" s="8">
        <f t="shared" si="125"/>
        <v>0.38333333333333336</v>
      </c>
      <c r="AN740" s="8">
        <f t="shared" si="126"/>
        <v>6.2666666666666666</v>
      </c>
      <c r="AO740" s="8">
        <f>Table1[[#This Row],[L1 Worked Time]]+Table1[[#This Row],[Idle Time]]+Table1[[#This Row],[L1 Pend Time]]</f>
        <v>74.650000000000006</v>
      </c>
      <c r="AP740" s="1" t="str">
        <f t="shared" si="127"/>
        <v>Thu</v>
      </c>
      <c r="AQ740" s="6">
        <f>INT(Table1[[#This Row],[Create Date]])</f>
        <v>44994</v>
      </c>
      <c r="AR740" s="2">
        <f t="shared" si="128"/>
        <v>44994</v>
      </c>
      <c r="AS740" s="1" t="str">
        <f t="shared" si="129"/>
        <v>14:00:06</v>
      </c>
      <c r="AT740" s="1" t="str">
        <f t="shared" si="130"/>
        <v>Week-2</v>
      </c>
      <c r="AU740" s="3">
        <f t="shared" si="131"/>
        <v>0.58333333333333326</v>
      </c>
      <c r="AW740">
        <v>0.38333333333333336</v>
      </c>
      <c r="AX740">
        <v>68</v>
      </c>
      <c r="AY740">
        <v>6.2666666666666666</v>
      </c>
    </row>
    <row r="741" spans="1:51" x14ac:dyDescent="0.25">
      <c r="A741">
        <v>8897</v>
      </c>
      <c r="B741" t="s">
        <v>117</v>
      </c>
      <c r="C741" t="s">
        <v>109</v>
      </c>
      <c r="D741" t="s">
        <v>43</v>
      </c>
      <c r="E741" t="s">
        <v>226</v>
      </c>
      <c r="F741" t="s">
        <v>6568</v>
      </c>
      <c r="G741" t="s">
        <v>181</v>
      </c>
      <c r="H741" t="s">
        <v>47</v>
      </c>
      <c r="I741" t="s">
        <v>47</v>
      </c>
      <c r="J741" t="s">
        <v>112</v>
      </c>
      <c r="K741" t="s">
        <v>121</v>
      </c>
      <c r="L741" t="s">
        <v>50</v>
      </c>
      <c r="M741" t="s">
        <v>114</v>
      </c>
      <c r="N741">
        <v>109</v>
      </c>
      <c r="O741" t="s">
        <v>48</v>
      </c>
      <c r="P741" t="s">
        <v>123</v>
      </c>
      <c r="R741" t="s">
        <v>124</v>
      </c>
      <c r="V741" t="s">
        <v>48</v>
      </c>
      <c r="W741" t="s">
        <v>54</v>
      </c>
      <c r="X741" t="s">
        <v>3997</v>
      </c>
      <c r="Y741" t="s">
        <v>54</v>
      </c>
      <c r="Z741" t="s">
        <v>6569</v>
      </c>
      <c r="AA741" t="s">
        <v>54</v>
      </c>
      <c r="AB741" t="s">
        <v>57</v>
      </c>
      <c r="AC741" t="s">
        <v>57</v>
      </c>
      <c r="AH741">
        <f t="shared" si="121"/>
        <v>0</v>
      </c>
      <c r="AI741">
        <f t="shared" si="122"/>
        <v>1</v>
      </c>
      <c r="AJ741" t="str">
        <f t="shared" si="123"/>
        <v/>
      </c>
      <c r="AK741">
        <v>1</v>
      </c>
      <c r="AL741" s="8">
        <f t="shared" si="124"/>
        <v>108.99999999999999</v>
      </c>
      <c r="AM741" s="8">
        <f t="shared" si="125"/>
        <v>12.85</v>
      </c>
      <c r="AN741" s="8">
        <f t="shared" si="126"/>
        <v>1.6666666666666666E-2</v>
      </c>
      <c r="AO741" s="8">
        <f>Table1[[#This Row],[L1 Worked Time]]+Table1[[#This Row],[Idle Time]]+Table1[[#This Row],[L1 Pend Time]]</f>
        <v>121.86666666666665</v>
      </c>
      <c r="AP741" s="1" t="str">
        <f t="shared" si="127"/>
        <v>Thu</v>
      </c>
      <c r="AQ741" s="6">
        <f>INT(Table1[[#This Row],[Create Date]])</f>
        <v>44994</v>
      </c>
      <c r="AR741" s="2">
        <f t="shared" si="128"/>
        <v>44994</v>
      </c>
      <c r="AS741" s="1" t="str">
        <f t="shared" si="129"/>
        <v>13:10:03</v>
      </c>
      <c r="AT741" s="1" t="str">
        <f t="shared" si="130"/>
        <v>Week-2</v>
      </c>
      <c r="AU741" s="3">
        <f t="shared" si="131"/>
        <v>0.54166666666666663</v>
      </c>
      <c r="AW741">
        <v>12.85</v>
      </c>
      <c r="AX741">
        <v>108.99999999999999</v>
      </c>
      <c r="AY741">
        <v>1.6666666666666666E-2</v>
      </c>
    </row>
    <row r="742" spans="1:51" x14ac:dyDescent="0.25">
      <c r="A742">
        <v>8896</v>
      </c>
      <c r="B742" t="s">
        <v>59</v>
      </c>
      <c r="C742" t="s">
        <v>60</v>
      </c>
      <c r="D742" t="s">
        <v>43</v>
      </c>
      <c r="E742" t="s">
        <v>6570</v>
      </c>
      <c r="F742" t="s">
        <v>6571</v>
      </c>
      <c r="G742" t="s">
        <v>181</v>
      </c>
      <c r="H742" t="s">
        <v>47</v>
      </c>
      <c r="I742" t="s">
        <v>47</v>
      </c>
      <c r="J742" t="s">
        <v>64</v>
      </c>
      <c r="L742" t="s">
        <v>50</v>
      </c>
      <c r="M742" t="s">
        <v>65</v>
      </c>
      <c r="N742">
        <v>53</v>
      </c>
      <c r="O742" t="s">
        <v>48</v>
      </c>
      <c r="P742" t="s">
        <v>66</v>
      </c>
      <c r="Q742" t="s">
        <v>317</v>
      </c>
      <c r="V742" t="s">
        <v>48</v>
      </c>
      <c r="W742" t="s">
        <v>54</v>
      </c>
      <c r="X742" t="s">
        <v>148</v>
      </c>
      <c r="Y742" t="s">
        <v>54</v>
      </c>
      <c r="Z742" t="s">
        <v>6572</v>
      </c>
      <c r="AA742" t="s">
        <v>54</v>
      </c>
      <c r="AB742" t="s">
        <v>57</v>
      </c>
      <c r="AC742" t="s">
        <v>5999</v>
      </c>
      <c r="AH742">
        <f t="shared" si="121"/>
        <v>0</v>
      </c>
      <c r="AI742">
        <f t="shared" si="122"/>
        <v>1</v>
      </c>
      <c r="AJ742" t="str">
        <f t="shared" si="123"/>
        <v/>
      </c>
      <c r="AK742">
        <v>1</v>
      </c>
      <c r="AL742" s="8">
        <f t="shared" si="124"/>
        <v>53</v>
      </c>
      <c r="AM742" s="8">
        <f t="shared" si="125"/>
        <v>0.11666666666666667</v>
      </c>
      <c r="AN742" s="8">
        <f t="shared" si="126"/>
        <v>7.2</v>
      </c>
      <c r="AO742" s="8">
        <f>Table1[[#This Row],[L1 Worked Time]]+Table1[[#This Row],[Idle Time]]+Table1[[#This Row],[L1 Pend Time]]</f>
        <v>60.31666666666667</v>
      </c>
      <c r="AP742" s="1" t="str">
        <f t="shared" si="127"/>
        <v>Thu</v>
      </c>
      <c r="AQ742" s="6">
        <f>INT(Table1[[#This Row],[Create Date]])</f>
        <v>44994</v>
      </c>
      <c r="AR742" s="2">
        <f t="shared" si="128"/>
        <v>44994</v>
      </c>
      <c r="AS742" s="1" t="str">
        <f t="shared" si="129"/>
        <v>11:00:09</v>
      </c>
      <c r="AT742" s="1" t="str">
        <f t="shared" si="130"/>
        <v>Week-2</v>
      </c>
      <c r="AU742" s="3">
        <f t="shared" si="131"/>
        <v>0.45833333333333331</v>
      </c>
      <c r="AW742">
        <v>0.11666666666666667</v>
      </c>
      <c r="AX742">
        <v>53</v>
      </c>
      <c r="AY742">
        <v>7.2</v>
      </c>
    </row>
    <row r="743" spans="1:51" x14ac:dyDescent="0.25">
      <c r="A743">
        <v>8895</v>
      </c>
      <c r="B743" t="s">
        <v>59</v>
      </c>
      <c r="C743" t="s">
        <v>60</v>
      </c>
      <c r="D743" t="s">
        <v>43</v>
      </c>
      <c r="E743" t="s">
        <v>6573</v>
      </c>
      <c r="F743" t="s">
        <v>6571</v>
      </c>
      <c r="G743" t="s">
        <v>77</v>
      </c>
      <c r="H743" t="s">
        <v>72</v>
      </c>
      <c r="I743" t="s">
        <v>72</v>
      </c>
      <c r="J743" t="s">
        <v>64</v>
      </c>
      <c r="L743" t="s">
        <v>50</v>
      </c>
      <c r="M743" t="s">
        <v>65</v>
      </c>
      <c r="N743">
        <v>134</v>
      </c>
      <c r="O743" t="s">
        <v>48</v>
      </c>
      <c r="P743" t="s">
        <v>66</v>
      </c>
      <c r="Q743" t="s">
        <v>73</v>
      </c>
      <c r="V743" t="s">
        <v>48</v>
      </c>
      <c r="W743" t="s">
        <v>54</v>
      </c>
      <c r="X743" t="s">
        <v>89</v>
      </c>
      <c r="Y743" t="s">
        <v>54</v>
      </c>
      <c r="Z743" t="s">
        <v>6574</v>
      </c>
      <c r="AA743" t="s">
        <v>54</v>
      </c>
      <c r="AB743" t="s">
        <v>57</v>
      </c>
      <c r="AC743" t="s">
        <v>6575</v>
      </c>
      <c r="AH743">
        <f t="shared" si="121"/>
        <v>0</v>
      </c>
      <c r="AI743">
        <f t="shared" si="122"/>
        <v>1</v>
      </c>
      <c r="AJ743" t="str">
        <f t="shared" si="123"/>
        <v/>
      </c>
      <c r="AK743">
        <v>1</v>
      </c>
      <c r="AL743" s="8">
        <f t="shared" si="124"/>
        <v>134</v>
      </c>
      <c r="AM743" s="8">
        <f t="shared" si="125"/>
        <v>0.16666666666666666</v>
      </c>
      <c r="AN743" s="8">
        <f t="shared" si="126"/>
        <v>496.78333333333336</v>
      </c>
      <c r="AO743" s="8">
        <f>Table1[[#This Row],[L1 Worked Time]]+Table1[[#This Row],[Idle Time]]+Table1[[#This Row],[L1 Pend Time]]</f>
        <v>630.95000000000005</v>
      </c>
      <c r="AP743" s="1" t="str">
        <f t="shared" si="127"/>
        <v>Thu</v>
      </c>
      <c r="AQ743" s="6">
        <f>INT(Table1[[#This Row],[Create Date]])</f>
        <v>44994</v>
      </c>
      <c r="AR743" s="2">
        <f t="shared" si="128"/>
        <v>44994</v>
      </c>
      <c r="AS743" s="1" t="str">
        <f t="shared" si="129"/>
        <v>11:00:09</v>
      </c>
      <c r="AT743" s="1" t="str">
        <f t="shared" si="130"/>
        <v>Week-2</v>
      </c>
      <c r="AU743" s="3">
        <f t="shared" si="131"/>
        <v>0.45833333333333331</v>
      </c>
      <c r="AW743">
        <v>0.16666666666666666</v>
      </c>
      <c r="AX743">
        <v>134</v>
      </c>
      <c r="AY743">
        <v>496.78333333333336</v>
      </c>
    </row>
    <row r="744" spans="1:51" x14ac:dyDescent="0.25">
      <c r="A744">
        <v>8894</v>
      </c>
      <c r="B744" t="s">
        <v>117</v>
      </c>
      <c r="C744" t="s">
        <v>399</v>
      </c>
      <c r="D744" t="s">
        <v>43</v>
      </c>
      <c r="E744" t="s">
        <v>5544</v>
      </c>
      <c r="F744" t="s">
        <v>6576</v>
      </c>
      <c r="G744" t="s">
        <v>2165</v>
      </c>
      <c r="H744" t="s">
        <v>72</v>
      </c>
      <c r="I744" t="s">
        <v>72</v>
      </c>
      <c r="J744" t="s">
        <v>112</v>
      </c>
      <c r="K744" t="s">
        <v>121</v>
      </c>
      <c r="L744" t="s">
        <v>50</v>
      </c>
      <c r="M744" t="s">
        <v>122</v>
      </c>
      <c r="N744">
        <v>57</v>
      </c>
      <c r="O744" t="s">
        <v>48</v>
      </c>
      <c r="P744" t="s">
        <v>123</v>
      </c>
      <c r="R744" t="s">
        <v>5546</v>
      </c>
      <c r="V744" t="s">
        <v>48</v>
      </c>
      <c r="W744" t="s">
        <v>54</v>
      </c>
      <c r="X744" t="s">
        <v>142</v>
      </c>
      <c r="Y744" t="s">
        <v>54</v>
      </c>
      <c r="Z744" t="s">
        <v>6577</v>
      </c>
      <c r="AA744" t="s">
        <v>54</v>
      </c>
      <c r="AB744" t="s">
        <v>57</v>
      </c>
      <c r="AC744" t="s">
        <v>2270</v>
      </c>
      <c r="AH744">
        <f t="shared" si="121"/>
        <v>0</v>
      </c>
      <c r="AI744">
        <f t="shared" si="122"/>
        <v>1</v>
      </c>
      <c r="AJ744" t="str">
        <f t="shared" si="123"/>
        <v/>
      </c>
      <c r="AK744">
        <v>1</v>
      </c>
      <c r="AL744" s="8">
        <f t="shared" si="124"/>
        <v>57</v>
      </c>
      <c r="AM744" s="8">
        <f t="shared" si="125"/>
        <v>0.1</v>
      </c>
      <c r="AN744" s="8">
        <f t="shared" si="126"/>
        <v>7.2166666666666659</v>
      </c>
      <c r="AO744" s="8">
        <f>Table1[[#This Row],[L1 Worked Time]]+Table1[[#This Row],[Idle Time]]+Table1[[#This Row],[L1 Pend Time]]</f>
        <v>64.316666666666663</v>
      </c>
      <c r="AP744" s="1" t="str">
        <f t="shared" si="127"/>
        <v>Thu</v>
      </c>
      <c r="AQ744" s="6">
        <f>INT(Table1[[#This Row],[Create Date]])</f>
        <v>44994</v>
      </c>
      <c r="AR744" s="2">
        <f t="shared" si="128"/>
        <v>44994</v>
      </c>
      <c r="AS744" s="1" t="str">
        <f t="shared" si="129"/>
        <v>10:40:03</v>
      </c>
      <c r="AT744" s="1" t="str">
        <f t="shared" si="130"/>
        <v>Week-2</v>
      </c>
      <c r="AU744" s="3">
        <f t="shared" si="131"/>
        <v>0.41666666666666663</v>
      </c>
      <c r="AW744">
        <v>0.1</v>
      </c>
      <c r="AX744">
        <v>57</v>
      </c>
      <c r="AY744">
        <v>7.2166666666666659</v>
      </c>
    </row>
    <row r="745" spans="1:51" x14ac:dyDescent="0.25">
      <c r="A745">
        <v>8893</v>
      </c>
      <c r="B745" t="s">
        <v>59</v>
      </c>
      <c r="C745" t="s">
        <v>60</v>
      </c>
      <c r="D745" t="s">
        <v>43</v>
      </c>
      <c r="E745" t="s">
        <v>6578</v>
      </c>
      <c r="F745" t="s">
        <v>6579</v>
      </c>
      <c r="G745" t="s">
        <v>82</v>
      </c>
      <c r="H745" t="s">
        <v>63</v>
      </c>
      <c r="I745" t="s">
        <v>63</v>
      </c>
      <c r="J745" t="s">
        <v>48</v>
      </c>
      <c r="L745" t="s">
        <v>50</v>
      </c>
      <c r="M745" t="s">
        <v>65</v>
      </c>
      <c r="N745">
        <v>0</v>
      </c>
      <c r="O745" t="s">
        <v>48</v>
      </c>
      <c r="P745" t="s">
        <v>66</v>
      </c>
      <c r="Q745" t="s">
        <v>67</v>
      </c>
      <c r="V745" t="s">
        <v>48</v>
      </c>
      <c r="W745" t="s">
        <v>54</v>
      </c>
      <c r="X745" t="s">
        <v>89</v>
      </c>
      <c r="Y745" t="s">
        <v>54</v>
      </c>
      <c r="Z745" t="s">
        <v>188</v>
      </c>
      <c r="AA745" t="s">
        <v>54</v>
      </c>
      <c r="AB745" t="s">
        <v>57</v>
      </c>
      <c r="AC745" t="s">
        <v>6580</v>
      </c>
      <c r="AH745">
        <f t="shared" si="121"/>
        <v>0</v>
      </c>
      <c r="AI745">
        <f t="shared" si="122"/>
        <v>1</v>
      </c>
      <c r="AJ745" t="str">
        <f t="shared" si="123"/>
        <v/>
      </c>
      <c r="AK745">
        <v>1</v>
      </c>
      <c r="AL745" s="8">
        <f t="shared" si="124"/>
        <v>0</v>
      </c>
      <c r="AM745" s="8">
        <f t="shared" si="125"/>
        <v>0.16666666666666666</v>
      </c>
      <c r="AN745" s="8">
        <f t="shared" si="126"/>
        <v>123.85</v>
      </c>
      <c r="AO745" s="8">
        <f>Table1[[#This Row],[L1 Worked Time]]+Table1[[#This Row],[Idle Time]]+Table1[[#This Row],[L1 Pend Time]]</f>
        <v>124.01666666666667</v>
      </c>
      <c r="AP745" s="1" t="str">
        <f t="shared" si="127"/>
        <v>Thu</v>
      </c>
      <c r="AQ745" s="6">
        <f>INT(Table1[[#This Row],[Create Date]])</f>
        <v>44994</v>
      </c>
      <c r="AR745" s="2">
        <f t="shared" si="128"/>
        <v>44994</v>
      </c>
      <c r="AS745" s="1" t="str">
        <f t="shared" si="129"/>
        <v>09:00:06</v>
      </c>
      <c r="AT745" s="1" t="str">
        <f t="shared" si="130"/>
        <v>Week-2</v>
      </c>
      <c r="AU745" s="3">
        <f t="shared" si="131"/>
        <v>0.375</v>
      </c>
      <c r="AW745">
        <v>0.16666666666666666</v>
      </c>
      <c r="AX745">
        <v>0</v>
      </c>
      <c r="AY745">
        <v>123.85</v>
      </c>
    </row>
    <row r="746" spans="1:51" x14ac:dyDescent="0.25">
      <c r="A746">
        <v>8892</v>
      </c>
      <c r="B746" t="s">
        <v>59</v>
      </c>
      <c r="C746" t="s">
        <v>60</v>
      </c>
      <c r="D746" t="s">
        <v>43</v>
      </c>
      <c r="E746" t="s">
        <v>1361</v>
      </c>
      <c r="F746" t="s">
        <v>6579</v>
      </c>
      <c r="G746" t="s">
        <v>2165</v>
      </c>
      <c r="H746" t="s">
        <v>72</v>
      </c>
      <c r="I746" t="s">
        <v>72</v>
      </c>
      <c r="J746" t="s">
        <v>64</v>
      </c>
      <c r="L746" t="s">
        <v>50</v>
      </c>
      <c r="M746" t="s">
        <v>65</v>
      </c>
      <c r="N746">
        <v>46</v>
      </c>
      <c r="O746" t="s">
        <v>48</v>
      </c>
      <c r="P746" t="s">
        <v>66</v>
      </c>
      <c r="Q746" t="s">
        <v>73</v>
      </c>
      <c r="V746" t="s">
        <v>48</v>
      </c>
      <c r="W746" t="s">
        <v>54</v>
      </c>
      <c r="X746" t="s">
        <v>84</v>
      </c>
      <c r="Y746" t="s">
        <v>54</v>
      </c>
      <c r="Z746" t="s">
        <v>6581</v>
      </c>
      <c r="AA746" t="s">
        <v>54</v>
      </c>
      <c r="AB746" t="s">
        <v>57</v>
      </c>
      <c r="AC746" t="s">
        <v>57</v>
      </c>
      <c r="AH746">
        <f t="shared" si="121"/>
        <v>0</v>
      </c>
      <c r="AI746">
        <f t="shared" si="122"/>
        <v>1</v>
      </c>
      <c r="AJ746" t="str">
        <f t="shared" si="123"/>
        <v/>
      </c>
      <c r="AK746">
        <v>1</v>
      </c>
      <c r="AL746" s="8">
        <f t="shared" si="124"/>
        <v>46</v>
      </c>
      <c r="AM746" s="8">
        <f t="shared" si="125"/>
        <v>0.18333333333333332</v>
      </c>
      <c r="AN746" s="8">
        <f t="shared" si="126"/>
        <v>1.6666666666666666E-2</v>
      </c>
      <c r="AO746" s="8">
        <f>Table1[[#This Row],[L1 Worked Time]]+Table1[[#This Row],[Idle Time]]+Table1[[#This Row],[L1 Pend Time]]</f>
        <v>46.199999999999996</v>
      </c>
      <c r="AP746" s="1" t="str">
        <f t="shared" si="127"/>
        <v>Thu</v>
      </c>
      <c r="AQ746" s="6">
        <f>INT(Table1[[#This Row],[Create Date]])</f>
        <v>44994</v>
      </c>
      <c r="AR746" s="2">
        <f t="shared" si="128"/>
        <v>44994</v>
      </c>
      <c r="AS746" s="1" t="str">
        <f t="shared" si="129"/>
        <v>09:00:06</v>
      </c>
      <c r="AT746" s="1" t="str">
        <f t="shared" si="130"/>
        <v>Week-2</v>
      </c>
      <c r="AU746" s="3">
        <f t="shared" si="131"/>
        <v>0.375</v>
      </c>
      <c r="AW746">
        <v>0.18333333333333332</v>
      </c>
      <c r="AX746">
        <v>46</v>
      </c>
      <c r="AY746">
        <v>1.6666666666666666E-2</v>
      </c>
    </row>
    <row r="747" spans="1:51" x14ac:dyDescent="0.25">
      <c r="A747">
        <v>8891</v>
      </c>
      <c r="B747" t="s">
        <v>371</v>
      </c>
      <c r="C747" t="s">
        <v>164</v>
      </c>
      <c r="D747" t="s">
        <v>43</v>
      </c>
      <c r="E747" t="s">
        <v>3320</v>
      </c>
      <c r="F747" t="s">
        <v>6582</v>
      </c>
      <c r="G747" t="s">
        <v>2165</v>
      </c>
      <c r="H747" t="s">
        <v>63</v>
      </c>
      <c r="I747" t="s">
        <v>63</v>
      </c>
      <c r="J747" t="s">
        <v>48</v>
      </c>
      <c r="K747" t="s">
        <v>3322</v>
      </c>
      <c r="L747" t="s">
        <v>50</v>
      </c>
      <c r="M747" t="s">
        <v>122</v>
      </c>
      <c r="N747">
        <v>65</v>
      </c>
      <c r="O747" t="s">
        <v>48</v>
      </c>
      <c r="P747" t="s">
        <v>123</v>
      </c>
      <c r="R747" t="s">
        <v>158</v>
      </c>
      <c r="V747" t="s">
        <v>48</v>
      </c>
      <c r="W747" t="s">
        <v>54</v>
      </c>
      <c r="X747" t="s">
        <v>142</v>
      </c>
      <c r="Y747" t="s">
        <v>54</v>
      </c>
      <c r="Z747" t="s">
        <v>6583</v>
      </c>
      <c r="AA747" t="s">
        <v>54</v>
      </c>
      <c r="AB747" t="s">
        <v>57</v>
      </c>
      <c r="AC747" t="s">
        <v>6584</v>
      </c>
      <c r="AH747">
        <f t="shared" si="121"/>
        <v>0</v>
      </c>
      <c r="AI747">
        <f t="shared" si="122"/>
        <v>1</v>
      </c>
      <c r="AJ747" t="str">
        <f t="shared" si="123"/>
        <v/>
      </c>
      <c r="AK747">
        <v>1</v>
      </c>
      <c r="AL747" s="8">
        <f t="shared" si="124"/>
        <v>65</v>
      </c>
      <c r="AM747" s="8">
        <f t="shared" si="125"/>
        <v>0.1</v>
      </c>
      <c r="AN747" s="8">
        <f t="shared" si="126"/>
        <v>46.366666666666667</v>
      </c>
      <c r="AO747" s="8">
        <f>Table1[[#This Row],[L1 Worked Time]]+Table1[[#This Row],[Idle Time]]+Table1[[#This Row],[L1 Pend Time]]</f>
        <v>111.46666666666667</v>
      </c>
      <c r="AP747" s="1" t="str">
        <f t="shared" si="127"/>
        <v>Thu</v>
      </c>
      <c r="AQ747" s="6">
        <f>INT(Table1[[#This Row],[Create Date]])</f>
        <v>44994</v>
      </c>
      <c r="AR747" s="2">
        <f t="shared" si="128"/>
        <v>44994</v>
      </c>
      <c r="AS747" s="1" t="str">
        <f t="shared" si="129"/>
        <v>09:00:03</v>
      </c>
      <c r="AT747" s="1" t="str">
        <f t="shared" si="130"/>
        <v>Week-2</v>
      </c>
      <c r="AU747" s="3">
        <f t="shared" si="131"/>
        <v>0.375</v>
      </c>
      <c r="AW747">
        <v>0.1</v>
      </c>
      <c r="AX747">
        <v>65</v>
      </c>
      <c r="AY747">
        <v>46.366666666666667</v>
      </c>
    </row>
    <row r="748" spans="1:51" x14ac:dyDescent="0.25">
      <c r="A748">
        <v>8890</v>
      </c>
      <c r="B748" t="s">
        <v>59</v>
      </c>
      <c r="C748" t="s">
        <v>60</v>
      </c>
      <c r="D748" t="s">
        <v>43</v>
      </c>
      <c r="E748" t="s">
        <v>6585</v>
      </c>
      <c r="F748" t="s">
        <v>6586</v>
      </c>
      <c r="G748" t="s">
        <v>82</v>
      </c>
      <c r="H748" t="s">
        <v>63</v>
      </c>
      <c r="I748" t="s">
        <v>63</v>
      </c>
      <c r="J748" t="s">
        <v>48</v>
      </c>
      <c r="L748" t="s">
        <v>50</v>
      </c>
      <c r="M748" t="s">
        <v>65</v>
      </c>
      <c r="N748">
        <v>304</v>
      </c>
      <c r="O748" t="s">
        <v>48</v>
      </c>
      <c r="P748" t="s">
        <v>66</v>
      </c>
      <c r="Q748" t="s">
        <v>67</v>
      </c>
      <c r="V748" t="s">
        <v>48</v>
      </c>
      <c r="W748" t="s">
        <v>54</v>
      </c>
      <c r="X748" t="s">
        <v>89</v>
      </c>
      <c r="Y748" t="s">
        <v>54</v>
      </c>
      <c r="Z748" t="s">
        <v>6587</v>
      </c>
      <c r="AA748" t="s">
        <v>54</v>
      </c>
      <c r="AB748" t="s">
        <v>57</v>
      </c>
      <c r="AC748" t="s">
        <v>57</v>
      </c>
      <c r="AH748">
        <f t="shared" si="121"/>
        <v>0</v>
      </c>
      <c r="AI748">
        <f t="shared" si="122"/>
        <v>1</v>
      </c>
      <c r="AJ748" t="str">
        <f t="shared" si="123"/>
        <v/>
      </c>
      <c r="AK748">
        <v>1</v>
      </c>
      <c r="AL748" s="8">
        <f t="shared" si="124"/>
        <v>304</v>
      </c>
      <c r="AM748" s="8">
        <f t="shared" si="125"/>
        <v>0.16666666666666666</v>
      </c>
      <c r="AN748" s="8">
        <f t="shared" si="126"/>
        <v>1.6666666666666666E-2</v>
      </c>
      <c r="AO748" s="8">
        <f>Table1[[#This Row],[L1 Worked Time]]+Table1[[#This Row],[Idle Time]]+Table1[[#This Row],[L1 Pend Time]]</f>
        <v>304.18333333333334</v>
      </c>
      <c r="AP748" s="1" t="str">
        <f t="shared" si="127"/>
        <v>Thu</v>
      </c>
      <c r="AQ748" s="6">
        <f>INT(Table1[[#This Row],[Create Date]])</f>
        <v>44994</v>
      </c>
      <c r="AR748" s="2">
        <f t="shared" si="128"/>
        <v>44994</v>
      </c>
      <c r="AS748" s="1" t="str">
        <f t="shared" si="129"/>
        <v>08:30:05</v>
      </c>
      <c r="AT748" s="1" t="str">
        <f t="shared" si="130"/>
        <v>Week-2</v>
      </c>
      <c r="AU748" s="3">
        <f t="shared" si="131"/>
        <v>0.33333333333333331</v>
      </c>
      <c r="AW748">
        <v>0.16666666666666666</v>
      </c>
      <c r="AX748">
        <v>304</v>
      </c>
      <c r="AY748">
        <v>1.6666666666666666E-2</v>
      </c>
    </row>
    <row r="749" spans="1:51" x14ac:dyDescent="0.25">
      <c r="A749">
        <v>8889</v>
      </c>
      <c r="B749" t="s">
        <v>59</v>
      </c>
      <c r="C749" t="s">
        <v>60</v>
      </c>
      <c r="D749" t="s">
        <v>43</v>
      </c>
      <c r="E749" t="s">
        <v>6588</v>
      </c>
      <c r="F749" t="s">
        <v>6589</v>
      </c>
      <c r="G749" t="s">
        <v>181</v>
      </c>
      <c r="H749" t="s">
        <v>47</v>
      </c>
      <c r="I749" t="s">
        <v>47</v>
      </c>
      <c r="J749" t="s">
        <v>64</v>
      </c>
      <c r="L749" t="s">
        <v>50</v>
      </c>
      <c r="M749" t="s">
        <v>65</v>
      </c>
      <c r="N749">
        <v>72</v>
      </c>
      <c r="O749" t="s">
        <v>48</v>
      </c>
      <c r="P749" t="s">
        <v>66</v>
      </c>
      <c r="Q749" t="s">
        <v>317</v>
      </c>
      <c r="V749" t="s">
        <v>48</v>
      </c>
      <c r="W749" t="s">
        <v>54</v>
      </c>
      <c r="X749" t="s">
        <v>148</v>
      </c>
      <c r="Y749" t="s">
        <v>54</v>
      </c>
      <c r="Z749" t="s">
        <v>6590</v>
      </c>
      <c r="AA749" t="s">
        <v>54</v>
      </c>
      <c r="AB749" t="s">
        <v>57</v>
      </c>
      <c r="AC749" t="s">
        <v>6591</v>
      </c>
      <c r="AH749">
        <f t="shared" si="121"/>
        <v>0</v>
      </c>
      <c r="AI749">
        <f t="shared" si="122"/>
        <v>1</v>
      </c>
      <c r="AJ749" t="str">
        <f t="shared" si="123"/>
        <v/>
      </c>
      <c r="AK749">
        <v>1</v>
      </c>
      <c r="AL749" s="8">
        <f t="shared" si="124"/>
        <v>72</v>
      </c>
      <c r="AM749" s="8">
        <f t="shared" si="125"/>
        <v>0.11666666666666667</v>
      </c>
      <c r="AN749" s="8">
        <f t="shared" si="126"/>
        <v>51.516666666666666</v>
      </c>
      <c r="AO749" s="8">
        <f>Table1[[#This Row],[L1 Worked Time]]+Table1[[#This Row],[Idle Time]]+Table1[[#This Row],[L1 Pend Time]]</f>
        <v>123.63333333333333</v>
      </c>
      <c r="AP749" s="1" t="str">
        <f t="shared" si="127"/>
        <v>Thu</v>
      </c>
      <c r="AQ749" s="6">
        <f>INT(Table1[[#This Row],[Create Date]])</f>
        <v>44994</v>
      </c>
      <c r="AR749" s="2">
        <f t="shared" si="128"/>
        <v>44994</v>
      </c>
      <c r="AS749" s="1" t="str">
        <f t="shared" si="129"/>
        <v>08:00:05</v>
      </c>
      <c r="AT749" s="1" t="str">
        <f t="shared" si="130"/>
        <v>Week-2</v>
      </c>
      <c r="AU749" s="3">
        <f t="shared" si="131"/>
        <v>0.33333333333333331</v>
      </c>
      <c r="AW749">
        <v>0.11666666666666667</v>
      </c>
      <c r="AX749">
        <v>72</v>
      </c>
      <c r="AY749">
        <v>51.516666666666666</v>
      </c>
    </row>
    <row r="750" spans="1:51" x14ac:dyDescent="0.25">
      <c r="A750">
        <v>8911</v>
      </c>
      <c r="B750" t="s">
        <v>41</v>
      </c>
      <c r="C750" t="s">
        <v>109</v>
      </c>
      <c r="D750" t="s">
        <v>43</v>
      </c>
      <c r="E750" t="s">
        <v>44</v>
      </c>
      <c r="F750" t="s">
        <v>6534</v>
      </c>
      <c r="G750" t="s">
        <v>77</v>
      </c>
      <c r="H750" t="s">
        <v>47</v>
      </c>
      <c r="I750" t="s">
        <v>47</v>
      </c>
      <c r="J750" t="s">
        <v>112</v>
      </c>
      <c r="K750" t="s">
        <v>49</v>
      </c>
      <c r="L750" t="s">
        <v>50</v>
      </c>
      <c r="M750" t="s">
        <v>122</v>
      </c>
      <c r="N750">
        <v>87</v>
      </c>
      <c r="O750" t="s">
        <v>48</v>
      </c>
      <c r="P750" t="s">
        <v>52</v>
      </c>
      <c r="T750" t="s">
        <v>105</v>
      </c>
      <c r="V750" t="s">
        <v>48</v>
      </c>
      <c r="W750" t="s">
        <v>54</v>
      </c>
      <c r="X750" t="s">
        <v>148</v>
      </c>
      <c r="Y750" t="s">
        <v>54</v>
      </c>
      <c r="Z750" t="s">
        <v>6535</v>
      </c>
      <c r="AA750" t="s">
        <v>54</v>
      </c>
      <c r="AB750" t="s">
        <v>57</v>
      </c>
      <c r="AC750" t="s">
        <v>57</v>
      </c>
      <c r="AH750">
        <f t="shared" si="121"/>
        <v>0</v>
      </c>
      <c r="AI750">
        <f t="shared" si="122"/>
        <v>1</v>
      </c>
      <c r="AJ750" t="str">
        <f t="shared" si="123"/>
        <v/>
      </c>
      <c r="AK750">
        <v>1</v>
      </c>
      <c r="AL750" s="8">
        <f t="shared" si="124"/>
        <v>87</v>
      </c>
      <c r="AM750" s="8">
        <f t="shared" si="125"/>
        <v>0.11666666666666667</v>
      </c>
      <c r="AN750" s="8">
        <f t="shared" si="126"/>
        <v>1.6666666666666666E-2</v>
      </c>
      <c r="AO750" s="8">
        <f>Table1[[#This Row],[L1 Worked Time]]+Table1[[#This Row],[Idle Time]]+Table1[[#This Row],[L1 Pend Time]]</f>
        <v>87.133333333333326</v>
      </c>
      <c r="AP750" s="1" t="str">
        <f t="shared" si="127"/>
        <v>Fri</v>
      </c>
      <c r="AQ750" s="6">
        <f>INT(Table1[[#This Row],[Create Date]])</f>
        <v>44995</v>
      </c>
      <c r="AR750" s="2">
        <f t="shared" si="128"/>
        <v>44995</v>
      </c>
      <c r="AS750" s="1" t="str">
        <f t="shared" si="129"/>
        <v>21:20:03</v>
      </c>
      <c r="AT750" s="1" t="str">
        <f t="shared" si="130"/>
        <v>Week-2</v>
      </c>
      <c r="AU750" s="3">
        <f t="shared" si="131"/>
        <v>0.875</v>
      </c>
      <c r="AW750">
        <v>0.11666666666666667</v>
      </c>
      <c r="AX750">
        <v>87</v>
      </c>
      <c r="AY750">
        <v>1.6666666666666666E-2</v>
      </c>
    </row>
    <row r="751" spans="1:51" x14ac:dyDescent="0.25">
      <c r="A751">
        <v>8910</v>
      </c>
      <c r="B751" t="s">
        <v>41</v>
      </c>
      <c r="C751" t="s">
        <v>109</v>
      </c>
      <c r="D751" t="s">
        <v>43</v>
      </c>
      <c r="E751" t="s">
        <v>110</v>
      </c>
      <c r="F751" t="s">
        <v>6536</v>
      </c>
      <c r="G751" t="s">
        <v>2165</v>
      </c>
      <c r="H751" t="s">
        <v>63</v>
      </c>
      <c r="I751" t="s">
        <v>63</v>
      </c>
      <c r="J751" t="s">
        <v>112</v>
      </c>
      <c r="K751" t="s">
        <v>141</v>
      </c>
      <c r="L751" t="s">
        <v>50</v>
      </c>
      <c r="M751" t="s">
        <v>51</v>
      </c>
      <c r="N751">
        <v>53</v>
      </c>
      <c r="O751" t="s">
        <v>48</v>
      </c>
      <c r="P751" t="s">
        <v>52</v>
      </c>
      <c r="T751" t="s">
        <v>105</v>
      </c>
      <c r="V751" t="s">
        <v>48</v>
      </c>
      <c r="W751" t="s">
        <v>54</v>
      </c>
      <c r="X751" t="s">
        <v>125</v>
      </c>
      <c r="Y751" t="s">
        <v>54</v>
      </c>
      <c r="Z751" t="s">
        <v>4032</v>
      </c>
      <c r="AA751" t="s">
        <v>54</v>
      </c>
      <c r="AB751" t="s">
        <v>57</v>
      </c>
      <c r="AC751" t="s">
        <v>6537</v>
      </c>
      <c r="AH751">
        <f t="shared" si="121"/>
        <v>0</v>
      </c>
      <c r="AI751">
        <f t="shared" si="122"/>
        <v>1</v>
      </c>
      <c r="AJ751" t="str">
        <f t="shared" si="123"/>
        <v/>
      </c>
      <c r="AK751">
        <v>1</v>
      </c>
      <c r="AL751" s="8">
        <f t="shared" si="124"/>
        <v>53</v>
      </c>
      <c r="AM751" s="8">
        <f t="shared" si="125"/>
        <v>0.23333333333333334</v>
      </c>
      <c r="AN751" s="8">
        <f t="shared" si="126"/>
        <v>22.633333333333333</v>
      </c>
      <c r="AO751" s="8">
        <f>Table1[[#This Row],[L1 Worked Time]]+Table1[[#This Row],[Idle Time]]+Table1[[#This Row],[L1 Pend Time]]</f>
        <v>75.866666666666674</v>
      </c>
      <c r="AP751" s="1" t="str">
        <f t="shared" si="127"/>
        <v>Fri</v>
      </c>
      <c r="AQ751" s="6">
        <f>INT(Table1[[#This Row],[Create Date]])</f>
        <v>44995</v>
      </c>
      <c r="AR751" s="2">
        <f t="shared" si="128"/>
        <v>44995</v>
      </c>
      <c r="AS751" s="1" t="str">
        <f t="shared" si="129"/>
        <v>15:00:03</v>
      </c>
      <c r="AT751" s="1" t="str">
        <f t="shared" si="130"/>
        <v>Week-2</v>
      </c>
      <c r="AU751" s="3">
        <f t="shared" si="131"/>
        <v>0.625</v>
      </c>
      <c r="AW751">
        <v>0.23333333333333334</v>
      </c>
      <c r="AX751">
        <v>53</v>
      </c>
      <c r="AY751">
        <v>22.633333333333333</v>
      </c>
    </row>
    <row r="752" spans="1:51" x14ac:dyDescent="0.25">
      <c r="A752">
        <v>8909</v>
      </c>
      <c r="B752" t="s">
        <v>59</v>
      </c>
      <c r="C752" t="s">
        <v>109</v>
      </c>
      <c r="D752" t="s">
        <v>43</v>
      </c>
      <c r="E752" t="s">
        <v>6538</v>
      </c>
      <c r="F752" t="s">
        <v>6539</v>
      </c>
      <c r="G752" t="s">
        <v>181</v>
      </c>
      <c r="H752" t="s">
        <v>63</v>
      </c>
      <c r="I752" t="s">
        <v>63</v>
      </c>
      <c r="J752" t="s">
        <v>48</v>
      </c>
      <c r="L752" t="s">
        <v>50</v>
      </c>
      <c r="M752" t="s">
        <v>65</v>
      </c>
      <c r="N752">
        <v>20</v>
      </c>
      <c r="O752" t="s">
        <v>48</v>
      </c>
      <c r="P752" t="s">
        <v>66</v>
      </c>
      <c r="Q752" t="s">
        <v>67</v>
      </c>
      <c r="V752" t="s">
        <v>48</v>
      </c>
      <c r="W752" t="s">
        <v>54</v>
      </c>
      <c r="X752" t="s">
        <v>972</v>
      </c>
      <c r="Y752" t="s">
        <v>54</v>
      </c>
      <c r="Z752" t="s">
        <v>6132</v>
      </c>
      <c r="AA752" t="s">
        <v>54</v>
      </c>
      <c r="AB752" t="s">
        <v>57</v>
      </c>
      <c r="AC752" t="s">
        <v>57</v>
      </c>
      <c r="AH752">
        <f t="shared" si="121"/>
        <v>0</v>
      </c>
      <c r="AI752">
        <f t="shared" si="122"/>
        <v>1</v>
      </c>
      <c r="AJ752" t="str">
        <f t="shared" si="123"/>
        <v/>
      </c>
      <c r="AK752">
        <v>1</v>
      </c>
      <c r="AL752" s="8">
        <f t="shared" si="124"/>
        <v>20</v>
      </c>
      <c r="AM752" s="8">
        <f t="shared" si="125"/>
        <v>1.6333333333333331</v>
      </c>
      <c r="AN752" s="8">
        <f t="shared" si="126"/>
        <v>1.6666666666666666E-2</v>
      </c>
      <c r="AO752" s="8">
        <f>Table1[[#This Row],[L1 Worked Time]]+Table1[[#This Row],[Idle Time]]+Table1[[#This Row],[L1 Pend Time]]</f>
        <v>21.65</v>
      </c>
      <c r="AP752" s="1" t="str">
        <f t="shared" si="127"/>
        <v>Fri</v>
      </c>
      <c r="AQ752" s="6">
        <f>INT(Table1[[#This Row],[Create Date]])</f>
        <v>44995</v>
      </c>
      <c r="AR752" s="2">
        <f t="shared" si="128"/>
        <v>44995</v>
      </c>
      <c r="AS752" s="1" t="str">
        <f t="shared" si="129"/>
        <v>13:00:08</v>
      </c>
      <c r="AT752" s="1" t="str">
        <f t="shared" si="130"/>
        <v>Week-2</v>
      </c>
      <c r="AU752" s="3">
        <f t="shared" si="131"/>
        <v>0.54166666666666663</v>
      </c>
      <c r="AW752">
        <v>1.6333333333333331</v>
      </c>
      <c r="AX752">
        <v>20</v>
      </c>
      <c r="AY752">
        <v>1.6666666666666666E-2</v>
      </c>
    </row>
    <row r="753" spans="1:51" x14ac:dyDescent="0.25">
      <c r="A753">
        <v>8908</v>
      </c>
      <c r="B753" t="s">
        <v>59</v>
      </c>
      <c r="C753" t="s">
        <v>60</v>
      </c>
      <c r="D753" t="s">
        <v>43</v>
      </c>
      <c r="E753" t="s">
        <v>6540</v>
      </c>
      <c r="F753" t="s">
        <v>6541</v>
      </c>
      <c r="G753" t="s">
        <v>82</v>
      </c>
      <c r="H753" t="s">
        <v>72</v>
      </c>
      <c r="I753" t="s">
        <v>72</v>
      </c>
      <c r="J753" t="s">
        <v>48</v>
      </c>
      <c r="L753" t="s">
        <v>50</v>
      </c>
      <c r="M753" t="s">
        <v>65</v>
      </c>
      <c r="N753">
        <v>87</v>
      </c>
      <c r="O753" t="s">
        <v>48</v>
      </c>
      <c r="P753" t="s">
        <v>66</v>
      </c>
      <c r="Q753" t="s">
        <v>73</v>
      </c>
      <c r="V753" t="s">
        <v>48</v>
      </c>
      <c r="W753" t="s">
        <v>54</v>
      </c>
      <c r="X753" t="s">
        <v>142</v>
      </c>
      <c r="Y753" t="s">
        <v>54</v>
      </c>
      <c r="Z753" t="s">
        <v>6542</v>
      </c>
      <c r="AA753" t="s">
        <v>54</v>
      </c>
      <c r="AB753" t="s">
        <v>57</v>
      </c>
      <c r="AC753" t="s">
        <v>6543</v>
      </c>
      <c r="AH753">
        <f t="shared" si="121"/>
        <v>0</v>
      </c>
      <c r="AI753">
        <f t="shared" si="122"/>
        <v>1</v>
      </c>
      <c r="AJ753" t="str">
        <f t="shared" si="123"/>
        <v/>
      </c>
      <c r="AK753">
        <v>1</v>
      </c>
      <c r="AL753" s="8">
        <f t="shared" si="124"/>
        <v>87</v>
      </c>
      <c r="AM753" s="8">
        <f t="shared" si="125"/>
        <v>0.1</v>
      </c>
      <c r="AN753" s="8">
        <f t="shared" si="126"/>
        <v>64.45</v>
      </c>
      <c r="AO753" s="8">
        <f>Table1[[#This Row],[L1 Worked Time]]+Table1[[#This Row],[Idle Time]]+Table1[[#This Row],[L1 Pend Time]]</f>
        <v>151.55000000000001</v>
      </c>
      <c r="AP753" s="1" t="str">
        <f t="shared" si="127"/>
        <v>Fri</v>
      </c>
      <c r="AQ753" s="6">
        <f>INT(Table1[[#This Row],[Create Date]])</f>
        <v>44995</v>
      </c>
      <c r="AR753" s="2">
        <f t="shared" si="128"/>
        <v>44995</v>
      </c>
      <c r="AS753" s="1" t="str">
        <f t="shared" si="129"/>
        <v>09:30:09</v>
      </c>
      <c r="AT753" s="1" t="str">
        <f t="shared" si="130"/>
        <v>Week-2</v>
      </c>
      <c r="AU753" s="3">
        <f t="shared" si="131"/>
        <v>0.375</v>
      </c>
      <c r="AW753">
        <v>0.1</v>
      </c>
      <c r="AX753">
        <v>87</v>
      </c>
      <c r="AY753">
        <v>64.45</v>
      </c>
    </row>
    <row r="754" spans="1:51" x14ac:dyDescent="0.25">
      <c r="A754">
        <v>8907</v>
      </c>
      <c r="B754" t="s">
        <v>371</v>
      </c>
      <c r="C754" t="s">
        <v>164</v>
      </c>
      <c r="D754" t="s">
        <v>43</v>
      </c>
      <c r="E754" t="s">
        <v>3320</v>
      </c>
      <c r="F754" t="s">
        <v>6544</v>
      </c>
      <c r="G754" t="s">
        <v>2165</v>
      </c>
      <c r="H754" t="s">
        <v>63</v>
      </c>
      <c r="I754" t="s">
        <v>63</v>
      </c>
      <c r="J754" t="s">
        <v>48</v>
      </c>
      <c r="K754" t="s">
        <v>3322</v>
      </c>
      <c r="L754" t="s">
        <v>50</v>
      </c>
      <c r="M754" t="s">
        <v>122</v>
      </c>
      <c r="N754">
        <v>52</v>
      </c>
      <c r="O754" t="s">
        <v>48</v>
      </c>
      <c r="P754" t="s">
        <v>123</v>
      </c>
      <c r="R754" t="s">
        <v>158</v>
      </c>
      <c r="V754" t="s">
        <v>48</v>
      </c>
      <c r="W754" t="s">
        <v>54</v>
      </c>
      <c r="X754" t="s">
        <v>89</v>
      </c>
      <c r="Y754" t="s">
        <v>54</v>
      </c>
      <c r="Z754" t="s">
        <v>6545</v>
      </c>
      <c r="AA754" t="s">
        <v>54</v>
      </c>
      <c r="AB754" t="s">
        <v>57</v>
      </c>
      <c r="AC754" t="s">
        <v>57</v>
      </c>
      <c r="AH754">
        <f t="shared" si="121"/>
        <v>0</v>
      </c>
      <c r="AI754">
        <f t="shared" si="122"/>
        <v>1</v>
      </c>
      <c r="AJ754" t="str">
        <f t="shared" si="123"/>
        <v/>
      </c>
      <c r="AK754">
        <v>1</v>
      </c>
      <c r="AL754" s="8">
        <f t="shared" si="124"/>
        <v>51.999999999999993</v>
      </c>
      <c r="AM754" s="8">
        <f t="shared" si="125"/>
        <v>0.16666666666666666</v>
      </c>
      <c r="AN754" s="8">
        <f t="shared" si="126"/>
        <v>1.6666666666666666E-2</v>
      </c>
      <c r="AO754" s="8">
        <f>Table1[[#This Row],[L1 Worked Time]]+Table1[[#This Row],[Idle Time]]+Table1[[#This Row],[L1 Pend Time]]</f>
        <v>52.183333333333323</v>
      </c>
      <c r="AP754" s="1" t="str">
        <f t="shared" si="127"/>
        <v>Fri</v>
      </c>
      <c r="AQ754" s="6">
        <f>INT(Table1[[#This Row],[Create Date]])</f>
        <v>44995</v>
      </c>
      <c r="AR754" s="2">
        <f t="shared" si="128"/>
        <v>44995</v>
      </c>
      <c r="AS754" s="1" t="str">
        <f t="shared" si="129"/>
        <v>09:30:03</v>
      </c>
      <c r="AT754" s="1" t="str">
        <f t="shared" si="130"/>
        <v>Week-2</v>
      </c>
      <c r="AU754" s="3">
        <f t="shared" si="131"/>
        <v>0.375</v>
      </c>
      <c r="AW754">
        <v>0.16666666666666666</v>
      </c>
      <c r="AX754">
        <v>51.999999999999993</v>
      </c>
      <c r="AY754">
        <v>1.6666666666666666E-2</v>
      </c>
    </row>
    <row r="755" spans="1:51" x14ac:dyDescent="0.25">
      <c r="A755">
        <v>8906</v>
      </c>
      <c r="B755" t="s">
        <v>41</v>
      </c>
      <c r="C755" t="s">
        <v>399</v>
      </c>
      <c r="D755" t="s">
        <v>43</v>
      </c>
      <c r="E755" t="s">
        <v>4967</v>
      </c>
      <c r="F755" t="s">
        <v>6546</v>
      </c>
      <c r="G755" t="s">
        <v>181</v>
      </c>
      <c r="H755" t="s">
        <v>63</v>
      </c>
      <c r="I755" t="s">
        <v>72</v>
      </c>
      <c r="J755" t="s">
        <v>112</v>
      </c>
      <c r="K755" t="s">
        <v>4969</v>
      </c>
      <c r="L755" t="s">
        <v>50</v>
      </c>
      <c r="M755" t="s">
        <v>122</v>
      </c>
      <c r="N755">
        <v>97</v>
      </c>
      <c r="O755" t="s">
        <v>48</v>
      </c>
      <c r="P755" t="s">
        <v>251</v>
      </c>
      <c r="S755" t="s">
        <v>4970</v>
      </c>
      <c r="V755" t="s">
        <v>48</v>
      </c>
      <c r="W755" t="s">
        <v>54</v>
      </c>
      <c r="X755" t="s">
        <v>6547</v>
      </c>
      <c r="Y755" t="s">
        <v>54</v>
      </c>
      <c r="Z755" t="s">
        <v>6548</v>
      </c>
      <c r="AA755" t="s">
        <v>54</v>
      </c>
      <c r="AB755" t="s">
        <v>57</v>
      </c>
      <c r="AC755" t="s">
        <v>57</v>
      </c>
      <c r="AH755">
        <f t="shared" si="121"/>
        <v>0</v>
      </c>
      <c r="AI755">
        <f t="shared" si="122"/>
        <v>0</v>
      </c>
      <c r="AJ755">
        <f t="shared" si="123"/>
        <v>1</v>
      </c>
      <c r="AK755">
        <v>1</v>
      </c>
      <c r="AL755" s="8">
        <f t="shared" si="124"/>
        <v>97</v>
      </c>
      <c r="AM755" s="8">
        <f t="shared" si="125"/>
        <v>13.166666666666666</v>
      </c>
      <c r="AN755" s="8">
        <f t="shared" si="126"/>
        <v>1.6666666666666666E-2</v>
      </c>
      <c r="AO755" s="8">
        <f>Table1[[#This Row],[L1 Worked Time]]+Table1[[#This Row],[Idle Time]]+Table1[[#This Row],[L1 Pend Time]]</f>
        <v>110.18333333333334</v>
      </c>
      <c r="AP755" s="1" t="str">
        <f t="shared" si="127"/>
        <v>Fri</v>
      </c>
      <c r="AQ755" s="6">
        <f>INT(Table1[[#This Row],[Create Date]])</f>
        <v>44995</v>
      </c>
      <c r="AR755" s="2">
        <f t="shared" si="128"/>
        <v>44995</v>
      </c>
      <c r="AS755" s="1" t="str">
        <f t="shared" si="129"/>
        <v>08:40:03</v>
      </c>
      <c r="AT755" s="1" t="str">
        <f t="shared" si="130"/>
        <v>Week-2</v>
      </c>
      <c r="AU755" s="3">
        <f t="shared" si="131"/>
        <v>0.33333333333333331</v>
      </c>
      <c r="AW755">
        <v>13.166666666666666</v>
      </c>
      <c r="AX755">
        <v>97</v>
      </c>
      <c r="AY755">
        <v>1.6666666666666666E-2</v>
      </c>
    </row>
    <row r="756" spans="1:51" x14ac:dyDescent="0.25">
      <c r="A756">
        <v>8905</v>
      </c>
      <c r="B756" t="s">
        <v>59</v>
      </c>
      <c r="C756" t="s">
        <v>60</v>
      </c>
      <c r="D756" t="s">
        <v>43</v>
      </c>
      <c r="E756" t="s">
        <v>6549</v>
      </c>
      <c r="F756" t="s">
        <v>6550</v>
      </c>
      <c r="G756" t="s">
        <v>140</v>
      </c>
      <c r="H756" t="s">
        <v>72</v>
      </c>
      <c r="I756" t="s">
        <v>72</v>
      </c>
      <c r="J756" t="s">
        <v>64</v>
      </c>
      <c r="L756" t="s">
        <v>50</v>
      </c>
      <c r="M756" t="s">
        <v>65</v>
      </c>
      <c r="N756">
        <v>160</v>
      </c>
      <c r="O756" t="s">
        <v>48</v>
      </c>
      <c r="P756" t="s">
        <v>66</v>
      </c>
      <c r="Q756" t="s">
        <v>88</v>
      </c>
      <c r="V756" t="s">
        <v>48</v>
      </c>
      <c r="W756" t="s">
        <v>54</v>
      </c>
      <c r="X756" t="s">
        <v>89</v>
      </c>
      <c r="Y756" t="s">
        <v>54</v>
      </c>
      <c r="Z756" t="s">
        <v>6551</v>
      </c>
      <c r="AA756" t="s">
        <v>54</v>
      </c>
      <c r="AB756" t="s">
        <v>57</v>
      </c>
      <c r="AC756" t="s">
        <v>5144</v>
      </c>
      <c r="AH756">
        <f t="shared" si="121"/>
        <v>0</v>
      </c>
      <c r="AI756">
        <f t="shared" si="122"/>
        <v>1</v>
      </c>
      <c r="AJ756" t="str">
        <f t="shared" si="123"/>
        <v/>
      </c>
      <c r="AK756">
        <v>1</v>
      </c>
      <c r="AL756" s="8">
        <f t="shared" si="124"/>
        <v>160</v>
      </c>
      <c r="AM756" s="8">
        <f t="shared" si="125"/>
        <v>0.16666666666666666</v>
      </c>
      <c r="AN756" s="8">
        <f t="shared" si="126"/>
        <v>110.21666666666668</v>
      </c>
      <c r="AO756" s="8">
        <f>Table1[[#This Row],[L1 Worked Time]]+Table1[[#This Row],[Idle Time]]+Table1[[#This Row],[L1 Pend Time]]</f>
        <v>270.38333333333333</v>
      </c>
      <c r="AP756" s="1" t="str">
        <f t="shared" si="127"/>
        <v>Fri</v>
      </c>
      <c r="AQ756" s="6">
        <f>INT(Table1[[#This Row],[Create Date]])</f>
        <v>44995</v>
      </c>
      <c r="AR756" s="2">
        <f t="shared" si="128"/>
        <v>44995</v>
      </c>
      <c r="AS756" s="1" t="str">
        <f t="shared" si="129"/>
        <v>07:30:10</v>
      </c>
      <c r="AT756" s="1" t="str">
        <f t="shared" si="130"/>
        <v>Week-2</v>
      </c>
      <c r="AU756" s="3">
        <f t="shared" si="131"/>
        <v>0.29166666666666663</v>
      </c>
      <c r="AW756">
        <v>0.16666666666666666</v>
      </c>
      <c r="AX756">
        <v>160</v>
      </c>
      <c r="AY756">
        <v>110.21666666666668</v>
      </c>
    </row>
    <row r="757" spans="1:51" x14ac:dyDescent="0.25">
      <c r="A757">
        <v>8919</v>
      </c>
      <c r="B757" t="s">
        <v>59</v>
      </c>
      <c r="C757" t="s">
        <v>164</v>
      </c>
      <c r="D757" t="s">
        <v>43</v>
      </c>
      <c r="E757" t="s">
        <v>6515</v>
      </c>
      <c r="F757" t="s">
        <v>6516</v>
      </c>
      <c r="G757" t="s">
        <v>77</v>
      </c>
      <c r="H757" t="s">
        <v>47</v>
      </c>
      <c r="I757" t="s">
        <v>47</v>
      </c>
      <c r="J757" t="s">
        <v>48</v>
      </c>
      <c r="K757" t="s">
        <v>193</v>
      </c>
      <c r="L757" t="s">
        <v>50</v>
      </c>
      <c r="M757" t="s">
        <v>122</v>
      </c>
      <c r="N757">
        <v>12</v>
      </c>
      <c r="O757" t="s">
        <v>48</v>
      </c>
      <c r="P757" t="s">
        <v>52</v>
      </c>
      <c r="T757" t="s">
        <v>105</v>
      </c>
      <c r="V757" t="s">
        <v>48</v>
      </c>
      <c r="W757" t="s">
        <v>54</v>
      </c>
      <c r="X757" t="s">
        <v>148</v>
      </c>
      <c r="Y757" t="s">
        <v>54</v>
      </c>
      <c r="Z757" t="s">
        <v>6517</v>
      </c>
      <c r="AA757" t="s">
        <v>54</v>
      </c>
      <c r="AB757" t="s">
        <v>57</v>
      </c>
      <c r="AC757" t="s">
        <v>6518</v>
      </c>
      <c r="AH757">
        <f t="shared" si="121"/>
        <v>0</v>
      </c>
      <c r="AI757">
        <f t="shared" si="122"/>
        <v>1</v>
      </c>
      <c r="AJ757" t="str">
        <f t="shared" si="123"/>
        <v/>
      </c>
      <c r="AK757">
        <v>1</v>
      </c>
      <c r="AL757" s="8">
        <f t="shared" si="124"/>
        <v>12</v>
      </c>
      <c r="AM757" s="8">
        <f t="shared" si="125"/>
        <v>0.11666666666666667</v>
      </c>
      <c r="AN757" s="8">
        <f t="shared" si="126"/>
        <v>431.06666666666672</v>
      </c>
      <c r="AO757" s="8">
        <f>Table1[[#This Row],[L1 Worked Time]]+Table1[[#This Row],[Idle Time]]+Table1[[#This Row],[L1 Pend Time]]</f>
        <v>443.18333333333339</v>
      </c>
      <c r="AP757" s="1" t="str">
        <f t="shared" si="127"/>
        <v>Sun</v>
      </c>
      <c r="AQ757" s="6">
        <f>INT(Table1[[#This Row],[Create Date]])</f>
        <v>44997</v>
      </c>
      <c r="AR757" s="2">
        <f t="shared" si="128"/>
        <v>44997</v>
      </c>
      <c r="AS757" s="1" t="str">
        <f t="shared" si="129"/>
        <v>11:10:02</v>
      </c>
      <c r="AT757" s="1" t="str">
        <f t="shared" si="130"/>
        <v>Week-2</v>
      </c>
      <c r="AU757" s="3">
        <f t="shared" si="131"/>
        <v>0.45833333333333331</v>
      </c>
      <c r="AW757">
        <v>0.11666666666666667</v>
      </c>
      <c r="AX757">
        <v>12</v>
      </c>
      <c r="AY757">
        <v>431.06666666666672</v>
      </c>
    </row>
    <row r="758" spans="1:51" x14ac:dyDescent="0.25">
      <c r="A758">
        <v>8918</v>
      </c>
      <c r="B758" t="s">
        <v>117</v>
      </c>
      <c r="C758" t="s">
        <v>109</v>
      </c>
      <c r="D758" t="s">
        <v>43</v>
      </c>
      <c r="E758" t="s">
        <v>5544</v>
      </c>
      <c r="F758" t="s">
        <v>6519</v>
      </c>
      <c r="G758" t="s">
        <v>120</v>
      </c>
      <c r="H758" t="s">
        <v>72</v>
      </c>
      <c r="I758" t="s">
        <v>72</v>
      </c>
      <c r="J758" t="s">
        <v>112</v>
      </c>
      <c r="K758" t="s">
        <v>121</v>
      </c>
      <c r="L758" t="s">
        <v>50</v>
      </c>
      <c r="M758" t="s">
        <v>122</v>
      </c>
      <c r="N758">
        <v>3</v>
      </c>
      <c r="O758" t="s">
        <v>48</v>
      </c>
      <c r="P758" t="s">
        <v>123</v>
      </c>
      <c r="R758" t="s">
        <v>5546</v>
      </c>
      <c r="V758" t="s">
        <v>48</v>
      </c>
      <c r="W758" t="s">
        <v>54</v>
      </c>
      <c r="X758" t="s">
        <v>78</v>
      </c>
      <c r="Y758" t="s">
        <v>54</v>
      </c>
      <c r="Z758" t="s">
        <v>1308</v>
      </c>
      <c r="AA758" t="s">
        <v>54</v>
      </c>
      <c r="AB758" t="s">
        <v>57</v>
      </c>
      <c r="AC758" t="s">
        <v>2273</v>
      </c>
      <c r="AH758">
        <f t="shared" si="121"/>
        <v>0</v>
      </c>
      <c r="AI758">
        <f t="shared" si="122"/>
        <v>1</v>
      </c>
      <c r="AJ758" t="str">
        <f t="shared" si="123"/>
        <v/>
      </c>
      <c r="AK758">
        <v>1</v>
      </c>
      <c r="AL758" s="8">
        <f t="shared" si="124"/>
        <v>3</v>
      </c>
      <c r="AM758" s="8">
        <f t="shared" si="125"/>
        <v>0.13333333333333333</v>
      </c>
      <c r="AN758" s="8">
        <f t="shared" si="126"/>
        <v>76.13333333333334</v>
      </c>
      <c r="AO758" s="8">
        <f>Table1[[#This Row],[L1 Worked Time]]+Table1[[#This Row],[Idle Time]]+Table1[[#This Row],[L1 Pend Time]]</f>
        <v>79.26666666666668</v>
      </c>
      <c r="AP758" s="1" t="str">
        <f t="shared" si="127"/>
        <v>Sun</v>
      </c>
      <c r="AQ758" s="6">
        <f>INT(Table1[[#This Row],[Create Date]])</f>
        <v>44997</v>
      </c>
      <c r="AR758" s="2">
        <f t="shared" si="128"/>
        <v>44997</v>
      </c>
      <c r="AS758" s="1" t="str">
        <f t="shared" si="129"/>
        <v>10:20:03</v>
      </c>
      <c r="AT758" s="1" t="str">
        <f t="shared" si="130"/>
        <v>Week-2</v>
      </c>
      <c r="AU758" s="3">
        <f t="shared" si="131"/>
        <v>0.41666666666666663</v>
      </c>
      <c r="AW758">
        <v>0.13333333333333333</v>
      </c>
      <c r="AX758">
        <v>3</v>
      </c>
      <c r="AY758">
        <v>76.13333333333334</v>
      </c>
    </row>
    <row r="759" spans="1:51" x14ac:dyDescent="0.25">
      <c r="A759">
        <v>8917</v>
      </c>
      <c r="B759" t="s">
        <v>117</v>
      </c>
      <c r="C759" t="s">
        <v>109</v>
      </c>
      <c r="D759" t="s">
        <v>43</v>
      </c>
      <c r="E759" t="s">
        <v>5544</v>
      </c>
      <c r="F759" t="s">
        <v>6520</v>
      </c>
      <c r="G759" t="s">
        <v>46</v>
      </c>
      <c r="H759" t="s">
        <v>72</v>
      </c>
      <c r="I759" t="s">
        <v>72</v>
      </c>
      <c r="J759" t="s">
        <v>112</v>
      </c>
      <c r="K759" t="s">
        <v>121</v>
      </c>
      <c r="L759" t="s">
        <v>50</v>
      </c>
      <c r="M759" t="s">
        <v>122</v>
      </c>
      <c r="N759">
        <v>8</v>
      </c>
      <c r="O759" t="s">
        <v>48</v>
      </c>
      <c r="P759" t="s">
        <v>123</v>
      </c>
      <c r="R759" t="s">
        <v>5546</v>
      </c>
      <c r="V759" t="s">
        <v>48</v>
      </c>
      <c r="W759" t="s">
        <v>54</v>
      </c>
      <c r="X759" t="s">
        <v>148</v>
      </c>
      <c r="Y759" t="s">
        <v>54</v>
      </c>
      <c r="Z759" t="s">
        <v>6521</v>
      </c>
      <c r="AA759" t="s">
        <v>54</v>
      </c>
      <c r="AB759" t="s">
        <v>57</v>
      </c>
      <c r="AC759" t="s">
        <v>6522</v>
      </c>
      <c r="AH759">
        <f t="shared" si="121"/>
        <v>0</v>
      </c>
      <c r="AI759">
        <f t="shared" si="122"/>
        <v>1</v>
      </c>
      <c r="AJ759" t="str">
        <f t="shared" si="123"/>
        <v/>
      </c>
      <c r="AK759">
        <v>1</v>
      </c>
      <c r="AL759" s="8">
        <f t="shared" si="124"/>
        <v>8</v>
      </c>
      <c r="AM759" s="8">
        <f t="shared" si="125"/>
        <v>0.11666666666666667</v>
      </c>
      <c r="AN759" s="8">
        <f t="shared" si="126"/>
        <v>174.35</v>
      </c>
      <c r="AO759" s="8">
        <f>Table1[[#This Row],[L1 Worked Time]]+Table1[[#This Row],[Idle Time]]+Table1[[#This Row],[L1 Pend Time]]</f>
        <v>182.46666666666667</v>
      </c>
      <c r="AP759" s="1" t="str">
        <f t="shared" si="127"/>
        <v>Sun</v>
      </c>
      <c r="AQ759" s="6">
        <f>INT(Table1[[#This Row],[Create Date]])</f>
        <v>44997</v>
      </c>
      <c r="AR759" s="2">
        <f t="shared" si="128"/>
        <v>44997</v>
      </c>
      <c r="AS759" s="1" t="str">
        <f t="shared" si="129"/>
        <v>06:20:03</v>
      </c>
      <c r="AT759" s="1" t="str">
        <f t="shared" si="130"/>
        <v>Week-2</v>
      </c>
      <c r="AU759" s="3">
        <f t="shared" si="131"/>
        <v>0.25</v>
      </c>
      <c r="AW759">
        <v>0.11666666666666667</v>
      </c>
      <c r="AX759">
        <v>8</v>
      </c>
      <c r="AY759">
        <v>174.35</v>
      </c>
    </row>
    <row r="760" spans="1:51" x14ac:dyDescent="0.25">
      <c r="A760">
        <v>8916</v>
      </c>
      <c r="B760" t="s">
        <v>41</v>
      </c>
      <c r="C760" t="s">
        <v>164</v>
      </c>
      <c r="D760" t="s">
        <v>43</v>
      </c>
      <c r="E760" t="s">
        <v>3816</v>
      </c>
      <c r="F760" t="s">
        <v>6523</v>
      </c>
      <c r="G760" t="s">
        <v>46</v>
      </c>
      <c r="H760" t="s">
        <v>47</v>
      </c>
      <c r="I760" t="s">
        <v>63</v>
      </c>
      <c r="J760" t="s">
        <v>112</v>
      </c>
      <c r="K760" t="s">
        <v>2614</v>
      </c>
      <c r="L760" t="s">
        <v>50</v>
      </c>
      <c r="M760" t="s">
        <v>114</v>
      </c>
      <c r="N760">
        <v>84</v>
      </c>
      <c r="O760" t="s">
        <v>48</v>
      </c>
      <c r="P760" t="s">
        <v>251</v>
      </c>
      <c r="S760" t="s">
        <v>252</v>
      </c>
      <c r="V760" t="s">
        <v>48</v>
      </c>
      <c r="W760" t="s">
        <v>54</v>
      </c>
      <c r="X760" t="s">
        <v>148</v>
      </c>
      <c r="Y760" t="s">
        <v>54</v>
      </c>
      <c r="Z760" t="s">
        <v>6524</v>
      </c>
      <c r="AA760" t="s">
        <v>54</v>
      </c>
      <c r="AB760" t="s">
        <v>57</v>
      </c>
      <c r="AC760" t="s">
        <v>6525</v>
      </c>
      <c r="AH760">
        <f t="shared" si="121"/>
        <v>0</v>
      </c>
      <c r="AI760">
        <f t="shared" si="122"/>
        <v>0</v>
      </c>
      <c r="AJ760">
        <f t="shared" si="123"/>
        <v>1</v>
      </c>
      <c r="AK760">
        <v>1</v>
      </c>
      <c r="AL760" s="8">
        <f t="shared" si="124"/>
        <v>84</v>
      </c>
      <c r="AM760" s="8">
        <f t="shared" si="125"/>
        <v>0.11666666666666667</v>
      </c>
      <c r="AN760" s="8">
        <f t="shared" si="126"/>
        <v>29.166666666666668</v>
      </c>
      <c r="AO760" s="8">
        <f>Table1[[#This Row],[L1 Worked Time]]+Table1[[#This Row],[Idle Time]]+Table1[[#This Row],[L1 Pend Time]]</f>
        <v>113.28333333333333</v>
      </c>
      <c r="AP760" s="1" t="str">
        <f t="shared" si="127"/>
        <v>Sun</v>
      </c>
      <c r="AQ760" s="6">
        <f>INT(Table1[[#This Row],[Create Date]])</f>
        <v>44997</v>
      </c>
      <c r="AR760" s="2">
        <f t="shared" si="128"/>
        <v>44997</v>
      </c>
      <c r="AS760" s="1" t="str">
        <f t="shared" si="129"/>
        <v>05:20:05</v>
      </c>
      <c r="AT760" s="1" t="str">
        <f t="shared" si="130"/>
        <v>Week-2</v>
      </c>
      <c r="AU760" s="3">
        <f t="shared" si="131"/>
        <v>0.20833333333333331</v>
      </c>
      <c r="AW760">
        <v>0.11666666666666667</v>
      </c>
      <c r="AX760">
        <v>84</v>
      </c>
      <c r="AY760">
        <v>29.166666666666668</v>
      </c>
    </row>
    <row r="761" spans="1:51" x14ac:dyDescent="0.25">
      <c r="A761">
        <v>8915</v>
      </c>
      <c r="B761" t="s">
        <v>59</v>
      </c>
      <c r="C761" t="s">
        <v>399</v>
      </c>
      <c r="D761" t="s">
        <v>43</v>
      </c>
      <c r="E761" t="s">
        <v>3316</v>
      </c>
      <c r="F761" t="s">
        <v>6526</v>
      </c>
      <c r="G761" t="s">
        <v>46</v>
      </c>
      <c r="H761" t="s">
        <v>47</v>
      </c>
      <c r="I761" t="s">
        <v>47</v>
      </c>
      <c r="J761" t="s">
        <v>392</v>
      </c>
      <c r="K761" t="s">
        <v>130</v>
      </c>
      <c r="L761" t="s">
        <v>50</v>
      </c>
      <c r="M761" t="s">
        <v>122</v>
      </c>
      <c r="N761">
        <v>70</v>
      </c>
      <c r="O761" t="s">
        <v>48</v>
      </c>
      <c r="P761" t="s">
        <v>52</v>
      </c>
      <c r="T761" t="s">
        <v>105</v>
      </c>
      <c r="V761" t="s">
        <v>48</v>
      </c>
      <c r="W761" t="s">
        <v>54</v>
      </c>
      <c r="X761" t="s">
        <v>78</v>
      </c>
      <c r="Y761" t="s">
        <v>54</v>
      </c>
      <c r="Z761" t="s">
        <v>6527</v>
      </c>
      <c r="AA761" t="s">
        <v>54</v>
      </c>
      <c r="AB761" t="s">
        <v>57</v>
      </c>
      <c r="AC761" t="s">
        <v>57</v>
      </c>
      <c r="AH761">
        <f t="shared" si="121"/>
        <v>0</v>
      </c>
      <c r="AI761">
        <f t="shared" si="122"/>
        <v>1</v>
      </c>
      <c r="AJ761" t="str">
        <f t="shared" si="123"/>
        <v/>
      </c>
      <c r="AK761">
        <v>1</v>
      </c>
      <c r="AL761" s="8">
        <f t="shared" si="124"/>
        <v>70</v>
      </c>
      <c r="AM761" s="8">
        <f t="shared" si="125"/>
        <v>0.13333333333333333</v>
      </c>
      <c r="AN761" s="8">
        <f t="shared" si="126"/>
        <v>1.6666666666666666E-2</v>
      </c>
      <c r="AO761" s="8">
        <f>Table1[[#This Row],[L1 Worked Time]]+Table1[[#This Row],[Idle Time]]+Table1[[#This Row],[L1 Pend Time]]</f>
        <v>70.150000000000006</v>
      </c>
      <c r="AP761" s="1" t="str">
        <f t="shared" si="127"/>
        <v>Sun</v>
      </c>
      <c r="AQ761" s="6">
        <f>INT(Table1[[#This Row],[Create Date]])</f>
        <v>44997</v>
      </c>
      <c r="AR761" s="2">
        <f t="shared" si="128"/>
        <v>44997</v>
      </c>
      <c r="AS761" s="1" t="str">
        <f t="shared" si="129"/>
        <v>00:40:07</v>
      </c>
      <c r="AT761" s="1" t="str">
        <f t="shared" si="130"/>
        <v>Week-2</v>
      </c>
      <c r="AU761" s="3">
        <f t="shared" si="131"/>
        <v>0</v>
      </c>
      <c r="AW761">
        <v>0.13333333333333333</v>
      </c>
      <c r="AX761">
        <v>70</v>
      </c>
      <c r="AY761">
        <v>1.6666666666666666E-2</v>
      </c>
    </row>
    <row r="762" spans="1:51" x14ac:dyDescent="0.25">
      <c r="A762">
        <v>8914</v>
      </c>
      <c r="B762" t="s">
        <v>59</v>
      </c>
      <c r="C762" t="s">
        <v>399</v>
      </c>
      <c r="D762" t="s">
        <v>43</v>
      </c>
      <c r="E762" t="s">
        <v>3316</v>
      </c>
      <c r="F762" t="s">
        <v>6528</v>
      </c>
      <c r="G762" t="s">
        <v>46</v>
      </c>
      <c r="H762" t="s">
        <v>47</v>
      </c>
      <c r="I762" t="s">
        <v>47</v>
      </c>
      <c r="J762" t="s">
        <v>392</v>
      </c>
      <c r="K762" t="s">
        <v>130</v>
      </c>
      <c r="L762" t="s">
        <v>50</v>
      </c>
      <c r="M762" t="s">
        <v>122</v>
      </c>
      <c r="N762">
        <v>15</v>
      </c>
      <c r="O762" t="s">
        <v>48</v>
      </c>
      <c r="P762" t="s">
        <v>52</v>
      </c>
      <c r="T762" t="s">
        <v>105</v>
      </c>
      <c r="V762" t="s">
        <v>48</v>
      </c>
      <c r="W762" t="s">
        <v>54</v>
      </c>
      <c r="X762" t="s">
        <v>148</v>
      </c>
      <c r="Y762" t="s">
        <v>54</v>
      </c>
      <c r="Z762" t="s">
        <v>6529</v>
      </c>
      <c r="AA762" t="s">
        <v>54</v>
      </c>
      <c r="AB762" t="s">
        <v>57</v>
      </c>
      <c r="AC762" t="s">
        <v>3555</v>
      </c>
      <c r="AH762">
        <f t="shared" si="121"/>
        <v>0</v>
      </c>
      <c r="AI762">
        <f t="shared" si="122"/>
        <v>1</v>
      </c>
      <c r="AJ762" t="str">
        <f t="shared" si="123"/>
        <v/>
      </c>
      <c r="AK762">
        <v>1</v>
      </c>
      <c r="AL762" s="8">
        <f t="shared" si="124"/>
        <v>15</v>
      </c>
      <c r="AM762" s="8">
        <f t="shared" si="125"/>
        <v>0.11666666666666667</v>
      </c>
      <c r="AN762" s="8">
        <f t="shared" si="126"/>
        <v>107.36666666666667</v>
      </c>
      <c r="AO762" s="8">
        <f>Table1[[#This Row],[L1 Worked Time]]+Table1[[#This Row],[Idle Time]]+Table1[[#This Row],[L1 Pend Time]]</f>
        <v>122.48333333333335</v>
      </c>
      <c r="AP762" s="1" t="str">
        <f t="shared" si="127"/>
        <v>Sun</v>
      </c>
      <c r="AQ762" s="6">
        <f>INT(Table1[[#This Row],[Create Date]])</f>
        <v>44997</v>
      </c>
      <c r="AR762" s="2">
        <f t="shared" si="128"/>
        <v>44997</v>
      </c>
      <c r="AS762" s="1" t="str">
        <f t="shared" si="129"/>
        <v>00:40:05</v>
      </c>
      <c r="AT762" s="1" t="str">
        <f t="shared" si="130"/>
        <v>Week-2</v>
      </c>
      <c r="AU762" s="3">
        <f t="shared" si="131"/>
        <v>0</v>
      </c>
      <c r="AW762">
        <v>0.11666666666666667</v>
      </c>
      <c r="AX762">
        <v>15</v>
      </c>
      <c r="AY762">
        <v>107.36666666666667</v>
      </c>
    </row>
    <row r="763" spans="1:51" x14ac:dyDescent="0.25">
      <c r="A763">
        <v>8913</v>
      </c>
      <c r="B763" t="s">
        <v>59</v>
      </c>
      <c r="C763" t="s">
        <v>399</v>
      </c>
      <c r="D763" t="s">
        <v>43</v>
      </c>
      <c r="E763" t="s">
        <v>3316</v>
      </c>
      <c r="F763" t="s">
        <v>6530</v>
      </c>
      <c r="G763" t="s">
        <v>46</v>
      </c>
      <c r="H763" t="s">
        <v>47</v>
      </c>
      <c r="I763" t="s">
        <v>47</v>
      </c>
      <c r="J763" t="s">
        <v>392</v>
      </c>
      <c r="K763" t="s">
        <v>130</v>
      </c>
      <c r="L763" t="s">
        <v>50</v>
      </c>
      <c r="M763" t="s">
        <v>122</v>
      </c>
      <c r="N763">
        <v>6</v>
      </c>
      <c r="O763" t="s">
        <v>48</v>
      </c>
      <c r="P763" t="s">
        <v>52</v>
      </c>
      <c r="T763" t="s">
        <v>105</v>
      </c>
      <c r="V763" t="s">
        <v>48</v>
      </c>
      <c r="W763" t="s">
        <v>54</v>
      </c>
      <c r="X763" t="s">
        <v>148</v>
      </c>
      <c r="Y763" t="s">
        <v>54</v>
      </c>
      <c r="Z763" t="s">
        <v>3967</v>
      </c>
      <c r="AA763" t="s">
        <v>54</v>
      </c>
      <c r="AB763" t="s">
        <v>57</v>
      </c>
      <c r="AC763" t="s">
        <v>6531</v>
      </c>
      <c r="AH763">
        <f t="shared" si="121"/>
        <v>0</v>
      </c>
      <c r="AI763">
        <f t="shared" si="122"/>
        <v>1</v>
      </c>
      <c r="AJ763" t="str">
        <f t="shared" si="123"/>
        <v/>
      </c>
      <c r="AK763">
        <v>1</v>
      </c>
      <c r="AL763" s="8">
        <f t="shared" si="124"/>
        <v>6</v>
      </c>
      <c r="AM763" s="8">
        <f t="shared" si="125"/>
        <v>0.11666666666666667</v>
      </c>
      <c r="AN763" s="8">
        <f t="shared" si="126"/>
        <v>504.83333333333343</v>
      </c>
      <c r="AO763" s="8">
        <f>Table1[[#This Row],[L1 Worked Time]]+Table1[[#This Row],[Idle Time]]+Table1[[#This Row],[L1 Pend Time]]</f>
        <v>510.9500000000001</v>
      </c>
      <c r="AP763" s="1" t="str">
        <f t="shared" si="127"/>
        <v>Sun</v>
      </c>
      <c r="AQ763" s="6">
        <f>INT(Table1[[#This Row],[Create Date]])</f>
        <v>44997</v>
      </c>
      <c r="AR763" s="2">
        <f t="shared" si="128"/>
        <v>44997</v>
      </c>
      <c r="AS763" s="1" t="str">
        <f t="shared" si="129"/>
        <v>00:40:04</v>
      </c>
      <c r="AT763" s="1" t="str">
        <f t="shared" si="130"/>
        <v>Week-2</v>
      </c>
      <c r="AU763" s="3">
        <f t="shared" si="131"/>
        <v>0</v>
      </c>
      <c r="AW763">
        <v>0.11666666666666667</v>
      </c>
      <c r="AX763">
        <v>6</v>
      </c>
      <c r="AY763">
        <v>504.83333333333343</v>
      </c>
    </row>
    <row r="764" spans="1:51" x14ac:dyDescent="0.25">
      <c r="A764">
        <v>8912</v>
      </c>
      <c r="B764" t="s">
        <v>59</v>
      </c>
      <c r="C764" t="s">
        <v>399</v>
      </c>
      <c r="D764" t="s">
        <v>43</v>
      </c>
      <c r="E764" t="s">
        <v>3316</v>
      </c>
      <c r="F764" t="s">
        <v>6532</v>
      </c>
      <c r="G764" t="s">
        <v>46</v>
      </c>
      <c r="H764" t="s">
        <v>47</v>
      </c>
      <c r="I764" t="s">
        <v>47</v>
      </c>
      <c r="J764" t="s">
        <v>392</v>
      </c>
      <c r="K764" t="s">
        <v>130</v>
      </c>
      <c r="L764" t="s">
        <v>50</v>
      </c>
      <c r="M764" t="s">
        <v>122</v>
      </c>
      <c r="N764">
        <v>5</v>
      </c>
      <c r="O764" t="s">
        <v>48</v>
      </c>
      <c r="P764" t="s">
        <v>52</v>
      </c>
      <c r="T764" t="s">
        <v>105</v>
      </c>
      <c r="V764" t="s">
        <v>48</v>
      </c>
      <c r="W764" t="s">
        <v>54</v>
      </c>
      <c r="X764" t="s">
        <v>148</v>
      </c>
      <c r="Y764" t="s">
        <v>54</v>
      </c>
      <c r="Z764" t="s">
        <v>2900</v>
      </c>
      <c r="AA764" t="s">
        <v>54</v>
      </c>
      <c r="AB764" t="s">
        <v>57</v>
      </c>
      <c r="AC764" t="s">
        <v>6533</v>
      </c>
      <c r="AH764">
        <f t="shared" si="121"/>
        <v>0</v>
      </c>
      <c r="AI764">
        <f t="shared" si="122"/>
        <v>1</v>
      </c>
      <c r="AJ764" t="str">
        <f t="shared" si="123"/>
        <v/>
      </c>
      <c r="AK764">
        <v>1</v>
      </c>
      <c r="AL764" s="8">
        <f t="shared" si="124"/>
        <v>5</v>
      </c>
      <c r="AM764" s="8">
        <f t="shared" si="125"/>
        <v>0.11666666666666667</v>
      </c>
      <c r="AN764" s="8">
        <f t="shared" si="126"/>
        <v>506.53333333333336</v>
      </c>
      <c r="AO764" s="8">
        <f>Table1[[#This Row],[L1 Worked Time]]+Table1[[#This Row],[Idle Time]]+Table1[[#This Row],[L1 Pend Time]]</f>
        <v>511.65000000000003</v>
      </c>
      <c r="AP764" s="1" t="str">
        <f t="shared" si="127"/>
        <v>Sun</v>
      </c>
      <c r="AQ764" s="6">
        <f>INT(Table1[[#This Row],[Create Date]])</f>
        <v>44997</v>
      </c>
      <c r="AR764" s="2">
        <f t="shared" si="128"/>
        <v>44997</v>
      </c>
      <c r="AS764" s="1" t="str">
        <f t="shared" si="129"/>
        <v>00:40:03</v>
      </c>
      <c r="AT764" s="1" t="str">
        <f t="shared" si="130"/>
        <v>Week-2</v>
      </c>
      <c r="AU764" s="3">
        <f t="shared" si="131"/>
        <v>0</v>
      </c>
      <c r="AW764">
        <v>0.11666666666666667</v>
      </c>
      <c r="AX764">
        <v>5</v>
      </c>
      <c r="AY764">
        <v>506.53333333333336</v>
      </c>
    </row>
    <row r="765" spans="1:51" x14ac:dyDescent="0.25">
      <c r="A765">
        <v>8942</v>
      </c>
      <c r="B765" t="s">
        <v>117</v>
      </c>
      <c r="C765" t="s">
        <v>109</v>
      </c>
      <c r="D765" t="s">
        <v>43</v>
      </c>
      <c r="E765" t="s">
        <v>1176</v>
      </c>
      <c r="F765" t="s">
        <v>6463</v>
      </c>
      <c r="G765" t="s">
        <v>140</v>
      </c>
      <c r="H765" t="s">
        <v>47</v>
      </c>
      <c r="I765" t="s">
        <v>47</v>
      </c>
      <c r="J765" t="s">
        <v>112</v>
      </c>
      <c r="K765" t="s">
        <v>1894</v>
      </c>
      <c r="L765" t="s">
        <v>50</v>
      </c>
      <c r="M765" t="s">
        <v>114</v>
      </c>
      <c r="N765">
        <v>123</v>
      </c>
      <c r="O765" t="s">
        <v>48</v>
      </c>
      <c r="P765" t="s">
        <v>52</v>
      </c>
      <c r="T765" t="s">
        <v>105</v>
      </c>
      <c r="V765" t="s">
        <v>48</v>
      </c>
      <c r="W765" t="s">
        <v>54</v>
      </c>
      <c r="X765" t="s">
        <v>78</v>
      </c>
      <c r="Y765" t="s">
        <v>54</v>
      </c>
      <c r="Z765" t="s">
        <v>6464</v>
      </c>
      <c r="AA765" t="s">
        <v>54</v>
      </c>
      <c r="AB765" t="s">
        <v>57</v>
      </c>
      <c r="AC765" t="s">
        <v>57</v>
      </c>
      <c r="AH765">
        <f t="shared" si="121"/>
        <v>0</v>
      </c>
      <c r="AI765">
        <f t="shared" si="122"/>
        <v>1</v>
      </c>
      <c r="AJ765" t="str">
        <f t="shared" si="123"/>
        <v/>
      </c>
      <c r="AK765">
        <v>1</v>
      </c>
      <c r="AL765" s="8">
        <f t="shared" si="124"/>
        <v>123</v>
      </c>
      <c r="AM765" s="8">
        <f t="shared" si="125"/>
        <v>0.13333333333333333</v>
      </c>
      <c r="AN765" s="8">
        <f t="shared" si="126"/>
        <v>1.6666666666666666E-2</v>
      </c>
      <c r="AO765" s="8">
        <f>Table1[[#This Row],[L1 Worked Time]]+Table1[[#This Row],[Idle Time]]+Table1[[#This Row],[L1 Pend Time]]</f>
        <v>123.15</v>
      </c>
      <c r="AP765" s="1" t="str">
        <f t="shared" si="127"/>
        <v>Mon</v>
      </c>
      <c r="AQ765" s="6">
        <f>INT(Table1[[#This Row],[Create Date]])</f>
        <v>44998</v>
      </c>
      <c r="AR765" s="2">
        <f t="shared" si="128"/>
        <v>44998</v>
      </c>
      <c r="AS765" s="1" t="str">
        <f t="shared" si="129"/>
        <v>21:20:03</v>
      </c>
      <c r="AT765" s="1" t="str">
        <f t="shared" si="130"/>
        <v>Week-3</v>
      </c>
      <c r="AU765" s="3">
        <f t="shared" si="131"/>
        <v>0.875</v>
      </c>
      <c r="AW765">
        <v>0.13333333333333333</v>
      </c>
      <c r="AX765">
        <v>123</v>
      </c>
      <c r="AY765">
        <v>1.6666666666666666E-2</v>
      </c>
    </row>
    <row r="766" spans="1:51" x14ac:dyDescent="0.25">
      <c r="A766">
        <v>8941</v>
      </c>
      <c r="B766" t="s">
        <v>59</v>
      </c>
      <c r="C766" t="s">
        <v>60</v>
      </c>
      <c r="D766" t="s">
        <v>43</v>
      </c>
      <c r="E766" t="s">
        <v>273</v>
      </c>
      <c r="F766" t="s">
        <v>6465</v>
      </c>
      <c r="G766" t="s">
        <v>140</v>
      </c>
      <c r="H766" t="s">
        <v>72</v>
      </c>
      <c r="I766" t="s">
        <v>72</v>
      </c>
      <c r="J766" t="s">
        <v>64</v>
      </c>
      <c r="L766" t="s">
        <v>50</v>
      </c>
      <c r="M766" t="s">
        <v>65</v>
      </c>
      <c r="N766">
        <v>59</v>
      </c>
      <c r="O766" t="s">
        <v>48</v>
      </c>
      <c r="P766" t="s">
        <v>66</v>
      </c>
      <c r="Q766" t="s">
        <v>73</v>
      </c>
      <c r="V766" t="s">
        <v>48</v>
      </c>
      <c r="W766" t="s">
        <v>54</v>
      </c>
      <c r="X766" t="s">
        <v>148</v>
      </c>
      <c r="Y766" t="s">
        <v>54</v>
      </c>
      <c r="Z766" t="s">
        <v>6466</v>
      </c>
      <c r="AA766" t="s">
        <v>54</v>
      </c>
      <c r="AB766" t="s">
        <v>57</v>
      </c>
      <c r="AC766" t="s">
        <v>6467</v>
      </c>
      <c r="AH766">
        <f t="shared" si="121"/>
        <v>0</v>
      </c>
      <c r="AI766">
        <f t="shared" si="122"/>
        <v>1</v>
      </c>
      <c r="AJ766" t="str">
        <f t="shared" si="123"/>
        <v/>
      </c>
      <c r="AK766">
        <v>1</v>
      </c>
      <c r="AL766" s="8">
        <f t="shared" si="124"/>
        <v>59</v>
      </c>
      <c r="AM766" s="8">
        <f t="shared" si="125"/>
        <v>0.11666666666666667</v>
      </c>
      <c r="AN766" s="8">
        <f t="shared" si="126"/>
        <v>222.43333333333334</v>
      </c>
      <c r="AO766" s="8">
        <f>Table1[[#This Row],[L1 Worked Time]]+Table1[[#This Row],[Idle Time]]+Table1[[#This Row],[L1 Pend Time]]</f>
        <v>281.55</v>
      </c>
      <c r="AP766" s="1" t="str">
        <f t="shared" si="127"/>
        <v>Mon</v>
      </c>
      <c r="AQ766" s="6">
        <f>INT(Table1[[#This Row],[Create Date]])</f>
        <v>44998</v>
      </c>
      <c r="AR766" s="2">
        <f t="shared" si="128"/>
        <v>44998</v>
      </c>
      <c r="AS766" s="1" t="str">
        <f t="shared" si="129"/>
        <v>19:00:05</v>
      </c>
      <c r="AT766" s="1" t="str">
        <f t="shared" si="130"/>
        <v>Week-3</v>
      </c>
      <c r="AU766" s="3">
        <f t="shared" si="131"/>
        <v>0.79166666666666663</v>
      </c>
      <c r="AW766">
        <v>0.11666666666666667</v>
      </c>
      <c r="AX766">
        <v>59</v>
      </c>
      <c r="AY766">
        <v>222.43333333333334</v>
      </c>
    </row>
    <row r="767" spans="1:51" x14ac:dyDescent="0.25">
      <c r="A767">
        <v>8940</v>
      </c>
      <c r="B767" t="s">
        <v>59</v>
      </c>
      <c r="C767" t="s">
        <v>60</v>
      </c>
      <c r="D767" t="s">
        <v>43</v>
      </c>
      <c r="E767" t="s">
        <v>6468</v>
      </c>
      <c r="F767" t="s">
        <v>6465</v>
      </c>
      <c r="G767" t="s">
        <v>140</v>
      </c>
      <c r="H767" t="s">
        <v>63</v>
      </c>
      <c r="I767" t="s">
        <v>63</v>
      </c>
      <c r="J767" t="s">
        <v>64</v>
      </c>
      <c r="L767" t="s">
        <v>50</v>
      </c>
      <c r="M767" t="s">
        <v>114</v>
      </c>
      <c r="N767">
        <v>83</v>
      </c>
      <c r="O767" t="s">
        <v>48</v>
      </c>
      <c r="P767" t="s">
        <v>66</v>
      </c>
      <c r="Q767" t="s">
        <v>67</v>
      </c>
      <c r="V767" t="s">
        <v>48</v>
      </c>
      <c r="W767" t="s">
        <v>54</v>
      </c>
      <c r="X767" t="s">
        <v>148</v>
      </c>
      <c r="Y767" t="s">
        <v>54</v>
      </c>
      <c r="Z767" t="s">
        <v>6469</v>
      </c>
      <c r="AA767" t="s">
        <v>54</v>
      </c>
      <c r="AB767" t="s">
        <v>57</v>
      </c>
      <c r="AC767" t="s">
        <v>6470</v>
      </c>
      <c r="AH767">
        <f t="shared" si="121"/>
        <v>0</v>
      </c>
      <c r="AI767">
        <f t="shared" si="122"/>
        <v>1</v>
      </c>
      <c r="AJ767" t="str">
        <f t="shared" si="123"/>
        <v/>
      </c>
      <c r="AK767">
        <v>1</v>
      </c>
      <c r="AL767" s="8">
        <f t="shared" si="124"/>
        <v>83</v>
      </c>
      <c r="AM767" s="8">
        <f t="shared" si="125"/>
        <v>0.11666666666666667</v>
      </c>
      <c r="AN767" s="8">
        <f t="shared" si="126"/>
        <v>203.48333333333335</v>
      </c>
      <c r="AO767" s="8">
        <f>Table1[[#This Row],[L1 Worked Time]]+Table1[[#This Row],[Idle Time]]+Table1[[#This Row],[L1 Pend Time]]</f>
        <v>286.60000000000002</v>
      </c>
      <c r="AP767" s="1" t="str">
        <f t="shared" si="127"/>
        <v>Mon</v>
      </c>
      <c r="AQ767" s="6">
        <f>INT(Table1[[#This Row],[Create Date]])</f>
        <v>44998</v>
      </c>
      <c r="AR767" s="2">
        <f t="shared" si="128"/>
        <v>44998</v>
      </c>
      <c r="AS767" s="1" t="str">
        <f t="shared" si="129"/>
        <v>19:00:05</v>
      </c>
      <c r="AT767" s="1" t="str">
        <f t="shared" si="130"/>
        <v>Week-3</v>
      </c>
      <c r="AU767" s="3">
        <f t="shared" si="131"/>
        <v>0.79166666666666663</v>
      </c>
      <c r="AW767">
        <v>0.11666666666666667</v>
      </c>
      <c r="AX767">
        <v>83</v>
      </c>
      <c r="AY767">
        <v>203.48333333333335</v>
      </c>
    </row>
    <row r="768" spans="1:51" x14ac:dyDescent="0.25">
      <c r="A768">
        <v>8939</v>
      </c>
      <c r="B768" t="s">
        <v>346</v>
      </c>
      <c r="C768" t="s">
        <v>60</v>
      </c>
      <c r="D768" t="s">
        <v>43</v>
      </c>
      <c r="E768" t="s">
        <v>2921</v>
      </c>
      <c r="F768" t="s">
        <v>6471</v>
      </c>
      <c r="G768" t="s">
        <v>140</v>
      </c>
      <c r="H768" t="s">
        <v>63</v>
      </c>
      <c r="I768" t="s">
        <v>63</v>
      </c>
      <c r="J768" t="s">
        <v>48</v>
      </c>
      <c r="K768" t="s">
        <v>2923</v>
      </c>
      <c r="L768" t="s">
        <v>50</v>
      </c>
      <c r="M768" t="s">
        <v>122</v>
      </c>
      <c r="N768">
        <v>119</v>
      </c>
      <c r="O768" t="s">
        <v>48</v>
      </c>
      <c r="P768" t="s">
        <v>52</v>
      </c>
      <c r="T768" t="s">
        <v>105</v>
      </c>
      <c r="V768" t="s">
        <v>48</v>
      </c>
      <c r="W768" t="s">
        <v>54</v>
      </c>
      <c r="X768" t="s">
        <v>148</v>
      </c>
      <c r="Y768" t="s">
        <v>54</v>
      </c>
      <c r="Z768" t="s">
        <v>6472</v>
      </c>
      <c r="AA768" t="s">
        <v>54</v>
      </c>
      <c r="AB768" t="s">
        <v>57</v>
      </c>
      <c r="AC768" t="s">
        <v>6473</v>
      </c>
      <c r="AH768">
        <f t="shared" si="121"/>
        <v>0</v>
      </c>
      <c r="AI768">
        <f t="shared" si="122"/>
        <v>1</v>
      </c>
      <c r="AJ768" t="str">
        <f t="shared" si="123"/>
        <v/>
      </c>
      <c r="AK768">
        <v>1</v>
      </c>
      <c r="AL768" s="8">
        <f t="shared" si="124"/>
        <v>119</v>
      </c>
      <c r="AM768" s="8">
        <f t="shared" si="125"/>
        <v>0.11666666666666667</v>
      </c>
      <c r="AN768" s="8">
        <f t="shared" si="126"/>
        <v>41.68333333333333</v>
      </c>
      <c r="AO768" s="8">
        <f>Table1[[#This Row],[L1 Worked Time]]+Table1[[#This Row],[Idle Time]]+Table1[[#This Row],[L1 Pend Time]]</f>
        <v>160.79999999999998</v>
      </c>
      <c r="AP768" s="1" t="str">
        <f t="shared" si="127"/>
        <v>Mon</v>
      </c>
      <c r="AQ768" s="6">
        <f>INT(Table1[[#This Row],[Create Date]])</f>
        <v>44998</v>
      </c>
      <c r="AR768" s="2">
        <f t="shared" si="128"/>
        <v>44998</v>
      </c>
      <c r="AS768" s="1" t="str">
        <f t="shared" si="129"/>
        <v>16:00:03</v>
      </c>
      <c r="AT768" s="1" t="str">
        <f t="shared" si="130"/>
        <v>Week-3</v>
      </c>
      <c r="AU768" s="3">
        <f t="shared" si="131"/>
        <v>0.66666666666666663</v>
      </c>
      <c r="AW768">
        <v>0.11666666666666667</v>
      </c>
      <c r="AX768">
        <v>119</v>
      </c>
      <c r="AY768">
        <v>41.68333333333333</v>
      </c>
    </row>
    <row r="769" spans="1:51" x14ac:dyDescent="0.25">
      <c r="A769">
        <v>8938</v>
      </c>
      <c r="B769" t="s">
        <v>41</v>
      </c>
      <c r="C769" t="s">
        <v>164</v>
      </c>
      <c r="D769" t="s">
        <v>43</v>
      </c>
      <c r="E769" t="s">
        <v>249</v>
      </c>
      <c r="F769" t="s">
        <v>6474</v>
      </c>
      <c r="G769" t="s">
        <v>2165</v>
      </c>
      <c r="H769" t="s">
        <v>47</v>
      </c>
      <c r="I769" t="s">
        <v>63</v>
      </c>
      <c r="J769" t="s">
        <v>112</v>
      </c>
      <c r="K769" t="s">
        <v>2614</v>
      </c>
      <c r="L769" t="s">
        <v>50</v>
      </c>
      <c r="M769" t="s">
        <v>114</v>
      </c>
      <c r="N769">
        <v>111</v>
      </c>
      <c r="O769" t="s">
        <v>48</v>
      </c>
      <c r="P769" t="s">
        <v>251</v>
      </c>
      <c r="S769" t="s">
        <v>252</v>
      </c>
      <c r="V769" t="s">
        <v>48</v>
      </c>
      <c r="W769" t="s">
        <v>54</v>
      </c>
      <c r="X769" t="s">
        <v>194</v>
      </c>
      <c r="Y769" t="s">
        <v>54</v>
      </c>
      <c r="Z769" t="s">
        <v>6475</v>
      </c>
      <c r="AA769" t="s">
        <v>54</v>
      </c>
      <c r="AB769" t="s">
        <v>57</v>
      </c>
      <c r="AC769" t="s">
        <v>988</v>
      </c>
      <c r="AH769">
        <f t="shared" si="121"/>
        <v>0</v>
      </c>
      <c r="AI769">
        <f t="shared" si="122"/>
        <v>0</v>
      </c>
      <c r="AJ769">
        <f t="shared" si="123"/>
        <v>1</v>
      </c>
      <c r="AK769">
        <v>1</v>
      </c>
      <c r="AL769" s="8">
        <f t="shared" si="124"/>
        <v>111</v>
      </c>
      <c r="AM769" s="8">
        <f t="shared" si="125"/>
        <v>0.25</v>
      </c>
      <c r="AN769" s="8">
        <f t="shared" si="126"/>
        <v>8.1666666666666661</v>
      </c>
      <c r="AO769" s="8">
        <f>Table1[[#This Row],[L1 Worked Time]]+Table1[[#This Row],[Idle Time]]+Table1[[#This Row],[L1 Pend Time]]</f>
        <v>119.41666666666667</v>
      </c>
      <c r="AP769" s="1" t="str">
        <f t="shared" si="127"/>
        <v>Mon</v>
      </c>
      <c r="AQ769" s="6">
        <f>INT(Table1[[#This Row],[Create Date]])</f>
        <v>44998</v>
      </c>
      <c r="AR769" s="2">
        <f t="shared" si="128"/>
        <v>44998</v>
      </c>
      <c r="AS769" s="1" t="str">
        <f t="shared" si="129"/>
        <v>13:20:03</v>
      </c>
      <c r="AT769" s="1" t="str">
        <f t="shared" si="130"/>
        <v>Week-3</v>
      </c>
      <c r="AU769" s="3">
        <f t="shared" si="131"/>
        <v>0.54166666666666663</v>
      </c>
      <c r="AW769">
        <v>0.25</v>
      </c>
      <c r="AX769">
        <v>111</v>
      </c>
      <c r="AY769">
        <v>8.1666666666666661</v>
      </c>
    </row>
    <row r="770" spans="1:51" x14ac:dyDescent="0.25">
      <c r="A770">
        <v>8937</v>
      </c>
      <c r="B770" t="s">
        <v>59</v>
      </c>
      <c r="C770" t="s">
        <v>60</v>
      </c>
      <c r="D770" t="s">
        <v>43</v>
      </c>
      <c r="E770" t="s">
        <v>495</v>
      </c>
      <c r="F770" t="s">
        <v>6476</v>
      </c>
      <c r="G770" t="s">
        <v>2165</v>
      </c>
      <c r="H770" t="s">
        <v>47</v>
      </c>
      <c r="I770" t="s">
        <v>47</v>
      </c>
      <c r="J770" t="s">
        <v>64</v>
      </c>
      <c r="L770" t="s">
        <v>50</v>
      </c>
      <c r="M770" t="s">
        <v>65</v>
      </c>
      <c r="N770">
        <v>21</v>
      </c>
      <c r="O770" t="s">
        <v>48</v>
      </c>
      <c r="P770" t="s">
        <v>66</v>
      </c>
      <c r="Q770" t="s">
        <v>317</v>
      </c>
      <c r="V770" t="s">
        <v>48</v>
      </c>
      <c r="W770" t="s">
        <v>54</v>
      </c>
      <c r="X770" t="s">
        <v>359</v>
      </c>
      <c r="Y770" t="s">
        <v>54</v>
      </c>
      <c r="Z770" t="s">
        <v>6477</v>
      </c>
      <c r="AA770" t="s">
        <v>54</v>
      </c>
      <c r="AB770" t="s">
        <v>57</v>
      </c>
      <c r="AC770" t="s">
        <v>6478</v>
      </c>
      <c r="AH770">
        <f t="shared" ref="AH770:AH833" si="132">IFERROR(SEARCH("MSSP",J770,1),0)</f>
        <v>0</v>
      </c>
      <c r="AI770">
        <f t="shared" ref="AI770:AI833" si="133">IF(OR(H770="",I770=""),"",IF(H770=I770,1,0))</f>
        <v>1</v>
      </c>
      <c r="AJ770" t="str">
        <f t="shared" ref="AJ770:AJ833" si="134">IF(OR(H770="",I770=""),"",IF(H770&lt;&gt;I770,1,""))</f>
        <v/>
      </c>
      <c r="AK770">
        <v>1</v>
      </c>
      <c r="AL770" s="8">
        <f t="shared" ref="AL770:AL833" si="135">(N770/1440)*1440</f>
        <v>21</v>
      </c>
      <c r="AM770" s="8">
        <f t="shared" ref="AM770:AM833" si="136">((N770/1440)-(N770/1440)+MID(X770,18,8))*1440</f>
        <v>0.2</v>
      </c>
      <c r="AN770" s="8">
        <f t="shared" ref="AN770:AN833" si="137">(((N770/1440)-(N770/1440))+MID(AC770,18,8))*1440</f>
        <v>59.483333333333334</v>
      </c>
      <c r="AO770" s="8">
        <f>Table1[[#This Row],[L1 Worked Time]]+Table1[[#This Row],[Idle Time]]+Table1[[#This Row],[L1 Pend Time]]</f>
        <v>80.683333333333337</v>
      </c>
      <c r="AP770" s="1" t="str">
        <f t="shared" ref="AP770:AP833" si="138">TEXT(AR770,"DDD")</f>
        <v>Mon</v>
      </c>
      <c r="AQ770" s="6">
        <f>INT(Table1[[#This Row],[Create Date]])</f>
        <v>44998</v>
      </c>
      <c r="AR770" s="2">
        <f t="shared" ref="AR770:AR833" si="139">IF(F770="","",INT(MID(F770,6,2)&amp;"-"&amp;MID(F770,9,3)&amp;"-"&amp;MID(F770,15,2)))</f>
        <v>44998</v>
      </c>
      <c r="AS770" s="1" t="str">
        <f t="shared" ref="AS770:AS833" si="140">IF(F770="","",MID(F770,18,8))</f>
        <v>11:30:05</v>
      </c>
      <c r="AT770" s="1" t="str">
        <f t="shared" ref="AT770:AT833" si="141">"Week"&amp;"-"&amp;(WEEKNUM(AR770,2)-WEEKNUM(DATE(YEAR(AR770),MONTH(AR770),1),2)+1)</f>
        <v>Week-3</v>
      </c>
      <c r="AU770" s="3">
        <f t="shared" ref="AU770:AU833" si="142">FLOOR(AS770,1/24)</f>
        <v>0.45833333333333331</v>
      </c>
      <c r="AW770">
        <v>0.2</v>
      </c>
      <c r="AX770">
        <v>21</v>
      </c>
      <c r="AY770">
        <v>59.483333333333334</v>
      </c>
    </row>
    <row r="771" spans="1:51" x14ac:dyDescent="0.25">
      <c r="A771">
        <v>8936</v>
      </c>
      <c r="B771" t="s">
        <v>59</v>
      </c>
      <c r="C771" t="s">
        <v>60</v>
      </c>
      <c r="D771" t="s">
        <v>43</v>
      </c>
      <c r="E771" t="s">
        <v>495</v>
      </c>
      <c r="F771" t="s">
        <v>6479</v>
      </c>
      <c r="G771" t="s">
        <v>2165</v>
      </c>
      <c r="H771" t="s">
        <v>47</v>
      </c>
      <c r="I771" t="s">
        <v>47</v>
      </c>
      <c r="J771" t="s">
        <v>64</v>
      </c>
      <c r="L771" t="s">
        <v>50</v>
      </c>
      <c r="M771" t="s">
        <v>65</v>
      </c>
      <c r="N771">
        <v>29</v>
      </c>
      <c r="O771" t="s">
        <v>48</v>
      </c>
      <c r="P771" t="s">
        <v>66</v>
      </c>
      <c r="Q771" t="s">
        <v>317</v>
      </c>
      <c r="V771" t="s">
        <v>48</v>
      </c>
      <c r="W771" t="s">
        <v>54</v>
      </c>
      <c r="X771" t="s">
        <v>78</v>
      </c>
      <c r="Y771" t="s">
        <v>54</v>
      </c>
      <c r="Z771" t="s">
        <v>6480</v>
      </c>
      <c r="AA771" t="s">
        <v>54</v>
      </c>
      <c r="AB771" t="s">
        <v>57</v>
      </c>
      <c r="AC771" t="s">
        <v>6481</v>
      </c>
      <c r="AH771">
        <f t="shared" si="132"/>
        <v>0</v>
      </c>
      <c r="AI771">
        <f t="shared" si="133"/>
        <v>1</v>
      </c>
      <c r="AJ771" t="str">
        <f t="shared" si="134"/>
        <v/>
      </c>
      <c r="AK771">
        <v>1</v>
      </c>
      <c r="AL771" s="8">
        <f t="shared" si="135"/>
        <v>29.000000000000004</v>
      </c>
      <c r="AM771" s="8">
        <f t="shared" si="136"/>
        <v>0.13333333333333333</v>
      </c>
      <c r="AN771" s="8">
        <f t="shared" si="137"/>
        <v>59.366666666666674</v>
      </c>
      <c r="AO771" s="8">
        <f>Table1[[#This Row],[L1 Worked Time]]+Table1[[#This Row],[Idle Time]]+Table1[[#This Row],[L1 Pend Time]]</f>
        <v>88.500000000000014</v>
      </c>
      <c r="AP771" s="1" t="str">
        <f t="shared" si="138"/>
        <v>Mon</v>
      </c>
      <c r="AQ771" s="6">
        <f>INT(Table1[[#This Row],[Create Date]])</f>
        <v>44998</v>
      </c>
      <c r="AR771" s="2">
        <f t="shared" si="139"/>
        <v>44998</v>
      </c>
      <c r="AS771" s="1" t="str">
        <f t="shared" si="140"/>
        <v>11:00:05</v>
      </c>
      <c r="AT771" s="1" t="str">
        <f t="shared" si="141"/>
        <v>Week-3</v>
      </c>
      <c r="AU771" s="3">
        <f t="shared" si="142"/>
        <v>0.45833333333333331</v>
      </c>
      <c r="AW771">
        <v>0.13333333333333333</v>
      </c>
      <c r="AX771">
        <v>29.000000000000004</v>
      </c>
      <c r="AY771">
        <v>59.366666666666674</v>
      </c>
    </row>
    <row r="772" spans="1:51" x14ac:dyDescent="0.25">
      <c r="A772">
        <v>8935</v>
      </c>
      <c r="B772" t="s">
        <v>41</v>
      </c>
      <c r="C772" t="s">
        <v>60</v>
      </c>
      <c r="D772" t="s">
        <v>43</v>
      </c>
      <c r="E772" t="s">
        <v>110</v>
      </c>
      <c r="F772" t="s">
        <v>6482</v>
      </c>
      <c r="G772" t="s">
        <v>120</v>
      </c>
      <c r="H772" t="s">
        <v>72</v>
      </c>
      <c r="I772" t="s">
        <v>72</v>
      </c>
      <c r="J772" t="s">
        <v>112</v>
      </c>
      <c r="K772" t="s">
        <v>113</v>
      </c>
      <c r="L772" t="s">
        <v>50</v>
      </c>
      <c r="M772" t="s">
        <v>114</v>
      </c>
      <c r="N772">
        <v>29</v>
      </c>
      <c r="O772" t="s">
        <v>48</v>
      </c>
      <c r="P772" t="s">
        <v>52</v>
      </c>
      <c r="T772" t="s">
        <v>105</v>
      </c>
      <c r="V772" t="s">
        <v>48</v>
      </c>
      <c r="W772" t="s">
        <v>54</v>
      </c>
      <c r="X772" t="s">
        <v>194</v>
      </c>
      <c r="Y772" t="s">
        <v>54</v>
      </c>
      <c r="Z772" t="s">
        <v>6483</v>
      </c>
      <c r="AA772" t="s">
        <v>54</v>
      </c>
      <c r="AB772" t="s">
        <v>57</v>
      </c>
      <c r="AC772" t="s">
        <v>6484</v>
      </c>
      <c r="AH772">
        <f t="shared" si="132"/>
        <v>0</v>
      </c>
      <c r="AI772">
        <f t="shared" si="133"/>
        <v>1</v>
      </c>
      <c r="AJ772" t="str">
        <f t="shared" si="134"/>
        <v/>
      </c>
      <c r="AK772">
        <v>1</v>
      </c>
      <c r="AL772" s="8">
        <f t="shared" si="135"/>
        <v>29.000000000000004</v>
      </c>
      <c r="AM772" s="8">
        <f t="shared" si="136"/>
        <v>0.25</v>
      </c>
      <c r="AN772" s="8">
        <f t="shared" si="137"/>
        <v>299.91666666666663</v>
      </c>
      <c r="AO772" s="8">
        <f>Table1[[#This Row],[L1 Worked Time]]+Table1[[#This Row],[Idle Time]]+Table1[[#This Row],[L1 Pend Time]]</f>
        <v>329.16666666666663</v>
      </c>
      <c r="AP772" s="1" t="str">
        <f t="shared" si="138"/>
        <v>Mon</v>
      </c>
      <c r="AQ772" s="6">
        <f>INT(Table1[[#This Row],[Create Date]])</f>
        <v>44998</v>
      </c>
      <c r="AR772" s="2">
        <f t="shared" si="139"/>
        <v>44998</v>
      </c>
      <c r="AS772" s="1" t="str">
        <f t="shared" si="140"/>
        <v>10:40:03</v>
      </c>
      <c r="AT772" s="1" t="str">
        <f t="shared" si="141"/>
        <v>Week-3</v>
      </c>
      <c r="AU772" s="3">
        <f t="shared" si="142"/>
        <v>0.41666666666666663</v>
      </c>
      <c r="AW772">
        <v>0.25</v>
      </c>
      <c r="AX772">
        <v>29.000000000000004</v>
      </c>
      <c r="AY772">
        <v>299.91666666666663</v>
      </c>
    </row>
    <row r="773" spans="1:51" x14ac:dyDescent="0.25">
      <c r="A773">
        <v>8934</v>
      </c>
      <c r="B773" t="s">
        <v>59</v>
      </c>
      <c r="C773" t="s">
        <v>60</v>
      </c>
      <c r="D773" t="s">
        <v>43</v>
      </c>
      <c r="E773" t="s">
        <v>6485</v>
      </c>
      <c r="F773" t="s">
        <v>6486</v>
      </c>
      <c r="G773" t="s">
        <v>82</v>
      </c>
      <c r="H773" t="s">
        <v>63</v>
      </c>
      <c r="I773" t="s">
        <v>63</v>
      </c>
      <c r="J773" t="s">
        <v>48</v>
      </c>
      <c r="L773" t="s">
        <v>50</v>
      </c>
      <c r="M773" t="s">
        <v>51</v>
      </c>
      <c r="N773">
        <v>0</v>
      </c>
      <c r="O773" t="s">
        <v>48</v>
      </c>
      <c r="P773" t="s">
        <v>66</v>
      </c>
      <c r="Q773" t="s">
        <v>67</v>
      </c>
      <c r="V773" t="s">
        <v>48</v>
      </c>
      <c r="W773" t="s">
        <v>54</v>
      </c>
      <c r="X773" t="s">
        <v>435</v>
      </c>
      <c r="Y773" t="s">
        <v>54</v>
      </c>
      <c r="Z773" t="s">
        <v>194</v>
      </c>
      <c r="AA773" t="s">
        <v>54</v>
      </c>
      <c r="AB773" t="s">
        <v>57</v>
      </c>
      <c r="AC773" t="s">
        <v>6487</v>
      </c>
      <c r="AH773">
        <f t="shared" si="132"/>
        <v>0</v>
      </c>
      <c r="AI773">
        <f t="shared" si="133"/>
        <v>1</v>
      </c>
      <c r="AJ773" t="str">
        <f t="shared" si="134"/>
        <v/>
      </c>
      <c r="AK773">
        <v>1</v>
      </c>
      <c r="AL773" s="8">
        <f t="shared" si="135"/>
        <v>0</v>
      </c>
      <c r="AM773" s="8">
        <f t="shared" si="136"/>
        <v>0.21666666666666667</v>
      </c>
      <c r="AN773" s="8">
        <f t="shared" si="137"/>
        <v>378.73333333333335</v>
      </c>
      <c r="AO773" s="8">
        <f>Table1[[#This Row],[L1 Worked Time]]+Table1[[#This Row],[Idle Time]]+Table1[[#This Row],[L1 Pend Time]]</f>
        <v>378.95</v>
      </c>
      <c r="AP773" s="1" t="str">
        <f t="shared" si="138"/>
        <v>Mon</v>
      </c>
      <c r="AQ773" s="6">
        <f>INT(Table1[[#This Row],[Create Date]])</f>
        <v>44998</v>
      </c>
      <c r="AR773" s="2">
        <f t="shared" si="139"/>
        <v>44998</v>
      </c>
      <c r="AS773" s="1" t="str">
        <f t="shared" si="140"/>
        <v>10:30:06</v>
      </c>
      <c r="AT773" s="1" t="str">
        <f t="shared" si="141"/>
        <v>Week-3</v>
      </c>
      <c r="AU773" s="3">
        <f t="shared" si="142"/>
        <v>0.41666666666666663</v>
      </c>
      <c r="AW773">
        <v>0.21666666666666667</v>
      </c>
      <c r="AX773">
        <v>0</v>
      </c>
      <c r="AY773">
        <v>378.73333333333335</v>
      </c>
    </row>
    <row r="774" spans="1:51" x14ac:dyDescent="0.25">
      <c r="A774">
        <v>8933</v>
      </c>
      <c r="B774" t="s">
        <v>59</v>
      </c>
      <c r="C774" t="s">
        <v>60</v>
      </c>
      <c r="D774" t="s">
        <v>43</v>
      </c>
      <c r="E774" t="s">
        <v>495</v>
      </c>
      <c r="F774" t="s">
        <v>6486</v>
      </c>
      <c r="G774" t="s">
        <v>2165</v>
      </c>
      <c r="H774" t="s">
        <v>47</v>
      </c>
      <c r="I774" t="s">
        <v>47</v>
      </c>
      <c r="J774" t="s">
        <v>64</v>
      </c>
      <c r="L774" t="s">
        <v>50</v>
      </c>
      <c r="M774" t="s">
        <v>65</v>
      </c>
      <c r="N774">
        <v>6</v>
      </c>
      <c r="O774" t="s">
        <v>48</v>
      </c>
      <c r="P774" t="s">
        <v>66</v>
      </c>
      <c r="Q774" t="s">
        <v>317</v>
      </c>
      <c r="V774" t="s">
        <v>48</v>
      </c>
      <c r="W774" t="s">
        <v>54</v>
      </c>
      <c r="X774" t="s">
        <v>89</v>
      </c>
      <c r="Y774" t="s">
        <v>54</v>
      </c>
      <c r="Z774" t="s">
        <v>643</v>
      </c>
      <c r="AA774" t="s">
        <v>54</v>
      </c>
      <c r="AB774" t="s">
        <v>57</v>
      </c>
      <c r="AC774" t="s">
        <v>834</v>
      </c>
      <c r="AH774">
        <f t="shared" si="132"/>
        <v>0</v>
      </c>
      <c r="AI774">
        <f t="shared" si="133"/>
        <v>1</v>
      </c>
      <c r="AJ774" t="str">
        <f t="shared" si="134"/>
        <v/>
      </c>
      <c r="AK774">
        <v>1</v>
      </c>
      <c r="AL774" s="8">
        <f t="shared" si="135"/>
        <v>6</v>
      </c>
      <c r="AM774" s="8">
        <f t="shared" si="136"/>
        <v>0.16666666666666666</v>
      </c>
      <c r="AN774" s="8">
        <f t="shared" si="137"/>
        <v>82.416666666666671</v>
      </c>
      <c r="AO774" s="8">
        <f>Table1[[#This Row],[L1 Worked Time]]+Table1[[#This Row],[Idle Time]]+Table1[[#This Row],[L1 Pend Time]]</f>
        <v>88.583333333333343</v>
      </c>
      <c r="AP774" s="1" t="str">
        <f t="shared" si="138"/>
        <v>Mon</v>
      </c>
      <c r="AQ774" s="6">
        <f>INT(Table1[[#This Row],[Create Date]])</f>
        <v>44998</v>
      </c>
      <c r="AR774" s="2">
        <f t="shared" si="139"/>
        <v>44998</v>
      </c>
      <c r="AS774" s="1" t="str">
        <f t="shared" si="140"/>
        <v>10:30:06</v>
      </c>
      <c r="AT774" s="1" t="str">
        <f t="shared" si="141"/>
        <v>Week-3</v>
      </c>
      <c r="AU774" s="3">
        <f t="shared" si="142"/>
        <v>0.41666666666666663</v>
      </c>
      <c r="AW774">
        <v>0.16666666666666666</v>
      </c>
      <c r="AX774">
        <v>6</v>
      </c>
      <c r="AY774">
        <v>82.416666666666671</v>
      </c>
    </row>
    <row r="775" spans="1:51" x14ac:dyDescent="0.25">
      <c r="A775">
        <v>8932</v>
      </c>
      <c r="B775" t="s">
        <v>41</v>
      </c>
      <c r="C775" t="s">
        <v>109</v>
      </c>
      <c r="D775" t="s">
        <v>43</v>
      </c>
      <c r="E775" t="s">
        <v>110</v>
      </c>
      <c r="F775" t="s">
        <v>6488</v>
      </c>
      <c r="G775" t="s">
        <v>181</v>
      </c>
      <c r="H775" t="s">
        <v>63</v>
      </c>
      <c r="I775" t="s">
        <v>63</v>
      </c>
      <c r="J775" t="s">
        <v>112</v>
      </c>
      <c r="K775" t="s">
        <v>113</v>
      </c>
      <c r="L775" t="s">
        <v>50</v>
      </c>
      <c r="M775" t="s">
        <v>114</v>
      </c>
      <c r="N775">
        <v>76</v>
      </c>
      <c r="O775" t="s">
        <v>48</v>
      </c>
      <c r="P775" t="s">
        <v>52</v>
      </c>
      <c r="T775" t="s">
        <v>105</v>
      </c>
      <c r="V775" t="s">
        <v>48</v>
      </c>
      <c r="W775" t="s">
        <v>54</v>
      </c>
      <c r="X775" t="s">
        <v>6489</v>
      </c>
      <c r="Y775" t="s">
        <v>54</v>
      </c>
      <c r="Z775" t="s">
        <v>6490</v>
      </c>
      <c r="AA775" t="s">
        <v>54</v>
      </c>
      <c r="AB775" t="s">
        <v>57</v>
      </c>
      <c r="AC775" t="s">
        <v>57</v>
      </c>
      <c r="AH775">
        <f t="shared" si="132"/>
        <v>0</v>
      </c>
      <c r="AI775">
        <f t="shared" si="133"/>
        <v>1</v>
      </c>
      <c r="AJ775" t="str">
        <f t="shared" si="134"/>
        <v/>
      </c>
      <c r="AK775">
        <v>1</v>
      </c>
      <c r="AL775" s="8">
        <f t="shared" si="135"/>
        <v>76</v>
      </c>
      <c r="AM775" s="8">
        <f t="shared" si="136"/>
        <v>14.616666666666667</v>
      </c>
      <c r="AN775" s="8">
        <f t="shared" si="137"/>
        <v>1.6666666666666666E-2</v>
      </c>
      <c r="AO775" s="8">
        <f>Table1[[#This Row],[L1 Worked Time]]+Table1[[#This Row],[Idle Time]]+Table1[[#This Row],[L1 Pend Time]]</f>
        <v>90.63333333333334</v>
      </c>
      <c r="AP775" s="1" t="str">
        <f t="shared" si="138"/>
        <v>Mon</v>
      </c>
      <c r="AQ775" s="6">
        <f>INT(Table1[[#This Row],[Create Date]])</f>
        <v>44998</v>
      </c>
      <c r="AR775" s="2">
        <f t="shared" si="139"/>
        <v>44998</v>
      </c>
      <c r="AS775" s="1" t="str">
        <f t="shared" si="140"/>
        <v>10:20:03</v>
      </c>
      <c r="AT775" s="1" t="str">
        <f t="shared" si="141"/>
        <v>Week-3</v>
      </c>
      <c r="AU775" s="3">
        <f t="shared" si="142"/>
        <v>0.41666666666666663</v>
      </c>
      <c r="AW775">
        <v>14.616666666666667</v>
      </c>
      <c r="AX775">
        <v>76</v>
      </c>
      <c r="AY775">
        <v>1.6666666666666666E-2</v>
      </c>
    </row>
    <row r="776" spans="1:51" x14ac:dyDescent="0.25">
      <c r="A776">
        <v>8931</v>
      </c>
      <c r="B776" t="s">
        <v>41</v>
      </c>
      <c r="C776" t="s">
        <v>60</v>
      </c>
      <c r="D776" t="s">
        <v>43</v>
      </c>
      <c r="E776" t="s">
        <v>110</v>
      </c>
      <c r="F776" t="s">
        <v>6491</v>
      </c>
      <c r="G776" t="s">
        <v>82</v>
      </c>
      <c r="H776" t="s">
        <v>72</v>
      </c>
      <c r="I776" t="s">
        <v>72</v>
      </c>
      <c r="J776" t="s">
        <v>112</v>
      </c>
      <c r="K776" t="s">
        <v>113</v>
      </c>
      <c r="L776" t="s">
        <v>50</v>
      </c>
      <c r="M776" t="s">
        <v>114</v>
      </c>
      <c r="N776">
        <v>299</v>
      </c>
      <c r="O776" t="s">
        <v>48</v>
      </c>
      <c r="P776" t="s">
        <v>52</v>
      </c>
      <c r="T776" t="s">
        <v>105</v>
      </c>
      <c r="V776" t="s">
        <v>48</v>
      </c>
      <c r="W776" t="s">
        <v>54</v>
      </c>
      <c r="X776" t="s">
        <v>3992</v>
      </c>
      <c r="Y776" t="s">
        <v>54</v>
      </c>
      <c r="Z776" t="s">
        <v>6492</v>
      </c>
      <c r="AA776" t="s">
        <v>54</v>
      </c>
      <c r="AB776" t="s">
        <v>57</v>
      </c>
      <c r="AC776" t="s">
        <v>57</v>
      </c>
      <c r="AH776">
        <f t="shared" si="132"/>
        <v>0</v>
      </c>
      <c r="AI776">
        <f t="shared" si="133"/>
        <v>1</v>
      </c>
      <c r="AJ776" t="str">
        <f t="shared" si="134"/>
        <v/>
      </c>
      <c r="AK776">
        <v>1</v>
      </c>
      <c r="AL776" s="8">
        <f t="shared" si="135"/>
        <v>299</v>
      </c>
      <c r="AM776" s="8">
        <f t="shared" si="136"/>
        <v>2.1</v>
      </c>
      <c r="AN776" s="8">
        <f t="shared" si="137"/>
        <v>1.6666666666666666E-2</v>
      </c>
      <c r="AO776" s="8">
        <f>Table1[[#This Row],[L1 Worked Time]]+Table1[[#This Row],[Idle Time]]+Table1[[#This Row],[L1 Pend Time]]</f>
        <v>301.11666666666667</v>
      </c>
      <c r="AP776" s="1" t="str">
        <f t="shared" si="138"/>
        <v>Mon</v>
      </c>
      <c r="AQ776" s="6">
        <f>INT(Table1[[#This Row],[Create Date]])</f>
        <v>44998</v>
      </c>
      <c r="AR776" s="2">
        <f t="shared" si="139"/>
        <v>44998</v>
      </c>
      <c r="AS776" s="1" t="str">
        <f t="shared" si="140"/>
        <v>10:10:03</v>
      </c>
      <c r="AT776" s="1" t="str">
        <f t="shared" si="141"/>
        <v>Week-3</v>
      </c>
      <c r="AU776" s="3">
        <f t="shared" si="142"/>
        <v>0.41666666666666663</v>
      </c>
      <c r="AW776">
        <v>2.1</v>
      </c>
      <c r="AX776">
        <v>299</v>
      </c>
      <c r="AY776">
        <v>1.6666666666666666E-2</v>
      </c>
    </row>
    <row r="777" spans="1:51" x14ac:dyDescent="0.25">
      <c r="A777">
        <v>8930</v>
      </c>
      <c r="B777" t="s">
        <v>41</v>
      </c>
      <c r="C777" t="s">
        <v>164</v>
      </c>
      <c r="D777" t="s">
        <v>43</v>
      </c>
      <c r="E777" t="s">
        <v>4442</v>
      </c>
      <c r="F777" t="s">
        <v>6493</v>
      </c>
      <c r="G777" t="s">
        <v>2165</v>
      </c>
      <c r="H777" t="s">
        <v>63</v>
      </c>
      <c r="I777" t="s">
        <v>63</v>
      </c>
      <c r="J777" t="s">
        <v>112</v>
      </c>
      <c r="K777" t="s">
        <v>2614</v>
      </c>
      <c r="L777" t="s">
        <v>50</v>
      </c>
      <c r="M777" t="s">
        <v>114</v>
      </c>
      <c r="N777">
        <v>88</v>
      </c>
      <c r="O777" t="s">
        <v>48</v>
      </c>
      <c r="P777" t="s">
        <v>354</v>
      </c>
      <c r="U777" t="s">
        <v>4444</v>
      </c>
      <c r="V777" t="s">
        <v>48</v>
      </c>
      <c r="W777" t="s">
        <v>54</v>
      </c>
      <c r="X777" t="s">
        <v>148</v>
      </c>
      <c r="Y777" t="s">
        <v>54</v>
      </c>
      <c r="Z777" t="s">
        <v>6494</v>
      </c>
      <c r="AA777" t="s">
        <v>54</v>
      </c>
      <c r="AB777" t="s">
        <v>57</v>
      </c>
      <c r="AC777" t="s">
        <v>6495</v>
      </c>
      <c r="AH777">
        <f t="shared" si="132"/>
        <v>0</v>
      </c>
      <c r="AI777">
        <f t="shared" si="133"/>
        <v>1</v>
      </c>
      <c r="AJ777" t="str">
        <f t="shared" si="134"/>
        <v/>
      </c>
      <c r="AK777">
        <v>1</v>
      </c>
      <c r="AL777" s="8">
        <f t="shared" si="135"/>
        <v>88</v>
      </c>
      <c r="AM777" s="8">
        <f t="shared" si="136"/>
        <v>0.11666666666666667</v>
      </c>
      <c r="AN777" s="8">
        <f t="shared" si="137"/>
        <v>18.333333333333332</v>
      </c>
      <c r="AO777" s="8">
        <f>Table1[[#This Row],[L1 Worked Time]]+Table1[[#This Row],[Idle Time]]+Table1[[#This Row],[L1 Pend Time]]</f>
        <v>106.44999999999999</v>
      </c>
      <c r="AP777" s="1" t="str">
        <f t="shared" si="138"/>
        <v>Mon</v>
      </c>
      <c r="AQ777" s="6">
        <f>INT(Table1[[#This Row],[Create Date]])</f>
        <v>44998</v>
      </c>
      <c r="AR777" s="2">
        <f t="shared" si="139"/>
        <v>44998</v>
      </c>
      <c r="AS777" s="1" t="str">
        <f t="shared" si="140"/>
        <v>10:00:03</v>
      </c>
      <c r="AT777" s="1" t="str">
        <f t="shared" si="141"/>
        <v>Week-3</v>
      </c>
      <c r="AU777" s="3">
        <f t="shared" si="142"/>
        <v>0.41666666666666663</v>
      </c>
      <c r="AW777">
        <v>0.11666666666666667</v>
      </c>
      <c r="AX777">
        <v>88</v>
      </c>
      <c r="AY777">
        <v>18.333333333333332</v>
      </c>
    </row>
    <row r="778" spans="1:51" x14ac:dyDescent="0.25">
      <c r="A778">
        <v>8929</v>
      </c>
      <c r="B778" t="s">
        <v>371</v>
      </c>
      <c r="C778" t="s">
        <v>42</v>
      </c>
      <c r="D778" t="s">
        <v>43</v>
      </c>
      <c r="E778" t="s">
        <v>3320</v>
      </c>
      <c r="F778" t="s">
        <v>6496</v>
      </c>
      <c r="G778" t="s">
        <v>120</v>
      </c>
      <c r="H778" t="s">
        <v>63</v>
      </c>
      <c r="I778" t="s">
        <v>63</v>
      </c>
      <c r="J778" t="s">
        <v>48</v>
      </c>
      <c r="K778" t="s">
        <v>3322</v>
      </c>
      <c r="L778" t="s">
        <v>50</v>
      </c>
      <c r="M778" t="s">
        <v>122</v>
      </c>
      <c r="N778">
        <v>356</v>
      </c>
      <c r="O778" t="s">
        <v>48</v>
      </c>
      <c r="P778" t="s">
        <v>52</v>
      </c>
      <c r="T778" t="s">
        <v>105</v>
      </c>
      <c r="V778" t="s">
        <v>48</v>
      </c>
      <c r="W778" t="s">
        <v>54</v>
      </c>
      <c r="X778" t="s">
        <v>5460</v>
      </c>
      <c r="Y778" t="s">
        <v>54</v>
      </c>
      <c r="Z778" t="s">
        <v>6497</v>
      </c>
      <c r="AA778" t="s">
        <v>54</v>
      </c>
      <c r="AB778" t="s">
        <v>57</v>
      </c>
      <c r="AC778" t="s">
        <v>6498</v>
      </c>
      <c r="AH778">
        <f t="shared" si="132"/>
        <v>0</v>
      </c>
      <c r="AI778">
        <f t="shared" si="133"/>
        <v>1</v>
      </c>
      <c r="AJ778" t="str">
        <f t="shared" si="134"/>
        <v/>
      </c>
      <c r="AK778">
        <v>1</v>
      </c>
      <c r="AL778" s="8">
        <f t="shared" si="135"/>
        <v>356</v>
      </c>
      <c r="AM778" s="8">
        <f t="shared" si="136"/>
        <v>1.85</v>
      </c>
      <c r="AN778" s="8">
        <f t="shared" si="137"/>
        <v>39</v>
      </c>
      <c r="AO778" s="8">
        <f>Table1[[#This Row],[L1 Worked Time]]+Table1[[#This Row],[Idle Time]]+Table1[[#This Row],[L1 Pend Time]]</f>
        <v>396.85</v>
      </c>
      <c r="AP778" s="1" t="str">
        <f t="shared" si="138"/>
        <v>Mon</v>
      </c>
      <c r="AQ778" s="6">
        <f>INT(Table1[[#This Row],[Create Date]])</f>
        <v>44998</v>
      </c>
      <c r="AR778" s="2">
        <f t="shared" si="139"/>
        <v>44998</v>
      </c>
      <c r="AS778" s="1" t="str">
        <f t="shared" si="140"/>
        <v>09:30:03</v>
      </c>
      <c r="AT778" s="1" t="str">
        <f t="shared" si="141"/>
        <v>Week-3</v>
      </c>
      <c r="AU778" s="3">
        <f t="shared" si="142"/>
        <v>0.375</v>
      </c>
      <c r="AW778">
        <v>1.85</v>
      </c>
      <c r="AX778">
        <v>356</v>
      </c>
      <c r="AY778">
        <v>39</v>
      </c>
    </row>
    <row r="779" spans="1:51" x14ac:dyDescent="0.25">
      <c r="A779">
        <v>8928</v>
      </c>
      <c r="B779" t="s">
        <v>59</v>
      </c>
      <c r="C779" t="s">
        <v>60</v>
      </c>
      <c r="D779" t="s">
        <v>43</v>
      </c>
      <c r="E779" t="s">
        <v>495</v>
      </c>
      <c r="F779" t="s">
        <v>6499</v>
      </c>
      <c r="G779" t="s">
        <v>2165</v>
      </c>
      <c r="H779" t="s">
        <v>47</v>
      </c>
      <c r="I779" t="s">
        <v>47</v>
      </c>
      <c r="J779" t="s">
        <v>64</v>
      </c>
      <c r="L779" t="s">
        <v>50</v>
      </c>
      <c r="M779" t="s">
        <v>65</v>
      </c>
      <c r="N779">
        <v>15</v>
      </c>
      <c r="O779" t="s">
        <v>48</v>
      </c>
      <c r="P779" t="s">
        <v>66</v>
      </c>
      <c r="Q779" t="s">
        <v>317</v>
      </c>
      <c r="V779" t="s">
        <v>48</v>
      </c>
      <c r="W779" t="s">
        <v>54</v>
      </c>
      <c r="X779" t="s">
        <v>435</v>
      </c>
      <c r="Y779" t="s">
        <v>54</v>
      </c>
      <c r="Z779" t="s">
        <v>6500</v>
      </c>
      <c r="AA779" t="s">
        <v>54</v>
      </c>
      <c r="AB779" t="s">
        <v>57</v>
      </c>
      <c r="AC779" t="s">
        <v>5524</v>
      </c>
      <c r="AH779">
        <f t="shared" si="132"/>
        <v>0</v>
      </c>
      <c r="AI779">
        <f t="shared" si="133"/>
        <v>1</v>
      </c>
      <c r="AJ779" t="str">
        <f t="shared" si="134"/>
        <v/>
      </c>
      <c r="AK779">
        <v>1</v>
      </c>
      <c r="AL779" s="8">
        <f t="shared" si="135"/>
        <v>15</v>
      </c>
      <c r="AM779" s="8">
        <f t="shared" si="136"/>
        <v>0.21666666666666667</v>
      </c>
      <c r="AN779" s="8">
        <f t="shared" si="137"/>
        <v>122.76666666666668</v>
      </c>
      <c r="AO779" s="8">
        <f>Table1[[#This Row],[L1 Worked Time]]+Table1[[#This Row],[Idle Time]]+Table1[[#This Row],[L1 Pend Time]]</f>
        <v>137.98333333333335</v>
      </c>
      <c r="AP779" s="1" t="str">
        <f t="shared" si="138"/>
        <v>Mon</v>
      </c>
      <c r="AQ779" s="6">
        <f>INT(Table1[[#This Row],[Create Date]])</f>
        <v>44998</v>
      </c>
      <c r="AR779" s="2">
        <f t="shared" si="139"/>
        <v>44998</v>
      </c>
      <c r="AS779" s="1" t="str">
        <f t="shared" si="140"/>
        <v>08:00:05</v>
      </c>
      <c r="AT779" s="1" t="str">
        <f t="shared" si="141"/>
        <v>Week-3</v>
      </c>
      <c r="AU779" s="3">
        <f t="shared" si="142"/>
        <v>0.33333333333333331</v>
      </c>
      <c r="AW779">
        <v>0.21666666666666667</v>
      </c>
      <c r="AX779">
        <v>15</v>
      </c>
      <c r="AY779">
        <v>122.76666666666668</v>
      </c>
    </row>
    <row r="780" spans="1:51" x14ac:dyDescent="0.25">
      <c r="A780">
        <v>8927</v>
      </c>
      <c r="B780" t="s">
        <v>41</v>
      </c>
      <c r="C780" t="s">
        <v>109</v>
      </c>
      <c r="D780" t="s">
        <v>43</v>
      </c>
      <c r="E780" t="s">
        <v>110</v>
      </c>
      <c r="F780" t="s">
        <v>6501</v>
      </c>
      <c r="G780" t="s">
        <v>46</v>
      </c>
      <c r="H780" t="s">
        <v>47</v>
      </c>
      <c r="I780" t="s">
        <v>72</v>
      </c>
      <c r="J780" t="s">
        <v>281</v>
      </c>
      <c r="K780" t="s">
        <v>113</v>
      </c>
      <c r="L780" t="s">
        <v>50</v>
      </c>
      <c r="M780" t="s">
        <v>114</v>
      </c>
      <c r="N780">
        <v>58</v>
      </c>
      <c r="O780" t="s">
        <v>48</v>
      </c>
      <c r="P780" t="s">
        <v>52</v>
      </c>
      <c r="T780" t="s">
        <v>105</v>
      </c>
      <c r="V780" t="s">
        <v>282</v>
      </c>
      <c r="W780" t="s">
        <v>54</v>
      </c>
      <c r="X780" t="s">
        <v>359</v>
      </c>
      <c r="Y780" t="s">
        <v>54</v>
      </c>
      <c r="Z780" t="s">
        <v>6502</v>
      </c>
      <c r="AA780" t="s">
        <v>54</v>
      </c>
      <c r="AB780" t="s">
        <v>57</v>
      </c>
      <c r="AC780" t="s">
        <v>57</v>
      </c>
      <c r="AH780">
        <f t="shared" si="132"/>
        <v>1</v>
      </c>
      <c r="AI780">
        <f t="shared" si="133"/>
        <v>0</v>
      </c>
      <c r="AJ780">
        <f t="shared" si="134"/>
        <v>1</v>
      </c>
      <c r="AK780">
        <v>1</v>
      </c>
      <c r="AL780" s="8">
        <f t="shared" si="135"/>
        <v>58.000000000000007</v>
      </c>
      <c r="AM780" s="8">
        <f t="shared" si="136"/>
        <v>0.2</v>
      </c>
      <c r="AN780" s="8">
        <f t="shared" si="137"/>
        <v>1.6666666666666666E-2</v>
      </c>
      <c r="AO780" s="8">
        <f>Table1[[#This Row],[L1 Worked Time]]+Table1[[#This Row],[Idle Time]]+Table1[[#This Row],[L1 Pend Time]]</f>
        <v>58.216666666666676</v>
      </c>
      <c r="AP780" s="1" t="str">
        <f t="shared" si="138"/>
        <v>Mon</v>
      </c>
      <c r="AQ780" s="6">
        <f>INT(Table1[[#This Row],[Create Date]])</f>
        <v>44998</v>
      </c>
      <c r="AR780" s="2">
        <f t="shared" si="139"/>
        <v>44998</v>
      </c>
      <c r="AS780" s="1" t="str">
        <f t="shared" si="140"/>
        <v>07:40:03</v>
      </c>
      <c r="AT780" s="1" t="str">
        <f t="shared" si="141"/>
        <v>Week-3</v>
      </c>
      <c r="AU780" s="3">
        <f t="shared" si="142"/>
        <v>0.29166666666666663</v>
      </c>
      <c r="AW780">
        <v>0.2</v>
      </c>
      <c r="AX780">
        <v>58.000000000000007</v>
      </c>
      <c r="AY780">
        <v>1.6666666666666666E-2</v>
      </c>
    </row>
    <row r="781" spans="1:51" x14ac:dyDescent="0.25">
      <c r="A781">
        <v>8925</v>
      </c>
      <c r="B781" t="s">
        <v>59</v>
      </c>
      <c r="C781" t="s">
        <v>60</v>
      </c>
      <c r="D781" t="s">
        <v>43</v>
      </c>
      <c r="E781" t="s">
        <v>495</v>
      </c>
      <c r="F781" t="s">
        <v>6503</v>
      </c>
      <c r="G781" t="s">
        <v>2165</v>
      </c>
      <c r="H781" t="s">
        <v>47</v>
      </c>
      <c r="I781" t="s">
        <v>47</v>
      </c>
      <c r="J781" t="s">
        <v>64</v>
      </c>
      <c r="L781" t="s">
        <v>50</v>
      </c>
      <c r="M781" t="s">
        <v>65</v>
      </c>
      <c r="N781">
        <v>9</v>
      </c>
      <c r="O781" t="s">
        <v>48</v>
      </c>
      <c r="P781" t="s">
        <v>66</v>
      </c>
      <c r="Q781" t="s">
        <v>317</v>
      </c>
      <c r="V781" t="s">
        <v>48</v>
      </c>
      <c r="W781" t="s">
        <v>54</v>
      </c>
      <c r="X781" t="s">
        <v>148</v>
      </c>
      <c r="Y781" t="s">
        <v>54</v>
      </c>
      <c r="Z781" t="s">
        <v>6504</v>
      </c>
      <c r="AA781" t="s">
        <v>54</v>
      </c>
      <c r="AB781" t="s">
        <v>57</v>
      </c>
      <c r="AC781" t="s">
        <v>6505</v>
      </c>
      <c r="AH781">
        <f t="shared" si="132"/>
        <v>0</v>
      </c>
      <c r="AI781">
        <f t="shared" si="133"/>
        <v>1</v>
      </c>
      <c r="AJ781" t="str">
        <f t="shared" si="134"/>
        <v/>
      </c>
      <c r="AK781">
        <v>1</v>
      </c>
      <c r="AL781" s="8">
        <f t="shared" si="135"/>
        <v>9</v>
      </c>
      <c r="AM781" s="8">
        <f t="shared" si="136"/>
        <v>0.11666666666666667</v>
      </c>
      <c r="AN781" s="8">
        <f t="shared" si="137"/>
        <v>174.63333333333335</v>
      </c>
      <c r="AO781" s="8">
        <f>Table1[[#This Row],[L1 Worked Time]]+Table1[[#This Row],[Idle Time]]+Table1[[#This Row],[L1 Pend Time]]</f>
        <v>183.75000000000003</v>
      </c>
      <c r="AP781" s="1" t="str">
        <f t="shared" si="138"/>
        <v>Mon</v>
      </c>
      <c r="AQ781" s="6">
        <f>INT(Table1[[#This Row],[Create Date]])</f>
        <v>44998</v>
      </c>
      <c r="AR781" s="2">
        <f t="shared" si="139"/>
        <v>44998</v>
      </c>
      <c r="AS781" s="1" t="str">
        <f t="shared" si="140"/>
        <v>07:00:05</v>
      </c>
      <c r="AT781" s="1" t="str">
        <f t="shared" si="141"/>
        <v>Week-3</v>
      </c>
      <c r="AU781" s="3">
        <f t="shared" si="142"/>
        <v>0.29166666666666663</v>
      </c>
      <c r="AW781">
        <v>0.11666666666666667</v>
      </c>
      <c r="AX781">
        <v>9</v>
      </c>
      <c r="AY781">
        <v>174.63333333333335</v>
      </c>
    </row>
    <row r="782" spans="1:51" x14ac:dyDescent="0.25">
      <c r="A782">
        <v>8923</v>
      </c>
      <c r="B782" t="s">
        <v>59</v>
      </c>
      <c r="C782" t="s">
        <v>60</v>
      </c>
      <c r="D782" t="s">
        <v>43</v>
      </c>
      <c r="E782" t="s">
        <v>495</v>
      </c>
      <c r="F782" t="s">
        <v>6506</v>
      </c>
      <c r="G782" t="s">
        <v>2165</v>
      </c>
      <c r="H782" t="s">
        <v>47</v>
      </c>
      <c r="I782" t="s">
        <v>47</v>
      </c>
      <c r="J782" t="s">
        <v>64</v>
      </c>
      <c r="L782" t="s">
        <v>50</v>
      </c>
      <c r="M782" t="s">
        <v>65</v>
      </c>
      <c r="N782">
        <v>58</v>
      </c>
      <c r="O782" t="s">
        <v>48</v>
      </c>
      <c r="P782" t="s">
        <v>66</v>
      </c>
      <c r="Q782" t="s">
        <v>317</v>
      </c>
      <c r="V782" t="s">
        <v>48</v>
      </c>
      <c r="W782" t="s">
        <v>54</v>
      </c>
      <c r="X782" t="s">
        <v>55</v>
      </c>
      <c r="Y782" t="s">
        <v>54</v>
      </c>
      <c r="Z782" t="s">
        <v>1212</v>
      </c>
      <c r="AA782" t="s">
        <v>54</v>
      </c>
      <c r="AB782" t="s">
        <v>57</v>
      </c>
      <c r="AC782" t="s">
        <v>6507</v>
      </c>
      <c r="AH782">
        <f t="shared" si="132"/>
        <v>0</v>
      </c>
      <c r="AI782">
        <f t="shared" si="133"/>
        <v>1</v>
      </c>
      <c r="AJ782" t="str">
        <f t="shared" si="134"/>
        <v/>
      </c>
      <c r="AK782">
        <v>1</v>
      </c>
      <c r="AL782" s="8">
        <f t="shared" si="135"/>
        <v>58.000000000000007</v>
      </c>
      <c r="AM782" s="8">
        <f t="shared" si="136"/>
        <v>0.15000000000000002</v>
      </c>
      <c r="AN782" s="8">
        <f t="shared" si="137"/>
        <v>134.43333333333331</v>
      </c>
      <c r="AO782" s="8">
        <f>Table1[[#This Row],[L1 Worked Time]]+Table1[[#This Row],[Idle Time]]+Table1[[#This Row],[L1 Pend Time]]</f>
        <v>192.58333333333331</v>
      </c>
      <c r="AP782" s="1" t="str">
        <f t="shared" si="138"/>
        <v>Mon</v>
      </c>
      <c r="AQ782" s="6">
        <f>INT(Table1[[#This Row],[Create Date]])</f>
        <v>44998</v>
      </c>
      <c r="AR782" s="2">
        <f t="shared" si="139"/>
        <v>44998</v>
      </c>
      <c r="AS782" s="1" t="str">
        <f t="shared" si="140"/>
        <v>06:30:05</v>
      </c>
      <c r="AT782" s="1" t="str">
        <f t="shared" si="141"/>
        <v>Week-3</v>
      </c>
      <c r="AU782" s="3">
        <f t="shared" si="142"/>
        <v>0.25</v>
      </c>
      <c r="AW782">
        <v>0.15000000000000002</v>
      </c>
      <c r="AX782">
        <v>58.000000000000007</v>
      </c>
      <c r="AY782">
        <v>134.43333333333331</v>
      </c>
    </row>
    <row r="783" spans="1:51" x14ac:dyDescent="0.25">
      <c r="A783">
        <v>8922</v>
      </c>
      <c r="B783" t="s">
        <v>59</v>
      </c>
      <c r="C783" t="s">
        <v>164</v>
      </c>
      <c r="D783" t="s">
        <v>43</v>
      </c>
      <c r="E783" t="s">
        <v>6508</v>
      </c>
      <c r="F783" t="s">
        <v>6509</v>
      </c>
      <c r="G783" t="s">
        <v>46</v>
      </c>
      <c r="H783" t="s">
        <v>63</v>
      </c>
      <c r="I783" t="s">
        <v>63</v>
      </c>
      <c r="J783" t="s">
        <v>64</v>
      </c>
      <c r="L783" t="s">
        <v>50</v>
      </c>
      <c r="M783" t="s">
        <v>65</v>
      </c>
      <c r="N783">
        <v>9</v>
      </c>
      <c r="O783" t="s">
        <v>48</v>
      </c>
      <c r="P783" t="s">
        <v>66</v>
      </c>
      <c r="Q783" t="s">
        <v>67</v>
      </c>
      <c r="V783" t="s">
        <v>48</v>
      </c>
      <c r="W783" t="s">
        <v>54</v>
      </c>
      <c r="X783" t="s">
        <v>78</v>
      </c>
      <c r="Y783" t="s">
        <v>54</v>
      </c>
      <c r="Z783" t="s">
        <v>4190</v>
      </c>
      <c r="AA783" t="s">
        <v>54</v>
      </c>
      <c r="AB783" t="s">
        <v>57</v>
      </c>
      <c r="AC783" t="s">
        <v>3729</v>
      </c>
      <c r="AH783">
        <f t="shared" si="132"/>
        <v>0</v>
      </c>
      <c r="AI783">
        <f t="shared" si="133"/>
        <v>1</v>
      </c>
      <c r="AJ783" t="str">
        <f t="shared" si="134"/>
        <v/>
      </c>
      <c r="AK783">
        <v>1</v>
      </c>
      <c r="AL783" s="8">
        <f t="shared" si="135"/>
        <v>9</v>
      </c>
      <c r="AM783" s="8">
        <f t="shared" si="136"/>
        <v>0.13333333333333333</v>
      </c>
      <c r="AN783" s="8">
        <f t="shared" si="137"/>
        <v>102.4</v>
      </c>
      <c r="AO783" s="8">
        <f>Table1[[#This Row],[L1 Worked Time]]+Table1[[#This Row],[Idle Time]]+Table1[[#This Row],[L1 Pend Time]]</f>
        <v>111.53333333333333</v>
      </c>
      <c r="AP783" s="1" t="str">
        <f t="shared" si="138"/>
        <v>Mon</v>
      </c>
      <c r="AQ783" s="6">
        <f>INT(Table1[[#This Row],[Create Date]])</f>
        <v>44998</v>
      </c>
      <c r="AR783" s="2">
        <f t="shared" si="139"/>
        <v>44998</v>
      </c>
      <c r="AS783" s="1" t="str">
        <f t="shared" si="140"/>
        <v>06:00:05</v>
      </c>
      <c r="AT783" s="1" t="str">
        <f t="shared" si="141"/>
        <v>Week-3</v>
      </c>
      <c r="AU783" s="3">
        <f t="shared" si="142"/>
        <v>0.25</v>
      </c>
      <c r="AW783">
        <v>0.13333333333333333</v>
      </c>
      <c r="AX783">
        <v>9</v>
      </c>
      <c r="AY783">
        <v>102.4</v>
      </c>
    </row>
    <row r="784" spans="1:51" x14ac:dyDescent="0.25">
      <c r="A784">
        <v>8921</v>
      </c>
      <c r="B784" t="s">
        <v>41</v>
      </c>
      <c r="C784" t="s">
        <v>399</v>
      </c>
      <c r="D784" t="s">
        <v>43</v>
      </c>
      <c r="E784" t="s">
        <v>6510</v>
      </c>
      <c r="F784" t="s">
        <v>6511</v>
      </c>
      <c r="G784" t="s">
        <v>46</v>
      </c>
      <c r="H784" t="s">
        <v>47</v>
      </c>
      <c r="I784" t="s">
        <v>72</v>
      </c>
      <c r="J784" t="s">
        <v>112</v>
      </c>
      <c r="K784" t="s">
        <v>366</v>
      </c>
      <c r="L784" t="s">
        <v>50</v>
      </c>
      <c r="M784" t="s">
        <v>122</v>
      </c>
      <c r="N784">
        <v>74</v>
      </c>
      <c r="O784" t="s">
        <v>48</v>
      </c>
      <c r="P784" t="s">
        <v>52</v>
      </c>
      <c r="T784" t="s">
        <v>105</v>
      </c>
      <c r="V784" t="s">
        <v>48</v>
      </c>
      <c r="W784" t="s">
        <v>54</v>
      </c>
      <c r="X784" t="s">
        <v>142</v>
      </c>
      <c r="Y784" t="s">
        <v>54</v>
      </c>
      <c r="Z784" t="s">
        <v>6512</v>
      </c>
      <c r="AA784" t="s">
        <v>54</v>
      </c>
      <c r="AB784" t="s">
        <v>57</v>
      </c>
      <c r="AC784" t="s">
        <v>5858</v>
      </c>
      <c r="AH784">
        <f t="shared" si="132"/>
        <v>0</v>
      </c>
      <c r="AI784">
        <f t="shared" si="133"/>
        <v>0</v>
      </c>
      <c r="AJ784">
        <f t="shared" si="134"/>
        <v>1</v>
      </c>
      <c r="AK784">
        <v>1</v>
      </c>
      <c r="AL784" s="8">
        <f t="shared" si="135"/>
        <v>74</v>
      </c>
      <c r="AM784" s="8">
        <f t="shared" si="136"/>
        <v>0.1</v>
      </c>
      <c r="AN784" s="8">
        <f t="shared" si="137"/>
        <v>15.866666666666665</v>
      </c>
      <c r="AO784" s="8">
        <f>Table1[[#This Row],[L1 Worked Time]]+Table1[[#This Row],[Idle Time]]+Table1[[#This Row],[L1 Pend Time]]</f>
        <v>89.966666666666654</v>
      </c>
      <c r="AP784" s="1" t="str">
        <f t="shared" si="138"/>
        <v>Mon</v>
      </c>
      <c r="AQ784" s="6">
        <f>INT(Table1[[#This Row],[Create Date]])</f>
        <v>44998</v>
      </c>
      <c r="AR784" s="2">
        <f t="shared" si="139"/>
        <v>44998</v>
      </c>
      <c r="AS784" s="1" t="str">
        <f t="shared" si="140"/>
        <v>05:00:04</v>
      </c>
      <c r="AT784" s="1" t="str">
        <f t="shared" si="141"/>
        <v>Week-3</v>
      </c>
      <c r="AU784" s="3">
        <f t="shared" si="142"/>
        <v>0.20833333333333331</v>
      </c>
      <c r="AW784">
        <v>0.1</v>
      </c>
      <c r="AX784">
        <v>74</v>
      </c>
      <c r="AY784">
        <v>15.866666666666665</v>
      </c>
    </row>
    <row r="785" spans="1:51" x14ac:dyDescent="0.25">
      <c r="A785">
        <v>8920</v>
      </c>
      <c r="B785" t="s">
        <v>41</v>
      </c>
      <c r="C785" t="s">
        <v>399</v>
      </c>
      <c r="D785" t="s">
        <v>43</v>
      </c>
      <c r="E785" t="s">
        <v>6510</v>
      </c>
      <c r="F785" t="s">
        <v>6513</v>
      </c>
      <c r="G785" t="s">
        <v>46</v>
      </c>
      <c r="H785" t="s">
        <v>47</v>
      </c>
      <c r="I785" t="s">
        <v>72</v>
      </c>
      <c r="J785" t="s">
        <v>112</v>
      </c>
      <c r="K785" t="s">
        <v>366</v>
      </c>
      <c r="L785" t="s">
        <v>50</v>
      </c>
      <c r="M785" t="s">
        <v>122</v>
      </c>
      <c r="N785">
        <v>19</v>
      </c>
      <c r="O785" t="s">
        <v>48</v>
      </c>
      <c r="P785" t="s">
        <v>52</v>
      </c>
      <c r="T785" t="s">
        <v>105</v>
      </c>
      <c r="V785" t="s">
        <v>48</v>
      </c>
      <c r="W785" t="s">
        <v>54</v>
      </c>
      <c r="X785" t="s">
        <v>55</v>
      </c>
      <c r="Y785" t="s">
        <v>54</v>
      </c>
      <c r="Z785" t="s">
        <v>5737</v>
      </c>
      <c r="AA785" t="s">
        <v>54</v>
      </c>
      <c r="AB785" t="s">
        <v>57</v>
      </c>
      <c r="AC785" t="s">
        <v>6514</v>
      </c>
      <c r="AH785">
        <f t="shared" si="132"/>
        <v>0</v>
      </c>
      <c r="AI785">
        <f t="shared" si="133"/>
        <v>0</v>
      </c>
      <c r="AJ785">
        <f t="shared" si="134"/>
        <v>1</v>
      </c>
      <c r="AK785">
        <v>1</v>
      </c>
      <c r="AL785" s="8">
        <f t="shared" si="135"/>
        <v>19</v>
      </c>
      <c r="AM785" s="8">
        <f t="shared" si="136"/>
        <v>0.15000000000000002</v>
      </c>
      <c r="AN785" s="8">
        <f t="shared" si="137"/>
        <v>97.216666666666683</v>
      </c>
      <c r="AO785" s="8">
        <f>Table1[[#This Row],[L1 Worked Time]]+Table1[[#This Row],[Idle Time]]+Table1[[#This Row],[L1 Pend Time]]</f>
        <v>116.36666666666667</v>
      </c>
      <c r="AP785" s="1" t="str">
        <f t="shared" si="138"/>
        <v>Mon</v>
      </c>
      <c r="AQ785" s="6">
        <f>INT(Table1[[#This Row],[Create Date]])</f>
        <v>44998</v>
      </c>
      <c r="AR785" s="2">
        <f t="shared" si="139"/>
        <v>44998</v>
      </c>
      <c r="AS785" s="1" t="str">
        <f t="shared" si="140"/>
        <v>05:00:03</v>
      </c>
      <c r="AT785" s="1" t="str">
        <f t="shared" si="141"/>
        <v>Week-3</v>
      </c>
      <c r="AU785" s="3">
        <f t="shared" si="142"/>
        <v>0.20833333333333331</v>
      </c>
      <c r="AW785">
        <v>0.15000000000000002</v>
      </c>
      <c r="AX785">
        <v>19</v>
      </c>
      <c r="AY785">
        <v>97.216666666666683</v>
      </c>
    </row>
    <row r="786" spans="1:51" x14ac:dyDescent="0.25">
      <c r="A786">
        <v>8955</v>
      </c>
      <c r="B786" t="s">
        <v>117</v>
      </c>
      <c r="C786" t="s">
        <v>164</v>
      </c>
      <c r="D786" t="s">
        <v>43</v>
      </c>
      <c r="E786" t="s">
        <v>226</v>
      </c>
      <c r="F786" t="s">
        <v>6431</v>
      </c>
      <c r="G786" t="s">
        <v>140</v>
      </c>
      <c r="H786" t="s">
        <v>47</v>
      </c>
      <c r="I786" t="s">
        <v>47</v>
      </c>
      <c r="J786" t="s">
        <v>112</v>
      </c>
      <c r="K786" t="s">
        <v>121</v>
      </c>
      <c r="L786" t="s">
        <v>50</v>
      </c>
      <c r="M786" t="s">
        <v>114</v>
      </c>
      <c r="N786">
        <v>105</v>
      </c>
      <c r="O786" t="s">
        <v>48</v>
      </c>
      <c r="P786" t="s">
        <v>123</v>
      </c>
      <c r="R786" t="s">
        <v>582</v>
      </c>
      <c r="V786" t="s">
        <v>48</v>
      </c>
      <c r="W786" t="s">
        <v>54</v>
      </c>
      <c r="X786" t="s">
        <v>188</v>
      </c>
      <c r="Y786" t="s">
        <v>54</v>
      </c>
      <c r="Z786" t="s">
        <v>2892</v>
      </c>
      <c r="AA786" t="s">
        <v>54</v>
      </c>
      <c r="AB786" t="s">
        <v>57</v>
      </c>
      <c r="AC786" t="s">
        <v>6432</v>
      </c>
      <c r="AH786">
        <f t="shared" si="132"/>
        <v>0</v>
      </c>
      <c r="AI786">
        <f t="shared" si="133"/>
        <v>1</v>
      </c>
      <c r="AJ786" t="str">
        <f t="shared" si="134"/>
        <v/>
      </c>
      <c r="AK786">
        <v>1</v>
      </c>
      <c r="AL786" s="8">
        <f t="shared" si="135"/>
        <v>105</v>
      </c>
      <c r="AM786" s="8">
        <f t="shared" si="136"/>
        <v>0.33333333333333331</v>
      </c>
      <c r="AN786" s="8">
        <f t="shared" si="137"/>
        <v>5.9333333333333336</v>
      </c>
      <c r="AO786" s="8">
        <f>Table1[[#This Row],[L1 Worked Time]]+Table1[[#This Row],[Idle Time]]+Table1[[#This Row],[L1 Pend Time]]</f>
        <v>111.26666666666667</v>
      </c>
      <c r="AP786" s="1" t="str">
        <f t="shared" si="138"/>
        <v>Tue</v>
      </c>
      <c r="AQ786" s="6">
        <f>INT(Table1[[#This Row],[Create Date]])</f>
        <v>44999</v>
      </c>
      <c r="AR786" s="2">
        <f t="shared" si="139"/>
        <v>44999</v>
      </c>
      <c r="AS786" s="1" t="str">
        <f t="shared" si="140"/>
        <v>16:30:03</v>
      </c>
      <c r="AT786" s="1" t="str">
        <f t="shared" si="141"/>
        <v>Week-3</v>
      </c>
      <c r="AU786" s="3">
        <f t="shared" si="142"/>
        <v>0.66666666666666663</v>
      </c>
      <c r="AW786">
        <v>0.33333333333333331</v>
      </c>
      <c r="AX786">
        <v>105</v>
      </c>
      <c r="AY786">
        <v>5.9333333333333336</v>
      </c>
    </row>
    <row r="787" spans="1:51" x14ac:dyDescent="0.25">
      <c r="A787">
        <v>8954</v>
      </c>
      <c r="B787" t="s">
        <v>41</v>
      </c>
      <c r="C787" t="s">
        <v>109</v>
      </c>
      <c r="D787" t="s">
        <v>43</v>
      </c>
      <c r="E787" t="s">
        <v>3386</v>
      </c>
      <c r="F787" t="s">
        <v>6433</v>
      </c>
      <c r="G787" t="s">
        <v>140</v>
      </c>
      <c r="H787" t="s">
        <v>63</v>
      </c>
      <c r="I787" t="s">
        <v>63</v>
      </c>
      <c r="J787" t="s">
        <v>112</v>
      </c>
      <c r="K787" t="s">
        <v>2614</v>
      </c>
      <c r="L787" t="s">
        <v>50</v>
      </c>
      <c r="M787" t="s">
        <v>114</v>
      </c>
      <c r="N787">
        <v>125</v>
      </c>
      <c r="O787" t="s">
        <v>48</v>
      </c>
      <c r="P787" t="s">
        <v>354</v>
      </c>
      <c r="U787" t="s">
        <v>3388</v>
      </c>
      <c r="V787" t="s">
        <v>48</v>
      </c>
      <c r="W787" t="s">
        <v>54</v>
      </c>
      <c r="X787" t="s">
        <v>125</v>
      </c>
      <c r="Y787" t="s">
        <v>54</v>
      </c>
      <c r="Z787" t="s">
        <v>5719</v>
      </c>
      <c r="AA787" t="s">
        <v>54</v>
      </c>
      <c r="AB787" t="s">
        <v>57</v>
      </c>
      <c r="AC787" t="s">
        <v>6434</v>
      </c>
      <c r="AH787">
        <f t="shared" si="132"/>
        <v>0</v>
      </c>
      <c r="AI787">
        <f t="shared" si="133"/>
        <v>1</v>
      </c>
      <c r="AJ787" t="str">
        <f t="shared" si="134"/>
        <v/>
      </c>
      <c r="AK787">
        <v>1</v>
      </c>
      <c r="AL787" s="8">
        <f t="shared" si="135"/>
        <v>125</v>
      </c>
      <c r="AM787" s="8">
        <f t="shared" si="136"/>
        <v>0.23333333333333334</v>
      </c>
      <c r="AN787" s="8">
        <f t="shared" si="137"/>
        <v>117.63333333333333</v>
      </c>
      <c r="AO787" s="8">
        <f>Table1[[#This Row],[L1 Worked Time]]+Table1[[#This Row],[Idle Time]]+Table1[[#This Row],[L1 Pend Time]]</f>
        <v>242.86666666666667</v>
      </c>
      <c r="AP787" s="1" t="str">
        <f t="shared" si="138"/>
        <v>Tue</v>
      </c>
      <c r="AQ787" s="6">
        <f>INT(Table1[[#This Row],[Create Date]])</f>
        <v>44999</v>
      </c>
      <c r="AR787" s="2">
        <f t="shared" si="139"/>
        <v>44999</v>
      </c>
      <c r="AS787" s="1" t="str">
        <f t="shared" si="140"/>
        <v>15:50:03</v>
      </c>
      <c r="AT787" s="1" t="str">
        <f t="shared" si="141"/>
        <v>Week-3</v>
      </c>
      <c r="AU787" s="3">
        <f t="shared" si="142"/>
        <v>0.625</v>
      </c>
      <c r="AW787">
        <v>0.23333333333333334</v>
      </c>
      <c r="AX787">
        <v>125</v>
      </c>
      <c r="AY787">
        <v>117.63333333333333</v>
      </c>
    </row>
    <row r="788" spans="1:51" x14ac:dyDescent="0.25">
      <c r="A788">
        <v>8953</v>
      </c>
      <c r="B788" t="s">
        <v>59</v>
      </c>
      <c r="C788" t="s">
        <v>60</v>
      </c>
      <c r="D788" t="s">
        <v>43</v>
      </c>
      <c r="E788" t="s">
        <v>6435</v>
      </c>
      <c r="F788" t="s">
        <v>6436</v>
      </c>
      <c r="G788" t="s">
        <v>2165</v>
      </c>
      <c r="H788" t="s">
        <v>47</v>
      </c>
      <c r="I788" t="s">
        <v>63</v>
      </c>
      <c r="J788" t="s">
        <v>48</v>
      </c>
      <c r="K788" t="s">
        <v>1844</v>
      </c>
      <c r="L788" t="s">
        <v>50</v>
      </c>
      <c r="M788" t="s">
        <v>51</v>
      </c>
      <c r="N788">
        <v>54</v>
      </c>
      <c r="O788" t="s">
        <v>48</v>
      </c>
      <c r="P788" t="s">
        <v>52</v>
      </c>
      <c r="T788" t="s">
        <v>105</v>
      </c>
      <c r="V788" t="s">
        <v>48</v>
      </c>
      <c r="W788" t="s">
        <v>54</v>
      </c>
      <c r="X788" t="s">
        <v>125</v>
      </c>
      <c r="Y788" t="s">
        <v>54</v>
      </c>
      <c r="Z788" t="s">
        <v>6437</v>
      </c>
      <c r="AA788" t="s">
        <v>54</v>
      </c>
      <c r="AB788" t="s">
        <v>57</v>
      </c>
      <c r="AC788" t="s">
        <v>5046</v>
      </c>
      <c r="AH788">
        <f t="shared" si="132"/>
        <v>0</v>
      </c>
      <c r="AI788">
        <f t="shared" si="133"/>
        <v>0</v>
      </c>
      <c r="AJ788">
        <f t="shared" si="134"/>
        <v>1</v>
      </c>
      <c r="AK788">
        <v>1</v>
      </c>
      <c r="AL788" s="8">
        <f t="shared" si="135"/>
        <v>54</v>
      </c>
      <c r="AM788" s="8">
        <f t="shared" si="136"/>
        <v>0.23333333333333334</v>
      </c>
      <c r="AN788" s="8">
        <f t="shared" si="137"/>
        <v>13.983333333333333</v>
      </c>
      <c r="AO788" s="8">
        <f>Table1[[#This Row],[L1 Worked Time]]+Table1[[#This Row],[Idle Time]]+Table1[[#This Row],[L1 Pend Time]]</f>
        <v>68.216666666666669</v>
      </c>
      <c r="AP788" s="1" t="str">
        <f t="shared" si="138"/>
        <v>Tue</v>
      </c>
      <c r="AQ788" s="6">
        <f>INT(Table1[[#This Row],[Create Date]])</f>
        <v>44999</v>
      </c>
      <c r="AR788" s="2">
        <f t="shared" si="139"/>
        <v>44999</v>
      </c>
      <c r="AS788" s="1" t="str">
        <f t="shared" si="140"/>
        <v>15:00:03</v>
      </c>
      <c r="AT788" s="1" t="str">
        <f t="shared" si="141"/>
        <v>Week-3</v>
      </c>
      <c r="AU788" s="3">
        <f t="shared" si="142"/>
        <v>0.625</v>
      </c>
      <c r="AW788">
        <v>0.23333333333333334</v>
      </c>
      <c r="AX788">
        <v>54</v>
      </c>
      <c r="AY788">
        <v>13.983333333333333</v>
      </c>
    </row>
    <row r="789" spans="1:51" x14ac:dyDescent="0.25">
      <c r="A789">
        <v>8952</v>
      </c>
      <c r="B789" t="s">
        <v>59</v>
      </c>
      <c r="C789" t="s">
        <v>60</v>
      </c>
      <c r="D789" t="s">
        <v>43</v>
      </c>
      <c r="E789" t="s">
        <v>6438</v>
      </c>
      <c r="F789" t="s">
        <v>6439</v>
      </c>
      <c r="G789" t="s">
        <v>2165</v>
      </c>
      <c r="H789" t="s">
        <v>72</v>
      </c>
      <c r="I789" t="s">
        <v>72</v>
      </c>
      <c r="J789" t="s">
        <v>64</v>
      </c>
      <c r="L789" t="s">
        <v>50</v>
      </c>
      <c r="M789" t="s">
        <v>65</v>
      </c>
      <c r="N789">
        <v>36</v>
      </c>
      <c r="O789" t="s">
        <v>48</v>
      </c>
      <c r="P789" t="s">
        <v>66</v>
      </c>
      <c r="Q789" t="s">
        <v>88</v>
      </c>
      <c r="V789" t="s">
        <v>48</v>
      </c>
      <c r="W789" t="s">
        <v>54</v>
      </c>
      <c r="X789" t="s">
        <v>359</v>
      </c>
      <c r="Y789" t="s">
        <v>54</v>
      </c>
      <c r="Z789" t="s">
        <v>1662</v>
      </c>
      <c r="AA789" t="s">
        <v>54</v>
      </c>
      <c r="AB789" t="s">
        <v>57</v>
      </c>
      <c r="AC789" t="s">
        <v>6440</v>
      </c>
      <c r="AH789">
        <f t="shared" si="132"/>
        <v>0</v>
      </c>
      <c r="AI789">
        <f t="shared" si="133"/>
        <v>1</v>
      </c>
      <c r="AJ789" t="str">
        <f t="shared" si="134"/>
        <v/>
      </c>
      <c r="AK789">
        <v>1</v>
      </c>
      <c r="AL789" s="8">
        <f t="shared" si="135"/>
        <v>36</v>
      </c>
      <c r="AM789" s="8">
        <f t="shared" si="136"/>
        <v>0.2</v>
      </c>
      <c r="AN789" s="8">
        <f t="shared" si="137"/>
        <v>36.216666666666661</v>
      </c>
      <c r="AO789" s="8">
        <f>Table1[[#This Row],[L1 Worked Time]]+Table1[[#This Row],[Idle Time]]+Table1[[#This Row],[L1 Pend Time]]</f>
        <v>72.416666666666657</v>
      </c>
      <c r="AP789" s="1" t="str">
        <f t="shared" si="138"/>
        <v>Tue</v>
      </c>
      <c r="AQ789" s="6">
        <f>INT(Table1[[#This Row],[Create Date]])</f>
        <v>44999</v>
      </c>
      <c r="AR789" s="2">
        <f t="shared" si="139"/>
        <v>44999</v>
      </c>
      <c r="AS789" s="1" t="str">
        <f t="shared" si="140"/>
        <v>13:00:08</v>
      </c>
      <c r="AT789" s="1" t="str">
        <f t="shared" si="141"/>
        <v>Week-3</v>
      </c>
      <c r="AU789" s="3">
        <f t="shared" si="142"/>
        <v>0.54166666666666663</v>
      </c>
      <c r="AW789">
        <v>0.2</v>
      </c>
      <c r="AX789">
        <v>36</v>
      </c>
      <c r="AY789">
        <v>36.216666666666661</v>
      </c>
    </row>
    <row r="790" spans="1:51" x14ac:dyDescent="0.25">
      <c r="A790">
        <v>8951</v>
      </c>
      <c r="B790" t="s">
        <v>59</v>
      </c>
      <c r="C790" t="s">
        <v>60</v>
      </c>
      <c r="D790" t="s">
        <v>43</v>
      </c>
      <c r="E790" t="s">
        <v>6288</v>
      </c>
      <c r="F790" t="s">
        <v>6441</v>
      </c>
      <c r="G790" t="s">
        <v>82</v>
      </c>
      <c r="H790" t="s">
        <v>63</v>
      </c>
      <c r="I790" t="s">
        <v>63</v>
      </c>
      <c r="J790" t="s">
        <v>48</v>
      </c>
      <c r="L790" t="s">
        <v>50</v>
      </c>
      <c r="M790" t="s">
        <v>65</v>
      </c>
      <c r="N790">
        <v>91</v>
      </c>
      <c r="O790" t="s">
        <v>48</v>
      </c>
      <c r="P790" t="s">
        <v>66</v>
      </c>
      <c r="Q790" t="s">
        <v>67</v>
      </c>
      <c r="V790" t="s">
        <v>48</v>
      </c>
      <c r="W790" t="s">
        <v>54</v>
      </c>
      <c r="X790" t="s">
        <v>188</v>
      </c>
      <c r="Y790" t="s">
        <v>54</v>
      </c>
      <c r="Z790" t="s">
        <v>6442</v>
      </c>
      <c r="AA790" t="s">
        <v>54</v>
      </c>
      <c r="AB790" t="s">
        <v>57</v>
      </c>
      <c r="AC790" t="s">
        <v>6443</v>
      </c>
      <c r="AH790">
        <f t="shared" si="132"/>
        <v>0</v>
      </c>
      <c r="AI790">
        <f t="shared" si="133"/>
        <v>1</v>
      </c>
      <c r="AJ790" t="str">
        <f t="shared" si="134"/>
        <v/>
      </c>
      <c r="AK790">
        <v>1</v>
      </c>
      <c r="AL790" s="8">
        <f t="shared" si="135"/>
        <v>91</v>
      </c>
      <c r="AM790" s="8">
        <f t="shared" si="136"/>
        <v>0.33333333333333331</v>
      </c>
      <c r="AN790" s="8">
        <f t="shared" si="137"/>
        <v>2.75</v>
      </c>
      <c r="AO790" s="8">
        <f>Table1[[#This Row],[L1 Worked Time]]+Table1[[#This Row],[Idle Time]]+Table1[[#This Row],[L1 Pend Time]]</f>
        <v>94.083333333333329</v>
      </c>
      <c r="AP790" s="1" t="str">
        <f t="shared" si="138"/>
        <v>Tue</v>
      </c>
      <c r="AQ790" s="6">
        <f>INT(Table1[[#This Row],[Create Date]])</f>
        <v>44999</v>
      </c>
      <c r="AR790" s="2">
        <f t="shared" si="139"/>
        <v>44999</v>
      </c>
      <c r="AS790" s="1" t="str">
        <f t="shared" si="140"/>
        <v>12:30:10</v>
      </c>
      <c r="AT790" s="1" t="str">
        <f t="shared" si="141"/>
        <v>Week-3</v>
      </c>
      <c r="AU790" s="3">
        <f t="shared" si="142"/>
        <v>0.5</v>
      </c>
      <c r="AW790">
        <v>0.33333333333333331</v>
      </c>
      <c r="AX790">
        <v>91</v>
      </c>
      <c r="AY790">
        <v>2.75</v>
      </c>
    </row>
    <row r="791" spans="1:51" x14ac:dyDescent="0.25">
      <c r="A791">
        <v>8950</v>
      </c>
      <c r="B791" t="s">
        <v>41</v>
      </c>
      <c r="C791" t="s">
        <v>109</v>
      </c>
      <c r="D791" t="s">
        <v>43</v>
      </c>
      <c r="E791" t="s">
        <v>110</v>
      </c>
      <c r="F791" t="s">
        <v>6444</v>
      </c>
      <c r="G791" t="s">
        <v>181</v>
      </c>
      <c r="H791" t="s">
        <v>72</v>
      </c>
      <c r="I791" t="s">
        <v>72</v>
      </c>
      <c r="J791" t="s">
        <v>112</v>
      </c>
      <c r="K791" t="s">
        <v>113</v>
      </c>
      <c r="L791" t="s">
        <v>50</v>
      </c>
      <c r="M791" t="s">
        <v>114</v>
      </c>
      <c r="N791">
        <v>60</v>
      </c>
      <c r="O791" t="s">
        <v>48</v>
      </c>
      <c r="P791" t="s">
        <v>52</v>
      </c>
      <c r="T791" t="s">
        <v>105</v>
      </c>
      <c r="V791" t="s">
        <v>48</v>
      </c>
      <c r="W791" t="s">
        <v>54</v>
      </c>
      <c r="X791" t="s">
        <v>359</v>
      </c>
      <c r="Y791" t="s">
        <v>54</v>
      </c>
      <c r="Z791" t="s">
        <v>6445</v>
      </c>
      <c r="AA791" t="s">
        <v>54</v>
      </c>
      <c r="AB791" t="s">
        <v>57</v>
      </c>
      <c r="AC791" t="s">
        <v>2640</v>
      </c>
      <c r="AH791">
        <f t="shared" si="132"/>
        <v>0</v>
      </c>
      <c r="AI791">
        <f t="shared" si="133"/>
        <v>1</v>
      </c>
      <c r="AJ791" t="str">
        <f t="shared" si="134"/>
        <v/>
      </c>
      <c r="AK791">
        <v>1</v>
      </c>
      <c r="AL791" s="8">
        <f t="shared" si="135"/>
        <v>60</v>
      </c>
      <c r="AM791" s="8">
        <f t="shared" si="136"/>
        <v>0.2</v>
      </c>
      <c r="AN791" s="8">
        <f t="shared" si="137"/>
        <v>21.633333333333333</v>
      </c>
      <c r="AO791" s="8">
        <f>Table1[[#This Row],[L1 Worked Time]]+Table1[[#This Row],[Idle Time]]+Table1[[#This Row],[L1 Pend Time]]</f>
        <v>81.833333333333343</v>
      </c>
      <c r="AP791" s="1" t="str">
        <f t="shared" si="138"/>
        <v>Tue</v>
      </c>
      <c r="AQ791" s="6">
        <f>INT(Table1[[#This Row],[Create Date]])</f>
        <v>44999</v>
      </c>
      <c r="AR791" s="2">
        <f t="shared" si="139"/>
        <v>44999</v>
      </c>
      <c r="AS791" s="1" t="str">
        <f t="shared" si="140"/>
        <v>11:00:08</v>
      </c>
      <c r="AT791" s="1" t="str">
        <f t="shared" si="141"/>
        <v>Week-3</v>
      </c>
      <c r="AU791" s="3">
        <f t="shared" si="142"/>
        <v>0.45833333333333331</v>
      </c>
      <c r="AW791">
        <v>0.2</v>
      </c>
      <c r="AX791">
        <v>60</v>
      </c>
      <c r="AY791">
        <v>21.633333333333333</v>
      </c>
    </row>
    <row r="792" spans="1:51" x14ac:dyDescent="0.25">
      <c r="A792">
        <v>8949</v>
      </c>
      <c r="B792" t="s">
        <v>59</v>
      </c>
      <c r="C792" t="s">
        <v>399</v>
      </c>
      <c r="D792" t="s">
        <v>43</v>
      </c>
      <c r="E792" t="s">
        <v>2777</v>
      </c>
      <c r="F792" t="s">
        <v>6446</v>
      </c>
      <c r="G792" t="s">
        <v>120</v>
      </c>
      <c r="H792" t="s">
        <v>47</v>
      </c>
      <c r="I792" t="s">
        <v>63</v>
      </c>
      <c r="J792" t="s">
        <v>48</v>
      </c>
      <c r="K792" t="s">
        <v>130</v>
      </c>
      <c r="L792" t="s">
        <v>50</v>
      </c>
      <c r="M792" t="s">
        <v>122</v>
      </c>
      <c r="N792">
        <v>86</v>
      </c>
      <c r="O792" t="s">
        <v>48</v>
      </c>
      <c r="P792" t="s">
        <v>52</v>
      </c>
      <c r="T792" t="s">
        <v>53</v>
      </c>
      <c r="V792" t="s">
        <v>48</v>
      </c>
      <c r="W792" t="s">
        <v>54</v>
      </c>
      <c r="X792" t="s">
        <v>78</v>
      </c>
      <c r="Y792" t="s">
        <v>54</v>
      </c>
      <c r="Z792" t="s">
        <v>6447</v>
      </c>
      <c r="AA792" t="s">
        <v>54</v>
      </c>
      <c r="AB792" t="s">
        <v>57</v>
      </c>
      <c r="AC792" t="s">
        <v>6448</v>
      </c>
      <c r="AH792">
        <f t="shared" si="132"/>
        <v>0</v>
      </c>
      <c r="AI792">
        <f t="shared" si="133"/>
        <v>0</v>
      </c>
      <c r="AJ792">
        <f t="shared" si="134"/>
        <v>1</v>
      </c>
      <c r="AK792">
        <v>1</v>
      </c>
      <c r="AL792" s="8">
        <f t="shared" si="135"/>
        <v>86</v>
      </c>
      <c r="AM792" s="8">
        <f t="shared" si="136"/>
        <v>0.13333333333333333</v>
      </c>
      <c r="AN792" s="8">
        <f t="shared" si="137"/>
        <v>189.26666666666665</v>
      </c>
      <c r="AO792" s="8">
        <f>Table1[[#This Row],[L1 Worked Time]]+Table1[[#This Row],[Idle Time]]+Table1[[#This Row],[L1 Pend Time]]</f>
        <v>275.39999999999998</v>
      </c>
      <c r="AP792" s="1" t="str">
        <f t="shared" si="138"/>
        <v>Tue</v>
      </c>
      <c r="AQ792" s="6">
        <f>INT(Table1[[#This Row],[Create Date]])</f>
        <v>44999</v>
      </c>
      <c r="AR792" s="2">
        <f t="shared" si="139"/>
        <v>44999</v>
      </c>
      <c r="AS792" s="1" t="str">
        <f t="shared" si="140"/>
        <v>11:00:06</v>
      </c>
      <c r="AT792" s="1" t="str">
        <f t="shared" si="141"/>
        <v>Week-3</v>
      </c>
      <c r="AU792" s="3">
        <f t="shared" si="142"/>
        <v>0.45833333333333331</v>
      </c>
      <c r="AW792">
        <v>0.13333333333333333</v>
      </c>
      <c r="AX792">
        <v>86</v>
      </c>
      <c r="AY792">
        <v>189.26666666666665</v>
      </c>
    </row>
    <row r="793" spans="1:51" x14ac:dyDescent="0.25">
      <c r="A793">
        <v>8948</v>
      </c>
      <c r="B793" t="s">
        <v>41</v>
      </c>
      <c r="C793" t="s">
        <v>42</v>
      </c>
      <c r="D793" t="s">
        <v>43</v>
      </c>
      <c r="E793" t="s">
        <v>3863</v>
      </c>
      <c r="F793" t="s">
        <v>6449</v>
      </c>
      <c r="G793" t="s">
        <v>2165</v>
      </c>
      <c r="H793" t="s">
        <v>63</v>
      </c>
      <c r="I793" t="s">
        <v>63</v>
      </c>
      <c r="J793" t="s">
        <v>112</v>
      </c>
      <c r="K793" t="s">
        <v>3865</v>
      </c>
      <c r="L793" t="s">
        <v>50</v>
      </c>
      <c r="M793" t="s">
        <v>122</v>
      </c>
      <c r="N793">
        <v>76</v>
      </c>
      <c r="O793" t="s">
        <v>48</v>
      </c>
      <c r="P793" t="s">
        <v>52</v>
      </c>
      <c r="T793" t="s">
        <v>105</v>
      </c>
      <c r="V793" t="s">
        <v>48</v>
      </c>
      <c r="W793" t="s">
        <v>54</v>
      </c>
      <c r="X793" t="s">
        <v>1105</v>
      </c>
      <c r="Y793" t="s">
        <v>54</v>
      </c>
      <c r="Z793" t="s">
        <v>6450</v>
      </c>
      <c r="AA793" t="s">
        <v>54</v>
      </c>
      <c r="AB793" t="s">
        <v>57</v>
      </c>
      <c r="AC793" t="s">
        <v>6451</v>
      </c>
      <c r="AH793">
        <f t="shared" si="132"/>
        <v>0</v>
      </c>
      <c r="AI793">
        <f t="shared" si="133"/>
        <v>1</v>
      </c>
      <c r="AJ793" t="str">
        <f t="shared" si="134"/>
        <v/>
      </c>
      <c r="AK793">
        <v>1</v>
      </c>
      <c r="AL793" s="8">
        <f t="shared" si="135"/>
        <v>76</v>
      </c>
      <c r="AM793" s="8">
        <f t="shared" si="136"/>
        <v>0.8666666666666667</v>
      </c>
      <c r="AN793" s="8">
        <f t="shared" si="137"/>
        <v>47.15</v>
      </c>
      <c r="AO793" s="8">
        <f>Table1[[#This Row],[L1 Worked Time]]+Table1[[#This Row],[Idle Time]]+Table1[[#This Row],[L1 Pend Time]]</f>
        <v>124.01666666666665</v>
      </c>
      <c r="AP793" s="1" t="str">
        <f t="shared" si="138"/>
        <v>Tue</v>
      </c>
      <c r="AQ793" s="6">
        <f>INT(Table1[[#This Row],[Create Date]])</f>
        <v>44999</v>
      </c>
      <c r="AR793" s="2">
        <f t="shared" si="139"/>
        <v>44999</v>
      </c>
      <c r="AS793" s="1" t="str">
        <f t="shared" si="140"/>
        <v>09:50:03</v>
      </c>
      <c r="AT793" s="1" t="str">
        <f t="shared" si="141"/>
        <v>Week-3</v>
      </c>
      <c r="AU793" s="3">
        <f t="shared" si="142"/>
        <v>0.375</v>
      </c>
      <c r="AW793">
        <v>0.8666666666666667</v>
      </c>
      <c r="AX793">
        <v>76</v>
      </c>
      <c r="AY793">
        <v>47.15</v>
      </c>
    </row>
    <row r="794" spans="1:51" x14ac:dyDescent="0.25">
      <c r="A794">
        <v>8947</v>
      </c>
      <c r="B794" t="s">
        <v>59</v>
      </c>
      <c r="C794" t="s">
        <v>60</v>
      </c>
      <c r="D794" t="s">
        <v>43</v>
      </c>
      <c r="E794" t="s">
        <v>6452</v>
      </c>
      <c r="F794" t="s">
        <v>6453</v>
      </c>
      <c r="G794" t="s">
        <v>2165</v>
      </c>
      <c r="H794" t="s">
        <v>72</v>
      </c>
      <c r="I794" t="s">
        <v>72</v>
      </c>
      <c r="J794" t="s">
        <v>64</v>
      </c>
      <c r="L794" t="s">
        <v>50</v>
      </c>
      <c r="M794" t="s">
        <v>114</v>
      </c>
      <c r="N794">
        <v>50</v>
      </c>
      <c r="O794" t="s">
        <v>48</v>
      </c>
      <c r="P794" t="s">
        <v>66</v>
      </c>
      <c r="Q794" t="s">
        <v>88</v>
      </c>
      <c r="V794" t="s">
        <v>48</v>
      </c>
      <c r="W794" t="s">
        <v>54</v>
      </c>
      <c r="X794" t="s">
        <v>142</v>
      </c>
      <c r="Y794" t="s">
        <v>54</v>
      </c>
      <c r="Z794" t="s">
        <v>6454</v>
      </c>
      <c r="AA794" t="s">
        <v>54</v>
      </c>
      <c r="AB794" t="s">
        <v>57</v>
      </c>
      <c r="AC794" t="s">
        <v>5136</v>
      </c>
      <c r="AH794">
        <f t="shared" si="132"/>
        <v>0</v>
      </c>
      <c r="AI794">
        <f t="shared" si="133"/>
        <v>1</v>
      </c>
      <c r="AJ794" t="str">
        <f t="shared" si="134"/>
        <v/>
      </c>
      <c r="AK794">
        <v>1</v>
      </c>
      <c r="AL794" s="8">
        <f t="shared" si="135"/>
        <v>50</v>
      </c>
      <c r="AM794" s="8">
        <f t="shared" si="136"/>
        <v>0.1</v>
      </c>
      <c r="AN794" s="8">
        <f t="shared" si="137"/>
        <v>11.549999999999999</v>
      </c>
      <c r="AO794" s="8">
        <f>Table1[[#This Row],[L1 Worked Time]]+Table1[[#This Row],[Idle Time]]+Table1[[#This Row],[L1 Pend Time]]</f>
        <v>61.65</v>
      </c>
      <c r="AP794" s="1" t="str">
        <f t="shared" si="138"/>
        <v>Tue</v>
      </c>
      <c r="AQ794" s="6">
        <f>INT(Table1[[#This Row],[Create Date]])</f>
        <v>44999</v>
      </c>
      <c r="AR794" s="2">
        <f t="shared" si="139"/>
        <v>44999</v>
      </c>
      <c r="AS794" s="1" t="str">
        <f t="shared" si="140"/>
        <v>09:30:05</v>
      </c>
      <c r="AT794" s="1" t="str">
        <f t="shared" si="141"/>
        <v>Week-3</v>
      </c>
      <c r="AU794" s="3">
        <f t="shared" si="142"/>
        <v>0.375</v>
      </c>
      <c r="AW794">
        <v>0.1</v>
      </c>
      <c r="AX794">
        <v>50</v>
      </c>
      <c r="AY794">
        <v>11.549999999999999</v>
      </c>
    </row>
    <row r="795" spans="1:51" x14ac:dyDescent="0.25">
      <c r="A795">
        <v>8946</v>
      </c>
      <c r="B795" t="s">
        <v>117</v>
      </c>
      <c r="C795" t="s">
        <v>164</v>
      </c>
      <c r="D795" t="s">
        <v>43</v>
      </c>
      <c r="E795" t="s">
        <v>2807</v>
      </c>
      <c r="F795" t="s">
        <v>6455</v>
      </c>
      <c r="G795" t="s">
        <v>120</v>
      </c>
      <c r="H795" t="s">
        <v>63</v>
      </c>
      <c r="I795" t="s">
        <v>63</v>
      </c>
      <c r="J795" t="s">
        <v>112</v>
      </c>
      <c r="K795" t="s">
        <v>1294</v>
      </c>
      <c r="L795" t="s">
        <v>50</v>
      </c>
      <c r="M795" t="s">
        <v>122</v>
      </c>
      <c r="N795">
        <v>70</v>
      </c>
      <c r="O795" t="s">
        <v>48</v>
      </c>
      <c r="P795" t="s">
        <v>251</v>
      </c>
      <c r="S795" t="s">
        <v>252</v>
      </c>
      <c r="V795" t="s">
        <v>48</v>
      </c>
      <c r="W795" t="s">
        <v>54</v>
      </c>
      <c r="X795" t="s">
        <v>6456</v>
      </c>
      <c r="Y795" t="s">
        <v>54</v>
      </c>
      <c r="Z795" t="s">
        <v>4102</v>
      </c>
      <c r="AA795" t="s">
        <v>54</v>
      </c>
      <c r="AB795" t="s">
        <v>57</v>
      </c>
      <c r="AC795" t="s">
        <v>5682</v>
      </c>
      <c r="AH795">
        <f t="shared" si="132"/>
        <v>0</v>
      </c>
      <c r="AI795">
        <f t="shared" si="133"/>
        <v>1</v>
      </c>
      <c r="AJ795" t="str">
        <f t="shared" si="134"/>
        <v/>
      </c>
      <c r="AK795">
        <v>1</v>
      </c>
      <c r="AL795" s="8">
        <f t="shared" si="135"/>
        <v>70</v>
      </c>
      <c r="AM795" s="8">
        <f t="shared" si="136"/>
        <v>39.333333333333336</v>
      </c>
      <c r="AN795" s="8">
        <f t="shared" si="137"/>
        <v>46.81666666666667</v>
      </c>
      <c r="AO795" s="8">
        <f>Table1[[#This Row],[L1 Worked Time]]+Table1[[#This Row],[Idle Time]]+Table1[[#This Row],[L1 Pend Time]]</f>
        <v>156.15</v>
      </c>
      <c r="AP795" s="1" t="str">
        <f t="shared" si="138"/>
        <v>Tue</v>
      </c>
      <c r="AQ795" s="6">
        <f>INT(Table1[[#This Row],[Create Date]])</f>
        <v>44999</v>
      </c>
      <c r="AR795" s="2">
        <f t="shared" si="139"/>
        <v>44999</v>
      </c>
      <c r="AS795" s="1" t="str">
        <f t="shared" si="140"/>
        <v>09:00:03</v>
      </c>
      <c r="AT795" s="1" t="str">
        <f t="shared" si="141"/>
        <v>Week-3</v>
      </c>
      <c r="AU795" s="3">
        <f t="shared" si="142"/>
        <v>0.375</v>
      </c>
      <c r="AW795">
        <v>39.333333333333336</v>
      </c>
      <c r="AX795">
        <v>70</v>
      </c>
      <c r="AY795">
        <v>46.81666666666667</v>
      </c>
    </row>
    <row r="796" spans="1:51" x14ac:dyDescent="0.25">
      <c r="A796">
        <v>8945</v>
      </c>
      <c r="B796" t="s">
        <v>41</v>
      </c>
      <c r="C796" t="s">
        <v>109</v>
      </c>
      <c r="D796" t="s">
        <v>43</v>
      </c>
      <c r="E796" t="s">
        <v>110</v>
      </c>
      <c r="F796" t="s">
        <v>6457</v>
      </c>
      <c r="G796" t="s">
        <v>82</v>
      </c>
      <c r="H796" t="s">
        <v>72</v>
      </c>
      <c r="I796" t="s">
        <v>72</v>
      </c>
      <c r="J796" t="s">
        <v>112</v>
      </c>
      <c r="K796" t="s">
        <v>113</v>
      </c>
      <c r="L796" t="s">
        <v>50</v>
      </c>
      <c r="M796" t="s">
        <v>51</v>
      </c>
      <c r="N796">
        <v>80</v>
      </c>
      <c r="O796" t="s">
        <v>48</v>
      </c>
      <c r="P796" t="s">
        <v>52</v>
      </c>
      <c r="T796" t="s">
        <v>105</v>
      </c>
      <c r="V796" t="s">
        <v>48</v>
      </c>
      <c r="W796" t="s">
        <v>54</v>
      </c>
      <c r="X796" t="s">
        <v>89</v>
      </c>
      <c r="Y796" t="s">
        <v>54</v>
      </c>
      <c r="Z796" t="s">
        <v>1856</v>
      </c>
      <c r="AA796" t="s">
        <v>54</v>
      </c>
      <c r="AB796" t="s">
        <v>57</v>
      </c>
      <c r="AC796" t="s">
        <v>3963</v>
      </c>
      <c r="AH796">
        <f t="shared" si="132"/>
        <v>0</v>
      </c>
      <c r="AI796">
        <f t="shared" si="133"/>
        <v>1</v>
      </c>
      <c r="AJ796" t="str">
        <f t="shared" si="134"/>
        <v/>
      </c>
      <c r="AK796">
        <v>1</v>
      </c>
      <c r="AL796" s="8">
        <f t="shared" si="135"/>
        <v>80</v>
      </c>
      <c r="AM796" s="8">
        <f t="shared" si="136"/>
        <v>0.16666666666666666</v>
      </c>
      <c r="AN796" s="8">
        <f t="shared" si="137"/>
        <v>41.31666666666667</v>
      </c>
      <c r="AO796" s="8">
        <f>Table1[[#This Row],[L1 Worked Time]]+Table1[[#This Row],[Idle Time]]+Table1[[#This Row],[L1 Pend Time]]</f>
        <v>121.48333333333335</v>
      </c>
      <c r="AP796" s="1" t="str">
        <f t="shared" si="138"/>
        <v>Tue</v>
      </c>
      <c r="AQ796" s="6">
        <f>INT(Table1[[#This Row],[Create Date]])</f>
        <v>44999</v>
      </c>
      <c r="AR796" s="2">
        <f t="shared" si="139"/>
        <v>44999</v>
      </c>
      <c r="AS796" s="1" t="str">
        <f t="shared" si="140"/>
        <v>08:20:03</v>
      </c>
      <c r="AT796" s="1" t="str">
        <f t="shared" si="141"/>
        <v>Week-3</v>
      </c>
      <c r="AU796" s="3">
        <f t="shared" si="142"/>
        <v>0.33333333333333331</v>
      </c>
      <c r="AW796">
        <v>0.16666666666666666</v>
      </c>
      <c r="AX796">
        <v>80</v>
      </c>
      <c r="AY796">
        <v>41.31666666666667</v>
      </c>
    </row>
    <row r="797" spans="1:51" x14ac:dyDescent="0.25">
      <c r="A797">
        <v>8944</v>
      </c>
      <c r="B797" t="s">
        <v>59</v>
      </c>
      <c r="C797" t="s">
        <v>164</v>
      </c>
      <c r="D797" t="s">
        <v>43</v>
      </c>
      <c r="E797" t="s">
        <v>6458</v>
      </c>
      <c r="F797" t="s">
        <v>6459</v>
      </c>
      <c r="G797" t="s">
        <v>2165</v>
      </c>
      <c r="H797" t="s">
        <v>47</v>
      </c>
      <c r="I797" t="s">
        <v>47</v>
      </c>
      <c r="J797" t="s">
        <v>83</v>
      </c>
      <c r="L797" t="s">
        <v>50</v>
      </c>
      <c r="M797" t="s">
        <v>65</v>
      </c>
      <c r="N797">
        <v>43</v>
      </c>
      <c r="O797" t="s">
        <v>48</v>
      </c>
      <c r="P797" t="s">
        <v>66</v>
      </c>
      <c r="Q797" t="s">
        <v>317</v>
      </c>
      <c r="V797" t="s">
        <v>48</v>
      </c>
      <c r="W797" t="s">
        <v>54</v>
      </c>
      <c r="X797" t="s">
        <v>89</v>
      </c>
      <c r="Y797" t="s">
        <v>54</v>
      </c>
      <c r="Z797" t="s">
        <v>6460</v>
      </c>
      <c r="AA797" t="s">
        <v>54</v>
      </c>
      <c r="AB797" t="s">
        <v>57</v>
      </c>
      <c r="AC797" t="s">
        <v>6287</v>
      </c>
      <c r="AH797">
        <f t="shared" si="132"/>
        <v>0</v>
      </c>
      <c r="AI797">
        <f t="shared" si="133"/>
        <v>1</v>
      </c>
      <c r="AJ797" t="str">
        <f t="shared" si="134"/>
        <v/>
      </c>
      <c r="AK797">
        <v>1</v>
      </c>
      <c r="AL797" s="8">
        <f t="shared" si="135"/>
        <v>43</v>
      </c>
      <c r="AM797" s="8">
        <f t="shared" si="136"/>
        <v>0.16666666666666666</v>
      </c>
      <c r="AN797" s="8">
        <f t="shared" si="137"/>
        <v>16.8</v>
      </c>
      <c r="AO797" s="8">
        <f>Table1[[#This Row],[L1 Worked Time]]+Table1[[#This Row],[Idle Time]]+Table1[[#This Row],[L1 Pend Time]]</f>
        <v>59.966666666666669</v>
      </c>
      <c r="AP797" s="1" t="str">
        <f t="shared" si="138"/>
        <v>Tue</v>
      </c>
      <c r="AQ797" s="6">
        <f>INT(Table1[[#This Row],[Create Date]])</f>
        <v>44999</v>
      </c>
      <c r="AR797" s="2">
        <f t="shared" si="139"/>
        <v>44999</v>
      </c>
      <c r="AS797" s="1" t="str">
        <f t="shared" si="140"/>
        <v>08:00:06</v>
      </c>
      <c r="AT797" s="1" t="str">
        <f t="shared" si="141"/>
        <v>Week-3</v>
      </c>
      <c r="AU797" s="3">
        <f t="shared" si="142"/>
        <v>0.33333333333333331</v>
      </c>
      <c r="AW797">
        <v>0.16666666666666666</v>
      </c>
      <c r="AX797">
        <v>43</v>
      </c>
      <c r="AY797">
        <v>16.8</v>
      </c>
    </row>
    <row r="798" spans="1:51" x14ac:dyDescent="0.25">
      <c r="A798">
        <v>8943</v>
      </c>
      <c r="B798" t="s">
        <v>41</v>
      </c>
      <c r="C798" t="s">
        <v>60</v>
      </c>
      <c r="D798" t="s">
        <v>43</v>
      </c>
      <c r="E798" t="s">
        <v>110</v>
      </c>
      <c r="F798" t="s">
        <v>6461</v>
      </c>
      <c r="G798" t="s">
        <v>46</v>
      </c>
      <c r="H798" t="s">
        <v>72</v>
      </c>
      <c r="I798" t="s">
        <v>72</v>
      </c>
      <c r="J798" t="s">
        <v>112</v>
      </c>
      <c r="K798" t="s">
        <v>113</v>
      </c>
      <c r="L798" t="s">
        <v>50</v>
      </c>
      <c r="M798" t="s">
        <v>114</v>
      </c>
      <c r="N798">
        <v>81</v>
      </c>
      <c r="O798" t="s">
        <v>48</v>
      </c>
      <c r="P798" t="s">
        <v>52</v>
      </c>
      <c r="T798" t="s">
        <v>105</v>
      </c>
      <c r="V798" t="s">
        <v>48</v>
      </c>
      <c r="W798" t="s">
        <v>54</v>
      </c>
      <c r="X798" t="s">
        <v>78</v>
      </c>
      <c r="Y798" t="s">
        <v>54</v>
      </c>
      <c r="Z798" t="s">
        <v>6462</v>
      </c>
      <c r="AA798" t="s">
        <v>54</v>
      </c>
      <c r="AB798" t="s">
        <v>57</v>
      </c>
      <c r="AC798" t="s">
        <v>57</v>
      </c>
      <c r="AH798">
        <f t="shared" si="132"/>
        <v>0</v>
      </c>
      <c r="AI798">
        <f t="shared" si="133"/>
        <v>1</v>
      </c>
      <c r="AJ798" t="str">
        <f t="shared" si="134"/>
        <v/>
      </c>
      <c r="AK798">
        <v>1</v>
      </c>
      <c r="AL798" s="8">
        <f t="shared" si="135"/>
        <v>81</v>
      </c>
      <c r="AM798" s="8">
        <f t="shared" si="136"/>
        <v>0.13333333333333333</v>
      </c>
      <c r="AN798" s="8">
        <f t="shared" si="137"/>
        <v>1.6666666666666666E-2</v>
      </c>
      <c r="AO798" s="8">
        <f>Table1[[#This Row],[L1 Worked Time]]+Table1[[#This Row],[Idle Time]]+Table1[[#This Row],[L1 Pend Time]]</f>
        <v>81.150000000000006</v>
      </c>
      <c r="AP798" s="1" t="str">
        <f t="shared" si="138"/>
        <v>Tue</v>
      </c>
      <c r="AQ798" s="6">
        <f>INT(Table1[[#This Row],[Create Date]])</f>
        <v>44999</v>
      </c>
      <c r="AR798" s="2">
        <f t="shared" si="139"/>
        <v>44999</v>
      </c>
      <c r="AS798" s="1" t="str">
        <f t="shared" si="140"/>
        <v>07:00:03</v>
      </c>
      <c r="AT798" s="1" t="str">
        <f t="shared" si="141"/>
        <v>Week-3</v>
      </c>
      <c r="AU798" s="3">
        <f t="shared" si="142"/>
        <v>0.29166666666666663</v>
      </c>
      <c r="AW798">
        <v>0.13333333333333333</v>
      </c>
      <c r="AX798">
        <v>81</v>
      </c>
      <c r="AY798">
        <v>1.6666666666666666E-2</v>
      </c>
    </row>
    <row r="799" spans="1:51" x14ac:dyDescent="0.25">
      <c r="A799">
        <v>8966</v>
      </c>
      <c r="B799" t="s">
        <v>41</v>
      </c>
      <c r="C799" t="s">
        <v>60</v>
      </c>
      <c r="D799" t="s">
        <v>43</v>
      </c>
      <c r="E799" t="s">
        <v>110</v>
      </c>
      <c r="F799" t="s">
        <v>6405</v>
      </c>
      <c r="G799" t="s">
        <v>140</v>
      </c>
      <c r="H799" t="s">
        <v>72</v>
      </c>
      <c r="I799" t="s">
        <v>72</v>
      </c>
      <c r="J799" t="s">
        <v>112</v>
      </c>
      <c r="K799" t="s">
        <v>113</v>
      </c>
      <c r="L799" t="s">
        <v>50</v>
      </c>
      <c r="M799" t="s">
        <v>114</v>
      </c>
      <c r="N799">
        <v>79</v>
      </c>
      <c r="O799" t="s">
        <v>48</v>
      </c>
      <c r="P799" t="s">
        <v>52</v>
      </c>
      <c r="T799" t="s">
        <v>105</v>
      </c>
      <c r="V799" t="s">
        <v>48</v>
      </c>
      <c r="W799" t="s">
        <v>54</v>
      </c>
      <c r="X799" t="s">
        <v>78</v>
      </c>
      <c r="Y799" t="s">
        <v>54</v>
      </c>
      <c r="Z799" t="s">
        <v>6406</v>
      </c>
      <c r="AA799" t="s">
        <v>54</v>
      </c>
      <c r="AB799" t="s">
        <v>57</v>
      </c>
      <c r="AC799" t="s">
        <v>57</v>
      </c>
      <c r="AH799">
        <f t="shared" si="132"/>
        <v>0</v>
      </c>
      <c r="AI799">
        <f t="shared" si="133"/>
        <v>1</v>
      </c>
      <c r="AJ799" t="str">
        <f t="shared" si="134"/>
        <v/>
      </c>
      <c r="AK799">
        <v>1</v>
      </c>
      <c r="AL799" s="8">
        <f t="shared" si="135"/>
        <v>79</v>
      </c>
      <c r="AM799" s="8">
        <f t="shared" si="136"/>
        <v>0.13333333333333333</v>
      </c>
      <c r="AN799" s="8">
        <f t="shared" si="137"/>
        <v>1.6666666666666666E-2</v>
      </c>
      <c r="AO799" s="8">
        <f>Table1[[#This Row],[L1 Worked Time]]+Table1[[#This Row],[Idle Time]]+Table1[[#This Row],[L1 Pend Time]]</f>
        <v>79.150000000000006</v>
      </c>
      <c r="AP799" s="1" t="str">
        <f t="shared" si="138"/>
        <v>Wed</v>
      </c>
      <c r="AQ799" s="6">
        <f>INT(Table1[[#This Row],[Create Date]])</f>
        <v>45000</v>
      </c>
      <c r="AR799" s="2">
        <f t="shared" si="139"/>
        <v>45000</v>
      </c>
      <c r="AS799" s="1" t="str">
        <f t="shared" si="140"/>
        <v>17:40:03</v>
      </c>
      <c r="AT799" s="1" t="str">
        <f t="shared" si="141"/>
        <v>Week-3</v>
      </c>
      <c r="AU799" s="3">
        <f t="shared" si="142"/>
        <v>0.70833333333333326</v>
      </c>
      <c r="AW799">
        <v>0.13333333333333333</v>
      </c>
      <c r="AX799">
        <v>79</v>
      </c>
      <c r="AY799">
        <v>1.6666666666666666E-2</v>
      </c>
    </row>
    <row r="800" spans="1:51" x14ac:dyDescent="0.25">
      <c r="A800">
        <v>8965</v>
      </c>
      <c r="B800" t="s">
        <v>117</v>
      </c>
      <c r="C800" t="s">
        <v>109</v>
      </c>
      <c r="D800" t="s">
        <v>43</v>
      </c>
      <c r="E800" t="s">
        <v>312</v>
      </c>
      <c r="F800" t="s">
        <v>6407</v>
      </c>
      <c r="G800" t="s">
        <v>2165</v>
      </c>
      <c r="H800" t="s">
        <v>72</v>
      </c>
      <c r="I800" t="s">
        <v>72</v>
      </c>
      <c r="J800" t="s">
        <v>112</v>
      </c>
      <c r="K800" t="s">
        <v>121</v>
      </c>
      <c r="L800" t="s">
        <v>50</v>
      </c>
      <c r="M800" t="s">
        <v>122</v>
      </c>
      <c r="N800">
        <v>50</v>
      </c>
      <c r="O800" t="s">
        <v>48</v>
      </c>
      <c r="P800" t="s">
        <v>123</v>
      </c>
      <c r="R800" t="s">
        <v>124</v>
      </c>
      <c r="V800" t="s">
        <v>48</v>
      </c>
      <c r="W800" t="s">
        <v>54</v>
      </c>
      <c r="X800" t="s">
        <v>84</v>
      </c>
      <c r="Y800" t="s">
        <v>54</v>
      </c>
      <c r="Z800" t="s">
        <v>6408</v>
      </c>
      <c r="AA800" t="s">
        <v>54</v>
      </c>
      <c r="AB800" t="s">
        <v>57</v>
      </c>
      <c r="AC800" t="s">
        <v>57</v>
      </c>
      <c r="AH800">
        <f t="shared" si="132"/>
        <v>0</v>
      </c>
      <c r="AI800">
        <f t="shared" si="133"/>
        <v>1</v>
      </c>
      <c r="AJ800" t="str">
        <f t="shared" si="134"/>
        <v/>
      </c>
      <c r="AK800">
        <v>1</v>
      </c>
      <c r="AL800" s="8">
        <f t="shared" si="135"/>
        <v>50</v>
      </c>
      <c r="AM800" s="8">
        <f t="shared" si="136"/>
        <v>0.18333333333333332</v>
      </c>
      <c r="AN800" s="8">
        <f t="shared" si="137"/>
        <v>1.6666666666666666E-2</v>
      </c>
      <c r="AO800" s="8">
        <f>Table1[[#This Row],[L1 Worked Time]]+Table1[[#This Row],[Idle Time]]+Table1[[#This Row],[L1 Pend Time]]</f>
        <v>50.199999999999996</v>
      </c>
      <c r="AP800" s="1" t="str">
        <f t="shared" si="138"/>
        <v>Wed</v>
      </c>
      <c r="AQ800" s="6">
        <f>INT(Table1[[#This Row],[Create Date]])</f>
        <v>45000</v>
      </c>
      <c r="AR800" s="2">
        <f t="shared" si="139"/>
        <v>45000</v>
      </c>
      <c r="AS800" s="1" t="str">
        <f t="shared" si="140"/>
        <v>15:50:03</v>
      </c>
      <c r="AT800" s="1" t="str">
        <f t="shared" si="141"/>
        <v>Week-3</v>
      </c>
      <c r="AU800" s="3">
        <f t="shared" si="142"/>
        <v>0.625</v>
      </c>
      <c r="AW800">
        <v>0.18333333333333332</v>
      </c>
      <c r="AX800">
        <v>50</v>
      </c>
      <c r="AY800">
        <v>1.6666666666666666E-2</v>
      </c>
    </row>
    <row r="801" spans="1:51" x14ac:dyDescent="0.25">
      <c r="A801">
        <v>8964</v>
      </c>
      <c r="B801" t="s">
        <v>41</v>
      </c>
      <c r="C801" t="s">
        <v>399</v>
      </c>
      <c r="D801" t="s">
        <v>43</v>
      </c>
      <c r="E801" t="s">
        <v>110</v>
      </c>
      <c r="F801" t="s">
        <v>6409</v>
      </c>
      <c r="G801" t="s">
        <v>82</v>
      </c>
      <c r="H801" t="s">
        <v>47</v>
      </c>
      <c r="I801" t="s">
        <v>63</v>
      </c>
      <c r="J801" t="s">
        <v>112</v>
      </c>
      <c r="K801" t="s">
        <v>113</v>
      </c>
      <c r="L801" t="s">
        <v>50</v>
      </c>
      <c r="M801" t="s">
        <v>122</v>
      </c>
      <c r="N801">
        <v>53</v>
      </c>
      <c r="O801" t="s">
        <v>48</v>
      </c>
      <c r="P801" t="s">
        <v>52</v>
      </c>
      <c r="T801" t="s">
        <v>105</v>
      </c>
      <c r="V801" t="s">
        <v>48</v>
      </c>
      <c r="W801" t="s">
        <v>54</v>
      </c>
      <c r="X801" t="s">
        <v>125</v>
      </c>
      <c r="Y801" t="s">
        <v>54</v>
      </c>
      <c r="Z801" t="s">
        <v>6410</v>
      </c>
      <c r="AA801" t="s">
        <v>54</v>
      </c>
      <c r="AB801" t="s">
        <v>57</v>
      </c>
      <c r="AC801" t="s">
        <v>6411</v>
      </c>
      <c r="AH801">
        <f t="shared" si="132"/>
        <v>0</v>
      </c>
      <c r="AI801">
        <f t="shared" si="133"/>
        <v>0</v>
      </c>
      <c r="AJ801">
        <f t="shared" si="134"/>
        <v>1</v>
      </c>
      <c r="AK801">
        <v>1</v>
      </c>
      <c r="AL801" s="8">
        <f t="shared" si="135"/>
        <v>53</v>
      </c>
      <c r="AM801" s="8">
        <f t="shared" si="136"/>
        <v>0.23333333333333334</v>
      </c>
      <c r="AN801" s="8">
        <f t="shared" si="137"/>
        <v>31.1</v>
      </c>
      <c r="AO801" s="8">
        <f>Table1[[#This Row],[L1 Worked Time]]+Table1[[#This Row],[Idle Time]]+Table1[[#This Row],[L1 Pend Time]]</f>
        <v>84.333333333333343</v>
      </c>
      <c r="AP801" s="1" t="str">
        <f t="shared" si="138"/>
        <v>Wed</v>
      </c>
      <c r="AQ801" s="6">
        <f>INT(Table1[[#This Row],[Create Date]])</f>
        <v>45000</v>
      </c>
      <c r="AR801" s="2">
        <f t="shared" si="139"/>
        <v>45000</v>
      </c>
      <c r="AS801" s="1" t="str">
        <f t="shared" si="140"/>
        <v>15:10:03</v>
      </c>
      <c r="AT801" s="1" t="str">
        <f t="shared" si="141"/>
        <v>Week-3</v>
      </c>
      <c r="AU801" s="3">
        <f t="shared" si="142"/>
        <v>0.625</v>
      </c>
      <c r="AW801">
        <v>0.23333333333333334</v>
      </c>
      <c r="AX801">
        <v>53</v>
      </c>
      <c r="AY801">
        <v>31.1</v>
      </c>
    </row>
    <row r="802" spans="1:51" x14ac:dyDescent="0.25">
      <c r="A802">
        <v>8963</v>
      </c>
      <c r="B802" t="s">
        <v>59</v>
      </c>
      <c r="C802" t="s">
        <v>60</v>
      </c>
      <c r="D802" t="s">
        <v>43</v>
      </c>
      <c r="E802" t="s">
        <v>6288</v>
      </c>
      <c r="F802" t="s">
        <v>6412</v>
      </c>
      <c r="G802" t="s">
        <v>2165</v>
      </c>
      <c r="H802" t="s">
        <v>63</v>
      </c>
      <c r="I802" t="s">
        <v>63</v>
      </c>
      <c r="J802" t="s">
        <v>64</v>
      </c>
      <c r="L802" t="s">
        <v>50</v>
      </c>
      <c r="M802" t="s">
        <v>65</v>
      </c>
      <c r="N802">
        <v>40</v>
      </c>
      <c r="O802" t="s">
        <v>48</v>
      </c>
      <c r="P802" t="s">
        <v>66</v>
      </c>
      <c r="Q802" t="s">
        <v>67</v>
      </c>
      <c r="V802" t="s">
        <v>48</v>
      </c>
      <c r="W802" t="s">
        <v>54</v>
      </c>
      <c r="X802" t="s">
        <v>89</v>
      </c>
      <c r="Y802" t="s">
        <v>54</v>
      </c>
      <c r="Z802" t="s">
        <v>1629</v>
      </c>
      <c r="AA802" t="s">
        <v>54</v>
      </c>
      <c r="AB802" t="s">
        <v>57</v>
      </c>
      <c r="AC802" t="s">
        <v>126</v>
      </c>
      <c r="AH802">
        <f t="shared" si="132"/>
        <v>0</v>
      </c>
      <c r="AI802">
        <f t="shared" si="133"/>
        <v>1</v>
      </c>
      <c r="AJ802" t="str">
        <f t="shared" si="134"/>
        <v/>
      </c>
      <c r="AK802">
        <v>1</v>
      </c>
      <c r="AL802" s="8">
        <f t="shared" si="135"/>
        <v>40</v>
      </c>
      <c r="AM802" s="8">
        <f t="shared" si="136"/>
        <v>0.16666666666666666</v>
      </c>
      <c r="AN802" s="8">
        <f t="shared" si="137"/>
        <v>14.416666666666666</v>
      </c>
      <c r="AO802" s="8">
        <f>Table1[[#This Row],[L1 Worked Time]]+Table1[[#This Row],[Idle Time]]+Table1[[#This Row],[L1 Pend Time]]</f>
        <v>54.583333333333329</v>
      </c>
      <c r="AP802" s="1" t="str">
        <f t="shared" si="138"/>
        <v>Wed</v>
      </c>
      <c r="AQ802" s="6">
        <f>INT(Table1[[#This Row],[Create Date]])</f>
        <v>45000</v>
      </c>
      <c r="AR802" s="2">
        <f t="shared" si="139"/>
        <v>45000</v>
      </c>
      <c r="AS802" s="1" t="str">
        <f t="shared" si="140"/>
        <v>13:00:10</v>
      </c>
      <c r="AT802" s="1" t="str">
        <f t="shared" si="141"/>
        <v>Week-3</v>
      </c>
      <c r="AU802" s="3">
        <f t="shared" si="142"/>
        <v>0.54166666666666663</v>
      </c>
      <c r="AW802">
        <v>0.16666666666666666</v>
      </c>
      <c r="AX802">
        <v>40</v>
      </c>
      <c r="AY802">
        <v>14.416666666666666</v>
      </c>
    </row>
    <row r="803" spans="1:51" x14ac:dyDescent="0.25">
      <c r="A803">
        <v>8962</v>
      </c>
      <c r="B803" t="s">
        <v>59</v>
      </c>
      <c r="C803" t="s">
        <v>60</v>
      </c>
      <c r="D803" t="s">
        <v>43</v>
      </c>
      <c r="E803" t="s">
        <v>6413</v>
      </c>
      <c r="F803" t="s">
        <v>6414</v>
      </c>
      <c r="G803" t="s">
        <v>82</v>
      </c>
      <c r="H803" t="s">
        <v>63</v>
      </c>
      <c r="I803" t="s">
        <v>63</v>
      </c>
      <c r="J803" t="s">
        <v>64</v>
      </c>
      <c r="L803" t="s">
        <v>50</v>
      </c>
      <c r="M803" t="s">
        <v>65</v>
      </c>
      <c r="N803">
        <v>163</v>
      </c>
      <c r="O803" t="s">
        <v>48</v>
      </c>
      <c r="P803" t="s">
        <v>66</v>
      </c>
      <c r="Q803" t="s">
        <v>67</v>
      </c>
      <c r="V803" t="s">
        <v>48</v>
      </c>
      <c r="W803" t="s">
        <v>54</v>
      </c>
      <c r="X803" t="s">
        <v>84</v>
      </c>
      <c r="Y803" t="s">
        <v>54</v>
      </c>
      <c r="Z803" t="s">
        <v>6415</v>
      </c>
      <c r="AA803" t="s">
        <v>54</v>
      </c>
      <c r="AB803" t="s">
        <v>57</v>
      </c>
      <c r="AC803" t="s">
        <v>6416</v>
      </c>
      <c r="AH803">
        <f t="shared" si="132"/>
        <v>0</v>
      </c>
      <c r="AI803">
        <f t="shared" si="133"/>
        <v>1</v>
      </c>
      <c r="AJ803" t="str">
        <f t="shared" si="134"/>
        <v/>
      </c>
      <c r="AK803">
        <v>1</v>
      </c>
      <c r="AL803" s="8">
        <f t="shared" si="135"/>
        <v>163</v>
      </c>
      <c r="AM803" s="8">
        <f t="shared" si="136"/>
        <v>0.18333333333333332</v>
      </c>
      <c r="AN803" s="8">
        <f t="shared" si="137"/>
        <v>117.69999999999999</v>
      </c>
      <c r="AO803" s="8">
        <f>Table1[[#This Row],[L1 Worked Time]]+Table1[[#This Row],[Idle Time]]+Table1[[#This Row],[L1 Pend Time]]</f>
        <v>280.88333333333333</v>
      </c>
      <c r="AP803" s="1" t="str">
        <f t="shared" si="138"/>
        <v>Wed</v>
      </c>
      <c r="AQ803" s="6">
        <f>INT(Table1[[#This Row],[Create Date]])</f>
        <v>45000</v>
      </c>
      <c r="AR803" s="2">
        <f t="shared" si="139"/>
        <v>45000</v>
      </c>
      <c r="AS803" s="1" t="str">
        <f t="shared" si="140"/>
        <v>10:30:05</v>
      </c>
      <c r="AT803" s="1" t="str">
        <f t="shared" si="141"/>
        <v>Week-3</v>
      </c>
      <c r="AU803" s="3">
        <f t="shared" si="142"/>
        <v>0.41666666666666663</v>
      </c>
      <c r="AW803">
        <v>0.18333333333333332</v>
      </c>
      <c r="AX803">
        <v>163</v>
      </c>
      <c r="AY803">
        <v>117.69999999999999</v>
      </c>
    </row>
    <row r="804" spans="1:51" x14ac:dyDescent="0.25">
      <c r="A804">
        <v>8961</v>
      </c>
      <c r="B804" t="s">
        <v>41</v>
      </c>
      <c r="C804" t="s">
        <v>60</v>
      </c>
      <c r="D804" t="s">
        <v>43</v>
      </c>
      <c r="E804" t="s">
        <v>110</v>
      </c>
      <c r="F804" t="s">
        <v>6417</v>
      </c>
      <c r="G804" t="s">
        <v>2165</v>
      </c>
      <c r="H804" t="s">
        <v>72</v>
      </c>
      <c r="I804" t="s">
        <v>72</v>
      </c>
      <c r="J804" t="s">
        <v>112</v>
      </c>
      <c r="K804" t="s">
        <v>113</v>
      </c>
      <c r="L804" t="s">
        <v>50</v>
      </c>
      <c r="M804" t="s">
        <v>114</v>
      </c>
      <c r="N804">
        <v>53</v>
      </c>
      <c r="O804" t="s">
        <v>48</v>
      </c>
      <c r="P804" t="s">
        <v>52</v>
      </c>
      <c r="T804" t="s">
        <v>105</v>
      </c>
      <c r="V804" t="s">
        <v>48</v>
      </c>
      <c r="W804" t="s">
        <v>54</v>
      </c>
      <c r="X804" t="s">
        <v>359</v>
      </c>
      <c r="Y804" t="s">
        <v>54</v>
      </c>
      <c r="Z804" t="s">
        <v>6418</v>
      </c>
      <c r="AA804" t="s">
        <v>54</v>
      </c>
      <c r="AB804" t="s">
        <v>57</v>
      </c>
      <c r="AC804" t="s">
        <v>6419</v>
      </c>
      <c r="AH804">
        <f t="shared" si="132"/>
        <v>0</v>
      </c>
      <c r="AI804">
        <f t="shared" si="133"/>
        <v>1</v>
      </c>
      <c r="AJ804" t="str">
        <f t="shared" si="134"/>
        <v/>
      </c>
      <c r="AK804">
        <v>1</v>
      </c>
      <c r="AL804" s="8">
        <f t="shared" si="135"/>
        <v>53</v>
      </c>
      <c r="AM804" s="8">
        <f t="shared" si="136"/>
        <v>0.2</v>
      </c>
      <c r="AN804" s="8">
        <f t="shared" si="137"/>
        <v>5.2166666666666668</v>
      </c>
      <c r="AO804" s="8">
        <f>Table1[[#This Row],[L1 Worked Time]]+Table1[[#This Row],[Idle Time]]+Table1[[#This Row],[L1 Pend Time]]</f>
        <v>58.416666666666671</v>
      </c>
      <c r="AP804" s="1" t="str">
        <f t="shared" si="138"/>
        <v>Wed</v>
      </c>
      <c r="AQ804" s="6">
        <f>INT(Table1[[#This Row],[Create Date]])</f>
        <v>45000</v>
      </c>
      <c r="AR804" s="2">
        <f t="shared" si="139"/>
        <v>45000</v>
      </c>
      <c r="AS804" s="1" t="str">
        <f t="shared" si="140"/>
        <v>09:50:03</v>
      </c>
      <c r="AT804" s="1" t="str">
        <f t="shared" si="141"/>
        <v>Week-3</v>
      </c>
      <c r="AU804" s="3">
        <f t="shared" si="142"/>
        <v>0.375</v>
      </c>
      <c r="AW804">
        <v>0.2</v>
      </c>
      <c r="AX804">
        <v>53</v>
      </c>
      <c r="AY804">
        <v>5.2166666666666668</v>
      </c>
    </row>
    <row r="805" spans="1:51" x14ac:dyDescent="0.25">
      <c r="A805">
        <v>8960</v>
      </c>
      <c r="B805" t="s">
        <v>41</v>
      </c>
      <c r="C805" t="s">
        <v>60</v>
      </c>
      <c r="D805" t="s">
        <v>43</v>
      </c>
      <c r="E805" t="s">
        <v>110</v>
      </c>
      <c r="F805" t="s">
        <v>6420</v>
      </c>
      <c r="G805" t="s">
        <v>2165</v>
      </c>
      <c r="H805" t="s">
        <v>72</v>
      </c>
      <c r="I805" t="s">
        <v>72</v>
      </c>
      <c r="J805" t="s">
        <v>112</v>
      </c>
      <c r="K805" t="s">
        <v>113</v>
      </c>
      <c r="L805" t="s">
        <v>50</v>
      </c>
      <c r="M805" t="s">
        <v>114</v>
      </c>
      <c r="N805">
        <v>29</v>
      </c>
      <c r="O805" t="s">
        <v>48</v>
      </c>
      <c r="P805" t="s">
        <v>52</v>
      </c>
      <c r="T805" t="s">
        <v>105</v>
      </c>
      <c r="V805" t="s">
        <v>48</v>
      </c>
      <c r="W805" t="s">
        <v>54</v>
      </c>
      <c r="X805" t="s">
        <v>84</v>
      </c>
      <c r="Y805" t="s">
        <v>54</v>
      </c>
      <c r="Z805" t="s">
        <v>5218</v>
      </c>
      <c r="AA805" t="s">
        <v>54</v>
      </c>
      <c r="AB805" t="s">
        <v>57</v>
      </c>
      <c r="AC805" t="s">
        <v>1491</v>
      </c>
      <c r="AH805">
        <f t="shared" si="132"/>
        <v>0</v>
      </c>
      <c r="AI805">
        <f t="shared" si="133"/>
        <v>1</v>
      </c>
      <c r="AJ805" t="str">
        <f t="shared" si="134"/>
        <v/>
      </c>
      <c r="AK805">
        <v>1</v>
      </c>
      <c r="AL805" s="8">
        <f t="shared" si="135"/>
        <v>29.000000000000004</v>
      </c>
      <c r="AM805" s="8">
        <f t="shared" si="136"/>
        <v>0.18333333333333332</v>
      </c>
      <c r="AN805" s="8">
        <f t="shared" si="137"/>
        <v>6.2833333333333332</v>
      </c>
      <c r="AO805" s="8">
        <f>Table1[[#This Row],[L1 Worked Time]]+Table1[[#This Row],[Idle Time]]+Table1[[#This Row],[L1 Pend Time]]</f>
        <v>35.466666666666669</v>
      </c>
      <c r="AP805" s="1" t="str">
        <f t="shared" si="138"/>
        <v>Wed</v>
      </c>
      <c r="AQ805" s="6">
        <f>INT(Table1[[#This Row],[Create Date]])</f>
        <v>45000</v>
      </c>
      <c r="AR805" s="2">
        <f t="shared" si="139"/>
        <v>45000</v>
      </c>
      <c r="AS805" s="1" t="str">
        <f t="shared" si="140"/>
        <v>09:20:03</v>
      </c>
      <c r="AT805" s="1" t="str">
        <f t="shared" si="141"/>
        <v>Week-3</v>
      </c>
      <c r="AU805" s="3">
        <f t="shared" si="142"/>
        <v>0.375</v>
      </c>
      <c r="AW805">
        <v>0.18333333333333332</v>
      </c>
      <c r="AX805">
        <v>29.000000000000004</v>
      </c>
      <c r="AY805">
        <v>6.2833333333333332</v>
      </c>
    </row>
    <row r="806" spans="1:51" x14ac:dyDescent="0.25">
      <c r="A806">
        <v>8959</v>
      </c>
      <c r="B806" t="s">
        <v>371</v>
      </c>
      <c r="C806" t="s">
        <v>60</v>
      </c>
      <c r="D806" t="s">
        <v>43</v>
      </c>
      <c r="E806" t="s">
        <v>3793</v>
      </c>
      <c r="F806" t="s">
        <v>6421</v>
      </c>
      <c r="G806" t="s">
        <v>82</v>
      </c>
      <c r="H806" t="s">
        <v>47</v>
      </c>
      <c r="I806" t="s">
        <v>63</v>
      </c>
      <c r="J806" t="s">
        <v>48</v>
      </c>
      <c r="K806" t="s">
        <v>6211</v>
      </c>
      <c r="L806" t="s">
        <v>50</v>
      </c>
      <c r="M806" t="s">
        <v>51</v>
      </c>
      <c r="N806">
        <v>162</v>
      </c>
      <c r="O806" t="s">
        <v>48</v>
      </c>
      <c r="P806" t="s">
        <v>52</v>
      </c>
      <c r="T806" t="s">
        <v>105</v>
      </c>
      <c r="V806" t="s">
        <v>48</v>
      </c>
      <c r="W806" t="s">
        <v>54</v>
      </c>
      <c r="X806" t="s">
        <v>89</v>
      </c>
      <c r="Y806" t="s">
        <v>54</v>
      </c>
      <c r="Z806" t="s">
        <v>6422</v>
      </c>
      <c r="AA806" t="s">
        <v>54</v>
      </c>
      <c r="AB806" t="s">
        <v>57</v>
      </c>
      <c r="AC806" t="s">
        <v>6423</v>
      </c>
      <c r="AH806">
        <f t="shared" si="132"/>
        <v>0</v>
      </c>
      <c r="AI806">
        <f t="shared" si="133"/>
        <v>0</v>
      </c>
      <c r="AJ806">
        <f t="shared" si="134"/>
        <v>1</v>
      </c>
      <c r="AK806">
        <v>1</v>
      </c>
      <c r="AL806" s="8">
        <f t="shared" si="135"/>
        <v>162</v>
      </c>
      <c r="AM806" s="8">
        <f t="shared" si="136"/>
        <v>0.16666666666666666</v>
      </c>
      <c r="AN806" s="8">
        <f t="shared" si="137"/>
        <v>212.89999999999998</v>
      </c>
      <c r="AO806" s="8">
        <f>Table1[[#This Row],[L1 Worked Time]]+Table1[[#This Row],[Idle Time]]+Table1[[#This Row],[L1 Pend Time]]</f>
        <v>375.06666666666661</v>
      </c>
      <c r="AP806" s="1" t="str">
        <f t="shared" si="138"/>
        <v>Wed</v>
      </c>
      <c r="AQ806" s="6">
        <f>INT(Table1[[#This Row],[Create Date]])</f>
        <v>45000</v>
      </c>
      <c r="AR806" s="2">
        <f t="shared" si="139"/>
        <v>45000</v>
      </c>
      <c r="AS806" s="1" t="str">
        <f t="shared" si="140"/>
        <v>09:00:03</v>
      </c>
      <c r="AT806" s="1" t="str">
        <f t="shared" si="141"/>
        <v>Week-3</v>
      </c>
      <c r="AU806" s="3">
        <f t="shared" si="142"/>
        <v>0.375</v>
      </c>
      <c r="AW806">
        <v>0.16666666666666666</v>
      </c>
      <c r="AX806">
        <v>162</v>
      </c>
      <c r="AY806">
        <v>212.89999999999998</v>
      </c>
    </row>
    <row r="807" spans="1:51" x14ac:dyDescent="0.25">
      <c r="A807">
        <v>8958</v>
      </c>
      <c r="B807" t="s">
        <v>41</v>
      </c>
      <c r="C807" t="s">
        <v>60</v>
      </c>
      <c r="D807" t="s">
        <v>43</v>
      </c>
      <c r="E807" t="s">
        <v>110</v>
      </c>
      <c r="F807" t="s">
        <v>6424</v>
      </c>
      <c r="G807" t="s">
        <v>120</v>
      </c>
      <c r="H807" t="s">
        <v>63</v>
      </c>
      <c r="I807" t="s">
        <v>72</v>
      </c>
      <c r="J807" t="s">
        <v>112</v>
      </c>
      <c r="K807" t="s">
        <v>113</v>
      </c>
      <c r="L807" t="s">
        <v>50</v>
      </c>
      <c r="M807" t="s">
        <v>114</v>
      </c>
      <c r="N807">
        <v>36</v>
      </c>
      <c r="O807" t="s">
        <v>48</v>
      </c>
      <c r="P807" t="s">
        <v>52</v>
      </c>
      <c r="T807" t="s">
        <v>105</v>
      </c>
      <c r="V807" t="s">
        <v>48</v>
      </c>
      <c r="W807" t="s">
        <v>54</v>
      </c>
      <c r="X807" t="s">
        <v>968</v>
      </c>
      <c r="Y807" t="s">
        <v>54</v>
      </c>
      <c r="Z807" t="s">
        <v>5874</v>
      </c>
      <c r="AA807" t="s">
        <v>54</v>
      </c>
      <c r="AB807" t="s">
        <v>57</v>
      </c>
      <c r="AC807" t="s">
        <v>6425</v>
      </c>
      <c r="AH807">
        <f t="shared" si="132"/>
        <v>0</v>
      </c>
      <c r="AI807">
        <f t="shared" si="133"/>
        <v>0</v>
      </c>
      <c r="AJ807">
        <f t="shared" si="134"/>
        <v>1</v>
      </c>
      <c r="AK807">
        <v>1</v>
      </c>
      <c r="AL807" s="8">
        <f t="shared" si="135"/>
        <v>36</v>
      </c>
      <c r="AM807" s="8">
        <f t="shared" si="136"/>
        <v>0.45</v>
      </c>
      <c r="AN807" s="8">
        <f t="shared" si="137"/>
        <v>97.5</v>
      </c>
      <c r="AO807" s="8">
        <f>Table1[[#This Row],[L1 Worked Time]]+Table1[[#This Row],[Idle Time]]+Table1[[#This Row],[L1 Pend Time]]</f>
        <v>133.94999999999999</v>
      </c>
      <c r="AP807" s="1" t="str">
        <f t="shared" si="138"/>
        <v>Wed</v>
      </c>
      <c r="AQ807" s="6">
        <f>INT(Table1[[#This Row],[Create Date]])</f>
        <v>45000</v>
      </c>
      <c r="AR807" s="2">
        <f t="shared" si="139"/>
        <v>45000</v>
      </c>
      <c r="AS807" s="1" t="str">
        <f t="shared" si="140"/>
        <v>08:00:03</v>
      </c>
      <c r="AT807" s="1" t="str">
        <f t="shared" si="141"/>
        <v>Week-3</v>
      </c>
      <c r="AU807" s="3">
        <f t="shared" si="142"/>
        <v>0.33333333333333331</v>
      </c>
      <c r="AW807">
        <v>0.45</v>
      </c>
      <c r="AX807">
        <v>36</v>
      </c>
      <c r="AY807">
        <v>97.5</v>
      </c>
    </row>
    <row r="808" spans="1:51" x14ac:dyDescent="0.25">
      <c r="A808">
        <v>8957</v>
      </c>
      <c r="B808" t="s">
        <v>41</v>
      </c>
      <c r="C808" t="s">
        <v>60</v>
      </c>
      <c r="D808" t="s">
        <v>43</v>
      </c>
      <c r="E808" t="s">
        <v>110</v>
      </c>
      <c r="F808" t="s">
        <v>6426</v>
      </c>
      <c r="G808" t="s">
        <v>120</v>
      </c>
      <c r="H808" t="s">
        <v>72</v>
      </c>
      <c r="I808" t="s">
        <v>72</v>
      </c>
      <c r="J808" t="s">
        <v>112</v>
      </c>
      <c r="K808" t="s">
        <v>113</v>
      </c>
      <c r="L808" t="s">
        <v>50</v>
      </c>
      <c r="M808" t="s">
        <v>114</v>
      </c>
      <c r="N808">
        <v>11</v>
      </c>
      <c r="O808" t="s">
        <v>48</v>
      </c>
      <c r="P808" t="s">
        <v>52</v>
      </c>
      <c r="T808" t="s">
        <v>105</v>
      </c>
      <c r="V808" t="s">
        <v>48</v>
      </c>
      <c r="W808" t="s">
        <v>54</v>
      </c>
      <c r="X808" t="s">
        <v>142</v>
      </c>
      <c r="Y808" t="s">
        <v>54</v>
      </c>
      <c r="Z808" t="s">
        <v>6427</v>
      </c>
      <c r="AA808" t="s">
        <v>54</v>
      </c>
      <c r="AB808" t="s">
        <v>57</v>
      </c>
      <c r="AC808" t="s">
        <v>2275</v>
      </c>
      <c r="AH808">
        <f t="shared" si="132"/>
        <v>0</v>
      </c>
      <c r="AI808">
        <f t="shared" si="133"/>
        <v>1</v>
      </c>
      <c r="AJ808" t="str">
        <f t="shared" si="134"/>
        <v/>
      </c>
      <c r="AK808">
        <v>1</v>
      </c>
      <c r="AL808" s="8">
        <f t="shared" si="135"/>
        <v>11</v>
      </c>
      <c r="AM808" s="8">
        <f t="shared" si="136"/>
        <v>0.1</v>
      </c>
      <c r="AN808" s="8">
        <f t="shared" si="137"/>
        <v>73.933333333333323</v>
      </c>
      <c r="AO808" s="8">
        <f>Table1[[#This Row],[L1 Worked Time]]+Table1[[#This Row],[Idle Time]]+Table1[[#This Row],[L1 Pend Time]]</f>
        <v>85.033333333333317</v>
      </c>
      <c r="AP808" s="1" t="str">
        <f t="shared" si="138"/>
        <v>Wed</v>
      </c>
      <c r="AQ808" s="6">
        <f>INT(Table1[[#This Row],[Create Date]])</f>
        <v>45000</v>
      </c>
      <c r="AR808" s="2">
        <f t="shared" si="139"/>
        <v>45000</v>
      </c>
      <c r="AS808" s="1" t="str">
        <f t="shared" si="140"/>
        <v>07:40:03</v>
      </c>
      <c r="AT808" s="1" t="str">
        <f t="shared" si="141"/>
        <v>Week-3</v>
      </c>
      <c r="AU808" s="3">
        <f t="shared" si="142"/>
        <v>0.29166666666666663</v>
      </c>
      <c r="AW808">
        <v>0.1</v>
      </c>
      <c r="AX808">
        <v>11</v>
      </c>
      <c r="AY808">
        <v>73.933333333333323</v>
      </c>
    </row>
    <row r="809" spans="1:51" x14ac:dyDescent="0.25">
      <c r="A809">
        <v>8956</v>
      </c>
      <c r="B809" t="s">
        <v>59</v>
      </c>
      <c r="C809" t="s">
        <v>60</v>
      </c>
      <c r="D809" t="s">
        <v>43</v>
      </c>
      <c r="E809" t="s">
        <v>1571</v>
      </c>
      <c r="F809" t="s">
        <v>6428</v>
      </c>
      <c r="G809" t="s">
        <v>120</v>
      </c>
      <c r="H809" t="s">
        <v>63</v>
      </c>
      <c r="I809" t="s">
        <v>72</v>
      </c>
      <c r="J809" t="s">
        <v>48</v>
      </c>
      <c r="K809" t="s">
        <v>130</v>
      </c>
      <c r="L809" t="s">
        <v>50</v>
      </c>
      <c r="M809" t="s">
        <v>122</v>
      </c>
      <c r="N809">
        <v>5</v>
      </c>
      <c r="O809" t="s">
        <v>48</v>
      </c>
      <c r="P809" t="s">
        <v>52</v>
      </c>
      <c r="T809" t="s">
        <v>53</v>
      </c>
      <c r="V809" t="s">
        <v>48</v>
      </c>
      <c r="W809" t="s">
        <v>54</v>
      </c>
      <c r="X809" t="s">
        <v>148</v>
      </c>
      <c r="Y809" t="s">
        <v>54</v>
      </c>
      <c r="Z809" t="s">
        <v>6429</v>
      </c>
      <c r="AA809" t="s">
        <v>54</v>
      </c>
      <c r="AB809" t="s">
        <v>57</v>
      </c>
      <c r="AC809" t="s">
        <v>6430</v>
      </c>
      <c r="AH809">
        <f t="shared" si="132"/>
        <v>0</v>
      </c>
      <c r="AI809">
        <f t="shared" si="133"/>
        <v>0</v>
      </c>
      <c r="AJ809">
        <f t="shared" si="134"/>
        <v>1</v>
      </c>
      <c r="AK809">
        <v>1</v>
      </c>
      <c r="AL809" s="8">
        <f t="shared" si="135"/>
        <v>5</v>
      </c>
      <c r="AM809" s="8">
        <f t="shared" si="136"/>
        <v>0.11666666666666667</v>
      </c>
      <c r="AN809" s="8">
        <f t="shared" si="137"/>
        <v>77.166666666666671</v>
      </c>
      <c r="AO809" s="8">
        <f>Table1[[#This Row],[L1 Worked Time]]+Table1[[#This Row],[Idle Time]]+Table1[[#This Row],[L1 Pend Time]]</f>
        <v>82.283333333333331</v>
      </c>
      <c r="AP809" s="1" t="str">
        <f t="shared" si="138"/>
        <v>Wed</v>
      </c>
      <c r="AQ809" s="6">
        <f>INT(Table1[[#This Row],[Create Date]])</f>
        <v>45000</v>
      </c>
      <c r="AR809" s="2">
        <f t="shared" si="139"/>
        <v>45000</v>
      </c>
      <c r="AS809" s="1" t="str">
        <f t="shared" si="140"/>
        <v>07:00:03</v>
      </c>
      <c r="AT809" s="1" t="str">
        <f t="shared" si="141"/>
        <v>Week-3</v>
      </c>
      <c r="AU809" s="3">
        <f t="shared" si="142"/>
        <v>0.29166666666666663</v>
      </c>
      <c r="AW809">
        <v>0.11666666666666667</v>
      </c>
      <c r="AX809">
        <v>5</v>
      </c>
      <c r="AY809">
        <v>77.166666666666671</v>
      </c>
    </row>
    <row r="810" spans="1:51" x14ac:dyDescent="0.25">
      <c r="A810">
        <v>8985</v>
      </c>
      <c r="B810" t="s">
        <v>59</v>
      </c>
      <c r="C810" t="s">
        <v>60</v>
      </c>
      <c r="D810" t="s">
        <v>43</v>
      </c>
      <c r="E810" t="s">
        <v>2516</v>
      </c>
      <c r="F810" t="s">
        <v>6352</v>
      </c>
      <c r="G810" t="s">
        <v>140</v>
      </c>
      <c r="H810" t="s">
        <v>47</v>
      </c>
      <c r="I810" t="s">
        <v>47</v>
      </c>
      <c r="J810" t="s">
        <v>48</v>
      </c>
      <c r="K810" t="s">
        <v>167</v>
      </c>
      <c r="L810" t="s">
        <v>50</v>
      </c>
      <c r="M810" t="s">
        <v>122</v>
      </c>
      <c r="N810">
        <v>3</v>
      </c>
      <c r="O810" t="s">
        <v>48</v>
      </c>
      <c r="P810" t="s">
        <v>52</v>
      </c>
      <c r="T810" t="s">
        <v>105</v>
      </c>
      <c r="V810" t="s">
        <v>48</v>
      </c>
      <c r="W810" t="s">
        <v>54</v>
      </c>
      <c r="X810" t="s">
        <v>142</v>
      </c>
      <c r="Y810" t="s">
        <v>54</v>
      </c>
      <c r="Z810" t="s">
        <v>3182</v>
      </c>
      <c r="AA810" t="s">
        <v>54</v>
      </c>
      <c r="AB810" t="s">
        <v>57</v>
      </c>
      <c r="AC810" t="s">
        <v>4264</v>
      </c>
      <c r="AH810">
        <f t="shared" si="132"/>
        <v>0</v>
      </c>
      <c r="AI810">
        <f t="shared" si="133"/>
        <v>1</v>
      </c>
      <c r="AJ810" t="str">
        <f t="shared" si="134"/>
        <v/>
      </c>
      <c r="AK810">
        <v>1</v>
      </c>
      <c r="AL810" s="8">
        <f t="shared" si="135"/>
        <v>3</v>
      </c>
      <c r="AM810" s="8">
        <f t="shared" si="136"/>
        <v>0.1</v>
      </c>
      <c r="AN810" s="8">
        <f t="shared" si="137"/>
        <v>106.23333333333335</v>
      </c>
      <c r="AO810" s="8">
        <f>Table1[[#This Row],[L1 Worked Time]]+Table1[[#This Row],[Idle Time]]+Table1[[#This Row],[L1 Pend Time]]</f>
        <v>109.33333333333334</v>
      </c>
      <c r="AP810" s="1" t="str">
        <f t="shared" si="138"/>
        <v>Thu</v>
      </c>
      <c r="AQ810" s="6">
        <f>INT(Table1[[#This Row],[Create Date]])</f>
        <v>45001</v>
      </c>
      <c r="AR810" s="2">
        <f t="shared" si="139"/>
        <v>45001</v>
      </c>
      <c r="AS810" s="1" t="str">
        <f t="shared" si="140"/>
        <v>22:10:02</v>
      </c>
      <c r="AT810" s="1" t="str">
        <f t="shared" si="141"/>
        <v>Week-3</v>
      </c>
      <c r="AU810" s="3">
        <f t="shared" si="142"/>
        <v>0.91666666666666663</v>
      </c>
      <c r="AW810">
        <v>0.1</v>
      </c>
      <c r="AX810">
        <v>3</v>
      </c>
      <c r="AY810">
        <v>106.23333333333335</v>
      </c>
    </row>
    <row r="811" spans="1:51" x14ac:dyDescent="0.25">
      <c r="A811">
        <v>8984</v>
      </c>
      <c r="B811" t="s">
        <v>59</v>
      </c>
      <c r="C811" t="s">
        <v>60</v>
      </c>
      <c r="D811" t="s">
        <v>43</v>
      </c>
      <c r="E811" t="s">
        <v>1001</v>
      </c>
      <c r="F811" t="s">
        <v>6353</v>
      </c>
      <c r="G811" t="s">
        <v>140</v>
      </c>
      <c r="H811" t="s">
        <v>72</v>
      </c>
      <c r="I811" t="s">
        <v>72</v>
      </c>
      <c r="J811" t="s">
        <v>64</v>
      </c>
      <c r="L811" t="s">
        <v>50</v>
      </c>
      <c r="M811" t="s">
        <v>114</v>
      </c>
      <c r="N811">
        <v>1</v>
      </c>
      <c r="O811" t="s">
        <v>48</v>
      </c>
      <c r="P811" t="s">
        <v>66</v>
      </c>
      <c r="Q811" t="s">
        <v>73</v>
      </c>
      <c r="V811" t="s">
        <v>48</v>
      </c>
      <c r="W811" t="s">
        <v>54</v>
      </c>
      <c r="X811" t="s">
        <v>78</v>
      </c>
      <c r="Y811" t="s">
        <v>54</v>
      </c>
      <c r="Z811" t="s">
        <v>232</v>
      </c>
      <c r="AA811" t="s">
        <v>54</v>
      </c>
      <c r="AB811" t="s">
        <v>57</v>
      </c>
      <c r="AC811" t="s">
        <v>6354</v>
      </c>
      <c r="AH811">
        <f t="shared" si="132"/>
        <v>0</v>
      </c>
      <c r="AI811">
        <f t="shared" si="133"/>
        <v>1</v>
      </c>
      <c r="AJ811" t="str">
        <f t="shared" si="134"/>
        <v/>
      </c>
      <c r="AK811">
        <v>1</v>
      </c>
      <c r="AL811" s="8">
        <f t="shared" si="135"/>
        <v>1</v>
      </c>
      <c r="AM811" s="8">
        <f t="shared" si="136"/>
        <v>0.13333333333333333</v>
      </c>
      <c r="AN811" s="8">
        <f t="shared" si="137"/>
        <v>247.01666666666665</v>
      </c>
      <c r="AO811" s="8">
        <f>Table1[[#This Row],[L1 Worked Time]]+Table1[[#This Row],[Idle Time]]+Table1[[#This Row],[L1 Pend Time]]</f>
        <v>248.14999999999998</v>
      </c>
      <c r="AP811" s="1" t="str">
        <f t="shared" si="138"/>
        <v>Thu</v>
      </c>
      <c r="AQ811" s="6">
        <f>INT(Table1[[#This Row],[Create Date]])</f>
        <v>45001</v>
      </c>
      <c r="AR811" s="2">
        <f t="shared" si="139"/>
        <v>45001</v>
      </c>
      <c r="AS811" s="1" t="str">
        <f t="shared" si="140"/>
        <v>19:00:05</v>
      </c>
      <c r="AT811" s="1" t="str">
        <f t="shared" si="141"/>
        <v>Week-3</v>
      </c>
      <c r="AU811" s="3">
        <f t="shared" si="142"/>
        <v>0.79166666666666663</v>
      </c>
      <c r="AW811">
        <v>0.13333333333333333</v>
      </c>
      <c r="AX811">
        <v>1</v>
      </c>
      <c r="AY811">
        <v>247.01666666666665</v>
      </c>
    </row>
    <row r="812" spans="1:51" x14ac:dyDescent="0.25">
      <c r="A812">
        <v>8983</v>
      </c>
      <c r="B812" t="s">
        <v>41</v>
      </c>
      <c r="C812" t="s">
        <v>60</v>
      </c>
      <c r="D812" t="s">
        <v>43</v>
      </c>
      <c r="E812" t="s">
        <v>110</v>
      </c>
      <c r="F812" t="s">
        <v>6355</v>
      </c>
      <c r="G812" t="s">
        <v>140</v>
      </c>
      <c r="H812" t="s">
        <v>72</v>
      </c>
      <c r="I812" t="s">
        <v>72</v>
      </c>
      <c r="J812" t="s">
        <v>112</v>
      </c>
      <c r="K812" t="s">
        <v>113</v>
      </c>
      <c r="L812" t="s">
        <v>50</v>
      </c>
      <c r="M812" t="s">
        <v>114</v>
      </c>
      <c r="N812">
        <v>12</v>
      </c>
      <c r="O812" t="s">
        <v>48</v>
      </c>
      <c r="P812" t="s">
        <v>52</v>
      </c>
      <c r="T812" t="s">
        <v>105</v>
      </c>
      <c r="V812" t="s">
        <v>48</v>
      </c>
      <c r="W812" t="s">
        <v>54</v>
      </c>
      <c r="X812" t="s">
        <v>148</v>
      </c>
      <c r="Y812" t="s">
        <v>54</v>
      </c>
      <c r="Z812" t="s">
        <v>6356</v>
      </c>
      <c r="AA812" t="s">
        <v>54</v>
      </c>
      <c r="AB812" t="s">
        <v>57</v>
      </c>
      <c r="AC812" t="s">
        <v>6357</v>
      </c>
      <c r="AH812">
        <f t="shared" si="132"/>
        <v>0</v>
      </c>
      <c r="AI812">
        <f t="shared" si="133"/>
        <v>1</v>
      </c>
      <c r="AJ812" t="str">
        <f t="shared" si="134"/>
        <v/>
      </c>
      <c r="AK812">
        <v>1</v>
      </c>
      <c r="AL812" s="8">
        <f t="shared" si="135"/>
        <v>12</v>
      </c>
      <c r="AM812" s="8">
        <f t="shared" si="136"/>
        <v>0.11666666666666667</v>
      </c>
      <c r="AN812" s="8">
        <f t="shared" si="137"/>
        <v>89.350000000000009</v>
      </c>
      <c r="AO812" s="8">
        <f>Table1[[#This Row],[L1 Worked Time]]+Table1[[#This Row],[Idle Time]]+Table1[[#This Row],[L1 Pend Time]]</f>
        <v>101.46666666666667</v>
      </c>
      <c r="AP812" s="1" t="str">
        <f t="shared" si="138"/>
        <v>Thu</v>
      </c>
      <c r="AQ812" s="6">
        <f>INT(Table1[[#This Row],[Create Date]])</f>
        <v>45001</v>
      </c>
      <c r="AR812" s="2">
        <f t="shared" si="139"/>
        <v>45001</v>
      </c>
      <c r="AS812" s="1" t="str">
        <f t="shared" si="140"/>
        <v>18:40:03</v>
      </c>
      <c r="AT812" s="1" t="str">
        <f t="shared" si="141"/>
        <v>Week-3</v>
      </c>
      <c r="AU812" s="3">
        <f t="shared" si="142"/>
        <v>0.75</v>
      </c>
      <c r="AW812">
        <v>0.11666666666666667</v>
      </c>
      <c r="AX812">
        <v>12</v>
      </c>
      <c r="AY812">
        <v>89.350000000000009</v>
      </c>
    </row>
    <row r="813" spans="1:51" x14ac:dyDescent="0.25">
      <c r="A813">
        <v>8982</v>
      </c>
      <c r="B813" t="s">
        <v>59</v>
      </c>
      <c r="C813" t="s">
        <v>60</v>
      </c>
      <c r="D813" t="s">
        <v>43</v>
      </c>
      <c r="E813" t="s">
        <v>1001</v>
      </c>
      <c r="F813" t="s">
        <v>6358</v>
      </c>
      <c r="G813" t="s">
        <v>140</v>
      </c>
      <c r="H813" t="s">
        <v>72</v>
      </c>
      <c r="I813" t="s">
        <v>72</v>
      </c>
      <c r="J813" t="s">
        <v>64</v>
      </c>
      <c r="L813" t="s">
        <v>50</v>
      </c>
      <c r="M813" t="s">
        <v>114</v>
      </c>
      <c r="N813">
        <v>2</v>
      </c>
      <c r="O813" t="s">
        <v>48</v>
      </c>
      <c r="P813" t="s">
        <v>66</v>
      </c>
      <c r="Q813" t="s">
        <v>73</v>
      </c>
      <c r="V813" t="s">
        <v>48</v>
      </c>
      <c r="W813" t="s">
        <v>54</v>
      </c>
      <c r="X813" t="s">
        <v>142</v>
      </c>
      <c r="Y813" t="s">
        <v>54</v>
      </c>
      <c r="Z813" t="s">
        <v>1779</v>
      </c>
      <c r="AA813" t="s">
        <v>54</v>
      </c>
      <c r="AB813" t="s">
        <v>57</v>
      </c>
      <c r="AC813" t="s">
        <v>6359</v>
      </c>
      <c r="AH813">
        <f t="shared" si="132"/>
        <v>0</v>
      </c>
      <c r="AI813">
        <f t="shared" si="133"/>
        <v>1</v>
      </c>
      <c r="AJ813" t="str">
        <f t="shared" si="134"/>
        <v/>
      </c>
      <c r="AK813">
        <v>1</v>
      </c>
      <c r="AL813" s="8">
        <f t="shared" si="135"/>
        <v>2</v>
      </c>
      <c r="AM813" s="8">
        <f t="shared" si="136"/>
        <v>0.1</v>
      </c>
      <c r="AN813" s="8">
        <f t="shared" si="137"/>
        <v>331.63333333333333</v>
      </c>
      <c r="AO813" s="8">
        <f>Table1[[#This Row],[L1 Worked Time]]+Table1[[#This Row],[Idle Time]]+Table1[[#This Row],[L1 Pend Time]]</f>
        <v>333.73333333333335</v>
      </c>
      <c r="AP813" s="1" t="str">
        <f t="shared" si="138"/>
        <v>Thu</v>
      </c>
      <c r="AQ813" s="6">
        <f>INT(Table1[[#This Row],[Create Date]])</f>
        <v>45001</v>
      </c>
      <c r="AR813" s="2">
        <f t="shared" si="139"/>
        <v>45001</v>
      </c>
      <c r="AS813" s="1" t="str">
        <f t="shared" si="140"/>
        <v>17:30:05</v>
      </c>
      <c r="AT813" s="1" t="str">
        <f t="shared" si="141"/>
        <v>Week-3</v>
      </c>
      <c r="AU813" s="3">
        <f t="shared" si="142"/>
        <v>0.70833333333333326</v>
      </c>
      <c r="AW813">
        <v>0.1</v>
      </c>
      <c r="AX813">
        <v>2</v>
      </c>
      <c r="AY813">
        <v>331.63333333333333</v>
      </c>
    </row>
    <row r="814" spans="1:51" x14ac:dyDescent="0.25">
      <c r="A814">
        <v>8981</v>
      </c>
      <c r="B814" t="s">
        <v>59</v>
      </c>
      <c r="C814" t="s">
        <v>60</v>
      </c>
      <c r="D814" t="s">
        <v>43</v>
      </c>
      <c r="E814" t="s">
        <v>1001</v>
      </c>
      <c r="F814" t="s">
        <v>6360</v>
      </c>
      <c r="G814" t="s">
        <v>140</v>
      </c>
      <c r="H814" t="s">
        <v>72</v>
      </c>
      <c r="I814" t="s">
        <v>72</v>
      </c>
      <c r="J814" t="s">
        <v>64</v>
      </c>
      <c r="L814" t="s">
        <v>50</v>
      </c>
      <c r="M814" t="s">
        <v>114</v>
      </c>
      <c r="N814">
        <v>131</v>
      </c>
      <c r="O814" t="s">
        <v>48</v>
      </c>
      <c r="P814" t="s">
        <v>66</v>
      </c>
      <c r="Q814" t="s">
        <v>73</v>
      </c>
      <c r="V814" t="s">
        <v>48</v>
      </c>
      <c r="W814" t="s">
        <v>54</v>
      </c>
      <c r="X814" t="s">
        <v>78</v>
      </c>
      <c r="Y814" t="s">
        <v>54</v>
      </c>
      <c r="Z814" t="s">
        <v>2168</v>
      </c>
      <c r="AA814" t="s">
        <v>54</v>
      </c>
      <c r="AB814" t="s">
        <v>57</v>
      </c>
      <c r="AC814" t="s">
        <v>6361</v>
      </c>
      <c r="AH814">
        <f t="shared" si="132"/>
        <v>0</v>
      </c>
      <c r="AI814">
        <f t="shared" si="133"/>
        <v>1</v>
      </c>
      <c r="AJ814" t="str">
        <f t="shared" si="134"/>
        <v/>
      </c>
      <c r="AK814">
        <v>1</v>
      </c>
      <c r="AL814" s="8">
        <f t="shared" si="135"/>
        <v>131</v>
      </c>
      <c r="AM814" s="8">
        <f t="shared" si="136"/>
        <v>0.13333333333333333</v>
      </c>
      <c r="AN814" s="8">
        <f t="shared" si="137"/>
        <v>202.33333333333331</v>
      </c>
      <c r="AO814" s="8">
        <f>Table1[[#This Row],[L1 Worked Time]]+Table1[[#This Row],[Idle Time]]+Table1[[#This Row],[L1 Pend Time]]</f>
        <v>333.46666666666664</v>
      </c>
      <c r="AP814" s="1" t="str">
        <f t="shared" si="138"/>
        <v>Thu</v>
      </c>
      <c r="AQ814" s="6">
        <f>INT(Table1[[#This Row],[Create Date]])</f>
        <v>45001</v>
      </c>
      <c r="AR814" s="2">
        <f t="shared" si="139"/>
        <v>45001</v>
      </c>
      <c r="AS814" s="1" t="str">
        <f t="shared" si="140"/>
        <v>17:00:16</v>
      </c>
      <c r="AT814" s="1" t="str">
        <f t="shared" si="141"/>
        <v>Week-3</v>
      </c>
      <c r="AU814" s="3">
        <f t="shared" si="142"/>
        <v>0.70833333333333326</v>
      </c>
      <c r="AW814">
        <v>0.13333333333333333</v>
      </c>
      <c r="AX814">
        <v>131</v>
      </c>
      <c r="AY814">
        <v>202.33333333333331</v>
      </c>
    </row>
    <row r="815" spans="1:51" x14ac:dyDescent="0.25">
      <c r="A815">
        <v>8980</v>
      </c>
      <c r="B815" t="s">
        <v>117</v>
      </c>
      <c r="C815" t="s">
        <v>60</v>
      </c>
      <c r="D815" t="s">
        <v>43</v>
      </c>
      <c r="E815" t="s">
        <v>6362</v>
      </c>
      <c r="F815" t="s">
        <v>6363</v>
      </c>
      <c r="G815" t="s">
        <v>140</v>
      </c>
      <c r="H815" t="s">
        <v>47</v>
      </c>
      <c r="I815" t="s">
        <v>63</v>
      </c>
      <c r="J815" t="s">
        <v>112</v>
      </c>
      <c r="K815" t="s">
        <v>121</v>
      </c>
      <c r="L815" t="s">
        <v>50</v>
      </c>
      <c r="M815" t="s">
        <v>122</v>
      </c>
      <c r="N815">
        <v>158</v>
      </c>
      <c r="O815" t="s">
        <v>48</v>
      </c>
      <c r="P815" t="s">
        <v>123</v>
      </c>
      <c r="R815" t="s">
        <v>5546</v>
      </c>
      <c r="V815" t="s">
        <v>48</v>
      </c>
      <c r="W815" t="s">
        <v>54</v>
      </c>
      <c r="X815" t="s">
        <v>2183</v>
      </c>
      <c r="Y815" t="s">
        <v>54</v>
      </c>
      <c r="Z815" t="s">
        <v>6364</v>
      </c>
      <c r="AA815" t="s">
        <v>54</v>
      </c>
      <c r="AB815" t="s">
        <v>57</v>
      </c>
      <c r="AC815" t="s">
        <v>5259</v>
      </c>
      <c r="AH815">
        <f t="shared" si="132"/>
        <v>0</v>
      </c>
      <c r="AI815">
        <f t="shared" si="133"/>
        <v>0</v>
      </c>
      <c r="AJ815">
        <f t="shared" si="134"/>
        <v>1</v>
      </c>
      <c r="AK815">
        <v>1</v>
      </c>
      <c r="AL815" s="8">
        <f t="shared" si="135"/>
        <v>158</v>
      </c>
      <c r="AM815" s="8">
        <f t="shared" si="136"/>
        <v>4.4333333333333336</v>
      </c>
      <c r="AN815" s="8">
        <f t="shared" si="137"/>
        <v>24.25</v>
      </c>
      <c r="AO815" s="8">
        <f>Table1[[#This Row],[L1 Worked Time]]+Table1[[#This Row],[Idle Time]]+Table1[[#This Row],[L1 Pend Time]]</f>
        <v>186.68333333333334</v>
      </c>
      <c r="AP815" s="1" t="str">
        <f t="shared" si="138"/>
        <v>Thu</v>
      </c>
      <c r="AQ815" s="6">
        <f>INT(Table1[[#This Row],[Create Date]])</f>
        <v>45001</v>
      </c>
      <c r="AR815" s="2">
        <f t="shared" si="139"/>
        <v>45001</v>
      </c>
      <c r="AS815" s="1" t="str">
        <f t="shared" si="140"/>
        <v>16:10:02</v>
      </c>
      <c r="AT815" s="1" t="str">
        <f t="shared" si="141"/>
        <v>Week-3</v>
      </c>
      <c r="AU815" s="3">
        <f t="shared" si="142"/>
        <v>0.66666666666666663</v>
      </c>
      <c r="AW815">
        <v>4.4333333333333336</v>
      </c>
      <c r="AX815">
        <v>158</v>
      </c>
      <c r="AY815">
        <v>24.25</v>
      </c>
    </row>
    <row r="816" spans="1:51" x14ac:dyDescent="0.25">
      <c r="A816">
        <v>8979</v>
      </c>
      <c r="B816" t="s">
        <v>41</v>
      </c>
      <c r="C816" t="s">
        <v>60</v>
      </c>
      <c r="D816" t="s">
        <v>43</v>
      </c>
      <c r="E816" t="s">
        <v>6365</v>
      </c>
      <c r="F816" t="s">
        <v>6366</v>
      </c>
      <c r="G816" t="s">
        <v>82</v>
      </c>
      <c r="H816" t="s">
        <v>63</v>
      </c>
      <c r="I816" t="s">
        <v>63</v>
      </c>
      <c r="J816" t="s">
        <v>112</v>
      </c>
      <c r="K816" t="s">
        <v>2614</v>
      </c>
      <c r="L816" t="s">
        <v>50</v>
      </c>
      <c r="M816" t="s">
        <v>114</v>
      </c>
      <c r="N816">
        <v>72</v>
      </c>
      <c r="O816" t="s">
        <v>48</v>
      </c>
      <c r="P816" t="s">
        <v>354</v>
      </c>
      <c r="U816" t="s">
        <v>3388</v>
      </c>
      <c r="V816" t="s">
        <v>48</v>
      </c>
      <c r="W816" t="s">
        <v>54</v>
      </c>
      <c r="X816" t="s">
        <v>89</v>
      </c>
      <c r="Y816" t="s">
        <v>54</v>
      </c>
      <c r="Z816" t="s">
        <v>6367</v>
      </c>
      <c r="AA816" t="s">
        <v>54</v>
      </c>
      <c r="AB816" t="s">
        <v>57</v>
      </c>
      <c r="AC816" t="s">
        <v>6368</v>
      </c>
      <c r="AH816">
        <f t="shared" si="132"/>
        <v>0</v>
      </c>
      <c r="AI816">
        <f t="shared" si="133"/>
        <v>1</v>
      </c>
      <c r="AJ816" t="str">
        <f t="shared" si="134"/>
        <v/>
      </c>
      <c r="AK816">
        <v>1</v>
      </c>
      <c r="AL816" s="8">
        <f t="shared" si="135"/>
        <v>72</v>
      </c>
      <c r="AM816" s="8">
        <f t="shared" si="136"/>
        <v>0.16666666666666666</v>
      </c>
      <c r="AN816" s="8">
        <f t="shared" si="137"/>
        <v>97.466666666666669</v>
      </c>
      <c r="AO816" s="8">
        <f>Table1[[#This Row],[L1 Worked Time]]+Table1[[#This Row],[Idle Time]]+Table1[[#This Row],[L1 Pend Time]]</f>
        <v>169.63333333333333</v>
      </c>
      <c r="AP816" s="1" t="str">
        <f t="shared" si="138"/>
        <v>Thu</v>
      </c>
      <c r="AQ816" s="6">
        <f>INT(Table1[[#This Row],[Create Date]])</f>
        <v>45001</v>
      </c>
      <c r="AR816" s="2">
        <f t="shared" si="139"/>
        <v>45001</v>
      </c>
      <c r="AS816" s="1" t="str">
        <f t="shared" si="140"/>
        <v>14:30:03</v>
      </c>
      <c r="AT816" s="1" t="str">
        <f t="shared" si="141"/>
        <v>Week-3</v>
      </c>
      <c r="AU816" s="3">
        <f t="shared" si="142"/>
        <v>0.58333333333333326</v>
      </c>
      <c r="AW816">
        <v>0.16666666666666666</v>
      </c>
      <c r="AX816">
        <v>72</v>
      </c>
      <c r="AY816">
        <v>97.466666666666669</v>
      </c>
    </row>
    <row r="817" spans="1:51" x14ac:dyDescent="0.25">
      <c r="A817">
        <v>8978</v>
      </c>
      <c r="B817" t="s">
        <v>59</v>
      </c>
      <c r="C817" t="s">
        <v>60</v>
      </c>
      <c r="D817" t="s">
        <v>43</v>
      </c>
      <c r="E817" t="s">
        <v>6369</v>
      </c>
      <c r="F817" t="s">
        <v>6370</v>
      </c>
      <c r="G817" t="s">
        <v>82</v>
      </c>
      <c r="H817" t="s">
        <v>72</v>
      </c>
      <c r="I817" t="s">
        <v>72</v>
      </c>
      <c r="J817" t="s">
        <v>64</v>
      </c>
      <c r="L817" t="s">
        <v>50</v>
      </c>
      <c r="M817" t="s">
        <v>65</v>
      </c>
      <c r="N817">
        <v>54</v>
      </c>
      <c r="O817" t="s">
        <v>48</v>
      </c>
      <c r="P817" t="s">
        <v>66</v>
      </c>
      <c r="Q817" t="s">
        <v>88</v>
      </c>
      <c r="V817" t="s">
        <v>48</v>
      </c>
      <c r="W817" t="s">
        <v>54</v>
      </c>
      <c r="X817" t="s">
        <v>142</v>
      </c>
      <c r="Y817" t="s">
        <v>54</v>
      </c>
      <c r="Z817" t="s">
        <v>6371</v>
      </c>
      <c r="AA817" t="s">
        <v>54</v>
      </c>
      <c r="AB817" t="s">
        <v>57</v>
      </c>
      <c r="AC817" t="s">
        <v>6372</v>
      </c>
      <c r="AH817">
        <f t="shared" si="132"/>
        <v>0</v>
      </c>
      <c r="AI817">
        <f t="shared" si="133"/>
        <v>1</v>
      </c>
      <c r="AJ817" t="str">
        <f t="shared" si="134"/>
        <v/>
      </c>
      <c r="AK817">
        <v>1</v>
      </c>
      <c r="AL817" s="8">
        <f t="shared" si="135"/>
        <v>54</v>
      </c>
      <c r="AM817" s="8">
        <f t="shared" si="136"/>
        <v>0.1</v>
      </c>
      <c r="AN817" s="8">
        <f t="shared" si="137"/>
        <v>7.9666666666666659</v>
      </c>
      <c r="AO817" s="8">
        <f>Table1[[#This Row],[L1 Worked Time]]+Table1[[#This Row],[Idle Time]]+Table1[[#This Row],[L1 Pend Time]]</f>
        <v>62.06666666666667</v>
      </c>
      <c r="AP817" s="1" t="str">
        <f t="shared" si="138"/>
        <v>Thu</v>
      </c>
      <c r="AQ817" s="6">
        <f>INT(Table1[[#This Row],[Create Date]])</f>
        <v>45001</v>
      </c>
      <c r="AR817" s="2">
        <f t="shared" si="139"/>
        <v>45001</v>
      </c>
      <c r="AS817" s="1" t="str">
        <f t="shared" si="140"/>
        <v>14:00:05</v>
      </c>
      <c r="AT817" s="1" t="str">
        <f t="shared" si="141"/>
        <v>Week-3</v>
      </c>
      <c r="AU817" s="3">
        <f t="shared" si="142"/>
        <v>0.58333333333333326</v>
      </c>
      <c r="AW817">
        <v>0.1</v>
      </c>
      <c r="AX817">
        <v>54</v>
      </c>
      <c r="AY817">
        <v>7.9666666666666659</v>
      </c>
    </row>
    <row r="818" spans="1:51" x14ac:dyDescent="0.25">
      <c r="A818">
        <v>8977</v>
      </c>
      <c r="B818" t="s">
        <v>117</v>
      </c>
      <c r="C818" t="s">
        <v>60</v>
      </c>
      <c r="D818" t="s">
        <v>43</v>
      </c>
      <c r="E818" t="s">
        <v>226</v>
      </c>
      <c r="F818" t="s">
        <v>6373</v>
      </c>
      <c r="G818" t="s">
        <v>2165</v>
      </c>
      <c r="H818" t="s">
        <v>47</v>
      </c>
      <c r="I818" t="s">
        <v>47</v>
      </c>
      <c r="J818" t="s">
        <v>112</v>
      </c>
      <c r="K818" t="s">
        <v>121</v>
      </c>
      <c r="L818" t="s">
        <v>50</v>
      </c>
      <c r="M818" t="s">
        <v>114</v>
      </c>
      <c r="N818">
        <v>93</v>
      </c>
      <c r="O818" t="s">
        <v>48</v>
      </c>
      <c r="P818" t="s">
        <v>123</v>
      </c>
      <c r="R818" t="s">
        <v>124</v>
      </c>
      <c r="V818" t="s">
        <v>48</v>
      </c>
      <c r="W818" t="s">
        <v>54</v>
      </c>
      <c r="X818" t="s">
        <v>55</v>
      </c>
      <c r="Y818" t="s">
        <v>54</v>
      </c>
      <c r="Z818" t="s">
        <v>6374</v>
      </c>
      <c r="AA818" t="s">
        <v>54</v>
      </c>
      <c r="AB818" t="s">
        <v>57</v>
      </c>
      <c r="AC818" t="s">
        <v>6375</v>
      </c>
      <c r="AH818">
        <f t="shared" si="132"/>
        <v>0</v>
      </c>
      <c r="AI818">
        <f t="shared" si="133"/>
        <v>1</v>
      </c>
      <c r="AJ818" t="str">
        <f t="shared" si="134"/>
        <v/>
      </c>
      <c r="AK818">
        <v>1</v>
      </c>
      <c r="AL818" s="8">
        <f t="shared" si="135"/>
        <v>93.000000000000014</v>
      </c>
      <c r="AM818" s="8">
        <f t="shared" si="136"/>
        <v>0.15000000000000002</v>
      </c>
      <c r="AN818" s="8">
        <f t="shared" si="137"/>
        <v>28.366666666666667</v>
      </c>
      <c r="AO818" s="8">
        <f>Table1[[#This Row],[L1 Worked Time]]+Table1[[#This Row],[Idle Time]]+Table1[[#This Row],[L1 Pend Time]]</f>
        <v>121.51666666666668</v>
      </c>
      <c r="AP818" s="1" t="str">
        <f t="shared" si="138"/>
        <v>Thu</v>
      </c>
      <c r="AQ818" s="6">
        <f>INT(Table1[[#This Row],[Create Date]])</f>
        <v>45001</v>
      </c>
      <c r="AR818" s="2">
        <f t="shared" si="139"/>
        <v>45001</v>
      </c>
      <c r="AS818" s="1" t="str">
        <f t="shared" si="140"/>
        <v>13:50:03</v>
      </c>
      <c r="AT818" s="1" t="str">
        <f t="shared" si="141"/>
        <v>Week-3</v>
      </c>
      <c r="AU818" s="3">
        <f t="shared" si="142"/>
        <v>0.54166666666666663</v>
      </c>
      <c r="AW818">
        <v>0.15000000000000002</v>
      </c>
      <c r="AX818">
        <v>93.000000000000014</v>
      </c>
      <c r="AY818">
        <v>28.366666666666667</v>
      </c>
    </row>
    <row r="819" spans="1:51" x14ac:dyDescent="0.25">
      <c r="A819">
        <v>8976</v>
      </c>
      <c r="B819" t="s">
        <v>41</v>
      </c>
      <c r="C819" t="s">
        <v>60</v>
      </c>
      <c r="D819" t="s">
        <v>43</v>
      </c>
      <c r="E819" t="s">
        <v>110</v>
      </c>
      <c r="F819" t="s">
        <v>6376</v>
      </c>
      <c r="G819" t="s">
        <v>82</v>
      </c>
      <c r="H819" t="s">
        <v>72</v>
      </c>
      <c r="I819" t="s">
        <v>72</v>
      </c>
      <c r="J819" t="s">
        <v>112</v>
      </c>
      <c r="K819" t="s">
        <v>113</v>
      </c>
      <c r="L819" t="s">
        <v>50</v>
      </c>
      <c r="M819" t="s">
        <v>51</v>
      </c>
      <c r="N819">
        <v>30</v>
      </c>
      <c r="O819" t="s">
        <v>48</v>
      </c>
      <c r="P819" t="s">
        <v>52</v>
      </c>
      <c r="T819" t="s">
        <v>105</v>
      </c>
      <c r="V819" t="s">
        <v>48</v>
      </c>
      <c r="W819" t="s">
        <v>54</v>
      </c>
      <c r="X819" t="s">
        <v>359</v>
      </c>
      <c r="Y819" t="s">
        <v>54</v>
      </c>
      <c r="Z819" t="s">
        <v>6377</v>
      </c>
      <c r="AA819" t="s">
        <v>54</v>
      </c>
      <c r="AB819" t="s">
        <v>57</v>
      </c>
      <c r="AC819" t="s">
        <v>6378</v>
      </c>
      <c r="AH819">
        <f t="shared" si="132"/>
        <v>0</v>
      </c>
      <c r="AI819">
        <f t="shared" si="133"/>
        <v>1</v>
      </c>
      <c r="AJ819" t="str">
        <f t="shared" si="134"/>
        <v/>
      </c>
      <c r="AK819">
        <v>1</v>
      </c>
      <c r="AL819" s="8">
        <f t="shared" si="135"/>
        <v>30</v>
      </c>
      <c r="AM819" s="8">
        <f t="shared" si="136"/>
        <v>0.2</v>
      </c>
      <c r="AN819" s="8">
        <f t="shared" si="137"/>
        <v>10.6</v>
      </c>
      <c r="AO819" s="8">
        <f>Table1[[#This Row],[L1 Worked Time]]+Table1[[#This Row],[Idle Time]]+Table1[[#This Row],[L1 Pend Time]]</f>
        <v>40.799999999999997</v>
      </c>
      <c r="AP819" s="1" t="str">
        <f t="shared" si="138"/>
        <v>Thu</v>
      </c>
      <c r="AQ819" s="6">
        <f>INT(Table1[[#This Row],[Create Date]])</f>
        <v>45001</v>
      </c>
      <c r="AR819" s="2">
        <f t="shared" si="139"/>
        <v>45001</v>
      </c>
      <c r="AS819" s="1" t="str">
        <f t="shared" si="140"/>
        <v>13:20:03</v>
      </c>
      <c r="AT819" s="1" t="str">
        <f t="shared" si="141"/>
        <v>Week-3</v>
      </c>
      <c r="AU819" s="3">
        <f t="shared" si="142"/>
        <v>0.54166666666666663</v>
      </c>
      <c r="AW819">
        <v>0.2</v>
      </c>
      <c r="AX819">
        <v>30</v>
      </c>
      <c r="AY819">
        <v>10.6</v>
      </c>
    </row>
    <row r="820" spans="1:51" x14ac:dyDescent="0.25">
      <c r="A820">
        <v>8975</v>
      </c>
      <c r="B820" t="s">
        <v>59</v>
      </c>
      <c r="C820" t="s">
        <v>60</v>
      </c>
      <c r="D820" t="s">
        <v>43</v>
      </c>
      <c r="E820" t="s">
        <v>6379</v>
      </c>
      <c r="F820" t="s">
        <v>6380</v>
      </c>
      <c r="G820" t="s">
        <v>2165</v>
      </c>
      <c r="H820" t="s">
        <v>72</v>
      </c>
      <c r="I820" t="s">
        <v>63</v>
      </c>
      <c r="J820" t="s">
        <v>64</v>
      </c>
      <c r="L820" t="s">
        <v>50</v>
      </c>
      <c r="M820" t="s">
        <v>65</v>
      </c>
      <c r="N820">
        <v>75</v>
      </c>
      <c r="O820" t="s">
        <v>48</v>
      </c>
      <c r="P820" t="s">
        <v>66</v>
      </c>
      <c r="Q820" t="s">
        <v>88</v>
      </c>
      <c r="V820" t="s">
        <v>48</v>
      </c>
      <c r="W820" t="s">
        <v>54</v>
      </c>
      <c r="X820" t="s">
        <v>84</v>
      </c>
      <c r="Y820" t="s">
        <v>54</v>
      </c>
      <c r="Z820" t="s">
        <v>637</v>
      </c>
      <c r="AA820" t="s">
        <v>54</v>
      </c>
      <c r="AB820" t="s">
        <v>57</v>
      </c>
      <c r="AC820" t="s">
        <v>6381</v>
      </c>
      <c r="AH820">
        <f t="shared" si="132"/>
        <v>0</v>
      </c>
      <c r="AI820">
        <f t="shared" si="133"/>
        <v>0</v>
      </c>
      <c r="AJ820">
        <f t="shared" si="134"/>
        <v>1</v>
      </c>
      <c r="AK820">
        <v>1</v>
      </c>
      <c r="AL820" s="8">
        <f t="shared" si="135"/>
        <v>75</v>
      </c>
      <c r="AM820" s="8">
        <f t="shared" si="136"/>
        <v>0.18333333333333332</v>
      </c>
      <c r="AN820" s="8">
        <f t="shared" si="137"/>
        <v>3.5166666666666666</v>
      </c>
      <c r="AO820" s="8">
        <f>Table1[[#This Row],[L1 Worked Time]]+Table1[[#This Row],[Idle Time]]+Table1[[#This Row],[L1 Pend Time]]</f>
        <v>78.7</v>
      </c>
      <c r="AP820" s="1" t="str">
        <f t="shared" si="138"/>
        <v>Thu</v>
      </c>
      <c r="AQ820" s="6">
        <f>INT(Table1[[#This Row],[Create Date]])</f>
        <v>45001</v>
      </c>
      <c r="AR820" s="2">
        <f t="shared" si="139"/>
        <v>45001</v>
      </c>
      <c r="AS820" s="1" t="str">
        <f t="shared" si="140"/>
        <v>13:00:05</v>
      </c>
      <c r="AT820" s="1" t="str">
        <f t="shared" si="141"/>
        <v>Week-3</v>
      </c>
      <c r="AU820" s="3">
        <f t="shared" si="142"/>
        <v>0.54166666666666663</v>
      </c>
      <c r="AW820">
        <v>0.18333333333333332</v>
      </c>
      <c r="AX820">
        <v>75</v>
      </c>
      <c r="AY820">
        <v>3.5166666666666666</v>
      </c>
    </row>
    <row r="821" spans="1:51" x14ac:dyDescent="0.25">
      <c r="A821">
        <v>8974</v>
      </c>
      <c r="B821" t="s">
        <v>59</v>
      </c>
      <c r="C821" t="s">
        <v>60</v>
      </c>
      <c r="D821" t="s">
        <v>43</v>
      </c>
      <c r="E821" t="s">
        <v>5995</v>
      </c>
      <c r="F821" t="s">
        <v>6382</v>
      </c>
      <c r="G821" t="s">
        <v>181</v>
      </c>
      <c r="H821" t="s">
        <v>63</v>
      </c>
      <c r="I821" t="s">
        <v>63</v>
      </c>
      <c r="J821" t="s">
        <v>48</v>
      </c>
      <c r="K821" t="s">
        <v>130</v>
      </c>
      <c r="L821" t="s">
        <v>50</v>
      </c>
      <c r="M821" t="s">
        <v>122</v>
      </c>
      <c r="N821">
        <v>173</v>
      </c>
      <c r="O821" t="s">
        <v>48</v>
      </c>
      <c r="P821" t="s">
        <v>52</v>
      </c>
      <c r="T821" t="s">
        <v>105</v>
      </c>
      <c r="V821" t="s">
        <v>48</v>
      </c>
      <c r="W821" t="s">
        <v>54</v>
      </c>
      <c r="X821" t="s">
        <v>55</v>
      </c>
      <c r="Y821" t="s">
        <v>54</v>
      </c>
      <c r="Z821" t="s">
        <v>6383</v>
      </c>
      <c r="AA821" t="s">
        <v>54</v>
      </c>
      <c r="AB821" t="s">
        <v>57</v>
      </c>
      <c r="AC821" t="s">
        <v>4658</v>
      </c>
      <c r="AH821">
        <f t="shared" si="132"/>
        <v>0</v>
      </c>
      <c r="AI821">
        <f t="shared" si="133"/>
        <v>1</v>
      </c>
      <c r="AJ821" t="str">
        <f t="shared" si="134"/>
        <v/>
      </c>
      <c r="AK821">
        <v>1</v>
      </c>
      <c r="AL821" s="8">
        <f t="shared" si="135"/>
        <v>173</v>
      </c>
      <c r="AM821" s="8">
        <f t="shared" si="136"/>
        <v>0.15000000000000002</v>
      </c>
      <c r="AN821" s="8">
        <f t="shared" si="137"/>
        <v>3.75</v>
      </c>
      <c r="AO821" s="8">
        <f>Table1[[#This Row],[L1 Worked Time]]+Table1[[#This Row],[Idle Time]]+Table1[[#This Row],[L1 Pend Time]]</f>
        <v>176.9</v>
      </c>
      <c r="AP821" s="1" t="str">
        <f t="shared" si="138"/>
        <v>Thu</v>
      </c>
      <c r="AQ821" s="6">
        <f>INT(Table1[[#This Row],[Create Date]])</f>
        <v>45001</v>
      </c>
      <c r="AR821" s="2">
        <f t="shared" si="139"/>
        <v>45001</v>
      </c>
      <c r="AS821" s="1" t="str">
        <f t="shared" si="140"/>
        <v>13:00:04</v>
      </c>
      <c r="AT821" s="1" t="str">
        <f t="shared" si="141"/>
        <v>Week-3</v>
      </c>
      <c r="AU821" s="3">
        <f t="shared" si="142"/>
        <v>0.54166666666666663</v>
      </c>
      <c r="AW821">
        <v>0.15000000000000002</v>
      </c>
      <c r="AX821">
        <v>173</v>
      </c>
      <c r="AY821">
        <v>3.75</v>
      </c>
    </row>
    <row r="822" spans="1:51" x14ac:dyDescent="0.25">
      <c r="A822">
        <v>8973</v>
      </c>
      <c r="B822" t="s">
        <v>41</v>
      </c>
      <c r="C822" t="s">
        <v>60</v>
      </c>
      <c r="D822" t="s">
        <v>43</v>
      </c>
      <c r="E822" t="s">
        <v>110</v>
      </c>
      <c r="F822" t="s">
        <v>6384</v>
      </c>
      <c r="G822" t="s">
        <v>82</v>
      </c>
      <c r="H822" t="s">
        <v>72</v>
      </c>
      <c r="I822" t="s">
        <v>72</v>
      </c>
      <c r="J822" t="s">
        <v>112</v>
      </c>
      <c r="K822" t="s">
        <v>113</v>
      </c>
      <c r="L822" t="s">
        <v>50</v>
      </c>
      <c r="M822" t="s">
        <v>51</v>
      </c>
      <c r="N822">
        <v>2</v>
      </c>
      <c r="O822" t="s">
        <v>48</v>
      </c>
      <c r="P822" t="s">
        <v>52</v>
      </c>
      <c r="T822" t="s">
        <v>105</v>
      </c>
      <c r="V822" t="s">
        <v>48</v>
      </c>
      <c r="W822" t="s">
        <v>54</v>
      </c>
      <c r="X822" t="s">
        <v>142</v>
      </c>
      <c r="Y822" t="s">
        <v>54</v>
      </c>
      <c r="Z822" t="s">
        <v>4192</v>
      </c>
      <c r="AA822" t="s">
        <v>54</v>
      </c>
      <c r="AB822" t="s">
        <v>57</v>
      </c>
      <c r="AC822" t="s">
        <v>6385</v>
      </c>
      <c r="AH822">
        <f t="shared" si="132"/>
        <v>0</v>
      </c>
      <c r="AI822">
        <f t="shared" si="133"/>
        <v>1</v>
      </c>
      <c r="AJ822" t="str">
        <f t="shared" si="134"/>
        <v/>
      </c>
      <c r="AK822">
        <v>1</v>
      </c>
      <c r="AL822" s="8">
        <f t="shared" si="135"/>
        <v>2</v>
      </c>
      <c r="AM822" s="8">
        <f t="shared" si="136"/>
        <v>0.1</v>
      </c>
      <c r="AN822" s="8">
        <f t="shared" si="137"/>
        <v>88.083333333333329</v>
      </c>
      <c r="AO822" s="8">
        <f>Table1[[#This Row],[L1 Worked Time]]+Table1[[#This Row],[Idle Time]]+Table1[[#This Row],[L1 Pend Time]]</f>
        <v>90.183333333333323</v>
      </c>
      <c r="AP822" s="1" t="str">
        <f t="shared" si="138"/>
        <v>Thu</v>
      </c>
      <c r="AQ822" s="6">
        <f>INT(Table1[[#This Row],[Create Date]])</f>
        <v>45001</v>
      </c>
      <c r="AR822" s="2">
        <f t="shared" si="139"/>
        <v>45001</v>
      </c>
      <c r="AS822" s="1" t="str">
        <f t="shared" si="140"/>
        <v>10:00:03</v>
      </c>
      <c r="AT822" s="1" t="str">
        <f t="shared" si="141"/>
        <v>Week-3</v>
      </c>
      <c r="AU822" s="3">
        <f t="shared" si="142"/>
        <v>0.41666666666666663</v>
      </c>
      <c r="AW822">
        <v>0.1</v>
      </c>
      <c r="AX822">
        <v>2</v>
      </c>
      <c r="AY822">
        <v>88.083333333333329</v>
      </c>
    </row>
    <row r="823" spans="1:51" x14ac:dyDescent="0.25">
      <c r="A823">
        <v>8972</v>
      </c>
      <c r="B823" t="s">
        <v>59</v>
      </c>
      <c r="C823" t="s">
        <v>60</v>
      </c>
      <c r="D823" t="s">
        <v>43</v>
      </c>
      <c r="E823" t="s">
        <v>273</v>
      </c>
      <c r="F823" t="s">
        <v>6386</v>
      </c>
      <c r="G823" t="s">
        <v>82</v>
      </c>
      <c r="H823" t="s">
        <v>72</v>
      </c>
      <c r="I823" t="s">
        <v>72</v>
      </c>
      <c r="J823" t="s">
        <v>64</v>
      </c>
      <c r="L823" t="s">
        <v>50</v>
      </c>
      <c r="M823" t="s">
        <v>65</v>
      </c>
      <c r="N823">
        <v>73</v>
      </c>
      <c r="O823" t="s">
        <v>48</v>
      </c>
      <c r="P823" t="s">
        <v>66</v>
      </c>
      <c r="Q823" t="s">
        <v>73</v>
      </c>
      <c r="V823" t="s">
        <v>48</v>
      </c>
      <c r="W823" t="s">
        <v>54</v>
      </c>
      <c r="X823" t="s">
        <v>125</v>
      </c>
      <c r="Y823" t="s">
        <v>54</v>
      </c>
      <c r="Z823" t="s">
        <v>6387</v>
      </c>
      <c r="AA823" t="s">
        <v>54</v>
      </c>
      <c r="AB823" t="s">
        <v>57</v>
      </c>
      <c r="AC823" t="s">
        <v>6388</v>
      </c>
      <c r="AH823">
        <f t="shared" si="132"/>
        <v>0</v>
      </c>
      <c r="AI823">
        <f t="shared" si="133"/>
        <v>1</v>
      </c>
      <c r="AJ823" t="str">
        <f t="shared" si="134"/>
        <v/>
      </c>
      <c r="AK823">
        <v>1</v>
      </c>
      <c r="AL823" s="8">
        <f t="shared" si="135"/>
        <v>73</v>
      </c>
      <c r="AM823" s="8">
        <f t="shared" si="136"/>
        <v>0.23333333333333334</v>
      </c>
      <c r="AN823" s="8">
        <f t="shared" si="137"/>
        <v>141.39999999999998</v>
      </c>
      <c r="AO823" s="8">
        <f>Table1[[#This Row],[L1 Worked Time]]+Table1[[#This Row],[Idle Time]]+Table1[[#This Row],[L1 Pend Time]]</f>
        <v>214.63333333333333</v>
      </c>
      <c r="AP823" s="1" t="str">
        <f t="shared" si="138"/>
        <v>Thu</v>
      </c>
      <c r="AQ823" s="6">
        <f>INT(Table1[[#This Row],[Create Date]])</f>
        <v>45001</v>
      </c>
      <c r="AR823" s="2">
        <f t="shared" si="139"/>
        <v>45001</v>
      </c>
      <c r="AS823" s="1" t="str">
        <f t="shared" si="140"/>
        <v>09:30:05</v>
      </c>
      <c r="AT823" s="1" t="str">
        <f t="shared" si="141"/>
        <v>Week-3</v>
      </c>
      <c r="AU823" s="3">
        <f t="shared" si="142"/>
        <v>0.375</v>
      </c>
      <c r="AW823">
        <v>0.23333333333333334</v>
      </c>
      <c r="AX823">
        <v>73</v>
      </c>
      <c r="AY823">
        <v>141.39999999999998</v>
      </c>
    </row>
    <row r="824" spans="1:51" x14ac:dyDescent="0.25">
      <c r="A824">
        <v>8971</v>
      </c>
      <c r="B824" t="s">
        <v>59</v>
      </c>
      <c r="C824" t="s">
        <v>60</v>
      </c>
      <c r="D824" t="s">
        <v>43</v>
      </c>
      <c r="E824" t="s">
        <v>6389</v>
      </c>
      <c r="F824" t="s">
        <v>6390</v>
      </c>
      <c r="G824" t="s">
        <v>2165</v>
      </c>
      <c r="H824" t="s">
        <v>63</v>
      </c>
      <c r="I824" t="s">
        <v>63</v>
      </c>
      <c r="J824" t="s">
        <v>64</v>
      </c>
      <c r="L824" t="s">
        <v>50</v>
      </c>
      <c r="M824" t="s">
        <v>65</v>
      </c>
      <c r="N824">
        <v>56</v>
      </c>
      <c r="O824" t="s">
        <v>48</v>
      </c>
      <c r="P824" t="s">
        <v>66</v>
      </c>
      <c r="Q824" t="s">
        <v>67</v>
      </c>
      <c r="V824" t="s">
        <v>48</v>
      </c>
      <c r="W824" t="s">
        <v>54</v>
      </c>
      <c r="X824" t="s">
        <v>55</v>
      </c>
      <c r="Y824" t="s">
        <v>54</v>
      </c>
      <c r="Z824" t="s">
        <v>6391</v>
      </c>
      <c r="AA824" t="s">
        <v>54</v>
      </c>
      <c r="AB824" t="s">
        <v>57</v>
      </c>
      <c r="AC824" t="s">
        <v>6392</v>
      </c>
      <c r="AH824">
        <f t="shared" si="132"/>
        <v>0</v>
      </c>
      <c r="AI824">
        <f t="shared" si="133"/>
        <v>1</v>
      </c>
      <c r="AJ824" t="str">
        <f t="shared" si="134"/>
        <v/>
      </c>
      <c r="AK824">
        <v>1</v>
      </c>
      <c r="AL824" s="8">
        <f t="shared" si="135"/>
        <v>56</v>
      </c>
      <c r="AM824" s="8">
        <f t="shared" si="136"/>
        <v>0.15000000000000002</v>
      </c>
      <c r="AN824" s="8">
        <f t="shared" si="137"/>
        <v>85.016666666666666</v>
      </c>
      <c r="AO824" s="8">
        <f>Table1[[#This Row],[L1 Worked Time]]+Table1[[#This Row],[Idle Time]]+Table1[[#This Row],[L1 Pend Time]]</f>
        <v>141.16666666666666</v>
      </c>
      <c r="AP824" s="1" t="str">
        <f t="shared" si="138"/>
        <v>Thu</v>
      </c>
      <c r="AQ824" s="6">
        <f>INT(Table1[[#This Row],[Create Date]])</f>
        <v>45001</v>
      </c>
      <c r="AR824" s="2">
        <f t="shared" si="139"/>
        <v>45001</v>
      </c>
      <c r="AS824" s="1" t="str">
        <f t="shared" si="140"/>
        <v>09:00:07</v>
      </c>
      <c r="AT824" s="1" t="str">
        <f t="shared" si="141"/>
        <v>Week-3</v>
      </c>
      <c r="AU824" s="3">
        <f t="shared" si="142"/>
        <v>0.375</v>
      </c>
      <c r="AW824">
        <v>0.15000000000000002</v>
      </c>
      <c r="AX824">
        <v>56</v>
      </c>
      <c r="AY824">
        <v>85.016666666666666</v>
      </c>
    </row>
    <row r="825" spans="1:51" x14ac:dyDescent="0.25">
      <c r="A825">
        <v>8970</v>
      </c>
      <c r="B825" t="s">
        <v>59</v>
      </c>
      <c r="C825" t="s">
        <v>60</v>
      </c>
      <c r="D825" t="s">
        <v>43</v>
      </c>
      <c r="E825" t="s">
        <v>6393</v>
      </c>
      <c r="F825" t="s">
        <v>6390</v>
      </c>
      <c r="G825" t="s">
        <v>82</v>
      </c>
      <c r="H825" t="s">
        <v>63</v>
      </c>
      <c r="I825" t="s">
        <v>63</v>
      </c>
      <c r="J825" t="s">
        <v>64</v>
      </c>
      <c r="L825" t="s">
        <v>50</v>
      </c>
      <c r="M825" t="s">
        <v>65</v>
      </c>
      <c r="N825">
        <v>17</v>
      </c>
      <c r="O825" t="s">
        <v>48</v>
      </c>
      <c r="P825" t="s">
        <v>66</v>
      </c>
      <c r="Q825" t="s">
        <v>67</v>
      </c>
      <c r="V825" t="s">
        <v>48</v>
      </c>
      <c r="W825" t="s">
        <v>54</v>
      </c>
      <c r="X825" t="s">
        <v>78</v>
      </c>
      <c r="Y825" t="s">
        <v>54</v>
      </c>
      <c r="Z825" t="s">
        <v>6394</v>
      </c>
      <c r="AA825" t="s">
        <v>54</v>
      </c>
      <c r="AB825" t="s">
        <v>57</v>
      </c>
      <c r="AC825" t="s">
        <v>2339</v>
      </c>
      <c r="AH825">
        <f t="shared" si="132"/>
        <v>0</v>
      </c>
      <c r="AI825">
        <f t="shared" si="133"/>
        <v>1</v>
      </c>
      <c r="AJ825" t="str">
        <f t="shared" si="134"/>
        <v/>
      </c>
      <c r="AK825">
        <v>1</v>
      </c>
      <c r="AL825" s="8">
        <f t="shared" si="135"/>
        <v>17</v>
      </c>
      <c r="AM825" s="8">
        <f t="shared" si="136"/>
        <v>0.13333333333333333</v>
      </c>
      <c r="AN825" s="8">
        <f t="shared" si="137"/>
        <v>96.5</v>
      </c>
      <c r="AO825" s="8">
        <f>Table1[[#This Row],[L1 Worked Time]]+Table1[[#This Row],[Idle Time]]+Table1[[#This Row],[L1 Pend Time]]</f>
        <v>113.63333333333333</v>
      </c>
      <c r="AP825" s="1" t="str">
        <f t="shared" si="138"/>
        <v>Thu</v>
      </c>
      <c r="AQ825" s="6">
        <f>INT(Table1[[#This Row],[Create Date]])</f>
        <v>45001</v>
      </c>
      <c r="AR825" s="2">
        <f t="shared" si="139"/>
        <v>45001</v>
      </c>
      <c r="AS825" s="1" t="str">
        <f t="shared" si="140"/>
        <v>09:00:07</v>
      </c>
      <c r="AT825" s="1" t="str">
        <f t="shared" si="141"/>
        <v>Week-3</v>
      </c>
      <c r="AU825" s="3">
        <f t="shared" si="142"/>
        <v>0.375</v>
      </c>
      <c r="AW825">
        <v>0.13333333333333333</v>
      </c>
      <c r="AX825">
        <v>17</v>
      </c>
      <c r="AY825">
        <v>96.5</v>
      </c>
    </row>
    <row r="826" spans="1:51" x14ac:dyDescent="0.25">
      <c r="A826">
        <v>8969</v>
      </c>
      <c r="B826" t="s">
        <v>59</v>
      </c>
      <c r="C826" t="s">
        <v>60</v>
      </c>
      <c r="D826" t="s">
        <v>43</v>
      </c>
      <c r="E826" t="s">
        <v>6395</v>
      </c>
      <c r="F826" t="s">
        <v>6396</v>
      </c>
      <c r="G826" t="s">
        <v>181</v>
      </c>
      <c r="H826" t="s">
        <v>47</v>
      </c>
      <c r="I826" t="s">
        <v>47</v>
      </c>
      <c r="J826" t="s">
        <v>64</v>
      </c>
      <c r="L826" t="s">
        <v>50</v>
      </c>
      <c r="M826" t="s">
        <v>65</v>
      </c>
      <c r="N826">
        <v>101</v>
      </c>
      <c r="O826" t="s">
        <v>48</v>
      </c>
      <c r="P826" t="s">
        <v>66</v>
      </c>
      <c r="Q826" t="s">
        <v>317</v>
      </c>
      <c r="V826" t="s">
        <v>48</v>
      </c>
      <c r="W826" t="s">
        <v>54</v>
      </c>
      <c r="X826" t="s">
        <v>106</v>
      </c>
      <c r="Y826" t="s">
        <v>54</v>
      </c>
      <c r="Z826" t="s">
        <v>6397</v>
      </c>
      <c r="AA826" t="s">
        <v>54</v>
      </c>
      <c r="AB826" t="s">
        <v>57</v>
      </c>
      <c r="AC826" t="s">
        <v>6398</v>
      </c>
      <c r="AH826">
        <f t="shared" si="132"/>
        <v>0</v>
      </c>
      <c r="AI826">
        <f t="shared" si="133"/>
        <v>1</v>
      </c>
      <c r="AJ826" t="str">
        <f t="shared" si="134"/>
        <v/>
      </c>
      <c r="AK826">
        <v>1</v>
      </c>
      <c r="AL826" s="8">
        <f t="shared" si="135"/>
        <v>101</v>
      </c>
      <c r="AM826" s="8">
        <f t="shared" si="136"/>
        <v>8.3333333333333329E-2</v>
      </c>
      <c r="AN826" s="8">
        <f t="shared" si="137"/>
        <v>20.316666666666663</v>
      </c>
      <c r="AO826" s="8">
        <f>Table1[[#This Row],[L1 Worked Time]]+Table1[[#This Row],[Idle Time]]+Table1[[#This Row],[L1 Pend Time]]</f>
        <v>121.39999999999999</v>
      </c>
      <c r="AP826" s="1" t="str">
        <f t="shared" si="138"/>
        <v>Thu</v>
      </c>
      <c r="AQ826" s="6">
        <f>INT(Table1[[#This Row],[Create Date]])</f>
        <v>45001</v>
      </c>
      <c r="AR826" s="2">
        <f t="shared" si="139"/>
        <v>45001</v>
      </c>
      <c r="AS826" s="1" t="str">
        <f t="shared" si="140"/>
        <v>08:30:07</v>
      </c>
      <c r="AT826" s="1" t="str">
        <f t="shared" si="141"/>
        <v>Week-3</v>
      </c>
      <c r="AU826" s="3">
        <f t="shared" si="142"/>
        <v>0.33333333333333331</v>
      </c>
      <c r="AW826">
        <v>8.3333333333333329E-2</v>
      </c>
      <c r="AX826">
        <v>101</v>
      </c>
      <c r="AY826">
        <v>20.316666666666663</v>
      </c>
    </row>
    <row r="827" spans="1:51" x14ac:dyDescent="0.25">
      <c r="A827">
        <v>8968</v>
      </c>
      <c r="B827" t="s">
        <v>117</v>
      </c>
      <c r="C827" t="s">
        <v>164</v>
      </c>
      <c r="D827" t="s">
        <v>43</v>
      </c>
      <c r="E827" t="s">
        <v>145</v>
      </c>
      <c r="F827" t="s">
        <v>6399</v>
      </c>
      <c r="G827" t="s">
        <v>2165</v>
      </c>
      <c r="H827" t="s">
        <v>72</v>
      </c>
      <c r="I827" t="s">
        <v>72</v>
      </c>
      <c r="J827" t="s">
        <v>112</v>
      </c>
      <c r="K827" t="s">
        <v>121</v>
      </c>
      <c r="L827" t="s">
        <v>50</v>
      </c>
      <c r="M827" t="s">
        <v>114</v>
      </c>
      <c r="N827">
        <v>96</v>
      </c>
      <c r="O827" t="s">
        <v>48</v>
      </c>
      <c r="P827" t="s">
        <v>123</v>
      </c>
      <c r="R827" t="s">
        <v>124</v>
      </c>
      <c r="V827" t="s">
        <v>48</v>
      </c>
      <c r="W827" t="s">
        <v>54</v>
      </c>
      <c r="X827" t="s">
        <v>78</v>
      </c>
      <c r="Y827" t="s">
        <v>54</v>
      </c>
      <c r="Z827" t="s">
        <v>6400</v>
      </c>
      <c r="AA827" t="s">
        <v>54</v>
      </c>
      <c r="AB827" t="s">
        <v>57</v>
      </c>
      <c r="AC827" t="s">
        <v>6401</v>
      </c>
      <c r="AH827">
        <f t="shared" si="132"/>
        <v>0</v>
      </c>
      <c r="AI827">
        <f t="shared" si="133"/>
        <v>1</v>
      </c>
      <c r="AJ827" t="str">
        <f t="shared" si="134"/>
        <v/>
      </c>
      <c r="AK827">
        <v>1</v>
      </c>
      <c r="AL827" s="8">
        <f t="shared" si="135"/>
        <v>96</v>
      </c>
      <c r="AM827" s="8">
        <f t="shared" si="136"/>
        <v>0.13333333333333333</v>
      </c>
      <c r="AN827" s="8">
        <f t="shared" si="137"/>
        <v>14.2</v>
      </c>
      <c r="AO827" s="8">
        <f>Table1[[#This Row],[L1 Worked Time]]+Table1[[#This Row],[Idle Time]]+Table1[[#This Row],[L1 Pend Time]]</f>
        <v>110.33333333333334</v>
      </c>
      <c r="AP827" s="1" t="str">
        <f t="shared" si="138"/>
        <v>Thu</v>
      </c>
      <c r="AQ827" s="6">
        <f>INT(Table1[[#This Row],[Create Date]])</f>
        <v>45001</v>
      </c>
      <c r="AR827" s="2">
        <f t="shared" si="139"/>
        <v>45001</v>
      </c>
      <c r="AS827" s="1" t="str">
        <f t="shared" si="140"/>
        <v>08:20:03</v>
      </c>
      <c r="AT827" s="1" t="str">
        <f t="shared" si="141"/>
        <v>Week-3</v>
      </c>
      <c r="AU827" s="3">
        <f t="shared" si="142"/>
        <v>0.33333333333333331</v>
      </c>
      <c r="AW827">
        <v>0.13333333333333333</v>
      </c>
      <c r="AX827">
        <v>96</v>
      </c>
      <c r="AY827">
        <v>14.2</v>
      </c>
    </row>
    <row r="828" spans="1:51" x14ac:dyDescent="0.25">
      <c r="A828">
        <v>8967</v>
      </c>
      <c r="B828" t="s">
        <v>59</v>
      </c>
      <c r="C828" t="s">
        <v>60</v>
      </c>
      <c r="D828" t="s">
        <v>43</v>
      </c>
      <c r="E828" t="s">
        <v>6402</v>
      </c>
      <c r="F828" t="s">
        <v>6403</v>
      </c>
      <c r="G828" t="s">
        <v>82</v>
      </c>
      <c r="H828" t="s">
        <v>72</v>
      </c>
      <c r="I828" t="s">
        <v>72</v>
      </c>
      <c r="J828" t="s">
        <v>64</v>
      </c>
      <c r="L828" t="s">
        <v>50</v>
      </c>
      <c r="M828" t="s">
        <v>65</v>
      </c>
      <c r="N828">
        <v>22</v>
      </c>
      <c r="O828" t="s">
        <v>48</v>
      </c>
      <c r="P828" t="s">
        <v>66</v>
      </c>
      <c r="Q828" t="s">
        <v>88</v>
      </c>
      <c r="V828" t="s">
        <v>48</v>
      </c>
      <c r="W828" t="s">
        <v>54</v>
      </c>
      <c r="X828" t="s">
        <v>142</v>
      </c>
      <c r="Y828" t="s">
        <v>54</v>
      </c>
      <c r="Z828" t="s">
        <v>5563</v>
      </c>
      <c r="AA828" t="s">
        <v>54</v>
      </c>
      <c r="AB828" t="s">
        <v>57</v>
      </c>
      <c r="AC828" t="s">
        <v>6404</v>
      </c>
      <c r="AH828">
        <f t="shared" si="132"/>
        <v>0</v>
      </c>
      <c r="AI828">
        <f t="shared" si="133"/>
        <v>1</v>
      </c>
      <c r="AJ828" t="str">
        <f t="shared" si="134"/>
        <v/>
      </c>
      <c r="AK828">
        <v>1</v>
      </c>
      <c r="AL828" s="8">
        <f t="shared" si="135"/>
        <v>22</v>
      </c>
      <c r="AM828" s="8">
        <f t="shared" si="136"/>
        <v>0.1</v>
      </c>
      <c r="AN828" s="8">
        <f t="shared" si="137"/>
        <v>157.63333333333333</v>
      </c>
      <c r="AO828" s="8">
        <f>Table1[[#This Row],[L1 Worked Time]]+Table1[[#This Row],[Idle Time]]+Table1[[#This Row],[L1 Pend Time]]</f>
        <v>179.73333333333332</v>
      </c>
      <c r="AP828" s="1" t="str">
        <f t="shared" si="138"/>
        <v>Thu</v>
      </c>
      <c r="AQ828" s="6">
        <f>INT(Table1[[#This Row],[Create Date]])</f>
        <v>45001</v>
      </c>
      <c r="AR828" s="2">
        <f t="shared" si="139"/>
        <v>45001</v>
      </c>
      <c r="AS828" s="1" t="str">
        <f t="shared" si="140"/>
        <v>08:00:05</v>
      </c>
      <c r="AT828" s="1" t="str">
        <f t="shared" si="141"/>
        <v>Week-3</v>
      </c>
      <c r="AU828" s="3">
        <f t="shared" si="142"/>
        <v>0.33333333333333331</v>
      </c>
      <c r="AW828">
        <v>0.1</v>
      </c>
      <c r="AX828">
        <v>22</v>
      </c>
      <c r="AY828">
        <v>157.63333333333333</v>
      </c>
    </row>
    <row r="829" spans="1:51" x14ac:dyDescent="0.25">
      <c r="A829">
        <v>8995</v>
      </c>
      <c r="B829" t="s">
        <v>59</v>
      </c>
      <c r="C829" t="s">
        <v>60</v>
      </c>
      <c r="D829" t="s">
        <v>43</v>
      </c>
      <c r="E829" t="s">
        <v>1005</v>
      </c>
      <c r="F829" t="s">
        <v>6330</v>
      </c>
      <c r="G829" t="s">
        <v>140</v>
      </c>
      <c r="H829" t="s">
        <v>72</v>
      </c>
      <c r="I829" t="s">
        <v>72</v>
      </c>
      <c r="J829" t="s">
        <v>48</v>
      </c>
      <c r="K829" t="s">
        <v>167</v>
      </c>
      <c r="L829" t="s">
        <v>50</v>
      </c>
      <c r="M829" t="s">
        <v>122</v>
      </c>
      <c r="N829">
        <v>75</v>
      </c>
      <c r="O829" t="s">
        <v>48</v>
      </c>
      <c r="P829" t="s">
        <v>52</v>
      </c>
      <c r="T829" t="s">
        <v>105</v>
      </c>
      <c r="V829" t="s">
        <v>48</v>
      </c>
      <c r="W829" t="s">
        <v>54</v>
      </c>
      <c r="X829" t="s">
        <v>78</v>
      </c>
      <c r="Y829" t="s">
        <v>54</v>
      </c>
      <c r="Z829" t="s">
        <v>6331</v>
      </c>
      <c r="AA829" t="s">
        <v>54</v>
      </c>
      <c r="AB829" t="s">
        <v>57</v>
      </c>
      <c r="AC829" t="s">
        <v>57</v>
      </c>
      <c r="AH829">
        <f t="shared" si="132"/>
        <v>0</v>
      </c>
      <c r="AI829">
        <f t="shared" si="133"/>
        <v>1</v>
      </c>
      <c r="AJ829" t="str">
        <f t="shared" si="134"/>
        <v/>
      </c>
      <c r="AK829">
        <v>1</v>
      </c>
      <c r="AL829" s="8">
        <f t="shared" si="135"/>
        <v>75</v>
      </c>
      <c r="AM829" s="8">
        <f t="shared" si="136"/>
        <v>0.13333333333333333</v>
      </c>
      <c r="AN829" s="8">
        <f t="shared" si="137"/>
        <v>1.6666666666666666E-2</v>
      </c>
      <c r="AO829" s="8">
        <f>Table1[[#This Row],[L1 Worked Time]]+Table1[[#This Row],[Idle Time]]+Table1[[#This Row],[L1 Pend Time]]</f>
        <v>75.150000000000006</v>
      </c>
      <c r="AP829" s="1" t="str">
        <f t="shared" si="138"/>
        <v>Fri</v>
      </c>
      <c r="AQ829" s="6">
        <f>INT(Table1[[#This Row],[Create Date]])</f>
        <v>45002</v>
      </c>
      <c r="AR829" s="2">
        <f t="shared" si="139"/>
        <v>45002</v>
      </c>
      <c r="AS829" s="1" t="str">
        <f t="shared" si="140"/>
        <v>22:30:03</v>
      </c>
      <c r="AT829" s="1" t="str">
        <f t="shared" si="141"/>
        <v>Week-3</v>
      </c>
      <c r="AU829" s="3">
        <f t="shared" si="142"/>
        <v>0.91666666666666663</v>
      </c>
      <c r="AW829">
        <v>0.13333333333333333</v>
      </c>
      <c r="AX829">
        <v>75</v>
      </c>
      <c r="AY829">
        <v>1.6666666666666666E-2</v>
      </c>
    </row>
    <row r="830" spans="1:51" x14ac:dyDescent="0.25">
      <c r="A830">
        <v>8994</v>
      </c>
      <c r="B830" t="s">
        <v>41</v>
      </c>
      <c r="C830" t="s">
        <v>60</v>
      </c>
      <c r="D830" t="s">
        <v>43</v>
      </c>
      <c r="E830" t="s">
        <v>249</v>
      </c>
      <c r="F830" t="s">
        <v>6332</v>
      </c>
      <c r="G830" t="s">
        <v>140</v>
      </c>
      <c r="H830" t="s">
        <v>47</v>
      </c>
      <c r="I830" t="s">
        <v>47</v>
      </c>
      <c r="J830" t="s">
        <v>112</v>
      </c>
      <c r="K830" t="s">
        <v>2614</v>
      </c>
      <c r="L830" t="s">
        <v>50</v>
      </c>
      <c r="M830" t="s">
        <v>114</v>
      </c>
      <c r="N830">
        <v>101</v>
      </c>
      <c r="O830" t="s">
        <v>48</v>
      </c>
      <c r="P830" t="s">
        <v>251</v>
      </c>
      <c r="S830" t="s">
        <v>252</v>
      </c>
      <c r="V830" t="s">
        <v>48</v>
      </c>
      <c r="W830" t="s">
        <v>54</v>
      </c>
      <c r="X830" t="s">
        <v>3010</v>
      </c>
      <c r="Y830" t="s">
        <v>54</v>
      </c>
      <c r="Z830" t="s">
        <v>6333</v>
      </c>
      <c r="AA830" t="s">
        <v>54</v>
      </c>
      <c r="AB830" t="s">
        <v>57</v>
      </c>
      <c r="AC830" t="s">
        <v>57</v>
      </c>
      <c r="AH830">
        <f t="shared" si="132"/>
        <v>0</v>
      </c>
      <c r="AI830">
        <f t="shared" si="133"/>
        <v>1</v>
      </c>
      <c r="AJ830" t="str">
        <f t="shared" si="134"/>
        <v/>
      </c>
      <c r="AK830">
        <v>1</v>
      </c>
      <c r="AL830" s="8">
        <f t="shared" si="135"/>
        <v>101</v>
      </c>
      <c r="AM830" s="8">
        <f t="shared" si="136"/>
        <v>0.51666666666666672</v>
      </c>
      <c r="AN830" s="8">
        <f t="shared" si="137"/>
        <v>1.6666666666666666E-2</v>
      </c>
      <c r="AO830" s="8">
        <f>Table1[[#This Row],[L1 Worked Time]]+Table1[[#This Row],[Idle Time]]+Table1[[#This Row],[L1 Pend Time]]</f>
        <v>101.53333333333333</v>
      </c>
      <c r="AP830" s="1" t="str">
        <f t="shared" si="138"/>
        <v>Fri</v>
      </c>
      <c r="AQ830" s="6">
        <f>INT(Table1[[#This Row],[Create Date]])</f>
        <v>45002</v>
      </c>
      <c r="AR830" s="2">
        <f t="shared" si="139"/>
        <v>45002</v>
      </c>
      <c r="AS830" s="1" t="str">
        <f t="shared" si="140"/>
        <v>20:00:03</v>
      </c>
      <c r="AT830" s="1" t="str">
        <f t="shared" si="141"/>
        <v>Week-3</v>
      </c>
      <c r="AU830" s="3">
        <f t="shared" si="142"/>
        <v>0.83333333333333326</v>
      </c>
      <c r="AW830">
        <v>0.51666666666666672</v>
      </c>
      <c r="AX830">
        <v>101</v>
      </c>
      <c r="AY830">
        <v>1.6666666666666666E-2</v>
      </c>
    </row>
    <row r="831" spans="1:51" x14ac:dyDescent="0.25">
      <c r="A831">
        <v>8993</v>
      </c>
      <c r="B831" t="s">
        <v>346</v>
      </c>
      <c r="C831" t="s">
        <v>399</v>
      </c>
      <c r="D831" t="s">
        <v>43</v>
      </c>
      <c r="E831" t="s">
        <v>3365</v>
      </c>
      <c r="F831" t="s">
        <v>6334</v>
      </c>
      <c r="G831" t="s">
        <v>181</v>
      </c>
      <c r="H831" t="s">
        <v>47</v>
      </c>
      <c r="I831" t="s">
        <v>72</v>
      </c>
      <c r="J831" t="s">
        <v>48</v>
      </c>
      <c r="K831" t="s">
        <v>349</v>
      </c>
      <c r="L831" t="s">
        <v>50</v>
      </c>
      <c r="M831" t="s">
        <v>122</v>
      </c>
      <c r="N831">
        <v>1</v>
      </c>
      <c r="O831" t="s">
        <v>48</v>
      </c>
      <c r="P831" t="s">
        <v>52</v>
      </c>
      <c r="T831" t="s">
        <v>105</v>
      </c>
      <c r="V831" t="s">
        <v>48</v>
      </c>
      <c r="W831" t="s">
        <v>54</v>
      </c>
      <c r="X831" t="s">
        <v>142</v>
      </c>
      <c r="Y831" t="s">
        <v>54</v>
      </c>
      <c r="Z831" t="s">
        <v>4167</v>
      </c>
      <c r="AA831" t="s">
        <v>54</v>
      </c>
      <c r="AB831" t="s">
        <v>57</v>
      </c>
      <c r="AC831" t="s">
        <v>6335</v>
      </c>
      <c r="AH831">
        <f t="shared" si="132"/>
        <v>0</v>
      </c>
      <c r="AI831">
        <f t="shared" si="133"/>
        <v>0</v>
      </c>
      <c r="AJ831">
        <f t="shared" si="134"/>
        <v>1</v>
      </c>
      <c r="AK831">
        <v>1</v>
      </c>
      <c r="AL831" s="8">
        <f t="shared" si="135"/>
        <v>1</v>
      </c>
      <c r="AM831" s="8">
        <f t="shared" si="136"/>
        <v>0.1</v>
      </c>
      <c r="AN831" s="8">
        <f t="shared" si="137"/>
        <v>68.733333333333334</v>
      </c>
      <c r="AO831" s="8">
        <f>Table1[[#This Row],[L1 Worked Time]]+Table1[[#This Row],[Idle Time]]+Table1[[#This Row],[L1 Pend Time]]</f>
        <v>69.833333333333329</v>
      </c>
      <c r="AP831" s="1" t="str">
        <f t="shared" si="138"/>
        <v>Fri</v>
      </c>
      <c r="AQ831" s="6">
        <f>INT(Table1[[#This Row],[Create Date]])</f>
        <v>45002</v>
      </c>
      <c r="AR831" s="2">
        <f t="shared" si="139"/>
        <v>45002</v>
      </c>
      <c r="AS831" s="1" t="str">
        <f t="shared" si="140"/>
        <v>15:40:03</v>
      </c>
      <c r="AT831" s="1" t="str">
        <f t="shared" si="141"/>
        <v>Week-3</v>
      </c>
      <c r="AU831" s="3">
        <f t="shared" si="142"/>
        <v>0.625</v>
      </c>
      <c r="AW831">
        <v>0.1</v>
      </c>
      <c r="AX831">
        <v>1</v>
      </c>
      <c r="AY831">
        <v>68.733333333333334</v>
      </c>
    </row>
    <row r="832" spans="1:51" x14ac:dyDescent="0.25">
      <c r="A832">
        <v>8992</v>
      </c>
      <c r="B832" t="s">
        <v>41</v>
      </c>
      <c r="C832" t="s">
        <v>60</v>
      </c>
      <c r="D832" t="s">
        <v>43</v>
      </c>
      <c r="E832" t="s">
        <v>110</v>
      </c>
      <c r="F832" t="s">
        <v>6336</v>
      </c>
      <c r="G832" t="s">
        <v>82</v>
      </c>
      <c r="H832" t="s">
        <v>72</v>
      </c>
      <c r="I832" t="s">
        <v>72</v>
      </c>
      <c r="J832" t="s">
        <v>112</v>
      </c>
      <c r="K832" t="s">
        <v>113</v>
      </c>
      <c r="L832" t="s">
        <v>50</v>
      </c>
      <c r="M832" t="s">
        <v>114</v>
      </c>
      <c r="N832">
        <v>0</v>
      </c>
      <c r="O832" t="s">
        <v>48</v>
      </c>
      <c r="P832" t="s">
        <v>52</v>
      </c>
      <c r="T832" t="s">
        <v>105</v>
      </c>
      <c r="V832" t="s">
        <v>48</v>
      </c>
      <c r="W832" t="s">
        <v>54</v>
      </c>
      <c r="X832" t="s">
        <v>89</v>
      </c>
      <c r="Y832" t="s">
        <v>54</v>
      </c>
      <c r="Z832" t="s">
        <v>435</v>
      </c>
      <c r="AA832" t="s">
        <v>54</v>
      </c>
      <c r="AB832" t="s">
        <v>57</v>
      </c>
      <c r="AC832" t="s">
        <v>4261</v>
      </c>
      <c r="AH832">
        <f t="shared" si="132"/>
        <v>0</v>
      </c>
      <c r="AI832">
        <f t="shared" si="133"/>
        <v>1</v>
      </c>
      <c r="AJ832" t="str">
        <f t="shared" si="134"/>
        <v/>
      </c>
      <c r="AK832">
        <v>1</v>
      </c>
      <c r="AL832" s="8">
        <f t="shared" si="135"/>
        <v>0</v>
      </c>
      <c r="AM832" s="8">
        <f t="shared" si="136"/>
        <v>0.16666666666666666</v>
      </c>
      <c r="AN832" s="8">
        <f t="shared" si="137"/>
        <v>78.55</v>
      </c>
      <c r="AO832" s="8">
        <f>Table1[[#This Row],[L1 Worked Time]]+Table1[[#This Row],[Idle Time]]+Table1[[#This Row],[L1 Pend Time]]</f>
        <v>78.716666666666669</v>
      </c>
      <c r="AP832" s="1" t="str">
        <f t="shared" si="138"/>
        <v>Fri</v>
      </c>
      <c r="AQ832" s="6">
        <f>INT(Table1[[#This Row],[Create Date]])</f>
        <v>45002</v>
      </c>
      <c r="AR832" s="2">
        <f t="shared" si="139"/>
        <v>45002</v>
      </c>
      <c r="AS832" s="1" t="str">
        <f t="shared" si="140"/>
        <v>13:30:03</v>
      </c>
      <c r="AT832" s="1" t="str">
        <f t="shared" si="141"/>
        <v>Week-3</v>
      </c>
      <c r="AU832" s="3">
        <f t="shared" si="142"/>
        <v>0.54166666666666663</v>
      </c>
      <c r="AW832">
        <v>0.16666666666666666</v>
      </c>
      <c r="AX832">
        <v>0</v>
      </c>
      <c r="AY832">
        <v>78.55</v>
      </c>
    </row>
    <row r="833" spans="1:51" x14ac:dyDescent="0.25">
      <c r="A833">
        <v>8991</v>
      </c>
      <c r="B833" t="s">
        <v>59</v>
      </c>
      <c r="C833" t="s">
        <v>60</v>
      </c>
      <c r="D833" t="s">
        <v>43</v>
      </c>
      <c r="E833" t="s">
        <v>6337</v>
      </c>
      <c r="F833" t="s">
        <v>6338</v>
      </c>
      <c r="G833" t="s">
        <v>82</v>
      </c>
      <c r="H833" t="s">
        <v>63</v>
      </c>
      <c r="I833" t="s">
        <v>63</v>
      </c>
      <c r="J833" t="s">
        <v>64</v>
      </c>
      <c r="L833" t="s">
        <v>50</v>
      </c>
      <c r="M833" t="s">
        <v>65</v>
      </c>
      <c r="N833">
        <v>46</v>
      </c>
      <c r="O833" t="s">
        <v>48</v>
      </c>
      <c r="P833" t="s">
        <v>66</v>
      </c>
      <c r="Q833" t="s">
        <v>67</v>
      </c>
      <c r="V833" t="s">
        <v>48</v>
      </c>
      <c r="W833" t="s">
        <v>54</v>
      </c>
      <c r="X833" t="s">
        <v>89</v>
      </c>
      <c r="Y833" t="s">
        <v>54</v>
      </c>
      <c r="Z833" t="s">
        <v>4757</v>
      </c>
      <c r="AA833" t="s">
        <v>54</v>
      </c>
      <c r="AB833" t="s">
        <v>57</v>
      </c>
      <c r="AC833" t="s">
        <v>570</v>
      </c>
      <c r="AH833">
        <f t="shared" si="132"/>
        <v>0</v>
      </c>
      <c r="AI833">
        <f t="shared" si="133"/>
        <v>1</v>
      </c>
      <c r="AJ833" t="str">
        <f t="shared" si="134"/>
        <v/>
      </c>
      <c r="AK833">
        <v>1</v>
      </c>
      <c r="AL833" s="8">
        <f t="shared" si="135"/>
        <v>46</v>
      </c>
      <c r="AM833" s="8">
        <f t="shared" si="136"/>
        <v>0.16666666666666666</v>
      </c>
      <c r="AN833" s="8">
        <f t="shared" si="137"/>
        <v>69.599999999999994</v>
      </c>
      <c r="AO833" s="8">
        <f>Table1[[#This Row],[L1 Worked Time]]+Table1[[#This Row],[Idle Time]]+Table1[[#This Row],[L1 Pend Time]]</f>
        <v>115.76666666666665</v>
      </c>
      <c r="AP833" s="1" t="str">
        <f t="shared" si="138"/>
        <v>Fri</v>
      </c>
      <c r="AQ833" s="6">
        <f>INT(Table1[[#This Row],[Create Date]])</f>
        <v>45002</v>
      </c>
      <c r="AR833" s="2">
        <f t="shared" si="139"/>
        <v>45002</v>
      </c>
      <c r="AS833" s="1" t="str">
        <f t="shared" si="140"/>
        <v>12:30:05</v>
      </c>
      <c r="AT833" s="1" t="str">
        <f t="shared" si="141"/>
        <v>Week-3</v>
      </c>
      <c r="AU833" s="3">
        <f t="shared" si="142"/>
        <v>0.5</v>
      </c>
      <c r="AW833">
        <v>0.16666666666666666</v>
      </c>
      <c r="AX833">
        <v>46</v>
      </c>
      <c r="AY833">
        <v>69.599999999999994</v>
      </c>
    </row>
    <row r="834" spans="1:51" x14ac:dyDescent="0.25">
      <c r="A834">
        <v>8990</v>
      </c>
      <c r="B834" t="s">
        <v>59</v>
      </c>
      <c r="C834" t="s">
        <v>60</v>
      </c>
      <c r="D834" t="s">
        <v>43</v>
      </c>
      <c r="E834" t="s">
        <v>1516</v>
      </c>
      <c r="F834" t="s">
        <v>6339</v>
      </c>
      <c r="G834" t="s">
        <v>2165</v>
      </c>
      <c r="H834" t="s">
        <v>47</v>
      </c>
      <c r="I834" t="s">
        <v>47</v>
      </c>
      <c r="J834" t="s">
        <v>48</v>
      </c>
      <c r="K834" t="s">
        <v>167</v>
      </c>
      <c r="L834" t="s">
        <v>50</v>
      </c>
      <c r="M834" t="s">
        <v>51</v>
      </c>
      <c r="N834">
        <v>150</v>
      </c>
      <c r="O834" t="s">
        <v>48</v>
      </c>
      <c r="P834" t="s">
        <v>52</v>
      </c>
      <c r="T834" t="s">
        <v>105</v>
      </c>
      <c r="V834" t="s">
        <v>48</v>
      </c>
      <c r="W834" t="s">
        <v>54</v>
      </c>
      <c r="X834" t="s">
        <v>1114</v>
      </c>
      <c r="Y834" t="s">
        <v>54</v>
      </c>
      <c r="Z834" t="s">
        <v>6340</v>
      </c>
      <c r="AA834" t="s">
        <v>54</v>
      </c>
      <c r="AB834" t="s">
        <v>57</v>
      </c>
      <c r="AC834" t="s">
        <v>6341</v>
      </c>
      <c r="AH834">
        <f t="shared" ref="AH834:AH897" si="143">IFERROR(SEARCH("MSSP",J834,1),0)</f>
        <v>0</v>
      </c>
      <c r="AI834">
        <f t="shared" ref="AI834:AI897" si="144">IF(OR(H834="",I834=""),"",IF(H834=I834,1,0))</f>
        <v>1</v>
      </c>
      <c r="AJ834" t="str">
        <f t="shared" ref="AJ834:AJ897" si="145">IF(OR(H834="",I834=""),"",IF(H834&lt;&gt;I834,1,""))</f>
        <v/>
      </c>
      <c r="AK834">
        <v>1</v>
      </c>
      <c r="AL834" s="8">
        <f t="shared" ref="AL834:AL897" si="146">(N834/1440)*1440</f>
        <v>150</v>
      </c>
      <c r="AM834" s="8">
        <f t="shared" ref="AM834:AM897" si="147">((N834/1440)-(N834/1440)+MID(X834,18,8))*1440</f>
        <v>0.30000000000000004</v>
      </c>
      <c r="AN834" s="8">
        <f t="shared" ref="AN834:AN897" si="148">(((N834/1440)-(N834/1440))+MID(AC834,18,8))*1440</f>
        <v>33.9</v>
      </c>
      <c r="AO834" s="8">
        <f>Table1[[#This Row],[L1 Worked Time]]+Table1[[#This Row],[Idle Time]]+Table1[[#This Row],[L1 Pend Time]]</f>
        <v>184.20000000000002</v>
      </c>
      <c r="AP834" s="1" t="str">
        <f t="shared" ref="AP834:AP897" si="149">TEXT(AR834,"DDD")</f>
        <v>Fri</v>
      </c>
      <c r="AQ834" s="6">
        <f>INT(Table1[[#This Row],[Create Date]])</f>
        <v>45002</v>
      </c>
      <c r="AR834" s="2">
        <f t="shared" ref="AR834:AR897" si="150">IF(F834="","",INT(MID(F834,6,2)&amp;"-"&amp;MID(F834,9,3)&amp;"-"&amp;MID(F834,15,2)))</f>
        <v>45002</v>
      </c>
      <c r="AS834" s="1" t="str">
        <f t="shared" ref="AS834:AS897" si="151">IF(F834="","",MID(F834,18,8))</f>
        <v>11:50:03</v>
      </c>
      <c r="AT834" s="1" t="str">
        <f t="shared" ref="AT834:AT897" si="152">"Week"&amp;"-"&amp;(WEEKNUM(AR834,2)-WEEKNUM(DATE(YEAR(AR834),MONTH(AR834),1),2)+1)</f>
        <v>Week-3</v>
      </c>
      <c r="AU834" s="3">
        <f t="shared" ref="AU834:AU897" si="153">FLOOR(AS834,1/24)</f>
        <v>0.45833333333333331</v>
      </c>
      <c r="AW834">
        <v>0.30000000000000004</v>
      </c>
      <c r="AX834">
        <v>150</v>
      </c>
      <c r="AY834">
        <v>33.9</v>
      </c>
    </row>
    <row r="835" spans="1:51" x14ac:dyDescent="0.25">
      <c r="A835">
        <v>8989</v>
      </c>
      <c r="B835" t="s">
        <v>59</v>
      </c>
      <c r="C835" t="s">
        <v>60</v>
      </c>
      <c r="D835" t="s">
        <v>43</v>
      </c>
      <c r="E835" t="s">
        <v>1001</v>
      </c>
      <c r="F835" t="s">
        <v>6342</v>
      </c>
      <c r="G835" t="s">
        <v>181</v>
      </c>
      <c r="H835" t="s">
        <v>72</v>
      </c>
      <c r="I835" t="s">
        <v>72</v>
      </c>
      <c r="J835" t="s">
        <v>64</v>
      </c>
      <c r="L835" t="s">
        <v>50</v>
      </c>
      <c r="M835" t="s">
        <v>65</v>
      </c>
      <c r="N835">
        <v>101</v>
      </c>
      <c r="O835" t="s">
        <v>48</v>
      </c>
      <c r="P835" t="s">
        <v>66</v>
      </c>
      <c r="Q835" t="s">
        <v>73</v>
      </c>
      <c r="V835" t="s">
        <v>48</v>
      </c>
      <c r="W835" t="s">
        <v>54</v>
      </c>
      <c r="X835" t="s">
        <v>6343</v>
      </c>
      <c r="Y835" t="s">
        <v>54</v>
      </c>
      <c r="Z835" t="s">
        <v>6344</v>
      </c>
      <c r="AA835" t="s">
        <v>54</v>
      </c>
      <c r="AB835" t="s">
        <v>57</v>
      </c>
      <c r="AC835" t="s">
        <v>57</v>
      </c>
      <c r="AH835">
        <f t="shared" si="143"/>
        <v>0</v>
      </c>
      <c r="AI835">
        <f t="shared" si="144"/>
        <v>1</v>
      </c>
      <c r="AJ835" t="str">
        <f t="shared" si="145"/>
        <v/>
      </c>
      <c r="AK835">
        <v>1</v>
      </c>
      <c r="AL835" s="8">
        <f t="shared" si="146"/>
        <v>101</v>
      </c>
      <c r="AM835" s="8">
        <f t="shared" si="147"/>
        <v>39.266666666666659</v>
      </c>
      <c r="AN835" s="8">
        <f t="shared" si="148"/>
        <v>1.6666666666666666E-2</v>
      </c>
      <c r="AO835" s="8">
        <f>Table1[[#This Row],[L1 Worked Time]]+Table1[[#This Row],[Idle Time]]+Table1[[#This Row],[L1 Pend Time]]</f>
        <v>140.28333333333333</v>
      </c>
      <c r="AP835" s="1" t="str">
        <f t="shared" si="149"/>
        <v>Fri</v>
      </c>
      <c r="AQ835" s="6">
        <f>INT(Table1[[#This Row],[Create Date]])</f>
        <v>45002</v>
      </c>
      <c r="AR835" s="2">
        <f t="shared" si="150"/>
        <v>45002</v>
      </c>
      <c r="AS835" s="1" t="str">
        <f t="shared" si="151"/>
        <v>08:30:05</v>
      </c>
      <c r="AT835" s="1" t="str">
        <f t="shared" si="152"/>
        <v>Week-3</v>
      </c>
      <c r="AU835" s="3">
        <f t="shared" si="153"/>
        <v>0.33333333333333331</v>
      </c>
      <c r="AW835">
        <v>39.266666666666659</v>
      </c>
      <c r="AX835">
        <v>101</v>
      </c>
      <c r="AY835">
        <v>1.6666666666666666E-2</v>
      </c>
    </row>
    <row r="836" spans="1:51" x14ac:dyDescent="0.25">
      <c r="A836">
        <v>8988</v>
      </c>
      <c r="B836" t="s">
        <v>41</v>
      </c>
      <c r="C836" t="s">
        <v>60</v>
      </c>
      <c r="D836" t="s">
        <v>43</v>
      </c>
      <c r="E836" t="s">
        <v>110</v>
      </c>
      <c r="F836" t="s">
        <v>6345</v>
      </c>
      <c r="G836" t="s">
        <v>82</v>
      </c>
      <c r="H836" t="s">
        <v>72</v>
      </c>
      <c r="I836" t="s">
        <v>72</v>
      </c>
      <c r="J836" t="s">
        <v>112</v>
      </c>
      <c r="K836" t="s">
        <v>113</v>
      </c>
      <c r="L836" t="s">
        <v>50</v>
      </c>
      <c r="M836" t="s">
        <v>51</v>
      </c>
      <c r="N836">
        <v>76</v>
      </c>
      <c r="O836" t="s">
        <v>48</v>
      </c>
      <c r="P836" t="s">
        <v>52</v>
      </c>
      <c r="T836" t="s">
        <v>105</v>
      </c>
      <c r="V836" t="s">
        <v>48</v>
      </c>
      <c r="W836" t="s">
        <v>54</v>
      </c>
      <c r="X836" t="s">
        <v>435</v>
      </c>
      <c r="Y836" t="s">
        <v>54</v>
      </c>
      <c r="Z836" t="s">
        <v>6346</v>
      </c>
      <c r="AA836" t="s">
        <v>54</v>
      </c>
      <c r="AB836" t="s">
        <v>57</v>
      </c>
      <c r="AC836" t="s">
        <v>6347</v>
      </c>
      <c r="AH836">
        <f t="shared" si="143"/>
        <v>0</v>
      </c>
      <c r="AI836">
        <f t="shared" si="144"/>
        <v>1</v>
      </c>
      <c r="AJ836" t="str">
        <f t="shared" si="145"/>
        <v/>
      </c>
      <c r="AK836">
        <v>1</v>
      </c>
      <c r="AL836" s="8">
        <f t="shared" si="146"/>
        <v>76</v>
      </c>
      <c r="AM836" s="8">
        <f t="shared" si="147"/>
        <v>0.21666666666666667</v>
      </c>
      <c r="AN836" s="8">
        <f t="shared" si="148"/>
        <v>55.6</v>
      </c>
      <c r="AO836" s="8">
        <f>Table1[[#This Row],[L1 Worked Time]]+Table1[[#This Row],[Idle Time]]+Table1[[#This Row],[L1 Pend Time]]</f>
        <v>131.81666666666666</v>
      </c>
      <c r="AP836" s="1" t="str">
        <f t="shared" si="149"/>
        <v>Fri</v>
      </c>
      <c r="AQ836" s="6">
        <f>INT(Table1[[#This Row],[Create Date]])</f>
        <v>45002</v>
      </c>
      <c r="AR836" s="2">
        <f t="shared" si="150"/>
        <v>45002</v>
      </c>
      <c r="AS836" s="1" t="str">
        <f t="shared" si="151"/>
        <v>08:10:03</v>
      </c>
      <c r="AT836" s="1" t="str">
        <f t="shared" si="152"/>
        <v>Week-3</v>
      </c>
      <c r="AU836" s="3">
        <f t="shared" si="153"/>
        <v>0.33333333333333331</v>
      </c>
      <c r="AW836">
        <v>0.21666666666666667</v>
      </c>
      <c r="AX836">
        <v>76</v>
      </c>
      <c r="AY836">
        <v>55.6</v>
      </c>
    </row>
    <row r="837" spans="1:51" x14ac:dyDescent="0.25">
      <c r="A837">
        <v>8987</v>
      </c>
      <c r="B837" t="s">
        <v>59</v>
      </c>
      <c r="C837" t="s">
        <v>60</v>
      </c>
      <c r="D837" t="s">
        <v>43</v>
      </c>
      <c r="E837" t="s">
        <v>1001</v>
      </c>
      <c r="F837" t="s">
        <v>6348</v>
      </c>
      <c r="G837" t="s">
        <v>129</v>
      </c>
      <c r="H837" t="s">
        <v>72</v>
      </c>
      <c r="I837" t="s">
        <v>72</v>
      </c>
      <c r="J837" t="s">
        <v>64</v>
      </c>
      <c r="L837" t="s">
        <v>50</v>
      </c>
      <c r="M837" t="s">
        <v>114</v>
      </c>
      <c r="N837">
        <v>41</v>
      </c>
      <c r="O837" t="s">
        <v>48</v>
      </c>
      <c r="P837" t="s">
        <v>66</v>
      </c>
      <c r="Q837" t="s">
        <v>73</v>
      </c>
      <c r="V837" t="s">
        <v>48</v>
      </c>
      <c r="W837" t="s">
        <v>54</v>
      </c>
      <c r="X837" t="s">
        <v>870</v>
      </c>
      <c r="Y837" t="s">
        <v>54</v>
      </c>
      <c r="Z837" t="s">
        <v>6349</v>
      </c>
      <c r="AA837" t="s">
        <v>54</v>
      </c>
      <c r="AB837" t="s">
        <v>57</v>
      </c>
      <c r="AC837" t="s">
        <v>57</v>
      </c>
      <c r="AH837">
        <f t="shared" si="143"/>
        <v>0</v>
      </c>
      <c r="AI837">
        <f t="shared" si="144"/>
        <v>1</v>
      </c>
      <c r="AJ837" t="str">
        <f t="shared" si="145"/>
        <v/>
      </c>
      <c r="AK837">
        <v>1</v>
      </c>
      <c r="AL837" s="8">
        <f t="shared" si="146"/>
        <v>41</v>
      </c>
      <c r="AM837" s="8">
        <f t="shared" si="147"/>
        <v>0.68333333333333335</v>
      </c>
      <c r="AN837" s="8">
        <f t="shared" si="148"/>
        <v>1.6666666666666666E-2</v>
      </c>
      <c r="AO837" s="8">
        <f>Table1[[#This Row],[L1 Worked Time]]+Table1[[#This Row],[Idle Time]]+Table1[[#This Row],[L1 Pend Time]]</f>
        <v>41.699999999999996</v>
      </c>
      <c r="AP837" s="1" t="str">
        <f t="shared" si="149"/>
        <v>Fri</v>
      </c>
      <c r="AQ837" s="6">
        <f>INT(Table1[[#This Row],[Create Date]])</f>
        <v>45002</v>
      </c>
      <c r="AR837" s="2">
        <f t="shared" si="150"/>
        <v>45002</v>
      </c>
      <c r="AS837" s="1" t="str">
        <f t="shared" si="151"/>
        <v>08:00:06</v>
      </c>
      <c r="AT837" s="1" t="str">
        <f t="shared" si="152"/>
        <v>Week-3</v>
      </c>
      <c r="AU837" s="3">
        <f t="shared" si="153"/>
        <v>0.33333333333333331</v>
      </c>
      <c r="AW837">
        <v>0.68333333333333335</v>
      </c>
      <c r="AX837">
        <v>41</v>
      </c>
      <c r="AY837">
        <v>1.6666666666666666E-2</v>
      </c>
    </row>
    <row r="838" spans="1:51" x14ac:dyDescent="0.25">
      <c r="A838">
        <v>8986</v>
      </c>
      <c r="B838" t="s">
        <v>59</v>
      </c>
      <c r="C838" t="s">
        <v>60</v>
      </c>
      <c r="D838" t="s">
        <v>43</v>
      </c>
      <c r="E838" t="s">
        <v>1001</v>
      </c>
      <c r="F838" t="s">
        <v>6350</v>
      </c>
      <c r="G838" t="s">
        <v>129</v>
      </c>
      <c r="H838" t="s">
        <v>72</v>
      </c>
      <c r="I838" t="s">
        <v>72</v>
      </c>
      <c r="J838" t="s">
        <v>64</v>
      </c>
      <c r="L838" t="s">
        <v>50</v>
      </c>
      <c r="M838" t="s">
        <v>114</v>
      </c>
      <c r="N838">
        <v>84</v>
      </c>
      <c r="O838" t="s">
        <v>48</v>
      </c>
      <c r="P838" t="s">
        <v>66</v>
      </c>
      <c r="Q838" t="s">
        <v>73</v>
      </c>
      <c r="V838" t="s">
        <v>48</v>
      </c>
      <c r="W838" t="s">
        <v>54</v>
      </c>
      <c r="X838" t="s">
        <v>142</v>
      </c>
      <c r="Y838" t="s">
        <v>54</v>
      </c>
      <c r="Z838" t="s">
        <v>6351</v>
      </c>
      <c r="AA838" t="s">
        <v>54</v>
      </c>
      <c r="AB838" t="s">
        <v>57</v>
      </c>
      <c r="AC838" t="s">
        <v>57</v>
      </c>
      <c r="AH838">
        <f t="shared" si="143"/>
        <v>0</v>
      </c>
      <c r="AI838">
        <f t="shared" si="144"/>
        <v>1</v>
      </c>
      <c r="AJ838" t="str">
        <f t="shared" si="145"/>
        <v/>
      </c>
      <c r="AK838">
        <v>1</v>
      </c>
      <c r="AL838" s="8">
        <f t="shared" si="146"/>
        <v>84</v>
      </c>
      <c r="AM838" s="8">
        <f t="shared" si="147"/>
        <v>0.1</v>
      </c>
      <c r="AN838" s="8">
        <f t="shared" si="148"/>
        <v>1.6666666666666666E-2</v>
      </c>
      <c r="AO838" s="8">
        <f>Table1[[#This Row],[L1 Worked Time]]+Table1[[#This Row],[Idle Time]]+Table1[[#This Row],[L1 Pend Time]]</f>
        <v>84.11666666666666</v>
      </c>
      <c r="AP838" s="1" t="str">
        <f t="shared" si="149"/>
        <v>Fri</v>
      </c>
      <c r="AQ838" s="6">
        <f>INT(Table1[[#This Row],[Create Date]])</f>
        <v>45002</v>
      </c>
      <c r="AR838" s="2">
        <f t="shared" si="150"/>
        <v>45002</v>
      </c>
      <c r="AS838" s="1" t="str">
        <f t="shared" si="151"/>
        <v>06:00:06</v>
      </c>
      <c r="AT838" s="1" t="str">
        <f t="shared" si="152"/>
        <v>Week-3</v>
      </c>
      <c r="AU838" s="3">
        <f t="shared" si="153"/>
        <v>0.25</v>
      </c>
      <c r="AW838">
        <v>0.1</v>
      </c>
      <c r="AX838">
        <v>84</v>
      </c>
      <c r="AY838">
        <v>1.6666666666666666E-2</v>
      </c>
    </row>
    <row r="839" spans="1:51" x14ac:dyDescent="0.25">
      <c r="A839">
        <v>8999</v>
      </c>
      <c r="B839" t="s">
        <v>41</v>
      </c>
      <c r="C839" t="s">
        <v>60</v>
      </c>
      <c r="D839" t="s">
        <v>43</v>
      </c>
      <c r="E839" t="s">
        <v>110</v>
      </c>
      <c r="F839" t="s">
        <v>6322</v>
      </c>
      <c r="G839" t="s">
        <v>140</v>
      </c>
      <c r="H839" t="s">
        <v>63</v>
      </c>
      <c r="I839" t="s">
        <v>63</v>
      </c>
      <c r="J839" t="s">
        <v>379</v>
      </c>
      <c r="K839" t="s">
        <v>113</v>
      </c>
      <c r="L839" t="s">
        <v>50</v>
      </c>
      <c r="M839" t="s">
        <v>122</v>
      </c>
      <c r="N839">
        <v>104</v>
      </c>
      <c r="O839" t="s">
        <v>48</v>
      </c>
      <c r="P839" t="s">
        <v>52</v>
      </c>
      <c r="T839" t="s">
        <v>105</v>
      </c>
      <c r="V839" t="s">
        <v>48</v>
      </c>
      <c r="W839" t="s">
        <v>54</v>
      </c>
      <c r="X839" t="s">
        <v>55</v>
      </c>
      <c r="Y839" t="s">
        <v>54</v>
      </c>
      <c r="Z839" t="s">
        <v>6323</v>
      </c>
      <c r="AA839" t="s">
        <v>54</v>
      </c>
      <c r="AB839" t="s">
        <v>57</v>
      </c>
      <c r="AC839" t="s">
        <v>57</v>
      </c>
      <c r="AH839">
        <f t="shared" si="143"/>
        <v>0</v>
      </c>
      <c r="AI839">
        <f t="shared" si="144"/>
        <v>1</v>
      </c>
      <c r="AJ839" t="str">
        <f t="shared" si="145"/>
        <v/>
      </c>
      <c r="AK839">
        <v>1</v>
      </c>
      <c r="AL839" s="8">
        <f t="shared" si="146"/>
        <v>103.99999999999999</v>
      </c>
      <c r="AM839" s="8">
        <f t="shared" si="147"/>
        <v>0.15000000000000002</v>
      </c>
      <c r="AN839" s="8">
        <f t="shared" si="148"/>
        <v>1.6666666666666666E-2</v>
      </c>
      <c r="AO839" s="8">
        <f>Table1[[#This Row],[L1 Worked Time]]+Table1[[#This Row],[Idle Time]]+Table1[[#This Row],[L1 Pend Time]]</f>
        <v>104.16666666666666</v>
      </c>
      <c r="AP839" s="1" t="str">
        <f t="shared" si="149"/>
        <v>Sat</v>
      </c>
      <c r="AQ839" s="6">
        <f>INT(Table1[[#This Row],[Create Date]])</f>
        <v>45003</v>
      </c>
      <c r="AR839" s="2">
        <f t="shared" si="150"/>
        <v>45003</v>
      </c>
      <c r="AS839" s="1" t="str">
        <f t="shared" si="151"/>
        <v>17:40:03</v>
      </c>
      <c r="AT839" s="1" t="str">
        <f t="shared" si="152"/>
        <v>Week-3</v>
      </c>
      <c r="AU839" s="3">
        <f t="shared" si="153"/>
        <v>0.70833333333333326</v>
      </c>
      <c r="AW839">
        <v>0.15000000000000002</v>
      </c>
      <c r="AX839">
        <v>103.99999999999999</v>
      </c>
      <c r="AY839">
        <v>1.6666666666666666E-2</v>
      </c>
    </row>
    <row r="840" spans="1:51" x14ac:dyDescent="0.25">
      <c r="A840">
        <v>8998</v>
      </c>
      <c r="B840" t="s">
        <v>59</v>
      </c>
      <c r="C840" t="s">
        <v>60</v>
      </c>
      <c r="D840" t="s">
        <v>43</v>
      </c>
      <c r="E840" t="s">
        <v>1005</v>
      </c>
      <c r="F840" t="s">
        <v>6324</v>
      </c>
      <c r="G840" t="s">
        <v>140</v>
      </c>
      <c r="H840" t="s">
        <v>47</v>
      </c>
      <c r="I840" t="s">
        <v>72</v>
      </c>
      <c r="J840" t="s">
        <v>48</v>
      </c>
      <c r="K840" t="s">
        <v>167</v>
      </c>
      <c r="L840" t="s">
        <v>50</v>
      </c>
      <c r="M840" t="s">
        <v>122</v>
      </c>
      <c r="N840">
        <v>2</v>
      </c>
      <c r="O840" t="s">
        <v>48</v>
      </c>
      <c r="P840" t="s">
        <v>52</v>
      </c>
      <c r="T840" t="s">
        <v>105</v>
      </c>
      <c r="V840" t="s">
        <v>48</v>
      </c>
      <c r="W840" t="s">
        <v>54</v>
      </c>
      <c r="X840" t="s">
        <v>55</v>
      </c>
      <c r="Y840" t="s">
        <v>54</v>
      </c>
      <c r="Z840" t="s">
        <v>4248</v>
      </c>
      <c r="AA840" t="s">
        <v>54</v>
      </c>
      <c r="AB840" t="s">
        <v>57</v>
      </c>
      <c r="AC840" t="s">
        <v>6325</v>
      </c>
      <c r="AH840">
        <f t="shared" si="143"/>
        <v>0</v>
      </c>
      <c r="AI840">
        <f t="shared" si="144"/>
        <v>0</v>
      </c>
      <c r="AJ840">
        <f t="shared" si="145"/>
        <v>1</v>
      </c>
      <c r="AK840">
        <v>1</v>
      </c>
      <c r="AL840" s="8">
        <f t="shared" si="146"/>
        <v>2</v>
      </c>
      <c r="AM840" s="8">
        <f t="shared" si="147"/>
        <v>0.15000000000000002</v>
      </c>
      <c r="AN840" s="8">
        <f t="shared" si="148"/>
        <v>210.15</v>
      </c>
      <c r="AO840" s="8">
        <f>Table1[[#This Row],[L1 Worked Time]]+Table1[[#This Row],[Idle Time]]+Table1[[#This Row],[L1 Pend Time]]</f>
        <v>212.3</v>
      </c>
      <c r="AP840" s="1" t="str">
        <f t="shared" si="149"/>
        <v>Sat</v>
      </c>
      <c r="AQ840" s="6">
        <f>INT(Table1[[#This Row],[Create Date]])</f>
        <v>45003</v>
      </c>
      <c r="AR840" s="2">
        <f t="shared" si="150"/>
        <v>45003</v>
      </c>
      <c r="AS840" s="1" t="str">
        <f t="shared" si="151"/>
        <v>17:00:03</v>
      </c>
      <c r="AT840" s="1" t="str">
        <f t="shared" si="152"/>
        <v>Week-3</v>
      </c>
      <c r="AU840" s="3">
        <f t="shared" si="153"/>
        <v>0.70833333333333326</v>
      </c>
      <c r="AW840">
        <v>0.15000000000000002</v>
      </c>
      <c r="AX840">
        <v>2</v>
      </c>
      <c r="AY840">
        <v>210.15</v>
      </c>
    </row>
    <row r="841" spans="1:51" x14ac:dyDescent="0.25">
      <c r="A841">
        <v>8997</v>
      </c>
      <c r="B841" t="s">
        <v>59</v>
      </c>
      <c r="C841" t="s">
        <v>60</v>
      </c>
      <c r="D841" t="s">
        <v>43</v>
      </c>
      <c r="E841" t="s">
        <v>1516</v>
      </c>
      <c r="F841" t="s">
        <v>6326</v>
      </c>
      <c r="G841" t="s">
        <v>77</v>
      </c>
      <c r="H841" t="s">
        <v>47</v>
      </c>
      <c r="I841" t="s">
        <v>47</v>
      </c>
      <c r="J841" t="s">
        <v>48</v>
      </c>
      <c r="K841" t="s">
        <v>167</v>
      </c>
      <c r="L841" t="s">
        <v>50</v>
      </c>
      <c r="M841" t="s">
        <v>51</v>
      </c>
      <c r="N841">
        <v>86</v>
      </c>
      <c r="O841" t="s">
        <v>48</v>
      </c>
      <c r="P841" t="s">
        <v>52</v>
      </c>
      <c r="T841" t="s">
        <v>105</v>
      </c>
      <c r="V841" t="s">
        <v>48</v>
      </c>
      <c r="W841" t="s">
        <v>54</v>
      </c>
      <c r="X841" t="s">
        <v>148</v>
      </c>
      <c r="Y841" t="s">
        <v>54</v>
      </c>
      <c r="Z841" t="s">
        <v>5802</v>
      </c>
      <c r="AA841" t="s">
        <v>54</v>
      </c>
      <c r="AB841" t="s">
        <v>57</v>
      </c>
      <c r="AC841" t="s">
        <v>6327</v>
      </c>
      <c r="AH841">
        <f t="shared" si="143"/>
        <v>0</v>
      </c>
      <c r="AI841">
        <f t="shared" si="144"/>
        <v>1</v>
      </c>
      <c r="AJ841" t="str">
        <f t="shared" si="145"/>
        <v/>
      </c>
      <c r="AK841">
        <v>1</v>
      </c>
      <c r="AL841" s="8">
        <f t="shared" si="146"/>
        <v>86</v>
      </c>
      <c r="AM841" s="8">
        <f t="shared" si="147"/>
        <v>0.11666666666666667</v>
      </c>
      <c r="AN841" s="8">
        <f t="shared" si="148"/>
        <v>69.083333333333343</v>
      </c>
      <c r="AO841" s="8">
        <f>Table1[[#This Row],[L1 Worked Time]]+Table1[[#This Row],[Idle Time]]+Table1[[#This Row],[L1 Pend Time]]</f>
        <v>155.19999999999999</v>
      </c>
      <c r="AP841" s="1" t="str">
        <f t="shared" si="149"/>
        <v>Sat</v>
      </c>
      <c r="AQ841" s="6">
        <f>INT(Table1[[#This Row],[Create Date]])</f>
        <v>45003</v>
      </c>
      <c r="AR841" s="2">
        <f t="shared" si="150"/>
        <v>45003</v>
      </c>
      <c r="AS841" s="1" t="str">
        <f t="shared" si="151"/>
        <v>12:30:03</v>
      </c>
      <c r="AT841" s="1" t="str">
        <f t="shared" si="152"/>
        <v>Week-3</v>
      </c>
      <c r="AU841" s="3">
        <f t="shared" si="153"/>
        <v>0.5</v>
      </c>
      <c r="AW841">
        <v>0.11666666666666667</v>
      </c>
      <c r="AX841">
        <v>86</v>
      </c>
      <c r="AY841">
        <v>69.083333333333343</v>
      </c>
    </row>
    <row r="842" spans="1:51" x14ac:dyDescent="0.25">
      <c r="A842">
        <v>8996</v>
      </c>
      <c r="B842" t="s">
        <v>346</v>
      </c>
      <c r="C842" t="s">
        <v>399</v>
      </c>
      <c r="D842" t="s">
        <v>43</v>
      </c>
      <c r="E842" t="s">
        <v>1292</v>
      </c>
      <c r="F842" t="s">
        <v>6328</v>
      </c>
      <c r="G842" t="s">
        <v>120</v>
      </c>
      <c r="H842" t="s">
        <v>63</v>
      </c>
      <c r="I842" t="s">
        <v>63</v>
      </c>
      <c r="J842" t="s">
        <v>392</v>
      </c>
      <c r="K842" t="s">
        <v>1294</v>
      </c>
      <c r="L842" t="s">
        <v>50</v>
      </c>
      <c r="M842" t="s">
        <v>122</v>
      </c>
      <c r="N842">
        <v>3</v>
      </c>
      <c r="O842" t="s">
        <v>48</v>
      </c>
      <c r="P842" t="s">
        <v>251</v>
      </c>
      <c r="S842" t="s">
        <v>252</v>
      </c>
      <c r="V842" t="s">
        <v>48</v>
      </c>
      <c r="W842" t="s">
        <v>54</v>
      </c>
      <c r="X842" t="s">
        <v>148</v>
      </c>
      <c r="Y842" t="s">
        <v>54</v>
      </c>
      <c r="Z842" t="s">
        <v>590</v>
      </c>
      <c r="AA842" t="s">
        <v>54</v>
      </c>
      <c r="AB842" t="s">
        <v>57</v>
      </c>
      <c r="AC842" t="s">
        <v>6329</v>
      </c>
      <c r="AH842">
        <f t="shared" si="143"/>
        <v>0</v>
      </c>
      <c r="AI842">
        <f t="shared" si="144"/>
        <v>1</v>
      </c>
      <c r="AJ842" t="str">
        <f t="shared" si="145"/>
        <v/>
      </c>
      <c r="AK842">
        <v>1</v>
      </c>
      <c r="AL842" s="8">
        <f t="shared" si="146"/>
        <v>3</v>
      </c>
      <c r="AM842" s="8">
        <f t="shared" si="147"/>
        <v>0.11666666666666667</v>
      </c>
      <c r="AN842" s="8">
        <f t="shared" si="148"/>
        <v>128.41666666666669</v>
      </c>
      <c r="AO842" s="8">
        <f>Table1[[#This Row],[L1 Worked Time]]+Table1[[#This Row],[Idle Time]]+Table1[[#This Row],[L1 Pend Time]]</f>
        <v>131.53333333333336</v>
      </c>
      <c r="AP842" s="1" t="str">
        <f t="shared" si="149"/>
        <v>Sat</v>
      </c>
      <c r="AQ842" s="6">
        <f>INT(Table1[[#This Row],[Create Date]])</f>
        <v>45003</v>
      </c>
      <c r="AR842" s="2">
        <f t="shared" si="150"/>
        <v>45003</v>
      </c>
      <c r="AS842" s="1" t="str">
        <f t="shared" si="151"/>
        <v>03:10:03</v>
      </c>
      <c r="AT842" s="1" t="str">
        <f t="shared" si="152"/>
        <v>Week-3</v>
      </c>
      <c r="AU842" s="3">
        <f t="shared" si="153"/>
        <v>0.125</v>
      </c>
      <c r="AW842">
        <v>0.11666666666666667</v>
      </c>
      <c r="AX842">
        <v>3</v>
      </c>
      <c r="AY842">
        <v>128.41666666666669</v>
      </c>
    </row>
    <row r="843" spans="1:51" x14ac:dyDescent="0.25">
      <c r="A843">
        <v>9002</v>
      </c>
      <c r="B843" t="s">
        <v>41</v>
      </c>
      <c r="C843" t="s">
        <v>60</v>
      </c>
      <c r="D843" t="s">
        <v>43</v>
      </c>
      <c r="E843" t="s">
        <v>44</v>
      </c>
      <c r="F843" t="s">
        <v>6316</v>
      </c>
      <c r="G843" t="s">
        <v>120</v>
      </c>
      <c r="H843" t="s">
        <v>47</v>
      </c>
      <c r="I843" t="s">
        <v>47</v>
      </c>
      <c r="J843" t="s">
        <v>112</v>
      </c>
      <c r="K843" t="s">
        <v>49</v>
      </c>
      <c r="L843" t="s">
        <v>50</v>
      </c>
      <c r="M843" t="s">
        <v>122</v>
      </c>
      <c r="N843">
        <v>13</v>
      </c>
      <c r="O843" t="s">
        <v>48</v>
      </c>
      <c r="P843" t="s">
        <v>52</v>
      </c>
      <c r="T843" t="s">
        <v>53</v>
      </c>
      <c r="V843" t="s">
        <v>48</v>
      </c>
      <c r="W843" t="s">
        <v>54</v>
      </c>
      <c r="X843" t="s">
        <v>106</v>
      </c>
      <c r="Y843" t="s">
        <v>54</v>
      </c>
      <c r="Z843" t="s">
        <v>5105</v>
      </c>
      <c r="AA843" t="s">
        <v>54</v>
      </c>
      <c r="AB843" t="s">
        <v>57</v>
      </c>
      <c r="AC843" t="s">
        <v>6317</v>
      </c>
      <c r="AH843">
        <f t="shared" si="143"/>
        <v>0</v>
      </c>
      <c r="AI843">
        <f t="shared" si="144"/>
        <v>1</v>
      </c>
      <c r="AJ843" t="str">
        <f t="shared" si="145"/>
        <v/>
      </c>
      <c r="AK843">
        <v>1</v>
      </c>
      <c r="AL843" s="8">
        <f t="shared" si="146"/>
        <v>12.999999999999998</v>
      </c>
      <c r="AM843" s="8">
        <f t="shared" si="147"/>
        <v>8.3333333333333329E-2</v>
      </c>
      <c r="AN843" s="8">
        <f t="shared" si="148"/>
        <v>131.05000000000001</v>
      </c>
      <c r="AO843" s="8">
        <f>Table1[[#This Row],[L1 Worked Time]]+Table1[[#This Row],[Idle Time]]+Table1[[#This Row],[L1 Pend Time]]</f>
        <v>144.13333333333335</v>
      </c>
      <c r="AP843" s="1" t="str">
        <f t="shared" si="149"/>
        <v>Sun</v>
      </c>
      <c r="AQ843" s="6">
        <f>INT(Table1[[#This Row],[Create Date]])</f>
        <v>45004</v>
      </c>
      <c r="AR843" s="2">
        <f t="shared" si="150"/>
        <v>45004</v>
      </c>
      <c r="AS843" s="1" t="str">
        <f t="shared" si="151"/>
        <v>05:20:04</v>
      </c>
      <c r="AT843" s="1" t="str">
        <f t="shared" si="152"/>
        <v>Week-3</v>
      </c>
      <c r="AU843" s="3">
        <f t="shared" si="153"/>
        <v>0.20833333333333331</v>
      </c>
      <c r="AW843">
        <v>8.3333333333333329E-2</v>
      </c>
      <c r="AX843">
        <v>12.999999999999998</v>
      </c>
      <c r="AY843">
        <v>131.05000000000001</v>
      </c>
    </row>
    <row r="844" spans="1:51" x14ac:dyDescent="0.25">
      <c r="A844">
        <v>9001</v>
      </c>
      <c r="B844" t="s">
        <v>41</v>
      </c>
      <c r="C844" t="s">
        <v>60</v>
      </c>
      <c r="D844" t="s">
        <v>43</v>
      </c>
      <c r="E844" t="s">
        <v>44</v>
      </c>
      <c r="F844" t="s">
        <v>6318</v>
      </c>
      <c r="G844" t="s">
        <v>120</v>
      </c>
      <c r="H844" t="s">
        <v>47</v>
      </c>
      <c r="I844" t="s">
        <v>47</v>
      </c>
      <c r="J844" t="s">
        <v>112</v>
      </c>
      <c r="K844" t="s">
        <v>49</v>
      </c>
      <c r="L844" t="s">
        <v>50</v>
      </c>
      <c r="M844" t="s">
        <v>122</v>
      </c>
      <c r="N844">
        <v>35</v>
      </c>
      <c r="O844" t="s">
        <v>48</v>
      </c>
      <c r="P844" t="s">
        <v>52</v>
      </c>
      <c r="T844" t="s">
        <v>53</v>
      </c>
      <c r="V844" t="s">
        <v>48</v>
      </c>
      <c r="W844" t="s">
        <v>54</v>
      </c>
      <c r="X844" t="s">
        <v>106</v>
      </c>
      <c r="Y844" t="s">
        <v>54</v>
      </c>
      <c r="Z844" t="s">
        <v>6319</v>
      </c>
      <c r="AA844" t="s">
        <v>54</v>
      </c>
      <c r="AB844" t="s">
        <v>57</v>
      </c>
      <c r="AC844" t="s">
        <v>5224</v>
      </c>
      <c r="AH844">
        <f t="shared" si="143"/>
        <v>0</v>
      </c>
      <c r="AI844">
        <f t="shared" si="144"/>
        <v>1</v>
      </c>
      <c r="AJ844" t="str">
        <f t="shared" si="145"/>
        <v/>
      </c>
      <c r="AK844">
        <v>1</v>
      </c>
      <c r="AL844" s="8">
        <f t="shared" si="146"/>
        <v>35</v>
      </c>
      <c r="AM844" s="8">
        <f t="shared" si="147"/>
        <v>8.3333333333333329E-2</v>
      </c>
      <c r="AN844" s="8">
        <f t="shared" si="148"/>
        <v>45.833333333333336</v>
      </c>
      <c r="AO844" s="8">
        <f>Table1[[#This Row],[L1 Worked Time]]+Table1[[#This Row],[Idle Time]]+Table1[[#This Row],[L1 Pend Time]]</f>
        <v>80.916666666666671</v>
      </c>
      <c r="AP844" s="1" t="str">
        <f t="shared" si="149"/>
        <v>Sun</v>
      </c>
      <c r="AQ844" s="6">
        <f>INT(Table1[[#This Row],[Create Date]])</f>
        <v>45004</v>
      </c>
      <c r="AR844" s="2">
        <f t="shared" si="150"/>
        <v>45004</v>
      </c>
      <c r="AS844" s="1" t="str">
        <f t="shared" si="151"/>
        <v>05:20:03</v>
      </c>
      <c r="AT844" s="1" t="str">
        <f t="shared" si="152"/>
        <v>Week-3</v>
      </c>
      <c r="AU844" s="3">
        <f t="shared" si="153"/>
        <v>0.20833333333333331</v>
      </c>
      <c r="AW844">
        <v>8.3333333333333329E-2</v>
      </c>
      <c r="AX844">
        <v>35</v>
      </c>
      <c r="AY844">
        <v>45.833333333333336</v>
      </c>
    </row>
    <row r="845" spans="1:51" x14ac:dyDescent="0.25">
      <c r="A845">
        <v>9000</v>
      </c>
      <c r="B845" t="s">
        <v>59</v>
      </c>
      <c r="C845" t="s">
        <v>60</v>
      </c>
      <c r="D845" t="s">
        <v>43</v>
      </c>
      <c r="E845" t="s">
        <v>1005</v>
      </c>
      <c r="F845" t="s">
        <v>6320</v>
      </c>
      <c r="G845" t="s">
        <v>120</v>
      </c>
      <c r="H845" t="s">
        <v>72</v>
      </c>
      <c r="I845" t="s">
        <v>72</v>
      </c>
      <c r="J845" t="s">
        <v>392</v>
      </c>
      <c r="K845" t="s">
        <v>167</v>
      </c>
      <c r="L845" t="s">
        <v>50</v>
      </c>
      <c r="M845" t="s">
        <v>122</v>
      </c>
      <c r="N845">
        <v>21</v>
      </c>
      <c r="O845" t="s">
        <v>48</v>
      </c>
      <c r="P845" t="s">
        <v>52</v>
      </c>
      <c r="T845" t="s">
        <v>105</v>
      </c>
      <c r="V845" t="s">
        <v>48</v>
      </c>
      <c r="W845" t="s">
        <v>54</v>
      </c>
      <c r="X845" t="s">
        <v>78</v>
      </c>
      <c r="Y845" t="s">
        <v>54</v>
      </c>
      <c r="Z845" t="s">
        <v>6098</v>
      </c>
      <c r="AA845" t="s">
        <v>54</v>
      </c>
      <c r="AB845" t="s">
        <v>57</v>
      </c>
      <c r="AC845" t="s">
        <v>6321</v>
      </c>
      <c r="AH845">
        <f t="shared" si="143"/>
        <v>0</v>
      </c>
      <c r="AI845">
        <f t="shared" si="144"/>
        <v>1</v>
      </c>
      <c r="AJ845" t="str">
        <f t="shared" si="145"/>
        <v/>
      </c>
      <c r="AK845">
        <v>1</v>
      </c>
      <c r="AL845" s="8">
        <f t="shared" si="146"/>
        <v>21</v>
      </c>
      <c r="AM845" s="8">
        <f t="shared" si="147"/>
        <v>0.13333333333333333</v>
      </c>
      <c r="AN845" s="8">
        <f t="shared" si="148"/>
        <v>39.20000000000001</v>
      </c>
      <c r="AO845" s="8">
        <f>Table1[[#This Row],[L1 Worked Time]]+Table1[[#This Row],[Idle Time]]+Table1[[#This Row],[L1 Pend Time]]</f>
        <v>60.333333333333343</v>
      </c>
      <c r="AP845" s="1" t="str">
        <f t="shared" si="149"/>
        <v>Sun</v>
      </c>
      <c r="AQ845" s="6">
        <f>INT(Table1[[#This Row],[Create Date]])</f>
        <v>45004</v>
      </c>
      <c r="AR845" s="2">
        <f t="shared" si="150"/>
        <v>45004</v>
      </c>
      <c r="AS845" s="1" t="str">
        <f t="shared" si="151"/>
        <v>04:40:03</v>
      </c>
      <c r="AT845" s="1" t="str">
        <f t="shared" si="152"/>
        <v>Week-3</v>
      </c>
      <c r="AU845" s="3">
        <f t="shared" si="153"/>
        <v>0.16666666666666666</v>
      </c>
      <c r="AW845">
        <v>0.13333333333333333</v>
      </c>
      <c r="AX845">
        <v>21</v>
      </c>
      <c r="AY845">
        <v>39.20000000000001</v>
      </c>
    </row>
    <row r="846" spans="1:51" x14ac:dyDescent="0.25">
      <c r="A846">
        <v>9023</v>
      </c>
      <c r="B846" t="s">
        <v>117</v>
      </c>
      <c r="C846" t="s">
        <v>60</v>
      </c>
      <c r="D846" t="s">
        <v>43</v>
      </c>
      <c r="E846" t="s">
        <v>145</v>
      </c>
      <c r="F846" t="s">
        <v>6268</v>
      </c>
      <c r="G846" t="s">
        <v>2165</v>
      </c>
      <c r="H846" t="s">
        <v>47</v>
      </c>
      <c r="I846" t="s">
        <v>72</v>
      </c>
      <c r="J846" t="s">
        <v>112</v>
      </c>
      <c r="K846" t="s">
        <v>121</v>
      </c>
      <c r="L846" t="s">
        <v>50</v>
      </c>
      <c r="M846" t="s">
        <v>114</v>
      </c>
      <c r="N846">
        <v>33</v>
      </c>
      <c r="O846" t="s">
        <v>48</v>
      </c>
      <c r="P846" t="s">
        <v>66</v>
      </c>
      <c r="Q846" t="s">
        <v>147</v>
      </c>
      <c r="V846" t="s">
        <v>48</v>
      </c>
      <c r="W846" t="s">
        <v>54</v>
      </c>
      <c r="X846" t="s">
        <v>745</v>
      </c>
      <c r="Y846" t="s">
        <v>54</v>
      </c>
      <c r="Z846" t="s">
        <v>6269</v>
      </c>
      <c r="AA846" t="s">
        <v>54</v>
      </c>
      <c r="AB846" t="s">
        <v>57</v>
      </c>
      <c r="AC846" t="s">
        <v>2864</v>
      </c>
      <c r="AH846">
        <f t="shared" si="143"/>
        <v>0</v>
      </c>
      <c r="AI846">
        <f t="shared" si="144"/>
        <v>0</v>
      </c>
      <c r="AJ846">
        <f t="shared" si="145"/>
        <v>1</v>
      </c>
      <c r="AK846">
        <v>1</v>
      </c>
      <c r="AL846" s="8">
        <f t="shared" si="146"/>
        <v>33</v>
      </c>
      <c r="AM846" s="8">
        <f t="shared" si="147"/>
        <v>6.6666666666666666E-2</v>
      </c>
      <c r="AN846" s="8">
        <f t="shared" si="148"/>
        <v>51.866666666666667</v>
      </c>
      <c r="AO846" s="8">
        <f>Table1[[#This Row],[L1 Worked Time]]+Table1[[#This Row],[Idle Time]]+Table1[[#This Row],[L1 Pend Time]]</f>
        <v>84.933333333333337</v>
      </c>
      <c r="AP846" s="1" t="str">
        <f t="shared" si="149"/>
        <v>Mon</v>
      </c>
      <c r="AQ846" s="6">
        <f>INT(Table1[[#This Row],[Create Date]])</f>
        <v>45005</v>
      </c>
      <c r="AR846" s="2">
        <f t="shared" si="150"/>
        <v>45005</v>
      </c>
      <c r="AS846" s="1" t="str">
        <f t="shared" si="151"/>
        <v>20:20:04</v>
      </c>
      <c r="AT846" s="1" t="str">
        <f t="shared" si="152"/>
        <v>Week-4</v>
      </c>
      <c r="AU846" s="3">
        <f t="shared" si="153"/>
        <v>0.83333333333333326</v>
      </c>
      <c r="AW846">
        <v>6.6666666666666666E-2</v>
      </c>
      <c r="AX846">
        <v>33</v>
      </c>
      <c r="AY846">
        <v>51.866666666666667</v>
      </c>
    </row>
    <row r="847" spans="1:51" x14ac:dyDescent="0.25">
      <c r="A847">
        <v>9022</v>
      </c>
      <c r="B847" t="s">
        <v>59</v>
      </c>
      <c r="C847" t="s">
        <v>60</v>
      </c>
      <c r="D847" t="s">
        <v>43</v>
      </c>
      <c r="E847" t="s">
        <v>1516</v>
      </c>
      <c r="F847" t="s">
        <v>6270</v>
      </c>
      <c r="G847" t="s">
        <v>2165</v>
      </c>
      <c r="H847" t="s">
        <v>47</v>
      </c>
      <c r="I847" t="s">
        <v>47</v>
      </c>
      <c r="J847" t="s">
        <v>48</v>
      </c>
      <c r="K847" t="s">
        <v>167</v>
      </c>
      <c r="L847" t="s">
        <v>50</v>
      </c>
      <c r="M847" t="s">
        <v>51</v>
      </c>
      <c r="N847">
        <v>50</v>
      </c>
      <c r="O847" t="s">
        <v>48</v>
      </c>
      <c r="P847" t="s">
        <v>52</v>
      </c>
      <c r="T847" t="s">
        <v>105</v>
      </c>
      <c r="V847" t="s">
        <v>48</v>
      </c>
      <c r="W847" t="s">
        <v>54</v>
      </c>
      <c r="X847" t="s">
        <v>78</v>
      </c>
      <c r="Y847" t="s">
        <v>54</v>
      </c>
      <c r="Z847" t="s">
        <v>6271</v>
      </c>
      <c r="AA847" t="s">
        <v>54</v>
      </c>
      <c r="AB847" t="s">
        <v>57</v>
      </c>
      <c r="AC847" t="s">
        <v>2619</v>
      </c>
      <c r="AH847">
        <f t="shared" si="143"/>
        <v>0</v>
      </c>
      <c r="AI847">
        <f t="shared" si="144"/>
        <v>1</v>
      </c>
      <c r="AJ847" t="str">
        <f t="shared" si="145"/>
        <v/>
      </c>
      <c r="AK847">
        <v>1</v>
      </c>
      <c r="AL847" s="8">
        <f t="shared" si="146"/>
        <v>50</v>
      </c>
      <c r="AM847" s="8">
        <f t="shared" si="147"/>
        <v>0.13333333333333333</v>
      </c>
      <c r="AN847" s="8">
        <f t="shared" si="148"/>
        <v>85.483333333333334</v>
      </c>
      <c r="AO847" s="8">
        <f>Table1[[#This Row],[L1 Worked Time]]+Table1[[#This Row],[Idle Time]]+Table1[[#This Row],[L1 Pend Time]]</f>
        <v>135.61666666666667</v>
      </c>
      <c r="AP847" s="1" t="str">
        <f t="shared" si="149"/>
        <v>Mon</v>
      </c>
      <c r="AQ847" s="6">
        <f>INT(Table1[[#This Row],[Create Date]])</f>
        <v>45005</v>
      </c>
      <c r="AR847" s="2">
        <f t="shared" si="150"/>
        <v>45005</v>
      </c>
      <c r="AS847" s="1" t="str">
        <f t="shared" si="151"/>
        <v>20:20:03</v>
      </c>
      <c r="AT847" s="1" t="str">
        <f t="shared" si="152"/>
        <v>Week-4</v>
      </c>
      <c r="AU847" s="3">
        <f t="shared" si="153"/>
        <v>0.83333333333333326</v>
      </c>
      <c r="AW847">
        <v>0.13333333333333333</v>
      </c>
      <c r="AX847">
        <v>50</v>
      </c>
      <c r="AY847">
        <v>85.483333333333334</v>
      </c>
    </row>
    <row r="848" spans="1:51" x14ac:dyDescent="0.25">
      <c r="A848">
        <v>9021</v>
      </c>
      <c r="B848" t="s">
        <v>41</v>
      </c>
      <c r="C848" t="s">
        <v>60</v>
      </c>
      <c r="D848" t="s">
        <v>43</v>
      </c>
      <c r="E848" t="s">
        <v>150</v>
      </c>
      <c r="F848" t="s">
        <v>6272</v>
      </c>
      <c r="G848" t="s">
        <v>2165</v>
      </c>
      <c r="H848" t="s">
        <v>47</v>
      </c>
      <c r="I848" t="s">
        <v>72</v>
      </c>
      <c r="J848" t="s">
        <v>281</v>
      </c>
      <c r="K848" t="s">
        <v>2614</v>
      </c>
      <c r="L848" t="s">
        <v>50</v>
      </c>
      <c r="M848" t="s">
        <v>114</v>
      </c>
      <c r="N848">
        <v>63</v>
      </c>
      <c r="O848" t="s">
        <v>48</v>
      </c>
      <c r="P848" t="s">
        <v>66</v>
      </c>
      <c r="Q848" t="s">
        <v>147</v>
      </c>
      <c r="V848" t="s">
        <v>282</v>
      </c>
      <c r="W848" t="s">
        <v>54</v>
      </c>
      <c r="X848" t="s">
        <v>142</v>
      </c>
      <c r="Y848" t="s">
        <v>54</v>
      </c>
      <c r="Z848" t="s">
        <v>6273</v>
      </c>
      <c r="AA848" t="s">
        <v>54</v>
      </c>
      <c r="AB848" t="s">
        <v>57</v>
      </c>
      <c r="AC848" t="s">
        <v>57</v>
      </c>
      <c r="AH848">
        <f t="shared" si="143"/>
        <v>1</v>
      </c>
      <c r="AI848">
        <f t="shared" si="144"/>
        <v>0</v>
      </c>
      <c r="AJ848">
        <f t="shared" si="145"/>
        <v>1</v>
      </c>
      <c r="AK848">
        <v>1</v>
      </c>
      <c r="AL848" s="8">
        <f t="shared" si="146"/>
        <v>62.999999999999993</v>
      </c>
      <c r="AM848" s="8">
        <f t="shared" si="147"/>
        <v>0.1</v>
      </c>
      <c r="AN848" s="8">
        <f t="shared" si="148"/>
        <v>1.6666666666666666E-2</v>
      </c>
      <c r="AO848" s="8">
        <f>Table1[[#This Row],[L1 Worked Time]]+Table1[[#This Row],[Idle Time]]+Table1[[#This Row],[L1 Pend Time]]</f>
        <v>63.11666666666666</v>
      </c>
      <c r="AP848" s="1" t="str">
        <f t="shared" si="149"/>
        <v>Mon</v>
      </c>
      <c r="AQ848" s="6">
        <f>INT(Table1[[#This Row],[Create Date]])</f>
        <v>45005</v>
      </c>
      <c r="AR848" s="2">
        <f t="shared" si="150"/>
        <v>45005</v>
      </c>
      <c r="AS848" s="1" t="str">
        <f t="shared" si="151"/>
        <v>20:10:03</v>
      </c>
      <c r="AT848" s="1" t="str">
        <f t="shared" si="152"/>
        <v>Week-4</v>
      </c>
      <c r="AU848" s="3">
        <f t="shared" si="153"/>
        <v>0.83333333333333326</v>
      </c>
      <c r="AW848">
        <v>0.1</v>
      </c>
      <c r="AX848">
        <v>62.999999999999993</v>
      </c>
      <c r="AY848">
        <v>1.6666666666666666E-2</v>
      </c>
    </row>
    <row r="849" spans="1:51" x14ac:dyDescent="0.25">
      <c r="A849">
        <v>9020</v>
      </c>
      <c r="B849" t="s">
        <v>41</v>
      </c>
      <c r="C849" t="s">
        <v>60</v>
      </c>
      <c r="D849" t="s">
        <v>43</v>
      </c>
      <c r="E849" t="s">
        <v>352</v>
      </c>
      <c r="F849" t="s">
        <v>6274</v>
      </c>
      <c r="G849" t="s">
        <v>2165</v>
      </c>
      <c r="H849" t="s">
        <v>63</v>
      </c>
      <c r="I849" t="s">
        <v>63</v>
      </c>
      <c r="J849" t="s">
        <v>112</v>
      </c>
      <c r="K849" t="s">
        <v>2614</v>
      </c>
      <c r="L849" t="s">
        <v>50</v>
      </c>
      <c r="M849" t="s">
        <v>114</v>
      </c>
      <c r="N849">
        <v>63</v>
      </c>
      <c r="O849" t="s">
        <v>48</v>
      </c>
      <c r="P849" t="s">
        <v>354</v>
      </c>
      <c r="U849" t="s">
        <v>355</v>
      </c>
      <c r="V849" t="s">
        <v>48</v>
      </c>
      <c r="W849" t="s">
        <v>54</v>
      </c>
      <c r="X849" t="s">
        <v>55</v>
      </c>
      <c r="Y849" t="s">
        <v>54</v>
      </c>
      <c r="Z849" t="s">
        <v>6275</v>
      </c>
      <c r="AA849" t="s">
        <v>54</v>
      </c>
      <c r="AB849" t="s">
        <v>57</v>
      </c>
      <c r="AC849" t="s">
        <v>6276</v>
      </c>
      <c r="AH849">
        <f t="shared" si="143"/>
        <v>0</v>
      </c>
      <c r="AI849">
        <f t="shared" si="144"/>
        <v>1</v>
      </c>
      <c r="AJ849" t="str">
        <f t="shared" si="145"/>
        <v/>
      </c>
      <c r="AK849">
        <v>1</v>
      </c>
      <c r="AL849" s="8">
        <f t="shared" si="146"/>
        <v>62.999999999999993</v>
      </c>
      <c r="AM849" s="8">
        <f t="shared" si="147"/>
        <v>0.15000000000000002</v>
      </c>
      <c r="AN849" s="8">
        <f t="shared" si="148"/>
        <v>19.399999999999999</v>
      </c>
      <c r="AO849" s="8">
        <f>Table1[[#This Row],[L1 Worked Time]]+Table1[[#This Row],[Idle Time]]+Table1[[#This Row],[L1 Pend Time]]</f>
        <v>82.549999999999983</v>
      </c>
      <c r="AP849" s="1" t="str">
        <f t="shared" si="149"/>
        <v>Mon</v>
      </c>
      <c r="AQ849" s="6">
        <f>INT(Table1[[#This Row],[Create Date]])</f>
        <v>45005</v>
      </c>
      <c r="AR849" s="2">
        <f t="shared" si="150"/>
        <v>45005</v>
      </c>
      <c r="AS849" s="1" t="str">
        <f t="shared" si="151"/>
        <v>17:30:03</v>
      </c>
      <c r="AT849" s="1" t="str">
        <f t="shared" si="152"/>
        <v>Week-4</v>
      </c>
      <c r="AU849" s="3">
        <f t="shared" si="153"/>
        <v>0.70833333333333326</v>
      </c>
      <c r="AW849">
        <v>0.15000000000000002</v>
      </c>
      <c r="AX849">
        <v>62.999999999999993</v>
      </c>
      <c r="AY849">
        <v>19.399999999999999</v>
      </c>
    </row>
    <row r="850" spans="1:51" x14ac:dyDescent="0.25">
      <c r="A850">
        <v>9019</v>
      </c>
      <c r="B850" t="s">
        <v>59</v>
      </c>
      <c r="C850" t="s">
        <v>60</v>
      </c>
      <c r="D850" t="s">
        <v>43</v>
      </c>
      <c r="E850" t="s">
        <v>4496</v>
      </c>
      <c r="F850" t="s">
        <v>6277</v>
      </c>
      <c r="G850" t="s">
        <v>2165</v>
      </c>
      <c r="H850" t="s">
        <v>47</v>
      </c>
      <c r="I850" t="s">
        <v>47</v>
      </c>
      <c r="J850" t="s">
        <v>48</v>
      </c>
      <c r="K850" t="s">
        <v>243</v>
      </c>
      <c r="L850" t="s">
        <v>50</v>
      </c>
      <c r="M850" t="s">
        <v>51</v>
      </c>
      <c r="N850">
        <v>68</v>
      </c>
      <c r="O850" t="s">
        <v>48</v>
      </c>
      <c r="P850" t="s">
        <v>52</v>
      </c>
      <c r="T850" t="s">
        <v>105</v>
      </c>
      <c r="V850" t="s">
        <v>48</v>
      </c>
      <c r="W850" t="s">
        <v>54</v>
      </c>
      <c r="X850" t="s">
        <v>142</v>
      </c>
      <c r="Y850" t="s">
        <v>54</v>
      </c>
      <c r="Z850" t="s">
        <v>6124</v>
      </c>
      <c r="AA850" t="s">
        <v>54</v>
      </c>
      <c r="AB850" t="s">
        <v>57</v>
      </c>
      <c r="AC850" t="s">
        <v>6278</v>
      </c>
      <c r="AH850">
        <f t="shared" si="143"/>
        <v>0</v>
      </c>
      <c r="AI850">
        <f t="shared" si="144"/>
        <v>1</v>
      </c>
      <c r="AJ850" t="str">
        <f t="shared" si="145"/>
        <v/>
      </c>
      <c r="AK850">
        <v>1</v>
      </c>
      <c r="AL850" s="8">
        <f t="shared" si="146"/>
        <v>68</v>
      </c>
      <c r="AM850" s="8">
        <f t="shared" si="147"/>
        <v>0.1</v>
      </c>
      <c r="AN850" s="8">
        <f t="shared" si="148"/>
        <v>113.05000000000001</v>
      </c>
      <c r="AO850" s="8">
        <f>Table1[[#This Row],[L1 Worked Time]]+Table1[[#This Row],[Idle Time]]+Table1[[#This Row],[L1 Pend Time]]</f>
        <v>181.15</v>
      </c>
      <c r="AP850" s="1" t="str">
        <f t="shared" si="149"/>
        <v>Mon</v>
      </c>
      <c r="AQ850" s="6">
        <f>INT(Table1[[#This Row],[Create Date]])</f>
        <v>45005</v>
      </c>
      <c r="AR850" s="2">
        <f t="shared" si="150"/>
        <v>45005</v>
      </c>
      <c r="AS850" s="1" t="str">
        <f t="shared" si="151"/>
        <v>17:00:03</v>
      </c>
      <c r="AT850" s="1" t="str">
        <f t="shared" si="152"/>
        <v>Week-4</v>
      </c>
      <c r="AU850" s="3">
        <f t="shared" si="153"/>
        <v>0.70833333333333326</v>
      </c>
      <c r="AW850">
        <v>0.1</v>
      </c>
      <c r="AX850">
        <v>68</v>
      </c>
      <c r="AY850">
        <v>113.05000000000001</v>
      </c>
    </row>
    <row r="851" spans="1:51" x14ac:dyDescent="0.25">
      <c r="A851">
        <v>9018</v>
      </c>
      <c r="B851" t="s">
        <v>59</v>
      </c>
      <c r="C851" t="s">
        <v>60</v>
      </c>
      <c r="D851" t="s">
        <v>43</v>
      </c>
      <c r="E851" t="s">
        <v>6279</v>
      </c>
      <c r="F851" t="s">
        <v>6280</v>
      </c>
      <c r="G851" t="s">
        <v>2165</v>
      </c>
      <c r="H851" t="s">
        <v>63</v>
      </c>
      <c r="I851" t="s">
        <v>63</v>
      </c>
      <c r="J851" t="s">
        <v>64</v>
      </c>
      <c r="L851" t="s">
        <v>50</v>
      </c>
      <c r="M851" t="s">
        <v>65</v>
      </c>
      <c r="N851">
        <v>45</v>
      </c>
      <c r="O851" t="s">
        <v>48</v>
      </c>
      <c r="P851" t="s">
        <v>66</v>
      </c>
      <c r="Q851" t="s">
        <v>67</v>
      </c>
      <c r="V851" t="s">
        <v>48</v>
      </c>
      <c r="W851" t="s">
        <v>54</v>
      </c>
      <c r="X851" t="s">
        <v>89</v>
      </c>
      <c r="Y851" t="s">
        <v>54</v>
      </c>
      <c r="Z851" t="s">
        <v>6281</v>
      </c>
      <c r="AA851" t="s">
        <v>54</v>
      </c>
      <c r="AB851" t="s">
        <v>57</v>
      </c>
      <c r="AC851" t="s">
        <v>6282</v>
      </c>
      <c r="AH851">
        <f t="shared" si="143"/>
        <v>0</v>
      </c>
      <c r="AI851">
        <f t="shared" si="144"/>
        <v>1</v>
      </c>
      <c r="AJ851" t="str">
        <f t="shared" si="145"/>
        <v/>
      </c>
      <c r="AK851">
        <v>1</v>
      </c>
      <c r="AL851" s="8">
        <f t="shared" si="146"/>
        <v>45</v>
      </c>
      <c r="AM851" s="8">
        <f t="shared" si="147"/>
        <v>0.16666666666666666</v>
      </c>
      <c r="AN851" s="8">
        <f t="shared" si="148"/>
        <v>24.1</v>
      </c>
      <c r="AO851" s="8">
        <f>Table1[[#This Row],[L1 Worked Time]]+Table1[[#This Row],[Idle Time]]+Table1[[#This Row],[L1 Pend Time]]</f>
        <v>69.266666666666666</v>
      </c>
      <c r="AP851" s="1" t="str">
        <f t="shared" si="149"/>
        <v>Mon</v>
      </c>
      <c r="AQ851" s="6">
        <f>INT(Table1[[#This Row],[Create Date]])</f>
        <v>45005</v>
      </c>
      <c r="AR851" s="2">
        <f t="shared" si="150"/>
        <v>45005</v>
      </c>
      <c r="AS851" s="1" t="str">
        <f t="shared" si="151"/>
        <v>16:30:05</v>
      </c>
      <c r="AT851" s="1" t="str">
        <f t="shared" si="152"/>
        <v>Week-4</v>
      </c>
      <c r="AU851" s="3">
        <f t="shared" si="153"/>
        <v>0.66666666666666663</v>
      </c>
      <c r="AW851">
        <v>0.16666666666666666</v>
      </c>
      <c r="AX851">
        <v>45</v>
      </c>
      <c r="AY851">
        <v>24.1</v>
      </c>
    </row>
    <row r="852" spans="1:51" x14ac:dyDescent="0.25">
      <c r="A852">
        <v>9017</v>
      </c>
      <c r="B852" t="s">
        <v>59</v>
      </c>
      <c r="C852" t="s">
        <v>60</v>
      </c>
      <c r="D852" t="s">
        <v>43</v>
      </c>
      <c r="E852" t="s">
        <v>6283</v>
      </c>
      <c r="F852" t="s">
        <v>6284</v>
      </c>
      <c r="G852" t="s">
        <v>77</v>
      </c>
      <c r="H852" t="s">
        <v>47</v>
      </c>
      <c r="I852" t="s">
        <v>47</v>
      </c>
      <c r="J852" t="s">
        <v>64</v>
      </c>
      <c r="L852" t="s">
        <v>50</v>
      </c>
      <c r="M852" t="s">
        <v>65</v>
      </c>
      <c r="N852">
        <v>58</v>
      </c>
      <c r="O852" t="s">
        <v>48</v>
      </c>
      <c r="P852" t="s">
        <v>66</v>
      </c>
      <c r="Q852" t="s">
        <v>317</v>
      </c>
      <c r="V852" t="s">
        <v>48</v>
      </c>
      <c r="W852" t="s">
        <v>54</v>
      </c>
      <c r="X852" t="s">
        <v>84</v>
      </c>
      <c r="Y852" t="s">
        <v>54</v>
      </c>
      <c r="Z852" t="s">
        <v>3233</v>
      </c>
      <c r="AA852" t="s">
        <v>54</v>
      </c>
      <c r="AB852" t="s">
        <v>57</v>
      </c>
      <c r="AC852" t="s">
        <v>57</v>
      </c>
      <c r="AH852">
        <f t="shared" si="143"/>
        <v>0</v>
      </c>
      <c r="AI852">
        <f t="shared" si="144"/>
        <v>1</v>
      </c>
      <c r="AJ852" t="str">
        <f t="shared" si="145"/>
        <v/>
      </c>
      <c r="AK852">
        <v>1</v>
      </c>
      <c r="AL852" s="8">
        <f t="shared" si="146"/>
        <v>58.000000000000007</v>
      </c>
      <c r="AM852" s="8">
        <f t="shared" si="147"/>
        <v>0.18333333333333332</v>
      </c>
      <c r="AN852" s="8">
        <f t="shared" si="148"/>
        <v>1.6666666666666666E-2</v>
      </c>
      <c r="AO852" s="8">
        <f>Table1[[#This Row],[L1 Worked Time]]+Table1[[#This Row],[Idle Time]]+Table1[[#This Row],[L1 Pend Time]]</f>
        <v>58.2</v>
      </c>
      <c r="AP852" s="1" t="str">
        <f t="shared" si="149"/>
        <v>Mon</v>
      </c>
      <c r="AQ852" s="6">
        <f>INT(Table1[[#This Row],[Create Date]])</f>
        <v>45005</v>
      </c>
      <c r="AR852" s="2">
        <f t="shared" si="150"/>
        <v>45005</v>
      </c>
      <c r="AS852" s="1" t="str">
        <f t="shared" si="151"/>
        <v>15:30:07</v>
      </c>
      <c r="AT852" s="1" t="str">
        <f t="shared" si="152"/>
        <v>Week-4</v>
      </c>
      <c r="AU852" s="3">
        <f t="shared" si="153"/>
        <v>0.625</v>
      </c>
      <c r="AW852">
        <v>0.18333333333333332</v>
      </c>
      <c r="AX852">
        <v>58.000000000000007</v>
      </c>
      <c r="AY852">
        <v>1.6666666666666666E-2</v>
      </c>
    </row>
    <row r="853" spans="1:51" x14ac:dyDescent="0.25">
      <c r="A853">
        <v>9016</v>
      </c>
      <c r="B853" t="s">
        <v>117</v>
      </c>
      <c r="C853" t="s">
        <v>109</v>
      </c>
      <c r="D853" t="s">
        <v>43</v>
      </c>
      <c r="E853" t="s">
        <v>2807</v>
      </c>
      <c r="F853" t="s">
        <v>6285</v>
      </c>
      <c r="G853" t="s">
        <v>120</v>
      </c>
      <c r="H853" t="s">
        <v>63</v>
      </c>
      <c r="I853" t="s">
        <v>63</v>
      </c>
      <c r="J853" t="s">
        <v>112</v>
      </c>
      <c r="K853" t="s">
        <v>1294</v>
      </c>
      <c r="L853" t="s">
        <v>50</v>
      </c>
      <c r="M853" t="s">
        <v>122</v>
      </c>
      <c r="N853">
        <v>31</v>
      </c>
      <c r="O853" t="s">
        <v>48</v>
      </c>
      <c r="P853" t="s">
        <v>251</v>
      </c>
      <c r="S853" t="s">
        <v>252</v>
      </c>
      <c r="V853" t="s">
        <v>48</v>
      </c>
      <c r="W853" t="s">
        <v>54</v>
      </c>
      <c r="X853" t="s">
        <v>89</v>
      </c>
      <c r="Y853" t="s">
        <v>54</v>
      </c>
      <c r="Z853" t="s">
        <v>6286</v>
      </c>
      <c r="AA853" t="s">
        <v>54</v>
      </c>
      <c r="AB853" t="s">
        <v>57</v>
      </c>
      <c r="AC853" t="s">
        <v>6287</v>
      </c>
      <c r="AH853">
        <f t="shared" si="143"/>
        <v>0</v>
      </c>
      <c r="AI853">
        <f t="shared" si="144"/>
        <v>1</v>
      </c>
      <c r="AJ853" t="str">
        <f t="shared" si="145"/>
        <v/>
      </c>
      <c r="AK853">
        <v>1</v>
      </c>
      <c r="AL853" s="8">
        <f t="shared" si="146"/>
        <v>31</v>
      </c>
      <c r="AM853" s="8">
        <f t="shared" si="147"/>
        <v>0.16666666666666666</v>
      </c>
      <c r="AN853" s="8">
        <f t="shared" si="148"/>
        <v>16.8</v>
      </c>
      <c r="AO853" s="8">
        <f>Table1[[#This Row],[L1 Worked Time]]+Table1[[#This Row],[Idle Time]]+Table1[[#This Row],[L1 Pend Time]]</f>
        <v>47.966666666666669</v>
      </c>
      <c r="AP853" s="1" t="str">
        <f t="shared" si="149"/>
        <v>Mon</v>
      </c>
      <c r="AQ853" s="6">
        <f>INT(Table1[[#This Row],[Create Date]])</f>
        <v>45005</v>
      </c>
      <c r="AR853" s="2">
        <f t="shared" si="150"/>
        <v>45005</v>
      </c>
      <c r="AS853" s="1" t="str">
        <f t="shared" si="151"/>
        <v>15:10:04</v>
      </c>
      <c r="AT853" s="1" t="str">
        <f t="shared" si="152"/>
        <v>Week-4</v>
      </c>
      <c r="AU853" s="3">
        <f t="shared" si="153"/>
        <v>0.625</v>
      </c>
      <c r="AW853">
        <v>0.16666666666666666</v>
      </c>
      <c r="AX853">
        <v>31</v>
      </c>
      <c r="AY853">
        <v>16.8</v>
      </c>
    </row>
    <row r="854" spans="1:51" x14ac:dyDescent="0.25">
      <c r="A854">
        <v>9015</v>
      </c>
      <c r="B854" t="s">
        <v>59</v>
      </c>
      <c r="C854" t="s">
        <v>60</v>
      </c>
      <c r="D854" t="s">
        <v>43</v>
      </c>
      <c r="E854" t="s">
        <v>6288</v>
      </c>
      <c r="F854" t="s">
        <v>6289</v>
      </c>
      <c r="G854" t="s">
        <v>77</v>
      </c>
      <c r="H854" t="s">
        <v>63</v>
      </c>
      <c r="I854" t="s">
        <v>63</v>
      </c>
      <c r="J854" t="s">
        <v>64</v>
      </c>
      <c r="L854" t="s">
        <v>50</v>
      </c>
      <c r="M854" t="s">
        <v>65</v>
      </c>
      <c r="N854">
        <v>68</v>
      </c>
      <c r="O854" t="s">
        <v>48</v>
      </c>
      <c r="P854" t="s">
        <v>66</v>
      </c>
      <c r="Q854" t="s">
        <v>67</v>
      </c>
      <c r="V854" t="s">
        <v>48</v>
      </c>
      <c r="W854" t="s">
        <v>54</v>
      </c>
      <c r="X854" t="s">
        <v>148</v>
      </c>
      <c r="Y854" t="s">
        <v>54</v>
      </c>
      <c r="Z854" t="s">
        <v>6290</v>
      </c>
      <c r="AA854" t="s">
        <v>54</v>
      </c>
      <c r="AB854" t="s">
        <v>57</v>
      </c>
      <c r="AC854" t="s">
        <v>57</v>
      </c>
      <c r="AH854">
        <f t="shared" si="143"/>
        <v>0</v>
      </c>
      <c r="AI854">
        <f t="shared" si="144"/>
        <v>1</v>
      </c>
      <c r="AJ854" t="str">
        <f t="shared" si="145"/>
        <v/>
      </c>
      <c r="AK854">
        <v>1</v>
      </c>
      <c r="AL854" s="8">
        <f t="shared" si="146"/>
        <v>68</v>
      </c>
      <c r="AM854" s="8">
        <f t="shared" si="147"/>
        <v>0.11666666666666667</v>
      </c>
      <c r="AN854" s="8">
        <f t="shared" si="148"/>
        <v>1.6666666666666666E-2</v>
      </c>
      <c r="AO854" s="8">
        <f>Table1[[#This Row],[L1 Worked Time]]+Table1[[#This Row],[Idle Time]]+Table1[[#This Row],[L1 Pend Time]]</f>
        <v>68.133333333333326</v>
      </c>
      <c r="AP854" s="1" t="str">
        <f t="shared" si="149"/>
        <v>Mon</v>
      </c>
      <c r="AQ854" s="6">
        <f>INT(Table1[[#This Row],[Create Date]])</f>
        <v>45005</v>
      </c>
      <c r="AR854" s="2">
        <f t="shared" si="150"/>
        <v>45005</v>
      </c>
      <c r="AS854" s="1" t="str">
        <f t="shared" si="151"/>
        <v>14:30:11</v>
      </c>
      <c r="AT854" s="1" t="str">
        <f t="shared" si="152"/>
        <v>Week-4</v>
      </c>
      <c r="AU854" s="3">
        <f t="shared" si="153"/>
        <v>0.58333333333333326</v>
      </c>
      <c r="AW854">
        <v>0.11666666666666667</v>
      </c>
      <c r="AX854">
        <v>68</v>
      </c>
      <c r="AY854">
        <v>1.6666666666666666E-2</v>
      </c>
    </row>
    <row r="855" spans="1:51" x14ac:dyDescent="0.25">
      <c r="A855">
        <v>9014</v>
      </c>
      <c r="B855" t="s">
        <v>59</v>
      </c>
      <c r="C855" t="s">
        <v>60</v>
      </c>
      <c r="D855" t="s">
        <v>43</v>
      </c>
      <c r="E855" t="s">
        <v>6291</v>
      </c>
      <c r="F855" t="s">
        <v>6292</v>
      </c>
      <c r="G855" t="s">
        <v>120</v>
      </c>
      <c r="H855" t="s">
        <v>63</v>
      </c>
      <c r="I855" t="s">
        <v>63</v>
      </c>
      <c r="J855" t="s">
        <v>48</v>
      </c>
      <c r="L855" t="s">
        <v>50</v>
      </c>
      <c r="M855" t="s">
        <v>65</v>
      </c>
      <c r="N855">
        <v>110</v>
      </c>
      <c r="O855" t="s">
        <v>48</v>
      </c>
      <c r="P855" t="s">
        <v>66</v>
      </c>
      <c r="Q855" t="s">
        <v>67</v>
      </c>
      <c r="V855" t="s">
        <v>48</v>
      </c>
      <c r="W855" t="s">
        <v>54</v>
      </c>
      <c r="X855" t="s">
        <v>78</v>
      </c>
      <c r="Y855" t="s">
        <v>54</v>
      </c>
      <c r="Z855" t="s">
        <v>6293</v>
      </c>
      <c r="AA855" t="s">
        <v>54</v>
      </c>
      <c r="AB855" t="s">
        <v>57</v>
      </c>
      <c r="AC855" t="s">
        <v>4137</v>
      </c>
      <c r="AH855">
        <f t="shared" si="143"/>
        <v>0</v>
      </c>
      <c r="AI855">
        <f t="shared" si="144"/>
        <v>1</v>
      </c>
      <c r="AJ855" t="str">
        <f t="shared" si="145"/>
        <v/>
      </c>
      <c r="AK855">
        <v>1</v>
      </c>
      <c r="AL855" s="8">
        <f t="shared" si="146"/>
        <v>110.00000000000001</v>
      </c>
      <c r="AM855" s="8">
        <f t="shared" si="147"/>
        <v>0.13333333333333333</v>
      </c>
      <c r="AN855" s="8">
        <f t="shared" si="148"/>
        <v>27.9</v>
      </c>
      <c r="AO855" s="8">
        <f>Table1[[#This Row],[L1 Worked Time]]+Table1[[#This Row],[Idle Time]]+Table1[[#This Row],[L1 Pend Time]]</f>
        <v>138.03333333333336</v>
      </c>
      <c r="AP855" s="1" t="str">
        <f t="shared" si="149"/>
        <v>Mon</v>
      </c>
      <c r="AQ855" s="6">
        <f>INT(Table1[[#This Row],[Create Date]])</f>
        <v>45005</v>
      </c>
      <c r="AR855" s="2">
        <f t="shared" si="150"/>
        <v>45005</v>
      </c>
      <c r="AS855" s="1" t="str">
        <f t="shared" si="151"/>
        <v>14:00:05</v>
      </c>
      <c r="AT855" s="1" t="str">
        <f t="shared" si="152"/>
        <v>Week-4</v>
      </c>
      <c r="AU855" s="3">
        <f t="shared" si="153"/>
        <v>0.58333333333333326</v>
      </c>
      <c r="AW855">
        <v>0.13333333333333333</v>
      </c>
      <c r="AX855">
        <v>110.00000000000001</v>
      </c>
      <c r="AY855">
        <v>27.9</v>
      </c>
    </row>
    <row r="856" spans="1:51" x14ac:dyDescent="0.25">
      <c r="A856">
        <v>9013</v>
      </c>
      <c r="B856" t="s">
        <v>41</v>
      </c>
      <c r="C856" t="s">
        <v>60</v>
      </c>
      <c r="D856" t="s">
        <v>43</v>
      </c>
      <c r="E856" t="s">
        <v>110</v>
      </c>
      <c r="F856" t="s">
        <v>6294</v>
      </c>
      <c r="G856" t="s">
        <v>82</v>
      </c>
      <c r="H856" t="s">
        <v>72</v>
      </c>
      <c r="I856" t="s">
        <v>72</v>
      </c>
      <c r="J856" t="s">
        <v>48</v>
      </c>
      <c r="K856" t="s">
        <v>113</v>
      </c>
      <c r="L856" t="s">
        <v>50</v>
      </c>
      <c r="M856" t="s">
        <v>51</v>
      </c>
      <c r="N856">
        <v>25</v>
      </c>
      <c r="O856" t="s">
        <v>48</v>
      </c>
      <c r="P856" t="s">
        <v>52</v>
      </c>
      <c r="T856" t="s">
        <v>105</v>
      </c>
      <c r="V856" t="s">
        <v>48</v>
      </c>
      <c r="W856" t="s">
        <v>54</v>
      </c>
      <c r="X856" t="s">
        <v>3625</v>
      </c>
      <c r="Y856" t="s">
        <v>54</v>
      </c>
      <c r="Z856" t="s">
        <v>6295</v>
      </c>
      <c r="AA856" t="s">
        <v>54</v>
      </c>
      <c r="AB856" t="s">
        <v>57</v>
      </c>
      <c r="AC856" t="s">
        <v>57</v>
      </c>
      <c r="AH856">
        <f t="shared" si="143"/>
        <v>0</v>
      </c>
      <c r="AI856">
        <f t="shared" si="144"/>
        <v>1</v>
      </c>
      <c r="AJ856" t="str">
        <f t="shared" si="145"/>
        <v/>
      </c>
      <c r="AK856">
        <v>1</v>
      </c>
      <c r="AL856" s="8">
        <f t="shared" si="146"/>
        <v>25</v>
      </c>
      <c r="AM856" s="8">
        <f t="shared" si="147"/>
        <v>36.56666666666667</v>
      </c>
      <c r="AN856" s="8">
        <f t="shared" si="148"/>
        <v>1.6666666666666666E-2</v>
      </c>
      <c r="AO856" s="8">
        <f>Table1[[#This Row],[L1 Worked Time]]+Table1[[#This Row],[Idle Time]]+Table1[[#This Row],[L1 Pend Time]]</f>
        <v>61.583333333333336</v>
      </c>
      <c r="AP856" s="1" t="str">
        <f t="shared" si="149"/>
        <v>Mon</v>
      </c>
      <c r="AQ856" s="6">
        <f>INT(Table1[[#This Row],[Create Date]])</f>
        <v>45005</v>
      </c>
      <c r="AR856" s="2">
        <f t="shared" si="150"/>
        <v>45005</v>
      </c>
      <c r="AS856" s="1" t="str">
        <f t="shared" si="151"/>
        <v>13:50:03</v>
      </c>
      <c r="AT856" s="1" t="str">
        <f t="shared" si="152"/>
        <v>Week-4</v>
      </c>
      <c r="AU856" s="3">
        <f t="shared" si="153"/>
        <v>0.54166666666666663</v>
      </c>
      <c r="AW856">
        <v>36.56666666666667</v>
      </c>
      <c r="AX856">
        <v>25</v>
      </c>
      <c r="AY856">
        <v>1.6666666666666666E-2</v>
      </c>
    </row>
    <row r="857" spans="1:51" x14ac:dyDescent="0.25">
      <c r="A857">
        <v>9012</v>
      </c>
      <c r="B857" t="s">
        <v>41</v>
      </c>
      <c r="C857" t="s">
        <v>109</v>
      </c>
      <c r="D857" t="s">
        <v>43</v>
      </c>
      <c r="E857" t="s">
        <v>110</v>
      </c>
      <c r="F857" t="s">
        <v>6296</v>
      </c>
      <c r="G857" t="s">
        <v>77</v>
      </c>
      <c r="H857" t="s">
        <v>47</v>
      </c>
      <c r="I857" t="s">
        <v>63</v>
      </c>
      <c r="J857" t="s">
        <v>112</v>
      </c>
      <c r="K857" t="s">
        <v>141</v>
      </c>
      <c r="L857" t="s">
        <v>50</v>
      </c>
      <c r="M857" t="s">
        <v>114</v>
      </c>
      <c r="N857">
        <v>109</v>
      </c>
      <c r="O857" t="s">
        <v>48</v>
      </c>
      <c r="P857" t="s">
        <v>52</v>
      </c>
      <c r="T857" t="s">
        <v>105</v>
      </c>
      <c r="V857" t="s">
        <v>48</v>
      </c>
      <c r="W857" t="s">
        <v>54</v>
      </c>
      <c r="X857" t="s">
        <v>142</v>
      </c>
      <c r="Y857" t="s">
        <v>54</v>
      </c>
      <c r="Z857" t="s">
        <v>6297</v>
      </c>
      <c r="AA857" t="s">
        <v>54</v>
      </c>
      <c r="AB857" t="s">
        <v>57</v>
      </c>
      <c r="AC857" t="s">
        <v>57</v>
      </c>
      <c r="AH857">
        <f t="shared" si="143"/>
        <v>0</v>
      </c>
      <c r="AI857">
        <f t="shared" si="144"/>
        <v>0</v>
      </c>
      <c r="AJ857">
        <f t="shared" si="145"/>
        <v>1</v>
      </c>
      <c r="AK857">
        <v>1</v>
      </c>
      <c r="AL857" s="8">
        <f t="shared" si="146"/>
        <v>108.99999999999999</v>
      </c>
      <c r="AM857" s="8">
        <f t="shared" si="147"/>
        <v>0.1</v>
      </c>
      <c r="AN857" s="8">
        <f t="shared" si="148"/>
        <v>1.6666666666666666E-2</v>
      </c>
      <c r="AO857" s="8">
        <f>Table1[[#This Row],[L1 Worked Time]]+Table1[[#This Row],[Idle Time]]+Table1[[#This Row],[L1 Pend Time]]</f>
        <v>109.11666666666665</v>
      </c>
      <c r="AP857" s="1" t="str">
        <f t="shared" si="149"/>
        <v>Mon</v>
      </c>
      <c r="AQ857" s="6">
        <f>INT(Table1[[#This Row],[Create Date]])</f>
        <v>45005</v>
      </c>
      <c r="AR857" s="2">
        <f t="shared" si="150"/>
        <v>45005</v>
      </c>
      <c r="AS857" s="1" t="str">
        <f t="shared" si="151"/>
        <v>12:40:03</v>
      </c>
      <c r="AT857" s="1" t="str">
        <f t="shared" si="152"/>
        <v>Week-4</v>
      </c>
      <c r="AU857" s="3">
        <f t="shared" si="153"/>
        <v>0.5</v>
      </c>
      <c r="AW857">
        <v>0.1</v>
      </c>
      <c r="AX857">
        <v>108.99999999999999</v>
      </c>
      <c r="AY857">
        <v>1.6666666666666666E-2</v>
      </c>
    </row>
    <row r="858" spans="1:51" x14ac:dyDescent="0.25">
      <c r="A858">
        <v>9011</v>
      </c>
      <c r="B858" t="s">
        <v>117</v>
      </c>
      <c r="C858" t="s">
        <v>60</v>
      </c>
      <c r="D858" t="s">
        <v>43</v>
      </c>
      <c r="E858" t="s">
        <v>110</v>
      </c>
      <c r="F858" t="s">
        <v>6298</v>
      </c>
      <c r="G858" t="s">
        <v>82</v>
      </c>
      <c r="H858" t="s">
        <v>47</v>
      </c>
      <c r="I858" t="s">
        <v>63</v>
      </c>
      <c r="J858" t="s">
        <v>379</v>
      </c>
      <c r="K858" t="s">
        <v>113</v>
      </c>
      <c r="L858" t="s">
        <v>50</v>
      </c>
      <c r="M858" t="s">
        <v>122</v>
      </c>
      <c r="N858">
        <v>328</v>
      </c>
      <c r="O858" t="s">
        <v>48</v>
      </c>
      <c r="P858" t="s">
        <v>52</v>
      </c>
      <c r="T858" t="s">
        <v>105</v>
      </c>
      <c r="V858" t="s">
        <v>48</v>
      </c>
      <c r="W858" t="s">
        <v>54</v>
      </c>
      <c r="X858" t="s">
        <v>55</v>
      </c>
      <c r="Y858" t="s">
        <v>54</v>
      </c>
      <c r="Z858" t="s">
        <v>6299</v>
      </c>
      <c r="AA858" t="s">
        <v>54</v>
      </c>
      <c r="AB858" t="s">
        <v>57</v>
      </c>
      <c r="AC858" t="s">
        <v>57</v>
      </c>
      <c r="AH858">
        <f t="shared" si="143"/>
        <v>0</v>
      </c>
      <c r="AI858">
        <f t="shared" si="144"/>
        <v>0</v>
      </c>
      <c r="AJ858">
        <f t="shared" si="145"/>
        <v>1</v>
      </c>
      <c r="AK858">
        <v>1</v>
      </c>
      <c r="AL858" s="8">
        <f t="shared" si="146"/>
        <v>328</v>
      </c>
      <c r="AM858" s="8">
        <f t="shared" si="147"/>
        <v>0.15000000000000002</v>
      </c>
      <c r="AN858" s="8">
        <f t="shared" si="148"/>
        <v>1.6666666666666666E-2</v>
      </c>
      <c r="AO858" s="8">
        <f>Table1[[#This Row],[L1 Worked Time]]+Table1[[#This Row],[Idle Time]]+Table1[[#This Row],[L1 Pend Time]]</f>
        <v>328.16666666666663</v>
      </c>
      <c r="AP858" s="1" t="str">
        <f t="shared" si="149"/>
        <v>Mon</v>
      </c>
      <c r="AQ858" s="6">
        <f>INT(Table1[[#This Row],[Create Date]])</f>
        <v>45005</v>
      </c>
      <c r="AR858" s="2">
        <f t="shared" si="150"/>
        <v>45005</v>
      </c>
      <c r="AS858" s="1" t="str">
        <f t="shared" si="151"/>
        <v>11:30:03</v>
      </c>
      <c r="AT858" s="1" t="str">
        <f t="shared" si="152"/>
        <v>Week-4</v>
      </c>
      <c r="AU858" s="3">
        <f t="shared" si="153"/>
        <v>0.45833333333333331</v>
      </c>
      <c r="AW858">
        <v>0.15000000000000002</v>
      </c>
      <c r="AX858">
        <v>328</v>
      </c>
      <c r="AY858">
        <v>1.6666666666666666E-2</v>
      </c>
    </row>
    <row r="859" spans="1:51" x14ac:dyDescent="0.25">
      <c r="A859">
        <v>9010</v>
      </c>
      <c r="B859" t="s">
        <v>41</v>
      </c>
      <c r="C859" t="s">
        <v>109</v>
      </c>
      <c r="D859" t="s">
        <v>43</v>
      </c>
      <c r="E859" t="s">
        <v>110</v>
      </c>
      <c r="F859" t="s">
        <v>6300</v>
      </c>
      <c r="G859" t="s">
        <v>77</v>
      </c>
      <c r="H859" t="s">
        <v>72</v>
      </c>
      <c r="I859" t="s">
        <v>72</v>
      </c>
      <c r="J859" t="s">
        <v>112</v>
      </c>
      <c r="K859" t="s">
        <v>113</v>
      </c>
      <c r="L859" t="s">
        <v>50</v>
      </c>
      <c r="M859" t="s">
        <v>114</v>
      </c>
      <c r="N859">
        <v>87</v>
      </c>
      <c r="O859" t="s">
        <v>48</v>
      </c>
      <c r="P859" t="s">
        <v>52</v>
      </c>
      <c r="T859" t="s">
        <v>105</v>
      </c>
      <c r="V859" t="s">
        <v>48</v>
      </c>
      <c r="W859" t="s">
        <v>54</v>
      </c>
      <c r="X859" t="s">
        <v>55</v>
      </c>
      <c r="Y859" t="s">
        <v>54</v>
      </c>
      <c r="Z859" t="s">
        <v>6301</v>
      </c>
      <c r="AA859" t="s">
        <v>54</v>
      </c>
      <c r="AB859" t="s">
        <v>57</v>
      </c>
      <c r="AC859" t="s">
        <v>491</v>
      </c>
      <c r="AH859">
        <f t="shared" si="143"/>
        <v>0</v>
      </c>
      <c r="AI859">
        <f t="shared" si="144"/>
        <v>1</v>
      </c>
      <c r="AJ859" t="str">
        <f t="shared" si="145"/>
        <v/>
      </c>
      <c r="AK859">
        <v>1</v>
      </c>
      <c r="AL859" s="8">
        <f t="shared" si="146"/>
        <v>87</v>
      </c>
      <c r="AM859" s="8">
        <f t="shared" si="147"/>
        <v>0.15000000000000002</v>
      </c>
      <c r="AN859" s="8">
        <f t="shared" si="148"/>
        <v>42.56666666666667</v>
      </c>
      <c r="AO859" s="8">
        <f>Table1[[#This Row],[L1 Worked Time]]+Table1[[#This Row],[Idle Time]]+Table1[[#This Row],[L1 Pend Time]]</f>
        <v>129.71666666666667</v>
      </c>
      <c r="AP859" s="1" t="str">
        <f t="shared" si="149"/>
        <v>Mon</v>
      </c>
      <c r="AQ859" s="6">
        <f>INT(Table1[[#This Row],[Create Date]])</f>
        <v>45005</v>
      </c>
      <c r="AR859" s="2">
        <f t="shared" si="150"/>
        <v>45005</v>
      </c>
      <c r="AS859" s="1" t="str">
        <f t="shared" si="151"/>
        <v>10:30:03</v>
      </c>
      <c r="AT859" s="1" t="str">
        <f t="shared" si="152"/>
        <v>Week-4</v>
      </c>
      <c r="AU859" s="3">
        <f t="shared" si="153"/>
        <v>0.41666666666666663</v>
      </c>
      <c r="AW859">
        <v>0.15000000000000002</v>
      </c>
      <c r="AX859">
        <v>87</v>
      </c>
      <c r="AY859">
        <v>42.56666666666667</v>
      </c>
    </row>
    <row r="860" spans="1:51" x14ac:dyDescent="0.25">
      <c r="A860">
        <v>9009</v>
      </c>
      <c r="B860" t="s">
        <v>41</v>
      </c>
      <c r="C860" t="s">
        <v>60</v>
      </c>
      <c r="D860" t="s">
        <v>43</v>
      </c>
      <c r="E860" t="s">
        <v>110</v>
      </c>
      <c r="F860" t="s">
        <v>6302</v>
      </c>
      <c r="G860" t="s">
        <v>82</v>
      </c>
      <c r="H860" t="s">
        <v>72</v>
      </c>
      <c r="I860" t="s">
        <v>72</v>
      </c>
      <c r="J860" t="s">
        <v>112</v>
      </c>
      <c r="K860" t="s">
        <v>113</v>
      </c>
      <c r="L860" t="s">
        <v>50</v>
      </c>
      <c r="M860" t="s">
        <v>51</v>
      </c>
      <c r="N860">
        <v>294</v>
      </c>
      <c r="O860" t="s">
        <v>48</v>
      </c>
      <c r="P860" t="s">
        <v>52</v>
      </c>
      <c r="T860" t="s">
        <v>105</v>
      </c>
      <c r="V860" t="s">
        <v>48</v>
      </c>
      <c r="W860" t="s">
        <v>54</v>
      </c>
      <c r="X860" t="s">
        <v>55</v>
      </c>
      <c r="Y860" t="s">
        <v>54</v>
      </c>
      <c r="Z860" t="s">
        <v>6303</v>
      </c>
      <c r="AA860" t="s">
        <v>54</v>
      </c>
      <c r="AB860" t="s">
        <v>57</v>
      </c>
      <c r="AC860" t="s">
        <v>5412</v>
      </c>
      <c r="AH860">
        <f t="shared" si="143"/>
        <v>0</v>
      </c>
      <c r="AI860">
        <f t="shared" si="144"/>
        <v>1</v>
      </c>
      <c r="AJ860" t="str">
        <f t="shared" si="145"/>
        <v/>
      </c>
      <c r="AK860">
        <v>1</v>
      </c>
      <c r="AL860" s="8">
        <f t="shared" si="146"/>
        <v>294</v>
      </c>
      <c r="AM860" s="8">
        <f t="shared" si="147"/>
        <v>0.15000000000000002</v>
      </c>
      <c r="AN860" s="8">
        <f t="shared" si="148"/>
        <v>39.533333333333331</v>
      </c>
      <c r="AO860" s="8">
        <f>Table1[[#This Row],[L1 Worked Time]]+Table1[[#This Row],[Idle Time]]+Table1[[#This Row],[L1 Pend Time]]</f>
        <v>333.68333333333328</v>
      </c>
      <c r="AP860" s="1" t="str">
        <f t="shared" si="149"/>
        <v>Mon</v>
      </c>
      <c r="AQ860" s="6">
        <f>INT(Table1[[#This Row],[Create Date]])</f>
        <v>45005</v>
      </c>
      <c r="AR860" s="2">
        <f t="shared" si="150"/>
        <v>45005</v>
      </c>
      <c r="AS860" s="1" t="str">
        <f t="shared" si="151"/>
        <v>10:10:03</v>
      </c>
      <c r="AT860" s="1" t="str">
        <f t="shared" si="152"/>
        <v>Week-4</v>
      </c>
      <c r="AU860" s="3">
        <f t="shared" si="153"/>
        <v>0.41666666666666663</v>
      </c>
      <c r="AW860">
        <v>0.15000000000000002</v>
      </c>
      <c r="AX860">
        <v>294</v>
      </c>
      <c r="AY860">
        <v>39.533333333333331</v>
      </c>
    </row>
    <row r="861" spans="1:51" x14ac:dyDescent="0.25">
      <c r="A861">
        <v>9008</v>
      </c>
      <c r="B861" t="s">
        <v>59</v>
      </c>
      <c r="C861" t="s">
        <v>60</v>
      </c>
      <c r="D861" t="s">
        <v>43</v>
      </c>
      <c r="E861" t="s">
        <v>1005</v>
      </c>
      <c r="F861" t="s">
        <v>6304</v>
      </c>
      <c r="G861" t="s">
        <v>120</v>
      </c>
      <c r="H861" t="s">
        <v>47</v>
      </c>
      <c r="I861" t="s">
        <v>72</v>
      </c>
      <c r="J861" t="s">
        <v>48</v>
      </c>
      <c r="K861" t="s">
        <v>167</v>
      </c>
      <c r="L861" t="s">
        <v>50</v>
      </c>
      <c r="M861" t="s">
        <v>122</v>
      </c>
      <c r="N861">
        <v>21</v>
      </c>
      <c r="O861" t="s">
        <v>48</v>
      </c>
      <c r="P861" t="s">
        <v>52</v>
      </c>
      <c r="T861" t="s">
        <v>105</v>
      </c>
      <c r="V861" t="s">
        <v>48</v>
      </c>
      <c r="W861" t="s">
        <v>54</v>
      </c>
      <c r="X861" t="s">
        <v>1441</v>
      </c>
      <c r="Y861" t="s">
        <v>54</v>
      </c>
      <c r="Z861" t="s">
        <v>419</v>
      </c>
      <c r="AA861" t="s">
        <v>54</v>
      </c>
      <c r="AB861" t="s">
        <v>57</v>
      </c>
      <c r="AC861" t="s">
        <v>6305</v>
      </c>
      <c r="AH861">
        <f t="shared" si="143"/>
        <v>0</v>
      </c>
      <c r="AI861">
        <f t="shared" si="144"/>
        <v>0</v>
      </c>
      <c r="AJ861">
        <f t="shared" si="145"/>
        <v>1</v>
      </c>
      <c r="AK861">
        <v>1</v>
      </c>
      <c r="AL861" s="8">
        <f t="shared" si="146"/>
        <v>21</v>
      </c>
      <c r="AM861" s="8">
        <f t="shared" si="147"/>
        <v>2.1166666666666667</v>
      </c>
      <c r="AN861" s="8">
        <f t="shared" si="148"/>
        <v>126.03333333333335</v>
      </c>
      <c r="AO861" s="8">
        <f>Table1[[#This Row],[L1 Worked Time]]+Table1[[#This Row],[Idle Time]]+Table1[[#This Row],[L1 Pend Time]]</f>
        <v>149.15</v>
      </c>
      <c r="AP861" s="1" t="str">
        <f t="shared" si="149"/>
        <v>Mon</v>
      </c>
      <c r="AQ861" s="6">
        <f>INT(Table1[[#This Row],[Create Date]])</f>
        <v>45005</v>
      </c>
      <c r="AR861" s="2">
        <f t="shared" si="150"/>
        <v>45005</v>
      </c>
      <c r="AS861" s="1" t="str">
        <f t="shared" si="151"/>
        <v>09:10:03</v>
      </c>
      <c r="AT861" s="1" t="str">
        <f t="shared" si="152"/>
        <v>Week-4</v>
      </c>
      <c r="AU861" s="3">
        <f t="shared" si="153"/>
        <v>0.375</v>
      </c>
      <c r="AW861">
        <v>2.1166666666666667</v>
      </c>
      <c r="AX861">
        <v>21</v>
      </c>
      <c r="AY861">
        <v>126.03333333333335</v>
      </c>
    </row>
    <row r="862" spans="1:51" x14ac:dyDescent="0.25">
      <c r="A862">
        <v>9007</v>
      </c>
      <c r="B862" t="s">
        <v>41</v>
      </c>
      <c r="C862" t="s">
        <v>60</v>
      </c>
      <c r="D862" t="s">
        <v>43</v>
      </c>
      <c r="E862" t="s">
        <v>110</v>
      </c>
      <c r="F862" t="s">
        <v>6306</v>
      </c>
      <c r="G862" t="s">
        <v>82</v>
      </c>
      <c r="H862" t="s">
        <v>63</v>
      </c>
      <c r="I862" t="s">
        <v>72</v>
      </c>
      <c r="J862" t="s">
        <v>112</v>
      </c>
      <c r="K862" t="s">
        <v>113</v>
      </c>
      <c r="L862" t="s">
        <v>50</v>
      </c>
      <c r="M862" t="s">
        <v>51</v>
      </c>
      <c r="N862">
        <v>19</v>
      </c>
      <c r="O862" t="s">
        <v>48</v>
      </c>
      <c r="P862" t="s">
        <v>52</v>
      </c>
      <c r="T862" t="s">
        <v>105</v>
      </c>
      <c r="V862" t="s">
        <v>48</v>
      </c>
      <c r="W862" t="s">
        <v>54</v>
      </c>
      <c r="X862" t="s">
        <v>125</v>
      </c>
      <c r="Y862" t="s">
        <v>54</v>
      </c>
      <c r="Z862" t="s">
        <v>2093</v>
      </c>
      <c r="AA862" t="s">
        <v>54</v>
      </c>
      <c r="AB862" t="s">
        <v>57</v>
      </c>
      <c r="AC862" t="s">
        <v>6307</v>
      </c>
      <c r="AH862">
        <f t="shared" si="143"/>
        <v>0</v>
      </c>
      <c r="AI862">
        <f t="shared" si="144"/>
        <v>0</v>
      </c>
      <c r="AJ862">
        <f t="shared" si="145"/>
        <v>1</v>
      </c>
      <c r="AK862">
        <v>1</v>
      </c>
      <c r="AL862" s="8">
        <f t="shared" si="146"/>
        <v>19</v>
      </c>
      <c r="AM862" s="8">
        <f t="shared" si="147"/>
        <v>0.23333333333333334</v>
      </c>
      <c r="AN862" s="8">
        <f t="shared" si="148"/>
        <v>178.45</v>
      </c>
      <c r="AO862" s="8">
        <f>Table1[[#This Row],[L1 Worked Time]]+Table1[[#This Row],[Idle Time]]+Table1[[#This Row],[L1 Pend Time]]</f>
        <v>197.68333333333334</v>
      </c>
      <c r="AP862" s="1" t="str">
        <f t="shared" si="149"/>
        <v>Mon</v>
      </c>
      <c r="AQ862" s="6">
        <f>INT(Table1[[#This Row],[Create Date]])</f>
        <v>45005</v>
      </c>
      <c r="AR862" s="2">
        <f t="shared" si="150"/>
        <v>45005</v>
      </c>
      <c r="AS862" s="1" t="str">
        <f t="shared" si="151"/>
        <v>08:50:03</v>
      </c>
      <c r="AT862" s="1" t="str">
        <f t="shared" si="152"/>
        <v>Week-4</v>
      </c>
      <c r="AU862" s="3">
        <f t="shared" si="153"/>
        <v>0.33333333333333331</v>
      </c>
      <c r="AW862">
        <v>0.23333333333333334</v>
      </c>
      <c r="AX862">
        <v>19</v>
      </c>
      <c r="AY862">
        <v>178.45</v>
      </c>
    </row>
    <row r="863" spans="1:51" x14ac:dyDescent="0.25">
      <c r="A863">
        <v>9005</v>
      </c>
      <c r="B863" t="s">
        <v>59</v>
      </c>
      <c r="C863" t="s">
        <v>60</v>
      </c>
      <c r="D863" t="s">
        <v>43</v>
      </c>
      <c r="E863" t="s">
        <v>6173</v>
      </c>
      <c r="F863" t="s">
        <v>6308</v>
      </c>
      <c r="G863" t="s">
        <v>77</v>
      </c>
      <c r="H863" t="s">
        <v>63</v>
      </c>
      <c r="I863" t="s">
        <v>63</v>
      </c>
      <c r="J863" t="s">
        <v>64</v>
      </c>
      <c r="L863" t="s">
        <v>50</v>
      </c>
      <c r="M863" t="s">
        <v>65</v>
      </c>
      <c r="N863">
        <v>66</v>
      </c>
      <c r="O863" t="s">
        <v>48</v>
      </c>
      <c r="P863" t="s">
        <v>66</v>
      </c>
      <c r="Q863" t="s">
        <v>67</v>
      </c>
      <c r="V863" t="s">
        <v>48</v>
      </c>
      <c r="W863" t="s">
        <v>54</v>
      </c>
      <c r="X863" t="s">
        <v>148</v>
      </c>
      <c r="Y863" t="s">
        <v>54</v>
      </c>
      <c r="Z863" t="s">
        <v>6309</v>
      </c>
      <c r="AA863" t="s">
        <v>54</v>
      </c>
      <c r="AB863" t="s">
        <v>57</v>
      </c>
      <c r="AC863" t="s">
        <v>57</v>
      </c>
      <c r="AH863">
        <f t="shared" si="143"/>
        <v>0</v>
      </c>
      <c r="AI863">
        <f t="shared" si="144"/>
        <v>1</v>
      </c>
      <c r="AJ863" t="str">
        <f t="shared" si="145"/>
        <v/>
      </c>
      <c r="AK863">
        <v>1</v>
      </c>
      <c r="AL863" s="8">
        <f t="shared" si="146"/>
        <v>66</v>
      </c>
      <c r="AM863" s="8">
        <f t="shared" si="147"/>
        <v>0.11666666666666667</v>
      </c>
      <c r="AN863" s="8">
        <f t="shared" si="148"/>
        <v>1.6666666666666666E-2</v>
      </c>
      <c r="AO863" s="8">
        <f>Table1[[#This Row],[L1 Worked Time]]+Table1[[#This Row],[Idle Time]]+Table1[[#This Row],[L1 Pend Time]]</f>
        <v>66.133333333333326</v>
      </c>
      <c r="AP863" s="1" t="str">
        <f t="shared" si="149"/>
        <v>Mon</v>
      </c>
      <c r="AQ863" s="6">
        <f>INT(Table1[[#This Row],[Create Date]])</f>
        <v>45005</v>
      </c>
      <c r="AR863" s="2">
        <f t="shared" si="150"/>
        <v>45005</v>
      </c>
      <c r="AS863" s="1" t="str">
        <f t="shared" si="151"/>
        <v>08:30:16</v>
      </c>
      <c r="AT863" s="1" t="str">
        <f t="shared" si="152"/>
        <v>Week-4</v>
      </c>
      <c r="AU863" s="3">
        <f t="shared" si="153"/>
        <v>0.33333333333333331</v>
      </c>
      <c r="AW863">
        <v>0.11666666666666667</v>
      </c>
      <c r="AX863">
        <v>66</v>
      </c>
      <c r="AY863">
        <v>1.6666666666666666E-2</v>
      </c>
    </row>
    <row r="864" spans="1:51" x14ac:dyDescent="0.25">
      <c r="A864">
        <v>9006</v>
      </c>
      <c r="B864" t="s">
        <v>59</v>
      </c>
      <c r="C864" t="s">
        <v>60</v>
      </c>
      <c r="D864" t="s">
        <v>43</v>
      </c>
      <c r="E864" t="s">
        <v>6310</v>
      </c>
      <c r="F864" t="s">
        <v>6308</v>
      </c>
      <c r="G864" t="s">
        <v>120</v>
      </c>
      <c r="H864" t="s">
        <v>72</v>
      </c>
      <c r="I864" t="s">
        <v>72</v>
      </c>
      <c r="J864" t="s">
        <v>64</v>
      </c>
      <c r="L864" t="s">
        <v>50</v>
      </c>
      <c r="M864" t="s">
        <v>65</v>
      </c>
      <c r="N864">
        <v>47</v>
      </c>
      <c r="O864" t="s">
        <v>48</v>
      </c>
      <c r="P864" t="s">
        <v>66</v>
      </c>
      <c r="Q864" t="s">
        <v>88</v>
      </c>
      <c r="V864" t="s">
        <v>48</v>
      </c>
      <c r="W864" t="s">
        <v>54</v>
      </c>
      <c r="X864" t="s">
        <v>84</v>
      </c>
      <c r="Y864" t="s">
        <v>54</v>
      </c>
      <c r="Z864" t="s">
        <v>5511</v>
      </c>
      <c r="AA864" t="s">
        <v>54</v>
      </c>
      <c r="AB864" t="s">
        <v>57</v>
      </c>
      <c r="AC864" t="s">
        <v>6311</v>
      </c>
      <c r="AH864">
        <f t="shared" si="143"/>
        <v>0</v>
      </c>
      <c r="AI864">
        <f t="shared" si="144"/>
        <v>1</v>
      </c>
      <c r="AJ864" t="str">
        <f t="shared" si="145"/>
        <v/>
      </c>
      <c r="AK864">
        <v>1</v>
      </c>
      <c r="AL864" s="8">
        <f t="shared" si="146"/>
        <v>47</v>
      </c>
      <c r="AM864" s="8">
        <f t="shared" si="147"/>
        <v>0.18333333333333332</v>
      </c>
      <c r="AN864" s="8">
        <f t="shared" si="148"/>
        <v>272.5333333333333</v>
      </c>
      <c r="AO864" s="8">
        <f>Table1[[#This Row],[L1 Worked Time]]+Table1[[#This Row],[Idle Time]]+Table1[[#This Row],[L1 Pend Time]]</f>
        <v>319.71666666666664</v>
      </c>
      <c r="AP864" s="1" t="str">
        <f t="shared" si="149"/>
        <v>Mon</v>
      </c>
      <c r="AQ864" s="6">
        <f>INT(Table1[[#This Row],[Create Date]])</f>
        <v>45005</v>
      </c>
      <c r="AR864" s="2">
        <f t="shared" si="150"/>
        <v>45005</v>
      </c>
      <c r="AS864" s="1" t="str">
        <f t="shared" si="151"/>
        <v>08:30:16</v>
      </c>
      <c r="AT864" s="1" t="str">
        <f t="shared" si="152"/>
        <v>Week-4</v>
      </c>
      <c r="AU864" s="3">
        <f t="shared" si="153"/>
        <v>0.33333333333333331</v>
      </c>
      <c r="AW864">
        <v>0.18333333333333332</v>
      </c>
      <c r="AX864">
        <v>47</v>
      </c>
      <c r="AY864">
        <v>272.5333333333333</v>
      </c>
    </row>
    <row r="865" spans="1:51" x14ac:dyDescent="0.25">
      <c r="A865">
        <v>9004</v>
      </c>
      <c r="B865" t="s">
        <v>59</v>
      </c>
      <c r="C865" t="s">
        <v>60</v>
      </c>
      <c r="D865" t="s">
        <v>43</v>
      </c>
      <c r="E865" t="s">
        <v>6312</v>
      </c>
      <c r="F865" t="s">
        <v>6313</v>
      </c>
      <c r="G865" t="s">
        <v>82</v>
      </c>
      <c r="H865" t="s">
        <v>63</v>
      </c>
      <c r="I865" t="s">
        <v>63</v>
      </c>
      <c r="J865" t="s">
        <v>64</v>
      </c>
      <c r="L865" t="s">
        <v>50</v>
      </c>
      <c r="M865" t="s">
        <v>65</v>
      </c>
      <c r="N865">
        <v>64</v>
      </c>
      <c r="O865" t="s">
        <v>48</v>
      </c>
      <c r="P865" t="s">
        <v>66</v>
      </c>
      <c r="Q865" t="s">
        <v>67</v>
      </c>
      <c r="V865" t="s">
        <v>48</v>
      </c>
      <c r="W865" t="s">
        <v>54</v>
      </c>
      <c r="X865" t="s">
        <v>359</v>
      </c>
      <c r="Y865" t="s">
        <v>54</v>
      </c>
      <c r="Z865" t="s">
        <v>2703</v>
      </c>
      <c r="AA865" t="s">
        <v>54</v>
      </c>
      <c r="AB865" t="s">
        <v>57</v>
      </c>
      <c r="AC865" t="s">
        <v>6314</v>
      </c>
      <c r="AH865">
        <f t="shared" si="143"/>
        <v>0</v>
      </c>
      <c r="AI865">
        <f t="shared" si="144"/>
        <v>1</v>
      </c>
      <c r="AJ865" t="str">
        <f t="shared" si="145"/>
        <v/>
      </c>
      <c r="AK865">
        <v>1</v>
      </c>
      <c r="AL865" s="8">
        <f t="shared" si="146"/>
        <v>64</v>
      </c>
      <c r="AM865" s="8">
        <f t="shared" si="147"/>
        <v>0.2</v>
      </c>
      <c r="AN865" s="8">
        <f t="shared" si="148"/>
        <v>47.783333333333331</v>
      </c>
      <c r="AO865" s="8">
        <f>Table1[[#This Row],[L1 Worked Time]]+Table1[[#This Row],[Idle Time]]+Table1[[#This Row],[L1 Pend Time]]</f>
        <v>111.98333333333333</v>
      </c>
      <c r="AP865" s="1" t="str">
        <f t="shared" si="149"/>
        <v>Mon</v>
      </c>
      <c r="AQ865" s="6">
        <f>INT(Table1[[#This Row],[Create Date]])</f>
        <v>45005</v>
      </c>
      <c r="AR865" s="2">
        <f t="shared" si="150"/>
        <v>45005</v>
      </c>
      <c r="AS865" s="1" t="str">
        <f t="shared" si="151"/>
        <v>08:00:07</v>
      </c>
      <c r="AT865" s="1" t="str">
        <f t="shared" si="152"/>
        <v>Week-4</v>
      </c>
      <c r="AU865" s="3">
        <f t="shared" si="153"/>
        <v>0.33333333333333331</v>
      </c>
      <c r="AW865">
        <v>0.2</v>
      </c>
      <c r="AX865">
        <v>64</v>
      </c>
      <c r="AY865">
        <v>47.783333333333331</v>
      </c>
    </row>
    <row r="866" spans="1:51" x14ac:dyDescent="0.25">
      <c r="A866">
        <v>9003</v>
      </c>
      <c r="B866" t="s">
        <v>59</v>
      </c>
      <c r="C866" t="s">
        <v>60</v>
      </c>
      <c r="D866" t="s">
        <v>43</v>
      </c>
      <c r="E866" t="s">
        <v>1516</v>
      </c>
      <c r="F866" t="s">
        <v>6315</v>
      </c>
      <c r="G866" t="s">
        <v>129</v>
      </c>
      <c r="H866" t="s">
        <v>47</v>
      </c>
      <c r="I866" t="s">
        <v>47</v>
      </c>
      <c r="J866" t="s">
        <v>48</v>
      </c>
      <c r="K866" t="s">
        <v>167</v>
      </c>
      <c r="L866" t="s">
        <v>50</v>
      </c>
      <c r="M866" t="s">
        <v>51</v>
      </c>
      <c r="N866">
        <v>76</v>
      </c>
      <c r="O866" t="s">
        <v>48</v>
      </c>
      <c r="P866" t="s">
        <v>52</v>
      </c>
      <c r="T866" t="s">
        <v>105</v>
      </c>
      <c r="V866" t="s">
        <v>48</v>
      </c>
      <c r="W866" t="s">
        <v>54</v>
      </c>
      <c r="X866" t="s">
        <v>254</v>
      </c>
      <c r="Y866" t="s">
        <v>54</v>
      </c>
      <c r="Z866" t="s">
        <v>1187</v>
      </c>
      <c r="AA866" t="s">
        <v>54</v>
      </c>
      <c r="AB866" t="s">
        <v>57</v>
      </c>
      <c r="AC866" t="s">
        <v>57</v>
      </c>
      <c r="AH866">
        <f t="shared" si="143"/>
        <v>0</v>
      </c>
      <c r="AI866">
        <f t="shared" si="144"/>
        <v>1</v>
      </c>
      <c r="AJ866" t="str">
        <f t="shared" si="145"/>
        <v/>
      </c>
      <c r="AK866">
        <v>1</v>
      </c>
      <c r="AL866" s="8">
        <f t="shared" si="146"/>
        <v>76</v>
      </c>
      <c r="AM866" s="8">
        <f t="shared" si="147"/>
        <v>0.38333333333333336</v>
      </c>
      <c r="AN866" s="8">
        <f t="shared" si="148"/>
        <v>1.6666666666666666E-2</v>
      </c>
      <c r="AO866" s="8">
        <f>Table1[[#This Row],[L1 Worked Time]]+Table1[[#This Row],[Idle Time]]+Table1[[#This Row],[L1 Pend Time]]</f>
        <v>76.400000000000006</v>
      </c>
      <c r="AP866" s="1" t="str">
        <f t="shared" si="149"/>
        <v>Mon</v>
      </c>
      <c r="AQ866" s="6">
        <f>INT(Table1[[#This Row],[Create Date]])</f>
        <v>45005</v>
      </c>
      <c r="AR866" s="2">
        <f t="shared" si="150"/>
        <v>45005</v>
      </c>
      <c r="AS866" s="1" t="str">
        <f t="shared" si="151"/>
        <v>07:50:03</v>
      </c>
      <c r="AT866" s="1" t="str">
        <f t="shared" si="152"/>
        <v>Week-4</v>
      </c>
      <c r="AU866" s="3">
        <f t="shared" si="153"/>
        <v>0.29166666666666663</v>
      </c>
      <c r="AW866">
        <v>0.38333333333333336</v>
      </c>
      <c r="AX866">
        <v>76</v>
      </c>
      <c r="AY866">
        <v>1.6666666666666666E-2</v>
      </c>
    </row>
    <row r="867" spans="1:51" x14ac:dyDescent="0.25">
      <c r="A867">
        <v>9048</v>
      </c>
      <c r="B867" t="s">
        <v>59</v>
      </c>
      <c r="C867" t="s">
        <v>60</v>
      </c>
      <c r="D867" t="s">
        <v>43</v>
      </c>
      <c r="E867" t="s">
        <v>1516</v>
      </c>
      <c r="F867" t="s">
        <v>6206</v>
      </c>
      <c r="G867" t="s">
        <v>2165</v>
      </c>
      <c r="H867" t="s">
        <v>47</v>
      </c>
      <c r="I867" t="s">
        <v>47</v>
      </c>
      <c r="J867" t="s">
        <v>48</v>
      </c>
      <c r="K867" t="s">
        <v>167</v>
      </c>
      <c r="L867" t="s">
        <v>50</v>
      </c>
      <c r="M867" t="s">
        <v>51</v>
      </c>
      <c r="N867">
        <v>35</v>
      </c>
      <c r="O867" t="s">
        <v>48</v>
      </c>
      <c r="P867" t="s">
        <v>52</v>
      </c>
      <c r="T867" t="s">
        <v>105</v>
      </c>
      <c r="V867" t="s">
        <v>48</v>
      </c>
      <c r="W867" t="s">
        <v>54</v>
      </c>
      <c r="X867" t="s">
        <v>148</v>
      </c>
      <c r="Y867" t="s">
        <v>54</v>
      </c>
      <c r="Z867" t="s">
        <v>3326</v>
      </c>
      <c r="AA867" t="s">
        <v>54</v>
      </c>
      <c r="AB867" t="s">
        <v>57</v>
      </c>
      <c r="AC867" t="s">
        <v>4391</v>
      </c>
      <c r="AH867">
        <f t="shared" si="143"/>
        <v>0</v>
      </c>
      <c r="AI867">
        <f t="shared" si="144"/>
        <v>1</v>
      </c>
      <c r="AJ867" t="str">
        <f t="shared" si="145"/>
        <v/>
      </c>
      <c r="AK867">
        <v>1</v>
      </c>
      <c r="AL867" s="8">
        <f t="shared" si="146"/>
        <v>35</v>
      </c>
      <c r="AM867" s="8">
        <f t="shared" si="147"/>
        <v>0.11666666666666667</v>
      </c>
      <c r="AN867" s="8">
        <f t="shared" si="148"/>
        <v>17.416666666666668</v>
      </c>
      <c r="AO867" s="8">
        <f>Table1[[#This Row],[L1 Worked Time]]+Table1[[#This Row],[Idle Time]]+Table1[[#This Row],[L1 Pend Time]]</f>
        <v>52.533333333333331</v>
      </c>
      <c r="AP867" s="1" t="str">
        <f t="shared" si="149"/>
        <v>Tue</v>
      </c>
      <c r="AQ867" s="6">
        <f>INT(Table1[[#This Row],[Create Date]])</f>
        <v>45006</v>
      </c>
      <c r="AR867" s="2">
        <f t="shared" si="150"/>
        <v>45006</v>
      </c>
      <c r="AS867" s="1" t="str">
        <f t="shared" si="151"/>
        <v>23:20:03</v>
      </c>
      <c r="AT867" s="1" t="str">
        <f t="shared" si="152"/>
        <v>Week-4</v>
      </c>
      <c r="AU867" s="3">
        <f t="shared" si="153"/>
        <v>0.95833333333333326</v>
      </c>
      <c r="AW867">
        <v>0.11666666666666667</v>
      </c>
      <c r="AX867">
        <v>35</v>
      </c>
      <c r="AY867">
        <v>17.416666666666668</v>
      </c>
    </row>
    <row r="868" spans="1:51" x14ac:dyDescent="0.25">
      <c r="A868">
        <v>9047</v>
      </c>
      <c r="B868" t="s">
        <v>41</v>
      </c>
      <c r="C868" t="s">
        <v>109</v>
      </c>
      <c r="D868" t="s">
        <v>43</v>
      </c>
      <c r="E868" t="s">
        <v>110</v>
      </c>
      <c r="F868" t="s">
        <v>6207</v>
      </c>
      <c r="G868" t="s">
        <v>2165</v>
      </c>
      <c r="H868" t="s">
        <v>72</v>
      </c>
      <c r="I868" t="s">
        <v>72</v>
      </c>
      <c r="J868" t="s">
        <v>112</v>
      </c>
      <c r="K868" t="s">
        <v>113</v>
      </c>
      <c r="L868" t="s">
        <v>50</v>
      </c>
      <c r="M868" t="s">
        <v>51</v>
      </c>
      <c r="N868">
        <v>31</v>
      </c>
      <c r="O868" t="s">
        <v>48</v>
      </c>
      <c r="P868" t="s">
        <v>52</v>
      </c>
      <c r="T868" t="s">
        <v>105</v>
      </c>
      <c r="V868" t="s">
        <v>48</v>
      </c>
      <c r="W868" t="s">
        <v>54</v>
      </c>
      <c r="X868" t="s">
        <v>78</v>
      </c>
      <c r="Y868" t="s">
        <v>54</v>
      </c>
      <c r="Z868" t="s">
        <v>527</v>
      </c>
      <c r="AA868" t="s">
        <v>54</v>
      </c>
      <c r="AB868" t="s">
        <v>57</v>
      </c>
      <c r="AC868" t="s">
        <v>57</v>
      </c>
      <c r="AH868">
        <f t="shared" si="143"/>
        <v>0</v>
      </c>
      <c r="AI868">
        <f t="shared" si="144"/>
        <v>1</v>
      </c>
      <c r="AJ868" t="str">
        <f t="shared" si="145"/>
        <v/>
      </c>
      <c r="AK868">
        <v>1</v>
      </c>
      <c r="AL868" s="8">
        <f t="shared" si="146"/>
        <v>31</v>
      </c>
      <c r="AM868" s="8">
        <f t="shared" si="147"/>
        <v>0.13333333333333333</v>
      </c>
      <c r="AN868" s="8">
        <f t="shared" si="148"/>
        <v>1.6666666666666666E-2</v>
      </c>
      <c r="AO868" s="8">
        <f>Table1[[#This Row],[L1 Worked Time]]+Table1[[#This Row],[Idle Time]]+Table1[[#This Row],[L1 Pend Time]]</f>
        <v>31.15</v>
      </c>
      <c r="AP868" s="1" t="str">
        <f t="shared" si="149"/>
        <v>Tue</v>
      </c>
      <c r="AQ868" s="6">
        <f>INT(Table1[[#This Row],[Create Date]])</f>
        <v>45006</v>
      </c>
      <c r="AR868" s="2">
        <f t="shared" si="150"/>
        <v>45006</v>
      </c>
      <c r="AS868" s="1" t="str">
        <f t="shared" si="151"/>
        <v>23:00:03</v>
      </c>
      <c r="AT868" s="1" t="str">
        <f t="shared" si="152"/>
        <v>Week-4</v>
      </c>
      <c r="AU868" s="3">
        <f t="shared" si="153"/>
        <v>0.95833333333333326</v>
      </c>
      <c r="AW868">
        <v>0.13333333333333333</v>
      </c>
      <c r="AX868">
        <v>31</v>
      </c>
      <c r="AY868">
        <v>1.6666666666666666E-2</v>
      </c>
    </row>
    <row r="869" spans="1:51" x14ac:dyDescent="0.25">
      <c r="A869">
        <v>9046</v>
      </c>
      <c r="B869" t="s">
        <v>117</v>
      </c>
      <c r="C869" t="s">
        <v>399</v>
      </c>
      <c r="D869" t="s">
        <v>43</v>
      </c>
      <c r="E869" t="s">
        <v>2936</v>
      </c>
      <c r="F869" t="s">
        <v>6208</v>
      </c>
      <c r="G869" t="s">
        <v>2165</v>
      </c>
      <c r="H869" t="s">
        <v>63</v>
      </c>
      <c r="I869" t="s">
        <v>63</v>
      </c>
      <c r="J869" t="s">
        <v>112</v>
      </c>
      <c r="K869" t="s">
        <v>121</v>
      </c>
      <c r="L869" t="s">
        <v>50</v>
      </c>
      <c r="M869" t="s">
        <v>114</v>
      </c>
      <c r="N869">
        <v>63</v>
      </c>
      <c r="O869" t="s">
        <v>48</v>
      </c>
      <c r="P869" t="s">
        <v>123</v>
      </c>
      <c r="R869" t="s">
        <v>5546</v>
      </c>
      <c r="V869" t="s">
        <v>48</v>
      </c>
      <c r="W869" t="s">
        <v>54</v>
      </c>
      <c r="X869" t="s">
        <v>78</v>
      </c>
      <c r="Y869" t="s">
        <v>54</v>
      </c>
      <c r="Z869" t="s">
        <v>669</v>
      </c>
      <c r="AA869" t="s">
        <v>54</v>
      </c>
      <c r="AB869" t="s">
        <v>57</v>
      </c>
      <c r="AC869" t="s">
        <v>57</v>
      </c>
      <c r="AH869">
        <f t="shared" si="143"/>
        <v>0</v>
      </c>
      <c r="AI869">
        <f t="shared" si="144"/>
        <v>1</v>
      </c>
      <c r="AJ869" t="str">
        <f t="shared" si="145"/>
        <v/>
      </c>
      <c r="AK869">
        <v>1</v>
      </c>
      <c r="AL869" s="8">
        <f t="shared" si="146"/>
        <v>62.999999999999993</v>
      </c>
      <c r="AM869" s="8">
        <f t="shared" si="147"/>
        <v>0.13333333333333333</v>
      </c>
      <c r="AN869" s="8">
        <f t="shared" si="148"/>
        <v>1.6666666666666666E-2</v>
      </c>
      <c r="AO869" s="8">
        <f>Table1[[#This Row],[L1 Worked Time]]+Table1[[#This Row],[Idle Time]]+Table1[[#This Row],[L1 Pend Time]]</f>
        <v>63.149999999999991</v>
      </c>
      <c r="AP869" s="1" t="str">
        <f t="shared" si="149"/>
        <v>Tue</v>
      </c>
      <c r="AQ869" s="6">
        <f>INT(Table1[[#This Row],[Create Date]])</f>
        <v>45006</v>
      </c>
      <c r="AR869" s="2">
        <f t="shared" si="150"/>
        <v>45006</v>
      </c>
      <c r="AS869" s="1" t="str">
        <f t="shared" si="151"/>
        <v>21:30:03</v>
      </c>
      <c r="AT869" s="1" t="str">
        <f t="shared" si="152"/>
        <v>Week-4</v>
      </c>
      <c r="AU869" s="3">
        <f t="shared" si="153"/>
        <v>0.875</v>
      </c>
      <c r="AW869">
        <v>0.13333333333333333</v>
      </c>
      <c r="AX869">
        <v>62.999999999999993</v>
      </c>
      <c r="AY869">
        <v>1.6666666666666666E-2</v>
      </c>
    </row>
    <row r="870" spans="1:51" x14ac:dyDescent="0.25">
      <c r="A870">
        <v>9045</v>
      </c>
      <c r="B870" t="s">
        <v>41</v>
      </c>
      <c r="C870" t="s">
        <v>109</v>
      </c>
      <c r="D870" t="s">
        <v>43</v>
      </c>
      <c r="E870" t="s">
        <v>110</v>
      </c>
      <c r="F870" t="s">
        <v>6209</v>
      </c>
      <c r="G870" t="s">
        <v>2165</v>
      </c>
      <c r="H870" t="s">
        <v>72</v>
      </c>
      <c r="I870" t="s">
        <v>72</v>
      </c>
      <c r="J870" t="s">
        <v>112</v>
      </c>
      <c r="K870" t="s">
        <v>113</v>
      </c>
      <c r="L870" t="s">
        <v>50</v>
      </c>
      <c r="M870" t="s">
        <v>51</v>
      </c>
      <c r="N870">
        <v>23</v>
      </c>
      <c r="O870" t="s">
        <v>48</v>
      </c>
      <c r="P870" t="s">
        <v>52</v>
      </c>
      <c r="T870" t="s">
        <v>105</v>
      </c>
      <c r="V870" t="s">
        <v>48</v>
      </c>
      <c r="W870" t="s">
        <v>54</v>
      </c>
      <c r="X870" t="s">
        <v>89</v>
      </c>
      <c r="Y870" t="s">
        <v>54</v>
      </c>
      <c r="Z870" t="s">
        <v>667</v>
      </c>
      <c r="AA870" t="s">
        <v>54</v>
      </c>
      <c r="AB870" t="s">
        <v>57</v>
      </c>
      <c r="AC870" t="s">
        <v>4649</v>
      </c>
      <c r="AH870">
        <f t="shared" si="143"/>
        <v>0</v>
      </c>
      <c r="AI870">
        <f t="shared" si="144"/>
        <v>1</v>
      </c>
      <c r="AJ870" t="str">
        <f t="shared" si="145"/>
        <v/>
      </c>
      <c r="AK870">
        <v>1</v>
      </c>
      <c r="AL870" s="8">
        <f t="shared" si="146"/>
        <v>23</v>
      </c>
      <c r="AM870" s="8">
        <f t="shared" si="147"/>
        <v>0.16666666666666666</v>
      </c>
      <c r="AN870" s="8">
        <f t="shared" si="148"/>
        <v>10.083333333333334</v>
      </c>
      <c r="AO870" s="8">
        <f>Table1[[#This Row],[L1 Worked Time]]+Table1[[#This Row],[Idle Time]]+Table1[[#This Row],[L1 Pend Time]]</f>
        <v>33.25</v>
      </c>
      <c r="AP870" s="1" t="str">
        <f t="shared" si="149"/>
        <v>Tue</v>
      </c>
      <c r="AQ870" s="6">
        <f>INT(Table1[[#This Row],[Create Date]])</f>
        <v>45006</v>
      </c>
      <c r="AR870" s="2">
        <f t="shared" si="150"/>
        <v>45006</v>
      </c>
      <c r="AS870" s="1" t="str">
        <f t="shared" si="151"/>
        <v>19:50:03</v>
      </c>
      <c r="AT870" s="1" t="str">
        <f t="shared" si="152"/>
        <v>Week-4</v>
      </c>
      <c r="AU870" s="3">
        <f t="shared" si="153"/>
        <v>0.79166666666666663</v>
      </c>
      <c r="AW870">
        <v>0.16666666666666666</v>
      </c>
      <c r="AX870">
        <v>23</v>
      </c>
      <c r="AY870">
        <v>10.083333333333334</v>
      </c>
    </row>
    <row r="871" spans="1:51" x14ac:dyDescent="0.25">
      <c r="A871">
        <v>9044</v>
      </c>
      <c r="B871" t="s">
        <v>371</v>
      </c>
      <c r="C871" t="s">
        <v>60</v>
      </c>
      <c r="D871" t="s">
        <v>43</v>
      </c>
      <c r="E871" t="s">
        <v>3793</v>
      </c>
      <c r="F871" t="s">
        <v>6210</v>
      </c>
      <c r="G871" t="s">
        <v>2165</v>
      </c>
      <c r="H871" t="s">
        <v>63</v>
      </c>
      <c r="I871" t="s">
        <v>63</v>
      </c>
      <c r="J871" t="s">
        <v>48</v>
      </c>
      <c r="K871" t="s">
        <v>6211</v>
      </c>
      <c r="L871" t="s">
        <v>50</v>
      </c>
      <c r="M871" t="s">
        <v>51</v>
      </c>
      <c r="N871">
        <v>38</v>
      </c>
      <c r="O871" t="s">
        <v>48</v>
      </c>
      <c r="P871" t="s">
        <v>52</v>
      </c>
      <c r="T871" t="s">
        <v>105</v>
      </c>
      <c r="V871" t="s">
        <v>48</v>
      </c>
      <c r="W871" t="s">
        <v>54</v>
      </c>
      <c r="X871" t="s">
        <v>84</v>
      </c>
      <c r="Y871" t="s">
        <v>54</v>
      </c>
      <c r="Z871" t="s">
        <v>2724</v>
      </c>
      <c r="AA871" t="s">
        <v>54</v>
      </c>
      <c r="AB871" t="s">
        <v>57</v>
      </c>
      <c r="AC871" t="s">
        <v>6212</v>
      </c>
      <c r="AH871">
        <f t="shared" si="143"/>
        <v>0</v>
      </c>
      <c r="AI871">
        <f t="shared" si="144"/>
        <v>1</v>
      </c>
      <c r="AJ871" t="str">
        <f t="shared" si="145"/>
        <v/>
      </c>
      <c r="AK871">
        <v>1</v>
      </c>
      <c r="AL871" s="8">
        <f t="shared" si="146"/>
        <v>38</v>
      </c>
      <c r="AM871" s="8">
        <f t="shared" si="147"/>
        <v>0.18333333333333332</v>
      </c>
      <c r="AN871" s="8">
        <f t="shared" si="148"/>
        <v>39.883333333333333</v>
      </c>
      <c r="AO871" s="8">
        <f>Table1[[#This Row],[L1 Worked Time]]+Table1[[#This Row],[Idle Time]]+Table1[[#This Row],[L1 Pend Time]]</f>
        <v>78.066666666666663</v>
      </c>
      <c r="AP871" s="1" t="str">
        <f t="shared" si="149"/>
        <v>Tue</v>
      </c>
      <c r="AQ871" s="6">
        <f>INT(Table1[[#This Row],[Create Date]])</f>
        <v>45006</v>
      </c>
      <c r="AR871" s="2">
        <f t="shared" si="150"/>
        <v>45006</v>
      </c>
      <c r="AS871" s="1" t="str">
        <f t="shared" si="151"/>
        <v>18:40:03</v>
      </c>
      <c r="AT871" s="1" t="str">
        <f t="shared" si="152"/>
        <v>Week-4</v>
      </c>
      <c r="AU871" s="3">
        <f t="shared" si="153"/>
        <v>0.75</v>
      </c>
      <c r="AW871">
        <v>0.18333333333333332</v>
      </c>
      <c r="AX871">
        <v>38</v>
      </c>
      <c r="AY871">
        <v>39.883333333333333</v>
      </c>
    </row>
    <row r="872" spans="1:51" x14ac:dyDescent="0.25">
      <c r="A872">
        <v>9043</v>
      </c>
      <c r="B872" t="s">
        <v>41</v>
      </c>
      <c r="C872" t="s">
        <v>60</v>
      </c>
      <c r="D872" t="s">
        <v>43</v>
      </c>
      <c r="E872" t="s">
        <v>110</v>
      </c>
      <c r="F872" t="s">
        <v>6213</v>
      </c>
      <c r="G872" t="s">
        <v>82</v>
      </c>
      <c r="H872" t="s">
        <v>72</v>
      </c>
      <c r="I872" t="s">
        <v>72</v>
      </c>
      <c r="J872" t="s">
        <v>112</v>
      </c>
      <c r="K872" t="s">
        <v>113</v>
      </c>
      <c r="L872" t="s">
        <v>50</v>
      </c>
      <c r="M872" t="s">
        <v>122</v>
      </c>
      <c r="N872">
        <v>52</v>
      </c>
      <c r="O872" t="s">
        <v>48</v>
      </c>
      <c r="P872" t="s">
        <v>52</v>
      </c>
      <c r="T872" t="s">
        <v>105</v>
      </c>
      <c r="V872" t="s">
        <v>48</v>
      </c>
      <c r="W872" t="s">
        <v>54</v>
      </c>
      <c r="X872" t="s">
        <v>55</v>
      </c>
      <c r="Y872" t="s">
        <v>54</v>
      </c>
      <c r="Z872" t="s">
        <v>1356</v>
      </c>
      <c r="AA872" t="s">
        <v>54</v>
      </c>
      <c r="AB872" t="s">
        <v>57</v>
      </c>
      <c r="AC872" t="s">
        <v>6214</v>
      </c>
      <c r="AH872">
        <f t="shared" si="143"/>
        <v>0</v>
      </c>
      <c r="AI872">
        <f t="shared" si="144"/>
        <v>1</v>
      </c>
      <c r="AJ872" t="str">
        <f t="shared" si="145"/>
        <v/>
      </c>
      <c r="AK872">
        <v>1</v>
      </c>
      <c r="AL872" s="8">
        <f t="shared" si="146"/>
        <v>51.999999999999993</v>
      </c>
      <c r="AM872" s="8">
        <f t="shared" si="147"/>
        <v>0.15000000000000002</v>
      </c>
      <c r="AN872" s="8">
        <f t="shared" si="148"/>
        <v>48.966666666666661</v>
      </c>
      <c r="AO872" s="8">
        <f>Table1[[#This Row],[L1 Worked Time]]+Table1[[#This Row],[Idle Time]]+Table1[[#This Row],[L1 Pend Time]]</f>
        <v>101.11666666666665</v>
      </c>
      <c r="AP872" s="1" t="str">
        <f t="shared" si="149"/>
        <v>Tue</v>
      </c>
      <c r="AQ872" s="6">
        <f>INT(Table1[[#This Row],[Create Date]])</f>
        <v>45006</v>
      </c>
      <c r="AR872" s="2">
        <f t="shared" si="150"/>
        <v>45006</v>
      </c>
      <c r="AS872" s="1" t="str">
        <f t="shared" si="151"/>
        <v>15:40:03</v>
      </c>
      <c r="AT872" s="1" t="str">
        <f t="shared" si="152"/>
        <v>Week-4</v>
      </c>
      <c r="AU872" s="3">
        <f t="shared" si="153"/>
        <v>0.625</v>
      </c>
      <c r="AW872">
        <v>0.15000000000000002</v>
      </c>
      <c r="AX872">
        <v>51.999999999999993</v>
      </c>
      <c r="AY872">
        <v>48.966666666666661</v>
      </c>
    </row>
    <row r="873" spans="1:51" x14ac:dyDescent="0.25">
      <c r="A873">
        <v>9042</v>
      </c>
      <c r="B873" t="s">
        <v>59</v>
      </c>
      <c r="C873" t="s">
        <v>60</v>
      </c>
      <c r="D873" t="s">
        <v>43</v>
      </c>
      <c r="E873" t="s">
        <v>6215</v>
      </c>
      <c r="F873" t="s">
        <v>6216</v>
      </c>
      <c r="G873" t="s">
        <v>181</v>
      </c>
      <c r="H873" t="s">
        <v>63</v>
      </c>
      <c r="I873" t="s">
        <v>63</v>
      </c>
      <c r="J873" t="s">
        <v>64</v>
      </c>
      <c r="L873" t="s">
        <v>50</v>
      </c>
      <c r="M873" t="s">
        <v>65</v>
      </c>
      <c r="N873">
        <v>37</v>
      </c>
      <c r="O873" t="s">
        <v>48</v>
      </c>
      <c r="P873" t="s">
        <v>66</v>
      </c>
      <c r="Q873" t="s">
        <v>67</v>
      </c>
      <c r="V873" t="s">
        <v>48</v>
      </c>
      <c r="W873" t="s">
        <v>54</v>
      </c>
      <c r="X873" t="s">
        <v>55</v>
      </c>
      <c r="Y873" t="s">
        <v>54</v>
      </c>
      <c r="Z873" t="s">
        <v>6217</v>
      </c>
      <c r="AA873" t="s">
        <v>54</v>
      </c>
      <c r="AB873" t="s">
        <v>57</v>
      </c>
      <c r="AC873" t="s">
        <v>2816</v>
      </c>
      <c r="AH873">
        <f t="shared" si="143"/>
        <v>0</v>
      </c>
      <c r="AI873">
        <f t="shared" si="144"/>
        <v>1</v>
      </c>
      <c r="AJ873" t="str">
        <f t="shared" si="145"/>
        <v/>
      </c>
      <c r="AK873">
        <v>1</v>
      </c>
      <c r="AL873" s="8">
        <f t="shared" si="146"/>
        <v>37</v>
      </c>
      <c r="AM873" s="8">
        <f t="shared" si="147"/>
        <v>0.15000000000000002</v>
      </c>
      <c r="AN873" s="8">
        <f t="shared" si="148"/>
        <v>46.083333333333336</v>
      </c>
      <c r="AO873" s="8">
        <f>Table1[[#This Row],[L1 Worked Time]]+Table1[[#This Row],[Idle Time]]+Table1[[#This Row],[L1 Pend Time]]</f>
        <v>83.233333333333334</v>
      </c>
      <c r="AP873" s="1" t="str">
        <f t="shared" si="149"/>
        <v>Tue</v>
      </c>
      <c r="AQ873" s="6">
        <f>INT(Table1[[#This Row],[Create Date]])</f>
        <v>45006</v>
      </c>
      <c r="AR873" s="2">
        <f t="shared" si="150"/>
        <v>45006</v>
      </c>
      <c r="AS873" s="1" t="str">
        <f t="shared" si="151"/>
        <v>15:30:29</v>
      </c>
      <c r="AT873" s="1" t="str">
        <f t="shared" si="152"/>
        <v>Week-4</v>
      </c>
      <c r="AU873" s="3">
        <f t="shared" si="153"/>
        <v>0.625</v>
      </c>
      <c r="AW873">
        <v>0.15000000000000002</v>
      </c>
      <c r="AX873">
        <v>37</v>
      </c>
      <c r="AY873">
        <v>46.083333333333336</v>
      </c>
    </row>
    <row r="874" spans="1:51" x14ac:dyDescent="0.25">
      <c r="A874">
        <v>9041</v>
      </c>
      <c r="B874" t="s">
        <v>59</v>
      </c>
      <c r="C874" t="s">
        <v>60</v>
      </c>
      <c r="D874" t="s">
        <v>43</v>
      </c>
      <c r="E874" t="s">
        <v>6218</v>
      </c>
      <c r="F874" t="s">
        <v>6216</v>
      </c>
      <c r="G874" t="s">
        <v>2165</v>
      </c>
      <c r="H874" t="s">
        <v>63</v>
      </c>
      <c r="I874" t="s">
        <v>63</v>
      </c>
      <c r="J874" t="s">
        <v>64</v>
      </c>
      <c r="L874" t="s">
        <v>50</v>
      </c>
      <c r="M874" t="s">
        <v>114</v>
      </c>
      <c r="N874">
        <v>42</v>
      </c>
      <c r="O874" t="s">
        <v>48</v>
      </c>
      <c r="P874" t="s">
        <v>66</v>
      </c>
      <c r="Q874" t="s">
        <v>67</v>
      </c>
      <c r="V874" t="s">
        <v>48</v>
      </c>
      <c r="W874" t="s">
        <v>54</v>
      </c>
      <c r="X874" t="s">
        <v>148</v>
      </c>
      <c r="Y874" t="s">
        <v>54</v>
      </c>
      <c r="Z874" t="s">
        <v>6219</v>
      </c>
      <c r="AA874" t="s">
        <v>54</v>
      </c>
      <c r="AB874" t="s">
        <v>57</v>
      </c>
      <c r="AC874" t="s">
        <v>6220</v>
      </c>
      <c r="AH874">
        <f t="shared" si="143"/>
        <v>0</v>
      </c>
      <c r="AI874">
        <f t="shared" si="144"/>
        <v>1</v>
      </c>
      <c r="AJ874" t="str">
        <f t="shared" si="145"/>
        <v/>
      </c>
      <c r="AK874">
        <v>1</v>
      </c>
      <c r="AL874" s="8">
        <f t="shared" si="146"/>
        <v>42</v>
      </c>
      <c r="AM874" s="8">
        <f t="shared" si="147"/>
        <v>0.11666666666666667</v>
      </c>
      <c r="AN874" s="8">
        <f t="shared" si="148"/>
        <v>139.69999999999999</v>
      </c>
      <c r="AO874" s="8">
        <f>Table1[[#This Row],[L1 Worked Time]]+Table1[[#This Row],[Idle Time]]+Table1[[#This Row],[L1 Pend Time]]</f>
        <v>181.81666666666666</v>
      </c>
      <c r="AP874" s="1" t="str">
        <f t="shared" si="149"/>
        <v>Tue</v>
      </c>
      <c r="AQ874" s="6">
        <f>INT(Table1[[#This Row],[Create Date]])</f>
        <v>45006</v>
      </c>
      <c r="AR874" s="2">
        <f t="shared" si="150"/>
        <v>45006</v>
      </c>
      <c r="AS874" s="1" t="str">
        <f t="shared" si="151"/>
        <v>15:30:29</v>
      </c>
      <c r="AT874" s="1" t="str">
        <f t="shared" si="152"/>
        <v>Week-4</v>
      </c>
      <c r="AU874" s="3">
        <f t="shared" si="153"/>
        <v>0.625</v>
      </c>
      <c r="AW874">
        <v>0.11666666666666667</v>
      </c>
      <c r="AX874">
        <v>42</v>
      </c>
      <c r="AY874">
        <v>139.69999999999999</v>
      </c>
    </row>
    <row r="875" spans="1:51" x14ac:dyDescent="0.25">
      <c r="A875">
        <v>9040</v>
      </c>
      <c r="B875" t="s">
        <v>59</v>
      </c>
      <c r="C875" t="s">
        <v>60</v>
      </c>
      <c r="D875" t="s">
        <v>43</v>
      </c>
      <c r="E875" t="s">
        <v>6173</v>
      </c>
      <c r="F875" t="s">
        <v>6221</v>
      </c>
      <c r="G875" t="s">
        <v>82</v>
      </c>
      <c r="H875" t="s">
        <v>63</v>
      </c>
      <c r="I875" t="s">
        <v>63</v>
      </c>
      <c r="J875" t="s">
        <v>83</v>
      </c>
      <c r="L875" t="s">
        <v>50</v>
      </c>
      <c r="M875" t="s">
        <v>65</v>
      </c>
      <c r="N875">
        <v>0</v>
      </c>
      <c r="O875" t="s">
        <v>48</v>
      </c>
      <c r="P875" t="s">
        <v>66</v>
      </c>
      <c r="Q875" t="s">
        <v>67</v>
      </c>
      <c r="V875" t="s">
        <v>48</v>
      </c>
      <c r="W875" t="s">
        <v>54</v>
      </c>
      <c r="X875" t="s">
        <v>55</v>
      </c>
      <c r="Y875" t="s">
        <v>54</v>
      </c>
      <c r="Z875" t="s">
        <v>194</v>
      </c>
      <c r="AA875" t="s">
        <v>54</v>
      </c>
      <c r="AB875" t="s">
        <v>57</v>
      </c>
      <c r="AC875" t="s">
        <v>6222</v>
      </c>
      <c r="AH875">
        <f t="shared" si="143"/>
        <v>0</v>
      </c>
      <c r="AI875">
        <f t="shared" si="144"/>
        <v>1</v>
      </c>
      <c r="AJ875" t="str">
        <f t="shared" si="145"/>
        <v/>
      </c>
      <c r="AK875">
        <v>1</v>
      </c>
      <c r="AL875" s="8">
        <f t="shared" si="146"/>
        <v>0</v>
      </c>
      <c r="AM875" s="8">
        <f t="shared" si="147"/>
        <v>0.15000000000000002</v>
      </c>
      <c r="AN875" s="8">
        <f t="shared" si="148"/>
        <v>88.13333333333334</v>
      </c>
      <c r="AO875" s="8">
        <f>Table1[[#This Row],[L1 Worked Time]]+Table1[[#This Row],[Idle Time]]+Table1[[#This Row],[L1 Pend Time]]</f>
        <v>88.283333333333346</v>
      </c>
      <c r="AP875" s="1" t="str">
        <f t="shared" si="149"/>
        <v>Tue</v>
      </c>
      <c r="AQ875" s="6">
        <f>INT(Table1[[#This Row],[Create Date]])</f>
        <v>45006</v>
      </c>
      <c r="AR875" s="2">
        <f t="shared" si="150"/>
        <v>45006</v>
      </c>
      <c r="AS875" s="1" t="str">
        <f t="shared" si="151"/>
        <v>15:00:14</v>
      </c>
      <c r="AT875" s="1" t="str">
        <f t="shared" si="152"/>
        <v>Week-4</v>
      </c>
      <c r="AU875" s="3">
        <f t="shared" si="153"/>
        <v>0.625</v>
      </c>
      <c r="AW875">
        <v>0.15000000000000002</v>
      </c>
      <c r="AX875">
        <v>0</v>
      </c>
      <c r="AY875">
        <v>88.13333333333334</v>
      </c>
    </row>
    <row r="876" spans="1:51" x14ac:dyDescent="0.25">
      <c r="A876">
        <v>9039</v>
      </c>
      <c r="B876" t="s">
        <v>59</v>
      </c>
      <c r="C876" t="s">
        <v>60</v>
      </c>
      <c r="D876" t="s">
        <v>43</v>
      </c>
      <c r="E876" t="s">
        <v>6223</v>
      </c>
      <c r="F876" t="s">
        <v>6224</v>
      </c>
      <c r="G876" t="s">
        <v>181</v>
      </c>
      <c r="H876" t="s">
        <v>63</v>
      </c>
      <c r="I876" t="s">
        <v>63</v>
      </c>
      <c r="J876" t="s">
        <v>64</v>
      </c>
      <c r="L876" t="s">
        <v>50</v>
      </c>
      <c r="M876" t="s">
        <v>65</v>
      </c>
      <c r="N876">
        <v>126</v>
      </c>
      <c r="O876" t="s">
        <v>48</v>
      </c>
      <c r="P876" t="s">
        <v>66</v>
      </c>
      <c r="Q876" t="s">
        <v>67</v>
      </c>
      <c r="V876" t="s">
        <v>48</v>
      </c>
      <c r="W876" t="s">
        <v>54</v>
      </c>
      <c r="X876" t="s">
        <v>6225</v>
      </c>
      <c r="Y876" t="s">
        <v>54</v>
      </c>
      <c r="Z876" t="s">
        <v>6226</v>
      </c>
      <c r="AA876" t="s">
        <v>54</v>
      </c>
      <c r="AB876" t="s">
        <v>57</v>
      </c>
      <c r="AC876" t="s">
        <v>57</v>
      </c>
      <c r="AH876">
        <f t="shared" si="143"/>
        <v>0</v>
      </c>
      <c r="AI876">
        <f t="shared" si="144"/>
        <v>1</v>
      </c>
      <c r="AJ876" t="str">
        <f t="shared" si="145"/>
        <v/>
      </c>
      <c r="AK876">
        <v>1</v>
      </c>
      <c r="AL876" s="8">
        <f t="shared" si="146"/>
        <v>125.99999999999999</v>
      </c>
      <c r="AM876" s="8">
        <f t="shared" si="147"/>
        <v>7.7666666666666675</v>
      </c>
      <c r="AN876" s="8">
        <f t="shared" si="148"/>
        <v>1.6666666666666666E-2</v>
      </c>
      <c r="AO876" s="8">
        <f>Table1[[#This Row],[L1 Worked Time]]+Table1[[#This Row],[Idle Time]]+Table1[[#This Row],[L1 Pend Time]]</f>
        <v>133.78333333333333</v>
      </c>
      <c r="AP876" s="1" t="str">
        <f t="shared" si="149"/>
        <v>Tue</v>
      </c>
      <c r="AQ876" s="6">
        <f>INT(Table1[[#This Row],[Create Date]])</f>
        <v>45006</v>
      </c>
      <c r="AR876" s="2">
        <f t="shared" si="150"/>
        <v>45006</v>
      </c>
      <c r="AS876" s="1" t="str">
        <f t="shared" si="151"/>
        <v>14:00:06</v>
      </c>
      <c r="AT876" s="1" t="str">
        <f t="shared" si="152"/>
        <v>Week-4</v>
      </c>
      <c r="AU876" s="3">
        <f t="shared" si="153"/>
        <v>0.58333333333333326</v>
      </c>
      <c r="AW876">
        <v>7.7666666666666675</v>
      </c>
      <c r="AX876">
        <v>125.99999999999999</v>
      </c>
      <c r="AY876">
        <v>1.6666666666666666E-2</v>
      </c>
    </row>
    <row r="877" spans="1:51" x14ac:dyDescent="0.25">
      <c r="A877">
        <v>9038</v>
      </c>
      <c r="B877" t="s">
        <v>59</v>
      </c>
      <c r="C877" t="s">
        <v>60</v>
      </c>
      <c r="D877" t="s">
        <v>43</v>
      </c>
      <c r="E877" t="s">
        <v>5059</v>
      </c>
      <c r="F877" t="s">
        <v>6224</v>
      </c>
      <c r="G877" t="s">
        <v>120</v>
      </c>
      <c r="H877" t="s">
        <v>72</v>
      </c>
      <c r="I877" t="s">
        <v>72</v>
      </c>
      <c r="J877" t="s">
        <v>64</v>
      </c>
      <c r="L877" t="s">
        <v>50</v>
      </c>
      <c r="M877" t="s">
        <v>65</v>
      </c>
      <c r="N877">
        <v>31</v>
      </c>
      <c r="O877" t="s">
        <v>48</v>
      </c>
      <c r="P877" t="s">
        <v>66</v>
      </c>
      <c r="Q877" t="s">
        <v>88</v>
      </c>
      <c r="V877" t="s">
        <v>48</v>
      </c>
      <c r="W877" t="s">
        <v>54</v>
      </c>
      <c r="X877" t="s">
        <v>3132</v>
      </c>
      <c r="Y877" t="s">
        <v>54</v>
      </c>
      <c r="Z877" t="s">
        <v>1620</v>
      </c>
      <c r="AA877" t="s">
        <v>54</v>
      </c>
      <c r="AB877" t="s">
        <v>57</v>
      </c>
      <c r="AC877" t="s">
        <v>6227</v>
      </c>
      <c r="AH877">
        <f t="shared" si="143"/>
        <v>0</v>
      </c>
      <c r="AI877">
        <f t="shared" si="144"/>
        <v>1</v>
      </c>
      <c r="AJ877" t="str">
        <f t="shared" si="145"/>
        <v/>
      </c>
      <c r="AK877">
        <v>1</v>
      </c>
      <c r="AL877" s="8">
        <f t="shared" si="146"/>
        <v>31</v>
      </c>
      <c r="AM877" s="8">
        <f t="shared" si="147"/>
        <v>12.683333333333334</v>
      </c>
      <c r="AN877" s="8">
        <f t="shared" si="148"/>
        <v>203.7166666666667</v>
      </c>
      <c r="AO877" s="8">
        <f>Table1[[#This Row],[L1 Worked Time]]+Table1[[#This Row],[Idle Time]]+Table1[[#This Row],[L1 Pend Time]]</f>
        <v>247.40000000000003</v>
      </c>
      <c r="AP877" s="1" t="str">
        <f t="shared" si="149"/>
        <v>Tue</v>
      </c>
      <c r="AQ877" s="6">
        <f>INT(Table1[[#This Row],[Create Date]])</f>
        <v>45006</v>
      </c>
      <c r="AR877" s="2">
        <f t="shared" si="150"/>
        <v>45006</v>
      </c>
      <c r="AS877" s="1" t="str">
        <f t="shared" si="151"/>
        <v>14:00:06</v>
      </c>
      <c r="AT877" s="1" t="str">
        <f t="shared" si="152"/>
        <v>Week-4</v>
      </c>
      <c r="AU877" s="3">
        <f t="shared" si="153"/>
        <v>0.58333333333333326</v>
      </c>
      <c r="AW877">
        <v>12.683333333333334</v>
      </c>
      <c r="AX877">
        <v>31</v>
      </c>
      <c r="AY877">
        <v>203.7166666666667</v>
      </c>
    </row>
    <row r="878" spans="1:51" x14ac:dyDescent="0.25">
      <c r="A878">
        <v>9037</v>
      </c>
      <c r="B878" t="s">
        <v>59</v>
      </c>
      <c r="C878" t="s">
        <v>60</v>
      </c>
      <c r="D878" t="s">
        <v>43</v>
      </c>
      <c r="E878" t="s">
        <v>6228</v>
      </c>
      <c r="F878" t="s">
        <v>6224</v>
      </c>
      <c r="G878" t="s">
        <v>82</v>
      </c>
      <c r="H878" t="s">
        <v>63</v>
      </c>
      <c r="I878" t="s">
        <v>63</v>
      </c>
      <c r="J878" t="s">
        <v>64</v>
      </c>
      <c r="L878" t="s">
        <v>50</v>
      </c>
      <c r="M878" t="s">
        <v>65</v>
      </c>
      <c r="N878">
        <v>5</v>
      </c>
      <c r="O878" t="s">
        <v>48</v>
      </c>
      <c r="P878" t="s">
        <v>66</v>
      </c>
      <c r="Q878" t="s">
        <v>67</v>
      </c>
      <c r="V878" t="s">
        <v>48</v>
      </c>
      <c r="W878" t="s">
        <v>54</v>
      </c>
      <c r="X878" t="s">
        <v>3311</v>
      </c>
      <c r="Y878" t="s">
        <v>54</v>
      </c>
      <c r="Z878" t="s">
        <v>6229</v>
      </c>
      <c r="AA878" t="s">
        <v>54</v>
      </c>
      <c r="AB878" t="s">
        <v>57</v>
      </c>
      <c r="AC878" t="s">
        <v>6230</v>
      </c>
      <c r="AH878">
        <f t="shared" si="143"/>
        <v>0</v>
      </c>
      <c r="AI878">
        <f t="shared" si="144"/>
        <v>1</v>
      </c>
      <c r="AJ878" t="str">
        <f t="shared" si="145"/>
        <v/>
      </c>
      <c r="AK878">
        <v>1</v>
      </c>
      <c r="AL878" s="8">
        <f t="shared" si="146"/>
        <v>5</v>
      </c>
      <c r="AM878" s="8">
        <f t="shared" si="147"/>
        <v>9.2833333333333332</v>
      </c>
      <c r="AN878" s="8">
        <f t="shared" si="148"/>
        <v>119.76666666666665</v>
      </c>
      <c r="AO878" s="8">
        <f>Table1[[#This Row],[L1 Worked Time]]+Table1[[#This Row],[Idle Time]]+Table1[[#This Row],[L1 Pend Time]]</f>
        <v>134.04999999999998</v>
      </c>
      <c r="AP878" s="1" t="str">
        <f t="shared" si="149"/>
        <v>Tue</v>
      </c>
      <c r="AQ878" s="6">
        <f>INT(Table1[[#This Row],[Create Date]])</f>
        <v>45006</v>
      </c>
      <c r="AR878" s="2">
        <f t="shared" si="150"/>
        <v>45006</v>
      </c>
      <c r="AS878" s="1" t="str">
        <f t="shared" si="151"/>
        <v>14:00:06</v>
      </c>
      <c r="AT878" s="1" t="str">
        <f t="shared" si="152"/>
        <v>Week-4</v>
      </c>
      <c r="AU878" s="3">
        <f t="shared" si="153"/>
        <v>0.58333333333333326</v>
      </c>
      <c r="AW878">
        <v>9.2833333333333332</v>
      </c>
      <c r="AX878">
        <v>5</v>
      </c>
      <c r="AY878">
        <v>119.76666666666665</v>
      </c>
    </row>
    <row r="879" spans="1:51" x14ac:dyDescent="0.25">
      <c r="A879">
        <v>9036</v>
      </c>
      <c r="B879" t="s">
        <v>59</v>
      </c>
      <c r="C879" t="s">
        <v>60</v>
      </c>
      <c r="D879" t="s">
        <v>43</v>
      </c>
      <c r="E879" t="s">
        <v>6231</v>
      </c>
      <c r="F879" t="s">
        <v>6232</v>
      </c>
      <c r="G879" t="s">
        <v>120</v>
      </c>
      <c r="H879" t="s">
        <v>72</v>
      </c>
      <c r="I879" t="s">
        <v>72</v>
      </c>
      <c r="J879" t="s">
        <v>64</v>
      </c>
      <c r="L879" t="s">
        <v>50</v>
      </c>
      <c r="M879" t="s">
        <v>65</v>
      </c>
      <c r="N879">
        <v>36</v>
      </c>
      <c r="O879" t="s">
        <v>48</v>
      </c>
      <c r="P879" t="s">
        <v>66</v>
      </c>
      <c r="Q879" t="s">
        <v>88</v>
      </c>
      <c r="V879" t="s">
        <v>48</v>
      </c>
      <c r="W879" t="s">
        <v>54</v>
      </c>
      <c r="X879" t="s">
        <v>6233</v>
      </c>
      <c r="Y879" t="s">
        <v>54</v>
      </c>
      <c r="Z879" t="s">
        <v>2675</v>
      </c>
      <c r="AA879" t="s">
        <v>54</v>
      </c>
      <c r="AB879" t="s">
        <v>57</v>
      </c>
      <c r="AC879" t="s">
        <v>6234</v>
      </c>
      <c r="AH879">
        <f t="shared" si="143"/>
        <v>0</v>
      </c>
      <c r="AI879">
        <f t="shared" si="144"/>
        <v>1</v>
      </c>
      <c r="AJ879" t="str">
        <f t="shared" si="145"/>
        <v/>
      </c>
      <c r="AK879">
        <v>1</v>
      </c>
      <c r="AL879" s="8">
        <f t="shared" si="146"/>
        <v>36</v>
      </c>
      <c r="AM879" s="8">
        <f t="shared" si="147"/>
        <v>25.616666666666667</v>
      </c>
      <c r="AN879" s="8">
        <f t="shared" si="148"/>
        <v>151.58333333333334</v>
      </c>
      <c r="AO879" s="8">
        <f>Table1[[#This Row],[L1 Worked Time]]+Table1[[#This Row],[Idle Time]]+Table1[[#This Row],[L1 Pend Time]]</f>
        <v>213.20000000000002</v>
      </c>
      <c r="AP879" s="1" t="str">
        <f t="shared" si="149"/>
        <v>Tue</v>
      </c>
      <c r="AQ879" s="6">
        <f>INT(Table1[[#This Row],[Create Date]])</f>
        <v>45006</v>
      </c>
      <c r="AR879" s="2">
        <f t="shared" si="150"/>
        <v>45006</v>
      </c>
      <c r="AS879" s="1" t="str">
        <f t="shared" si="151"/>
        <v>13:30:08</v>
      </c>
      <c r="AT879" s="1" t="str">
        <f t="shared" si="152"/>
        <v>Week-4</v>
      </c>
      <c r="AU879" s="3">
        <f t="shared" si="153"/>
        <v>0.54166666666666663</v>
      </c>
      <c r="AW879">
        <v>25.616666666666667</v>
      </c>
      <c r="AX879">
        <v>36</v>
      </c>
      <c r="AY879">
        <v>151.58333333333334</v>
      </c>
    </row>
    <row r="880" spans="1:51" x14ac:dyDescent="0.25">
      <c r="A880">
        <v>9035</v>
      </c>
      <c r="B880" t="s">
        <v>117</v>
      </c>
      <c r="C880" t="s">
        <v>60</v>
      </c>
      <c r="D880" t="s">
        <v>43</v>
      </c>
      <c r="E880" t="s">
        <v>217</v>
      </c>
      <c r="F880" t="s">
        <v>6235</v>
      </c>
      <c r="G880" t="s">
        <v>120</v>
      </c>
      <c r="H880" t="s">
        <v>63</v>
      </c>
      <c r="I880" t="s">
        <v>63</v>
      </c>
      <c r="J880" t="s">
        <v>48</v>
      </c>
      <c r="K880" t="s">
        <v>121</v>
      </c>
      <c r="L880" t="s">
        <v>50</v>
      </c>
      <c r="M880" t="s">
        <v>122</v>
      </c>
      <c r="N880">
        <v>2</v>
      </c>
      <c r="O880" t="s">
        <v>48</v>
      </c>
      <c r="P880" t="s">
        <v>123</v>
      </c>
      <c r="R880" t="s">
        <v>124</v>
      </c>
      <c r="T880" t="s">
        <v>6236</v>
      </c>
      <c r="V880" t="s">
        <v>48</v>
      </c>
      <c r="W880" t="s">
        <v>54</v>
      </c>
      <c r="X880" t="s">
        <v>148</v>
      </c>
      <c r="Y880" t="s">
        <v>54</v>
      </c>
      <c r="Z880" t="s">
        <v>6237</v>
      </c>
      <c r="AA880" t="s">
        <v>54</v>
      </c>
      <c r="AB880" t="s">
        <v>57</v>
      </c>
      <c r="AC880" t="s">
        <v>6238</v>
      </c>
      <c r="AH880">
        <f t="shared" si="143"/>
        <v>0</v>
      </c>
      <c r="AI880">
        <f t="shared" si="144"/>
        <v>1</v>
      </c>
      <c r="AJ880" t="str">
        <f t="shared" si="145"/>
        <v/>
      </c>
      <c r="AK880">
        <v>1</v>
      </c>
      <c r="AL880" s="8">
        <f t="shared" si="146"/>
        <v>2</v>
      </c>
      <c r="AM880" s="8">
        <f t="shared" si="147"/>
        <v>0.11666666666666667</v>
      </c>
      <c r="AN880" s="8">
        <f t="shared" si="148"/>
        <v>12.933333333333332</v>
      </c>
      <c r="AO880" s="8">
        <f>Table1[[#This Row],[L1 Worked Time]]+Table1[[#This Row],[Idle Time]]+Table1[[#This Row],[L1 Pend Time]]</f>
        <v>15.049999999999999</v>
      </c>
      <c r="AP880" s="1" t="str">
        <f t="shared" si="149"/>
        <v>Tue</v>
      </c>
      <c r="AQ880" s="6">
        <f>INT(Table1[[#This Row],[Create Date]])</f>
        <v>45006</v>
      </c>
      <c r="AR880" s="2">
        <f t="shared" si="150"/>
        <v>45006</v>
      </c>
      <c r="AS880" s="1" t="str">
        <f t="shared" si="151"/>
        <v>12:10:03</v>
      </c>
      <c r="AT880" s="1" t="str">
        <f t="shared" si="152"/>
        <v>Week-4</v>
      </c>
      <c r="AU880" s="3">
        <f t="shared" si="153"/>
        <v>0.5</v>
      </c>
      <c r="AW880">
        <v>0.11666666666666667</v>
      </c>
      <c r="AX880">
        <v>2</v>
      </c>
      <c r="AY880">
        <v>12.933333333333332</v>
      </c>
    </row>
    <row r="881" spans="1:51" x14ac:dyDescent="0.25">
      <c r="A881">
        <v>9034</v>
      </c>
      <c r="B881" t="s">
        <v>59</v>
      </c>
      <c r="C881" t="s">
        <v>60</v>
      </c>
      <c r="D881" t="s">
        <v>43</v>
      </c>
      <c r="E881" t="s">
        <v>2777</v>
      </c>
      <c r="F881" t="s">
        <v>6239</v>
      </c>
      <c r="G881" t="s">
        <v>82</v>
      </c>
      <c r="H881" t="s">
        <v>47</v>
      </c>
      <c r="I881" t="s">
        <v>63</v>
      </c>
      <c r="J881" t="s">
        <v>48</v>
      </c>
      <c r="K881" t="s">
        <v>130</v>
      </c>
      <c r="L881" t="s">
        <v>50</v>
      </c>
      <c r="M881" t="s">
        <v>51</v>
      </c>
      <c r="N881">
        <v>314</v>
      </c>
      <c r="O881" t="s">
        <v>48</v>
      </c>
      <c r="P881" t="s">
        <v>52</v>
      </c>
      <c r="T881" t="s">
        <v>105</v>
      </c>
      <c r="V881" t="s">
        <v>48</v>
      </c>
      <c r="W881" t="s">
        <v>54</v>
      </c>
      <c r="X881" t="s">
        <v>55</v>
      </c>
      <c r="Y881" t="s">
        <v>54</v>
      </c>
      <c r="Z881" t="s">
        <v>6240</v>
      </c>
      <c r="AA881" t="s">
        <v>54</v>
      </c>
      <c r="AB881" t="s">
        <v>57</v>
      </c>
      <c r="AC881" t="s">
        <v>6241</v>
      </c>
      <c r="AH881">
        <f t="shared" si="143"/>
        <v>0</v>
      </c>
      <c r="AI881">
        <f t="shared" si="144"/>
        <v>0</v>
      </c>
      <c r="AJ881">
        <f t="shared" si="145"/>
        <v>1</v>
      </c>
      <c r="AK881">
        <v>1</v>
      </c>
      <c r="AL881" s="8">
        <f t="shared" si="146"/>
        <v>314</v>
      </c>
      <c r="AM881" s="8">
        <f t="shared" si="147"/>
        <v>0.15000000000000002</v>
      </c>
      <c r="AN881" s="8">
        <f t="shared" si="148"/>
        <v>8.7666666666666693</v>
      </c>
      <c r="AO881" s="8">
        <f>Table1[[#This Row],[L1 Worked Time]]+Table1[[#This Row],[Idle Time]]+Table1[[#This Row],[L1 Pend Time]]</f>
        <v>322.91666666666663</v>
      </c>
      <c r="AP881" s="1" t="str">
        <f t="shared" si="149"/>
        <v>Tue</v>
      </c>
      <c r="AQ881" s="6">
        <f>INT(Table1[[#This Row],[Create Date]])</f>
        <v>45006</v>
      </c>
      <c r="AR881" s="2">
        <f t="shared" si="150"/>
        <v>45006</v>
      </c>
      <c r="AS881" s="1" t="str">
        <f t="shared" si="151"/>
        <v>12:00:03</v>
      </c>
      <c r="AT881" s="1" t="str">
        <f t="shared" si="152"/>
        <v>Week-4</v>
      </c>
      <c r="AU881" s="3">
        <f t="shared" si="153"/>
        <v>0.5</v>
      </c>
      <c r="AW881">
        <v>0.15000000000000002</v>
      </c>
      <c r="AX881">
        <v>314</v>
      </c>
      <c r="AY881">
        <v>8.7666666666666693</v>
      </c>
    </row>
    <row r="882" spans="1:51" x14ac:dyDescent="0.25">
      <c r="A882">
        <v>9033</v>
      </c>
      <c r="B882" t="s">
        <v>41</v>
      </c>
      <c r="C882" t="s">
        <v>109</v>
      </c>
      <c r="D882" t="s">
        <v>43</v>
      </c>
      <c r="E882" t="s">
        <v>110</v>
      </c>
      <c r="F882" t="s">
        <v>6242</v>
      </c>
      <c r="G882" t="s">
        <v>82</v>
      </c>
      <c r="H882" t="s">
        <v>72</v>
      </c>
      <c r="I882" t="s">
        <v>72</v>
      </c>
      <c r="J882" t="s">
        <v>112</v>
      </c>
      <c r="K882" t="s">
        <v>113</v>
      </c>
      <c r="L882" t="s">
        <v>50</v>
      </c>
      <c r="M882" t="s">
        <v>114</v>
      </c>
      <c r="N882">
        <v>30</v>
      </c>
      <c r="O882" t="s">
        <v>48</v>
      </c>
      <c r="P882" t="s">
        <v>52</v>
      </c>
      <c r="T882" t="s">
        <v>105</v>
      </c>
      <c r="V882" t="s">
        <v>48</v>
      </c>
      <c r="W882" t="s">
        <v>54</v>
      </c>
      <c r="X882" t="s">
        <v>89</v>
      </c>
      <c r="Y882" t="s">
        <v>54</v>
      </c>
      <c r="Z882" t="s">
        <v>6243</v>
      </c>
      <c r="AA882" t="s">
        <v>54</v>
      </c>
      <c r="AB882" t="s">
        <v>57</v>
      </c>
      <c r="AC882" t="s">
        <v>763</v>
      </c>
      <c r="AH882">
        <f t="shared" si="143"/>
        <v>0</v>
      </c>
      <c r="AI882">
        <f t="shared" si="144"/>
        <v>1</v>
      </c>
      <c r="AJ882" t="str">
        <f t="shared" si="145"/>
        <v/>
      </c>
      <c r="AK882">
        <v>1</v>
      </c>
      <c r="AL882" s="8">
        <f t="shared" si="146"/>
        <v>30</v>
      </c>
      <c r="AM882" s="8">
        <f t="shared" si="147"/>
        <v>0.16666666666666666</v>
      </c>
      <c r="AN882" s="8">
        <f t="shared" si="148"/>
        <v>6.6666666666666679</v>
      </c>
      <c r="AO882" s="8">
        <f>Table1[[#This Row],[L1 Worked Time]]+Table1[[#This Row],[Idle Time]]+Table1[[#This Row],[L1 Pend Time]]</f>
        <v>36.833333333333336</v>
      </c>
      <c r="AP882" s="1" t="str">
        <f t="shared" si="149"/>
        <v>Tue</v>
      </c>
      <c r="AQ882" s="6">
        <f>INT(Table1[[#This Row],[Create Date]])</f>
        <v>45006</v>
      </c>
      <c r="AR882" s="2">
        <f t="shared" si="150"/>
        <v>45006</v>
      </c>
      <c r="AS882" s="1" t="str">
        <f t="shared" si="151"/>
        <v>11:40:03</v>
      </c>
      <c r="AT882" s="1" t="str">
        <f t="shared" si="152"/>
        <v>Week-4</v>
      </c>
      <c r="AU882" s="3">
        <f t="shared" si="153"/>
        <v>0.45833333333333331</v>
      </c>
      <c r="AW882">
        <v>0.16666666666666666</v>
      </c>
      <c r="AX882">
        <v>30</v>
      </c>
      <c r="AY882">
        <v>6.6666666666666679</v>
      </c>
    </row>
    <row r="883" spans="1:51" x14ac:dyDescent="0.25">
      <c r="A883">
        <v>9032</v>
      </c>
      <c r="B883" t="s">
        <v>41</v>
      </c>
      <c r="C883" t="s">
        <v>60</v>
      </c>
      <c r="D883" t="s">
        <v>43</v>
      </c>
      <c r="E883" t="s">
        <v>110</v>
      </c>
      <c r="F883" t="s">
        <v>6244</v>
      </c>
      <c r="G883" t="s">
        <v>120</v>
      </c>
      <c r="H883" t="s">
        <v>72</v>
      </c>
      <c r="I883" t="s">
        <v>72</v>
      </c>
      <c r="J883" t="s">
        <v>112</v>
      </c>
      <c r="K883" t="s">
        <v>113</v>
      </c>
      <c r="L883" t="s">
        <v>50</v>
      </c>
      <c r="M883" t="s">
        <v>114</v>
      </c>
      <c r="N883">
        <v>18</v>
      </c>
      <c r="O883" t="s">
        <v>48</v>
      </c>
      <c r="P883" t="s">
        <v>52</v>
      </c>
      <c r="T883" t="s">
        <v>105</v>
      </c>
      <c r="V883" t="s">
        <v>48</v>
      </c>
      <c r="W883" t="s">
        <v>54</v>
      </c>
      <c r="X883" t="s">
        <v>148</v>
      </c>
      <c r="Y883" t="s">
        <v>54</v>
      </c>
      <c r="Z883" t="s">
        <v>6245</v>
      </c>
      <c r="AA883" t="s">
        <v>54</v>
      </c>
      <c r="AB883" t="s">
        <v>57</v>
      </c>
      <c r="AC883" t="s">
        <v>6246</v>
      </c>
      <c r="AH883">
        <f t="shared" si="143"/>
        <v>0</v>
      </c>
      <c r="AI883">
        <f t="shared" si="144"/>
        <v>1</v>
      </c>
      <c r="AJ883" t="str">
        <f t="shared" si="145"/>
        <v/>
      </c>
      <c r="AK883">
        <v>1</v>
      </c>
      <c r="AL883" s="8">
        <f t="shared" si="146"/>
        <v>18</v>
      </c>
      <c r="AM883" s="8">
        <f t="shared" si="147"/>
        <v>0.11666666666666667</v>
      </c>
      <c r="AN883" s="8">
        <f t="shared" si="148"/>
        <v>37.049999999999997</v>
      </c>
      <c r="AO883" s="8">
        <f>Table1[[#This Row],[L1 Worked Time]]+Table1[[#This Row],[Idle Time]]+Table1[[#This Row],[L1 Pend Time]]</f>
        <v>55.166666666666664</v>
      </c>
      <c r="AP883" s="1" t="str">
        <f t="shared" si="149"/>
        <v>Tue</v>
      </c>
      <c r="AQ883" s="6">
        <f>INT(Table1[[#This Row],[Create Date]])</f>
        <v>45006</v>
      </c>
      <c r="AR883" s="2">
        <f t="shared" si="150"/>
        <v>45006</v>
      </c>
      <c r="AS883" s="1" t="str">
        <f t="shared" si="151"/>
        <v>11:00:03</v>
      </c>
      <c r="AT883" s="1" t="str">
        <f t="shared" si="152"/>
        <v>Week-4</v>
      </c>
      <c r="AU883" s="3">
        <f t="shared" si="153"/>
        <v>0.45833333333333331</v>
      </c>
      <c r="AW883">
        <v>0.11666666666666667</v>
      </c>
      <c r="AX883">
        <v>18</v>
      </c>
      <c r="AY883">
        <v>37.049999999999997</v>
      </c>
    </row>
    <row r="884" spans="1:51" x14ac:dyDescent="0.25">
      <c r="A884">
        <v>9031</v>
      </c>
      <c r="B884" t="s">
        <v>41</v>
      </c>
      <c r="C884" t="s">
        <v>60</v>
      </c>
      <c r="D884" t="s">
        <v>43</v>
      </c>
      <c r="E884" t="s">
        <v>110</v>
      </c>
      <c r="F884" t="s">
        <v>6247</v>
      </c>
      <c r="G884" t="s">
        <v>120</v>
      </c>
      <c r="H884" t="s">
        <v>72</v>
      </c>
      <c r="I884" t="s">
        <v>72</v>
      </c>
      <c r="J884" t="s">
        <v>112</v>
      </c>
      <c r="K884" t="s">
        <v>113</v>
      </c>
      <c r="L884" t="s">
        <v>50</v>
      </c>
      <c r="M884" t="s">
        <v>114</v>
      </c>
      <c r="N884">
        <v>24</v>
      </c>
      <c r="O884" t="s">
        <v>48</v>
      </c>
      <c r="P884" t="s">
        <v>52</v>
      </c>
      <c r="T884" t="s">
        <v>105</v>
      </c>
      <c r="V884" t="s">
        <v>48</v>
      </c>
      <c r="W884" t="s">
        <v>54</v>
      </c>
      <c r="X884" t="s">
        <v>78</v>
      </c>
      <c r="Y884" t="s">
        <v>54</v>
      </c>
      <c r="Z884" t="s">
        <v>6248</v>
      </c>
      <c r="AA884" t="s">
        <v>54</v>
      </c>
      <c r="AB884" t="s">
        <v>57</v>
      </c>
      <c r="AC884" t="s">
        <v>3393</v>
      </c>
      <c r="AH884">
        <f t="shared" si="143"/>
        <v>0</v>
      </c>
      <c r="AI884">
        <f t="shared" si="144"/>
        <v>1</v>
      </c>
      <c r="AJ884" t="str">
        <f t="shared" si="145"/>
        <v/>
      </c>
      <c r="AK884">
        <v>1</v>
      </c>
      <c r="AL884" s="8">
        <f t="shared" si="146"/>
        <v>24</v>
      </c>
      <c r="AM884" s="8">
        <f t="shared" si="147"/>
        <v>0.13333333333333333</v>
      </c>
      <c r="AN884" s="8">
        <f t="shared" si="148"/>
        <v>77.333333333333329</v>
      </c>
      <c r="AO884" s="8">
        <f>Table1[[#This Row],[L1 Worked Time]]+Table1[[#This Row],[Idle Time]]+Table1[[#This Row],[L1 Pend Time]]</f>
        <v>101.46666666666667</v>
      </c>
      <c r="AP884" s="1" t="str">
        <f t="shared" si="149"/>
        <v>Tue</v>
      </c>
      <c r="AQ884" s="6">
        <f>INT(Table1[[#This Row],[Create Date]])</f>
        <v>45006</v>
      </c>
      <c r="AR884" s="2">
        <f t="shared" si="150"/>
        <v>45006</v>
      </c>
      <c r="AS884" s="1" t="str">
        <f t="shared" si="151"/>
        <v>09:30:03</v>
      </c>
      <c r="AT884" s="1" t="str">
        <f t="shared" si="152"/>
        <v>Week-4</v>
      </c>
      <c r="AU884" s="3">
        <f t="shared" si="153"/>
        <v>0.375</v>
      </c>
      <c r="AW884">
        <v>0.13333333333333333</v>
      </c>
      <c r="AX884">
        <v>24</v>
      </c>
      <c r="AY884">
        <v>77.333333333333329</v>
      </c>
    </row>
    <row r="885" spans="1:51" x14ac:dyDescent="0.25">
      <c r="A885">
        <v>9030</v>
      </c>
      <c r="B885" t="s">
        <v>371</v>
      </c>
      <c r="C885" t="s">
        <v>164</v>
      </c>
      <c r="D885" t="s">
        <v>43</v>
      </c>
      <c r="E885" t="s">
        <v>6249</v>
      </c>
      <c r="F885" t="s">
        <v>6250</v>
      </c>
      <c r="G885" t="s">
        <v>2631</v>
      </c>
      <c r="H885" t="s">
        <v>72</v>
      </c>
      <c r="I885" t="s">
        <v>72</v>
      </c>
      <c r="J885" t="s">
        <v>48</v>
      </c>
      <c r="L885" t="s">
        <v>50</v>
      </c>
      <c r="M885" t="s">
        <v>114</v>
      </c>
      <c r="N885">
        <v>0</v>
      </c>
      <c r="O885" t="s">
        <v>48</v>
      </c>
      <c r="P885" t="s">
        <v>52</v>
      </c>
      <c r="T885" t="s">
        <v>6251</v>
      </c>
      <c r="V885" t="s">
        <v>48</v>
      </c>
      <c r="W885" t="s">
        <v>54</v>
      </c>
      <c r="X885" t="s">
        <v>194</v>
      </c>
      <c r="Y885" t="s">
        <v>54</v>
      </c>
      <c r="Z885" t="s">
        <v>55</v>
      </c>
      <c r="AA885" t="s">
        <v>54</v>
      </c>
      <c r="AB885" t="s">
        <v>57</v>
      </c>
      <c r="AC885" t="s">
        <v>57</v>
      </c>
      <c r="AH885">
        <f t="shared" si="143"/>
        <v>0</v>
      </c>
      <c r="AI885">
        <f t="shared" si="144"/>
        <v>1</v>
      </c>
      <c r="AJ885" t="str">
        <f t="shared" si="145"/>
        <v/>
      </c>
      <c r="AK885">
        <v>1</v>
      </c>
      <c r="AL885" s="8">
        <f t="shared" si="146"/>
        <v>0</v>
      </c>
      <c r="AM885" s="8">
        <f t="shared" si="147"/>
        <v>0.25</v>
      </c>
      <c r="AN885" s="8">
        <f t="shared" si="148"/>
        <v>1.6666666666666666E-2</v>
      </c>
      <c r="AO885" s="8">
        <f>Table1[[#This Row],[L1 Worked Time]]+Table1[[#This Row],[Idle Time]]+Table1[[#This Row],[L1 Pend Time]]</f>
        <v>0.26666666666666666</v>
      </c>
      <c r="AP885" s="1" t="str">
        <f t="shared" si="149"/>
        <v>Tue</v>
      </c>
      <c r="AQ885" s="6">
        <f>INT(Table1[[#This Row],[Create Date]])</f>
        <v>45006</v>
      </c>
      <c r="AR885" s="2">
        <f t="shared" si="150"/>
        <v>45006</v>
      </c>
      <c r="AS885" s="1" t="str">
        <f t="shared" si="151"/>
        <v>09:12:19</v>
      </c>
      <c r="AT885" s="1" t="str">
        <f t="shared" si="152"/>
        <v>Week-4</v>
      </c>
      <c r="AU885" s="3">
        <f t="shared" si="153"/>
        <v>0.375</v>
      </c>
      <c r="AW885">
        <v>0.25</v>
      </c>
      <c r="AX885">
        <v>0</v>
      </c>
      <c r="AY885">
        <v>1.6666666666666666E-2</v>
      </c>
    </row>
    <row r="886" spans="1:51" x14ac:dyDescent="0.25">
      <c r="A886">
        <v>9029</v>
      </c>
      <c r="B886" t="s">
        <v>41</v>
      </c>
      <c r="C886" t="s">
        <v>60</v>
      </c>
      <c r="D886" t="s">
        <v>43</v>
      </c>
      <c r="E886" t="s">
        <v>110</v>
      </c>
      <c r="F886" t="s">
        <v>6252</v>
      </c>
      <c r="G886" t="s">
        <v>82</v>
      </c>
      <c r="H886" t="s">
        <v>72</v>
      </c>
      <c r="I886" t="s">
        <v>72</v>
      </c>
      <c r="J886" t="s">
        <v>112</v>
      </c>
      <c r="K886" t="s">
        <v>113</v>
      </c>
      <c r="L886" t="s">
        <v>50</v>
      </c>
      <c r="M886" t="s">
        <v>114</v>
      </c>
      <c r="N886">
        <v>26</v>
      </c>
      <c r="O886" t="s">
        <v>48</v>
      </c>
      <c r="P886" t="s">
        <v>52</v>
      </c>
      <c r="T886" t="s">
        <v>105</v>
      </c>
      <c r="V886" t="s">
        <v>48</v>
      </c>
      <c r="W886" t="s">
        <v>54</v>
      </c>
      <c r="X886" t="s">
        <v>78</v>
      </c>
      <c r="Y886" t="s">
        <v>54</v>
      </c>
      <c r="Z886" t="s">
        <v>6253</v>
      </c>
      <c r="AA886" t="s">
        <v>54</v>
      </c>
      <c r="AB886" t="s">
        <v>57</v>
      </c>
      <c r="AC886" t="s">
        <v>6254</v>
      </c>
      <c r="AH886">
        <f t="shared" si="143"/>
        <v>0</v>
      </c>
      <c r="AI886">
        <f t="shared" si="144"/>
        <v>1</v>
      </c>
      <c r="AJ886" t="str">
        <f t="shared" si="145"/>
        <v/>
      </c>
      <c r="AK886">
        <v>1</v>
      </c>
      <c r="AL886" s="8">
        <f t="shared" si="146"/>
        <v>25.999999999999996</v>
      </c>
      <c r="AM886" s="8">
        <f t="shared" si="147"/>
        <v>0.13333333333333333</v>
      </c>
      <c r="AN886" s="8">
        <f t="shared" si="148"/>
        <v>126.76666666666667</v>
      </c>
      <c r="AO886" s="8">
        <f>Table1[[#This Row],[L1 Worked Time]]+Table1[[#This Row],[Idle Time]]+Table1[[#This Row],[L1 Pend Time]]</f>
        <v>152.9</v>
      </c>
      <c r="AP886" s="1" t="str">
        <f t="shared" si="149"/>
        <v>Tue</v>
      </c>
      <c r="AQ886" s="6">
        <f>INT(Table1[[#This Row],[Create Date]])</f>
        <v>45006</v>
      </c>
      <c r="AR886" s="2">
        <f t="shared" si="150"/>
        <v>45006</v>
      </c>
      <c r="AS886" s="1" t="str">
        <f t="shared" si="151"/>
        <v>09:10:03</v>
      </c>
      <c r="AT886" s="1" t="str">
        <f t="shared" si="152"/>
        <v>Week-4</v>
      </c>
      <c r="AU886" s="3">
        <f t="shared" si="153"/>
        <v>0.375</v>
      </c>
      <c r="AW886">
        <v>0.13333333333333333</v>
      </c>
      <c r="AX886">
        <v>25.999999999999996</v>
      </c>
      <c r="AY886">
        <v>126.76666666666667</v>
      </c>
    </row>
    <row r="887" spans="1:51" x14ac:dyDescent="0.25">
      <c r="A887">
        <v>9028</v>
      </c>
      <c r="B887" t="s">
        <v>41</v>
      </c>
      <c r="C887" t="s">
        <v>60</v>
      </c>
      <c r="D887" t="s">
        <v>43</v>
      </c>
      <c r="E887" t="s">
        <v>110</v>
      </c>
      <c r="F887" t="s">
        <v>6255</v>
      </c>
      <c r="G887" t="s">
        <v>120</v>
      </c>
      <c r="H887" t="s">
        <v>72</v>
      </c>
      <c r="I887" t="s">
        <v>72</v>
      </c>
      <c r="J887" t="s">
        <v>112</v>
      </c>
      <c r="K887" t="s">
        <v>113</v>
      </c>
      <c r="L887" t="s">
        <v>50</v>
      </c>
      <c r="M887" t="s">
        <v>114</v>
      </c>
      <c r="N887">
        <v>16</v>
      </c>
      <c r="O887" t="s">
        <v>48</v>
      </c>
      <c r="P887" t="s">
        <v>52</v>
      </c>
      <c r="T887" t="s">
        <v>105</v>
      </c>
      <c r="V887" t="s">
        <v>48</v>
      </c>
      <c r="W887" t="s">
        <v>54</v>
      </c>
      <c r="X887" t="s">
        <v>435</v>
      </c>
      <c r="Y887" t="s">
        <v>54</v>
      </c>
      <c r="Z887" t="s">
        <v>2426</v>
      </c>
      <c r="AA887" t="s">
        <v>54</v>
      </c>
      <c r="AB887" t="s">
        <v>57</v>
      </c>
      <c r="AC887" t="s">
        <v>3031</v>
      </c>
      <c r="AH887">
        <f t="shared" si="143"/>
        <v>0</v>
      </c>
      <c r="AI887">
        <f t="shared" si="144"/>
        <v>1</v>
      </c>
      <c r="AJ887" t="str">
        <f t="shared" si="145"/>
        <v/>
      </c>
      <c r="AK887">
        <v>1</v>
      </c>
      <c r="AL887" s="8">
        <f t="shared" si="146"/>
        <v>16</v>
      </c>
      <c r="AM887" s="8">
        <f t="shared" si="147"/>
        <v>0.21666666666666667</v>
      </c>
      <c r="AN887" s="8">
        <f t="shared" si="148"/>
        <v>68.45</v>
      </c>
      <c r="AO887" s="8">
        <f>Table1[[#This Row],[L1 Worked Time]]+Table1[[#This Row],[Idle Time]]+Table1[[#This Row],[L1 Pend Time]]</f>
        <v>84.666666666666671</v>
      </c>
      <c r="AP887" s="1" t="str">
        <f t="shared" si="149"/>
        <v>Tue</v>
      </c>
      <c r="AQ887" s="6">
        <f>INT(Table1[[#This Row],[Create Date]])</f>
        <v>45006</v>
      </c>
      <c r="AR887" s="2">
        <f t="shared" si="150"/>
        <v>45006</v>
      </c>
      <c r="AS887" s="1" t="str">
        <f t="shared" si="151"/>
        <v>08:50:03</v>
      </c>
      <c r="AT887" s="1" t="str">
        <f t="shared" si="152"/>
        <v>Week-4</v>
      </c>
      <c r="AU887" s="3">
        <f t="shared" si="153"/>
        <v>0.33333333333333331</v>
      </c>
      <c r="AW887">
        <v>0.21666666666666667</v>
      </c>
      <c r="AX887">
        <v>16</v>
      </c>
      <c r="AY887">
        <v>68.45</v>
      </c>
    </row>
    <row r="888" spans="1:51" x14ac:dyDescent="0.25">
      <c r="A888">
        <v>9027</v>
      </c>
      <c r="B888" t="s">
        <v>59</v>
      </c>
      <c r="C888" t="s">
        <v>60</v>
      </c>
      <c r="D888" t="s">
        <v>43</v>
      </c>
      <c r="E888" t="s">
        <v>6256</v>
      </c>
      <c r="F888" t="s">
        <v>6257</v>
      </c>
      <c r="G888" t="s">
        <v>82</v>
      </c>
      <c r="H888" t="s">
        <v>72</v>
      </c>
      <c r="I888" t="s">
        <v>72</v>
      </c>
      <c r="J888" t="s">
        <v>64</v>
      </c>
      <c r="L888" t="s">
        <v>50</v>
      </c>
      <c r="M888" t="s">
        <v>65</v>
      </c>
      <c r="N888">
        <v>177</v>
      </c>
      <c r="O888" t="s">
        <v>48</v>
      </c>
      <c r="P888" t="s">
        <v>66</v>
      </c>
      <c r="Q888" t="s">
        <v>88</v>
      </c>
      <c r="V888" t="s">
        <v>48</v>
      </c>
      <c r="W888" t="s">
        <v>54</v>
      </c>
      <c r="X888" t="s">
        <v>148</v>
      </c>
      <c r="Y888" t="s">
        <v>54</v>
      </c>
      <c r="Z888" t="s">
        <v>6258</v>
      </c>
      <c r="AA888" t="s">
        <v>54</v>
      </c>
      <c r="AB888" t="s">
        <v>57</v>
      </c>
      <c r="AC888" t="s">
        <v>4985</v>
      </c>
      <c r="AH888">
        <f t="shared" si="143"/>
        <v>0</v>
      </c>
      <c r="AI888">
        <f t="shared" si="144"/>
        <v>1</v>
      </c>
      <c r="AJ888" t="str">
        <f t="shared" si="145"/>
        <v/>
      </c>
      <c r="AK888">
        <v>1</v>
      </c>
      <c r="AL888" s="8">
        <f t="shared" si="146"/>
        <v>177</v>
      </c>
      <c r="AM888" s="8">
        <f t="shared" si="147"/>
        <v>0.11666666666666667</v>
      </c>
      <c r="AN888" s="8">
        <f t="shared" si="148"/>
        <v>43.516666666666666</v>
      </c>
      <c r="AO888" s="8">
        <f>Table1[[#This Row],[L1 Worked Time]]+Table1[[#This Row],[Idle Time]]+Table1[[#This Row],[L1 Pend Time]]</f>
        <v>220.63333333333333</v>
      </c>
      <c r="AP888" s="1" t="str">
        <f t="shared" si="149"/>
        <v>Tue</v>
      </c>
      <c r="AQ888" s="6">
        <f>INT(Table1[[#This Row],[Create Date]])</f>
        <v>45006</v>
      </c>
      <c r="AR888" s="2">
        <f t="shared" si="150"/>
        <v>45006</v>
      </c>
      <c r="AS888" s="1" t="str">
        <f t="shared" si="151"/>
        <v>08:00:06</v>
      </c>
      <c r="AT888" s="1" t="str">
        <f t="shared" si="152"/>
        <v>Week-4</v>
      </c>
      <c r="AU888" s="3">
        <f t="shared" si="153"/>
        <v>0.33333333333333331</v>
      </c>
      <c r="AW888">
        <v>0.11666666666666667</v>
      </c>
      <c r="AX888">
        <v>177</v>
      </c>
      <c r="AY888">
        <v>43.516666666666666</v>
      </c>
    </row>
    <row r="889" spans="1:51" x14ac:dyDescent="0.25">
      <c r="A889">
        <v>9026</v>
      </c>
      <c r="B889" t="s">
        <v>41</v>
      </c>
      <c r="C889" t="s">
        <v>60</v>
      </c>
      <c r="D889" t="s">
        <v>43</v>
      </c>
      <c r="E889" t="s">
        <v>110</v>
      </c>
      <c r="F889" t="s">
        <v>6259</v>
      </c>
      <c r="G889" t="s">
        <v>181</v>
      </c>
      <c r="H889" t="s">
        <v>72</v>
      </c>
      <c r="I889" t="s">
        <v>72</v>
      </c>
      <c r="J889" t="s">
        <v>112</v>
      </c>
      <c r="K889" t="s">
        <v>113</v>
      </c>
      <c r="L889" t="s">
        <v>50</v>
      </c>
      <c r="M889" t="s">
        <v>114</v>
      </c>
      <c r="N889">
        <v>93</v>
      </c>
      <c r="O889" t="s">
        <v>48</v>
      </c>
      <c r="P889" t="s">
        <v>52</v>
      </c>
      <c r="T889" t="s">
        <v>105</v>
      </c>
      <c r="V889" t="s">
        <v>48</v>
      </c>
      <c r="W889" t="s">
        <v>54</v>
      </c>
      <c r="X889" t="s">
        <v>359</v>
      </c>
      <c r="Y889" t="s">
        <v>54</v>
      </c>
      <c r="Z889" t="s">
        <v>6260</v>
      </c>
      <c r="AA889" t="s">
        <v>54</v>
      </c>
      <c r="AB889" t="s">
        <v>57</v>
      </c>
      <c r="AC889" t="s">
        <v>1333</v>
      </c>
      <c r="AH889">
        <f t="shared" si="143"/>
        <v>0</v>
      </c>
      <c r="AI889">
        <f t="shared" si="144"/>
        <v>1</v>
      </c>
      <c r="AJ889" t="str">
        <f t="shared" si="145"/>
        <v/>
      </c>
      <c r="AK889">
        <v>1</v>
      </c>
      <c r="AL889" s="8">
        <f t="shared" si="146"/>
        <v>93.000000000000014</v>
      </c>
      <c r="AM889" s="8">
        <f t="shared" si="147"/>
        <v>0.2</v>
      </c>
      <c r="AN889" s="8">
        <f t="shared" si="148"/>
        <v>166.15</v>
      </c>
      <c r="AO889" s="8">
        <f>Table1[[#This Row],[L1 Worked Time]]+Table1[[#This Row],[Idle Time]]+Table1[[#This Row],[L1 Pend Time]]</f>
        <v>259.35000000000002</v>
      </c>
      <c r="AP889" s="1" t="str">
        <f t="shared" si="149"/>
        <v>Tue</v>
      </c>
      <c r="AQ889" s="6">
        <f>INT(Table1[[#This Row],[Create Date]])</f>
        <v>45006</v>
      </c>
      <c r="AR889" s="2">
        <f t="shared" si="150"/>
        <v>45006</v>
      </c>
      <c r="AS889" s="1" t="str">
        <f t="shared" si="151"/>
        <v>07:40:03</v>
      </c>
      <c r="AT889" s="1" t="str">
        <f t="shared" si="152"/>
        <v>Week-4</v>
      </c>
      <c r="AU889" s="3">
        <f t="shared" si="153"/>
        <v>0.29166666666666663</v>
      </c>
      <c r="AW889">
        <v>0.2</v>
      </c>
      <c r="AX889">
        <v>93.000000000000014</v>
      </c>
      <c r="AY889">
        <v>166.15</v>
      </c>
    </row>
    <row r="890" spans="1:51" x14ac:dyDescent="0.25">
      <c r="A890">
        <v>9025</v>
      </c>
      <c r="B890" t="s">
        <v>59</v>
      </c>
      <c r="C890" t="s">
        <v>60</v>
      </c>
      <c r="D890" t="s">
        <v>43</v>
      </c>
      <c r="E890" t="s">
        <v>6261</v>
      </c>
      <c r="F890" t="s">
        <v>6262</v>
      </c>
      <c r="G890" t="s">
        <v>181</v>
      </c>
      <c r="H890" t="s">
        <v>47</v>
      </c>
      <c r="I890" t="s">
        <v>47</v>
      </c>
      <c r="J890" t="s">
        <v>64</v>
      </c>
      <c r="L890" t="s">
        <v>50</v>
      </c>
      <c r="M890" t="s">
        <v>65</v>
      </c>
      <c r="N890">
        <v>50</v>
      </c>
      <c r="O890" t="s">
        <v>48</v>
      </c>
      <c r="P890" t="s">
        <v>66</v>
      </c>
      <c r="Q890" t="s">
        <v>317</v>
      </c>
      <c r="V890" t="s">
        <v>48</v>
      </c>
      <c r="W890" t="s">
        <v>54</v>
      </c>
      <c r="X890" t="s">
        <v>148</v>
      </c>
      <c r="Y890" t="s">
        <v>54</v>
      </c>
      <c r="Z890" t="s">
        <v>6263</v>
      </c>
      <c r="AA890" t="s">
        <v>54</v>
      </c>
      <c r="AB890" t="s">
        <v>57</v>
      </c>
      <c r="AC890" t="s">
        <v>6264</v>
      </c>
      <c r="AH890">
        <f t="shared" si="143"/>
        <v>0</v>
      </c>
      <c r="AI890">
        <f t="shared" si="144"/>
        <v>1</v>
      </c>
      <c r="AJ890" t="str">
        <f t="shared" si="145"/>
        <v/>
      </c>
      <c r="AK890">
        <v>1</v>
      </c>
      <c r="AL890" s="8">
        <f t="shared" si="146"/>
        <v>50</v>
      </c>
      <c r="AM890" s="8">
        <f t="shared" si="147"/>
        <v>0.11666666666666667</v>
      </c>
      <c r="AN890" s="8">
        <f t="shared" si="148"/>
        <v>140.30000000000001</v>
      </c>
      <c r="AO890" s="8">
        <f>Table1[[#This Row],[L1 Worked Time]]+Table1[[#This Row],[Idle Time]]+Table1[[#This Row],[L1 Pend Time]]</f>
        <v>190.41666666666669</v>
      </c>
      <c r="AP890" s="1" t="str">
        <f t="shared" si="149"/>
        <v>Tue</v>
      </c>
      <c r="AQ890" s="6">
        <f>INT(Table1[[#This Row],[Create Date]])</f>
        <v>45006</v>
      </c>
      <c r="AR890" s="2">
        <f t="shared" si="150"/>
        <v>45006</v>
      </c>
      <c r="AS890" s="1" t="str">
        <f t="shared" si="151"/>
        <v>07:00:07</v>
      </c>
      <c r="AT890" s="1" t="str">
        <f t="shared" si="152"/>
        <v>Week-4</v>
      </c>
      <c r="AU890" s="3">
        <f t="shared" si="153"/>
        <v>0.29166666666666663</v>
      </c>
      <c r="AW890">
        <v>0.11666666666666667</v>
      </c>
      <c r="AX890">
        <v>50</v>
      </c>
      <c r="AY890">
        <v>140.30000000000001</v>
      </c>
    </row>
    <row r="891" spans="1:51" x14ac:dyDescent="0.25">
      <c r="A891">
        <v>9024</v>
      </c>
      <c r="B891" t="s">
        <v>117</v>
      </c>
      <c r="C891" t="s">
        <v>60</v>
      </c>
      <c r="D891" t="s">
        <v>43</v>
      </c>
      <c r="E891" t="s">
        <v>1513</v>
      </c>
      <c r="F891" t="s">
        <v>6265</v>
      </c>
      <c r="G891" t="s">
        <v>120</v>
      </c>
      <c r="H891" t="s">
        <v>63</v>
      </c>
      <c r="I891" t="s">
        <v>63</v>
      </c>
      <c r="J891" t="s">
        <v>112</v>
      </c>
      <c r="K891" t="s">
        <v>633</v>
      </c>
      <c r="L891" t="s">
        <v>50</v>
      </c>
      <c r="M891" t="s">
        <v>122</v>
      </c>
      <c r="N891">
        <v>24</v>
      </c>
      <c r="O891" t="s">
        <v>48</v>
      </c>
      <c r="P891" t="s">
        <v>52</v>
      </c>
      <c r="T891" t="s">
        <v>105</v>
      </c>
      <c r="V891" t="s">
        <v>48</v>
      </c>
      <c r="W891" t="s">
        <v>54</v>
      </c>
      <c r="X891" t="s">
        <v>89</v>
      </c>
      <c r="Y891" t="s">
        <v>54</v>
      </c>
      <c r="Z891" t="s">
        <v>6266</v>
      </c>
      <c r="AA891" t="s">
        <v>54</v>
      </c>
      <c r="AB891" t="s">
        <v>57</v>
      </c>
      <c r="AC891" t="s">
        <v>6267</v>
      </c>
      <c r="AH891">
        <f t="shared" si="143"/>
        <v>0</v>
      </c>
      <c r="AI891">
        <f t="shared" si="144"/>
        <v>1</v>
      </c>
      <c r="AJ891" t="str">
        <f t="shared" si="145"/>
        <v/>
      </c>
      <c r="AK891">
        <v>1</v>
      </c>
      <c r="AL891" s="8">
        <f t="shared" si="146"/>
        <v>24</v>
      </c>
      <c r="AM891" s="8">
        <f t="shared" si="147"/>
        <v>0.16666666666666666</v>
      </c>
      <c r="AN891" s="8">
        <f t="shared" si="148"/>
        <v>123.73333333333332</v>
      </c>
      <c r="AO891" s="8">
        <f>Table1[[#This Row],[L1 Worked Time]]+Table1[[#This Row],[Idle Time]]+Table1[[#This Row],[L1 Pend Time]]</f>
        <v>147.89999999999998</v>
      </c>
      <c r="AP891" s="1" t="str">
        <f t="shared" si="149"/>
        <v>Tue</v>
      </c>
      <c r="AQ891" s="6">
        <f>INT(Table1[[#This Row],[Create Date]])</f>
        <v>45006</v>
      </c>
      <c r="AR891" s="2">
        <f t="shared" si="150"/>
        <v>45006</v>
      </c>
      <c r="AS891" s="1" t="str">
        <f t="shared" si="151"/>
        <v>06:50:03</v>
      </c>
      <c r="AT891" s="1" t="str">
        <f t="shared" si="152"/>
        <v>Week-4</v>
      </c>
      <c r="AU891" s="3">
        <f t="shared" si="153"/>
        <v>0.25</v>
      </c>
      <c r="AW891">
        <v>0.16666666666666666</v>
      </c>
      <c r="AX891">
        <v>24</v>
      </c>
      <c r="AY891">
        <v>123.73333333333332</v>
      </c>
    </row>
    <row r="892" spans="1:51" x14ac:dyDescent="0.25">
      <c r="A892">
        <v>9074</v>
      </c>
      <c r="B892" t="s">
        <v>59</v>
      </c>
      <c r="C892" t="s">
        <v>60</v>
      </c>
      <c r="D892" t="s">
        <v>43</v>
      </c>
      <c r="E892" t="s">
        <v>6142</v>
      </c>
      <c r="F892" t="s">
        <v>6143</v>
      </c>
      <c r="G892" t="s">
        <v>2165</v>
      </c>
      <c r="H892" t="s">
        <v>63</v>
      </c>
      <c r="I892" t="s">
        <v>63</v>
      </c>
      <c r="J892" t="s">
        <v>64</v>
      </c>
      <c r="L892" t="s">
        <v>50</v>
      </c>
      <c r="M892" t="s">
        <v>65</v>
      </c>
      <c r="N892">
        <v>49</v>
      </c>
      <c r="O892" t="s">
        <v>48</v>
      </c>
      <c r="P892" t="s">
        <v>66</v>
      </c>
      <c r="Q892" t="s">
        <v>67</v>
      </c>
      <c r="V892" t="s">
        <v>48</v>
      </c>
      <c r="W892" t="s">
        <v>54</v>
      </c>
      <c r="X892" t="s">
        <v>148</v>
      </c>
      <c r="Y892" t="s">
        <v>54</v>
      </c>
      <c r="Z892" t="s">
        <v>6144</v>
      </c>
      <c r="AA892" t="s">
        <v>54</v>
      </c>
      <c r="AB892" t="s">
        <v>57</v>
      </c>
      <c r="AC892" t="s">
        <v>57</v>
      </c>
      <c r="AH892">
        <f t="shared" si="143"/>
        <v>0</v>
      </c>
      <c r="AI892">
        <f t="shared" si="144"/>
        <v>1</v>
      </c>
      <c r="AJ892" t="str">
        <f t="shared" si="145"/>
        <v/>
      </c>
      <c r="AK892">
        <v>1</v>
      </c>
      <c r="AL892" s="8">
        <f t="shared" si="146"/>
        <v>48.999999999999993</v>
      </c>
      <c r="AM892" s="8">
        <f t="shared" si="147"/>
        <v>0.11666666666666667</v>
      </c>
      <c r="AN892" s="8">
        <f t="shared" si="148"/>
        <v>1.6666666666666666E-2</v>
      </c>
      <c r="AO892" s="8">
        <f>Table1[[#This Row],[L1 Worked Time]]+Table1[[#This Row],[Idle Time]]+Table1[[#This Row],[L1 Pend Time]]</f>
        <v>49.133333333333326</v>
      </c>
      <c r="AP892" s="1" t="str">
        <f t="shared" si="149"/>
        <v>Wed</v>
      </c>
      <c r="AQ892" s="6">
        <f>INT(Table1[[#This Row],[Create Date]])</f>
        <v>45007</v>
      </c>
      <c r="AR892" s="2">
        <f t="shared" si="150"/>
        <v>45007</v>
      </c>
      <c r="AS892" s="1" t="str">
        <f t="shared" si="151"/>
        <v>22:30:08</v>
      </c>
      <c r="AT892" s="1" t="str">
        <f t="shared" si="152"/>
        <v>Week-4</v>
      </c>
      <c r="AU892" s="3">
        <f t="shared" si="153"/>
        <v>0.91666666666666663</v>
      </c>
      <c r="AW892">
        <v>0.11666666666666667</v>
      </c>
      <c r="AX892">
        <v>48.999999999999993</v>
      </c>
      <c r="AY892">
        <v>1.6666666666666666E-2</v>
      </c>
    </row>
    <row r="893" spans="1:51" x14ac:dyDescent="0.25">
      <c r="A893">
        <v>9073</v>
      </c>
      <c r="B893" t="s">
        <v>41</v>
      </c>
      <c r="C893" t="s">
        <v>60</v>
      </c>
      <c r="D893" t="s">
        <v>43</v>
      </c>
      <c r="E893" t="s">
        <v>110</v>
      </c>
      <c r="F893" t="s">
        <v>6145</v>
      </c>
      <c r="G893" t="s">
        <v>2165</v>
      </c>
      <c r="H893" t="s">
        <v>72</v>
      </c>
      <c r="I893" t="s">
        <v>72</v>
      </c>
      <c r="J893" t="s">
        <v>112</v>
      </c>
      <c r="K893" t="s">
        <v>113</v>
      </c>
      <c r="L893" t="s">
        <v>50</v>
      </c>
      <c r="M893" t="s">
        <v>51</v>
      </c>
      <c r="N893">
        <v>22</v>
      </c>
      <c r="O893" t="s">
        <v>48</v>
      </c>
      <c r="P893" t="s">
        <v>52</v>
      </c>
      <c r="T893" t="s">
        <v>105</v>
      </c>
      <c r="V893" t="s">
        <v>48</v>
      </c>
      <c r="W893" t="s">
        <v>54</v>
      </c>
      <c r="X893" t="s">
        <v>106</v>
      </c>
      <c r="Y893" t="s">
        <v>54</v>
      </c>
      <c r="Z893" t="s">
        <v>6146</v>
      </c>
      <c r="AA893" t="s">
        <v>54</v>
      </c>
      <c r="AB893" t="s">
        <v>57</v>
      </c>
      <c r="AC893" t="s">
        <v>6147</v>
      </c>
      <c r="AH893">
        <f t="shared" si="143"/>
        <v>0</v>
      </c>
      <c r="AI893">
        <f t="shared" si="144"/>
        <v>1</v>
      </c>
      <c r="AJ893" t="str">
        <f t="shared" si="145"/>
        <v/>
      </c>
      <c r="AK893">
        <v>1</v>
      </c>
      <c r="AL893" s="8">
        <f t="shared" si="146"/>
        <v>22</v>
      </c>
      <c r="AM893" s="8">
        <f t="shared" si="147"/>
        <v>8.3333333333333329E-2</v>
      </c>
      <c r="AN893" s="8">
        <f t="shared" si="148"/>
        <v>33.1</v>
      </c>
      <c r="AO893" s="8">
        <f>Table1[[#This Row],[L1 Worked Time]]+Table1[[#This Row],[Idle Time]]+Table1[[#This Row],[L1 Pend Time]]</f>
        <v>55.183333333333337</v>
      </c>
      <c r="AP893" s="1" t="str">
        <f t="shared" si="149"/>
        <v>Wed</v>
      </c>
      <c r="AQ893" s="6">
        <f>INT(Table1[[#This Row],[Create Date]])</f>
        <v>45007</v>
      </c>
      <c r="AR893" s="2">
        <f t="shared" si="150"/>
        <v>45007</v>
      </c>
      <c r="AS893" s="1" t="str">
        <f t="shared" si="151"/>
        <v>19:50:03</v>
      </c>
      <c r="AT893" s="1" t="str">
        <f t="shared" si="152"/>
        <v>Week-4</v>
      </c>
      <c r="AU893" s="3">
        <f t="shared" si="153"/>
        <v>0.79166666666666663</v>
      </c>
      <c r="AW893">
        <v>8.3333333333333329E-2</v>
      </c>
      <c r="AX893">
        <v>22</v>
      </c>
      <c r="AY893">
        <v>33.1</v>
      </c>
    </row>
    <row r="894" spans="1:51" x14ac:dyDescent="0.25">
      <c r="A894">
        <v>9072</v>
      </c>
      <c r="B894" t="s">
        <v>41</v>
      </c>
      <c r="C894" t="s">
        <v>60</v>
      </c>
      <c r="D894" t="s">
        <v>43</v>
      </c>
      <c r="E894" t="s">
        <v>110</v>
      </c>
      <c r="F894" t="s">
        <v>6148</v>
      </c>
      <c r="G894" t="s">
        <v>2165</v>
      </c>
      <c r="H894" t="s">
        <v>72</v>
      </c>
      <c r="I894" t="s">
        <v>72</v>
      </c>
      <c r="J894" t="s">
        <v>112</v>
      </c>
      <c r="K894" t="s">
        <v>113</v>
      </c>
      <c r="L894" t="s">
        <v>50</v>
      </c>
      <c r="M894" t="s">
        <v>51</v>
      </c>
      <c r="N894">
        <v>27</v>
      </c>
      <c r="O894" t="s">
        <v>48</v>
      </c>
      <c r="P894" t="s">
        <v>52</v>
      </c>
      <c r="T894" t="s">
        <v>105</v>
      </c>
      <c r="V894" t="s">
        <v>48</v>
      </c>
      <c r="W894" t="s">
        <v>54</v>
      </c>
      <c r="X894" t="s">
        <v>78</v>
      </c>
      <c r="Y894" t="s">
        <v>54</v>
      </c>
      <c r="Z894" t="s">
        <v>6149</v>
      </c>
      <c r="AA894" t="s">
        <v>54</v>
      </c>
      <c r="AB894" t="s">
        <v>57</v>
      </c>
      <c r="AC894" t="s">
        <v>6150</v>
      </c>
      <c r="AH894">
        <f t="shared" si="143"/>
        <v>0</v>
      </c>
      <c r="AI894">
        <f t="shared" si="144"/>
        <v>1</v>
      </c>
      <c r="AJ894" t="str">
        <f t="shared" si="145"/>
        <v/>
      </c>
      <c r="AK894">
        <v>1</v>
      </c>
      <c r="AL894" s="8">
        <f t="shared" si="146"/>
        <v>27</v>
      </c>
      <c r="AM894" s="8">
        <f t="shared" si="147"/>
        <v>0.13333333333333333</v>
      </c>
      <c r="AN894" s="8">
        <f t="shared" si="148"/>
        <v>200.85000000000002</v>
      </c>
      <c r="AO894" s="8">
        <f>Table1[[#This Row],[L1 Worked Time]]+Table1[[#This Row],[Idle Time]]+Table1[[#This Row],[L1 Pend Time]]</f>
        <v>227.98333333333335</v>
      </c>
      <c r="AP894" s="1" t="str">
        <f t="shared" si="149"/>
        <v>Wed</v>
      </c>
      <c r="AQ894" s="6">
        <f>INT(Table1[[#This Row],[Create Date]])</f>
        <v>45007</v>
      </c>
      <c r="AR894" s="2">
        <f t="shared" si="150"/>
        <v>45007</v>
      </c>
      <c r="AS894" s="1" t="str">
        <f t="shared" si="151"/>
        <v>16:40:03</v>
      </c>
      <c r="AT894" s="1" t="str">
        <f t="shared" si="152"/>
        <v>Week-4</v>
      </c>
      <c r="AU894" s="3">
        <f t="shared" si="153"/>
        <v>0.66666666666666663</v>
      </c>
      <c r="AW894">
        <v>0.13333333333333333</v>
      </c>
      <c r="AX894">
        <v>27</v>
      </c>
      <c r="AY894">
        <v>200.85000000000002</v>
      </c>
    </row>
    <row r="895" spans="1:51" x14ac:dyDescent="0.25">
      <c r="A895">
        <v>9071</v>
      </c>
      <c r="B895" t="s">
        <v>59</v>
      </c>
      <c r="C895" t="s">
        <v>109</v>
      </c>
      <c r="D895" t="s">
        <v>43</v>
      </c>
      <c r="E895" t="s">
        <v>6151</v>
      </c>
      <c r="F895" t="s">
        <v>6152</v>
      </c>
      <c r="G895" t="s">
        <v>2165</v>
      </c>
      <c r="H895" t="s">
        <v>47</v>
      </c>
      <c r="I895" t="s">
        <v>47</v>
      </c>
      <c r="J895" t="s">
        <v>339</v>
      </c>
      <c r="L895" t="s">
        <v>50</v>
      </c>
      <c r="M895" t="s">
        <v>114</v>
      </c>
      <c r="N895">
        <v>64</v>
      </c>
      <c r="O895" t="s">
        <v>48</v>
      </c>
      <c r="P895" t="s">
        <v>66</v>
      </c>
      <c r="Q895" t="s">
        <v>147</v>
      </c>
      <c r="V895" t="s">
        <v>282</v>
      </c>
      <c r="W895" t="s">
        <v>54</v>
      </c>
      <c r="X895" t="s">
        <v>2024</v>
      </c>
      <c r="Y895" t="s">
        <v>54</v>
      </c>
      <c r="Z895" t="s">
        <v>2084</v>
      </c>
      <c r="AA895" t="s">
        <v>54</v>
      </c>
      <c r="AB895" t="s">
        <v>57</v>
      </c>
      <c r="AC895" t="s">
        <v>57</v>
      </c>
      <c r="AH895">
        <f t="shared" si="143"/>
        <v>1</v>
      </c>
      <c r="AI895">
        <f t="shared" si="144"/>
        <v>1</v>
      </c>
      <c r="AJ895" t="str">
        <f t="shared" si="145"/>
        <v/>
      </c>
      <c r="AK895">
        <v>1</v>
      </c>
      <c r="AL895" s="8">
        <f t="shared" si="146"/>
        <v>64</v>
      </c>
      <c r="AM895" s="8">
        <f t="shared" si="147"/>
        <v>6.4666666666666659</v>
      </c>
      <c r="AN895" s="8">
        <f t="shared" si="148"/>
        <v>1.6666666666666666E-2</v>
      </c>
      <c r="AO895" s="8">
        <f>Table1[[#This Row],[L1 Worked Time]]+Table1[[#This Row],[Idle Time]]+Table1[[#This Row],[L1 Pend Time]]</f>
        <v>70.483333333333334</v>
      </c>
      <c r="AP895" s="1" t="str">
        <f t="shared" si="149"/>
        <v>Wed</v>
      </c>
      <c r="AQ895" s="6">
        <f>INT(Table1[[#This Row],[Create Date]])</f>
        <v>45007</v>
      </c>
      <c r="AR895" s="2">
        <f t="shared" si="150"/>
        <v>45007</v>
      </c>
      <c r="AS895" s="1" t="str">
        <f t="shared" si="151"/>
        <v>16:30:05</v>
      </c>
      <c r="AT895" s="1" t="str">
        <f t="shared" si="152"/>
        <v>Week-4</v>
      </c>
      <c r="AU895" s="3">
        <f t="shared" si="153"/>
        <v>0.66666666666666663</v>
      </c>
      <c r="AW895">
        <v>6.4666666666666659</v>
      </c>
      <c r="AX895">
        <v>64</v>
      </c>
      <c r="AY895">
        <v>1.6666666666666666E-2</v>
      </c>
    </row>
    <row r="896" spans="1:51" x14ac:dyDescent="0.25">
      <c r="A896">
        <v>9070</v>
      </c>
      <c r="B896" t="s">
        <v>59</v>
      </c>
      <c r="C896" t="s">
        <v>60</v>
      </c>
      <c r="D896" t="s">
        <v>43</v>
      </c>
      <c r="E896" t="s">
        <v>6153</v>
      </c>
      <c r="F896" t="s">
        <v>6154</v>
      </c>
      <c r="G896" t="s">
        <v>181</v>
      </c>
      <c r="H896" t="s">
        <v>63</v>
      </c>
      <c r="I896" t="s">
        <v>63</v>
      </c>
      <c r="J896" t="s">
        <v>48</v>
      </c>
      <c r="L896" t="s">
        <v>50</v>
      </c>
      <c r="M896" t="s">
        <v>65</v>
      </c>
      <c r="N896">
        <v>24</v>
      </c>
      <c r="O896" t="s">
        <v>48</v>
      </c>
      <c r="P896" t="s">
        <v>66</v>
      </c>
      <c r="Q896" t="s">
        <v>67</v>
      </c>
      <c r="V896" t="s">
        <v>48</v>
      </c>
      <c r="W896" t="s">
        <v>54</v>
      </c>
      <c r="X896" t="s">
        <v>89</v>
      </c>
      <c r="Y896" t="s">
        <v>54</v>
      </c>
      <c r="Z896" t="s">
        <v>3158</v>
      </c>
      <c r="AA896" t="s">
        <v>54</v>
      </c>
      <c r="AB896" t="s">
        <v>57</v>
      </c>
      <c r="AC896" t="s">
        <v>57</v>
      </c>
      <c r="AH896">
        <f t="shared" si="143"/>
        <v>0</v>
      </c>
      <c r="AI896">
        <f t="shared" si="144"/>
        <v>1</v>
      </c>
      <c r="AJ896" t="str">
        <f t="shared" si="145"/>
        <v/>
      </c>
      <c r="AK896">
        <v>1</v>
      </c>
      <c r="AL896" s="8">
        <f t="shared" si="146"/>
        <v>24</v>
      </c>
      <c r="AM896" s="8">
        <f t="shared" si="147"/>
        <v>0.16666666666666666</v>
      </c>
      <c r="AN896" s="8">
        <f t="shared" si="148"/>
        <v>1.6666666666666666E-2</v>
      </c>
      <c r="AO896" s="8">
        <f>Table1[[#This Row],[L1 Worked Time]]+Table1[[#This Row],[Idle Time]]+Table1[[#This Row],[L1 Pend Time]]</f>
        <v>24.183333333333334</v>
      </c>
      <c r="AP896" s="1" t="str">
        <f t="shared" si="149"/>
        <v>Wed</v>
      </c>
      <c r="AQ896" s="6">
        <f>INT(Table1[[#This Row],[Create Date]])</f>
        <v>45007</v>
      </c>
      <c r="AR896" s="2">
        <f t="shared" si="150"/>
        <v>45007</v>
      </c>
      <c r="AS896" s="1" t="str">
        <f t="shared" si="151"/>
        <v>16:00:06</v>
      </c>
      <c r="AT896" s="1" t="str">
        <f t="shared" si="152"/>
        <v>Week-4</v>
      </c>
      <c r="AU896" s="3">
        <f t="shared" si="153"/>
        <v>0.66666666666666663</v>
      </c>
      <c r="AW896">
        <v>0.16666666666666666</v>
      </c>
      <c r="AX896">
        <v>24</v>
      </c>
      <c r="AY896">
        <v>1.6666666666666666E-2</v>
      </c>
    </row>
    <row r="897" spans="1:51" x14ac:dyDescent="0.25">
      <c r="A897">
        <v>9069</v>
      </c>
      <c r="B897" t="s">
        <v>41</v>
      </c>
      <c r="C897" t="s">
        <v>60</v>
      </c>
      <c r="D897" t="s">
        <v>43</v>
      </c>
      <c r="E897" t="s">
        <v>3793</v>
      </c>
      <c r="F897" t="s">
        <v>6155</v>
      </c>
      <c r="G897" t="s">
        <v>2165</v>
      </c>
      <c r="H897" t="s">
        <v>72</v>
      </c>
      <c r="I897" t="s">
        <v>72</v>
      </c>
      <c r="J897" t="s">
        <v>112</v>
      </c>
      <c r="K897" t="s">
        <v>113</v>
      </c>
      <c r="L897" t="s">
        <v>50</v>
      </c>
      <c r="M897" t="s">
        <v>51</v>
      </c>
      <c r="N897">
        <v>123</v>
      </c>
      <c r="O897" t="s">
        <v>48</v>
      </c>
      <c r="P897" t="s">
        <v>52</v>
      </c>
      <c r="T897" t="s">
        <v>105</v>
      </c>
      <c r="V897" t="s">
        <v>48</v>
      </c>
      <c r="W897" t="s">
        <v>54</v>
      </c>
      <c r="X897" t="s">
        <v>142</v>
      </c>
      <c r="Y897" t="s">
        <v>54</v>
      </c>
      <c r="Z897" t="s">
        <v>6156</v>
      </c>
      <c r="AA897" t="s">
        <v>54</v>
      </c>
      <c r="AB897" t="s">
        <v>57</v>
      </c>
      <c r="AC897" t="s">
        <v>6157</v>
      </c>
      <c r="AH897">
        <f t="shared" si="143"/>
        <v>0</v>
      </c>
      <c r="AI897">
        <f t="shared" si="144"/>
        <v>1</v>
      </c>
      <c r="AJ897" t="str">
        <f t="shared" si="145"/>
        <v/>
      </c>
      <c r="AK897">
        <v>1</v>
      </c>
      <c r="AL897" s="8">
        <f t="shared" si="146"/>
        <v>123</v>
      </c>
      <c r="AM897" s="8">
        <f t="shared" si="147"/>
        <v>0.1</v>
      </c>
      <c r="AN897" s="8">
        <f t="shared" si="148"/>
        <v>113.33333333333334</v>
      </c>
      <c r="AO897" s="8">
        <f>Table1[[#This Row],[L1 Worked Time]]+Table1[[#This Row],[Idle Time]]+Table1[[#This Row],[L1 Pend Time]]</f>
        <v>236.43333333333334</v>
      </c>
      <c r="AP897" s="1" t="str">
        <f t="shared" si="149"/>
        <v>Wed</v>
      </c>
      <c r="AQ897" s="6">
        <f>INT(Table1[[#This Row],[Create Date]])</f>
        <v>45007</v>
      </c>
      <c r="AR897" s="2">
        <f t="shared" si="150"/>
        <v>45007</v>
      </c>
      <c r="AS897" s="1" t="str">
        <f t="shared" si="151"/>
        <v>16:00:03</v>
      </c>
      <c r="AT897" s="1" t="str">
        <f t="shared" si="152"/>
        <v>Week-4</v>
      </c>
      <c r="AU897" s="3">
        <f t="shared" si="153"/>
        <v>0.66666666666666663</v>
      </c>
      <c r="AW897">
        <v>0.1</v>
      </c>
      <c r="AX897">
        <v>123</v>
      </c>
      <c r="AY897">
        <v>113.33333333333334</v>
      </c>
    </row>
    <row r="898" spans="1:51" x14ac:dyDescent="0.25">
      <c r="A898">
        <v>9068</v>
      </c>
      <c r="B898" t="s">
        <v>59</v>
      </c>
      <c r="C898" t="s">
        <v>60</v>
      </c>
      <c r="D898" t="s">
        <v>43</v>
      </c>
      <c r="E898" t="s">
        <v>6153</v>
      </c>
      <c r="F898" t="s">
        <v>6158</v>
      </c>
      <c r="G898" t="s">
        <v>181</v>
      </c>
      <c r="H898" t="s">
        <v>63</v>
      </c>
      <c r="I898" t="s">
        <v>63</v>
      </c>
      <c r="J898" t="s">
        <v>64</v>
      </c>
      <c r="L898" t="s">
        <v>50</v>
      </c>
      <c r="M898" t="s">
        <v>65</v>
      </c>
      <c r="N898">
        <v>51</v>
      </c>
      <c r="O898" t="s">
        <v>48</v>
      </c>
      <c r="P898" t="s">
        <v>66</v>
      </c>
      <c r="Q898" t="s">
        <v>67</v>
      </c>
      <c r="V898" t="s">
        <v>48</v>
      </c>
      <c r="W898" t="s">
        <v>54</v>
      </c>
      <c r="X898" t="s">
        <v>78</v>
      </c>
      <c r="Y898" t="s">
        <v>54</v>
      </c>
      <c r="Z898" t="s">
        <v>6159</v>
      </c>
      <c r="AA898" t="s">
        <v>54</v>
      </c>
      <c r="AB898" t="s">
        <v>57</v>
      </c>
      <c r="AC898" t="s">
        <v>57</v>
      </c>
      <c r="AH898">
        <f t="shared" ref="AH898:AH961" si="154">IFERROR(SEARCH("MSSP",J898,1),0)</f>
        <v>0</v>
      </c>
      <c r="AI898">
        <f t="shared" ref="AI898:AI961" si="155">IF(OR(H898="",I898=""),"",IF(H898=I898,1,0))</f>
        <v>1</v>
      </c>
      <c r="AJ898" t="str">
        <f t="shared" ref="AJ898:AJ961" si="156">IF(OR(H898="",I898=""),"",IF(H898&lt;&gt;I898,1,""))</f>
        <v/>
      </c>
      <c r="AK898">
        <v>1</v>
      </c>
      <c r="AL898" s="8">
        <f t="shared" ref="AL898:AL961" si="157">(N898/1440)*1440</f>
        <v>51</v>
      </c>
      <c r="AM898" s="8">
        <f t="shared" ref="AM898:AM961" si="158">((N898/1440)-(N898/1440)+MID(X898,18,8))*1440</f>
        <v>0.13333333333333333</v>
      </c>
      <c r="AN898" s="8">
        <f t="shared" ref="AN898:AN961" si="159">(((N898/1440)-(N898/1440))+MID(AC898,18,8))*1440</f>
        <v>1.6666666666666666E-2</v>
      </c>
      <c r="AO898" s="8">
        <f>Table1[[#This Row],[L1 Worked Time]]+Table1[[#This Row],[Idle Time]]+Table1[[#This Row],[L1 Pend Time]]</f>
        <v>51.15</v>
      </c>
      <c r="AP898" s="1" t="str">
        <f t="shared" ref="AP898:AP961" si="160">TEXT(AR898,"DDD")</f>
        <v>Wed</v>
      </c>
      <c r="AQ898" s="6">
        <f>INT(Table1[[#This Row],[Create Date]])</f>
        <v>45007</v>
      </c>
      <c r="AR898" s="2">
        <f t="shared" ref="AR898:AR961" si="161">IF(F898="","",INT(MID(F898,6,2)&amp;"-"&amp;MID(F898,9,3)&amp;"-"&amp;MID(F898,15,2)))</f>
        <v>45007</v>
      </c>
      <c r="AS898" s="1" t="str">
        <f t="shared" ref="AS898:AS961" si="162">IF(F898="","",MID(F898,18,8))</f>
        <v>15:30:05</v>
      </c>
      <c r="AT898" s="1" t="str">
        <f t="shared" ref="AT898:AT961" si="163">"Week"&amp;"-"&amp;(WEEKNUM(AR898,2)-WEEKNUM(DATE(YEAR(AR898),MONTH(AR898),1),2)+1)</f>
        <v>Week-4</v>
      </c>
      <c r="AU898" s="3">
        <f t="shared" ref="AU898:AU961" si="164">FLOOR(AS898,1/24)</f>
        <v>0.625</v>
      </c>
      <c r="AW898">
        <v>0.13333333333333333</v>
      </c>
      <c r="AX898">
        <v>51</v>
      </c>
      <c r="AY898">
        <v>1.6666666666666666E-2</v>
      </c>
    </row>
    <row r="899" spans="1:51" x14ac:dyDescent="0.25">
      <c r="A899">
        <v>9067</v>
      </c>
      <c r="B899" t="s">
        <v>41</v>
      </c>
      <c r="C899" t="s">
        <v>60</v>
      </c>
      <c r="D899" t="s">
        <v>43</v>
      </c>
      <c r="E899" t="s">
        <v>110</v>
      </c>
      <c r="F899" t="s">
        <v>6160</v>
      </c>
      <c r="G899" t="s">
        <v>82</v>
      </c>
      <c r="H899" t="s">
        <v>72</v>
      </c>
      <c r="I899" t="s">
        <v>72</v>
      </c>
      <c r="J899" t="s">
        <v>112</v>
      </c>
      <c r="K899" t="s">
        <v>113</v>
      </c>
      <c r="L899" t="s">
        <v>50</v>
      </c>
      <c r="M899" t="s">
        <v>114</v>
      </c>
      <c r="N899">
        <v>20</v>
      </c>
      <c r="O899" t="s">
        <v>48</v>
      </c>
      <c r="P899" t="s">
        <v>52</v>
      </c>
      <c r="T899" t="s">
        <v>105</v>
      </c>
      <c r="V899" t="s">
        <v>48</v>
      </c>
      <c r="W899" t="s">
        <v>54</v>
      </c>
      <c r="X899" t="s">
        <v>188</v>
      </c>
      <c r="Y899" t="s">
        <v>54</v>
      </c>
      <c r="Z899" t="s">
        <v>6009</v>
      </c>
      <c r="AA899" t="s">
        <v>54</v>
      </c>
      <c r="AB899" t="s">
        <v>57</v>
      </c>
      <c r="AC899" t="s">
        <v>6161</v>
      </c>
      <c r="AH899">
        <f t="shared" si="154"/>
        <v>0</v>
      </c>
      <c r="AI899">
        <f t="shared" si="155"/>
        <v>1</v>
      </c>
      <c r="AJ899" t="str">
        <f t="shared" si="156"/>
        <v/>
      </c>
      <c r="AK899">
        <v>1</v>
      </c>
      <c r="AL899" s="8">
        <f t="shared" si="157"/>
        <v>20</v>
      </c>
      <c r="AM899" s="8">
        <f t="shared" si="158"/>
        <v>0.33333333333333331</v>
      </c>
      <c r="AN899" s="8">
        <f t="shared" si="159"/>
        <v>28.199999999999996</v>
      </c>
      <c r="AO899" s="8">
        <f>Table1[[#This Row],[L1 Worked Time]]+Table1[[#This Row],[Idle Time]]+Table1[[#This Row],[L1 Pend Time]]</f>
        <v>48.533333333333331</v>
      </c>
      <c r="AP899" s="1" t="str">
        <f t="shared" si="160"/>
        <v>Wed</v>
      </c>
      <c r="AQ899" s="6">
        <f>INT(Table1[[#This Row],[Create Date]])</f>
        <v>45007</v>
      </c>
      <c r="AR899" s="2">
        <f t="shared" si="161"/>
        <v>45007</v>
      </c>
      <c r="AS899" s="1" t="str">
        <f t="shared" si="162"/>
        <v>15:10:05</v>
      </c>
      <c r="AT899" s="1" t="str">
        <f t="shared" si="163"/>
        <v>Week-4</v>
      </c>
      <c r="AU899" s="3">
        <f t="shared" si="164"/>
        <v>0.625</v>
      </c>
      <c r="AW899">
        <v>0.33333333333333331</v>
      </c>
      <c r="AX899">
        <v>20</v>
      </c>
      <c r="AY899">
        <v>28.199999999999996</v>
      </c>
    </row>
    <row r="900" spans="1:51" x14ac:dyDescent="0.25">
      <c r="A900">
        <v>9066</v>
      </c>
      <c r="B900" t="s">
        <v>117</v>
      </c>
      <c r="C900" t="s">
        <v>42</v>
      </c>
      <c r="D900" t="s">
        <v>43</v>
      </c>
      <c r="E900" t="s">
        <v>110</v>
      </c>
      <c r="F900" t="s">
        <v>6162</v>
      </c>
      <c r="G900" t="s">
        <v>120</v>
      </c>
      <c r="H900" t="s">
        <v>47</v>
      </c>
      <c r="I900" t="s">
        <v>63</v>
      </c>
      <c r="J900" t="s">
        <v>112</v>
      </c>
      <c r="K900" t="s">
        <v>113</v>
      </c>
      <c r="L900" t="s">
        <v>50</v>
      </c>
      <c r="M900" t="s">
        <v>122</v>
      </c>
      <c r="N900">
        <v>107</v>
      </c>
      <c r="O900" t="s">
        <v>48</v>
      </c>
      <c r="P900" t="s">
        <v>52</v>
      </c>
      <c r="T900" t="s">
        <v>105</v>
      </c>
      <c r="V900" t="s">
        <v>48</v>
      </c>
      <c r="W900" t="s">
        <v>54</v>
      </c>
      <c r="X900" t="s">
        <v>75</v>
      </c>
      <c r="Y900" t="s">
        <v>54</v>
      </c>
      <c r="Z900" t="s">
        <v>6163</v>
      </c>
      <c r="AA900" t="s">
        <v>54</v>
      </c>
      <c r="AB900" t="s">
        <v>57</v>
      </c>
      <c r="AC900" t="s">
        <v>6164</v>
      </c>
      <c r="AH900">
        <f t="shared" si="154"/>
        <v>0</v>
      </c>
      <c r="AI900">
        <f t="shared" si="155"/>
        <v>0</v>
      </c>
      <c r="AJ900">
        <f t="shared" si="156"/>
        <v>1</v>
      </c>
      <c r="AK900">
        <v>1</v>
      </c>
      <c r="AL900" s="8">
        <f t="shared" si="157"/>
        <v>107</v>
      </c>
      <c r="AM900" s="8">
        <f t="shared" si="158"/>
        <v>8.6333333333333329</v>
      </c>
      <c r="AN900" s="8">
        <f t="shared" si="159"/>
        <v>33.366666666666667</v>
      </c>
      <c r="AO900" s="8">
        <f>Table1[[#This Row],[L1 Worked Time]]+Table1[[#This Row],[Idle Time]]+Table1[[#This Row],[L1 Pend Time]]</f>
        <v>149</v>
      </c>
      <c r="AP900" s="1" t="str">
        <f t="shared" si="160"/>
        <v>Wed</v>
      </c>
      <c r="AQ900" s="6">
        <f>INT(Table1[[#This Row],[Create Date]])</f>
        <v>45007</v>
      </c>
      <c r="AR900" s="2">
        <f t="shared" si="161"/>
        <v>45007</v>
      </c>
      <c r="AS900" s="1" t="str">
        <f t="shared" si="162"/>
        <v>15:10:03</v>
      </c>
      <c r="AT900" s="1" t="str">
        <f t="shared" si="163"/>
        <v>Week-4</v>
      </c>
      <c r="AU900" s="3">
        <f t="shared" si="164"/>
        <v>0.625</v>
      </c>
      <c r="AW900">
        <v>8.6333333333333329</v>
      </c>
      <c r="AX900">
        <v>107</v>
      </c>
      <c r="AY900">
        <v>33.366666666666667</v>
      </c>
    </row>
    <row r="901" spans="1:51" x14ac:dyDescent="0.25">
      <c r="A901">
        <v>9065</v>
      </c>
      <c r="B901" t="s">
        <v>59</v>
      </c>
      <c r="C901" t="s">
        <v>60</v>
      </c>
      <c r="D901" t="s">
        <v>43</v>
      </c>
      <c r="E901" t="s">
        <v>1001</v>
      </c>
      <c r="F901" t="s">
        <v>6165</v>
      </c>
      <c r="G901" t="s">
        <v>129</v>
      </c>
      <c r="H901" t="s">
        <v>72</v>
      </c>
      <c r="I901" t="s">
        <v>72</v>
      </c>
      <c r="J901" t="s">
        <v>64</v>
      </c>
      <c r="L901" t="s">
        <v>50</v>
      </c>
      <c r="M901" t="s">
        <v>65</v>
      </c>
      <c r="N901">
        <v>15</v>
      </c>
      <c r="O901" t="s">
        <v>48</v>
      </c>
      <c r="P901" t="s">
        <v>66</v>
      </c>
      <c r="Q901" t="s">
        <v>73</v>
      </c>
      <c r="V901" t="s">
        <v>48</v>
      </c>
      <c r="W901" t="s">
        <v>54</v>
      </c>
      <c r="X901" t="s">
        <v>55</v>
      </c>
      <c r="Y901" t="s">
        <v>54</v>
      </c>
      <c r="Z901" t="s">
        <v>6166</v>
      </c>
      <c r="AA901" t="s">
        <v>54</v>
      </c>
      <c r="AB901" t="s">
        <v>57</v>
      </c>
      <c r="AC901" t="s">
        <v>1371</v>
      </c>
      <c r="AH901">
        <f t="shared" si="154"/>
        <v>0</v>
      </c>
      <c r="AI901">
        <f t="shared" si="155"/>
        <v>1</v>
      </c>
      <c r="AJ901" t="str">
        <f t="shared" si="156"/>
        <v/>
      </c>
      <c r="AK901">
        <v>1</v>
      </c>
      <c r="AL901" s="8">
        <f t="shared" si="157"/>
        <v>15</v>
      </c>
      <c r="AM901" s="8">
        <f t="shared" si="158"/>
        <v>0.15000000000000002</v>
      </c>
      <c r="AN901" s="8">
        <f t="shared" si="159"/>
        <v>80.016666666666666</v>
      </c>
      <c r="AO901" s="8">
        <f>Table1[[#This Row],[L1 Worked Time]]+Table1[[#This Row],[Idle Time]]+Table1[[#This Row],[L1 Pend Time]]</f>
        <v>95.166666666666671</v>
      </c>
      <c r="AP901" s="1" t="str">
        <f t="shared" si="160"/>
        <v>Wed</v>
      </c>
      <c r="AQ901" s="6">
        <f>INT(Table1[[#This Row],[Create Date]])</f>
        <v>45007</v>
      </c>
      <c r="AR901" s="2">
        <f t="shared" si="161"/>
        <v>45007</v>
      </c>
      <c r="AS901" s="1" t="str">
        <f t="shared" si="162"/>
        <v>14:30:06</v>
      </c>
      <c r="AT901" s="1" t="str">
        <f t="shared" si="163"/>
        <v>Week-4</v>
      </c>
      <c r="AU901" s="3">
        <f t="shared" si="164"/>
        <v>0.58333333333333326</v>
      </c>
      <c r="AW901">
        <v>0.15000000000000002</v>
      </c>
      <c r="AX901">
        <v>15</v>
      </c>
      <c r="AY901">
        <v>80.016666666666666</v>
      </c>
    </row>
    <row r="902" spans="1:51" x14ac:dyDescent="0.25">
      <c r="A902">
        <v>9064</v>
      </c>
      <c r="B902" t="s">
        <v>59</v>
      </c>
      <c r="C902" t="s">
        <v>60</v>
      </c>
      <c r="D902" t="s">
        <v>43</v>
      </c>
      <c r="E902" t="s">
        <v>6167</v>
      </c>
      <c r="F902" t="s">
        <v>6168</v>
      </c>
      <c r="G902" t="s">
        <v>129</v>
      </c>
      <c r="H902" t="s">
        <v>47</v>
      </c>
      <c r="I902" t="s">
        <v>47</v>
      </c>
      <c r="J902" t="s">
        <v>64</v>
      </c>
      <c r="L902" t="s">
        <v>50</v>
      </c>
      <c r="M902" t="s">
        <v>65</v>
      </c>
      <c r="N902">
        <v>35</v>
      </c>
      <c r="O902" t="s">
        <v>48</v>
      </c>
      <c r="P902" t="s">
        <v>66</v>
      </c>
      <c r="Q902" t="s">
        <v>317</v>
      </c>
      <c r="V902" t="s">
        <v>48</v>
      </c>
      <c r="W902" t="s">
        <v>54</v>
      </c>
      <c r="X902" t="s">
        <v>78</v>
      </c>
      <c r="Y902" t="s">
        <v>54</v>
      </c>
      <c r="Z902" t="s">
        <v>6169</v>
      </c>
      <c r="AA902" t="s">
        <v>54</v>
      </c>
      <c r="AB902" t="s">
        <v>57</v>
      </c>
      <c r="AC902" t="s">
        <v>57</v>
      </c>
      <c r="AH902">
        <f t="shared" si="154"/>
        <v>0</v>
      </c>
      <c r="AI902">
        <f t="shared" si="155"/>
        <v>1</v>
      </c>
      <c r="AJ902" t="str">
        <f t="shared" si="156"/>
        <v/>
      </c>
      <c r="AK902">
        <v>1</v>
      </c>
      <c r="AL902" s="8">
        <f t="shared" si="157"/>
        <v>35</v>
      </c>
      <c r="AM902" s="8">
        <f t="shared" si="158"/>
        <v>0.13333333333333333</v>
      </c>
      <c r="AN902" s="8">
        <f t="shared" si="159"/>
        <v>1.6666666666666666E-2</v>
      </c>
      <c r="AO902" s="8">
        <f>Table1[[#This Row],[L1 Worked Time]]+Table1[[#This Row],[Idle Time]]+Table1[[#This Row],[L1 Pend Time]]</f>
        <v>35.15</v>
      </c>
      <c r="AP902" s="1" t="str">
        <f t="shared" si="160"/>
        <v>Wed</v>
      </c>
      <c r="AQ902" s="6">
        <f>INT(Table1[[#This Row],[Create Date]])</f>
        <v>45007</v>
      </c>
      <c r="AR902" s="2">
        <f t="shared" si="161"/>
        <v>45007</v>
      </c>
      <c r="AS902" s="1" t="str">
        <f t="shared" si="162"/>
        <v>14:30:05</v>
      </c>
      <c r="AT902" s="1" t="str">
        <f t="shared" si="163"/>
        <v>Week-4</v>
      </c>
      <c r="AU902" s="3">
        <f t="shared" si="164"/>
        <v>0.58333333333333326</v>
      </c>
      <c r="AW902">
        <v>0.13333333333333333</v>
      </c>
      <c r="AX902">
        <v>35</v>
      </c>
      <c r="AY902">
        <v>1.6666666666666666E-2</v>
      </c>
    </row>
    <row r="903" spans="1:51" x14ac:dyDescent="0.25">
      <c r="A903">
        <v>9063</v>
      </c>
      <c r="B903" t="s">
        <v>41</v>
      </c>
      <c r="C903" t="s">
        <v>399</v>
      </c>
      <c r="D903" t="s">
        <v>43</v>
      </c>
      <c r="E903" t="s">
        <v>110</v>
      </c>
      <c r="F903" t="s">
        <v>6170</v>
      </c>
      <c r="G903" t="s">
        <v>82</v>
      </c>
      <c r="H903" t="s">
        <v>72</v>
      </c>
      <c r="I903" t="s">
        <v>72</v>
      </c>
      <c r="J903" t="s">
        <v>112</v>
      </c>
      <c r="K903" t="s">
        <v>113</v>
      </c>
      <c r="L903" t="s">
        <v>50</v>
      </c>
      <c r="M903" t="s">
        <v>114</v>
      </c>
      <c r="N903">
        <v>39</v>
      </c>
      <c r="O903" t="s">
        <v>48</v>
      </c>
      <c r="P903" t="s">
        <v>52</v>
      </c>
      <c r="T903" t="s">
        <v>105</v>
      </c>
      <c r="V903" t="s">
        <v>48</v>
      </c>
      <c r="W903" t="s">
        <v>54</v>
      </c>
      <c r="X903" t="s">
        <v>244</v>
      </c>
      <c r="Y903" t="s">
        <v>54</v>
      </c>
      <c r="Z903" t="s">
        <v>2590</v>
      </c>
      <c r="AA903" t="s">
        <v>54</v>
      </c>
      <c r="AB903" t="s">
        <v>57</v>
      </c>
      <c r="AC903" t="s">
        <v>57</v>
      </c>
      <c r="AH903">
        <f t="shared" si="154"/>
        <v>0</v>
      </c>
      <c r="AI903">
        <f t="shared" si="155"/>
        <v>1</v>
      </c>
      <c r="AJ903" t="str">
        <f t="shared" si="156"/>
        <v/>
      </c>
      <c r="AK903">
        <v>1</v>
      </c>
      <c r="AL903" s="8">
        <f t="shared" si="157"/>
        <v>39</v>
      </c>
      <c r="AM903" s="8">
        <f t="shared" si="158"/>
        <v>0.31666666666666665</v>
      </c>
      <c r="AN903" s="8">
        <f t="shared" si="159"/>
        <v>1.6666666666666666E-2</v>
      </c>
      <c r="AO903" s="8">
        <f>Table1[[#This Row],[L1 Worked Time]]+Table1[[#This Row],[Idle Time]]+Table1[[#This Row],[L1 Pend Time]]</f>
        <v>39.333333333333336</v>
      </c>
      <c r="AP903" s="1" t="str">
        <f t="shared" si="160"/>
        <v>Wed</v>
      </c>
      <c r="AQ903" s="6">
        <f>INT(Table1[[#This Row],[Create Date]])</f>
        <v>45007</v>
      </c>
      <c r="AR903" s="2">
        <f t="shared" si="161"/>
        <v>45007</v>
      </c>
      <c r="AS903" s="1" t="str">
        <f t="shared" si="162"/>
        <v>13:50:03</v>
      </c>
      <c r="AT903" s="1" t="str">
        <f t="shared" si="163"/>
        <v>Week-4</v>
      </c>
      <c r="AU903" s="3">
        <f t="shared" si="164"/>
        <v>0.54166666666666663</v>
      </c>
      <c r="AW903">
        <v>0.31666666666666665</v>
      </c>
      <c r="AX903">
        <v>39</v>
      </c>
      <c r="AY903">
        <v>1.6666666666666666E-2</v>
      </c>
    </row>
    <row r="904" spans="1:51" x14ac:dyDescent="0.25">
      <c r="A904">
        <v>9062</v>
      </c>
      <c r="B904" t="s">
        <v>59</v>
      </c>
      <c r="C904" t="s">
        <v>399</v>
      </c>
      <c r="D904" t="s">
        <v>43</v>
      </c>
      <c r="E904" t="s">
        <v>4012</v>
      </c>
      <c r="F904" t="s">
        <v>6171</v>
      </c>
      <c r="G904" t="s">
        <v>181</v>
      </c>
      <c r="H904" t="s">
        <v>72</v>
      </c>
      <c r="I904" t="s">
        <v>72</v>
      </c>
      <c r="J904" t="s">
        <v>48</v>
      </c>
      <c r="K904" t="s">
        <v>1844</v>
      </c>
      <c r="L904" t="s">
        <v>50</v>
      </c>
      <c r="M904" t="s">
        <v>122</v>
      </c>
      <c r="N904">
        <v>59</v>
      </c>
      <c r="O904" t="s">
        <v>48</v>
      </c>
      <c r="P904" t="s">
        <v>52</v>
      </c>
      <c r="T904" t="s">
        <v>105</v>
      </c>
      <c r="V904" t="s">
        <v>48</v>
      </c>
      <c r="W904" t="s">
        <v>54</v>
      </c>
      <c r="X904" t="s">
        <v>89</v>
      </c>
      <c r="Y904" t="s">
        <v>54</v>
      </c>
      <c r="Z904" t="s">
        <v>4108</v>
      </c>
      <c r="AA904" t="s">
        <v>54</v>
      </c>
      <c r="AB904" t="s">
        <v>57</v>
      </c>
      <c r="AC904" t="s">
        <v>6172</v>
      </c>
      <c r="AH904">
        <f t="shared" si="154"/>
        <v>0</v>
      </c>
      <c r="AI904">
        <f t="shared" si="155"/>
        <v>1</v>
      </c>
      <c r="AJ904" t="str">
        <f t="shared" si="156"/>
        <v/>
      </c>
      <c r="AK904">
        <v>1</v>
      </c>
      <c r="AL904" s="8">
        <f t="shared" si="157"/>
        <v>59</v>
      </c>
      <c r="AM904" s="8">
        <f t="shared" si="158"/>
        <v>0.16666666666666666</v>
      </c>
      <c r="AN904" s="8">
        <f t="shared" si="159"/>
        <v>137.10000000000002</v>
      </c>
      <c r="AO904" s="8">
        <f>Table1[[#This Row],[L1 Worked Time]]+Table1[[#This Row],[Idle Time]]+Table1[[#This Row],[L1 Pend Time]]</f>
        <v>196.26666666666668</v>
      </c>
      <c r="AP904" s="1" t="str">
        <f t="shared" si="160"/>
        <v>Wed</v>
      </c>
      <c r="AQ904" s="6">
        <f>INT(Table1[[#This Row],[Create Date]])</f>
        <v>45007</v>
      </c>
      <c r="AR904" s="2">
        <f t="shared" si="161"/>
        <v>45007</v>
      </c>
      <c r="AS904" s="1" t="str">
        <f t="shared" si="162"/>
        <v>11:50:03</v>
      </c>
      <c r="AT904" s="1" t="str">
        <f t="shared" si="163"/>
        <v>Week-4</v>
      </c>
      <c r="AU904" s="3">
        <f t="shared" si="164"/>
        <v>0.45833333333333331</v>
      </c>
      <c r="AW904">
        <v>0.16666666666666666</v>
      </c>
      <c r="AX904">
        <v>59</v>
      </c>
      <c r="AY904">
        <v>137.10000000000002</v>
      </c>
    </row>
    <row r="905" spans="1:51" x14ac:dyDescent="0.25">
      <c r="A905">
        <v>9061</v>
      </c>
      <c r="B905" t="s">
        <v>59</v>
      </c>
      <c r="C905" t="s">
        <v>60</v>
      </c>
      <c r="D905" t="s">
        <v>43</v>
      </c>
      <c r="E905" t="s">
        <v>6173</v>
      </c>
      <c r="F905" t="s">
        <v>6174</v>
      </c>
      <c r="G905" t="s">
        <v>129</v>
      </c>
      <c r="H905" t="s">
        <v>63</v>
      </c>
      <c r="I905" t="s">
        <v>63</v>
      </c>
      <c r="J905" t="s">
        <v>64</v>
      </c>
      <c r="L905" t="s">
        <v>50</v>
      </c>
      <c r="M905" t="s">
        <v>65</v>
      </c>
      <c r="N905">
        <v>70</v>
      </c>
      <c r="O905" t="s">
        <v>48</v>
      </c>
      <c r="P905" t="s">
        <v>66</v>
      </c>
      <c r="Q905" t="s">
        <v>67</v>
      </c>
      <c r="V905" t="s">
        <v>48</v>
      </c>
      <c r="W905" t="s">
        <v>54</v>
      </c>
      <c r="X905" t="s">
        <v>78</v>
      </c>
      <c r="Y905" t="s">
        <v>54</v>
      </c>
      <c r="Z905" t="s">
        <v>6175</v>
      </c>
      <c r="AA905" t="s">
        <v>54</v>
      </c>
      <c r="AB905" t="s">
        <v>57</v>
      </c>
      <c r="AC905" t="s">
        <v>6176</v>
      </c>
      <c r="AH905">
        <f t="shared" si="154"/>
        <v>0</v>
      </c>
      <c r="AI905">
        <f t="shared" si="155"/>
        <v>1</v>
      </c>
      <c r="AJ905" t="str">
        <f t="shared" si="156"/>
        <v/>
      </c>
      <c r="AK905">
        <v>1</v>
      </c>
      <c r="AL905" s="8">
        <f t="shared" si="157"/>
        <v>70</v>
      </c>
      <c r="AM905" s="8">
        <f t="shared" si="158"/>
        <v>0.13333333333333333</v>
      </c>
      <c r="AN905" s="8">
        <f t="shared" si="159"/>
        <v>22.1</v>
      </c>
      <c r="AO905" s="8">
        <f>Table1[[#This Row],[L1 Worked Time]]+Table1[[#This Row],[Idle Time]]+Table1[[#This Row],[L1 Pend Time]]</f>
        <v>92.233333333333348</v>
      </c>
      <c r="AP905" s="1" t="str">
        <f t="shared" si="160"/>
        <v>Wed</v>
      </c>
      <c r="AQ905" s="6">
        <f>INT(Table1[[#This Row],[Create Date]])</f>
        <v>45007</v>
      </c>
      <c r="AR905" s="2">
        <f t="shared" si="161"/>
        <v>45007</v>
      </c>
      <c r="AS905" s="1" t="str">
        <f t="shared" si="162"/>
        <v>11:00:10</v>
      </c>
      <c r="AT905" s="1" t="str">
        <f t="shared" si="163"/>
        <v>Week-4</v>
      </c>
      <c r="AU905" s="3">
        <f t="shared" si="164"/>
        <v>0.45833333333333331</v>
      </c>
      <c r="AW905">
        <v>0.13333333333333333</v>
      </c>
      <c r="AX905">
        <v>70</v>
      </c>
      <c r="AY905">
        <v>22.1</v>
      </c>
    </row>
    <row r="906" spans="1:51" x14ac:dyDescent="0.25">
      <c r="A906">
        <v>9060</v>
      </c>
      <c r="B906" t="s">
        <v>117</v>
      </c>
      <c r="C906" t="s">
        <v>399</v>
      </c>
      <c r="D906" t="s">
        <v>43</v>
      </c>
      <c r="E906" t="s">
        <v>217</v>
      </c>
      <c r="F906" t="s">
        <v>6177</v>
      </c>
      <c r="G906" t="s">
        <v>181</v>
      </c>
      <c r="H906" t="s">
        <v>63</v>
      </c>
      <c r="I906" t="s">
        <v>63</v>
      </c>
      <c r="J906" t="s">
        <v>112</v>
      </c>
      <c r="K906" t="s">
        <v>121</v>
      </c>
      <c r="L906" t="s">
        <v>50</v>
      </c>
      <c r="M906" t="s">
        <v>122</v>
      </c>
      <c r="N906">
        <v>23</v>
      </c>
      <c r="O906" t="s">
        <v>48</v>
      </c>
      <c r="P906" t="s">
        <v>123</v>
      </c>
      <c r="R906" t="s">
        <v>124</v>
      </c>
      <c r="V906" t="s">
        <v>48</v>
      </c>
      <c r="W906" t="s">
        <v>54</v>
      </c>
      <c r="X906" t="s">
        <v>5827</v>
      </c>
      <c r="Y906" t="s">
        <v>54</v>
      </c>
      <c r="Z906" t="s">
        <v>6178</v>
      </c>
      <c r="AA906" t="s">
        <v>54</v>
      </c>
      <c r="AB906" t="s">
        <v>57</v>
      </c>
      <c r="AC906" t="s">
        <v>6132</v>
      </c>
      <c r="AH906">
        <f t="shared" si="154"/>
        <v>0</v>
      </c>
      <c r="AI906">
        <f t="shared" si="155"/>
        <v>1</v>
      </c>
      <c r="AJ906" t="str">
        <f t="shared" si="156"/>
        <v/>
      </c>
      <c r="AK906">
        <v>1</v>
      </c>
      <c r="AL906" s="8">
        <f t="shared" si="157"/>
        <v>23</v>
      </c>
      <c r="AM906" s="8">
        <f t="shared" si="158"/>
        <v>14.683333333333334</v>
      </c>
      <c r="AN906" s="8">
        <f t="shared" si="159"/>
        <v>20.116666666666667</v>
      </c>
      <c r="AO906" s="8">
        <f>Table1[[#This Row],[L1 Worked Time]]+Table1[[#This Row],[Idle Time]]+Table1[[#This Row],[L1 Pend Time]]</f>
        <v>57.800000000000004</v>
      </c>
      <c r="AP906" s="1" t="str">
        <f t="shared" si="160"/>
        <v>Wed</v>
      </c>
      <c r="AQ906" s="6">
        <f>INT(Table1[[#This Row],[Create Date]])</f>
        <v>45007</v>
      </c>
      <c r="AR906" s="2">
        <f t="shared" si="161"/>
        <v>45007</v>
      </c>
      <c r="AS906" s="1" t="str">
        <f t="shared" si="162"/>
        <v>10:00:04</v>
      </c>
      <c r="AT906" s="1" t="str">
        <f t="shared" si="163"/>
        <v>Week-4</v>
      </c>
      <c r="AU906" s="3">
        <f t="shared" si="164"/>
        <v>0.41666666666666663</v>
      </c>
      <c r="AW906">
        <v>14.683333333333334</v>
      </c>
      <c r="AX906">
        <v>23</v>
      </c>
      <c r="AY906">
        <v>20.116666666666667</v>
      </c>
    </row>
    <row r="907" spans="1:51" x14ac:dyDescent="0.25">
      <c r="A907">
        <v>9059</v>
      </c>
      <c r="B907" t="s">
        <v>41</v>
      </c>
      <c r="C907" t="s">
        <v>60</v>
      </c>
      <c r="D907" t="s">
        <v>43</v>
      </c>
      <c r="E907" t="s">
        <v>110</v>
      </c>
      <c r="F907" t="s">
        <v>6179</v>
      </c>
      <c r="G907" t="s">
        <v>120</v>
      </c>
      <c r="H907" t="s">
        <v>72</v>
      </c>
      <c r="I907" t="s">
        <v>72</v>
      </c>
      <c r="J907" t="s">
        <v>112</v>
      </c>
      <c r="K907" t="s">
        <v>113</v>
      </c>
      <c r="L907" t="s">
        <v>50</v>
      </c>
      <c r="M907" t="s">
        <v>114</v>
      </c>
      <c r="N907">
        <v>23</v>
      </c>
      <c r="O907" t="s">
        <v>48</v>
      </c>
      <c r="P907" t="s">
        <v>52</v>
      </c>
      <c r="T907" t="s">
        <v>105</v>
      </c>
      <c r="V907" t="s">
        <v>48</v>
      </c>
      <c r="W907" t="s">
        <v>54</v>
      </c>
      <c r="X907" t="s">
        <v>84</v>
      </c>
      <c r="Y907" t="s">
        <v>54</v>
      </c>
      <c r="Z907" t="s">
        <v>6180</v>
      </c>
      <c r="AA907" t="s">
        <v>54</v>
      </c>
      <c r="AB907" t="s">
        <v>57</v>
      </c>
      <c r="AC907" t="s">
        <v>6147</v>
      </c>
      <c r="AH907">
        <f t="shared" si="154"/>
        <v>0</v>
      </c>
      <c r="AI907">
        <f t="shared" si="155"/>
        <v>1</v>
      </c>
      <c r="AJ907" t="str">
        <f t="shared" si="156"/>
        <v/>
      </c>
      <c r="AK907">
        <v>1</v>
      </c>
      <c r="AL907" s="8">
        <f t="shared" si="157"/>
        <v>23</v>
      </c>
      <c r="AM907" s="8">
        <f t="shared" si="158"/>
        <v>0.18333333333333332</v>
      </c>
      <c r="AN907" s="8">
        <f t="shared" si="159"/>
        <v>33.1</v>
      </c>
      <c r="AO907" s="8">
        <f>Table1[[#This Row],[L1 Worked Time]]+Table1[[#This Row],[Idle Time]]+Table1[[#This Row],[L1 Pend Time]]</f>
        <v>56.283333333333331</v>
      </c>
      <c r="AP907" s="1" t="str">
        <f t="shared" si="160"/>
        <v>Wed</v>
      </c>
      <c r="AQ907" s="6">
        <f>INT(Table1[[#This Row],[Create Date]])</f>
        <v>45007</v>
      </c>
      <c r="AR907" s="2">
        <f t="shared" si="161"/>
        <v>45007</v>
      </c>
      <c r="AS907" s="1" t="str">
        <f t="shared" si="162"/>
        <v>10:00:03</v>
      </c>
      <c r="AT907" s="1" t="str">
        <f t="shared" si="163"/>
        <v>Week-4</v>
      </c>
      <c r="AU907" s="3">
        <f t="shared" si="164"/>
        <v>0.41666666666666663</v>
      </c>
      <c r="AW907">
        <v>0.18333333333333332</v>
      </c>
      <c r="AX907">
        <v>23</v>
      </c>
      <c r="AY907">
        <v>33.1</v>
      </c>
    </row>
    <row r="908" spans="1:51" x14ac:dyDescent="0.25">
      <c r="A908">
        <v>9058</v>
      </c>
      <c r="B908" t="s">
        <v>41</v>
      </c>
      <c r="C908" t="s">
        <v>60</v>
      </c>
      <c r="D908" t="s">
        <v>43</v>
      </c>
      <c r="E908" t="s">
        <v>3386</v>
      </c>
      <c r="F908" t="s">
        <v>6181</v>
      </c>
      <c r="G908" t="s">
        <v>82</v>
      </c>
      <c r="H908" t="s">
        <v>63</v>
      </c>
      <c r="I908" t="s">
        <v>63</v>
      </c>
      <c r="J908" t="s">
        <v>112</v>
      </c>
      <c r="K908" t="s">
        <v>2614</v>
      </c>
      <c r="L908" t="s">
        <v>50</v>
      </c>
      <c r="M908" t="s">
        <v>6182</v>
      </c>
      <c r="N908">
        <v>44</v>
      </c>
      <c r="O908" t="s">
        <v>48</v>
      </c>
      <c r="P908" t="s">
        <v>354</v>
      </c>
      <c r="U908" t="s">
        <v>3388</v>
      </c>
      <c r="V908" t="s">
        <v>48</v>
      </c>
      <c r="W908" t="s">
        <v>54</v>
      </c>
      <c r="X908" t="s">
        <v>55</v>
      </c>
      <c r="Y908" t="s">
        <v>54</v>
      </c>
      <c r="Z908" t="s">
        <v>4427</v>
      </c>
      <c r="AA908" t="s">
        <v>54</v>
      </c>
      <c r="AB908" t="s">
        <v>57</v>
      </c>
      <c r="AC908" t="s">
        <v>6183</v>
      </c>
      <c r="AH908">
        <f t="shared" si="154"/>
        <v>0</v>
      </c>
      <c r="AI908">
        <f t="shared" si="155"/>
        <v>1</v>
      </c>
      <c r="AJ908" t="str">
        <f t="shared" si="156"/>
        <v/>
      </c>
      <c r="AK908">
        <v>1</v>
      </c>
      <c r="AL908" s="8">
        <f t="shared" si="157"/>
        <v>44</v>
      </c>
      <c r="AM908" s="8">
        <f t="shared" si="158"/>
        <v>0.15000000000000002</v>
      </c>
      <c r="AN908" s="8">
        <f t="shared" si="159"/>
        <v>483.2</v>
      </c>
      <c r="AO908" s="8">
        <f>Table1[[#This Row],[L1 Worked Time]]+Table1[[#This Row],[Idle Time]]+Table1[[#This Row],[L1 Pend Time]]</f>
        <v>527.35</v>
      </c>
      <c r="AP908" s="1" t="str">
        <f t="shared" si="160"/>
        <v>Wed</v>
      </c>
      <c r="AQ908" s="6">
        <f>INT(Table1[[#This Row],[Create Date]])</f>
        <v>45007</v>
      </c>
      <c r="AR908" s="2">
        <f t="shared" si="161"/>
        <v>45007</v>
      </c>
      <c r="AS908" s="1" t="str">
        <f t="shared" si="162"/>
        <v>09:30:03</v>
      </c>
      <c r="AT908" s="1" t="str">
        <f t="shared" si="163"/>
        <v>Week-4</v>
      </c>
      <c r="AU908" s="3">
        <f t="shared" si="164"/>
        <v>0.375</v>
      </c>
      <c r="AW908">
        <v>0.15000000000000002</v>
      </c>
      <c r="AX908">
        <v>44</v>
      </c>
      <c r="AY908">
        <v>483.2</v>
      </c>
    </row>
    <row r="909" spans="1:51" x14ac:dyDescent="0.25">
      <c r="A909">
        <v>9057</v>
      </c>
      <c r="B909" t="s">
        <v>41</v>
      </c>
      <c r="C909" t="s">
        <v>60</v>
      </c>
      <c r="D909" t="s">
        <v>43</v>
      </c>
      <c r="E909" t="s">
        <v>110</v>
      </c>
      <c r="F909" t="s">
        <v>6184</v>
      </c>
      <c r="G909" t="s">
        <v>181</v>
      </c>
      <c r="H909" t="s">
        <v>72</v>
      </c>
      <c r="I909" t="s">
        <v>72</v>
      </c>
      <c r="J909" t="s">
        <v>112</v>
      </c>
      <c r="K909" t="s">
        <v>113</v>
      </c>
      <c r="L909" t="s">
        <v>50</v>
      </c>
      <c r="M909" t="s">
        <v>114</v>
      </c>
      <c r="N909">
        <v>120</v>
      </c>
      <c r="O909" t="s">
        <v>48</v>
      </c>
      <c r="P909" t="s">
        <v>52</v>
      </c>
      <c r="T909" t="s">
        <v>105</v>
      </c>
      <c r="V909" t="s">
        <v>48</v>
      </c>
      <c r="W909" t="s">
        <v>54</v>
      </c>
      <c r="X909" t="s">
        <v>89</v>
      </c>
      <c r="Y909" t="s">
        <v>54</v>
      </c>
      <c r="Z909" t="s">
        <v>6185</v>
      </c>
      <c r="AA909" t="s">
        <v>54</v>
      </c>
      <c r="AB909" t="s">
        <v>57</v>
      </c>
      <c r="AC909" t="s">
        <v>3518</v>
      </c>
      <c r="AH909">
        <f t="shared" si="154"/>
        <v>0</v>
      </c>
      <c r="AI909">
        <f t="shared" si="155"/>
        <v>1</v>
      </c>
      <c r="AJ909" t="str">
        <f t="shared" si="156"/>
        <v/>
      </c>
      <c r="AK909">
        <v>1</v>
      </c>
      <c r="AL909" s="8">
        <f t="shared" si="157"/>
        <v>120</v>
      </c>
      <c r="AM909" s="8">
        <f t="shared" si="158"/>
        <v>0.16666666666666666</v>
      </c>
      <c r="AN909" s="8">
        <f t="shared" si="159"/>
        <v>57.716666666666676</v>
      </c>
      <c r="AO909" s="8">
        <f>Table1[[#This Row],[L1 Worked Time]]+Table1[[#This Row],[Idle Time]]+Table1[[#This Row],[L1 Pend Time]]</f>
        <v>177.88333333333335</v>
      </c>
      <c r="AP909" s="1" t="str">
        <f t="shared" si="160"/>
        <v>Wed</v>
      </c>
      <c r="AQ909" s="6">
        <f>INT(Table1[[#This Row],[Create Date]])</f>
        <v>45007</v>
      </c>
      <c r="AR909" s="2">
        <f t="shared" si="161"/>
        <v>45007</v>
      </c>
      <c r="AS909" s="1" t="str">
        <f t="shared" si="162"/>
        <v>08:40:05</v>
      </c>
      <c r="AT909" s="1" t="str">
        <f t="shared" si="163"/>
        <v>Week-4</v>
      </c>
      <c r="AU909" s="3">
        <f t="shared" si="164"/>
        <v>0.33333333333333331</v>
      </c>
      <c r="AW909">
        <v>0.16666666666666666</v>
      </c>
      <c r="AX909">
        <v>120</v>
      </c>
      <c r="AY909">
        <v>57.716666666666676</v>
      </c>
    </row>
    <row r="910" spans="1:51" x14ac:dyDescent="0.25">
      <c r="A910">
        <v>9056</v>
      </c>
      <c r="B910" t="s">
        <v>59</v>
      </c>
      <c r="C910" t="s">
        <v>60</v>
      </c>
      <c r="D910" t="s">
        <v>43</v>
      </c>
      <c r="E910" t="s">
        <v>6186</v>
      </c>
      <c r="F910" t="s">
        <v>6187</v>
      </c>
      <c r="G910" t="s">
        <v>82</v>
      </c>
      <c r="H910" t="s">
        <v>72</v>
      </c>
      <c r="I910" t="s">
        <v>72</v>
      </c>
      <c r="J910" t="s">
        <v>64</v>
      </c>
      <c r="L910" t="s">
        <v>50</v>
      </c>
      <c r="M910" t="s">
        <v>65</v>
      </c>
      <c r="N910">
        <v>113</v>
      </c>
      <c r="O910" t="s">
        <v>48</v>
      </c>
      <c r="P910" t="s">
        <v>66</v>
      </c>
      <c r="Q910" t="s">
        <v>88</v>
      </c>
      <c r="V910" t="s">
        <v>48</v>
      </c>
      <c r="W910" t="s">
        <v>54</v>
      </c>
      <c r="X910" t="s">
        <v>89</v>
      </c>
      <c r="Y910" t="s">
        <v>54</v>
      </c>
      <c r="Z910" t="s">
        <v>6188</v>
      </c>
      <c r="AA910" t="s">
        <v>54</v>
      </c>
      <c r="AB910" t="s">
        <v>57</v>
      </c>
      <c r="AC910" t="s">
        <v>1156</v>
      </c>
      <c r="AH910">
        <f t="shared" si="154"/>
        <v>0</v>
      </c>
      <c r="AI910">
        <f t="shared" si="155"/>
        <v>1</v>
      </c>
      <c r="AJ910" t="str">
        <f t="shared" si="156"/>
        <v/>
      </c>
      <c r="AK910">
        <v>1</v>
      </c>
      <c r="AL910" s="8">
        <f t="shared" si="157"/>
        <v>113</v>
      </c>
      <c r="AM910" s="8">
        <f t="shared" si="158"/>
        <v>0.16666666666666666</v>
      </c>
      <c r="AN910" s="8">
        <f t="shared" si="159"/>
        <v>27.066666666666666</v>
      </c>
      <c r="AO910" s="8">
        <f>Table1[[#This Row],[L1 Worked Time]]+Table1[[#This Row],[Idle Time]]+Table1[[#This Row],[L1 Pend Time]]</f>
        <v>140.23333333333335</v>
      </c>
      <c r="AP910" s="1" t="str">
        <f t="shared" si="160"/>
        <v>Wed</v>
      </c>
      <c r="AQ910" s="6">
        <f>INT(Table1[[#This Row],[Create Date]])</f>
        <v>45007</v>
      </c>
      <c r="AR910" s="2">
        <f t="shared" si="161"/>
        <v>45007</v>
      </c>
      <c r="AS910" s="1" t="str">
        <f t="shared" si="162"/>
        <v>08:30:06</v>
      </c>
      <c r="AT910" s="1" t="str">
        <f t="shared" si="163"/>
        <v>Week-4</v>
      </c>
      <c r="AU910" s="3">
        <f t="shared" si="164"/>
        <v>0.33333333333333331</v>
      </c>
      <c r="AW910">
        <v>0.16666666666666666</v>
      </c>
      <c r="AX910">
        <v>113</v>
      </c>
      <c r="AY910">
        <v>27.066666666666666</v>
      </c>
    </row>
    <row r="911" spans="1:51" x14ac:dyDescent="0.25">
      <c r="A911">
        <v>9055</v>
      </c>
      <c r="B911" t="s">
        <v>41</v>
      </c>
      <c r="C911" t="s">
        <v>60</v>
      </c>
      <c r="D911" t="s">
        <v>43</v>
      </c>
      <c r="E911" t="s">
        <v>175</v>
      </c>
      <c r="F911" t="s">
        <v>6189</v>
      </c>
      <c r="G911" t="s">
        <v>82</v>
      </c>
      <c r="H911" t="s">
        <v>47</v>
      </c>
      <c r="I911" t="s">
        <v>47</v>
      </c>
      <c r="J911" t="s">
        <v>112</v>
      </c>
      <c r="K911" t="s">
        <v>177</v>
      </c>
      <c r="L911" t="s">
        <v>50</v>
      </c>
      <c r="M911" t="s">
        <v>114</v>
      </c>
      <c r="N911">
        <v>66</v>
      </c>
      <c r="O911" t="s">
        <v>48</v>
      </c>
      <c r="P911" t="s">
        <v>52</v>
      </c>
      <c r="T911" t="s">
        <v>105</v>
      </c>
      <c r="V911" t="s">
        <v>48</v>
      </c>
      <c r="W911" t="s">
        <v>54</v>
      </c>
      <c r="X911" t="s">
        <v>84</v>
      </c>
      <c r="Y911" t="s">
        <v>54</v>
      </c>
      <c r="Z911" t="s">
        <v>2131</v>
      </c>
      <c r="AA911" t="s">
        <v>54</v>
      </c>
      <c r="AB911" t="s">
        <v>57</v>
      </c>
      <c r="AC911" t="s">
        <v>6190</v>
      </c>
      <c r="AH911">
        <f t="shared" si="154"/>
        <v>0</v>
      </c>
      <c r="AI911">
        <f t="shared" si="155"/>
        <v>1</v>
      </c>
      <c r="AJ911" t="str">
        <f t="shared" si="156"/>
        <v/>
      </c>
      <c r="AK911">
        <v>1</v>
      </c>
      <c r="AL911" s="8">
        <f t="shared" si="157"/>
        <v>66</v>
      </c>
      <c r="AM911" s="8">
        <f t="shared" si="158"/>
        <v>0.18333333333333332</v>
      </c>
      <c r="AN911" s="8">
        <f t="shared" si="159"/>
        <v>239.36666666666667</v>
      </c>
      <c r="AO911" s="8">
        <f>Table1[[#This Row],[L1 Worked Time]]+Table1[[#This Row],[Idle Time]]+Table1[[#This Row],[L1 Pend Time]]</f>
        <v>305.55</v>
      </c>
      <c r="AP911" s="1" t="str">
        <f t="shared" si="160"/>
        <v>Wed</v>
      </c>
      <c r="AQ911" s="6">
        <f>INT(Table1[[#This Row],[Create Date]])</f>
        <v>45007</v>
      </c>
      <c r="AR911" s="2">
        <f t="shared" si="161"/>
        <v>45007</v>
      </c>
      <c r="AS911" s="1" t="str">
        <f t="shared" si="162"/>
        <v>08:20:05</v>
      </c>
      <c r="AT911" s="1" t="str">
        <f t="shared" si="163"/>
        <v>Week-4</v>
      </c>
      <c r="AU911" s="3">
        <f t="shared" si="164"/>
        <v>0.33333333333333331</v>
      </c>
      <c r="AW911">
        <v>0.18333333333333332</v>
      </c>
      <c r="AX911">
        <v>66</v>
      </c>
      <c r="AY911">
        <v>239.36666666666667</v>
      </c>
    </row>
    <row r="912" spans="1:51" x14ac:dyDescent="0.25">
      <c r="A912">
        <v>9054</v>
      </c>
      <c r="B912" t="s">
        <v>41</v>
      </c>
      <c r="C912" t="s">
        <v>60</v>
      </c>
      <c r="D912" t="s">
        <v>43</v>
      </c>
      <c r="E912" t="s">
        <v>110</v>
      </c>
      <c r="F912" t="s">
        <v>6191</v>
      </c>
      <c r="G912" t="s">
        <v>140</v>
      </c>
      <c r="H912" t="s">
        <v>72</v>
      </c>
      <c r="I912" t="s">
        <v>72</v>
      </c>
      <c r="J912" t="s">
        <v>112</v>
      </c>
      <c r="K912" t="s">
        <v>113</v>
      </c>
      <c r="L912" t="s">
        <v>50</v>
      </c>
      <c r="M912" t="s">
        <v>114</v>
      </c>
      <c r="N912">
        <v>27</v>
      </c>
      <c r="O912" t="s">
        <v>48</v>
      </c>
      <c r="P912" t="s">
        <v>52</v>
      </c>
      <c r="T912" t="s">
        <v>105</v>
      </c>
      <c r="V912" t="s">
        <v>48</v>
      </c>
      <c r="W912" t="s">
        <v>54</v>
      </c>
      <c r="X912" t="s">
        <v>435</v>
      </c>
      <c r="Y912" t="s">
        <v>54</v>
      </c>
      <c r="Z912" t="s">
        <v>3547</v>
      </c>
      <c r="AA912" t="s">
        <v>54</v>
      </c>
      <c r="AB912" t="s">
        <v>57</v>
      </c>
      <c r="AC912" t="s">
        <v>4177</v>
      </c>
      <c r="AH912">
        <f t="shared" si="154"/>
        <v>0</v>
      </c>
      <c r="AI912">
        <f t="shared" si="155"/>
        <v>1</v>
      </c>
      <c r="AJ912" t="str">
        <f t="shared" si="156"/>
        <v/>
      </c>
      <c r="AK912">
        <v>1</v>
      </c>
      <c r="AL912" s="8">
        <f t="shared" si="157"/>
        <v>27</v>
      </c>
      <c r="AM912" s="8">
        <f t="shared" si="158"/>
        <v>0.21666666666666667</v>
      </c>
      <c r="AN912" s="8">
        <f t="shared" si="159"/>
        <v>5.7833333333333323</v>
      </c>
      <c r="AO912" s="8">
        <f>Table1[[#This Row],[L1 Worked Time]]+Table1[[#This Row],[Idle Time]]+Table1[[#This Row],[L1 Pend Time]]</f>
        <v>33</v>
      </c>
      <c r="AP912" s="1" t="str">
        <f t="shared" si="160"/>
        <v>Wed</v>
      </c>
      <c r="AQ912" s="6">
        <f>INT(Table1[[#This Row],[Create Date]])</f>
        <v>45007</v>
      </c>
      <c r="AR912" s="2">
        <f t="shared" si="161"/>
        <v>45007</v>
      </c>
      <c r="AS912" s="1" t="str">
        <f t="shared" si="162"/>
        <v>08:20:03</v>
      </c>
      <c r="AT912" s="1" t="str">
        <f t="shared" si="163"/>
        <v>Week-4</v>
      </c>
      <c r="AU912" s="3">
        <f t="shared" si="164"/>
        <v>0.33333333333333331</v>
      </c>
      <c r="AW912">
        <v>0.21666666666666667</v>
      </c>
      <c r="AX912">
        <v>27</v>
      </c>
      <c r="AY912">
        <v>5.7833333333333323</v>
      </c>
    </row>
    <row r="913" spans="1:51" x14ac:dyDescent="0.25">
      <c r="A913">
        <v>9053</v>
      </c>
      <c r="B913" t="s">
        <v>41</v>
      </c>
      <c r="C913" t="s">
        <v>60</v>
      </c>
      <c r="D913" t="s">
        <v>43</v>
      </c>
      <c r="E913" t="s">
        <v>110</v>
      </c>
      <c r="F913" t="s">
        <v>6192</v>
      </c>
      <c r="G913" t="s">
        <v>140</v>
      </c>
      <c r="H913" t="s">
        <v>72</v>
      </c>
      <c r="I913" t="s">
        <v>72</v>
      </c>
      <c r="J913" t="s">
        <v>112</v>
      </c>
      <c r="K913" t="s">
        <v>113</v>
      </c>
      <c r="L913" t="s">
        <v>50</v>
      </c>
      <c r="M913" t="s">
        <v>114</v>
      </c>
      <c r="N913">
        <v>36</v>
      </c>
      <c r="O913" t="s">
        <v>48</v>
      </c>
      <c r="P913" t="s">
        <v>52</v>
      </c>
      <c r="T913" t="s">
        <v>105</v>
      </c>
      <c r="V913" t="s">
        <v>48</v>
      </c>
      <c r="W913" t="s">
        <v>54</v>
      </c>
      <c r="X913" t="s">
        <v>89</v>
      </c>
      <c r="Y913" t="s">
        <v>54</v>
      </c>
      <c r="Z913" t="s">
        <v>6193</v>
      </c>
      <c r="AA913" t="s">
        <v>54</v>
      </c>
      <c r="AB913" t="s">
        <v>57</v>
      </c>
      <c r="AC913" t="s">
        <v>1079</v>
      </c>
      <c r="AH913">
        <f t="shared" si="154"/>
        <v>0</v>
      </c>
      <c r="AI913">
        <f t="shared" si="155"/>
        <v>1</v>
      </c>
      <c r="AJ913" t="str">
        <f t="shared" si="156"/>
        <v/>
      </c>
      <c r="AK913">
        <v>1</v>
      </c>
      <c r="AL913" s="8">
        <f t="shared" si="157"/>
        <v>36</v>
      </c>
      <c r="AM913" s="8">
        <f t="shared" si="158"/>
        <v>0.16666666666666666</v>
      </c>
      <c r="AN913" s="8">
        <f t="shared" si="159"/>
        <v>0.60000000000000009</v>
      </c>
      <c r="AO913" s="8">
        <f>Table1[[#This Row],[L1 Worked Time]]+Table1[[#This Row],[Idle Time]]+Table1[[#This Row],[L1 Pend Time]]</f>
        <v>36.766666666666666</v>
      </c>
      <c r="AP913" s="1" t="str">
        <f t="shared" si="160"/>
        <v>Wed</v>
      </c>
      <c r="AQ913" s="6">
        <f>INT(Table1[[#This Row],[Create Date]])</f>
        <v>45007</v>
      </c>
      <c r="AR913" s="2">
        <f t="shared" si="161"/>
        <v>45007</v>
      </c>
      <c r="AS913" s="1" t="str">
        <f t="shared" si="162"/>
        <v>07:50:03</v>
      </c>
      <c r="AT913" s="1" t="str">
        <f t="shared" si="163"/>
        <v>Week-4</v>
      </c>
      <c r="AU913" s="3">
        <f t="shared" si="164"/>
        <v>0.29166666666666663</v>
      </c>
      <c r="AW913">
        <v>0.16666666666666666</v>
      </c>
      <c r="AX913">
        <v>36</v>
      </c>
      <c r="AY913">
        <v>0.60000000000000009</v>
      </c>
    </row>
    <row r="914" spans="1:51" x14ac:dyDescent="0.25">
      <c r="A914">
        <v>9052</v>
      </c>
      <c r="B914" t="s">
        <v>59</v>
      </c>
      <c r="C914" t="s">
        <v>60</v>
      </c>
      <c r="D914" t="s">
        <v>43</v>
      </c>
      <c r="E914" t="s">
        <v>6194</v>
      </c>
      <c r="F914" t="s">
        <v>6195</v>
      </c>
      <c r="G914" t="s">
        <v>129</v>
      </c>
      <c r="H914" t="s">
        <v>72</v>
      </c>
      <c r="I914" t="s">
        <v>72</v>
      </c>
      <c r="J914" t="s">
        <v>64</v>
      </c>
      <c r="L914" t="s">
        <v>50</v>
      </c>
      <c r="M914" t="s">
        <v>65</v>
      </c>
      <c r="N914">
        <v>73</v>
      </c>
      <c r="O914" t="s">
        <v>48</v>
      </c>
      <c r="P914" t="s">
        <v>66</v>
      </c>
      <c r="Q914" t="s">
        <v>73</v>
      </c>
      <c r="V914" t="s">
        <v>48</v>
      </c>
      <c r="W914" t="s">
        <v>54</v>
      </c>
      <c r="X914" t="s">
        <v>148</v>
      </c>
      <c r="Y914" t="s">
        <v>54</v>
      </c>
      <c r="Z914" t="s">
        <v>6196</v>
      </c>
      <c r="AA914" t="s">
        <v>54</v>
      </c>
      <c r="AB914" t="s">
        <v>57</v>
      </c>
      <c r="AC914" t="s">
        <v>2483</v>
      </c>
      <c r="AH914">
        <f t="shared" si="154"/>
        <v>0</v>
      </c>
      <c r="AI914">
        <f t="shared" si="155"/>
        <v>1</v>
      </c>
      <c r="AJ914" t="str">
        <f t="shared" si="156"/>
        <v/>
      </c>
      <c r="AK914">
        <v>1</v>
      </c>
      <c r="AL914" s="8">
        <f t="shared" si="157"/>
        <v>73</v>
      </c>
      <c r="AM914" s="8">
        <f t="shared" si="158"/>
        <v>0.11666666666666667</v>
      </c>
      <c r="AN914" s="8">
        <f t="shared" si="159"/>
        <v>151.76666666666668</v>
      </c>
      <c r="AO914" s="8">
        <f>Table1[[#This Row],[L1 Worked Time]]+Table1[[#This Row],[Idle Time]]+Table1[[#This Row],[L1 Pend Time]]</f>
        <v>224.88333333333333</v>
      </c>
      <c r="AP914" s="1" t="str">
        <f t="shared" si="160"/>
        <v>Wed</v>
      </c>
      <c r="AQ914" s="6">
        <f>INT(Table1[[#This Row],[Create Date]])</f>
        <v>45007</v>
      </c>
      <c r="AR914" s="2">
        <f t="shared" si="161"/>
        <v>45007</v>
      </c>
      <c r="AS914" s="1" t="str">
        <f t="shared" si="162"/>
        <v>07:30:05</v>
      </c>
      <c r="AT914" s="1" t="str">
        <f t="shared" si="163"/>
        <v>Week-4</v>
      </c>
      <c r="AU914" s="3">
        <f t="shared" si="164"/>
        <v>0.29166666666666663</v>
      </c>
      <c r="AW914">
        <v>0.11666666666666667</v>
      </c>
      <c r="AX914">
        <v>73</v>
      </c>
      <c r="AY914">
        <v>151.76666666666668</v>
      </c>
    </row>
    <row r="915" spans="1:51" x14ac:dyDescent="0.25">
      <c r="A915">
        <v>9051</v>
      </c>
      <c r="B915" t="s">
        <v>59</v>
      </c>
      <c r="C915" t="s">
        <v>60</v>
      </c>
      <c r="D915" t="s">
        <v>43</v>
      </c>
      <c r="E915" t="s">
        <v>6197</v>
      </c>
      <c r="F915" t="s">
        <v>6198</v>
      </c>
      <c r="G915" t="s">
        <v>120</v>
      </c>
      <c r="H915" t="s">
        <v>63</v>
      </c>
      <c r="I915" t="s">
        <v>63</v>
      </c>
      <c r="J915" t="s">
        <v>64</v>
      </c>
      <c r="L915" t="s">
        <v>50</v>
      </c>
      <c r="M915" t="s">
        <v>65</v>
      </c>
      <c r="N915">
        <v>44</v>
      </c>
      <c r="O915" t="s">
        <v>48</v>
      </c>
      <c r="P915" t="s">
        <v>66</v>
      </c>
      <c r="Q915" t="s">
        <v>67</v>
      </c>
      <c r="V915" t="s">
        <v>48</v>
      </c>
      <c r="W915" t="s">
        <v>54</v>
      </c>
      <c r="X915" t="s">
        <v>148</v>
      </c>
      <c r="Y915" t="s">
        <v>54</v>
      </c>
      <c r="Z915" t="s">
        <v>6199</v>
      </c>
      <c r="AA915" t="s">
        <v>54</v>
      </c>
      <c r="AB915" t="s">
        <v>57</v>
      </c>
      <c r="AC915" t="s">
        <v>6200</v>
      </c>
      <c r="AH915">
        <f t="shared" si="154"/>
        <v>0</v>
      </c>
      <c r="AI915">
        <f t="shared" si="155"/>
        <v>1</v>
      </c>
      <c r="AJ915" t="str">
        <f t="shared" si="156"/>
        <v/>
      </c>
      <c r="AK915">
        <v>1</v>
      </c>
      <c r="AL915" s="8">
        <f t="shared" si="157"/>
        <v>44</v>
      </c>
      <c r="AM915" s="8">
        <f t="shared" si="158"/>
        <v>0.11666666666666667</v>
      </c>
      <c r="AN915" s="8">
        <f t="shared" si="159"/>
        <v>305.95000000000005</v>
      </c>
      <c r="AO915" s="8">
        <f>Table1[[#This Row],[L1 Worked Time]]+Table1[[#This Row],[Idle Time]]+Table1[[#This Row],[L1 Pend Time]]</f>
        <v>350.06666666666672</v>
      </c>
      <c r="AP915" s="1" t="str">
        <f t="shared" si="160"/>
        <v>Wed</v>
      </c>
      <c r="AQ915" s="6">
        <f>INT(Table1[[#This Row],[Create Date]])</f>
        <v>45007</v>
      </c>
      <c r="AR915" s="2">
        <f t="shared" si="161"/>
        <v>45007</v>
      </c>
      <c r="AS915" s="1" t="str">
        <f t="shared" si="162"/>
        <v>07:00:06</v>
      </c>
      <c r="AT915" s="1" t="str">
        <f t="shared" si="163"/>
        <v>Week-4</v>
      </c>
      <c r="AU915" s="3">
        <f t="shared" si="164"/>
        <v>0.29166666666666663</v>
      </c>
      <c r="AW915">
        <v>0.11666666666666667</v>
      </c>
      <c r="AX915">
        <v>44</v>
      </c>
      <c r="AY915">
        <v>305.95000000000005</v>
      </c>
    </row>
    <row r="916" spans="1:51" x14ac:dyDescent="0.25">
      <c r="A916">
        <v>9050</v>
      </c>
      <c r="B916" t="s">
        <v>59</v>
      </c>
      <c r="C916" t="s">
        <v>60</v>
      </c>
      <c r="D916" t="s">
        <v>43</v>
      </c>
      <c r="E916" t="s">
        <v>6201</v>
      </c>
      <c r="F916" t="s">
        <v>6202</v>
      </c>
      <c r="G916" t="s">
        <v>129</v>
      </c>
      <c r="H916" t="s">
        <v>72</v>
      </c>
      <c r="I916" t="s">
        <v>72</v>
      </c>
      <c r="J916" t="s">
        <v>64</v>
      </c>
      <c r="L916" t="s">
        <v>50</v>
      </c>
      <c r="M916" t="s">
        <v>65</v>
      </c>
      <c r="N916">
        <v>87</v>
      </c>
      <c r="O916" t="s">
        <v>48</v>
      </c>
      <c r="P916" t="s">
        <v>66</v>
      </c>
      <c r="Q916" t="s">
        <v>73</v>
      </c>
      <c r="V916" t="s">
        <v>48</v>
      </c>
      <c r="W916" t="s">
        <v>54</v>
      </c>
      <c r="X916" t="s">
        <v>148</v>
      </c>
      <c r="Y916" t="s">
        <v>54</v>
      </c>
      <c r="Z916" t="s">
        <v>6203</v>
      </c>
      <c r="AA916" t="s">
        <v>54</v>
      </c>
      <c r="AB916" t="s">
        <v>57</v>
      </c>
      <c r="AC916" t="s">
        <v>6204</v>
      </c>
      <c r="AH916">
        <f t="shared" si="154"/>
        <v>0</v>
      </c>
      <c r="AI916">
        <f t="shared" si="155"/>
        <v>1</v>
      </c>
      <c r="AJ916" t="str">
        <f t="shared" si="156"/>
        <v/>
      </c>
      <c r="AK916">
        <v>1</v>
      </c>
      <c r="AL916" s="8">
        <f t="shared" si="157"/>
        <v>87</v>
      </c>
      <c r="AM916" s="8">
        <f t="shared" si="158"/>
        <v>0.11666666666666667</v>
      </c>
      <c r="AN916" s="8">
        <f t="shared" si="159"/>
        <v>119.11666666666667</v>
      </c>
      <c r="AO916" s="8">
        <f>Table1[[#This Row],[L1 Worked Time]]+Table1[[#This Row],[Idle Time]]+Table1[[#This Row],[L1 Pend Time]]</f>
        <v>206.23333333333335</v>
      </c>
      <c r="AP916" s="1" t="str">
        <f t="shared" si="160"/>
        <v>Wed</v>
      </c>
      <c r="AQ916" s="6">
        <f>INT(Table1[[#This Row],[Create Date]])</f>
        <v>45007</v>
      </c>
      <c r="AR916" s="2">
        <f t="shared" si="161"/>
        <v>45007</v>
      </c>
      <c r="AS916" s="1" t="str">
        <f t="shared" si="162"/>
        <v>07:00:05</v>
      </c>
      <c r="AT916" s="1" t="str">
        <f t="shared" si="163"/>
        <v>Week-4</v>
      </c>
      <c r="AU916" s="3">
        <f t="shared" si="164"/>
        <v>0.29166666666666663</v>
      </c>
      <c r="AW916">
        <v>0.11666666666666667</v>
      </c>
      <c r="AX916">
        <v>87</v>
      </c>
      <c r="AY916">
        <v>119.11666666666667</v>
      </c>
    </row>
    <row r="917" spans="1:51" x14ac:dyDescent="0.25">
      <c r="A917">
        <v>9049</v>
      </c>
      <c r="B917" t="s">
        <v>59</v>
      </c>
      <c r="C917" t="s">
        <v>60</v>
      </c>
      <c r="D917" t="s">
        <v>43</v>
      </c>
      <c r="E917" t="s">
        <v>1516</v>
      </c>
      <c r="F917" t="s">
        <v>6205</v>
      </c>
      <c r="G917" t="s">
        <v>140</v>
      </c>
      <c r="H917" t="s">
        <v>47</v>
      </c>
      <c r="I917" t="s">
        <v>47</v>
      </c>
      <c r="J917" t="s">
        <v>48</v>
      </c>
      <c r="K917" t="s">
        <v>167</v>
      </c>
      <c r="L917" t="s">
        <v>50</v>
      </c>
      <c r="M917" t="s">
        <v>122</v>
      </c>
      <c r="N917">
        <v>160</v>
      </c>
      <c r="O917" t="s">
        <v>48</v>
      </c>
      <c r="P917" t="s">
        <v>52</v>
      </c>
      <c r="T917" t="s">
        <v>105</v>
      </c>
      <c r="V917" t="s">
        <v>48</v>
      </c>
      <c r="W917" t="s">
        <v>54</v>
      </c>
      <c r="X917" t="s">
        <v>55</v>
      </c>
      <c r="Y917" t="s">
        <v>54</v>
      </c>
      <c r="Z917" t="s">
        <v>6030</v>
      </c>
      <c r="AA917" t="s">
        <v>54</v>
      </c>
      <c r="AB917" t="s">
        <v>57</v>
      </c>
      <c r="AC917" t="s">
        <v>57</v>
      </c>
      <c r="AH917">
        <f t="shared" si="154"/>
        <v>0</v>
      </c>
      <c r="AI917">
        <f t="shared" si="155"/>
        <v>1</v>
      </c>
      <c r="AJ917" t="str">
        <f t="shared" si="156"/>
        <v/>
      </c>
      <c r="AK917">
        <v>1</v>
      </c>
      <c r="AL917" s="8">
        <f t="shared" si="157"/>
        <v>160</v>
      </c>
      <c r="AM917" s="8">
        <f t="shared" si="158"/>
        <v>0.15000000000000002</v>
      </c>
      <c r="AN917" s="8">
        <f t="shared" si="159"/>
        <v>1.6666666666666666E-2</v>
      </c>
      <c r="AO917" s="8">
        <f>Table1[[#This Row],[L1 Worked Time]]+Table1[[#This Row],[Idle Time]]+Table1[[#This Row],[L1 Pend Time]]</f>
        <v>160.16666666666669</v>
      </c>
      <c r="AP917" s="1" t="str">
        <f t="shared" si="160"/>
        <v>Wed</v>
      </c>
      <c r="AQ917" s="6">
        <f>INT(Table1[[#This Row],[Create Date]])</f>
        <v>45007</v>
      </c>
      <c r="AR917" s="2">
        <f t="shared" si="161"/>
        <v>45007</v>
      </c>
      <c r="AS917" s="1" t="str">
        <f t="shared" si="162"/>
        <v>00:40:03</v>
      </c>
      <c r="AT917" s="1" t="str">
        <f t="shared" si="163"/>
        <v>Week-4</v>
      </c>
      <c r="AU917" s="3">
        <f t="shared" si="164"/>
        <v>0</v>
      </c>
      <c r="AW917">
        <v>0.15000000000000002</v>
      </c>
      <c r="AX917">
        <v>160</v>
      </c>
      <c r="AY917">
        <v>1.6666666666666666E-2</v>
      </c>
    </row>
    <row r="918" spans="1:51" x14ac:dyDescent="0.25">
      <c r="A918">
        <v>9100</v>
      </c>
      <c r="B918" t="s">
        <v>59</v>
      </c>
      <c r="C918" t="s">
        <v>60</v>
      </c>
      <c r="D918" t="s">
        <v>43</v>
      </c>
      <c r="E918" t="s">
        <v>5980</v>
      </c>
      <c r="F918" t="s">
        <v>6083</v>
      </c>
      <c r="G918" t="s">
        <v>82</v>
      </c>
      <c r="H918" t="s">
        <v>72</v>
      </c>
      <c r="I918" t="s">
        <v>72</v>
      </c>
      <c r="J918" t="s">
        <v>64</v>
      </c>
      <c r="L918" t="s">
        <v>50</v>
      </c>
      <c r="M918" t="s">
        <v>65</v>
      </c>
      <c r="N918">
        <v>94</v>
      </c>
      <c r="O918" t="s">
        <v>48</v>
      </c>
      <c r="P918" t="s">
        <v>66</v>
      </c>
      <c r="Q918" t="s">
        <v>88</v>
      </c>
      <c r="V918" t="s">
        <v>48</v>
      </c>
      <c r="W918" t="s">
        <v>54</v>
      </c>
      <c r="X918" t="s">
        <v>917</v>
      </c>
      <c r="Y918" t="s">
        <v>54</v>
      </c>
      <c r="Z918" t="s">
        <v>6084</v>
      </c>
      <c r="AA918" t="s">
        <v>54</v>
      </c>
      <c r="AB918" t="s">
        <v>57</v>
      </c>
      <c r="AC918" t="s">
        <v>6085</v>
      </c>
      <c r="AH918">
        <f t="shared" si="154"/>
        <v>0</v>
      </c>
      <c r="AI918">
        <f t="shared" si="155"/>
        <v>1</v>
      </c>
      <c r="AJ918" t="str">
        <f t="shared" si="156"/>
        <v/>
      </c>
      <c r="AK918">
        <v>1</v>
      </c>
      <c r="AL918" s="8">
        <f t="shared" si="157"/>
        <v>94</v>
      </c>
      <c r="AM918" s="8">
        <f t="shared" si="158"/>
        <v>0.43333333333333335</v>
      </c>
      <c r="AN918" s="8">
        <f t="shared" si="159"/>
        <v>629.43333333333339</v>
      </c>
      <c r="AO918" s="8">
        <f>Table1[[#This Row],[L1 Worked Time]]+Table1[[#This Row],[Idle Time]]+Table1[[#This Row],[L1 Pend Time]]</f>
        <v>723.86666666666679</v>
      </c>
      <c r="AP918" s="1" t="str">
        <f t="shared" si="160"/>
        <v>Thu</v>
      </c>
      <c r="AQ918" s="6">
        <f>INT(Table1[[#This Row],[Create Date]])</f>
        <v>45008</v>
      </c>
      <c r="AR918" s="2">
        <f t="shared" si="161"/>
        <v>45008</v>
      </c>
      <c r="AS918" s="1" t="str">
        <f t="shared" si="162"/>
        <v>23:00:07</v>
      </c>
      <c r="AT918" s="1" t="str">
        <f t="shared" si="163"/>
        <v>Week-4</v>
      </c>
      <c r="AU918" s="3">
        <f t="shared" si="164"/>
        <v>0.95833333333333326</v>
      </c>
      <c r="AW918">
        <v>0.43333333333333335</v>
      </c>
      <c r="AX918">
        <v>94</v>
      </c>
      <c r="AY918">
        <v>629.43333333333339</v>
      </c>
    </row>
    <row r="919" spans="1:51" x14ac:dyDescent="0.25">
      <c r="A919">
        <v>9099</v>
      </c>
      <c r="B919" t="s">
        <v>41</v>
      </c>
      <c r="C919" t="s">
        <v>109</v>
      </c>
      <c r="D919" t="s">
        <v>43</v>
      </c>
      <c r="E919" t="s">
        <v>110</v>
      </c>
      <c r="F919" t="s">
        <v>6086</v>
      </c>
      <c r="G919" t="s">
        <v>120</v>
      </c>
      <c r="H919" t="s">
        <v>72</v>
      </c>
      <c r="I919" t="s">
        <v>72</v>
      </c>
      <c r="J919" t="s">
        <v>379</v>
      </c>
      <c r="K919" t="s">
        <v>113</v>
      </c>
      <c r="L919" t="s">
        <v>50</v>
      </c>
      <c r="M919" t="s">
        <v>114</v>
      </c>
      <c r="N919">
        <v>2</v>
      </c>
      <c r="O919" t="s">
        <v>48</v>
      </c>
      <c r="P919" t="s">
        <v>52</v>
      </c>
      <c r="T919" t="s">
        <v>105</v>
      </c>
      <c r="V919" t="s">
        <v>48</v>
      </c>
      <c r="W919" t="s">
        <v>54</v>
      </c>
      <c r="X919" t="s">
        <v>106</v>
      </c>
      <c r="Y919" t="s">
        <v>54</v>
      </c>
      <c r="Z919" t="s">
        <v>1438</v>
      </c>
      <c r="AA919" t="s">
        <v>54</v>
      </c>
      <c r="AB919" t="s">
        <v>57</v>
      </c>
      <c r="AC919" t="s">
        <v>6087</v>
      </c>
      <c r="AH919">
        <f t="shared" si="154"/>
        <v>0</v>
      </c>
      <c r="AI919">
        <f t="shared" si="155"/>
        <v>1</v>
      </c>
      <c r="AJ919" t="str">
        <f t="shared" si="156"/>
        <v/>
      </c>
      <c r="AK919">
        <v>1</v>
      </c>
      <c r="AL919" s="8">
        <f t="shared" si="157"/>
        <v>2</v>
      </c>
      <c r="AM919" s="8">
        <f t="shared" si="158"/>
        <v>8.3333333333333329E-2</v>
      </c>
      <c r="AN919" s="8">
        <f t="shared" si="159"/>
        <v>99.216666666666669</v>
      </c>
      <c r="AO919" s="8">
        <f>Table1[[#This Row],[L1 Worked Time]]+Table1[[#This Row],[Idle Time]]+Table1[[#This Row],[L1 Pend Time]]</f>
        <v>101.3</v>
      </c>
      <c r="AP919" s="1" t="str">
        <f t="shared" si="160"/>
        <v>Thu</v>
      </c>
      <c r="AQ919" s="6">
        <f>INT(Table1[[#This Row],[Create Date]])</f>
        <v>45008</v>
      </c>
      <c r="AR919" s="2">
        <f t="shared" si="161"/>
        <v>45008</v>
      </c>
      <c r="AS919" s="1" t="str">
        <f t="shared" si="162"/>
        <v>22:20:03</v>
      </c>
      <c r="AT919" s="1" t="str">
        <f t="shared" si="163"/>
        <v>Week-4</v>
      </c>
      <c r="AU919" s="3">
        <f t="shared" si="164"/>
        <v>0.91666666666666663</v>
      </c>
      <c r="AW919">
        <v>8.3333333333333329E-2</v>
      </c>
      <c r="AX919">
        <v>2</v>
      </c>
      <c r="AY919">
        <v>99.216666666666669</v>
      </c>
    </row>
    <row r="920" spans="1:51" x14ac:dyDescent="0.25">
      <c r="A920">
        <v>9098</v>
      </c>
      <c r="B920" t="s">
        <v>59</v>
      </c>
      <c r="C920" t="s">
        <v>60</v>
      </c>
      <c r="D920" t="s">
        <v>43</v>
      </c>
      <c r="E920" t="s">
        <v>1516</v>
      </c>
      <c r="F920" t="s">
        <v>6088</v>
      </c>
      <c r="G920" t="s">
        <v>120</v>
      </c>
      <c r="H920" t="s">
        <v>47</v>
      </c>
      <c r="I920" t="s">
        <v>47</v>
      </c>
      <c r="J920" t="s">
        <v>48</v>
      </c>
      <c r="K920" t="s">
        <v>167</v>
      </c>
      <c r="L920" t="s">
        <v>50</v>
      </c>
      <c r="M920" t="s">
        <v>122</v>
      </c>
      <c r="N920">
        <v>184</v>
      </c>
      <c r="O920" t="s">
        <v>48</v>
      </c>
      <c r="P920" t="s">
        <v>52</v>
      </c>
      <c r="T920" t="s">
        <v>105</v>
      </c>
      <c r="V920" t="s">
        <v>48</v>
      </c>
      <c r="W920" t="s">
        <v>54</v>
      </c>
      <c r="X920" t="s">
        <v>148</v>
      </c>
      <c r="Y920" t="s">
        <v>54</v>
      </c>
      <c r="Z920" t="s">
        <v>6089</v>
      </c>
      <c r="AA920" t="s">
        <v>54</v>
      </c>
      <c r="AB920" t="s">
        <v>57</v>
      </c>
      <c r="AC920" t="s">
        <v>85</v>
      </c>
      <c r="AH920">
        <f t="shared" si="154"/>
        <v>0</v>
      </c>
      <c r="AI920">
        <f t="shared" si="155"/>
        <v>1</v>
      </c>
      <c r="AJ920" t="str">
        <f t="shared" si="156"/>
        <v/>
      </c>
      <c r="AK920">
        <v>1</v>
      </c>
      <c r="AL920" s="8">
        <f t="shared" si="157"/>
        <v>184</v>
      </c>
      <c r="AM920" s="8">
        <f t="shared" si="158"/>
        <v>0.11666666666666667</v>
      </c>
      <c r="AN920" s="8">
        <f t="shared" si="159"/>
        <v>90.283333333333331</v>
      </c>
      <c r="AO920" s="8">
        <f>Table1[[#This Row],[L1 Worked Time]]+Table1[[#This Row],[Idle Time]]+Table1[[#This Row],[L1 Pend Time]]</f>
        <v>274.39999999999998</v>
      </c>
      <c r="AP920" s="1" t="str">
        <f t="shared" si="160"/>
        <v>Thu</v>
      </c>
      <c r="AQ920" s="6">
        <f>INT(Table1[[#This Row],[Create Date]])</f>
        <v>45008</v>
      </c>
      <c r="AR920" s="2">
        <f t="shared" si="161"/>
        <v>45008</v>
      </c>
      <c r="AS920" s="1" t="str">
        <f t="shared" si="162"/>
        <v>21:30:05</v>
      </c>
      <c r="AT920" s="1" t="str">
        <f t="shared" si="163"/>
        <v>Week-4</v>
      </c>
      <c r="AU920" s="3">
        <f t="shared" si="164"/>
        <v>0.875</v>
      </c>
      <c r="AW920">
        <v>0.11666666666666667</v>
      </c>
      <c r="AX920">
        <v>184</v>
      </c>
      <c r="AY920">
        <v>90.283333333333331</v>
      </c>
    </row>
    <row r="921" spans="1:51" x14ac:dyDescent="0.25">
      <c r="A921">
        <v>9097</v>
      </c>
      <c r="B921" t="s">
        <v>41</v>
      </c>
      <c r="C921" t="s">
        <v>109</v>
      </c>
      <c r="D921" t="s">
        <v>43</v>
      </c>
      <c r="E921" t="s">
        <v>110</v>
      </c>
      <c r="F921" t="s">
        <v>6090</v>
      </c>
      <c r="G921" t="s">
        <v>140</v>
      </c>
      <c r="H921" t="s">
        <v>72</v>
      </c>
      <c r="I921" t="s">
        <v>72</v>
      </c>
      <c r="J921" t="s">
        <v>112</v>
      </c>
      <c r="K921" t="s">
        <v>113</v>
      </c>
      <c r="L921" t="s">
        <v>50</v>
      </c>
      <c r="M921" t="s">
        <v>122</v>
      </c>
      <c r="N921">
        <v>113</v>
      </c>
      <c r="O921" t="s">
        <v>48</v>
      </c>
      <c r="P921" t="s">
        <v>52</v>
      </c>
      <c r="T921" t="s">
        <v>105</v>
      </c>
      <c r="V921" t="s">
        <v>48</v>
      </c>
      <c r="W921" t="s">
        <v>54</v>
      </c>
      <c r="X921" t="s">
        <v>78</v>
      </c>
      <c r="Y921" t="s">
        <v>54</v>
      </c>
      <c r="Z921" t="s">
        <v>6091</v>
      </c>
      <c r="AA921" t="s">
        <v>54</v>
      </c>
      <c r="AB921" t="s">
        <v>57</v>
      </c>
      <c r="AC921" t="s">
        <v>6092</v>
      </c>
      <c r="AH921">
        <f t="shared" si="154"/>
        <v>0</v>
      </c>
      <c r="AI921">
        <f t="shared" si="155"/>
        <v>1</v>
      </c>
      <c r="AJ921" t="str">
        <f t="shared" si="156"/>
        <v/>
      </c>
      <c r="AK921">
        <v>1</v>
      </c>
      <c r="AL921" s="8">
        <f t="shared" si="157"/>
        <v>113</v>
      </c>
      <c r="AM921" s="8">
        <f t="shared" si="158"/>
        <v>0.13333333333333333</v>
      </c>
      <c r="AN921" s="8">
        <f t="shared" si="159"/>
        <v>190.8</v>
      </c>
      <c r="AO921" s="8">
        <f>Table1[[#This Row],[L1 Worked Time]]+Table1[[#This Row],[Idle Time]]+Table1[[#This Row],[L1 Pend Time]]</f>
        <v>303.93333333333334</v>
      </c>
      <c r="AP921" s="1" t="str">
        <f t="shared" si="160"/>
        <v>Thu</v>
      </c>
      <c r="AQ921" s="6">
        <f>INT(Table1[[#This Row],[Create Date]])</f>
        <v>45008</v>
      </c>
      <c r="AR921" s="2">
        <f t="shared" si="161"/>
        <v>45008</v>
      </c>
      <c r="AS921" s="1" t="str">
        <f t="shared" si="162"/>
        <v>21:30:03</v>
      </c>
      <c r="AT921" s="1" t="str">
        <f t="shared" si="163"/>
        <v>Week-4</v>
      </c>
      <c r="AU921" s="3">
        <f t="shared" si="164"/>
        <v>0.875</v>
      </c>
      <c r="AW921">
        <v>0.13333333333333333</v>
      </c>
      <c r="AX921">
        <v>113</v>
      </c>
      <c r="AY921">
        <v>190.8</v>
      </c>
    </row>
    <row r="922" spans="1:51" x14ac:dyDescent="0.25">
      <c r="A922">
        <v>9096</v>
      </c>
      <c r="B922" t="s">
        <v>41</v>
      </c>
      <c r="C922" t="s">
        <v>60</v>
      </c>
      <c r="D922" t="s">
        <v>43</v>
      </c>
      <c r="E922" t="s">
        <v>110</v>
      </c>
      <c r="F922" t="s">
        <v>6093</v>
      </c>
      <c r="G922" t="s">
        <v>120</v>
      </c>
      <c r="H922" t="s">
        <v>72</v>
      </c>
      <c r="I922" t="s">
        <v>72</v>
      </c>
      <c r="J922" t="s">
        <v>112</v>
      </c>
      <c r="K922" t="s">
        <v>113</v>
      </c>
      <c r="L922" t="s">
        <v>50</v>
      </c>
      <c r="M922" t="s">
        <v>114</v>
      </c>
      <c r="N922">
        <v>17</v>
      </c>
      <c r="O922" t="s">
        <v>48</v>
      </c>
      <c r="P922" t="s">
        <v>52</v>
      </c>
      <c r="T922" t="s">
        <v>105</v>
      </c>
      <c r="V922" t="s">
        <v>48</v>
      </c>
      <c r="W922" t="s">
        <v>54</v>
      </c>
      <c r="X922" t="s">
        <v>55</v>
      </c>
      <c r="Y922" t="s">
        <v>54</v>
      </c>
      <c r="Z922" t="s">
        <v>6094</v>
      </c>
      <c r="AA922" t="s">
        <v>54</v>
      </c>
      <c r="AB922" t="s">
        <v>57</v>
      </c>
      <c r="AC922" t="s">
        <v>698</v>
      </c>
      <c r="AH922">
        <f t="shared" si="154"/>
        <v>0</v>
      </c>
      <c r="AI922">
        <f t="shared" si="155"/>
        <v>1</v>
      </c>
      <c r="AJ922" t="str">
        <f t="shared" si="156"/>
        <v/>
      </c>
      <c r="AK922">
        <v>1</v>
      </c>
      <c r="AL922" s="8">
        <f t="shared" si="157"/>
        <v>17</v>
      </c>
      <c r="AM922" s="8">
        <f t="shared" si="158"/>
        <v>0.15000000000000002</v>
      </c>
      <c r="AN922" s="8">
        <f t="shared" si="159"/>
        <v>27.616666666666667</v>
      </c>
      <c r="AO922" s="8">
        <f>Table1[[#This Row],[L1 Worked Time]]+Table1[[#This Row],[Idle Time]]+Table1[[#This Row],[L1 Pend Time]]</f>
        <v>44.766666666666666</v>
      </c>
      <c r="AP922" s="1" t="str">
        <f t="shared" si="160"/>
        <v>Thu</v>
      </c>
      <c r="AQ922" s="6">
        <f>INT(Table1[[#This Row],[Create Date]])</f>
        <v>45008</v>
      </c>
      <c r="AR922" s="2">
        <f t="shared" si="161"/>
        <v>45008</v>
      </c>
      <c r="AS922" s="1" t="str">
        <f t="shared" si="162"/>
        <v>18:40:05</v>
      </c>
      <c r="AT922" s="1" t="str">
        <f t="shared" si="163"/>
        <v>Week-4</v>
      </c>
      <c r="AU922" s="3">
        <f t="shared" si="164"/>
        <v>0.75</v>
      </c>
      <c r="AW922">
        <v>0.15000000000000002</v>
      </c>
      <c r="AX922">
        <v>17</v>
      </c>
      <c r="AY922">
        <v>27.616666666666667</v>
      </c>
    </row>
    <row r="923" spans="1:51" x14ac:dyDescent="0.25">
      <c r="A923">
        <v>9095</v>
      </c>
      <c r="B923" t="s">
        <v>41</v>
      </c>
      <c r="C923" t="s">
        <v>60</v>
      </c>
      <c r="D923" t="s">
        <v>43</v>
      </c>
      <c r="E923" t="s">
        <v>1919</v>
      </c>
      <c r="F923" t="s">
        <v>6095</v>
      </c>
      <c r="G923" t="s">
        <v>120</v>
      </c>
      <c r="H923" t="s">
        <v>63</v>
      </c>
      <c r="I923" t="s">
        <v>63</v>
      </c>
      <c r="J923" t="s">
        <v>112</v>
      </c>
      <c r="K923" t="s">
        <v>1178</v>
      </c>
      <c r="L923" t="s">
        <v>50</v>
      </c>
      <c r="M923" t="s">
        <v>114</v>
      </c>
      <c r="N923">
        <v>31</v>
      </c>
      <c r="O923" t="s">
        <v>48</v>
      </c>
      <c r="P923" t="s">
        <v>52</v>
      </c>
      <c r="T923" t="s">
        <v>105</v>
      </c>
      <c r="V923" t="s">
        <v>48</v>
      </c>
      <c r="W923" t="s">
        <v>54</v>
      </c>
      <c r="X923" t="s">
        <v>106</v>
      </c>
      <c r="Y923" t="s">
        <v>54</v>
      </c>
      <c r="Z923" t="s">
        <v>6096</v>
      </c>
      <c r="AA923" t="s">
        <v>54</v>
      </c>
      <c r="AB923" t="s">
        <v>57</v>
      </c>
      <c r="AC923" t="s">
        <v>5975</v>
      </c>
      <c r="AH923">
        <f t="shared" si="154"/>
        <v>0</v>
      </c>
      <c r="AI923">
        <f t="shared" si="155"/>
        <v>1</v>
      </c>
      <c r="AJ923" t="str">
        <f t="shared" si="156"/>
        <v/>
      </c>
      <c r="AK923">
        <v>1</v>
      </c>
      <c r="AL923" s="8">
        <f t="shared" si="157"/>
        <v>31</v>
      </c>
      <c r="AM923" s="8">
        <f t="shared" si="158"/>
        <v>8.3333333333333329E-2</v>
      </c>
      <c r="AN923" s="8">
        <f t="shared" si="159"/>
        <v>85.4</v>
      </c>
      <c r="AO923" s="8">
        <f>Table1[[#This Row],[L1 Worked Time]]+Table1[[#This Row],[Idle Time]]+Table1[[#This Row],[L1 Pend Time]]</f>
        <v>116.48333333333333</v>
      </c>
      <c r="AP923" s="1" t="str">
        <f t="shared" si="160"/>
        <v>Thu</v>
      </c>
      <c r="AQ923" s="6">
        <f>INT(Table1[[#This Row],[Create Date]])</f>
        <v>45008</v>
      </c>
      <c r="AR923" s="2">
        <f t="shared" si="161"/>
        <v>45008</v>
      </c>
      <c r="AS923" s="1" t="str">
        <f t="shared" si="162"/>
        <v>17:30:03</v>
      </c>
      <c r="AT923" s="1" t="str">
        <f t="shared" si="163"/>
        <v>Week-4</v>
      </c>
      <c r="AU923" s="3">
        <f t="shared" si="164"/>
        <v>0.70833333333333326</v>
      </c>
      <c r="AW923">
        <v>8.3333333333333329E-2</v>
      </c>
      <c r="AX923">
        <v>31</v>
      </c>
      <c r="AY923">
        <v>85.4</v>
      </c>
    </row>
    <row r="924" spans="1:51" x14ac:dyDescent="0.25">
      <c r="A924">
        <v>9094</v>
      </c>
      <c r="B924" t="s">
        <v>41</v>
      </c>
      <c r="C924" t="s">
        <v>60</v>
      </c>
      <c r="D924" t="s">
        <v>43</v>
      </c>
      <c r="E924" t="s">
        <v>110</v>
      </c>
      <c r="F924" t="s">
        <v>6097</v>
      </c>
      <c r="G924" t="s">
        <v>82</v>
      </c>
      <c r="H924" t="s">
        <v>72</v>
      </c>
      <c r="I924" t="s">
        <v>72</v>
      </c>
      <c r="J924" t="s">
        <v>48</v>
      </c>
      <c r="K924" t="s">
        <v>113</v>
      </c>
      <c r="L924" t="s">
        <v>50</v>
      </c>
      <c r="M924" t="s">
        <v>114</v>
      </c>
      <c r="N924">
        <v>21</v>
      </c>
      <c r="O924" t="s">
        <v>48</v>
      </c>
      <c r="P924" t="s">
        <v>52</v>
      </c>
      <c r="T924" t="s">
        <v>105</v>
      </c>
      <c r="V924" t="s">
        <v>48</v>
      </c>
      <c r="W924" t="s">
        <v>54</v>
      </c>
      <c r="X924" t="s">
        <v>78</v>
      </c>
      <c r="Y924" t="s">
        <v>54</v>
      </c>
      <c r="Z924" t="s">
        <v>6098</v>
      </c>
      <c r="AA924" t="s">
        <v>54</v>
      </c>
      <c r="AB924" t="s">
        <v>57</v>
      </c>
      <c r="AC924" t="s">
        <v>5884</v>
      </c>
      <c r="AH924">
        <f t="shared" si="154"/>
        <v>0</v>
      </c>
      <c r="AI924">
        <f t="shared" si="155"/>
        <v>1</v>
      </c>
      <c r="AJ924" t="str">
        <f t="shared" si="156"/>
        <v/>
      </c>
      <c r="AK924">
        <v>1</v>
      </c>
      <c r="AL924" s="8">
        <f t="shared" si="157"/>
        <v>21</v>
      </c>
      <c r="AM924" s="8">
        <f t="shared" si="158"/>
        <v>0.13333333333333333</v>
      </c>
      <c r="AN924" s="8">
        <f t="shared" si="159"/>
        <v>3.5833333333333335</v>
      </c>
      <c r="AO924" s="8">
        <f>Table1[[#This Row],[L1 Worked Time]]+Table1[[#This Row],[Idle Time]]+Table1[[#This Row],[L1 Pend Time]]</f>
        <v>24.716666666666665</v>
      </c>
      <c r="AP924" s="1" t="str">
        <f t="shared" si="160"/>
        <v>Thu</v>
      </c>
      <c r="AQ924" s="6">
        <f>INT(Table1[[#This Row],[Create Date]])</f>
        <v>45008</v>
      </c>
      <c r="AR924" s="2">
        <f t="shared" si="161"/>
        <v>45008</v>
      </c>
      <c r="AS924" s="1" t="str">
        <f t="shared" si="162"/>
        <v>16:00:03</v>
      </c>
      <c r="AT924" s="1" t="str">
        <f t="shared" si="163"/>
        <v>Week-4</v>
      </c>
      <c r="AU924" s="3">
        <f t="shared" si="164"/>
        <v>0.66666666666666663</v>
      </c>
      <c r="AW924">
        <v>0.13333333333333333</v>
      </c>
      <c r="AX924">
        <v>21</v>
      </c>
      <c r="AY924">
        <v>3.5833333333333335</v>
      </c>
    </row>
    <row r="925" spans="1:51" x14ac:dyDescent="0.25">
      <c r="A925">
        <v>9093</v>
      </c>
      <c r="B925" t="s">
        <v>59</v>
      </c>
      <c r="C925" t="s">
        <v>60</v>
      </c>
      <c r="D925" t="s">
        <v>43</v>
      </c>
      <c r="E925" t="s">
        <v>5612</v>
      </c>
      <c r="F925" t="s">
        <v>6099</v>
      </c>
      <c r="G925" t="s">
        <v>120</v>
      </c>
      <c r="H925" t="s">
        <v>63</v>
      </c>
      <c r="I925" t="s">
        <v>63</v>
      </c>
      <c r="J925" t="s">
        <v>64</v>
      </c>
      <c r="L925" t="s">
        <v>50</v>
      </c>
      <c r="M925" t="s">
        <v>65</v>
      </c>
      <c r="N925">
        <v>15</v>
      </c>
      <c r="O925" t="s">
        <v>48</v>
      </c>
      <c r="P925" t="s">
        <v>66</v>
      </c>
      <c r="Q925" t="s">
        <v>67</v>
      </c>
      <c r="V925" t="s">
        <v>48</v>
      </c>
      <c r="W925" t="s">
        <v>54</v>
      </c>
      <c r="X925" t="s">
        <v>55</v>
      </c>
      <c r="Y925" t="s">
        <v>54</v>
      </c>
      <c r="Z925" t="s">
        <v>2862</v>
      </c>
      <c r="AA925" t="s">
        <v>54</v>
      </c>
      <c r="AB925" t="s">
        <v>57</v>
      </c>
      <c r="AC925" t="s">
        <v>6100</v>
      </c>
      <c r="AH925">
        <f t="shared" si="154"/>
        <v>0</v>
      </c>
      <c r="AI925">
        <f t="shared" si="155"/>
        <v>1</v>
      </c>
      <c r="AJ925" t="str">
        <f t="shared" si="156"/>
        <v/>
      </c>
      <c r="AK925">
        <v>1</v>
      </c>
      <c r="AL925" s="8">
        <f t="shared" si="157"/>
        <v>15</v>
      </c>
      <c r="AM925" s="8">
        <f t="shared" si="158"/>
        <v>0.15000000000000002</v>
      </c>
      <c r="AN925" s="8">
        <f t="shared" si="159"/>
        <v>250.11666666666667</v>
      </c>
      <c r="AO925" s="8">
        <f>Table1[[#This Row],[L1 Worked Time]]+Table1[[#This Row],[Idle Time]]+Table1[[#This Row],[L1 Pend Time]]</f>
        <v>265.26666666666665</v>
      </c>
      <c r="AP925" s="1" t="str">
        <f t="shared" si="160"/>
        <v>Thu</v>
      </c>
      <c r="AQ925" s="6">
        <f>INT(Table1[[#This Row],[Create Date]])</f>
        <v>45008</v>
      </c>
      <c r="AR925" s="2">
        <f t="shared" si="161"/>
        <v>45008</v>
      </c>
      <c r="AS925" s="1" t="str">
        <f t="shared" si="162"/>
        <v>15:30:05</v>
      </c>
      <c r="AT925" s="1" t="str">
        <f t="shared" si="163"/>
        <v>Week-4</v>
      </c>
      <c r="AU925" s="3">
        <f t="shared" si="164"/>
        <v>0.625</v>
      </c>
      <c r="AW925">
        <v>0.15000000000000002</v>
      </c>
      <c r="AX925">
        <v>15</v>
      </c>
      <c r="AY925">
        <v>250.11666666666667</v>
      </c>
    </row>
    <row r="926" spans="1:51" x14ac:dyDescent="0.25">
      <c r="A926">
        <v>9092</v>
      </c>
      <c r="B926" t="s">
        <v>59</v>
      </c>
      <c r="C926" t="s">
        <v>60</v>
      </c>
      <c r="D926" t="s">
        <v>43</v>
      </c>
      <c r="E926" t="s">
        <v>5933</v>
      </c>
      <c r="F926" t="s">
        <v>6099</v>
      </c>
      <c r="G926" t="s">
        <v>77</v>
      </c>
      <c r="H926" t="s">
        <v>47</v>
      </c>
      <c r="I926" t="s">
        <v>47</v>
      </c>
      <c r="J926" t="s">
        <v>64</v>
      </c>
      <c r="L926" t="s">
        <v>50</v>
      </c>
      <c r="M926" t="s">
        <v>65</v>
      </c>
      <c r="N926">
        <v>29</v>
      </c>
      <c r="O926" t="s">
        <v>48</v>
      </c>
      <c r="P926" t="s">
        <v>66</v>
      </c>
      <c r="Q926" t="s">
        <v>317</v>
      </c>
      <c r="V926" t="s">
        <v>48</v>
      </c>
      <c r="W926" t="s">
        <v>54</v>
      </c>
      <c r="X926" t="s">
        <v>435</v>
      </c>
      <c r="Y926" t="s">
        <v>54</v>
      </c>
      <c r="Z926" t="s">
        <v>452</v>
      </c>
      <c r="AA926" t="s">
        <v>54</v>
      </c>
      <c r="AB926" t="s">
        <v>57</v>
      </c>
      <c r="AC926" t="s">
        <v>1764</v>
      </c>
      <c r="AH926">
        <f t="shared" si="154"/>
        <v>0</v>
      </c>
      <c r="AI926">
        <f t="shared" si="155"/>
        <v>1</v>
      </c>
      <c r="AJ926" t="str">
        <f t="shared" si="156"/>
        <v/>
      </c>
      <c r="AK926">
        <v>1</v>
      </c>
      <c r="AL926" s="8">
        <f t="shared" si="157"/>
        <v>29.000000000000004</v>
      </c>
      <c r="AM926" s="8">
        <f t="shared" si="158"/>
        <v>0.21666666666666667</v>
      </c>
      <c r="AN926" s="8">
        <f t="shared" si="159"/>
        <v>2.2000000000000002</v>
      </c>
      <c r="AO926" s="8">
        <f>Table1[[#This Row],[L1 Worked Time]]+Table1[[#This Row],[Idle Time]]+Table1[[#This Row],[L1 Pend Time]]</f>
        <v>31.416666666666668</v>
      </c>
      <c r="AP926" s="1" t="str">
        <f t="shared" si="160"/>
        <v>Thu</v>
      </c>
      <c r="AQ926" s="6">
        <f>INT(Table1[[#This Row],[Create Date]])</f>
        <v>45008</v>
      </c>
      <c r="AR926" s="2">
        <f t="shared" si="161"/>
        <v>45008</v>
      </c>
      <c r="AS926" s="1" t="str">
        <f t="shared" si="162"/>
        <v>15:30:05</v>
      </c>
      <c r="AT926" s="1" t="str">
        <f t="shared" si="163"/>
        <v>Week-4</v>
      </c>
      <c r="AU926" s="3">
        <f t="shared" si="164"/>
        <v>0.625</v>
      </c>
      <c r="AW926">
        <v>0.21666666666666667</v>
      </c>
      <c r="AX926">
        <v>29.000000000000004</v>
      </c>
      <c r="AY926">
        <v>2.2000000000000002</v>
      </c>
    </row>
    <row r="927" spans="1:51" x14ac:dyDescent="0.25">
      <c r="A927">
        <v>9091</v>
      </c>
      <c r="B927" t="s">
        <v>59</v>
      </c>
      <c r="C927" t="s">
        <v>60</v>
      </c>
      <c r="D927" t="s">
        <v>43</v>
      </c>
      <c r="E927" t="s">
        <v>6101</v>
      </c>
      <c r="F927" t="s">
        <v>6102</v>
      </c>
      <c r="G927" t="s">
        <v>77</v>
      </c>
      <c r="H927" t="s">
        <v>47</v>
      </c>
      <c r="I927" t="s">
        <v>47</v>
      </c>
      <c r="J927" t="s">
        <v>64</v>
      </c>
      <c r="L927" t="s">
        <v>50</v>
      </c>
      <c r="M927" t="s">
        <v>65</v>
      </c>
      <c r="N927">
        <v>51</v>
      </c>
      <c r="O927" t="s">
        <v>48</v>
      </c>
      <c r="P927" t="s">
        <v>66</v>
      </c>
      <c r="Q927" t="s">
        <v>317</v>
      </c>
      <c r="V927" t="s">
        <v>48</v>
      </c>
      <c r="W927" t="s">
        <v>54</v>
      </c>
      <c r="X927" t="s">
        <v>913</v>
      </c>
      <c r="Y927" t="s">
        <v>54</v>
      </c>
      <c r="Z927" t="s">
        <v>6103</v>
      </c>
      <c r="AA927" t="s">
        <v>54</v>
      </c>
      <c r="AB927" t="s">
        <v>57</v>
      </c>
      <c r="AC927" t="s">
        <v>1321</v>
      </c>
      <c r="AH927">
        <f t="shared" si="154"/>
        <v>0</v>
      </c>
      <c r="AI927">
        <f t="shared" si="155"/>
        <v>1</v>
      </c>
      <c r="AJ927" t="str">
        <f t="shared" si="156"/>
        <v/>
      </c>
      <c r="AK927">
        <v>1</v>
      </c>
      <c r="AL927" s="8">
        <f t="shared" si="157"/>
        <v>51</v>
      </c>
      <c r="AM927" s="8">
        <f t="shared" si="158"/>
        <v>0.35</v>
      </c>
      <c r="AN927" s="8">
        <f t="shared" si="159"/>
        <v>58.133333333333333</v>
      </c>
      <c r="AO927" s="8">
        <f>Table1[[#This Row],[L1 Worked Time]]+Table1[[#This Row],[Idle Time]]+Table1[[#This Row],[L1 Pend Time]]</f>
        <v>109.48333333333333</v>
      </c>
      <c r="AP927" s="1" t="str">
        <f t="shared" si="160"/>
        <v>Thu</v>
      </c>
      <c r="AQ927" s="6">
        <f>INT(Table1[[#This Row],[Create Date]])</f>
        <v>45008</v>
      </c>
      <c r="AR927" s="2">
        <f t="shared" si="161"/>
        <v>45008</v>
      </c>
      <c r="AS927" s="1" t="str">
        <f t="shared" si="162"/>
        <v>14:30:04</v>
      </c>
      <c r="AT927" s="1" t="str">
        <f t="shared" si="163"/>
        <v>Week-4</v>
      </c>
      <c r="AU927" s="3">
        <f t="shared" si="164"/>
        <v>0.58333333333333326</v>
      </c>
      <c r="AW927">
        <v>0.35</v>
      </c>
      <c r="AX927">
        <v>51</v>
      </c>
      <c r="AY927">
        <v>58.133333333333333</v>
      </c>
    </row>
    <row r="928" spans="1:51" x14ac:dyDescent="0.25">
      <c r="A928">
        <v>9090</v>
      </c>
      <c r="B928" t="s">
        <v>117</v>
      </c>
      <c r="C928" t="s">
        <v>109</v>
      </c>
      <c r="D928" t="s">
        <v>43</v>
      </c>
      <c r="E928" t="s">
        <v>217</v>
      </c>
      <c r="F928" t="s">
        <v>6104</v>
      </c>
      <c r="G928" t="s">
        <v>181</v>
      </c>
      <c r="H928" t="s">
        <v>63</v>
      </c>
      <c r="I928" t="s">
        <v>63</v>
      </c>
      <c r="J928" t="s">
        <v>112</v>
      </c>
      <c r="K928" t="s">
        <v>121</v>
      </c>
      <c r="L928" t="s">
        <v>50</v>
      </c>
      <c r="M928" t="s">
        <v>122</v>
      </c>
      <c r="N928">
        <v>13</v>
      </c>
      <c r="O928" t="s">
        <v>48</v>
      </c>
      <c r="P928" t="s">
        <v>123</v>
      </c>
      <c r="R928" t="s">
        <v>124</v>
      </c>
      <c r="V928" t="s">
        <v>48</v>
      </c>
      <c r="W928" t="s">
        <v>54</v>
      </c>
      <c r="X928" t="s">
        <v>78</v>
      </c>
      <c r="Y928" t="s">
        <v>54</v>
      </c>
      <c r="Z928" t="s">
        <v>1977</v>
      </c>
      <c r="AA928" t="s">
        <v>54</v>
      </c>
      <c r="AB928" t="s">
        <v>57</v>
      </c>
      <c r="AC928" t="s">
        <v>6105</v>
      </c>
      <c r="AH928">
        <f t="shared" si="154"/>
        <v>0</v>
      </c>
      <c r="AI928">
        <f t="shared" si="155"/>
        <v>1</v>
      </c>
      <c r="AJ928" t="str">
        <f t="shared" si="156"/>
        <v/>
      </c>
      <c r="AK928">
        <v>1</v>
      </c>
      <c r="AL928" s="8">
        <f t="shared" si="157"/>
        <v>12.999999999999998</v>
      </c>
      <c r="AM928" s="8">
        <f t="shared" si="158"/>
        <v>0.13333333333333333</v>
      </c>
      <c r="AN928" s="8">
        <f t="shared" si="159"/>
        <v>140.0333333333333</v>
      </c>
      <c r="AO928" s="8">
        <f>Table1[[#This Row],[L1 Worked Time]]+Table1[[#This Row],[Idle Time]]+Table1[[#This Row],[L1 Pend Time]]</f>
        <v>153.16666666666663</v>
      </c>
      <c r="AP928" s="1" t="str">
        <f t="shared" si="160"/>
        <v>Thu</v>
      </c>
      <c r="AQ928" s="6">
        <f>INT(Table1[[#This Row],[Create Date]])</f>
        <v>45008</v>
      </c>
      <c r="AR928" s="2">
        <f t="shared" si="161"/>
        <v>45008</v>
      </c>
      <c r="AS928" s="1" t="str">
        <f t="shared" si="162"/>
        <v>13:50:03</v>
      </c>
      <c r="AT928" s="1" t="str">
        <f t="shared" si="163"/>
        <v>Week-4</v>
      </c>
      <c r="AU928" s="3">
        <f t="shared" si="164"/>
        <v>0.54166666666666663</v>
      </c>
      <c r="AW928">
        <v>0.13333333333333333</v>
      </c>
      <c r="AX928">
        <v>12.999999999999998</v>
      </c>
      <c r="AY928">
        <v>140.0333333333333</v>
      </c>
    </row>
    <row r="929" spans="1:51" x14ac:dyDescent="0.25">
      <c r="A929">
        <v>9089</v>
      </c>
      <c r="B929" t="s">
        <v>41</v>
      </c>
      <c r="C929" t="s">
        <v>60</v>
      </c>
      <c r="D929" t="s">
        <v>43</v>
      </c>
      <c r="E929" t="s">
        <v>3386</v>
      </c>
      <c r="F929" t="s">
        <v>6106</v>
      </c>
      <c r="G929" t="s">
        <v>77</v>
      </c>
      <c r="H929" t="s">
        <v>63</v>
      </c>
      <c r="I929" t="s">
        <v>63</v>
      </c>
      <c r="J929" t="s">
        <v>112</v>
      </c>
      <c r="K929" t="s">
        <v>2614</v>
      </c>
      <c r="L929" t="s">
        <v>50</v>
      </c>
      <c r="M929" t="s">
        <v>114</v>
      </c>
      <c r="N929">
        <v>36</v>
      </c>
      <c r="O929" t="s">
        <v>48</v>
      </c>
      <c r="P929" t="s">
        <v>354</v>
      </c>
      <c r="U929" t="s">
        <v>3388</v>
      </c>
      <c r="V929" t="s">
        <v>48</v>
      </c>
      <c r="W929" t="s">
        <v>54</v>
      </c>
      <c r="X929" t="s">
        <v>78</v>
      </c>
      <c r="Y929" t="s">
        <v>54</v>
      </c>
      <c r="Z929" t="s">
        <v>6107</v>
      </c>
      <c r="AA929" t="s">
        <v>54</v>
      </c>
      <c r="AB929" t="s">
        <v>57</v>
      </c>
      <c r="AC929" t="s">
        <v>6108</v>
      </c>
      <c r="AH929">
        <f t="shared" si="154"/>
        <v>0</v>
      </c>
      <c r="AI929">
        <f t="shared" si="155"/>
        <v>1</v>
      </c>
      <c r="AJ929" t="str">
        <f t="shared" si="156"/>
        <v/>
      </c>
      <c r="AK929">
        <v>1</v>
      </c>
      <c r="AL929" s="8">
        <f t="shared" si="157"/>
        <v>36</v>
      </c>
      <c r="AM929" s="8">
        <f t="shared" si="158"/>
        <v>0.13333333333333333</v>
      </c>
      <c r="AN929" s="8">
        <f t="shared" si="159"/>
        <v>47.366666666666674</v>
      </c>
      <c r="AO929" s="8">
        <f>Table1[[#This Row],[L1 Worked Time]]+Table1[[#This Row],[Idle Time]]+Table1[[#This Row],[L1 Pend Time]]</f>
        <v>83.5</v>
      </c>
      <c r="AP929" s="1" t="str">
        <f t="shared" si="160"/>
        <v>Thu</v>
      </c>
      <c r="AQ929" s="6">
        <f>INT(Table1[[#This Row],[Create Date]])</f>
        <v>45008</v>
      </c>
      <c r="AR929" s="2">
        <f t="shared" si="161"/>
        <v>45008</v>
      </c>
      <c r="AS929" s="1" t="str">
        <f t="shared" si="162"/>
        <v>13:40:04</v>
      </c>
      <c r="AT929" s="1" t="str">
        <f t="shared" si="163"/>
        <v>Week-4</v>
      </c>
      <c r="AU929" s="3">
        <f t="shared" si="164"/>
        <v>0.54166666666666663</v>
      </c>
      <c r="AW929">
        <v>0.13333333333333333</v>
      </c>
      <c r="AX929">
        <v>36</v>
      </c>
      <c r="AY929">
        <v>47.366666666666674</v>
      </c>
    </row>
    <row r="930" spans="1:51" x14ac:dyDescent="0.25">
      <c r="A930">
        <v>9088</v>
      </c>
      <c r="B930" t="s">
        <v>41</v>
      </c>
      <c r="C930" t="s">
        <v>60</v>
      </c>
      <c r="D930" t="s">
        <v>43</v>
      </c>
      <c r="E930" t="s">
        <v>110</v>
      </c>
      <c r="F930" t="s">
        <v>6109</v>
      </c>
      <c r="G930" t="s">
        <v>82</v>
      </c>
      <c r="H930" t="s">
        <v>72</v>
      </c>
      <c r="I930" t="s">
        <v>72</v>
      </c>
      <c r="J930" t="s">
        <v>112</v>
      </c>
      <c r="K930" t="s">
        <v>113</v>
      </c>
      <c r="L930" t="s">
        <v>50</v>
      </c>
      <c r="M930" t="s">
        <v>114</v>
      </c>
      <c r="N930">
        <v>55</v>
      </c>
      <c r="O930" t="s">
        <v>48</v>
      </c>
      <c r="P930" t="s">
        <v>52</v>
      </c>
      <c r="T930" t="s">
        <v>105</v>
      </c>
      <c r="V930" t="s">
        <v>48</v>
      </c>
      <c r="W930" t="s">
        <v>54</v>
      </c>
      <c r="X930" t="s">
        <v>359</v>
      </c>
      <c r="Y930" t="s">
        <v>54</v>
      </c>
      <c r="Z930" t="s">
        <v>985</v>
      </c>
      <c r="AA930" t="s">
        <v>54</v>
      </c>
      <c r="AB930" t="s">
        <v>57</v>
      </c>
      <c r="AC930" t="s">
        <v>57</v>
      </c>
      <c r="AH930">
        <f t="shared" si="154"/>
        <v>0</v>
      </c>
      <c r="AI930">
        <f t="shared" si="155"/>
        <v>1</v>
      </c>
      <c r="AJ930" t="str">
        <f t="shared" si="156"/>
        <v/>
      </c>
      <c r="AK930">
        <v>1</v>
      </c>
      <c r="AL930" s="8">
        <f t="shared" si="157"/>
        <v>55.000000000000007</v>
      </c>
      <c r="AM930" s="8">
        <f t="shared" si="158"/>
        <v>0.2</v>
      </c>
      <c r="AN930" s="8">
        <f t="shared" si="159"/>
        <v>1.6666666666666666E-2</v>
      </c>
      <c r="AO930" s="8">
        <f>Table1[[#This Row],[L1 Worked Time]]+Table1[[#This Row],[Idle Time]]+Table1[[#This Row],[L1 Pend Time]]</f>
        <v>55.216666666666676</v>
      </c>
      <c r="AP930" s="1" t="str">
        <f t="shared" si="160"/>
        <v>Thu</v>
      </c>
      <c r="AQ930" s="6">
        <f>INT(Table1[[#This Row],[Create Date]])</f>
        <v>45008</v>
      </c>
      <c r="AR930" s="2">
        <f t="shared" si="161"/>
        <v>45008</v>
      </c>
      <c r="AS930" s="1" t="str">
        <f t="shared" si="162"/>
        <v>13:40:03</v>
      </c>
      <c r="AT930" s="1" t="str">
        <f t="shared" si="163"/>
        <v>Week-4</v>
      </c>
      <c r="AU930" s="3">
        <f t="shared" si="164"/>
        <v>0.54166666666666663</v>
      </c>
      <c r="AW930">
        <v>0.2</v>
      </c>
      <c r="AX930">
        <v>55.000000000000007</v>
      </c>
      <c r="AY930">
        <v>1.6666666666666666E-2</v>
      </c>
    </row>
    <row r="931" spans="1:51" x14ac:dyDescent="0.25">
      <c r="A931">
        <v>9087</v>
      </c>
      <c r="B931" t="s">
        <v>59</v>
      </c>
      <c r="C931" t="s">
        <v>60</v>
      </c>
      <c r="D931" t="s">
        <v>43</v>
      </c>
      <c r="E931" t="s">
        <v>6110</v>
      </c>
      <c r="F931" t="s">
        <v>6111</v>
      </c>
      <c r="G931" t="s">
        <v>82</v>
      </c>
      <c r="H931" t="s">
        <v>47</v>
      </c>
      <c r="I931" t="s">
        <v>47</v>
      </c>
      <c r="J931" t="s">
        <v>64</v>
      </c>
      <c r="L931" t="s">
        <v>50</v>
      </c>
      <c r="M931" t="s">
        <v>65</v>
      </c>
      <c r="N931">
        <v>140</v>
      </c>
      <c r="O931" t="s">
        <v>48</v>
      </c>
      <c r="P931" t="s">
        <v>66</v>
      </c>
      <c r="Q931" t="s">
        <v>317</v>
      </c>
      <c r="V931" t="s">
        <v>48</v>
      </c>
      <c r="W931" t="s">
        <v>54</v>
      </c>
      <c r="X931" t="s">
        <v>84</v>
      </c>
      <c r="Y931" t="s">
        <v>54</v>
      </c>
      <c r="Z931" t="s">
        <v>6112</v>
      </c>
      <c r="AA931" t="s">
        <v>54</v>
      </c>
      <c r="AB931" t="s">
        <v>57</v>
      </c>
      <c r="AC931" t="s">
        <v>6113</v>
      </c>
      <c r="AH931">
        <f t="shared" si="154"/>
        <v>0</v>
      </c>
      <c r="AI931">
        <f t="shared" si="155"/>
        <v>1</v>
      </c>
      <c r="AJ931" t="str">
        <f t="shared" si="156"/>
        <v/>
      </c>
      <c r="AK931">
        <v>1</v>
      </c>
      <c r="AL931" s="8">
        <f t="shared" si="157"/>
        <v>140</v>
      </c>
      <c r="AM931" s="8">
        <f t="shared" si="158"/>
        <v>0.18333333333333332</v>
      </c>
      <c r="AN931" s="8">
        <f t="shared" si="159"/>
        <v>126.74999999999999</v>
      </c>
      <c r="AO931" s="8">
        <f>Table1[[#This Row],[L1 Worked Time]]+Table1[[#This Row],[Idle Time]]+Table1[[#This Row],[L1 Pend Time]]</f>
        <v>266.93333333333334</v>
      </c>
      <c r="AP931" s="1" t="str">
        <f t="shared" si="160"/>
        <v>Thu</v>
      </c>
      <c r="AQ931" s="6">
        <f>INT(Table1[[#This Row],[Create Date]])</f>
        <v>45008</v>
      </c>
      <c r="AR931" s="2">
        <f t="shared" si="161"/>
        <v>45008</v>
      </c>
      <c r="AS931" s="1" t="str">
        <f t="shared" si="162"/>
        <v>11:30:04</v>
      </c>
      <c r="AT931" s="1" t="str">
        <f t="shared" si="163"/>
        <v>Week-4</v>
      </c>
      <c r="AU931" s="3">
        <f t="shared" si="164"/>
        <v>0.45833333333333331</v>
      </c>
      <c r="AW931">
        <v>0.18333333333333332</v>
      </c>
      <c r="AX931">
        <v>140</v>
      </c>
      <c r="AY931">
        <v>126.74999999999999</v>
      </c>
    </row>
    <row r="932" spans="1:51" x14ac:dyDescent="0.25">
      <c r="A932">
        <v>9086</v>
      </c>
      <c r="B932" t="s">
        <v>41</v>
      </c>
      <c r="C932" t="s">
        <v>399</v>
      </c>
      <c r="D932" t="s">
        <v>43</v>
      </c>
      <c r="E932" t="s">
        <v>110</v>
      </c>
      <c r="F932" t="s">
        <v>6114</v>
      </c>
      <c r="G932" t="s">
        <v>82</v>
      </c>
      <c r="H932" t="s">
        <v>72</v>
      </c>
      <c r="I932" t="s">
        <v>72</v>
      </c>
      <c r="J932" t="s">
        <v>112</v>
      </c>
      <c r="K932" t="s">
        <v>113</v>
      </c>
      <c r="L932" t="s">
        <v>50</v>
      </c>
      <c r="M932" t="s">
        <v>51</v>
      </c>
      <c r="N932">
        <v>26</v>
      </c>
      <c r="O932" t="s">
        <v>48</v>
      </c>
      <c r="P932" t="s">
        <v>52</v>
      </c>
      <c r="T932" t="s">
        <v>105</v>
      </c>
      <c r="V932" t="s">
        <v>48</v>
      </c>
      <c r="W932" t="s">
        <v>54</v>
      </c>
      <c r="X932" t="s">
        <v>55</v>
      </c>
      <c r="Y932" t="s">
        <v>54</v>
      </c>
      <c r="Z932" t="s">
        <v>5206</v>
      </c>
      <c r="AA932" t="s">
        <v>54</v>
      </c>
      <c r="AB932" t="s">
        <v>57</v>
      </c>
      <c r="AC932" t="s">
        <v>5017</v>
      </c>
      <c r="AH932">
        <f t="shared" si="154"/>
        <v>0</v>
      </c>
      <c r="AI932">
        <f t="shared" si="155"/>
        <v>1</v>
      </c>
      <c r="AJ932" t="str">
        <f t="shared" si="156"/>
        <v/>
      </c>
      <c r="AK932">
        <v>1</v>
      </c>
      <c r="AL932" s="8">
        <f t="shared" si="157"/>
        <v>25.999999999999996</v>
      </c>
      <c r="AM932" s="8">
        <f t="shared" si="158"/>
        <v>0.15000000000000002</v>
      </c>
      <c r="AN932" s="8">
        <f t="shared" si="159"/>
        <v>39.733333333333334</v>
      </c>
      <c r="AO932" s="8">
        <f>Table1[[#This Row],[L1 Worked Time]]+Table1[[#This Row],[Idle Time]]+Table1[[#This Row],[L1 Pend Time]]</f>
        <v>65.883333333333326</v>
      </c>
      <c r="AP932" s="1" t="str">
        <f t="shared" si="160"/>
        <v>Thu</v>
      </c>
      <c r="AQ932" s="6">
        <f>INT(Table1[[#This Row],[Create Date]])</f>
        <v>45008</v>
      </c>
      <c r="AR932" s="2">
        <f t="shared" si="161"/>
        <v>45008</v>
      </c>
      <c r="AS932" s="1" t="str">
        <f t="shared" si="162"/>
        <v>11:00:03</v>
      </c>
      <c r="AT932" s="1" t="str">
        <f t="shared" si="163"/>
        <v>Week-4</v>
      </c>
      <c r="AU932" s="3">
        <f t="shared" si="164"/>
        <v>0.45833333333333331</v>
      </c>
      <c r="AW932">
        <v>0.15000000000000002</v>
      </c>
      <c r="AX932">
        <v>25.999999999999996</v>
      </c>
      <c r="AY932">
        <v>39.733333333333334</v>
      </c>
    </row>
    <row r="933" spans="1:51" x14ac:dyDescent="0.25">
      <c r="A933">
        <v>9085</v>
      </c>
      <c r="B933" t="s">
        <v>117</v>
      </c>
      <c r="C933" t="s">
        <v>399</v>
      </c>
      <c r="D933" t="s">
        <v>43</v>
      </c>
      <c r="E933" t="s">
        <v>226</v>
      </c>
      <c r="F933" t="s">
        <v>6115</v>
      </c>
      <c r="G933" t="s">
        <v>181</v>
      </c>
      <c r="H933" t="s">
        <v>47</v>
      </c>
      <c r="I933" t="s">
        <v>47</v>
      </c>
      <c r="J933" t="s">
        <v>112</v>
      </c>
      <c r="K933" t="s">
        <v>121</v>
      </c>
      <c r="L933" t="s">
        <v>50</v>
      </c>
      <c r="M933" t="s">
        <v>114</v>
      </c>
      <c r="N933">
        <v>65</v>
      </c>
      <c r="O933" t="s">
        <v>48</v>
      </c>
      <c r="P933" t="s">
        <v>123</v>
      </c>
      <c r="R933" t="s">
        <v>582</v>
      </c>
      <c r="V933" t="s">
        <v>48</v>
      </c>
      <c r="W933" t="s">
        <v>54</v>
      </c>
      <c r="X933" t="s">
        <v>55</v>
      </c>
      <c r="Y933" t="s">
        <v>54</v>
      </c>
      <c r="Z933" t="s">
        <v>6116</v>
      </c>
      <c r="AA933" t="s">
        <v>54</v>
      </c>
      <c r="AB933" t="s">
        <v>57</v>
      </c>
      <c r="AC933" t="s">
        <v>6117</v>
      </c>
      <c r="AH933">
        <f t="shared" si="154"/>
        <v>0</v>
      </c>
      <c r="AI933">
        <f t="shared" si="155"/>
        <v>1</v>
      </c>
      <c r="AJ933" t="str">
        <f t="shared" si="156"/>
        <v/>
      </c>
      <c r="AK933">
        <v>1</v>
      </c>
      <c r="AL933" s="8">
        <f t="shared" si="157"/>
        <v>65</v>
      </c>
      <c r="AM933" s="8">
        <f t="shared" si="158"/>
        <v>0.15000000000000002</v>
      </c>
      <c r="AN933" s="8">
        <f t="shared" si="159"/>
        <v>62.283333333333331</v>
      </c>
      <c r="AO933" s="8">
        <f>Table1[[#This Row],[L1 Worked Time]]+Table1[[#This Row],[Idle Time]]+Table1[[#This Row],[L1 Pend Time]]</f>
        <v>127.43333333333334</v>
      </c>
      <c r="AP933" s="1" t="str">
        <f t="shared" si="160"/>
        <v>Thu</v>
      </c>
      <c r="AQ933" s="6">
        <f>INT(Table1[[#This Row],[Create Date]])</f>
        <v>45008</v>
      </c>
      <c r="AR933" s="2">
        <f t="shared" si="161"/>
        <v>45008</v>
      </c>
      <c r="AS933" s="1" t="str">
        <f t="shared" si="162"/>
        <v>10:20:03</v>
      </c>
      <c r="AT933" s="1" t="str">
        <f t="shared" si="163"/>
        <v>Week-4</v>
      </c>
      <c r="AU933" s="3">
        <f t="shared" si="164"/>
        <v>0.41666666666666663</v>
      </c>
      <c r="AW933">
        <v>0.15000000000000002</v>
      </c>
      <c r="AX933">
        <v>65</v>
      </c>
      <c r="AY933">
        <v>62.283333333333331</v>
      </c>
    </row>
    <row r="934" spans="1:51" x14ac:dyDescent="0.25">
      <c r="A934">
        <v>9084</v>
      </c>
      <c r="B934" t="s">
        <v>117</v>
      </c>
      <c r="C934" t="s">
        <v>60</v>
      </c>
      <c r="D934" t="s">
        <v>43</v>
      </c>
      <c r="E934" t="s">
        <v>6118</v>
      </c>
      <c r="F934" t="s">
        <v>6119</v>
      </c>
      <c r="G934" t="s">
        <v>181</v>
      </c>
      <c r="H934" t="s">
        <v>47</v>
      </c>
      <c r="I934" t="s">
        <v>47</v>
      </c>
      <c r="J934" t="s">
        <v>1822</v>
      </c>
      <c r="L934" t="s">
        <v>50</v>
      </c>
      <c r="M934" t="s">
        <v>65</v>
      </c>
      <c r="N934">
        <v>133</v>
      </c>
      <c r="O934" t="s">
        <v>48</v>
      </c>
      <c r="P934" t="s">
        <v>66</v>
      </c>
      <c r="Q934" t="s">
        <v>147</v>
      </c>
      <c r="V934" t="s">
        <v>48</v>
      </c>
      <c r="W934" t="s">
        <v>54</v>
      </c>
      <c r="X934" t="s">
        <v>89</v>
      </c>
      <c r="Y934" t="s">
        <v>54</v>
      </c>
      <c r="Z934" t="s">
        <v>6120</v>
      </c>
      <c r="AA934" t="s">
        <v>54</v>
      </c>
      <c r="AB934" t="s">
        <v>57</v>
      </c>
      <c r="AC934" t="s">
        <v>6121</v>
      </c>
      <c r="AH934">
        <f t="shared" si="154"/>
        <v>0</v>
      </c>
      <c r="AI934">
        <f t="shared" si="155"/>
        <v>1</v>
      </c>
      <c r="AJ934" t="str">
        <f t="shared" si="156"/>
        <v/>
      </c>
      <c r="AK934">
        <v>1</v>
      </c>
      <c r="AL934" s="8">
        <f t="shared" si="157"/>
        <v>133</v>
      </c>
      <c r="AM934" s="8">
        <f t="shared" si="158"/>
        <v>0.16666666666666666</v>
      </c>
      <c r="AN934" s="8">
        <f t="shared" si="159"/>
        <v>133.70000000000002</v>
      </c>
      <c r="AO934" s="8">
        <f>Table1[[#This Row],[L1 Worked Time]]+Table1[[#This Row],[Idle Time]]+Table1[[#This Row],[L1 Pend Time]]</f>
        <v>266.86666666666667</v>
      </c>
      <c r="AP934" s="1" t="str">
        <f t="shared" si="160"/>
        <v>Thu</v>
      </c>
      <c r="AQ934" s="6">
        <f>INT(Table1[[#This Row],[Create Date]])</f>
        <v>45008</v>
      </c>
      <c r="AR934" s="2">
        <f t="shared" si="161"/>
        <v>45008</v>
      </c>
      <c r="AS934" s="1" t="str">
        <f t="shared" si="162"/>
        <v>10:00:05</v>
      </c>
      <c r="AT934" s="1" t="str">
        <f t="shared" si="163"/>
        <v>Week-4</v>
      </c>
      <c r="AU934" s="3">
        <f t="shared" si="164"/>
        <v>0.41666666666666663</v>
      </c>
      <c r="AW934">
        <v>0.16666666666666666</v>
      </c>
      <c r="AX934">
        <v>133</v>
      </c>
      <c r="AY934">
        <v>133.70000000000002</v>
      </c>
    </row>
    <row r="935" spans="1:51" x14ac:dyDescent="0.25">
      <c r="A935">
        <v>9083</v>
      </c>
      <c r="B935" t="s">
        <v>41</v>
      </c>
      <c r="C935" t="s">
        <v>60</v>
      </c>
      <c r="D935" t="s">
        <v>43</v>
      </c>
      <c r="E935" t="s">
        <v>110</v>
      </c>
      <c r="F935" t="s">
        <v>6122</v>
      </c>
      <c r="G935" t="s">
        <v>82</v>
      </c>
      <c r="H935" t="s">
        <v>72</v>
      </c>
      <c r="I935" t="s">
        <v>72</v>
      </c>
      <c r="J935" t="s">
        <v>112</v>
      </c>
      <c r="K935" t="s">
        <v>113</v>
      </c>
      <c r="L935" t="s">
        <v>50</v>
      </c>
      <c r="M935" t="s">
        <v>114</v>
      </c>
      <c r="N935">
        <v>38</v>
      </c>
      <c r="O935" t="s">
        <v>48</v>
      </c>
      <c r="P935" t="s">
        <v>52</v>
      </c>
      <c r="T935" t="s">
        <v>105</v>
      </c>
      <c r="V935" t="s">
        <v>48</v>
      </c>
      <c r="W935" t="s">
        <v>54</v>
      </c>
      <c r="X935" t="s">
        <v>89</v>
      </c>
      <c r="Y935" t="s">
        <v>54</v>
      </c>
      <c r="Z935" t="s">
        <v>6123</v>
      </c>
      <c r="AA935" t="s">
        <v>54</v>
      </c>
      <c r="AB935" t="s">
        <v>57</v>
      </c>
      <c r="AC935" t="s">
        <v>6124</v>
      </c>
      <c r="AH935">
        <f t="shared" si="154"/>
        <v>0</v>
      </c>
      <c r="AI935">
        <f t="shared" si="155"/>
        <v>1</v>
      </c>
      <c r="AJ935" t="str">
        <f t="shared" si="156"/>
        <v/>
      </c>
      <c r="AK935">
        <v>1</v>
      </c>
      <c r="AL935" s="8">
        <f t="shared" si="157"/>
        <v>38</v>
      </c>
      <c r="AM935" s="8">
        <f t="shared" si="158"/>
        <v>0.16666666666666666</v>
      </c>
      <c r="AN935" s="8">
        <f t="shared" si="159"/>
        <v>68.483333333333334</v>
      </c>
      <c r="AO935" s="8">
        <f>Table1[[#This Row],[L1 Worked Time]]+Table1[[#This Row],[Idle Time]]+Table1[[#This Row],[L1 Pend Time]]</f>
        <v>106.65</v>
      </c>
      <c r="AP935" s="1" t="str">
        <f t="shared" si="160"/>
        <v>Thu</v>
      </c>
      <c r="AQ935" s="6">
        <f>INT(Table1[[#This Row],[Create Date]])</f>
        <v>45008</v>
      </c>
      <c r="AR935" s="2">
        <f t="shared" si="161"/>
        <v>45008</v>
      </c>
      <c r="AS935" s="1" t="str">
        <f t="shared" si="162"/>
        <v>09:50:03</v>
      </c>
      <c r="AT935" s="1" t="str">
        <f t="shared" si="163"/>
        <v>Week-4</v>
      </c>
      <c r="AU935" s="3">
        <f t="shared" si="164"/>
        <v>0.375</v>
      </c>
      <c r="AW935">
        <v>0.16666666666666666</v>
      </c>
      <c r="AX935">
        <v>38</v>
      </c>
      <c r="AY935">
        <v>68.483333333333334</v>
      </c>
    </row>
    <row r="936" spans="1:51" x14ac:dyDescent="0.25">
      <c r="A936">
        <v>9082</v>
      </c>
      <c r="B936" t="s">
        <v>41</v>
      </c>
      <c r="C936" t="s">
        <v>60</v>
      </c>
      <c r="D936" t="s">
        <v>43</v>
      </c>
      <c r="E936" t="s">
        <v>110</v>
      </c>
      <c r="F936" t="s">
        <v>6125</v>
      </c>
      <c r="G936" t="s">
        <v>120</v>
      </c>
      <c r="H936" t="s">
        <v>72</v>
      </c>
      <c r="I936" t="s">
        <v>72</v>
      </c>
      <c r="J936" t="s">
        <v>112</v>
      </c>
      <c r="K936" t="s">
        <v>113</v>
      </c>
      <c r="L936" t="s">
        <v>50</v>
      </c>
      <c r="M936" t="s">
        <v>114</v>
      </c>
      <c r="N936">
        <v>3</v>
      </c>
      <c r="O936" t="s">
        <v>48</v>
      </c>
      <c r="P936" t="s">
        <v>52</v>
      </c>
      <c r="T936" t="s">
        <v>105</v>
      </c>
      <c r="V936" t="s">
        <v>48</v>
      </c>
      <c r="W936" t="s">
        <v>54</v>
      </c>
      <c r="X936" t="s">
        <v>78</v>
      </c>
      <c r="Y936" t="s">
        <v>54</v>
      </c>
      <c r="Z936" t="s">
        <v>2637</v>
      </c>
      <c r="AA936" t="s">
        <v>54</v>
      </c>
      <c r="AB936" t="s">
        <v>57</v>
      </c>
      <c r="AC936" t="s">
        <v>6126</v>
      </c>
      <c r="AH936">
        <f t="shared" si="154"/>
        <v>0</v>
      </c>
      <c r="AI936">
        <f t="shared" si="155"/>
        <v>1</v>
      </c>
      <c r="AJ936" t="str">
        <f t="shared" si="156"/>
        <v/>
      </c>
      <c r="AK936">
        <v>1</v>
      </c>
      <c r="AL936" s="8">
        <f t="shared" si="157"/>
        <v>3</v>
      </c>
      <c r="AM936" s="8">
        <f t="shared" si="158"/>
        <v>0.13333333333333333</v>
      </c>
      <c r="AN936" s="8">
        <f t="shared" si="159"/>
        <v>524.13333333333333</v>
      </c>
      <c r="AO936" s="8">
        <f>Table1[[#This Row],[L1 Worked Time]]+Table1[[#This Row],[Idle Time]]+Table1[[#This Row],[L1 Pend Time]]</f>
        <v>527.26666666666665</v>
      </c>
      <c r="AP936" s="1" t="str">
        <f t="shared" si="160"/>
        <v>Thu</v>
      </c>
      <c r="AQ936" s="6">
        <f>INT(Table1[[#This Row],[Create Date]])</f>
        <v>45008</v>
      </c>
      <c r="AR936" s="2">
        <f t="shared" si="161"/>
        <v>45008</v>
      </c>
      <c r="AS936" s="1" t="str">
        <f t="shared" si="162"/>
        <v>09:40:03</v>
      </c>
      <c r="AT936" s="1" t="str">
        <f t="shared" si="163"/>
        <v>Week-4</v>
      </c>
      <c r="AU936" s="3">
        <f t="shared" si="164"/>
        <v>0.375</v>
      </c>
      <c r="AW936">
        <v>0.13333333333333333</v>
      </c>
      <c r="AX936">
        <v>3</v>
      </c>
      <c r="AY936">
        <v>524.13333333333333</v>
      </c>
    </row>
    <row r="937" spans="1:51" x14ac:dyDescent="0.25">
      <c r="A937">
        <v>9081</v>
      </c>
      <c r="B937" t="s">
        <v>41</v>
      </c>
      <c r="C937" t="s">
        <v>60</v>
      </c>
      <c r="D937" t="s">
        <v>43</v>
      </c>
      <c r="E937" t="s">
        <v>110</v>
      </c>
      <c r="F937" t="s">
        <v>6127</v>
      </c>
      <c r="G937" t="s">
        <v>82</v>
      </c>
      <c r="H937" t="s">
        <v>72</v>
      </c>
      <c r="I937" t="s">
        <v>72</v>
      </c>
      <c r="J937" t="s">
        <v>112</v>
      </c>
      <c r="K937" t="s">
        <v>113</v>
      </c>
      <c r="L937" t="s">
        <v>50</v>
      </c>
      <c r="M937" t="s">
        <v>114</v>
      </c>
      <c r="N937">
        <v>73</v>
      </c>
      <c r="O937" t="s">
        <v>48</v>
      </c>
      <c r="P937" t="s">
        <v>52</v>
      </c>
      <c r="T937" t="s">
        <v>105</v>
      </c>
      <c r="V937" t="s">
        <v>48</v>
      </c>
      <c r="W937" t="s">
        <v>54</v>
      </c>
      <c r="X937" t="s">
        <v>142</v>
      </c>
      <c r="Y937" t="s">
        <v>54</v>
      </c>
      <c r="Z937" t="s">
        <v>6128</v>
      </c>
      <c r="AA937" t="s">
        <v>54</v>
      </c>
      <c r="AB937" t="s">
        <v>57</v>
      </c>
      <c r="AC937" t="s">
        <v>57</v>
      </c>
      <c r="AH937">
        <f t="shared" si="154"/>
        <v>0</v>
      </c>
      <c r="AI937">
        <f t="shared" si="155"/>
        <v>1</v>
      </c>
      <c r="AJ937" t="str">
        <f t="shared" si="156"/>
        <v/>
      </c>
      <c r="AK937">
        <v>1</v>
      </c>
      <c r="AL937" s="8">
        <f t="shared" si="157"/>
        <v>73</v>
      </c>
      <c r="AM937" s="8">
        <f t="shared" si="158"/>
        <v>0.1</v>
      </c>
      <c r="AN937" s="8">
        <f t="shared" si="159"/>
        <v>1.6666666666666666E-2</v>
      </c>
      <c r="AO937" s="8">
        <f>Table1[[#This Row],[L1 Worked Time]]+Table1[[#This Row],[Idle Time]]+Table1[[#This Row],[L1 Pend Time]]</f>
        <v>73.11666666666666</v>
      </c>
      <c r="AP937" s="1" t="str">
        <f t="shared" si="160"/>
        <v>Thu</v>
      </c>
      <c r="AQ937" s="6">
        <f>INT(Table1[[#This Row],[Create Date]])</f>
        <v>45008</v>
      </c>
      <c r="AR937" s="2">
        <f t="shared" si="161"/>
        <v>45008</v>
      </c>
      <c r="AS937" s="1" t="str">
        <f t="shared" si="162"/>
        <v>09:10:04</v>
      </c>
      <c r="AT937" s="1" t="str">
        <f t="shared" si="163"/>
        <v>Week-4</v>
      </c>
      <c r="AU937" s="3">
        <f t="shared" si="164"/>
        <v>0.375</v>
      </c>
      <c r="AW937">
        <v>0.1</v>
      </c>
      <c r="AX937">
        <v>73</v>
      </c>
      <c r="AY937">
        <v>1.6666666666666666E-2</v>
      </c>
    </row>
    <row r="938" spans="1:51" x14ac:dyDescent="0.25">
      <c r="A938">
        <v>9080</v>
      </c>
      <c r="B938" t="s">
        <v>117</v>
      </c>
      <c r="C938" t="s">
        <v>109</v>
      </c>
      <c r="D938" t="s">
        <v>43</v>
      </c>
      <c r="E938" t="s">
        <v>217</v>
      </c>
      <c r="F938" t="s">
        <v>6129</v>
      </c>
      <c r="G938" t="s">
        <v>77</v>
      </c>
      <c r="H938" t="s">
        <v>47</v>
      </c>
      <c r="I938" t="s">
        <v>47</v>
      </c>
      <c r="J938" t="s">
        <v>281</v>
      </c>
      <c r="K938" t="s">
        <v>121</v>
      </c>
      <c r="L938" t="s">
        <v>50</v>
      </c>
      <c r="M938" t="s">
        <v>114</v>
      </c>
      <c r="N938">
        <v>54</v>
      </c>
      <c r="O938" t="s">
        <v>48</v>
      </c>
      <c r="P938" t="s">
        <v>123</v>
      </c>
      <c r="R938" t="s">
        <v>124</v>
      </c>
      <c r="V938" t="s">
        <v>282</v>
      </c>
      <c r="W938" t="s">
        <v>54</v>
      </c>
      <c r="X938" t="s">
        <v>84</v>
      </c>
      <c r="Y938" t="s">
        <v>54</v>
      </c>
      <c r="Z938" t="s">
        <v>6130</v>
      </c>
      <c r="AA938" t="s">
        <v>54</v>
      </c>
      <c r="AB938" t="s">
        <v>57</v>
      </c>
      <c r="AC938" t="s">
        <v>834</v>
      </c>
      <c r="AH938">
        <f t="shared" si="154"/>
        <v>1</v>
      </c>
      <c r="AI938">
        <f t="shared" si="155"/>
        <v>1</v>
      </c>
      <c r="AJ938" t="str">
        <f t="shared" si="156"/>
        <v/>
      </c>
      <c r="AK938">
        <v>1</v>
      </c>
      <c r="AL938" s="8">
        <f t="shared" si="157"/>
        <v>54</v>
      </c>
      <c r="AM938" s="8">
        <f t="shared" si="158"/>
        <v>0.18333333333333332</v>
      </c>
      <c r="AN938" s="8">
        <f t="shared" si="159"/>
        <v>82.416666666666671</v>
      </c>
      <c r="AO938" s="8">
        <f>Table1[[#This Row],[L1 Worked Time]]+Table1[[#This Row],[Idle Time]]+Table1[[#This Row],[L1 Pend Time]]</f>
        <v>136.6</v>
      </c>
      <c r="AP938" s="1" t="str">
        <f t="shared" si="160"/>
        <v>Thu</v>
      </c>
      <c r="AQ938" s="6">
        <f>INT(Table1[[#This Row],[Create Date]])</f>
        <v>45008</v>
      </c>
      <c r="AR938" s="2">
        <f t="shared" si="161"/>
        <v>45008</v>
      </c>
      <c r="AS938" s="1" t="str">
        <f t="shared" si="162"/>
        <v>08:50:03</v>
      </c>
      <c r="AT938" s="1" t="str">
        <f t="shared" si="163"/>
        <v>Week-4</v>
      </c>
      <c r="AU938" s="3">
        <f t="shared" si="164"/>
        <v>0.33333333333333331</v>
      </c>
      <c r="AW938">
        <v>0.18333333333333332</v>
      </c>
      <c r="AX938">
        <v>54</v>
      </c>
      <c r="AY938">
        <v>82.416666666666671</v>
      </c>
    </row>
    <row r="939" spans="1:51" x14ac:dyDescent="0.25">
      <c r="A939">
        <v>9079</v>
      </c>
      <c r="B939" t="s">
        <v>41</v>
      </c>
      <c r="C939" t="s">
        <v>60</v>
      </c>
      <c r="D939" t="s">
        <v>43</v>
      </c>
      <c r="E939" t="s">
        <v>110</v>
      </c>
      <c r="F939" t="s">
        <v>6131</v>
      </c>
      <c r="G939" t="s">
        <v>77</v>
      </c>
      <c r="H939" t="s">
        <v>72</v>
      </c>
      <c r="I939" t="s">
        <v>72</v>
      </c>
      <c r="J939" t="s">
        <v>112</v>
      </c>
      <c r="K939" t="s">
        <v>113</v>
      </c>
      <c r="L939" t="s">
        <v>50</v>
      </c>
      <c r="M939" t="s">
        <v>114</v>
      </c>
      <c r="N939">
        <v>20</v>
      </c>
      <c r="O939" t="s">
        <v>48</v>
      </c>
      <c r="P939" t="s">
        <v>52</v>
      </c>
      <c r="T939" t="s">
        <v>105</v>
      </c>
      <c r="V939" t="s">
        <v>48</v>
      </c>
      <c r="W939" t="s">
        <v>54</v>
      </c>
      <c r="X939" t="s">
        <v>78</v>
      </c>
      <c r="Y939" t="s">
        <v>54</v>
      </c>
      <c r="Z939" t="s">
        <v>6132</v>
      </c>
      <c r="AA939" t="s">
        <v>54</v>
      </c>
      <c r="AB939" t="s">
        <v>57</v>
      </c>
      <c r="AC939" t="s">
        <v>1948</v>
      </c>
      <c r="AH939">
        <f t="shared" si="154"/>
        <v>0</v>
      </c>
      <c r="AI939">
        <f t="shared" si="155"/>
        <v>1</v>
      </c>
      <c r="AJ939" t="str">
        <f t="shared" si="156"/>
        <v/>
      </c>
      <c r="AK939">
        <v>1</v>
      </c>
      <c r="AL939" s="8">
        <f t="shared" si="157"/>
        <v>20</v>
      </c>
      <c r="AM939" s="8">
        <f t="shared" si="158"/>
        <v>0.13333333333333333</v>
      </c>
      <c r="AN939" s="8">
        <f t="shared" si="159"/>
        <v>113.81666666666668</v>
      </c>
      <c r="AO939" s="8">
        <f>Table1[[#This Row],[L1 Worked Time]]+Table1[[#This Row],[Idle Time]]+Table1[[#This Row],[L1 Pend Time]]</f>
        <v>133.95000000000002</v>
      </c>
      <c r="AP939" s="1" t="str">
        <f t="shared" si="160"/>
        <v>Thu</v>
      </c>
      <c r="AQ939" s="6">
        <f>INT(Table1[[#This Row],[Create Date]])</f>
        <v>45008</v>
      </c>
      <c r="AR939" s="2">
        <f t="shared" si="161"/>
        <v>45008</v>
      </c>
      <c r="AS939" s="1" t="str">
        <f t="shared" si="162"/>
        <v>08:40:07</v>
      </c>
      <c r="AT939" s="1" t="str">
        <f t="shared" si="163"/>
        <v>Week-4</v>
      </c>
      <c r="AU939" s="3">
        <f t="shared" si="164"/>
        <v>0.33333333333333331</v>
      </c>
      <c r="AW939">
        <v>0.13333333333333333</v>
      </c>
      <c r="AX939">
        <v>20</v>
      </c>
      <c r="AY939">
        <v>113.81666666666668</v>
      </c>
    </row>
    <row r="940" spans="1:51" x14ac:dyDescent="0.25">
      <c r="A940">
        <v>9078</v>
      </c>
      <c r="B940" t="s">
        <v>59</v>
      </c>
      <c r="C940" t="s">
        <v>60</v>
      </c>
      <c r="D940" t="s">
        <v>43</v>
      </c>
      <c r="E940" t="s">
        <v>6133</v>
      </c>
      <c r="F940" t="s">
        <v>6134</v>
      </c>
      <c r="G940" t="s">
        <v>77</v>
      </c>
      <c r="H940" t="s">
        <v>63</v>
      </c>
      <c r="I940" t="s">
        <v>63</v>
      </c>
      <c r="J940" t="s">
        <v>64</v>
      </c>
      <c r="L940" t="s">
        <v>50</v>
      </c>
      <c r="M940" t="s">
        <v>65</v>
      </c>
      <c r="N940">
        <v>208</v>
      </c>
      <c r="O940" t="s">
        <v>48</v>
      </c>
      <c r="P940" t="s">
        <v>66</v>
      </c>
      <c r="Q940" t="s">
        <v>67</v>
      </c>
      <c r="V940" t="s">
        <v>48</v>
      </c>
      <c r="W940" t="s">
        <v>54</v>
      </c>
      <c r="X940" t="s">
        <v>148</v>
      </c>
      <c r="Y940" t="s">
        <v>54</v>
      </c>
      <c r="Z940" t="s">
        <v>6135</v>
      </c>
      <c r="AA940" t="s">
        <v>54</v>
      </c>
      <c r="AB940" t="s">
        <v>57</v>
      </c>
      <c r="AC940" t="s">
        <v>57</v>
      </c>
      <c r="AH940">
        <f t="shared" si="154"/>
        <v>0</v>
      </c>
      <c r="AI940">
        <f t="shared" si="155"/>
        <v>1</v>
      </c>
      <c r="AJ940" t="str">
        <f t="shared" si="156"/>
        <v/>
      </c>
      <c r="AK940">
        <v>1</v>
      </c>
      <c r="AL940" s="8">
        <f t="shared" si="157"/>
        <v>207.99999999999997</v>
      </c>
      <c r="AM940" s="8">
        <f t="shared" si="158"/>
        <v>0.11666666666666667</v>
      </c>
      <c r="AN940" s="8">
        <f t="shared" si="159"/>
        <v>1.6666666666666666E-2</v>
      </c>
      <c r="AO940" s="8">
        <f>Table1[[#This Row],[L1 Worked Time]]+Table1[[#This Row],[Idle Time]]+Table1[[#This Row],[L1 Pend Time]]</f>
        <v>208.13333333333333</v>
      </c>
      <c r="AP940" s="1" t="str">
        <f t="shared" si="160"/>
        <v>Thu</v>
      </c>
      <c r="AQ940" s="6">
        <f>INT(Table1[[#This Row],[Create Date]])</f>
        <v>45008</v>
      </c>
      <c r="AR940" s="2">
        <f t="shared" si="161"/>
        <v>45008</v>
      </c>
      <c r="AS940" s="1" t="str">
        <f t="shared" si="162"/>
        <v>08:30:06</v>
      </c>
      <c r="AT940" s="1" t="str">
        <f t="shared" si="163"/>
        <v>Week-4</v>
      </c>
      <c r="AU940" s="3">
        <f t="shared" si="164"/>
        <v>0.33333333333333331</v>
      </c>
      <c r="AW940">
        <v>0.11666666666666667</v>
      </c>
      <c r="AX940">
        <v>207.99999999999997</v>
      </c>
      <c r="AY940">
        <v>1.6666666666666666E-2</v>
      </c>
    </row>
    <row r="941" spans="1:51" x14ac:dyDescent="0.25">
      <c r="A941">
        <v>9077</v>
      </c>
      <c r="B941" t="s">
        <v>41</v>
      </c>
      <c r="C941" t="s">
        <v>60</v>
      </c>
      <c r="D941" t="s">
        <v>43</v>
      </c>
      <c r="E941" t="s">
        <v>110</v>
      </c>
      <c r="F941" t="s">
        <v>6136</v>
      </c>
      <c r="G941" t="s">
        <v>82</v>
      </c>
      <c r="H941" t="s">
        <v>72</v>
      </c>
      <c r="I941" t="s">
        <v>72</v>
      </c>
      <c r="J941" t="s">
        <v>112</v>
      </c>
      <c r="K941" t="s">
        <v>113</v>
      </c>
      <c r="L941" t="s">
        <v>50</v>
      </c>
      <c r="M941" t="s">
        <v>114</v>
      </c>
      <c r="N941">
        <v>44</v>
      </c>
      <c r="O941" t="s">
        <v>48</v>
      </c>
      <c r="P941" t="s">
        <v>52</v>
      </c>
      <c r="T941" t="s">
        <v>105</v>
      </c>
      <c r="V941" t="s">
        <v>48</v>
      </c>
      <c r="W941" t="s">
        <v>54</v>
      </c>
      <c r="X941" t="s">
        <v>148</v>
      </c>
      <c r="Y941" t="s">
        <v>54</v>
      </c>
      <c r="Z941" t="s">
        <v>6137</v>
      </c>
      <c r="AA941" t="s">
        <v>54</v>
      </c>
      <c r="AB941" t="s">
        <v>57</v>
      </c>
      <c r="AC941" t="s">
        <v>3593</v>
      </c>
      <c r="AH941">
        <f t="shared" si="154"/>
        <v>0</v>
      </c>
      <c r="AI941">
        <f t="shared" si="155"/>
        <v>1</v>
      </c>
      <c r="AJ941" t="str">
        <f t="shared" si="156"/>
        <v/>
      </c>
      <c r="AK941">
        <v>1</v>
      </c>
      <c r="AL941" s="8">
        <f t="shared" si="157"/>
        <v>44</v>
      </c>
      <c r="AM941" s="8">
        <f t="shared" si="158"/>
        <v>0.11666666666666667</v>
      </c>
      <c r="AN941" s="8">
        <f t="shared" si="159"/>
        <v>131.48333333333335</v>
      </c>
      <c r="AO941" s="8">
        <f>Table1[[#This Row],[L1 Worked Time]]+Table1[[#This Row],[Idle Time]]+Table1[[#This Row],[L1 Pend Time]]</f>
        <v>175.60000000000002</v>
      </c>
      <c r="AP941" s="1" t="str">
        <f t="shared" si="160"/>
        <v>Thu</v>
      </c>
      <c r="AQ941" s="6">
        <f>INT(Table1[[#This Row],[Create Date]])</f>
        <v>45008</v>
      </c>
      <c r="AR941" s="2">
        <f t="shared" si="161"/>
        <v>45008</v>
      </c>
      <c r="AS941" s="1" t="str">
        <f t="shared" si="162"/>
        <v>08:00:04</v>
      </c>
      <c r="AT941" s="1" t="str">
        <f t="shared" si="163"/>
        <v>Week-4</v>
      </c>
      <c r="AU941" s="3">
        <f t="shared" si="164"/>
        <v>0.33333333333333331</v>
      </c>
      <c r="AW941">
        <v>0.11666666666666667</v>
      </c>
      <c r="AX941">
        <v>44</v>
      </c>
      <c r="AY941">
        <v>131.48333333333335</v>
      </c>
    </row>
    <row r="942" spans="1:51" x14ac:dyDescent="0.25">
      <c r="A942">
        <v>9076</v>
      </c>
      <c r="B942" t="s">
        <v>41</v>
      </c>
      <c r="C942" t="s">
        <v>60</v>
      </c>
      <c r="D942" t="s">
        <v>43</v>
      </c>
      <c r="E942" t="s">
        <v>110</v>
      </c>
      <c r="F942" t="s">
        <v>6138</v>
      </c>
      <c r="G942" t="s">
        <v>140</v>
      </c>
      <c r="H942" t="s">
        <v>72</v>
      </c>
      <c r="I942" t="s">
        <v>72</v>
      </c>
      <c r="J942" t="s">
        <v>112</v>
      </c>
      <c r="K942" t="s">
        <v>113</v>
      </c>
      <c r="L942" t="s">
        <v>50</v>
      </c>
      <c r="M942" t="s">
        <v>114</v>
      </c>
      <c r="N942">
        <v>40</v>
      </c>
      <c r="O942" t="s">
        <v>48</v>
      </c>
      <c r="P942" t="s">
        <v>52</v>
      </c>
      <c r="T942" t="s">
        <v>105</v>
      </c>
      <c r="V942" t="s">
        <v>48</v>
      </c>
      <c r="W942" t="s">
        <v>54</v>
      </c>
      <c r="X942" t="s">
        <v>148</v>
      </c>
      <c r="Y942" t="s">
        <v>54</v>
      </c>
      <c r="Z942" t="s">
        <v>6139</v>
      </c>
      <c r="AA942" t="s">
        <v>54</v>
      </c>
      <c r="AB942" t="s">
        <v>57</v>
      </c>
      <c r="AC942" t="s">
        <v>5627</v>
      </c>
      <c r="AH942">
        <f t="shared" si="154"/>
        <v>0</v>
      </c>
      <c r="AI942">
        <f t="shared" si="155"/>
        <v>1</v>
      </c>
      <c r="AJ942" t="str">
        <f t="shared" si="156"/>
        <v/>
      </c>
      <c r="AK942">
        <v>1</v>
      </c>
      <c r="AL942" s="8">
        <f t="shared" si="157"/>
        <v>40</v>
      </c>
      <c r="AM942" s="8">
        <f t="shared" si="158"/>
        <v>0.11666666666666667</v>
      </c>
      <c r="AN942" s="8">
        <f t="shared" si="159"/>
        <v>30.31666666666667</v>
      </c>
      <c r="AO942" s="8">
        <f>Table1[[#This Row],[L1 Worked Time]]+Table1[[#This Row],[Idle Time]]+Table1[[#This Row],[L1 Pend Time]]</f>
        <v>70.433333333333337</v>
      </c>
      <c r="AP942" s="1" t="str">
        <f t="shared" si="160"/>
        <v>Thu</v>
      </c>
      <c r="AQ942" s="6">
        <f>INT(Table1[[#This Row],[Create Date]])</f>
        <v>45008</v>
      </c>
      <c r="AR942" s="2">
        <f t="shared" si="161"/>
        <v>45008</v>
      </c>
      <c r="AS942" s="1" t="str">
        <f t="shared" si="162"/>
        <v>07:50:03</v>
      </c>
      <c r="AT942" s="1" t="str">
        <f t="shared" si="163"/>
        <v>Week-4</v>
      </c>
      <c r="AU942" s="3">
        <f t="shared" si="164"/>
        <v>0.29166666666666663</v>
      </c>
      <c r="AW942">
        <v>0.11666666666666667</v>
      </c>
      <c r="AX942">
        <v>40</v>
      </c>
      <c r="AY942">
        <v>30.31666666666667</v>
      </c>
    </row>
    <row r="943" spans="1:51" x14ac:dyDescent="0.25">
      <c r="A943">
        <v>9075</v>
      </c>
      <c r="B943" t="s">
        <v>41</v>
      </c>
      <c r="C943" t="s">
        <v>60</v>
      </c>
      <c r="D943" t="s">
        <v>43</v>
      </c>
      <c r="E943" t="s">
        <v>110</v>
      </c>
      <c r="F943" t="s">
        <v>6140</v>
      </c>
      <c r="G943" t="s">
        <v>140</v>
      </c>
      <c r="H943" t="s">
        <v>72</v>
      </c>
      <c r="I943" t="s">
        <v>72</v>
      </c>
      <c r="J943" t="s">
        <v>392</v>
      </c>
      <c r="K943" t="s">
        <v>113</v>
      </c>
      <c r="L943" t="s">
        <v>50</v>
      </c>
      <c r="M943" t="s">
        <v>114</v>
      </c>
      <c r="N943">
        <v>23</v>
      </c>
      <c r="O943" t="s">
        <v>48</v>
      </c>
      <c r="P943" t="s">
        <v>52</v>
      </c>
      <c r="T943" t="s">
        <v>105</v>
      </c>
      <c r="V943" t="s">
        <v>48</v>
      </c>
      <c r="W943" t="s">
        <v>54</v>
      </c>
      <c r="X943" t="s">
        <v>148</v>
      </c>
      <c r="Y943" t="s">
        <v>54</v>
      </c>
      <c r="Z943" t="s">
        <v>6141</v>
      </c>
      <c r="AA943" t="s">
        <v>54</v>
      </c>
      <c r="AB943" t="s">
        <v>57</v>
      </c>
      <c r="AC943" t="s">
        <v>57</v>
      </c>
      <c r="AH943">
        <f t="shared" si="154"/>
        <v>0</v>
      </c>
      <c r="AI943">
        <f t="shared" si="155"/>
        <v>1</v>
      </c>
      <c r="AJ943" t="str">
        <f t="shared" si="156"/>
        <v/>
      </c>
      <c r="AK943">
        <v>1</v>
      </c>
      <c r="AL943" s="8">
        <f t="shared" si="157"/>
        <v>23</v>
      </c>
      <c r="AM943" s="8">
        <f t="shared" si="158"/>
        <v>0.11666666666666667</v>
      </c>
      <c r="AN943" s="8">
        <f t="shared" si="159"/>
        <v>1.6666666666666666E-2</v>
      </c>
      <c r="AO943" s="8">
        <f>Table1[[#This Row],[L1 Worked Time]]+Table1[[#This Row],[Idle Time]]+Table1[[#This Row],[L1 Pend Time]]</f>
        <v>23.133333333333333</v>
      </c>
      <c r="AP943" s="1" t="str">
        <f t="shared" si="160"/>
        <v>Thu</v>
      </c>
      <c r="AQ943" s="6">
        <f>INT(Table1[[#This Row],[Create Date]])</f>
        <v>45008</v>
      </c>
      <c r="AR943" s="2">
        <f t="shared" si="161"/>
        <v>45008</v>
      </c>
      <c r="AS943" s="1" t="str">
        <f t="shared" si="162"/>
        <v>02:30:03</v>
      </c>
      <c r="AT943" s="1" t="str">
        <f t="shared" si="163"/>
        <v>Week-4</v>
      </c>
      <c r="AU943" s="3">
        <f t="shared" si="164"/>
        <v>8.3333333333333329E-2</v>
      </c>
      <c r="AW943">
        <v>0.11666666666666667</v>
      </c>
      <c r="AX943">
        <v>23</v>
      </c>
      <c r="AY943">
        <v>1.6666666666666666E-2</v>
      </c>
    </row>
    <row r="944" spans="1:51" x14ac:dyDescent="0.25">
      <c r="A944">
        <v>9123</v>
      </c>
      <c r="B944" t="s">
        <v>41</v>
      </c>
      <c r="C944" t="s">
        <v>60</v>
      </c>
      <c r="D944" t="s">
        <v>43</v>
      </c>
      <c r="E944" t="s">
        <v>1919</v>
      </c>
      <c r="F944" t="s">
        <v>6020</v>
      </c>
      <c r="G944" t="s">
        <v>120</v>
      </c>
      <c r="H944" t="s">
        <v>47</v>
      </c>
      <c r="I944" t="s">
        <v>47</v>
      </c>
      <c r="J944" t="s">
        <v>112</v>
      </c>
      <c r="K944" t="s">
        <v>1178</v>
      </c>
      <c r="L944" t="s">
        <v>50</v>
      </c>
      <c r="M944" t="s">
        <v>114</v>
      </c>
      <c r="N944">
        <v>31</v>
      </c>
      <c r="O944" t="s">
        <v>48</v>
      </c>
      <c r="P944" t="s">
        <v>354</v>
      </c>
      <c r="U944" t="s">
        <v>355</v>
      </c>
      <c r="V944" t="s">
        <v>48</v>
      </c>
      <c r="W944" t="s">
        <v>54</v>
      </c>
      <c r="X944" t="s">
        <v>142</v>
      </c>
      <c r="Y944" t="s">
        <v>54</v>
      </c>
      <c r="Z944" t="s">
        <v>6021</v>
      </c>
      <c r="AA944" t="s">
        <v>54</v>
      </c>
      <c r="AB944" t="s">
        <v>57</v>
      </c>
      <c r="AC944" t="s">
        <v>6022</v>
      </c>
      <c r="AH944">
        <f t="shared" si="154"/>
        <v>0</v>
      </c>
      <c r="AI944">
        <f t="shared" si="155"/>
        <v>1</v>
      </c>
      <c r="AJ944" t="str">
        <f t="shared" si="156"/>
        <v/>
      </c>
      <c r="AK944">
        <v>1</v>
      </c>
      <c r="AL944" s="8">
        <f t="shared" si="157"/>
        <v>31</v>
      </c>
      <c r="AM944" s="8">
        <f t="shared" si="158"/>
        <v>0.1</v>
      </c>
      <c r="AN944" s="8">
        <f t="shared" si="159"/>
        <v>93.916666666666671</v>
      </c>
      <c r="AO944" s="8">
        <f>Table1[[#This Row],[L1 Worked Time]]+Table1[[#This Row],[Idle Time]]+Table1[[#This Row],[L1 Pend Time]]</f>
        <v>125.01666666666668</v>
      </c>
      <c r="AP944" s="1" t="str">
        <f t="shared" si="160"/>
        <v>Fri</v>
      </c>
      <c r="AQ944" s="6">
        <f>INT(Table1[[#This Row],[Create Date]])</f>
        <v>45009</v>
      </c>
      <c r="AR944" s="2">
        <f t="shared" si="161"/>
        <v>45009</v>
      </c>
      <c r="AS944" s="1" t="str">
        <f t="shared" si="162"/>
        <v>20:00:03</v>
      </c>
      <c r="AT944" s="1" t="str">
        <f t="shared" si="163"/>
        <v>Week-4</v>
      </c>
      <c r="AU944" s="3">
        <f t="shared" si="164"/>
        <v>0.83333333333333326</v>
      </c>
      <c r="AW944">
        <v>0.1</v>
      </c>
      <c r="AX944">
        <v>31</v>
      </c>
      <c r="AY944">
        <v>93.916666666666671</v>
      </c>
    </row>
    <row r="945" spans="1:51" x14ac:dyDescent="0.25">
      <c r="A945">
        <v>9122</v>
      </c>
      <c r="B945" t="s">
        <v>59</v>
      </c>
      <c r="C945" t="s">
        <v>60</v>
      </c>
      <c r="D945" t="s">
        <v>43</v>
      </c>
      <c r="E945" t="s">
        <v>4409</v>
      </c>
      <c r="F945" t="s">
        <v>6023</v>
      </c>
      <c r="G945" t="s">
        <v>120</v>
      </c>
      <c r="H945" t="s">
        <v>47</v>
      </c>
      <c r="I945" t="s">
        <v>47</v>
      </c>
      <c r="J945" t="s">
        <v>392</v>
      </c>
      <c r="K945" t="s">
        <v>193</v>
      </c>
      <c r="L945" t="s">
        <v>50</v>
      </c>
      <c r="M945" t="s">
        <v>65</v>
      </c>
      <c r="N945">
        <v>16</v>
      </c>
      <c r="O945" t="s">
        <v>48</v>
      </c>
      <c r="P945" t="s">
        <v>66</v>
      </c>
      <c r="Q945" t="s">
        <v>147</v>
      </c>
      <c r="V945" t="s">
        <v>48</v>
      </c>
      <c r="W945" t="s">
        <v>54</v>
      </c>
      <c r="X945" t="s">
        <v>106</v>
      </c>
      <c r="Y945" t="s">
        <v>54</v>
      </c>
      <c r="Z945" t="s">
        <v>3747</v>
      </c>
      <c r="AA945" t="s">
        <v>54</v>
      </c>
      <c r="AB945" t="s">
        <v>57</v>
      </c>
      <c r="AC945" t="s">
        <v>6024</v>
      </c>
      <c r="AH945">
        <f t="shared" si="154"/>
        <v>0</v>
      </c>
      <c r="AI945">
        <f t="shared" si="155"/>
        <v>1</v>
      </c>
      <c r="AJ945" t="str">
        <f t="shared" si="156"/>
        <v/>
      </c>
      <c r="AK945">
        <v>1</v>
      </c>
      <c r="AL945" s="8">
        <f t="shared" si="157"/>
        <v>16</v>
      </c>
      <c r="AM945" s="8">
        <f t="shared" si="158"/>
        <v>8.3333333333333329E-2</v>
      </c>
      <c r="AN945" s="8">
        <f t="shared" si="159"/>
        <v>185.11666666666665</v>
      </c>
      <c r="AO945" s="8">
        <f>Table1[[#This Row],[L1 Worked Time]]+Table1[[#This Row],[Idle Time]]+Table1[[#This Row],[L1 Pend Time]]</f>
        <v>201.2</v>
      </c>
      <c r="AP945" s="1" t="str">
        <f t="shared" si="160"/>
        <v>Fri</v>
      </c>
      <c r="AQ945" s="6">
        <f>INT(Table1[[#This Row],[Create Date]])</f>
        <v>45009</v>
      </c>
      <c r="AR945" s="2">
        <f t="shared" si="161"/>
        <v>45009</v>
      </c>
      <c r="AS945" s="1" t="str">
        <f t="shared" si="162"/>
        <v>19:20:03</v>
      </c>
      <c r="AT945" s="1" t="str">
        <f t="shared" si="163"/>
        <v>Week-4</v>
      </c>
      <c r="AU945" s="3">
        <f t="shared" si="164"/>
        <v>0.79166666666666663</v>
      </c>
      <c r="AW945">
        <v>8.3333333333333329E-2</v>
      </c>
      <c r="AX945">
        <v>16</v>
      </c>
      <c r="AY945">
        <v>185.11666666666665</v>
      </c>
    </row>
    <row r="946" spans="1:51" x14ac:dyDescent="0.25">
      <c r="A946">
        <v>9121</v>
      </c>
      <c r="B946" t="s">
        <v>59</v>
      </c>
      <c r="C946" t="s">
        <v>60</v>
      </c>
      <c r="D946" t="s">
        <v>43</v>
      </c>
      <c r="E946" t="s">
        <v>5980</v>
      </c>
      <c r="F946" t="s">
        <v>6025</v>
      </c>
      <c r="G946" t="s">
        <v>120</v>
      </c>
      <c r="H946" t="s">
        <v>72</v>
      </c>
      <c r="I946" t="s">
        <v>72</v>
      </c>
      <c r="J946" t="s">
        <v>64</v>
      </c>
      <c r="L946" t="s">
        <v>50</v>
      </c>
      <c r="M946" t="s">
        <v>65</v>
      </c>
      <c r="N946">
        <v>36</v>
      </c>
      <c r="O946" t="s">
        <v>48</v>
      </c>
      <c r="P946" t="s">
        <v>66</v>
      </c>
      <c r="Q946" t="s">
        <v>88</v>
      </c>
      <c r="V946" t="s">
        <v>48</v>
      </c>
      <c r="W946" t="s">
        <v>54</v>
      </c>
      <c r="X946" t="s">
        <v>1480</v>
      </c>
      <c r="Y946" t="s">
        <v>54</v>
      </c>
      <c r="Z946" t="s">
        <v>6026</v>
      </c>
      <c r="AA946" t="s">
        <v>54</v>
      </c>
      <c r="AB946" t="s">
        <v>57</v>
      </c>
      <c r="AC946" t="s">
        <v>6027</v>
      </c>
      <c r="AH946">
        <f t="shared" si="154"/>
        <v>0</v>
      </c>
      <c r="AI946">
        <f t="shared" si="155"/>
        <v>1</v>
      </c>
      <c r="AJ946" t="str">
        <f t="shared" si="156"/>
        <v/>
      </c>
      <c r="AK946">
        <v>1</v>
      </c>
      <c r="AL946" s="8">
        <f t="shared" si="157"/>
        <v>36</v>
      </c>
      <c r="AM946" s="8">
        <f t="shared" si="158"/>
        <v>24.316666666666666</v>
      </c>
      <c r="AN946" s="8">
        <f t="shared" si="159"/>
        <v>99.3</v>
      </c>
      <c r="AO946" s="8">
        <f>Table1[[#This Row],[L1 Worked Time]]+Table1[[#This Row],[Idle Time]]+Table1[[#This Row],[L1 Pend Time]]</f>
        <v>159.61666666666667</v>
      </c>
      <c r="AP946" s="1" t="str">
        <f t="shared" si="160"/>
        <v>Fri</v>
      </c>
      <c r="AQ946" s="6">
        <f>INT(Table1[[#This Row],[Create Date]])</f>
        <v>45009</v>
      </c>
      <c r="AR946" s="2">
        <f t="shared" si="161"/>
        <v>45009</v>
      </c>
      <c r="AS946" s="1" t="str">
        <f t="shared" si="162"/>
        <v>16:30:05</v>
      </c>
      <c r="AT946" s="1" t="str">
        <f t="shared" si="163"/>
        <v>Week-4</v>
      </c>
      <c r="AU946" s="3">
        <f t="shared" si="164"/>
        <v>0.66666666666666663</v>
      </c>
      <c r="AW946">
        <v>24.316666666666666</v>
      </c>
      <c r="AX946">
        <v>36</v>
      </c>
      <c r="AY946">
        <v>99.3</v>
      </c>
    </row>
    <row r="947" spans="1:51" x14ac:dyDescent="0.25">
      <c r="A947">
        <v>9120</v>
      </c>
      <c r="B947" t="s">
        <v>59</v>
      </c>
      <c r="C947" t="s">
        <v>60</v>
      </c>
      <c r="D947" t="s">
        <v>43</v>
      </c>
      <c r="E947" t="s">
        <v>5612</v>
      </c>
      <c r="F947" t="s">
        <v>6025</v>
      </c>
      <c r="G947" t="s">
        <v>120</v>
      </c>
      <c r="H947" t="s">
        <v>63</v>
      </c>
      <c r="I947" t="s">
        <v>63</v>
      </c>
      <c r="J947" t="s">
        <v>64</v>
      </c>
      <c r="L947" t="s">
        <v>50</v>
      </c>
      <c r="M947" t="s">
        <v>65</v>
      </c>
      <c r="N947">
        <v>11</v>
      </c>
      <c r="O947" t="s">
        <v>48</v>
      </c>
      <c r="P947" t="s">
        <v>66</v>
      </c>
      <c r="Q947" t="s">
        <v>67</v>
      </c>
      <c r="V947" t="s">
        <v>48</v>
      </c>
      <c r="W947" t="s">
        <v>54</v>
      </c>
      <c r="X947" t="s">
        <v>6028</v>
      </c>
      <c r="Y947" t="s">
        <v>54</v>
      </c>
      <c r="Z947" t="s">
        <v>6029</v>
      </c>
      <c r="AA947" t="s">
        <v>54</v>
      </c>
      <c r="AB947" t="s">
        <v>57</v>
      </c>
      <c r="AC947" t="s">
        <v>6030</v>
      </c>
      <c r="AH947">
        <f t="shared" si="154"/>
        <v>0</v>
      </c>
      <c r="AI947">
        <f t="shared" si="155"/>
        <v>1</v>
      </c>
      <c r="AJ947" t="str">
        <f t="shared" si="156"/>
        <v/>
      </c>
      <c r="AK947">
        <v>1</v>
      </c>
      <c r="AL947" s="8">
        <f t="shared" si="157"/>
        <v>11</v>
      </c>
      <c r="AM947" s="8">
        <f t="shared" si="158"/>
        <v>24.483333333333331</v>
      </c>
      <c r="AN947" s="8">
        <f t="shared" si="159"/>
        <v>160</v>
      </c>
      <c r="AO947" s="8">
        <f>Table1[[#This Row],[L1 Worked Time]]+Table1[[#This Row],[Idle Time]]+Table1[[#This Row],[L1 Pend Time]]</f>
        <v>195.48333333333335</v>
      </c>
      <c r="AP947" s="1" t="str">
        <f t="shared" si="160"/>
        <v>Fri</v>
      </c>
      <c r="AQ947" s="6">
        <f>INT(Table1[[#This Row],[Create Date]])</f>
        <v>45009</v>
      </c>
      <c r="AR947" s="2">
        <f t="shared" si="161"/>
        <v>45009</v>
      </c>
      <c r="AS947" s="1" t="str">
        <f t="shared" si="162"/>
        <v>16:30:05</v>
      </c>
      <c r="AT947" s="1" t="str">
        <f t="shared" si="163"/>
        <v>Week-4</v>
      </c>
      <c r="AU947" s="3">
        <f t="shared" si="164"/>
        <v>0.66666666666666663</v>
      </c>
      <c r="AW947">
        <v>24.483333333333331</v>
      </c>
      <c r="AX947">
        <v>11</v>
      </c>
      <c r="AY947">
        <v>160</v>
      </c>
    </row>
    <row r="948" spans="1:51" x14ac:dyDescent="0.25">
      <c r="A948">
        <v>9119</v>
      </c>
      <c r="B948" t="s">
        <v>371</v>
      </c>
      <c r="C948" t="s">
        <v>60</v>
      </c>
      <c r="D948" t="s">
        <v>43</v>
      </c>
      <c r="E948" t="s">
        <v>6031</v>
      </c>
      <c r="F948" t="s">
        <v>6032</v>
      </c>
      <c r="G948" t="s">
        <v>120</v>
      </c>
      <c r="H948" t="s">
        <v>63</v>
      </c>
      <c r="I948" t="s">
        <v>63</v>
      </c>
      <c r="J948" t="s">
        <v>48</v>
      </c>
      <c r="K948" t="s">
        <v>6033</v>
      </c>
      <c r="L948" t="s">
        <v>50</v>
      </c>
      <c r="M948" t="s">
        <v>122</v>
      </c>
      <c r="N948">
        <v>5</v>
      </c>
      <c r="O948" t="s">
        <v>48</v>
      </c>
      <c r="P948" t="s">
        <v>251</v>
      </c>
      <c r="S948" t="s">
        <v>252</v>
      </c>
      <c r="V948" t="s">
        <v>48</v>
      </c>
      <c r="W948" t="s">
        <v>54</v>
      </c>
      <c r="X948" t="s">
        <v>78</v>
      </c>
      <c r="Y948" t="s">
        <v>54</v>
      </c>
      <c r="Z948" t="s">
        <v>6034</v>
      </c>
      <c r="AA948" t="s">
        <v>54</v>
      </c>
      <c r="AB948" t="s">
        <v>57</v>
      </c>
      <c r="AC948" t="s">
        <v>6035</v>
      </c>
      <c r="AH948">
        <f t="shared" si="154"/>
        <v>0</v>
      </c>
      <c r="AI948">
        <f t="shared" si="155"/>
        <v>1</v>
      </c>
      <c r="AJ948" t="str">
        <f t="shared" si="156"/>
        <v/>
      </c>
      <c r="AK948">
        <v>1</v>
      </c>
      <c r="AL948" s="8">
        <f t="shared" si="157"/>
        <v>5</v>
      </c>
      <c r="AM948" s="8">
        <f t="shared" si="158"/>
        <v>0.13333333333333333</v>
      </c>
      <c r="AN948" s="8">
        <f t="shared" si="159"/>
        <v>112.43333333333332</v>
      </c>
      <c r="AO948" s="8">
        <f>Table1[[#This Row],[L1 Worked Time]]+Table1[[#This Row],[Idle Time]]+Table1[[#This Row],[L1 Pend Time]]</f>
        <v>117.56666666666666</v>
      </c>
      <c r="AP948" s="1" t="str">
        <f t="shared" si="160"/>
        <v>Fri</v>
      </c>
      <c r="AQ948" s="6">
        <f>INT(Table1[[#This Row],[Create Date]])</f>
        <v>45009</v>
      </c>
      <c r="AR948" s="2">
        <f t="shared" si="161"/>
        <v>45009</v>
      </c>
      <c r="AS948" s="1" t="str">
        <f t="shared" si="162"/>
        <v>16:00:03</v>
      </c>
      <c r="AT948" s="1" t="str">
        <f t="shared" si="163"/>
        <v>Week-4</v>
      </c>
      <c r="AU948" s="3">
        <f t="shared" si="164"/>
        <v>0.66666666666666663</v>
      </c>
      <c r="AW948">
        <v>0.13333333333333333</v>
      </c>
      <c r="AX948">
        <v>5</v>
      </c>
      <c r="AY948">
        <v>112.43333333333332</v>
      </c>
    </row>
    <row r="949" spans="1:51" x14ac:dyDescent="0.25">
      <c r="A949">
        <v>9118</v>
      </c>
      <c r="B949" t="s">
        <v>41</v>
      </c>
      <c r="C949" t="s">
        <v>60</v>
      </c>
      <c r="D949" t="s">
        <v>43</v>
      </c>
      <c r="E949" t="s">
        <v>175</v>
      </c>
      <c r="F949" t="s">
        <v>6036</v>
      </c>
      <c r="G949" t="s">
        <v>77</v>
      </c>
      <c r="H949" t="s">
        <v>47</v>
      </c>
      <c r="I949" t="s">
        <v>47</v>
      </c>
      <c r="J949" t="s">
        <v>112</v>
      </c>
      <c r="K949" t="s">
        <v>177</v>
      </c>
      <c r="L949" t="s">
        <v>50</v>
      </c>
      <c r="M949" t="s">
        <v>114</v>
      </c>
      <c r="N949">
        <v>78</v>
      </c>
      <c r="O949" t="s">
        <v>48</v>
      </c>
      <c r="P949" t="s">
        <v>52</v>
      </c>
      <c r="T949" t="s">
        <v>105</v>
      </c>
      <c r="V949" t="s">
        <v>48</v>
      </c>
      <c r="W949" t="s">
        <v>54</v>
      </c>
      <c r="X949" t="s">
        <v>142</v>
      </c>
      <c r="Y949" t="s">
        <v>54</v>
      </c>
      <c r="Z949" t="s">
        <v>6037</v>
      </c>
      <c r="AA949" t="s">
        <v>54</v>
      </c>
      <c r="AB949" t="s">
        <v>57</v>
      </c>
      <c r="AC949" t="s">
        <v>57</v>
      </c>
      <c r="AH949">
        <f t="shared" si="154"/>
        <v>0</v>
      </c>
      <c r="AI949">
        <f t="shared" si="155"/>
        <v>1</v>
      </c>
      <c r="AJ949" t="str">
        <f t="shared" si="156"/>
        <v/>
      </c>
      <c r="AK949">
        <v>1</v>
      </c>
      <c r="AL949" s="8">
        <f t="shared" si="157"/>
        <v>78</v>
      </c>
      <c r="AM949" s="8">
        <f t="shared" si="158"/>
        <v>0.1</v>
      </c>
      <c r="AN949" s="8">
        <f t="shared" si="159"/>
        <v>1.6666666666666666E-2</v>
      </c>
      <c r="AO949" s="8">
        <f>Table1[[#This Row],[L1 Worked Time]]+Table1[[#This Row],[Idle Time]]+Table1[[#This Row],[L1 Pend Time]]</f>
        <v>78.11666666666666</v>
      </c>
      <c r="AP949" s="1" t="str">
        <f t="shared" si="160"/>
        <v>Fri</v>
      </c>
      <c r="AQ949" s="6">
        <f>INT(Table1[[#This Row],[Create Date]])</f>
        <v>45009</v>
      </c>
      <c r="AR949" s="2">
        <f t="shared" si="161"/>
        <v>45009</v>
      </c>
      <c r="AS949" s="1" t="str">
        <f t="shared" si="162"/>
        <v>15:40:03</v>
      </c>
      <c r="AT949" s="1" t="str">
        <f t="shared" si="163"/>
        <v>Week-4</v>
      </c>
      <c r="AU949" s="3">
        <f t="shared" si="164"/>
        <v>0.625</v>
      </c>
      <c r="AW949">
        <v>0.1</v>
      </c>
      <c r="AX949">
        <v>78</v>
      </c>
      <c r="AY949">
        <v>1.6666666666666666E-2</v>
      </c>
    </row>
    <row r="950" spans="1:51" x14ac:dyDescent="0.25">
      <c r="A950">
        <v>9117</v>
      </c>
      <c r="B950" t="s">
        <v>41</v>
      </c>
      <c r="C950" t="s">
        <v>60</v>
      </c>
      <c r="D950" t="s">
        <v>43</v>
      </c>
      <c r="E950" t="s">
        <v>110</v>
      </c>
      <c r="F950" t="s">
        <v>6038</v>
      </c>
      <c r="G950" t="s">
        <v>82</v>
      </c>
      <c r="H950" t="s">
        <v>72</v>
      </c>
      <c r="I950" t="s">
        <v>72</v>
      </c>
      <c r="J950" t="s">
        <v>112</v>
      </c>
      <c r="K950" t="s">
        <v>113</v>
      </c>
      <c r="L950" t="s">
        <v>50</v>
      </c>
      <c r="M950" t="s">
        <v>114</v>
      </c>
      <c r="N950">
        <v>17</v>
      </c>
      <c r="O950" t="s">
        <v>48</v>
      </c>
      <c r="P950" t="s">
        <v>52</v>
      </c>
      <c r="T950" t="s">
        <v>105</v>
      </c>
      <c r="V950" t="s">
        <v>48</v>
      </c>
      <c r="W950" t="s">
        <v>54</v>
      </c>
      <c r="X950" t="s">
        <v>78</v>
      </c>
      <c r="Y950" t="s">
        <v>54</v>
      </c>
      <c r="Z950" t="s">
        <v>6039</v>
      </c>
      <c r="AA950" t="s">
        <v>54</v>
      </c>
      <c r="AB950" t="s">
        <v>57</v>
      </c>
      <c r="AC950" t="s">
        <v>2205</v>
      </c>
      <c r="AH950">
        <f t="shared" si="154"/>
        <v>0</v>
      </c>
      <c r="AI950">
        <f t="shared" si="155"/>
        <v>1</v>
      </c>
      <c r="AJ950" t="str">
        <f t="shared" si="156"/>
        <v/>
      </c>
      <c r="AK950">
        <v>1</v>
      </c>
      <c r="AL950" s="8">
        <f t="shared" si="157"/>
        <v>17</v>
      </c>
      <c r="AM950" s="8">
        <f t="shared" si="158"/>
        <v>0.13333333333333333</v>
      </c>
      <c r="AN950" s="8">
        <f t="shared" si="159"/>
        <v>19.366666666666667</v>
      </c>
      <c r="AO950" s="8">
        <f>Table1[[#This Row],[L1 Worked Time]]+Table1[[#This Row],[Idle Time]]+Table1[[#This Row],[L1 Pend Time]]</f>
        <v>36.5</v>
      </c>
      <c r="AP950" s="1" t="str">
        <f t="shared" si="160"/>
        <v>Fri</v>
      </c>
      <c r="AQ950" s="6">
        <f>INT(Table1[[#This Row],[Create Date]])</f>
        <v>45009</v>
      </c>
      <c r="AR950" s="2">
        <f t="shared" si="161"/>
        <v>45009</v>
      </c>
      <c r="AS950" s="1" t="str">
        <f t="shared" si="162"/>
        <v>14:50:03</v>
      </c>
      <c r="AT950" s="1" t="str">
        <f t="shared" si="163"/>
        <v>Week-4</v>
      </c>
      <c r="AU950" s="3">
        <f t="shared" si="164"/>
        <v>0.58333333333333326</v>
      </c>
      <c r="AW950">
        <v>0.13333333333333333</v>
      </c>
      <c r="AX950">
        <v>17</v>
      </c>
      <c r="AY950">
        <v>19.366666666666667</v>
      </c>
    </row>
    <row r="951" spans="1:51" x14ac:dyDescent="0.25">
      <c r="A951">
        <v>9116</v>
      </c>
      <c r="B951" t="s">
        <v>41</v>
      </c>
      <c r="C951" t="s">
        <v>399</v>
      </c>
      <c r="D951" t="s">
        <v>43</v>
      </c>
      <c r="E951" t="s">
        <v>364</v>
      </c>
      <c r="F951" t="s">
        <v>6040</v>
      </c>
      <c r="G951" t="s">
        <v>181</v>
      </c>
      <c r="H951" t="s">
        <v>47</v>
      </c>
      <c r="I951" t="s">
        <v>72</v>
      </c>
      <c r="J951" t="s">
        <v>379</v>
      </c>
      <c r="K951" t="s">
        <v>366</v>
      </c>
      <c r="L951" t="s">
        <v>50</v>
      </c>
      <c r="M951" t="s">
        <v>114</v>
      </c>
      <c r="N951">
        <v>0</v>
      </c>
      <c r="O951" t="s">
        <v>48</v>
      </c>
      <c r="P951" t="s">
        <v>52</v>
      </c>
      <c r="T951" t="s">
        <v>105</v>
      </c>
      <c r="V951" t="s">
        <v>48</v>
      </c>
      <c r="W951" t="s">
        <v>54</v>
      </c>
      <c r="X951" t="s">
        <v>55</v>
      </c>
      <c r="Y951" t="s">
        <v>54</v>
      </c>
      <c r="Z951" t="s">
        <v>329</v>
      </c>
      <c r="AA951" t="s">
        <v>54</v>
      </c>
      <c r="AB951" t="s">
        <v>57</v>
      </c>
      <c r="AC951" t="s">
        <v>6041</v>
      </c>
      <c r="AH951">
        <f t="shared" si="154"/>
        <v>0</v>
      </c>
      <c r="AI951">
        <f t="shared" si="155"/>
        <v>0</v>
      </c>
      <c r="AJ951">
        <f t="shared" si="156"/>
        <v>1</v>
      </c>
      <c r="AK951">
        <v>1</v>
      </c>
      <c r="AL951" s="8">
        <f t="shared" si="157"/>
        <v>0</v>
      </c>
      <c r="AM951" s="8">
        <f t="shared" si="158"/>
        <v>0.15000000000000002</v>
      </c>
      <c r="AN951" s="8">
        <f t="shared" si="159"/>
        <v>140.88333333333335</v>
      </c>
      <c r="AO951" s="8">
        <f>Table1[[#This Row],[L1 Worked Time]]+Table1[[#This Row],[Idle Time]]+Table1[[#This Row],[L1 Pend Time]]</f>
        <v>141.03333333333336</v>
      </c>
      <c r="AP951" s="1" t="str">
        <f t="shared" si="160"/>
        <v>Fri</v>
      </c>
      <c r="AQ951" s="6">
        <f>INT(Table1[[#This Row],[Create Date]])</f>
        <v>45009</v>
      </c>
      <c r="AR951" s="2">
        <f t="shared" si="161"/>
        <v>45009</v>
      </c>
      <c r="AS951" s="1" t="str">
        <f t="shared" si="162"/>
        <v>14:40:04</v>
      </c>
      <c r="AT951" s="1" t="str">
        <f t="shared" si="163"/>
        <v>Week-4</v>
      </c>
      <c r="AU951" s="3">
        <f t="shared" si="164"/>
        <v>0.58333333333333326</v>
      </c>
      <c r="AW951">
        <v>0.15000000000000002</v>
      </c>
      <c r="AX951">
        <v>0</v>
      </c>
      <c r="AY951">
        <v>140.88333333333335</v>
      </c>
    </row>
    <row r="952" spans="1:51" x14ac:dyDescent="0.25">
      <c r="A952">
        <v>9115</v>
      </c>
      <c r="B952" t="s">
        <v>41</v>
      </c>
      <c r="C952" t="s">
        <v>399</v>
      </c>
      <c r="D952" t="s">
        <v>43</v>
      </c>
      <c r="E952" t="s">
        <v>364</v>
      </c>
      <c r="F952" t="s">
        <v>6042</v>
      </c>
      <c r="G952" t="s">
        <v>181</v>
      </c>
      <c r="H952" t="s">
        <v>47</v>
      </c>
      <c r="I952" t="s">
        <v>72</v>
      </c>
      <c r="J952" t="s">
        <v>379</v>
      </c>
      <c r="K952" t="s">
        <v>366</v>
      </c>
      <c r="L952" t="s">
        <v>50</v>
      </c>
      <c r="M952" t="s">
        <v>122</v>
      </c>
      <c r="N952">
        <v>9</v>
      </c>
      <c r="O952" t="s">
        <v>48</v>
      </c>
      <c r="P952" t="s">
        <v>52</v>
      </c>
      <c r="T952" t="s">
        <v>105</v>
      </c>
      <c r="V952" t="s">
        <v>48</v>
      </c>
      <c r="W952" t="s">
        <v>54</v>
      </c>
      <c r="X952" t="s">
        <v>1340</v>
      </c>
      <c r="Y952" t="s">
        <v>54</v>
      </c>
      <c r="Z952" t="s">
        <v>4190</v>
      </c>
      <c r="AA952" t="s">
        <v>54</v>
      </c>
      <c r="AB952" t="s">
        <v>57</v>
      </c>
      <c r="AC952" t="s">
        <v>6043</v>
      </c>
      <c r="AH952">
        <f t="shared" si="154"/>
        <v>0</v>
      </c>
      <c r="AI952">
        <f t="shared" si="155"/>
        <v>0</v>
      </c>
      <c r="AJ952">
        <f t="shared" si="156"/>
        <v>1</v>
      </c>
      <c r="AK952">
        <v>1</v>
      </c>
      <c r="AL952" s="8">
        <f t="shared" si="157"/>
        <v>9</v>
      </c>
      <c r="AM952" s="8">
        <f t="shared" si="158"/>
        <v>0.7</v>
      </c>
      <c r="AN952" s="8">
        <f t="shared" si="159"/>
        <v>127.26666666666667</v>
      </c>
      <c r="AO952" s="8">
        <f>Table1[[#This Row],[L1 Worked Time]]+Table1[[#This Row],[Idle Time]]+Table1[[#This Row],[L1 Pend Time]]</f>
        <v>136.96666666666667</v>
      </c>
      <c r="AP952" s="1" t="str">
        <f t="shared" si="160"/>
        <v>Fri</v>
      </c>
      <c r="AQ952" s="6">
        <f>INT(Table1[[#This Row],[Create Date]])</f>
        <v>45009</v>
      </c>
      <c r="AR952" s="2">
        <f t="shared" si="161"/>
        <v>45009</v>
      </c>
      <c r="AS952" s="1" t="str">
        <f t="shared" si="162"/>
        <v>14:40:03</v>
      </c>
      <c r="AT952" s="1" t="str">
        <f t="shared" si="163"/>
        <v>Week-4</v>
      </c>
      <c r="AU952" s="3">
        <f t="shared" si="164"/>
        <v>0.58333333333333326</v>
      </c>
      <c r="AW952">
        <v>0.7</v>
      </c>
      <c r="AX952">
        <v>9</v>
      </c>
      <c r="AY952">
        <v>127.26666666666667</v>
      </c>
    </row>
    <row r="953" spans="1:51" x14ac:dyDescent="0.25">
      <c r="A953">
        <v>9114</v>
      </c>
      <c r="B953" t="s">
        <v>41</v>
      </c>
      <c r="C953" t="s">
        <v>60</v>
      </c>
      <c r="D953" t="s">
        <v>43</v>
      </c>
      <c r="E953" t="s">
        <v>110</v>
      </c>
      <c r="F953" t="s">
        <v>6044</v>
      </c>
      <c r="G953" t="s">
        <v>82</v>
      </c>
      <c r="H953" t="s">
        <v>47</v>
      </c>
      <c r="I953" t="s">
        <v>63</v>
      </c>
      <c r="J953" t="s">
        <v>112</v>
      </c>
      <c r="K953" t="s">
        <v>141</v>
      </c>
      <c r="L953" t="s">
        <v>50</v>
      </c>
      <c r="M953" t="s">
        <v>114</v>
      </c>
      <c r="N953">
        <v>108</v>
      </c>
      <c r="O953" t="s">
        <v>48</v>
      </c>
      <c r="P953" t="s">
        <v>52</v>
      </c>
      <c r="T953" t="s">
        <v>6045</v>
      </c>
      <c r="V953" t="s">
        <v>48</v>
      </c>
      <c r="W953" t="s">
        <v>54</v>
      </c>
      <c r="X953" t="s">
        <v>3676</v>
      </c>
      <c r="Y953" t="s">
        <v>54</v>
      </c>
      <c r="Z953" t="s">
        <v>6046</v>
      </c>
      <c r="AA953" t="s">
        <v>54</v>
      </c>
      <c r="AB953" t="s">
        <v>57</v>
      </c>
      <c r="AC953" t="s">
        <v>1491</v>
      </c>
      <c r="AH953">
        <f t="shared" si="154"/>
        <v>0</v>
      </c>
      <c r="AI953">
        <f t="shared" si="155"/>
        <v>0</v>
      </c>
      <c r="AJ953">
        <f t="shared" si="156"/>
        <v>1</v>
      </c>
      <c r="AK953">
        <v>1</v>
      </c>
      <c r="AL953" s="8">
        <f t="shared" si="157"/>
        <v>108</v>
      </c>
      <c r="AM953" s="8">
        <f t="shared" si="158"/>
        <v>3.4</v>
      </c>
      <c r="AN953" s="8">
        <f t="shared" si="159"/>
        <v>6.2833333333333332</v>
      </c>
      <c r="AO953" s="8">
        <f>Table1[[#This Row],[L1 Worked Time]]+Table1[[#This Row],[Idle Time]]+Table1[[#This Row],[L1 Pend Time]]</f>
        <v>117.68333333333334</v>
      </c>
      <c r="AP953" s="1" t="str">
        <f t="shared" si="160"/>
        <v>Fri</v>
      </c>
      <c r="AQ953" s="6">
        <f>INT(Table1[[#This Row],[Create Date]])</f>
        <v>45009</v>
      </c>
      <c r="AR953" s="2">
        <f t="shared" si="161"/>
        <v>45009</v>
      </c>
      <c r="AS953" s="1" t="str">
        <f t="shared" si="162"/>
        <v>13:10:03</v>
      </c>
      <c r="AT953" s="1" t="str">
        <f t="shared" si="163"/>
        <v>Week-4</v>
      </c>
      <c r="AU953" s="3">
        <f t="shared" si="164"/>
        <v>0.54166666666666663</v>
      </c>
      <c r="AW953">
        <v>3.4</v>
      </c>
      <c r="AX953">
        <v>108</v>
      </c>
      <c r="AY953">
        <v>6.2833333333333332</v>
      </c>
    </row>
    <row r="954" spans="1:51" x14ac:dyDescent="0.25">
      <c r="A954">
        <v>9113</v>
      </c>
      <c r="B954" t="s">
        <v>59</v>
      </c>
      <c r="C954" t="s">
        <v>60</v>
      </c>
      <c r="D954" t="s">
        <v>43</v>
      </c>
      <c r="E954" t="s">
        <v>6047</v>
      </c>
      <c r="F954" t="s">
        <v>6048</v>
      </c>
      <c r="G954" t="s">
        <v>77</v>
      </c>
      <c r="H954" t="s">
        <v>72</v>
      </c>
      <c r="I954" t="s">
        <v>72</v>
      </c>
      <c r="J954" t="s">
        <v>64</v>
      </c>
      <c r="L954" t="s">
        <v>50</v>
      </c>
      <c r="M954" t="s">
        <v>65</v>
      </c>
      <c r="N954">
        <v>88</v>
      </c>
      <c r="O954" t="s">
        <v>48</v>
      </c>
      <c r="P954" t="s">
        <v>66</v>
      </c>
      <c r="Q954" t="s">
        <v>73</v>
      </c>
      <c r="V954" t="s">
        <v>48</v>
      </c>
      <c r="W954" t="s">
        <v>54</v>
      </c>
      <c r="X954" t="s">
        <v>148</v>
      </c>
      <c r="Y954" t="s">
        <v>54</v>
      </c>
      <c r="Z954" t="s">
        <v>6049</v>
      </c>
      <c r="AA954" t="s">
        <v>54</v>
      </c>
      <c r="AB954" t="s">
        <v>57</v>
      </c>
      <c r="AC954" t="s">
        <v>6050</v>
      </c>
      <c r="AH954">
        <f t="shared" si="154"/>
        <v>0</v>
      </c>
      <c r="AI954">
        <f t="shared" si="155"/>
        <v>1</v>
      </c>
      <c r="AJ954" t="str">
        <f t="shared" si="156"/>
        <v/>
      </c>
      <c r="AK954">
        <v>1</v>
      </c>
      <c r="AL954" s="8">
        <f t="shared" si="157"/>
        <v>88</v>
      </c>
      <c r="AM954" s="8">
        <f t="shared" si="158"/>
        <v>0.11666666666666667</v>
      </c>
      <c r="AN954" s="8">
        <f t="shared" si="159"/>
        <v>74.25</v>
      </c>
      <c r="AO954" s="8">
        <f>Table1[[#This Row],[L1 Worked Time]]+Table1[[#This Row],[Idle Time]]+Table1[[#This Row],[L1 Pend Time]]</f>
        <v>162.36666666666667</v>
      </c>
      <c r="AP954" s="1" t="str">
        <f t="shared" si="160"/>
        <v>Fri</v>
      </c>
      <c r="AQ954" s="6">
        <f>INT(Table1[[#This Row],[Create Date]])</f>
        <v>45009</v>
      </c>
      <c r="AR954" s="2">
        <f t="shared" si="161"/>
        <v>45009</v>
      </c>
      <c r="AS954" s="1" t="str">
        <f t="shared" si="162"/>
        <v>12:30:23</v>
      </c>
      <c r="AT954" s="1" t="str">
        <f t="shared" si="163"/>
        <v>Week-4</v>
      </c>
      <c r="AU954" s="3">
        <f t="shared" si="164"/>
        <v>0.5</v>
      </c>
      <c r="AW954">
        <v>0.11666666666666667</v>
      </c>
      <c r="AX954">
        <v>88</v>
      </c>
      <c r="AY954">
        <v>74.25</v>
      </c>
    </row>
    <row r="955" spans="1:51" x14ac:dyDescent="0.25">
      <c r="A955">
        <v>9112</v>
      </c>
      <c r="B955" t="s">
        <v>41</v>
      </c>
      <c r="C955" t="s">
        <v>60</v>
      </c>
      <c r="D955" t="s">
        <v>43</v>
      </c>
      <c r="E955" t="s">
        <v>110</v>
      </c>
      <c r="F955" t="s">
        <v>6051</v>
      </c>
      <c r="G955" t="s">
        <v>82</v>
      </c>
      <c r="H955" t="s">
        <v>72</v>
      </c>
      <c r="I955" t="s">
        <v>72</v>
      </c>
      <c r="J955" t="s">
        <v>112</v>
      </c>
      <c r="K955" t="s">
        <v>113</v>
      </c>
      <c r="L955" t="s">
        <v>50</v>
      </c>
      <c r="M955" t="s">
        <v>114</v>
      </c>
      <c r="N955">
        <v>25</v>
      </c>
      <c r="O955" t="s">
        <v>48</v>
      </c>
      <c r="P955" t="s">
        <v>52</v>
      </c>
      <c r="T955" t="s">
        <v>105</v>
      </c>
      <c r="V955" t="s">
        <v>48</v>
      </c>
      <c r="W955" t="s">
        <v>54</v>
      </c>
      <c r="X955" t="s">
        <v>78</v>
      </c>
      <c r="Y955" t="s">
        <v>54</v>
      </c>
      <c r="Z955" t="s">
        <v>6052</v>
      </c>
      <c r="AA955" t="s">
        <v>54</v>
      </c>
      <c r="AB955" t="s">
        <v>57</v>
      </c>
      <c r="AC955" t="s">
        <v>6053</v>
      </c>
      <c r="AH955">
        <f t="shared" si="154"/>
        <v>0</v>
      </c>
      <c r="AI955">
        <f t="shared" si="155"/>
        <v>1</v>
      </c>
      <c r="AJ955" t="str">
        <f t="shared" si="156"/>
        <v/>
      </c>
      <c r="AK955">
        <v>1</v>
      </c>
      <c r="AL955" s="8">
        <f t="shared" si="157"/>
        <v>25</v>
      </c>
      <c r="AM955" s="8">
        <f t="shared" si="158"/>
        <v>0.13333333333333333</v>
      </c>
      <c r="AN955" s="8">
        <f t="shared" si="159"/>
        <v>81.466666666666669</v>
      </c>
      <c r="AO955" s="8">
        <f>Table1[[#This Row],[L1 Worked Time]]+Table1[[#This Row],[Idle Time]]+Table1[[#This Row],[L1 Pend Time]]</f>
        <v>106.6</v>
      </c>
      <c r="AP955" s="1" t="str">
        <f t="shared" si="160"/>
        <v>Fri</v>
      </c>
      <c r="AQ955" s="6">
        <f>INT(Table1[[#This Row],[Create Date]])</f>
        <v>45009</v>
      </c>
      <c r="AR955" s="2">
        <f t="shared" si="161"/>
        <v>45009</v>
      </c>
      <c r="AS955" s="1" t="str">
        <f t="shared" si="162"/>
        <v>11:30:03</v>
      </c>
      <c r="AT955" s="1" t="str">
        <f t="shared" si="163"/>
        <v>Week-4</v>
      </c>
      <c r="AU955" s="3">
        <f t="shared" si="164"/>
        <v>0.45833333333333331</v>
      </c>
      <c r="AW955">
        <v>0.13333333333333333</v>
      </c>
      <c r="AX955">
        <v>25</v>
      </c>
      <c r="AY955">
        <v>81.466666666666669</v>
      </c>
    </row>
    <row r="956" spans="1:51" x14ac:dyDescent="0.25">
      <c r="A956">
        <v>9111</v>
      </c>
      <c r="B956" t="s">
        <v>41</v>
      </c>
      <c r="C956" t="s">
        <v>60</v>
      </c>
      <c r="D956" t="s">
        <v>43</v>
      </c>
      <c r="E956" t="s">
        <v>110</v>
      </c>
      <c r="F956" t="s">
        <v>6054</v>
      </c>
      <c r="G956" t="s">
        <v>181</v>
      </c>
      <c r="H956" t="s">
        <v>72</v>
      </c>
      <c r="I956" t="s">
        <v>72</v>
      </c>
      <c r="J956" t="s">
        <v>112</v>
      </c>
      <c r="K956" t="s">
        <v>113</v>
      </c>
      <c r="L956" t="s">
        <v>50</v>
      </c>
      <c r="M956" t="s">
        <v>114</v>
      </c>
      <c r="N956">
        <v>1</v>
      </c>
      <c r="O956" t="s">
        <v>48</v>
      </c>
      <c r="P956" t="s">
        <v>52</v>
      </c>
      <c r="T956" t="s">
        <v>105</v>
      </c>
      <c r="V956" t="s">
        <v>48</v>
      </c>
      <c r="W956" t="s">
        <v>54</v>
      </c>
      <c r="X956" t="s">
        <v>302</v>
      </c>
      <c r="Y956" t="s">
        <v>54</v>
      </c>
      <c r="Z956" t="s">
        <v>1490</v>
      </c>
      <c r="AA956" t="s">
        <v>54</v>
      </c>
      <c r="AB956" t="s">
        <v>57</v>
      </c>
      <c r="AC956" t="s">
        <v>6055</v>
      </c>
      <c r="AH956">
        <f t="shared" si="154"/>
        <v>0</v>
      </c>
      <c r="AI956">
        <f t="shared" si="155"/>
        <v>1</v>
      </c>
      <c r="AJ956" t="str">
        <f t="shared" si="156"/>
        <v/>
      </c>
      <c r="AK956">
        <v>1</v>
      </c>
      <c r="AL956" s="8">
        <f t="shared" si="157"/>
        <v>1</v>
      </c>
      <c r="AM956" s="8">
        <f t="shared" si="158"/>
        <v>0.36666666666666664</v>
      </c>
      <c r="AN956" s="8">
        <f t="shared" si="159"/>
        <v>273.75</v>
      </c>
      <c r="AO956" s="8">
        <f>Table1[[#This Row],[L1 Worked Time]]+Table1[[#This Row],[Idle Time]]+Table1[[#This Row],[L1 Pend Time]]</f>
        <v>275.11666666666667</v>
      </c>
      <c r="AP956" s="1" t="str">
        <f t="shared" si="160"/>
        <v>Fri</v>
      </c>
      <c r="AQ956" s="6">
        <f>INT(Table1[[#This Row],[Create Date]])</f>
        <v>45009</v>
      </c>
      <c r="AR956" s="2">
        <f t="shared" si="161"/>
        <v>45009</v>
      </c>
      <c r="AS956" s="1" t="str">
        <f t="shared" si="162"/>
        <v>10:20:03</v>
      </c>
      <c r="AT956" s="1" t="str">
        <f t="shared" si="163"/>
        <v>Week-4</v>
      </c>
      <c r="AU956" s="3">
        <f t="shared" si="164"/>
        <v>0.41666666666666663</v>
      </c>
      <c r="AW956">
        <v>0.36666666666666664</v>
      </c>
      <c r="AX956">
        <v>1</v>
      </c>
      <c r="AY956">
        <v>273.75</v>
      </c>
    </row>
    <row r="957" spans="1:51" x14ac:dyDescent="0.25">
      <c r="A957">
        <v>9110</v>
      </c>
      <c r="B957" t="s">
        <v>41</v>
      </c>
      <c r="C957" t="s">
        <v>60</v>
      </c>
      <c r="D957" t="s">
        <v>43</v>
      </c>
      <c r="E957" t="s">
        <v>110</v>
      </c>
      <c r="F957" t="s">
        <v>6056</v>
      </c>
      <c r="G957" t="s">
        <v>77</v>
      </c>
      <c r="H957" t="s">
        <v>72</v>
      </c>
      <c r="I957" t="s">
        <v>72</v>
      </c>
      <c r="J957" t="s">
        <v>112</v>
      </c>
      <c r="K957" t="s">
        <v>113</v>
      </c>
      <c r="L957" t="s">
        <v>50</v>
      </c>
      <c r="M957" t="s">
        <v>114</v>
      </c>
      <c r="N957">
        <v>21</v>
      </c>
      <c r="O957" t="s">
        <v>48</v>
      </c>
      <c r="P957" t="s">
        <v>52</v>
      </c>
      <c r="T957" t="s">
        <v>105</v>
      </c>
      <c r="V957" t="s">
        <v>48</v>
      </c>
      <c r="W957" t="s">
        <v>54</v>
      </c>
      <c r="X957" t="s">
        <v>148</v>
      </c>
      <c r="Y957" t="s">
        <v>54</v>
      </c>
      <c r="Z957" t="s">
        <v>6057</v>
      </c>
      <c r="AA957" t="s">
        <v>54</v>
      </c>
      <c r="AB957" t="s">
        <v>57</v>
      </c>
      <c r="AC957" t="s">
        <v>6058</v>
      </c>
      <c r="AH957">
        <f t="shared" si="154"/>
        <v>0</v>
      </c>
      <c r="AI957">
        <f t="shared" si="155"/>
        <v>1</v>
      </c>
      <c r="AJ957" t="str">
        <f t="shared" si="156"/>
        <v/>
      </c>
      <c r="AK957">
        <v>1</v>
      </c>
      <c r="AL957" s="8">
        <f t="shared" si="157"/>
        <v>21</v>
      </c>
      <c r="AM957" s="8">
        <f t="shared" si="158"/>
        <v>0.11666666666666667</v>
      </c>
      <c r="AN957" s="8">
        <f t="shared" si="159"/>
        <v>120.93333333333335</v>
      </c>
      <c r="AO957" s="8">
        <f>Table1[[#This Row],[L1 Worked Time]]+Table1[[#This Row],[Idle Time]]+Table1[[#This Row],[L1 Pend Time]]</f>
        <v>142.05000000000001</v>
      </c>
      <c r="AP957" s="1" t="str">
        <f t="shared" si="160"/>
        <v>Fri</v>
      </c>
      <c r="AQ957" s="6">
        <f>INT(Table1[[#This Row],[Create Date]])</f>
        <v>45009</v>
      </c>
      <c r="AR957" s="2">
        <f t="shared" si="161"/>
        <v>45009</v>
      </c>
      <c r="AS957" s="1" t="str">
        <f t="shared" si="162"/>
        <v>09:50:05</v>
      </c>
      <c r="AT957" s="1" t="str">
        <f t="shared" si="163"/>
        <v>Week-4</v>
      </c>
      <c r="AU957" s="3">
        <f t="shared" si="164"/>
        <v>0.375</v>
      </c>
      <c r="AW957">
        <v>0.11666666666666667</v>
      </c>
      <c r="AX957">
        <v>21</v>
      </c>
      <c r="AY957">
        <v>120.93333333333335</v>
      </c>
    </row>
    <row r="958" spans="1:51" x14ac:dyDescent="0.25">
      <c r="A958">
        <v>9109</v>
      </c>
      <c r="B958" t="s">
        <v>41</v>
      </c>
      <c r="C958" t="s">
        <v>60</v>
      </c>
      <c r="D958" t="s">
        <v>43</v>
      </c>
      <c r="E958" t="s">
        <v>110</v>
      </c>
      <c r="F958" t="s">
        <v>6059</v>
      </c>
      <c r="G958" t="s">
        <v>77</v>
      </c>
      <c r="H958" t="s">
        <v>72</v>
      </c>
      <c r="I958" t="s">
        <v>72</v>
      </c>
      <c r="J958" t="s">
        <v>112</v>
      </c>
      <c r="K958" t="s">
        <v>113</v>
      </c>
      <c r="L958" t="s">
        <v>50</v>
      </c>
      <c r="M958" t="s">
        <v>114</v>
      </c>
      <c r="N958">
        <v>25</v>
      </c>
      <c r="O958" t="s">
        <v>48</v>
      </c>
      <c r="P958" t="s">
        <v>52</v>
      </c>
      <c r="T958" t="s">
        <v>105</v>
      </c>
      <c r="V958" t="s">
        <v>48</v>
      </c>
      <c r="W958" t="s">
        <v>54</v>
      </c>
      <c r="X958" t="s">
        <v>89</v>
      </c>
      <c r="Y958" t="s">
        <v>54</v>
      </c>
      <c r="Z958" t="s">
        <v>6060</v>
      </c>
      <c r="AA958" t="s">
        <v>54</v>
      </c>
      <c r="AB958" t="s">
        <v>57</v>
      </c>
      <c r="AC958" t="s">
        <v>6061</v>
      </c>
      <c r="AH958">
        <f t="shared" si="154"/>
        <v>0</v>
      </c>
      <c r="AI958">
        <f t="shared" si="155"/>
        <v>1</v>
      </c>
      <c r="AJ958" t="str">
        <f t="shared" si="156"/>
        <v/>
      </c>
      <c r="AK958">
        <v>1</v>
      </c>
      <c r="AL958" s="8">
        <f t="shared" si="157"/>
        <v>25</v>
      </c>
      <c r="AM958" s="8">
        <f t="shared" si="158"/>
        <v>0.16666666666666666</v>
      </c>
      <c r="AN958" s="8">
        <f t="shared" si="159"/>
        <v>73.833333333333343</v>
      </c>
      <c r="AO958" s="8">
        <f>Table1[[#This Row],[L1 Worked Time]]+Table1[[#This Row],[Idle Time]]+Table1[[#This Row],[L1 Pend Time]]</f>
        <v>99.000000000000014</v>
      </c>
      <c r="AP958" s="1" t="str">
        <f t="shared" si="160"/>
        <v>Fri</v>
      </c>
      <c r="AQ958" s="6">
        <f>INT(Table1[[#This Row],[Create Date]])</f>
        <v>45009</v>
      </c>
      <c r="AR958" s="2">
        <f t="shared" si="161"/>
        <v>45009</v>
      </c>
      <c r="AS958" s="1" t="str">
        <f t="shared" si="162"/>
        <v>09:50:03</v>
      </c>
      <c r="AT958" s="1" t="str">
        <f t="shared" si="163"/>
        <v>Week-4</v>
      </c>
      <c r="AU958" s="3">
        <f t="shared" si="164"/>
        <v>0.375</v>
      </c>
      <c r="AW958">
        <v>0.16666666666666666</v>
      </c>
      <c r="AX958">
        <v>25</v>
      </c>
      <c r="AY958">
        <v>73.833333333333343</v>
      </c>
    </row>
    <row r="959" spans="1:51" x14ac:dyDescent="0.25">
      <c r="A959">
        <v>9108</v>
      </c>
      <c r="B959" t="s">
        <v>59</v>
      </c>
      <c r="C959" t="s">
        <v>60</v>
      </c>
      <c r="D959" t="s">
        <v>43</v>
      </c>
      <c r="E959" t="s">
        <v>6062</v>
      </c>
      <c r="F959" t="s">
        <v>6063</v>
      </c>
      <c r="G959" t="s">
        <v>77</v>
      </c>
      <c r="H959" t="s">
        <v>47</v>
      </c>
      <c r="I959" t="s">
        <v>47</v>
      </c>
      <c r="J959" t="s">
        <v>1624</v>
      </c>
      <c r="L959" t="s">
        <v>50</v>
      </c>
      <c r="M959" t="s">
        <v>65</v>
      </c>
      <c r="N959">
        <v>44</v>
      </c>
      <c r="O959" t="s">
        <v>48</v>
      </c>
      <c r="P959" t="s">
        <v>66</v>
      </c>
      <c r="Q959" t="s">
        <v>317</v>
      </c>
      <c r="V959" t="s">
        <v>282</v>
      </c>
      <c r="W959" t="s">
        <v>54</v>
      </c>
      <c r="X959" t="s">
        <v>142</v>
      </c>
      <c r="Y959" t="s">
        <v>54</v>
      </c>
      <c r="Z959" t="s">
        <v>6064</v>
      </c>
      <c r="AA959" t="s">
        <v>54</v>
      </c>
      <c r="AB959" t="s">
        <v>57</v>
      </c>
      <c r="AC959" t="s">
        <v>6065</v>
      </c>
      <c r="AH959">
        <f t="shared" si="154"/>
        <v>1</v>
      </c>
      <c r="AI959">
        <f t="shared" si="155"/>
        <v>1</v>
      </c>
      <c r="AJ959" t="str">
        <f t="shared" si="156"/>
        <v/>
      </c>
      <c r="AK959">
        <v>1</v>
      </c>
      <c r="AL959" s="8">
        <f t="shared" si="157"/>
        <v>44</v>
      </c>
      <c r="AM959" s="8">
        <f t="shared" si="158"/>
        <v>0.1</v>
      </c>
      <c r="AN959" s="8">
        <f t="shared" si="159"/>
        <v>36.716666666666676</v>
      </c>
      <c r="AO959" s="8">
        <f>Table1[[#This Row],[L1 Worked Time]]+Table1[[#This Row],[Idle Time]]+Table1[[#This Row],[L1 Pend Time]]</f>
        <v>80.816666666666677</v>
      </c>
      <c r="AP959" s="1" t="str">
        <f t="shared" si="160"/>
        <v>Fri</v>
      </c>
      <c r="AQ959" s="6">
        <f>INT(Table1[[#This Row],[Create Date]])</f>
        <v>45009</v>
      </c>
      <c r="AR959" s="2">
        <f t="shared" si="161"/>
        <v>45009</v>
      </c>
      <c r="AS959" s="1" t="str">
        <f t="shared" si="162"/>
        <v>09:30:08</v>
      </c>
      <c r="AT959" s="1" t="str">
        <f t="shared" si="163"/>
        <v>Week-4</v>
      </c>
      <c r="AU959" s="3">
        <f t="shared" si="164"/>
        <v>0.375</v>
      </c>
      <c r="AW959">
        <v>0.1</v>
      </c>
      <c r="AX959">
        <v>44</v>
      </c>
      <c r="AY959">
        <v>36.716666666666676</v>
      </c>
    </row>
    <row r="960" spans="1:51" x14ac:dyDescent="0.25">
      <c r="A960">
        <v>9107</v>
      </c>
      <c r="B960" t="s">
        <v>41</v>
      </c>
      <c r="C960" t="s">
        <v>60</v>
      </c>
      <c r="D960" t="s">
        <v>43</v>
      </c>
      <c r="E960" t="s">
        <v>110</v>
      </c>
      <c r="F960" t="s">
        <v>6066</v>
      </c>
      <c r="G960" t="s">
        <v>181</v>
      </c>
      <c r="H960" t="s">
        <v>72</v>
      </c>
      <c r="I960" t="s">
        <v>72</v>
      </c>
      <c r="J960" t="s">
        <v>112</v>
      </c>
      <c r="K960" t="s">
        <v>113</v>
      </c>
      <c r="L960" t="s">
        <v>50</v>
      </c>
      <c r="M960" t="s">
        <v>114</v>
      </c>
      <c r="N960">
        <v>79</v>
      </c>
      <c r="O960" t="s">
        <v>48</v>
      </c>
      <c r="P960" t="s">
        <v>52</v>
      </c>
      <c r="T960" t="s">
        <v>105</v>
      </c>
      <c r="V960" t="s">
        <v>48</v>
      </c>
      <c r="W960" t="s">
        <v>54</v>
      </c>
      <c r="X960" t="s">
        <v>244</v>
      </c>
      <c r="Y960" t="s">
        <v>54</v>
      </c>
      <c r="Z960" t="s">
        <v>6067</v>
      </c>
      <c r="AA960" t="s">
        <v>54</v>
      </c>
      <c r="AB960" t="s">
        <v>57</v>
      </c>
      <c r="AC960" t="s">
        <v>6068</v>
      </c>
      <c r="AH960">
        <f t="shared" si="154"/>
        <v>0</v>
      </c>
      <c r="AI960">
        <f t="shared" si="155"/>
        <v>1</v>
      </c>
      <c r="AJ960" t="str">
        <f t="shared" si="156"/>
        <v/>
      </c>
      <c r="AK960">
        <v>1</v>
      </c>
      <c r="AL960" s="8">
        <f t="shared" si="157"/>
        <v>79</v>
      </c>
      <c r="AM960" s="8">
        <f t="shared" si="158"/>
        <v>0.31666666666666665</v>
      </c>
      <c r="AN960" s="8">
        <f t="shared" si="159"/>
        <v>117.53333333333333</v>
      </c>
      <c r="AO960" s="8">
        <f>Table1[[#This Row],[L1 Worked Time]]+Table1[[#This Row],[Idle Time]]+Table1[[#This Row],[L1 Pend Time]]</f>
        <v>196.85</v>
      </c>
      <c r="AP960" s="1" t="str">
        <f t="shared" si="160"/>
        <v>Fri</v>
      </c>
      <c r="AQ960" s="6">
        <f>INT(Table1[[#This Row],[Create Date]])</f>
        <v>45009</v>
      </c>
      <c r="AR960" s="2">
        <f t="shared" si="161"/>
        <v>45009</v>
      </c>
      <c r="AS960" s="1" t="str">
        <f t="shared" si="162"/>
        <v>09:10:03</v>
      </c>
      <c r="AT960" s="1" t="str">
        <f t="shared" si="163"/>
        <v>Week-4</v>
      </c>
      <c r="AU960" s="3">
        <f t="shared" si="164"/>
        <v>0.375</v>
      </c>
      <c r="AW960">
        <v>0.31666666666666665</v>
      </c>
      <c r="AX960">
        <v>79</v>
      </c>
      <c r="AY960">
        <v>117.53333333333333</v>
      </c>
    </row>
    <row r="961" spans="1:51" x14ac:dyDescent="0.25">
      <c r="A961">
        <v>9106</v>
      </c>
      <c r="B961" t="s">
        <v>41</v>
      </c>
      <c r="C961" t="s">
        <v>60</v>
      </c>
      <c r="D961" t="s">
        <v>43</v>
      </c>
      <c r="E961" t="s">
        <v>110</v>
      </c>
      <c r="F961" t="s">
        <v>6069</v>
      </c>
      <c r="G961" t="s">
        <v>181</v>
      </c>
      <c r="H961" t="s">
        <v>72</v>
      </c>
      <c r="I961" t="s">
        <v>72</v>
      </c>
      <c r="J961" t="s">
        <v>112</v>
      </c>
      <c r="K961" t="s">
        <v>113</v>
      </c>
      <c r="L961" t="s">
        <v>50</v>
      </c>
      <c r="M961" t="s">
        <v>114</v>
      </c>
      <c r="N961">
        <v>159</v>
      </c>
      <c r="O961" t="s">
        <v>48</v>
      </c>
      <c r="P961" t="s">
        <v>52</v>
      </c>
      <c r="T961" t="s">
        <v>105</v>
      </c>
      <c r="V961" t="s">
        <v>48</v>
      </c>
      <c r="W961" t="s">
        <v>54</v>
      </c>
      <c r="X961" t="s">
        <v>84</v>
      </c>
      <c r="Y961" t="s">
        <v>54</v>
      </c>
      <c r="Z961" t="s">
        <v>6070</v>
      </c>
      <c r="AA961" t="s">
        <v>54</v>
      </c>
      <c r="AB961" t="s">
        <v>57</v>
      </c>
      <c r="AC961" t="s">
        <v>57</v>
      </c>
      <c r="AH961">
        <f t="shared" si="154"/>
        <v>0</v>
      </c>
      <c r="AI961">
        <f t="shared" si="155"/>
        <v>1</v>
      </c>
      <c r="AJ961" t="str">
        <f t="shared" si="156"/>
        <v/>
      </c>
      <c r="AK961">
        <v>1</v>
      </c>
      <c r="AL961" s="8">
        <f t="shared" si="157"/>
        <v>159</v>
      </c>
      <c r="AM961" s="8">
        <f t="shared" si="158"/>
        <v>0.18333333333333332</v>
      </c>
      <c r="AN961" s="8">
        <f t="shared" si="159"/>
        <v>1.6666666666666666E-2</v>
      </c>
      <c r="AO961" s="8">
        <f>Table1[[#This Row],[L1 Worked Time]]+Table1[[#This Row],[Idle Time]]+Table1[[#This Row],[L1 Pend Time]]</f>
        <v>159.20000000000002</v>
      </c>
      <c r="AP961" s="1" t="str">
        <f t="shared" si="160"/>
        <v>Fri</v>
      </c>
      <c r="AQ961" s="6">
        <f>INT(Table1[[#This Row],[Create Date]])</f>
        <v>45009</v>
      </c>
      <c r="AR961" s="2">
        <f t="shared" si="161"/>
        <v>45009</v>
      </c>
      <c r="AS961" s="1" t="str">
        <f t="shared" si="162"/>
        <v>09:00:03</v>
      </c>
      <c r="AT961" s="1" t="str">
        <f t="shared" si="163"/>
        <v>Week-4</v>
      </c>
      <c r="AU961" s="3">
        <f t="shared" si="164"/>
        <v>0.375</v>
      </c>
      <c r="AW961">
        <v>0.18333333333333332</v>
      </c>
      <c r="AX961">
        <v>159</v>
      </c>
      <c r="AY961">
        <v>1.6666666666666666E-2</v>
      </c>
    </row>
    <row r="962" spans="1:51" x14ac:dyDescent="0.25">
      <c r="A962">
        <v>9105</v>
      </c>
      <c r="B962" t="s">
        <v>41</v>
      </c>
      <c r="C962" t="s">
        <v>60</v>
      </c>
      <c r="D962" t="s">
        <v>43</v>
      </c>
      <c r="E962" t="s">
        <v>110</v>
      </c>
      <c r="F962" t="s">
        <v>6071</v>
      </c>
      <c r="G962" t="s">
        <v>77</v>
      </c>
      <c r="H962" t="s">
        <v>72</v>
      </c>
      <c r="I962" t="s">
        <v>72</v>
      </c>
      <c r="J962" t="s">
        <v>112</v>
      </c>
      <c r="K962" t="s">
        <v>113</v>
      </c>
      <c r="L962" t="s">
        <v>50</v>
      </c>
      <c r="M962" t="s">
        <v>114</v>
      </c>
      <c r="N962">
        <v>72</v>
      </c>
      <c r="O962" t="s">
        <v>48</v>
      </c>
      <c r="P962" t="s">
        <v>52</v>
      </c>
      <c r="T962" t="s">
        <v>105</v>
      </c>
      <c r="V962" t="s">
        <v>48</v>
      </c>
      <c r="W962" t="s">
        <v>54</v>
      </c>
      <c r="X962" t="s">
        <v>55</v>
      </c>
      <c r="Y962" t="s">
        <v>54</v>
      </c>
      <c r="Z962" t="s">
        <v>6072</v>
      </c>
      <c r="AA962" t="s">
        <v>54</v>
      </c>
      <c r="AB962" t="s">
        <v>57</v>
      </c>
      <c r="AC962" t="s">
        <v>5309</v>
      </c>
      <c r="AH962">
        <f t="shared" ref="AH962:AH1025" si="165">IFERROR(SEARCH("MSSP",J962,1),0)</f>
        <v>0</v>
      </c>
      <c r="AI962">
        <f t="shared" ref="AI962:AI1025" si="166">IF(OR(H962="",I962=""),"",IF(H962=I962,1,0))</f>
        <v>1</v>
      </c>
      <c r="AJ962" t="str">
        <f t="shared" ref="AJ962:AJ1025" si="167">IF(OR(H962="",I962=""),"",IF(H962&lt;&gt;I962,1,""))</f>
        <v/>
      </c>
      <c r="AK962">
        <v>1</v>
      </c>
      <c r="AL962" s="8">
        <f t="shared" ref="AL962:AL1025" si="168">(N962/1440)*1440</f>
        <v>72</v>
      </c>
      <c r="AM962" s="8">
        <f t="shared" ref="AM962:AM1025" si="169">((N962/1440)-(N962/1440)+MID(X962,18,8))*1440</f>
        <v>0.15000000000000002</v>
      </c>
      <c r="AN962" s="8">
        <f t="shared" ref="AN962:AN1025" si="170">(((N962/1440)-(N962/1440))+MID(AC962,18,8))*1440</f>
        <v>16.983333333333334</v>
      </c>
      <c r="AO962" s="8">
        <f>Table1[[#This Row],[L1 Worked Time]]+Table1[[#This Row],[Idle Time]]+Table1[[#This Row],[L1 Pend Time]]</f>
        <v>89.13333333333334</v>
      </c>
      <c r="AP962" s="1" t="str">
        <f t="shared" ref="AP962:AP1025" si="171">TEXT(AR962,"DDD")</f>
        <v>Fri</v>
      </c>
      <c r="AQ962" s="6">
        <f>INT(Table1[[#This Row],[Create Date]])</f>
        <v>45009</v>
      </c>
      <c r="AR962" s="2">
        <f t="shared" ref="AR962:AR1025" si="172">IF(F962="","",INT(MID(F962,6,2)&amp;"-"&amp;MID(F962,9,3)&amp;"-"&amp;MID(F962,15,2)))</f>
        <v>45009</v>
      </c>
      <c r="AS962" s="1" t="str">
        <f t="shared" ref="AS962:AS1025" si="173">IF(F962="","",MID(F962,18,8))</f>
        <v>08:30:04</v>
      </c>
      <c r="AT962" s="1" t="str">
        <f t="shared" ref="AT962:AT1025" si="174">"Week"&amp;"-"&amp;(WEEKNUM(AR962,2)-WEEKNUM(DATE(YEAR(AR962),MONTH(AR962),1),2)+1)</f>
        <v>Week-4</v>
      </c>
      <c r="AU962" s="3">
        <f t="shared" ref="AU962:AU1025" si="175">FLOOR(AS962,1/24)</f>
        <v>0.33333333333333331</v>
      </c>
      <c r="AW962">
        <v>0.15000000000000002</v>
      </c>
      <c r="AX962">
        <v>72</v>
      </c>
      <c r="AY962">
        <v>16.983333333333334</v>
      </c>
    </row>
    <row r="963" spans="1:51" x14ac:dyDescent="0.25">
      <c r="A963">
        <v>9104</v>
      </c>
      <c r="B963" t="s">
        <v>41</v>
      </c>
      <c r="C963" t="s">
        <v>60</v>
      </c>
      <c r="D963" t="s">
        <v>43</v>
      </c>
      <c r="E963" t="s">
        <v>110</v>
      </c>
      <c r="F963" t="s">
        <v>6073</v>
      </c>
      <c r="G963" t="s">
        <v>140</v>
      </c>
      <c r="H963" t="s">
        <v>72</v>
      </c>
      <c r="I963" t="s">
        <v>72</v>
      </c>
      <c r="J963" t="s">
        <v>112</v>
      </c>
      <c r="K963" t="s">
        <v>113</v>
      </c>
      <c r="L963" t="s">
        <v>50</v>
      </c>
      <c r="M963" t="s">
        <v>114</v>
      </c>
      <c r="N963">
        <v>42</v>
      </c>
      <c r="O963" t="s">
        <v>48</v>
      </c>
      <c r="P963" t="s">
        <v>52</v>
      </c>
      <c r="T963" t="s">
        <v>105</v>
      </c>
      <c r="V963" t="s">
        <v>48</v>
      </c>
      <c r="W963" t="s">
        <v>54</v>
      </c>
      <c r="X963" t="s">
        <v>188</v>
      </c>
      <c r="Y963" t="s">
        <v>54</v>
      </c>
      <c r="Z963" t="s">
        <v>6074</v>
      </c>
      <c r="AA963" t="s">
        <v>54</v>
      </c>
      <c r="AB963" t="s">
        <v>57</v>
      </c>
      <c r="AC963" t="s">
        <v>57</v>
      </c>
      <c r="AH963">
        <f t="shared" si="165"/>
        <v>0</v>
      </c>
      <c r="AI963">
        <f t="shared" si="166"/>
        <v>1</v>
      </c>
      <c r="AJ963" t="str">
        <f t="shared" si="167"/>
        <v/>
      </c>
      <c r="AK963">
        <v>1</v>
      </c>
      <c r="AL963" s="8">
        <f t="shared" si="168"/>
        <v>42</v>
      </c>
      <c r="AM963" s="8">
        <f t="shared" si="169"/>
        <v>0.33333333333333331</v>
      </c>
      <c r="AN963" s="8">
        <f t="shared" si="170"/>
        <v>1.6666666666666666E-2</v>
      </c>
      <c r="AO963" s="8">
        <f>Table1[[#This Row],[L1 Worked Time]]+Table1[[#This Row],[Idle Time]]+Table1[[#This Row],[L1 Pend Time]]</f>
        <v>42.35</v>
      </c>
      <c r="AP963" s="1" t="str">
        <f t="shared" si="171"/>
        <v>Fri</v>
      </c>
      <c r="AQ963" s="6">
        <f>INT(Table1[[#This Row],[Create Date]])</f>
        <v>45009</v>
      </c>
      <c r="AR963" s="2">
        <f t="shared" si="172"/>
        <v>45009</v>
      </c>
      <c r="AS963" s="1" t="str">
        <f t="shared" si="173"/>
        <v>08:10:03</v>
      </c>
      <c r="AT963" s="1" t="str">
        <f t="shared" si="174"/>
        <v>Week-4</v>
      </c>
      <c r="AU963" s="3">
        <f t="shared" si="175"/>
        <v>0.33333333333333331</v>
      </c>
      <c r="AW963">
        <v>0.33333333333333331</v>
      </c>
      <c r="AX963">
        <v>42</v>
      </c>
      <c r="AY963">
        <v>1.6666666666666666E-2</v>
      </c>
    </row>
    <row r="964" spans="1:51" x14ac:dyDescent="0.25">
      <c r="A964">
        <v>9103</v>
      </c>
      <c r="B964" t="s">
        <v>59</v>
      </c>
      <c r="C964" t="s">
        <v>60</v>
      </c>
      <c r="D964" t="s">
        <v>43</v>
      </c>
      <c r="E964" t="s">
        <v>1516</v>
      </c>
      <c r="F964" t="s">
        <v>6075</v>
      </c>
      <c r="G964" t="s">
        <v>82</v>
      </c>
      <c r="H964" t="s">
        <v>47</v>
      </c>
      <c r="I964" t="s">
        <v>47</v>
      </c>
      <c r="J964" t="s">
        <v>48</v>
      </c>
      <c r="K964" t="s">
        <v>167</v>
      </c>
      <c r="L964" t="s">
        <v>50</v>
      </c>
      <c r="M964" t="s">
        <v>122</v>
      </c>
      <c r="N964">
        <v>145</v>
      </c>
      <c r="O964" t="s">
        <v>48</v>
      </c>
      <c r="P964" t="s">
        <v>52</v>
      </c>
      <c r="T964" t="s">
        <v>105</v>
      </c>
      <c r="V964" t="s">
        <v>48</v>
      </c>
      <c r="W964" t="s">
        <v>54</v>
      </c>
      <c r="X964" t="s">
        <v>78</v>
      </c>
      <c r="Y964" t="s">
        <v>54</v>
      </c>
      <c r="Z964" t="s">
        <v>6076</v>
      </c>
      <c r="AA964" t="s">
        <v>54</v>
      </c>
      <c r="AB964" t="s">
        <v>57</v>
      </c>
      <c r="AC964" t="s">
        <v>6077</v>
      </c>
      <c r="AH964">
        <f t="shared" si="165"/>
        <v>0</v>
      </c>
      <c r="AI964">
        <f t="shared" si="166"/>
        <v>1</v>
      </c>
      <c r="AJ964" t="str">
        <f t="shared" si="167"/>
        <v/>
      </c>
      <c r="AK964">
        <v>1</v>
      </c>
      <c r="AL964" s="8">
        <f t="shared" si="168"/>
        <v>145</v>
      </c>
      <c r="AM964" s="8">
        <f t="shared" si="169"/>
        <v>0.13333333333333333</v>
      </c>
      <c r="AN964" s="8">
        <f t="shared" si="170"/>
        <v>176.03333333333333</v>
      </c>
      <c r="AO964" s="8">
        <f>Table1[[#This Row],[L1 Worked Time]]+Table1[[#This Row],[Idle Time]]+Table1[[#This Row],[L1 Pend Time]]</f>
        <v>321.16666666666663</v>
      </c>
      <c r="AP964" s="1" t="str">
        <f t="shared" si="171"/>
        <v>Fri</v>
      </c>
      <c r="AQ964" s="6">
        <f>INT(Table1[[#This Row],[Create Date]])</f>
        <v>45009</v>
      </c>
      <c r="AR964" s="2">
        <f t="shared" si="172"/>
        <v>45009</v>
      </c>
      <c r="AS964" s="1" t="str">
        <f t="shared" si="173"/>
        <v>07:30:03</v>
      </c>
      <c r="AT964" s="1" t="str">
        <f t="shared" si="174"/>
        <v>Week-4</v>
      </c>
      <c r="AU964" s="3">
        <f t="shared" si="175"/>
        <v>0.29166666666666663</v>
      </c>
      <c r="AW964">
        <v>0.13333333333333333</v>
      </c>
      <c r="AX964">
        <v>145</v>
      </c>
      <c r="AY964">
        <v>176.03333333333333</v>
      </c>
    </row>
    <row r="965" spans="1:51" x14ac:dyDescent="0.25">
      <c r="A965">
        <v>9102</v>
      </c>
      <c r="B965" t="s">
        <v>41</v>
      </c>
      <c r="C965" t="s">
        <v>109</v>
      </c>
      <c r="D965" t="s">
        <v>43</v>
      </c>
      <c r="E965" t="s">
        <v>110</v>
      </c>
      <c r="F965" t="s">
        <v>6078</v>
      </c>
      <c r="G965" t="s">
        <v>140</v>
      </c>
      <c r="H965" t="s">
        <v>72</v>
      </c>
      <c r="I965" t="s">
        <v>72</v>
      </c>
      <c r="J965" t="s">
        <v>112</v>
      </c>
      <c r="K965" t="s">
        <v>113</v>
      </c>
      <c r="L965" t="s">
        <v>50</v>
      </c>
      <c r="M965" t="s">
        <v>114</v>
      </c>
      <c r="N965">
        <v>50</v>
      </c>
      <c r="O965" t="s">
        <v>48</v>
      </c>
      <c r="P965" t="s">
        <v>52</v>
      </c>
      <c r="T965" t="s">
        <v>105</v>
      </c>
      <c r="V965" t="s">
        <v>48</v>
      </c>
      <c r="W965" t="s">
        <v>54</v>
      </c>
      <c r="X965" t="s">
        <v>148</v>
      </c>
      <c r="Y965" t="s">
        <v>54</v>
      </c>
      <c r="Z965" t="s">
        <v>6079</v>
      </c>
      <c r="AA965" t="s">
        <v>54</v>
      </c>
      <c r="AB965" t="s">
        <v>57</v>
      </c>
      <c r="AC965" t="s">
        <v>57</v>
      </c>
      <c r="AH965">
        <f t="shared" si="165"/>
        <v>0</v>
      </c>
      <c r="AI965">
        <f t="shared" si="166"/>
        <v>1</v>
      </c>
      <c r="AJ965" t="str">
        <f t="shared" si="167"/>
        <v/>
      </c>
      <c r="AK965">
        <v>1</v>
      </c>
      <c r="AL965" s="8">
        <f t="shared" si="168"/>
        <v>50</v>
      </c>
      <c r="AM965" s="8">
        <f t="shared" si="169"/>
        <v>0.11666666666666667</v>
      </c>
      <c r="AN965" s="8">
        <f t="shared" si="170"/>
        <v>1.6666666666666666E-2</v>
      </c>
      <c r="AO965" s="8">
        <f>Table1[[#This Row],[L1 Worked Time]]+Table1[[#This Row],[Idle Time]]+Table1[[#This Row],[L1 Pend Time]]</f>
        <v>50.133333333333333</v>
      </c>
      <c r="AP965" s="1" t="str">
        <f t="shared" si="171"/>
        <v>Fri</v>
      </c>
      <c r="AQ965" s="6">
        <f>INT(Table1[[#This Row],[Create Date]])</f>
        <v>45009</v>
      </c>
      <c r="AR965" s="2">
        <f t="shared" si="172"/>
        <v>45009</v>
      </c>
      <c r="AS965" s="1" t="str">
        <f t="shared" si="173"/>
        <v>07:00:03</v>
      </c>
      <c r="AT965" s="1" t="str">
        <f t="shared" si="174"/>
        <v>Week-4</v>
      </c>
      <c r="AU965" s="3">
        <f t="shared" si="175"/>
        <v>0.29166666666666663</v>
      </c>
      <c r="AW965">
        <v>0.11666666666666667</v>
      </c>
      <c r="AX965">
        <v>50</v>
      </c>
      <c r="AY965">
        <v>1.6666666666666666E-2</v>
      </c>
    </row>
    <row r="966" spans="1:51" x14ac:dyDescent="0.25">
      <c r="A966">
        <v>9101</v>
      </c>
      <c r="B966" t="s">
        <v>41</v>
      </c>
      <c r="C966" t="s">
        <v>60</v>
      </c>
      <c r="D966" t="s">
        <v>43</v>
      </c>
      <c r="E966" t="s">
        <v>186</v>
      </c>
      <c r="F966" t="s">
        <v>6080</v>
      </c>
      <c r="G966" t="s">
        <v>140</v>
      </c>
      <c r="H966" t="s">
        <v>63</v>
      </c>
      <c r="I966" t="s">
        <v>63</v>
      </c>
      <c r="J966" t="s">
        <v>379</v>
      </c>
      <c r="K966" t="s">
        <v>113</v>
      </c>
      <c r="L966" t="s">
        <v>50</v>
      </c>
      <c r="M966" t="s">
        <v>122</v>
      </c>
      <c r="N966">
        <v>46</v>
      </c>
      <c r="O966" t="s">
        <v>48</v>
      </c>
      <c r="P966" t="s">
        <v>52</v>
      </c>
      <c r="T966" t="s">
        <v>105</v>
      </c>
      <c r="V966" t="s">
        <v>48</v>
      </c>
      <c r="W966" t="s">
        <v>54</v>
      </c>
      <c r="X966" t="s">
        <v>78</v>
      </c>
      <c r="Y966" t="s">
        <v>54</v>
      </c>
      <c r="Z966" t="s">
        <v>6081</v>
      </c>
      <c r="AA966" t="s">
        <v>54</v>
      </c>
      <c r="AB966" t="s">
        <v>57</v>
      </c>
      <c r="AC966" t="s">
        <v>6082</v>
      </c>
      <c r="AH966">
        <f t="shared" si="165"/>
        <v>0</v>
      </c>
      <c r="AI966">
        <f t="shared" si="166"/>
        <v>1</v>
      </c>
      <c r="AJ966" t="str">
        <f t="shared" si="167"/>
        <v/>
      </c>
      <c r="AK966">
        <v>1</v>
      </c>
      <c r="AL966" s="8">
        <f t="shared" si="168"/>
        <v>46</v>
      </c>
      <c r="AM966" s="8">
        <f t="shared" si="169"/>
        <v>0.13333333333333333</v>
      </c>
      <c r="AN966" s="8">
        <f t="shared" si="170"/>
        <v>216.63333333333333</v>
      </c>
      <c r="AO966" s="8">
        <f>Table1[[#This Row],[L1 Worked Time]]+Table1[[#This Row],[Idle Time]]+Table1[[#This Row],[L1 Pend Time]]</f>
        <v>262.76666666666665</v>
      </c>
      <c r="AP966" s="1" t="str">
        <f t="shared" si="171"/>
        <v>Fri</v>
      </c>
      <c r="AQ966" s="6">
        <f>INT(Table1[[#This Row],[Create Date]])</f>
        <v>45009</v>
      </c>
      <c r="AR966" s="2">
        <f t="shared" si="172"/>
        <v>45009</v>
      </c>
      <c r="AS966" s="1" t="str">
        <f t="shared" si="173"/>
        <v>02:20:03</v>
      </c>
      <c r="AT966" s="1" t="str">
        <f t="shared" si="174"/>
        <v>Week-4</v>
      </c>
      <c r="AU966" s="3">
        <f t="shared" si="175"/>
        <v>8.3333333333333329E-2</v>
      </c>
      <c r="AW966">
        <v>0.13333333333333333</v>
      </c>
      <c r="AX966">
        <v>46</v>
      </c>
      <c r="AY966">
        <v>216.63333333333333</v>
      </c>
    </row>
    <row r="967" spans="1:51" x14ac:dyDescent="0.25">
      <c r="A967">
        <v>9128</v>
      </c>
      <c r="B967" t="s">
        <v>41</v>
      </c>
      <c r="C967" t="s">
        <v>109</v>
      </c>
      <c r="D967" t="s">
        <v>43</v>
      </c>
      <c r="E967" t="s">
        <v>110</v>
      </c>
      <c r="F967" t="s">
        <v>6012</v>
      </c>
      <c r="G967" t="s">
        <v>2165</v>
      </c>
      <c r="H967" t="s">
        <v>72</v>
      </c>
      <c r="I967" t="s">
        <v>72</v>
      </c>
      <c r="J967" t="s">
        <v>48</v>
      </c>
      <c r="K967" t="s">
        <v>113</v>
      </c>
      <c r="L967" t="s">
        <v>50</v>
      </c>
      <c r="M967" t="s">
        <v>51</v>
      </c>
      <c r="N967">
        <v>24</v>
      </c>
      <c r="O967" t="s">
        <v>48</v>
      </c>
      <c r="P967" t="s">
        <v>52</v>
      </c>
      <c r="T967" t="s">
        <v>105</v>
      </c>
      <c r="V967" t="s">
        <v>48</v>
      </c>
      <c r="W967" t="s">
        <v>54</v>
      </c>
      <c r="X967" t="s">
        <v>142</v>
      </c>
      <c r="Y967" t="s">
        <v>54</v>
      </c>
      <c r="Z967" t="s">
        <v>363</v>
      </c>
      <c r="AA967" t="s">
        <v>54</v>
      </c>
      <c r="AB967" t="s">
        <v>57</v>
      </c>
      <c r="AC967" t="s">
        <v>57</v>
      </c>
      <c r="AH967">
        <f t="shared" si="165"/>
        <v>0</v>
      </c>
      <c r="AI967">
        <f t="shared" si="166"/>
        <v>1</v>
      </c>
      <c r="AJ967" t="str">
        <f t="shared" si="167"/>
        <v/>
      </c>
      <c r="AK967">
        <v>1</v>
      </c>
      <c r="AL967" s="8">
        <f t="shared" si="168"/>
        <v>24</v>
      </c>
      <c r="AM967" s="8">
        <f t="shared" si="169"/>
        <v>0.1</v>
      </c>
      <c r="AN967" s="8">
        <f t="shared" si="170"/>
        <v>1.6666666666666666E-2</v>
      </c>
      <c r="AO967" s="8">
        <f>Table1[[#This Row],[L1 Worked Time]]+Table1[[#This Row],[Idle Time]]+Table1[[#This Row],[L1 Pend Time]]</f>
        <v>24.116666666666667</v>
      </c>
      <c r="AP967" s="1" t="str">
        <f t="shared" si="171"/>
        <v>Sat</v>
      </c>
      <c r="AQ967" s="6">
        <f>INT(Table1[[#This Row],[Create Date]])</f>
        <v>45010</v>
      </c>
      <c r="AR967" s="2">
        <f t="shared" si="172"/>
        <v>45010</v>
      </c>
      <c r="AS967" s="1" t="str">
        <f t="shared" si="173"/>
        <v>23:00:03</v>
      </c>
      <c r="AT967" s="1" t="str">
        <f t="shared" si="174"/>
        <v>Week-4</v>
      </c>
      <c r="AU967" s="3">
        <f t="shared" si="175"/>
        <v>0.95833333333333326</v>
      </c>
      <c r="AW967">
        <v>0.1</v>
      </c>
      <c r="AX967">
        <v>24</v>
      </c>
      <c r="AY967">
        <v>1.6666666666666666E-2</v>
      </c>
    </row>
    <row r="968" spans="1:51" x14ac:dyDescent="0.25">
      <c r="A968">
        <v>9127</v>
      </c>
      <c r="B968" t="s">
        <v>41</v>
      </c>
      <c r="C968" t="s">
        <v>109</v>
      </c>
      <c r="D968" t="s">
        <v>43</v>
      </c>
      <c r="E968" t="s">
        <v>110</v>
      </c>
      <c r="F968" t="s">
        <v>6013</v>
      </c>
      <c r="G968" t="s">
        <v>77</v>
      </c>
      <c r="H968" t="s">
        <v>72</v>
      </c>
      <c r="I968" t="s">
        <v>72</v>
      </c>
      <c r="J968" t="s">
        <v>48</v>
      </c>
      <c r="K968" t="s">
        <v>113</v>
      </c>
      <c r="L968" t="s">
        <v>50</v>
      </c>
      <c r="M968" t="s">
        <v>114</v>
      </c>
      <c r="N968">
        <v>24</v>
      </c>
      <c r="O968" t="s">
        <v>48</v>
      </c>
      <c r="P968" t="s">
        <v>52</v>
      </c>
      <c r="T968" t="s">
        <v>105</v>
      </c>
      <c r="V968" t="s">
        <v>48</v>
      </c>
      <c r="W968" t="s">
        <v>54</v>
      </c>
      <c r="X968" t="s">
        <v>78</v>
      </c>
      <c r="Y968" t="s">
        <v>54</v>
      </c>
      <c r="Z968" t="s">
        <v>3083</v>
      </c>
      <c r="AA968" t="s">
        <v>54</v>
      </c>
      <c r="AB968" t="s">
        <v>57</v>
      </c>
      <c r="AC968" t="s">
        <v>57</v>
      </c>
      <c r="AH968">
        <f t="shared" si="165"/>
        <v>0</v>
      </c>
      <c r="AI968">
        <f t="shared" si="166"/>
        <v>1</v>
      </c>
      <c r="AJ968" t="str">
        <f t="shared" si="167"/>
        <v/>
      </c>
      <c r="AK968">
        <v>1</v>
      </c>
      <c r="AL968" s="8">
        <f t="shared" si="168"/>
        <v>24</v>
      </c>
      <c r="AM968" s="8">
        <f t="shared" si="169"/>
        <v>0.13333333333333333</v>
      </c>
      <c r="AN968" s="8">
        <f t="shared" si="170"/>
        <v>1.6666666666666666E-2</v>
      </c>
      <c r="AO968" s="8">
        <f>Table1[[#This Row],[L1 Worked Time]]+Table1[[#This Row],[Idle Time]]+Table1[[#This Row],[L1 Pend Time]]</f>
        <v>24.15</v>
      </c>
      <c r="AP968" s="1" t="str">
        <f t="shared" si="171"/>
        <v>Sat</v>
      </c>
      <c r="AQ968" s="6">
        <f>INT(Table1[[#This Row],[Create Date]])</f>
        <v>45010</v>
      </c>
      <c r="AR968" s="2">
        <f t="shared" si="172"/>
        <v>45010</v>
      </c>
      <c r="AS968" s="1" t="str">
        <f t="shared" si="173"/>
        <v>11:40:03</v>
      </c>
      <c r="AT968" s="1" t="str">
        <f t="shared" si="174"/>
        <v>Week-4</v>
      </c>
      <c r="AU968" s="3">
        <f t="shared" si="175"/>
        <v>0.45833333333333331</v>
      </c>
      <c r="AW968">
        <v>0.13333333333333333</v>
      </c>
      <c r="AX968">
        <v>24</v>
      </c>
      <c r="AY968">
        <v>1.6666666666666666E-2</v>
      </c>
    </row>
    <row r="969" spans="1:51" x14ac:dyDescent="0.25">
      <c r="A969">
        <v>9126</v>
      </c>
      <c r="B969" t="s">
        <v>41</v>
      </c>
      <c r="C969" t="s">
        <v>109</v>
      </c>
      <c r="D969" t="s">
        <v>43</v>
      </c>
      <c r="E969" t="s">
        <v>110</v>
      </c>
      <c r="F969" t="s">
        <v>6014</v>
      </c>
      <c r="G969" t="s">
        <v>129</v>
      </c>
      <c r="H969" t="s">
        <v>72</v>
      </c>
      <c r="I969" t="s">
        <v>72</v>
      </c>
      <c r="J969" t="s">
        <v>112</v>
      </c>
      <c r="K969" t="s">
        <v>113</v>
      </c>
      <c r="L969" t="s">
        <v>50</v>
      </c>
      <c r="M969" t="s">
        <v>114</v>
      </c>
      <c r="N969">
        <v>34</v>
      </c>
      <c r="O969" t="s">
        <v>48</v>
      </c>
      <c r="P969" t="s">
        <v>52</v>
      </c>
      <c r="T969" t="s">
        <v>105</v>
      </c>
      <c r="V969" t="s">
        <v>48</v>
      </c>
      <c r="W969" t="s">
        <v>54</v>
      </c>
      <c r="X969" t="s">
        <v>106</v>
      </c>
      <c r="Y969" t="s">
        <v>54</v>
      </c>
      <c r="Z969" t="s">
        <v>6015</v>
      </c>
      <c r="AA969" t="s">
        <v>54</v>
      </c>
      <c r="AB969" t="s">
        <v>57</v>
      </c>
      <c r="AC969" t="s">
        <v>4881</v>
      </c>
      <c r="AH969">
        <f t="shared" si="165"/>
        <v>0</v>
      </c>
      <c r="AI969">
        <f t="shared" si="166"/>
        <v>1</v>
      </c>
      <c r="AJ969" t="str">
        <f t="shared" si="167"/>
        <v/>
      </c>
      <c r="AK969">
        <v>1</v>
      </c>
      <c r="AL969" s="8">
        <f t="shared" si="168"/>
        <v>34</v>
      </c>
      <c r="AM969" s="8">
        <f t="shared" si="169"/>
        <v>8.3333333333333329E-2</v>
      </c>
      <c r="AN969" s="8">
        <f t="shared" si="170"/>
        <v>25.4</v>
      </c>
      <c r="AO969" s="8">
        <f>Table1[[#This Row],[L1 Worked Time]]+Table1[[#This Row],[Idle Time]]+Table1[[#This Row],[L1 Pend Time]]</f>
        <v>59.483333333333334</v>
      </c>
      <c r="AP969" s="1" t="str">
        <f t="shared" si="171"/>
        <v>Sat</v>
      </c>
      <c r="AQ969" s="6">
        <f>INT(Table1[[#This Row],[Create Date]])</f>
        <v>45010</v>
      </c>
      <c r="AR969" s="2">
        <f t="shared" si="172"/>
        <v>45010</v>
      </c>
      <c r="AS969" s="1" t="str">
        <f t="shared" si="173"/>
        <v>06:50:04</v>
      </c>
      <c r="AT969" s="1" t="str">
        <f t="shared" si="174"/>
        <v>Week-4</v>
      </c>
      <c r="AU969" s="3">
        <f t="shared" si="175"/>
        <v>0.25</v>
      </c>
      <c r="AW969">
        <v>8.3333333333333329E-2</v>
      </c>
      <c r="AX969">
        <v>34</v>
      </c>
      <c r="AY969">
        <v>25.4</v>
      </c>
    </row>
    <row r="970" spans="1:51" x14ac:dyDescent="0.25">
      <c r="A970">
        <v>9125</v>
      </c>
      <c r="B970" t="s">
        <v>41</v>
      </c>
      <c r="C970" t="s">
        <v>109</v>
      </c>
      <c r="D970" t="s">
        <v>43</v>
      </c>
      <c r="E970" t="s">
        <v>110</v>
      </c>
      <c r="F970" t="s">
        <v>6016</v>
      </c>
      <c r="G970" t="s">
        <v>129</v>
      </c>
      <c r="H970" t="s">
        <v>72</v>
      </c>
      <c r="I970" t="s">
        <v>72</v>
      </c>
      <c r="J970" t="s">
        <v>112</v>
      </c>
      <c r="K970" t="s">
        <v>113</v>
      </c>
      <c r="L970" t="s">
        <v>50</v>
      </c>
      <c r="M970" t="s">
        <v>114</v>
      </c>
      <c r="N970">
        <v>17</v>
      </c>
      <c r="O970" t="s">
        <v>48</v>
      </c>
      <c r="P970" t="s">
        <v>52</v>
      </c>
      <c r="T970" t="s">
        <v>105</v>
      </c>
      <c r="V970" t="s">
        <v>48</v>
      </c>
      <c r="W970" t="s">
        <v>54</v>
      </c>
      <c r="X970" t="s">
        <v>78</v>
      </c>
      <c r="Y970" t="s">
        <v>54</v>
      </c>
      <c r="Z970" t="s">
        <v>1632</v>
      </c>
      <c r="AA970" t="s">
        <v>54</v>
      </c>
      <c r="AB970" t="s">
        <v>57</v>
      </c>
      <c r="AC970" t="s">
        <v>6017</v>
      </c>
      <c r="AH970">
        <f t="shared" si="165"/>
        <v>0</v>
      </c>
      <c r="AI970">
        <f t="shared" si="166"/>
        <v>1</v>
      </c>
      <c r="AJ970" t="str">
        <f t="shared" si="167"/>
        <v/>
      </c>
      <c r="AK970">
        <v>1</v>
      </c>
      <c r="AL970" s="8">
        <f t="shared" si="168"/>
        <v>17</v>
      </c>
      <c r="AM970" s="8">
        <f t="shared" si="169"/>
        <v>0.13333333333333333</v>
      </c>
      <c r="AN970" s="8">
        <f t="shared" si="170"/>
        <v>45.149999999999991</v>
      </c>
      <c r="AO970" s="8">
        <f>Table1[[#This Row],[L1 Worked Time]]+Table1[[#This Row],[Idle Time]]+Table1[[#This Row],[L1 Pend Time]]</f>
        <v>62.283333333333324</v>
      </c>
      <c r="AP970" s="1" t="str">
        <f t="shared" si="171"/>
        <v>Sat</v>
      </c>
      <c r="AQ970" s="6">
        <f>INT(Table1[[#This Row],[Create Date]])</f>
        <v>45010</v>
      </c>
      <c r="AR970" s="2">
        <f t="shared" si="172"/>
        <v>45010</v>
      </c>
      <c r="AS970" s="1" t="str">
        <f t="shared" si="173"/>
        <v>06:10:03</v>
      </c>
      <c r="AT970" s="1" t="str">
        <f t="shared" si="174"/>
        <v>Week-4</v>
      </c>
      <c r="AU970" s="3">
        <f t="shared" si="175"/>
        <v>0.25</v>
      </c>
      <c r="AW970">
        <v>0.13333333333333333</v>
      </c>
      <c r="AX970">
        <v>17</v>
      </c>
      <c r="AY970">
        <v>45.149999999999991</v>
      </c>
    </row>
    <row r="971" spans="1:51" x14ac:dyDescent="0.25">
      <c r="A971">
        <v>9124</v>
      </c>
      <c r="B971" t="s">
        <v>117</v>
      </c>
      <c r="C971" t="s">
        <v>60</v>
      </c>
      <c r="D971" t="s">
        <v>43</v>
      </c>
      <c r="E971" t="s">
        <v>217</v>
      </c>
      <c r="F971" t="s">
        <v>6018</v>
      </c>
      <c r="G971" t="s">
        <v>129</v>
      </c>
      <c r="H971" t="s">
        <v>47</v>
      </c>
      <c r="I971" t="s">
        <v>47</v>
      </c>
      <c r="J971" t="s">
        <v>112</v>
      </c>
      <c r="K971" t="s">
        <v>121</v>
      </c>
      <c r="L971" t="s">
        <v>50</v>
      </c>
      <c r="M971" t="s">
        <v>114</v>
      </c>
      <c r="N971">
        <v>62</v>
      </c>
      <c r="O971" t="s">
        <v>48</v>
      </c>
      <c r="P971" t="s">
        <v>123</v>
      </c>
      <c r="R971" t="s">
        <v>124</v>
      </c>
      <c r="V971" t="s">
        <v>48</v>
      </c>
      <c r="W971" t="s">
        <v>54</v>
      </c>
      <c r="X971" t="s">
        <v>142</v>
      </c>
      <c r="Y971" t="s">
        <v>54</v>
      </c>
      <c r="Z971" t="s">
        <v>6019</v>
      </c>
      <c r="AA971" t="s">
        <v>54</v>
      </c>
      <c r="AB971" t="s">
        <v>57</v>
      </c>
      <c r="AC971" t="s">
        <v>57</v>
      </c>
      <c r="AH971">
        <f t="shared" si="165"/>
        <v>0</v>
      </c>
      <c r="AI971">
        <f t="shared" si="166"/>
        <v>1</v>
      </c>
      <c r="AJ971" t="str">
        <f t="shared" si="167"/>
        <v/>
      </c>
      <c r="AK971">
        <v>1</v>
      </c>
      <c r="AL971" s="8">
        <f t="shared" si="168"/>
        <v>62</v>
      </c>
      <c r="AM971" s="8">
        <f t="shared" si="169"/>
        <v>0.1</v>
      </c>
      <c r="AN971" s="8">
        <f t="shared" si="170"/>
        <v>1.6666666666666666E-2</v>
      </c>
      <c r="AO971" s="8">
        <f>Table1[[#This Row],[L1 Worked Time]]+Table1[[#This Row],[Idle Time]]+Table1[[#This Row],[L1 Pend Time]]</f>
        <v>62.116666666666667</v>
      </c>
      <c r="AP971" s="1" t="str">
        <f t="shared" si="171"/>
        <v>Sat</v>
      </c>
      <c r="AQ971" s="6">
        <f>INT(Table1[[#This Row],[Create Date]])</f>
        <v>45010</v>
      </c>
      <c r="AR971" s="2">
        <f t="shared" si="172"/>
        <v>45010</v>
      </c>
      <c r="AS971" s="1" t="str">
        <f t="shared" si="173"/>
        <v>05:10:03</v>
      </c>
      <c r="AT971" s="1" t="str">
        <f t="shared" si="174"/>
        <v>Week-4</v>
      </c>
      <c r="AU971" s="3">
        <f t="shared" si="175"/>
        <v>0.20833333333333331</v>
      </c>
      <c r="AW971">
        <v>0.1</v>
      </c>
      <c r="AX971">
        <v>62</v>
      </c>
      <c r="AY971">
        <v>1.6666666666666666E-2</v>
      </c>
    </row>
    <row r="972" spans="1:51" x14ac:dyDescent="0.25">
      <c r="A972">
        <v>9133</v>
      </c>
      <c r="B972" t="s">
        <v>117</v>
      </c>
      <c r="C972" t="s">
        <v>60</v>
      </c>
      <c r="D972" t="s">
        <v>43</v>
      </c>
      <c r="E972" t="s">
        <v>110</v>
      </c>
      <c r="F972" t="s">
        <v>6004</v>
      </c>
      <c r="G972" t="s">
        <v>77</v>
      </c>
      <c r="H972" t="s">
        <v>47</v>
      </c>
      <c r="I972" t="s">
        <v>63</v>
      </c>
      <c r="J972" t="s">
        <v>112</v>
      </c>
      <c r="K972" t="s">
        <v>141</v>
      </c>
      <c r="L972" t="s">
        <v>50</v>
      </c>
      <c r="M972" t="s">
        <v>122</v>
      </c>
      <c r="N972">
        <v>42</v>
      </c>
      <c r="O972" t="s">
        <v>48</v>
      </c>
      <c r="P972" t="s">
        <v>52</v>
      </c>
      <c r="T972" t="s">
        <v>105</v>
      </c>
      <c r="V972" t="s">
        <v>48</v>
      </c>
      <c r="W972" t="s">
        <v>54</v>
      </c>
      <c r="X972" t="s">
        <v>148</v>
      </c>
      <c r="Y972" t="s">
        <v>54</v>
      </c>
      <c r="Z972" t="s">
        <v>6005</v>
      </c>
      <c r="AA972" t="s">
        <v>54</v>
      </c>
      <c r="AB972" t="s">
        <v>57</v>
      </c>
      <c r="AC972" t="s">
        <v>57</v>
      </c>
      <c r="AH972">
        <f t="shared" si="165"/>
        <v>0</v>
      </c>
      <c r="AI972">
        <f t="shared" si="166"/>
        <v>0</v>
      </c>
      <c r="AJ972">
        <f t="shared" si="167"/>
        <v>1</v>
      </c>
      <c r="AK972">
        <v>1</v>
      </c>
      <c r="AL972" s="8">
        <f t="shared" si="168"/>
        <v>42</v>
      </c>
      <c r="AM972" s="8">
        <f t="shared" si="169"/>
        <v>0.11666666666666667</v>
      </c>
      <c r="AN972" s="8">
        <f t="shared" si="170"/>
        <v>1.6666666666666666E-2</v>
      </c>
      <c r="AO972" s="8">
        <f>Table1[[#This Row],[L1 Worked Time]]+Table1[[#This Row],[Idle Time]]+Table1[[#This Row],[L1 Pend Time]]</f>
        <v>42.133333333333333</v>
      </c>
      <c r="AP972" s="1" t="str">
        <f t="shared" si="171"/>
        <v>Sun</v>
      </c>
      <c r="AQ972" s="6">
        <f>INT(Table1[[#This Row],[Create Date]])</f>
        <v>45011</v>
      </c>
      <c r="AR972" s="2">
        <f t="shared" si="172"/>
        <v>45011</v>
      </c>
      <c r="AS972" s="1" t="str">
        <f t="shared" si="173"/>
        <v>14:50:03</v>
      </c>
      <c r="AT972" s="1" t="str">
        <f t="shared" si="174"/>
        <v>Week-4</v>
      </c>
      <c r="AU972" s="3">
        <f t="shared" si="175"/>
        <v>0.58333333333333326</v>
      </c>
      <c r="AW972">
        <v>0.11666666666666667</v>
      </c>
      <c r="AX972">
        <v>42</v>
      </c>
      <c r="AY972">
        <v>1.6666666666666666E-2</v>
      </c>
    </row>
    <row r="973" spans="1:51" x14ac:dyDescent="0.25">
      <c r="A973">
        <v>9132</v>
      </c>
      <c r="B973" t="s">
        <v>59</v>
      </c>
      <c r="C973" t="s">
        <v>60</v>
      </c>
      <c r="D973" t="s">
        <v>43</v>
      </c>
      <c r="E973" t="s">
        <v>4781</v>
      </c>
      <c r="F973" t="s">
        <v>6006</v>
      </c>
      <c r="G973" t="s">
        <v>77</v>
      </c>
      <c r="H973" t="s">
        <v>47</v>
      </c>
      <c r="I973" t="s">
        <v>63</v>
      </c>
      <c r="J973" t="s">
        <v>48</v>
      </c>
      <c r="K973" t="s">
        <v>130</v>
      </c>
      <c r="L973" t="s">
        <v>50</v>
      </c>
      <c r="M973" t="s">
        <v>682</v>
      </c>
      <c r="N973">
        <v>126</v>
      </c>
      <c r="O973" t="s">
        <v>48</v>
      </c>
      <c r="P973" t="s">
        <v>52</v>
      </c>
      <c r="T973" t="s">
        <v>105</v>
      </c>
      <c r="V973" t="s">
        <v>48</v>
      </c>
      <c r="W973" t="s">
        <v>54</v>
      </c>
      <c r="X973" t="s">
        <v>148</v>
      </c>
      <c r="Y973" t="s">
        <v>54</v>
      </c>
      <c r="Z973" t="s">
        <v>6007</v>
      </c>
      <c r="AA973" t="s">
        <v>54</v>
      </c>
      <c r="AB973" t="s">
        <v>57</v>
      </c>
      <c r="AC973" t="s">
        <v>57</v>
      </c>
      <c r="AH973">
        <f t="shared" si="165"/>
        <v>0</v>
      </c>
      <c r="AI973">
        <f t="shared" si="166"/>
        <v>0</v>
      </c>
      <c r="AJ973">
        <f t="shared" si="167"/>
        <v>1</v>
      </c>
      <c r="AK973">
        <v>1</v>
      </c>
      <c r="AL973" s="8">
        <f t="shared" si="168"/>
        <v>125.99999999999999</v>
      </c>
      <c r="AM973" s="8">
        <f t="shared" si="169"/>
        <v>0.11666666666666667</v>
      </c>
      <c r="AN973" s="8">
        <f t="shared" si="170"/>
        <v>1.6666666666666666E-2</v>
      </c>
      <c r="AO973" s="8">
        <f>Table1[[#This Row],[L1 Worked Time]]+Table1[[#This Row],[Idle Time]]+Table1[[#This Row],[L1 Pend Time]]</f>
        <v>126.13333333333331</v>
      </c>
      <c r="AP973" s="1" t="str">
        <f t="shared" si="171"/>
        <v>Sun</v>
      </c>
      <c r="AQ973" s="6">
        <f>INT(Table1[[#This Row],[Create Date]])</f>
        <v>45011</v>
      </c>
      <c r="AR973" s="2">
        <f t="shared" si="172"/>
        <v>45011</v>
      </c>
      <c r="AS973" s="1" t="str">
        <f t="shared" si="173"/>
        <v>12:50:03</v>
      </c>
      <c r="AT973" s="1" t="str">
        <f t="shared" si="174"/>
        <v>Week-4</v>
      </c>
      <c r="AU973" s="3">
        <f t="shared" si="175"/>
        <v>0.5</v>
      </c>
      <c r="AW973">
        <v>0.11666666666666667</v>
      </c>
      <c r="AX973">
        <v>125.99999999999999</v>
      </c>
      <c r="AY973">
        <v>1.6666666666666666E-2</v>
      </c>
    </row>
    <row r="974" spans="1:51" x14ac:dyDescent="0.25">
      <c r="A974">
        <v>9131</v>
      </c>
      <c r="B974" t="s">
        <v>41</v>
      </c>
      <c r="C974" t="s">
        <v>109</v>
      </c>
      <c r="D974" t="s">
        <v>43</v>
      </c>
      <c r="E974" t="s">
        <v>110</v>
      </c>
      <c r="F974" t="s">
        <v>6008</v>
      </c>
      <c r="G974" t="s">
        <v>77</v>
      </c>
      <c r="H974" t="s">
        <v>72</v>
      </c>
      <c r="I974" t="s">
        <v>72</v>
      </c>
      <c r="J974" t="s">
        <v>48</v>
      </c>
      <c r="K974" t="s">
        <v>113</v>
      </c>
      <c r="L974" t="s">
        <v>50</v>
      </c>
      <c r="M974" t="s">
        <v>114</v>
      </c>
      <c r="N974">
        <v>20</v>
      </c>
      <c r="O974" t="s">
        <v>48</v>
      </c>
      <c r="P974" t="s">
        <v>52</v>
      </c>
      <c r="T974" t="s">
        <v>105</v>
      </c>
      <c r="V974" t="s">
        <v>48</v>
      </c>
      <c r="W974" t="s">
        <v>54</v>
      </c>
      <c r="X974" t="s">
        <v>106</v>
      </c>
      <c r="Y974" t="s">
        <v>54</v>
      </c>
      <c r="Z974" t="s">
        <v>6009</v>
      </c>
      <c r="AA974" t="s">
        <v>54</v>
      </c>
      <c r="AB974" t="s">
        <v>57</v>
      </c>
      <c r="AC974" t="s">
        <v>57</v>
      </c>
      <c r="AH974">
        <f t="shared" si="165"/>
        <v>0</v>
      </c>
      <c r="AI974">
        <f t="shared" si="166"/>
        <v>1</v>
      </c>
      <c r="AJ974" t="str">
        <f t="shared" si="167"/>
        <v/>
      </c>
      <c r="AK974">
        <v>1</v>
      </c>
      <c r="AL974" s="8">
        <f t="shared" si="168"/>
        <v>20</v>
      </c>
      <c r="AM974" s="8">
        <f t="shared" si="169"/>
        <v>8.3333333333333329E-2</v>
      </c>
      <c r="AN974" s="8">
        <f t="shared" si="170"/>
        <v>1.6666666666666666E-2</v>
      </c>
      <c r="AO974" s="8">
        <f>Table1[[#This Row],[L1 Worked Time]]+Table1[[#This Row],[Idle Time]]+Table1[[#This Row],[L1 Pend Time]]</f>
        <v>20.099999999999998</v>
      </c>
      <c r="AP974" s="1" t="str">
        <f t="shared" si="171"/>
        <v>Sun</v>
      </c>
      <c r="AQ974" s="6">
        <f>INT(Table1[[#This Row],[Create Date]])</f>
        <v>45011</v>
      </c>
      <c r="AR974" s="2">
        <f t="shared" si="172"/>
        <v>45011</v>
      </c>
      <c r="AS974" s="1" t="str">
        <f t="shared" si="173"/>
        <v>10:40:03</v>
      </c>
      <c r="AT974" s="1" t="str">
        <f t="shared" si="174"/>
        <v>Week-4</v>
      </c>
      <c r="AU974" s="3">
        <f t="shared" si="175"/>
        <v>0.41666666666666663</v>
      </c>
      <c r="AW974">
        <v>8.3333333333333329E-2</v>
      </c>
      <c r="AX974">
        <v>20</v>
      </c>
      <c r="AY974">
        <v>1.6666666666666666E-2</v>
      </c>
    </row>
    <row r="975" spans="1:51" x14ac:dyDescent="0.25">
      <c r="A975">
        <v>9130</v>
      </c>
      <c r="B975" t="s">
        <v>41</v>
      </c>
      <c r="C975" t="s">
        <v>109</v>
      </c>
      <c r="D975" t="s">
        <v>43</v>
      </c>
      <c r="E975" t="s">
        <v>110</v>
      </c>
      <c r="F975" t="s">
        <v>6010</v>
      </c>
      <c r="G975" t="s">
        <v>77</v>
      </c>
      <c r="H975" t="s">
        <v>72</v>
      </c>
      <c r="I975" t="s">
        <v>72</v>
      </c>
      <c r="J975" t="s">
        <v>48</v>
      </c>
      <c r="K975" t="s">
        <v>113</v>
      </c>
      <c r="L975" t="s">
        <v>50</v>
      </c>
      <c r="M975" t="s">
        <v>114</v>
      </c>
      <c r="N975">
        <v>23</v>
      </c>
      <c r="O975" t="s">
        <v>48</v>
      </c>
      <c r="P975" t="s">
        <v>52</v>
      </c>
      <c r="T975" t="s">
        <v>105</v>
      </c>
      <c r="V975" t="s">
        <v>48</v>
      </c>
      <c r="W975" t="s">
        <v>54</v>
      </c>
      <c r="X975" t="s">
        <v>148</v>
      </c>
      <c r="Y975" t="s">
        <v>54</v>
      </c>
      <c r="Z975" t="s">
        <v>2068</v>
      </c>
      <c r="AA975" t="s">
        <v>54</v>
      </c>
      <c r="AB975" t="s">
        <v>57</v>
      </c>
      <c r="AC975" t="s">
        <v>57</v>
      </c>
      <c r="AH975">
        <f t="shared" si="165"/>
        <v>0</v>
      </c>
      <c r="AI975">
        <f t="shared" si="166"/>
        <v>1</v>
      </c>
      <c r="AJ975" t="str">
        <f t="shared" si="167"/>
        <v/>
      </c>
      <c r="AK975">
        <v>1</v>
      </c>
      <c r="AL975" s="8">
        <f t="shared" si="168"/>
        <v>23</v>
      </c>
      <c r="AM975" s="8">
        <f t="shared" si="169"/>
        <v>0.11666666666666667</v>
      </c>
      <c r="AN975" s="8">
        <f t="shared" si="170"/>
        <v>1.6666666666666666E-2</v>
      </c>
      <c r="AO975" s="8">
        <f>Table1[[#This Row],[L1 Worked Time]]+Table1[[#This Row],[Idle Time]]+Table1[[#This Row],[L1 Pend Time]]</f>
        <v>23.133333333333333</v>
      </c>
      <c r="AP975" s="1" t="str">
        <f t="shared" si="171"/>
        <v>Sun</v>
      </c>
      <c r="AQ975" s="6">
        <f>INT(Table1[[#This Row],[Create Date]])</f>
        <v>45011</v>
      </c>
      <c r="AR975" s="2">
        <f t="shared" si="172"/>
        <v>45011</v>
      </c>
      <c r="AS975" s="1" t="str">
        <f t="shared" si="173"/>
        <v>10:10:03</v>
      </c>
      <c r="AT975" s="1" t="str">
        <f t="shared" si="174"/>
        <v>Week-4</v>
      </c>
      <c r="AU975" s="3">
        <f t="shared" si="175"/>
        <v>0.41666666666666663</v>
      </c>
      <c r="AW975">
        <v>0.11666666666666667</v>
      </c>
      <c r="AX975">
        <v>23</v>
      </c>
      <c r="AY975">
        <v>1.6666666666666666E-2</v>
      </c>
    </row>
    <row r="976" spans="1:51" x14ac:dyDescent="0.25">
      <c r="A976">
        <v>9129</v>
      </c>
      <c r="B976" t="s">
        <v>41</v>
      </c>
      <c r="C976" t="s">
        <v>109</v>
      </c>
      <c r="D976" t="s">
        <v>43</v>
      </c>
      <c r="E976" t="s">
        <v>110</v>
      </c>
      <c r="F976" t="s">
        <v>6011</v>
      </c>
      <c r="G976" t="s">
        <v>77</v>
      </c>
      <c r="H976" t="s">
        <v>72</v>
      </c>
      <c r="I976" t="s">
        <v>72</v>
      </c>
      <c r="J976" t="s">
        <v>48</v>
      </c>
      <c r="K976" t="s">
        <v>113</v>
      </c>
      <c r="L976" t="s">
        <v>50</v>
      </c>
      <c r="M976" t="s">
        <v>114</v>
      </c>
      <c r="N976">
        <v>27</v>
      </c>
      <c r="O976" t="s">
        <v>48</v>
      </c>
      <c r="P976" t="s">
        <v>52</v>
      </c>
      <c r="T976" t="s">
        <v>105</v>
      </c>
      <c r="V976" t="s">
        <v>48</v>
      </c>
      <c r="W976" t="s">
        <v>54</v>
      </c>
      <c r="X976" t="s">
        <v>84</v>
      </c>
      <c r="Y976" t="s">
        <v>54</v>
      </c>
      <c r="Z976" t="s">
        <v>2553</v>
      </c>
      <c r="AA976" t="s">
        <v>54</v>
      </c>
      <c r="AB976" t="s">
        <v>57</v>
      </c>
      <c r="AC976" t="s">
        <v>57</v>
      </c>
      <c r="AH976">
        <f t="shared" si="165"/>
        <v>0</v>
      </c>
      <c r="AI976">
        <f t="shared" si="166"/>
        <v>1</v>
      </c>
      <c r="AJ976" t="str">
        <f t="shared" si="167"/>
        <v/>
      </c>
      <c r="AK976">
        <v>1</v>
      </c>
      <c r="AL976" s="8">
        <f t="shared" si="168"/>
        <v>27</v>
      </c>
      <c r="AM976" s="8">
        <f t="shared" si="169"/>
        <v>0.18333333333333332</v>
      </c>
      <c r="AN976" s="8">
        <f t="shared" si="170"/>
        <v>1.6666666666666666E-2</v>
      </c>
      <c r="AO976" s="8">
        <f>Table1[[#This Row],[L1 Worked Time]]+Table1[[#This Row],[Idle Time]]+Table1[[#This Row],[L1 Pend Time]]</f>
        <v>27.2</v>
      </c>
      <c r="AP976" s="1" t="str">
        <f t="shared" si="171"/>
        <v>Sun</v>
      </c>
      <c r="AQ976" s="6">
        <f>INT(Table1[[#This Row],[Create Date]])</f>
        <v>45011</v>
      </c>
      <c r="AR976" s="2">
        <f t="shared" si="172"/>
        <v>45011</v>
      </c>
      <c r="AS976" s="1" t="str">
        <f t="shared" si="173"/>
        <v>08:30:04</v>
      </c>
      <c r="AT976" s="1" t="str">
        <f t="shared" si="174"/>
        <v>Week-4</v>
      </c>
      <c r="AU976" s="3">
        <f t="shared" si="175"/>
        <v>0.33333333333333331</v>
      </c>
      <c r="AW976">
        <v>0.18333333333333332</v>
      </c>
      <c r="AX976">
        <v>27</v>
      </c>
      <c r="AY976">
        <v>1.6666666666666666E-2</v>
      </c>
    </row>
    <row r="977" spans="1:51" x14ac:dyDescent="0.25">
      <c r="A977">
        <v>9165</v>
      </c>
      <c r="B977" t="s">
        <v>59</v>
      </c>
      <c r="C977" t="s">
        <v>60</v>
      </c>
      <c r="D977" t="s">
        <v>43</v>
      </c>
      <c r="E977" t="s">
        <v>5920</v>
      </c>
      <c r="F977" t="s">
        <v>5921</v>
      </c>
      <c r="G977" t="s">
        <v>129</v>
      </c>
      <c r="H977" t="s">
        <v>47</v>
      </c>
      <c r="I977" t="s">
        <v>47</v>
      </c>
      <c r="J977" t="s">
        <v>64</v>
      </c>
      <c r="L977" t="s">
        <v>50</v>
      </c>
      <c r="M977" t="s">
        <v>65</v>
      </c>
      <c r="N977">
        <v>46</v>
      </c>
      <c r="O977" t="s">
        <v>48</v>
      </c>
      <c r="P977" t="s">
        <v>66</v>
      </c>
      <c r="Q977" t="s">
        <v>317</v>
      </c>
      <c r="V977" t="s">
        <v>48</v>
      </c>
      <c r="W977" t="s">
        <v>54</v>
      </c>
      <c r="X977" t="s">
        <v>148</v>
      </c>
      <c r="Y977" t="s">
        <v>54</v>
      </c>
      <c r="Z977" t="s">
        <v>5922</v>
      </c>
      <c r="AA977" t="s">
        <v>54</v>
      </c>
      <c r="AB977" t="s">
        <v>57</v>
      </c>
      <c r="AC977" t="s">
        <v>5923</v>
      </c>
      <c r="AH977">
        <f t="shared" si="165"/>
        <v>0</v>
      </c>
      <c r="AI977">
        <f t="shared" si="166"/>
        <v>1</v>
      </c>
      <c r="AJ977" t="str">
        <f t="shared" si="167"/>
        <v/>
      </c>
      <c r="AK977">
        <v>1</v>
      </c>
      <c r="AL977" s="8">
        <f t="shared" si="168"/>
        <v>46</v>
      </c>
      <c r="AM977" s="8">
        <f t="shared" si="169"/>
        <v>0.11666666666666667</v>
      </c>
      <c r="AN977" s="8">
        <f t="shared" si="170"/>
        <v>188.26666666666668</v>
      </c>
      <c r="AO977" s="8">
        <f>Table1[[#This Row],[L1 Worked Time]]+Table1[[#This Row],[Idle Time]]+Table1[[#This Row],[L1 Pend Time]]</f>
        <v>234.38333333333335</v>
      </c>
      <c r="AP977" s="1" t="str">
        <f t="shared" si="171"/>
        <v>Mon</v>
      </c>
      <c r="AQ977" s="6">
        <f>INT(Table1[[#This Row],[Create Date]])</f>
        <v>45012</v>
      </c>
      <c r="AR977" s="2">
        <f t="shared" si="172"/>
        <v>45012</v>
      </c>
      <c r="AS977" s="1" t="str">
        <f t="shared" si="173"/>
        <v>23:00:22</v>
      </c>
      <c r="AT977" s="1" t="str">
        <f t="shared" si="174"/>
        <v>Week-5</v>
      </c>
      <c r="AU977" s="3">
        <f t="shared" si="175"/>
        <v>0.95833333333333326</v>
      </c>
      <c r="AW977">
        <v>0.11666666666666667</v>
      </c>
      <c r="AX977">
        <v>46</v>
      </c>
      <c r="AY977">
        <v>188.26666666666668</v>
      </c>
    </row>
    <row r="978" spans="1:51" x14ac:dyDescent="0.25">
      <c r="A978">
        <v>9164</v>
      </c>
      <c r="B978" t="s">
        <v>59</v>
      </c>
      <c r="C978" t="s">
        <v>60</v>
      </c>
      <c r="D978" t="s">
        <v>43</v>
      </c>
      <c r="E978" t="s">
        <v>5924</v>
      </c>
      <c r="F978" t="s">
        <v>5925</v>
      </c>
      <c r="G978" t="s">
        <v>129</v>
      </c>
      <c r="H978" t="s">
        <v>72</v>
      </c>
      <c r="I978" t="s">
        <v>72</v>
      </c>
      <c r="J978" t="s">
        <v>392</v>
      </c>
      <c r="K978" t="s">
        <v>130</v>
      </c>
      <c r="L978" t="s">
        <v>50</v>
      </c>
      <c r="M978" t="s">
        <v>122</v>
      </c>
      <c r="N978">
        <v>26</v>
      </c>
      <c r="O978" t="s">
        <v>48</v>
      </c>
      <c r="P978" t="s">
        <v>52</v>
      </c>
      <c r="T978" t="s">
        <v>105</v>
      </c>
      <c r="V978" t="s">
        <v>48</v>
      </c>
      <c r="W978" t="s">
        <v>54</v>
      </c>
      <c r="X978" t="s">
        <v>148</v>
      </c>
      <c r="Y978" t="s">
        <v>54</v>
      </c>
      <c r="Z978" t="s">
        <v>5926</v>
      </c>
      <c r="AA978" t="s">
        <v>54</v>
      </c>
      <c r="AB978" t="s">
        <v>57</v>
      </c>
      <c r="AC978" t="s">
        <v>5927</v>
      </c>
      <c r="AH978">
        <f t="shared" si="165"/>
        <v>0</v>
      </c>
      <c r="AI978">
        <f t="shared" si="166"/>
        <v>1</v>
      </c>
      <c r="AJ978" t="str">
        <f t="shared" si="167"/>
        <v/>
      </c>
      <c r="AK978">
        <v>1</v>
      </c>
      <c r="AL978" s="8">
        <f t="shared" si="168"/>
        <v>25.999999999999996</v>
      </c>
      <c r="AM978" s="8">
        <f t="shared" si="169"/>
        <v>0.11666666666666667</v>
      </c>
      <c r="AN978" s="8">
        <f t="shared" si="170"/>
        <v>108.55</v>
      </c>
      <c r="AO978" s="8">
        <f>Table1[[#This Row],[L1 Worked Time]]+Table1[[#This Row],[Idle Time]]+Table1[[#This Row],[L1 Pend Time]]</f>
        <v>134.66666666666666</v>
      </c>
      <c r="AP978" s="1" t="str">
        <f t="shared" si="171"/>
        <v>Mon</v>
      </c>
      <c r="AQ978" s="6">
        <f>INT(Table1[[#This Row],[Create Date]])</f>
        <v>45012</v>
      </c>
      <c r="AR978" s="2">
        <f t="shared" si="172"/>
        <v>45012</v>
      </c>
      <c r="AS978" s="1" t="str">
        <f t="shared" si="173"/>
        <v>22:50:03</v>
      </c>
      <c r="AT978" s="1" t="str">
        <f t="shared" si="174"/>
        <v>Week-5</v>
      </c>
      <c r="AU978" s="3">
        <f t="shared" si="175"/>
        <v>0.91666666666666663</v>
      </c>
      <c r="AW978">
        <v>0.11666666666666667</v>
      </c>
      <c r="AX978">
        <v>25.999999999999996</v>
      </c>
      <c r="AY978">
        <v>108.55</v>
      </c>
    </row>
    <row r="979" spans="1:51" x14ac:dyDescent="0.25">
      <c r="A979">
        <v>9163</v>
      </c>
      <c r="B979" t="s">
        <v>59</v>
      </c>
      <c r="C979" t="s">
        <v>60</v>
      </c>
      <c r="D979" t="s">
        <v>43</v>
      </c>
      <c r="E979" t="s">
        <v>5928</v>
      </c>
      <c r="F979" t="s">
        <v>5929</v>
      </c>
      <c r="G979" t="s">
        <v>2165</v>
      </c>
      <c r="H979" t="s">
        <v>72</v>
      </c>
      <c r="I979" t="s">
        <v>72</v>
      </c>
      <c r="J979" t="s">
        <v>64</v>
      </c>
      <c r="L979" t="s">
        <v>50</v>
      </c>
      <c r="M979" t="s">
        <v>65</v>
      </c>
      <c r="N979">
        <v>102</v>
      </c>
      <c r="O979" t="s">
        <v>48</v>
      </c>
      <c r="P979" t="s">
        <v>66</v>
      </c>
      <c r="Q979" t="s">
        <v>88</v>
      </c>
      <c r="V979" t="s">
        <v>48</v>
      </c>
      <c r="W979" t="s">
        <v>54</v>
      </c>
      <c r="X979" t="s">
        <v>142</v>
      </c>
      <c r="Y979" t="s">
        <v>54</v>
      </c>
      <c r="Z979" t="s">
        <v>5930</v>
      </c>
      <c r="AA979" t="s">
        <v>54</v>
      </c>
      <c r="AB979" t="s">
        <v>57</v>
      </c>
      <c r="AC979" t="s">
        <v>57</v>
      </c>
      <c r="AH979">
        <f t="shared" si="165"/>
        <v>0</v>
      </c>
      <c r="AI979">
        <f t="shared" si="166"/>
        <v>1</v>
      </c>
      <c r="AJ979" t="str">
        <f t="shared" si="167"/>
        <v/>
      </c>
      <c r="AK979">
        <v>1</v>
      </c>
      <c r="AL979" s="8">
        <f t="shared" si="168"/>
        <v>102</v>
      </c>
      <c r="AM979" s="8">
        <f t="shared" si="169"/>
        <v>0.1</v>
      </c>
      <c r="AN979" s="8">
        <f t="shared" si="170"/>
        <v>1.6666666666666666E-2</v>
      </c>
      <c r="AO979" s="8">
        <f>Table1[[#This Row],[L1 Worked Time]]+Table1[[#This Row],[Idle Time]]+Table1[[#This Row],[L1 Pend Time]]</f>
        <v>102.11666666666666</v>
      </c>
      <c r="AP979" s="1" t="str">
        <f t="shared" si="171"/>
        <v>Mon</v>
      </c>
      <c r="AQ979" s="6">
        <f>INT(Table1[[#This Row],[Create Date]])</f>
        <v>45012</v>
      </c>
      <c r="AR979" s="2">
        <f t="shared" si="172"/>
        <v>45012</v>
      </c>
      <c r="AS979" s="1" t="str">
        <f t="shared" si="173"/>
        <v>22:30:19</v>
      </c>
      <c r="AT979" s="1" t="str">
        <f t="shared" si="174"/>
        <v>Week-5</v>
      </c>
      <c r="AU979" s="3">
        <f t="shared" si="175"/>
        <v>0.91666666666666663</v>
      </c>
      <c r="AW979">
        <v>0.1</v>
      </c>
      <c r="AX979">
        <v>102</v>
      </c>
      <c r="AY979">
        <v>1.6666666666666666E-2</v>
      </c>
    </row>
    <row r="980" spans="1:51" x14ac:dyDescent="0.25">
      <c r="A980">
        <v>9162</v>
      </c>
      <c r="B980" t="s">
        <v>59</v>
      </c>
      <c r="C980" t="s">
        <v>60</v>
      </c>
      <c r="D980" t="s">
        <v>43</v>
      </c>
      <c r="E980" t="s">
        <v>5336</v>
      </c>
      <c r="F980" t="s">
        <v>5931</v>
      </c>
      <c r="G980" t="s">
        <v>2165</v>
      </c>
      <c r="H980" t="s">
        <v>72</v>
      </c>
      <c r="I980" t="s">
        <v>72</v>
      </c>
      <c r="J980" t="s">
        <v>64</v>
      </c>
      <c r="L980" t="s">
        <v>50</v>
      </c>
      <c r="M980" t="s">
        <v>65</v>
      </c>
      <c r="N980">
        <v>3</v>
      </c>
      <c r="O980" t="s">
        <v>48</v>
      </c>
      <c r="P980" t="s">
        <v>66</v>
      </c>
      <c r="Q980" t="s">
        <v>73</v>
      </c>
      <c r="V980" t="s">
        <v>48</v>
      </c>
      <c r="W980" t="s">
        <v>54</v>
      </c>
      <c r="X980" t="s">
        <v>78</v>
      </c>
      <c r="Y980" t="s">
        <v>54</v>
      </c>
      <c r="Z980" t="s">
        <v>5932</v>
      </c>
      <c r="AA980" t="s">
        <v>54</v>
      </c>
      <c r="AB980" t="s">
        <v>57</v>
      </c>
      <c r="AC980" t="s">
        <v>57</v>
      </c>
      <c r="AH980">
        <f t="shared" si="165"/>
        <v>0</v>
      </c>
      <c r="AI980">
        <f t="shared" si="166"/>
        <v>1</v>
      </c>
      <c r="AJ980" t="str">
        <f t="shared" si="167"/>
        <v/>
      </c>
      <c r="AK980">
        <v>1</v>
      </c>
      <c r="AL980" s="8">
        <f t="shared" si="168"/>
        <v>3</v>
      </c>
      <c r="AM980" s="8">
        <f t="shared" si="169"/>
        <v>0.13333333333333333</v>
      </c>
      <c r="AN980" s="8">
        <f t="shared" si="170"/>
        <v>1.6666666666666666E-2</v>
      </c>
      <c r="AO980" s="8">
        <f>Table1[[#This Row],[L1 Worked Time]]+Table1[[#This Row],[Idle Time]]+Table1[[#This Row],[L1 Pend Time]]</f>
        <v>3.15</v>
      </c>
      <c r="AP980" s="1" t="str">
        <f t="shared" si="171"/>
        <v>Mon</v>
      </c>
      <c r="AQ980" s="6">
        <f>INT(Table1[[#This Row],[Create Date]])</f>
        <v>45012</v>
      </c>
      <c r="AR980" s="2">
        <f t="shared" si="172"/>
        <v>45012</v>
      </c>
      <c r="AS980" s="1" t="str">
        <f t="shared" si="173"/>
        <v>20:00:21</v>
      </c>
      <c r="AT980" s="1" t="str">
        <f t="shared" si="174"/>
        <v>Week-5</v>
      </c>
      <c r="AU980" s="3">
        <f t="shared" si="175"/>
        <v>0.83333333333333326</v>
      </c>
      <c r="AW980">
        <v>0.13333333333333333</v>
      </c>
      <c r="AX980">
        <v>3</v>
      </c>
      <c r="AY980">
        <v>1.6666666666666666E-2</v>
      </c>
    </row>
    <row r="981" spans="1:51" x14ac:dyDescent="0.25">
      <c r="A981">
        <v>9161</v>
      </c>
      <c r="B981" t="s">
        <v>59</v>
      </c>
      <c r="C981" t="s">
        <v>60</v>
      </c>
      <c r="D981" t="s">
        <v>43</v>
      </c>
      <c r="E981" t="s">
        <v>5933</v>
      </c>
      <c r="F981" t="s">
        <v>5931</v>
      </c>
      <c r="G981" t="s">
        <v>2165</v>
      </c>
      <c r="H981" t="s">
        <v>47</v>
      </c>
      <c r="I981" t="s">
        <v>47</v>
      </c>
      <c r="J981" t="s">
        <v>64</v>
      </c>
      <c r="L981" t="s">
        <v>50</v>
      </c>
      <c r="M981" t="s">
        <v>65</v>
      </c>
      <c r="N981">
        <v>32</v>
      </c>
      <c r="O981" t="s">
        <v>48</v>
      </c>
      <c r="P981" t="s">
        <v>66</v>
      </c>
      <c r="Q981" t="s">
        <v>317</v>
      </c>
      <c r="V981" t="s">
        <v>48</v>
      </c>
      <c r="W981" t="s">
        <v>54</v>
      </c>
      <c r="X981" t="s">
        <v>55</v>
      </c>
      <c r="Y981" t="s">
        <v>54</v>
      </c>
      <c r="Z981" t="s">
        <v>5934</v>
      </c>
      <c r="AA981" t="s">
        <v>54</v>
      </c>
      <c r="AB981" t="s">
        <v>57</v>
      </c>
      <c r="AC981" t="s">
        <v>57</v>
      </c>
      <c r="AH981">
        <f t="shared" si="165"/>
        <v>0</v>
      </c>
      <c r="AI981">
        <f t="shared" si="166"/>
        <v>1</v>
      </c>
      <c r="AJ981" t="str">
        <f t="shared" si="167"/>
        <v/>
      </c>
      <c r="AK981">
        <v>1</v>
      </c>
      <c r="AL981" s="8">
        <f t="shared" si="168"/>
        <v>32</v>
      </c>
      <c r="AM981" s="8">
        <f t="shared" si="169"/>
        <v>0.15000000000000002</v>
      </c>
      <c r="AN981" s="8">
        <f t="shared" si="170"/>
        <v>1.6666666666666666E-2</v>
      </c>
      <c r="AO981" s="8">
        <f>Table1[[#This Row],[L1 Worked Time]]+Table1[[#This Row],[Idle Time]]+Table1[[#This Row],[L1 Pend Time]]</f>
        <v>32.166666666666664</v>
      </c>
      <c r="AP981" s="1" t="str">
        <f t="shared" si="171"/>
        <v>Mon</v>
      </c>
      <c r="AQ981" s="6">
        <f>INT(Table1[[#This Row],[Create Date]])</f>
        <v>45012</v>
      </c>
      <c r="AR981" s="2">
        <f t="shared" si="172"/>
        <v>45012</v>
      </c>
      <c r="AS981" s="1" t="str">
        <f t="shared" si="173"/>
        <v>20:00:21</v>
      </c>
      <c r="AT981" s="1" t="str">
        <f t="shared" si="174"/>
        <v>Week-5</v>
      </c>
      <c r="AU981" s="3">
        <f t="shared" si="175"/>
        <v>0.83333333333333326</v>
      </c>
      <c r="AW981">
        <v>0.15000000000000002</v>
      </c>
      <c r="AX981">
        <v>32</v>
      </c>
      <c r="AY981">
        <v>1.6666666666666666E-2</v>
      </c>
    </row>
    <row r="982" spans="1:51" x14ac:dyDescent="0.25">
      <c r="A982">
        <v>9159</v>
      </c>
      <c r="B982" t="s">
        <v>59</v>
      </c>
      <c r="C982" t="s">
        <v>60</v>
      </c>
      <c r="D982" t="s">
        <v>43</v>
      </c>
      <c r="E982" t="s">
        <v>5336</v>
      </c>
      <c r="F982" t="s">
        <v>5935</v>
      </c>
      <c r="G982" t="s">
        <v>2165</v>
      </c>
      <c r="H982" t="s">
        <v>72</v>
      </c>
      <c r="I982" t="s">
        <v>72</v>
      </c>
      <c r="J982" t="s">
        <v>64</v>
      </c>
      <c r="L982" t="s">
        <v>50</v>
      </c>
      <c r="M982" t="s">
        <v>65</v>
      </c>
      <c r="N982">
        <v>22</v>
      </c>
      <c r="O982" t="s">
        <v>48</v>
      </c>
      <c r="P982" t="s">
        <v>66</v>
      </c>
      <c r="Q982" t="s">
        <v>73</v>
      </c>
      <c r="V982" t="s">
        <v>48</v>
      </c>
      <c r="W982" t="s">
        <v>54</v>
      </c>
      <c r="X982" t="s">
        <v>55</v>
      </c>
      <c r="Y982" t="s">
        <v>54</v>
      </c>
      <c r="Z982" t="s">
        <v>5563</v>
      </c>
      <c r="AA982" t="s">
        <v>54</v>
      </c>
      <c r="AB982" t="s">
        <v>57</v>
      </c>
      <c r="AC982" t="s">
        <v>57</v>
      </c>
      <c r="AH982">
        <f t="shared" si="165"/>
        <v>0</v>
      </c>
      <c r="AI982">
        <f t="shared" si="166"/>
        <v>1</v>
      </c>
      <c r="AJ982" t="str">
        <f t="shared" si="167"/>
        <v/>
      </c>
      <c r="AK982">
        <v>1</v>
      </c>
      <c r="AL982" s="8">
        <f t="shared" si="168"/>
        <v>22</v>
      </c>
      <c r="AM982" s="8">
        <f t="shared" si="169"/>
        <v>0.15000000000000002</v>
      </c>
      <c r="AN982" s="8">
        <f t="shared" si="170"/>
        <v>1.6666666666666666E-2</v>
      </c>
      <c r="AO982" s="8">
        <f>Table1[[#This Row],[L1 Worked Time]]+Table1[[#This Row],[Idle Time]]+Table1[[#This Row],[L1 Pend Time]]</f>
        <v>22.166666666666664</v>
      </c>
      <c r="AP982" s="1" t="str">
        <f t="shared" si="171"/>
        <v>Mon</v>
      </c>
      <c r="AQ982" s="6">
        <f>INT(Table1[[#This Row],[Create Date]])</f>
        <v>45012</v>
      </c>
      <c r="AR982" s="2">
        <f t="shared" si="172"/>
        <v>45012</v>
      </c>
      <c r="AS982" s="1" t="str">
        <f t="shared" si="173"/>
        <v>19:30:25</v>
      </c>
      <c r="AT982" s="1" t="str">
        <f t="shared" si="174"/>
        <v>Week-5</v>
      </c>
      <c r="AU982" s="3">
        <f t="shared" si="175"/>
        <v>0.79166666666666663</v>
      </c>
      <c r="AW982">
        <v>0.15000000000000002</v>
      </c>
      <c r="AX982">
        <v>22</v>
      </c>
      <c r="AY982">
        <v>1.6666666666666666E-2</v>
      </c>
    </row>
    <row r="983" spans="1:51" x14ac:dyDescent="0.25">
      <c r="A983">
        <v>9158</v>
      </c>
      <c r="B983" t="s">
        <v>59</v>
      </c>
      <c r="C983" t="s">
        <v>60</v>
      </c>
      <c r="D983" t="s">
        <v>43</v>
      </c>
      <c r="E983" t="s">
        <v>5336</v>
      </c>
      <c r="F983" t="s">
        <v>5936</v>
      </c>
      <c r="G983" t="s">
        <v>2165</v>
      </c>
      <c r="H983" t="s">
        <v>72</v>
      </c>
      <c r="I983" t="s">
        <v>72</v>
      </c>
      <c r="J983" t="s">
        <v>64</v>
      </c>
      <c r="L983" t="s">
        <v>50</v>
      </c>
      <c r="M983" t="s">
        <v>65</v>
      </c>
      <c r="N983">
        <v>5</v>
      </c>
      <c r="O983" t="s">
        <v>48</v>
      </c>
      <c r="P983" t="s">
        <v>66</v>
      </c>
      <c r="Q983" t="s">
        <v>73</v>
      </c>
      <c r="V983" t="s">
        <v>48</v>
      </c>
      <c r="W983" t="s">
        <v>54</v>
      </c>
      <c r="X983" t="s">
        <v>106</v>
      </c>
      <c r="Y983" t="s">
        <v>54</v>
      </c>
      <c r="Z983" t="s">
        <v>2900</v>
      </c>
      <c r="AA983" t="s">
        <v>54</v>
      </c>
      <c r="AB983" t="s">
        <v>57</v>
      </c>
      <c r="AC983" t="s">
        <v>57</v>
      </c>
      <c r="AH983">
        <f t="shared" si="165"/>
        <v>0</v>
      </c>
      <c r="AI983">
        <f t="shared" si="166"/>
        <v>1</v>
      </c>
      <c r="AJ983" t="str">
        <f t="shared" si="167"/>
        <v/>
      </c>
      <c r="AK983">
        <v>1</v>
      </c>
      <c r="AL983" s="8">
        <f t="shared" si="168"/>
        <v>5</v>
      </c>
      <c r="AM983" s="8">
        <f t="shared" si="169"/>
        <v>8.3333333333333329E-2</v>
      </c>
      <c r="AN983" s="8">
        <f t="shared" si="170"/>
        <v>1.6666666666666666E-2</v>
      </c>
      <c r="AO983" s="8">
        <f>Table1[[#This Row],[L1 Worked Time]]+Table1[[#This Row],[Idle Time]]+Table1[[#This Row],[L1 Pend Time]]</f>
        <v>5.0999999999999996</v>
      </c>
      <c r="AP983" s="1" t="str">
        <f t="shared" si="171"/>
        <v>Mon</v>
      </c>
      <c r="AQ983" s="6">
        <f>INT(Table1[[#This Row],[Create Date]])</f>
        <v>45012</v>
      </c>
      <c r="AR983" s="2">
        <f t="shared" si="172"/>
        <v>45012</v>
      </c>
      <c r="AS983" s="1" t="str">
        <f t="shared" si="173"/>
        <v>19:00:19</v>
      </c>
      <c r="AT983" s="1" t="str">
        <f t="shared" si="174"/>
        <v>Week-5</v>
      </c>
      <c r="AU983" s="3">
        <f t="shared" si="175"/>
        <v>0.79166666666666663</v>
      </c>
      <c r="AW983">
        <v>8.3333333333333329E-2</v>
      </c>
      <c r="AX983">
        <v>5</v>
      </c>
      <c r="AY983">
        <v>1.6666666666666666E-2</v>
      </c>
    </row>
    <row r="984" spans="1:51" x14ac:dyDescent="0.25">
      <c r="A984">
        <v>9157</v>
      </c>
      <c r="B984" t="s">
        <v>59</v>
      </c>
      <c r="C984" t="s">
        <v>60</v>
      </c>
      <c r="D984" t="s">
        <v>43</v>
      </c>
      <c r="E984" t="s">
        <v>5937</v>
      </c>
      <c r="F984" t="s">
        <v>5938</v>
      </c>
      <c r="G984" t="s">
        <v>2165</v>
      </c>
      <c r="H984" t="s">
        <v>72</v>
      </c>
      <c r="I984" t="s">
        <v>72</v>
      </c>
      <c r="J984" t="s">
        <v>64</v>
      </c>
      <c r="L984" t="s">
        <v>50</v>
      </c>
      <c r="M984" t="s">
        <v>65</v>
      </c>
      <c r="N984">
        <v>4</v>
      </c>
      <c r="O984" t="s">
        <v>48</v>
      </c>
      <c r="P984" t="s">
        <v>66</v>
      </c>
      <c r="Q984" t="s">
        <v>73</v>
      </c>
      <c r="V984" t="s">
        <v>48</v>
      </c>
      <c r="W984" t="s">
        <v>54</v>
      </c>
      <c r="X984" t="s">
        <v>142</v>
      </c>
      <c r="Y984" t="s">
        <v>54</v>
      </c>
      <c r="Z984" t="s">
        <v>555</v>
      </c>
      <c r="AA984" t="s">
        <v>54</v>
      </c>
      <c r="AB984" t="s">
        <v>57</v>
      </c>
      <c r="AC984" t="s">
        <v>57</v>
      </c>
      <c r="AH984">
        <f t="shared" si="165"/>
        <v>0</v>
      </c>
      <c r="AI984">
        <f t="shared" si="166"/>
        <v>1</v>
      </c>
      <c r="AJ984" t="str">
        <f t="shared" si="167"/>
        <v/>
      </c>
      <c r="AK984">
        <v>1</v>
      </c>
      <c r="AL984" s="8">
        <f t="shared" si="168"/>
        <v>4</v>
      </c>
      <c r="AM984" s="8">
        <f t="shared" si="169"/>
        <v>0.1</v>
      </c>
      <c r="AN984" s="8">
        <f t="shared" si="170"/>
        <v>1.6666666666666666E-2</v>
      </c>
      <c r="AO984" s="8">
        <f>Table1[[#This Row],[L1 Worked Time]]+Table1[[#This Row],[Idle Time]]+Table1[[#This Row],[L1 Pend Time]]</f>
        <v>4.1166666666666663</v>
      </c>
      <c r="AP984" s="1" t="str">
        <f t="shared" si="171"/>
        <v>Mon</v>
      </c>
      <c r="AQ984" s="6">
        <f>INT(Table1[[#This Row],[Create Date]])</f>
        <v>45012</v>
      </c>
      <c r="AR984" s="2">
        <f t="shared" si="172"/>
        <v>45012</v>
      </c>
      <c r="AS984" s="1" t="str">
        <f t="shared" si="173"/>
        <v>18:30:16</v>
      </c>
      <c r="AT984" s="1" t="str">
        <f t="shared" si="174"/>
        <v>Week-5</v>
      </c>
      <c r="AU984" s="3">
        <f t="shared" si="175"/>
        <v>0.75</v>
      </c>
      <c r="AW984">
        <v>0.1</v>
      </c>
      <c r="AX984">
        <v>4</v>
      </c>
      <c r="AY984">
        <v>1.6666666666666666E-2</v>
      </c>
    </row>
    <row r="985" spans="1:51" x14ac:dyDescent="0.25">
      <c r="A985">
        <v>9156</v>
      </c>
      <c r="B985" t="s">
        <v>59</v>
      </c>
      <c r="C985" t="s">
        <v>60</v>
      </c>
      <c r="D985" t="s">
        <v>43</v>
      </c>
      <c r="E985" t="s">
        <v>5336</v>
      </c>
      <c r="F985" t="s">
        <v>5939</v>
      </c>
      <c r="G985" t="s">
        <v>2165</v>
      </c>
      <c r="H985" t="s">
        <v>72</v>
      </c>
      <c r="I985" t="s">
        <v>72</v>
      </c>
      <c r="J985" t="s">
        <v>64</v>
      </c>
      <c r="L985" t="s">
        <v>50</v>
      </c>
      <c r="M985" t="s">
        <v>65</v>
      </c>
      <c r="N985">
        <v>13</v>
      </c>
      <c r="O985" t="s">
        <v>48</v>
      </c>
      <c r="P985" t="s">
        <v>66</v>
      </c>
      <c r="Q985" t="s">
        <v>73</v>
      </c>
      <c r="V985" t="s">
        <v>48</v>
      </c>
      <c r="W985" t="s">
        <v>54</v>
      </c>
      <c r="X985" t="s">
        <v>89</v>
      </c>
      <c r="Y985" t="s">
        <v>54</v>
      </c>
      <c r="Z985" t="s">
        <v>5254</v>
      </c>
      <c r="AA985" t="s">
        <v>54</v>
      </c>
      <c r="AB985" t="s">
        <v>57</v>
      </c>
      <c r="AC985" t="s">
        <v>5940</v>
      </c>
      <c r="AH985">
        <f t="shared" si="165"/>
        <v>0</v>
      </c>
      <c r="AI985">
        <f t="shared" si="166"/>
        <v>1</v>
      </c>
      <c r="AJ985" t="str">
        <f t="shared" si="167"/>
        <v/>
      </c>
      <c r="AK985">
        <v>1</v>
      </c>
      <c r="AL985" s="8">
        <f t="shared" si="168"/>
        <v>12.999999999999998</v>
      </c>
      <c r="AM985" s="8">
        <f t="shared" si="169"/>
        <v>0.16666666666666666</v>
      </c>
      <c r="AN985" s="8">
        <f t="shared" si="170"/>
        <v>48.68333333333333</v>
      </c>
      <c r="AO985" s="8">
        <f>Table1[[#This Row],[L1 Worked Time]]+Table1[[#This Row],[Idle Time]]+Table1[[#This Row],[L1 Pend Time]]</f>
        <v>61.849999999999994</v>
      </c>
      <c r="AP985" s="1" t="str">
        <f t="shared" si="171"/>
        <v>Mon</v>
      </c>
      <c r="AQ985" s="6">
        <f>INT(Table1[[#This Row],[Create Date]])</f>
        <v>45012</v>
      </c>
      <c r="AR985" s="2">
        <f t="shared" si="172"/>
        <v>45012</v>
      </c>
      <c r="AS985" s="1" t="str">
        <f t="shared" si="173"/>
        <v>17:00:18</v>
      </c>
      <c r="AT985" s="1" t="str">
        <f t="shared" si="174"/>
        <v>Week-5</v>
      </c>
      <c r="AU985" s="3">
        <f t="shared" si="175"/>
        <v>0.70833333333333326</v>
      </c>
      <c r="AW985">
        <v>0.16666666666666666</v>
      </c>
      <c r="AX985">
        <v>12.999999999999998</v>
      </c>
      <c r="AY985">
        <v>48.68333333333333</v>
      </c>
    </row>
    <row r="986" spans="1:51" x14ac:dyDescent="0.25">
      <c r="A986">
        <v>9155</v>
      </c>
      <c r="B986" t="s">
        <v>59</v>
      </c>
      <c r="C986" t="s">
        <v>60</v>
      </c>
      <c r="D986" t="s">
        <v>43</v>
      </c>
      <c r="E986" t="s">
        <v>5336</v>
      </c>
      <c r="F986" t="s">
        <v>5941</v>
      </c>
      <c r="G986" t="s">
        <v>2165</v>
      </c>
      <c r="H986" t="s">
        <v>72</v>
      </c>
      <c r="I986" t="s">
        <v>72</v>
      </c>
      <c r="J986" t="s">
        <v>64</v>
      </c>
      <c r="L986" t="s">
        <v>50</v>
      </c>
      <c r="M986" t="s">
        <v>65</v>
      </c>
      <c r="N986">
        <v>73</v>
      </c>
      <c r="O986" t="s">
        <v>48</v>
      </c>
      <c r="P986" t="s">
        <v>66</v>
      </c>
      <c r="Q986" t="s">
        <v>73</v>
      </c>
      <c r="V986" t="s">
        <v>48</v>
      </c>
      <c r="W986" t="s">
        <v>54</v>
      </c>
      <c r="X986" t="s">
        <v>89</v>
      </c>
      <c r="Y986" t="s">
        <v>54</v>
      </c>
      <c r="Z986" t="s">
        <v>3810</v>
      </c>
      <c r="AA986" t="s">
        <v>54</v>
      </c>
      <c r="AB986" t="s">
        <v>57</v>
      </c>
      <c r="AC986" t="s">
        <v>4708</v>
      </c>
      <c r="AH986">
        <f t="shared" si="165"/>
        <v>0</v>
      </c>
      <c r="AI986">
        <f t="shared" si="166"/>
        <v>1</v>
      </c>
      <c r="AJ986" t="str">
        <f t="shared" si="167"/>
        <v/>
      </c>
      <c r="AK986">
        <v>1</v>
      </c>
      <c r="AL986" s="8">
        <f t="shared" si="168"/>
        <v>73</v>
      </c>
      <c r="AM986" s="8">
        <f t="shared" si="169"/>
        <v>0.16666666666666666</v>
      </c>
      <c r="AN986" s="8">
        <f t="shared" si="170"/>
        <v>89.716666666666654</v>
      </c>
      <c r="AO986" s="8">
        <f>Table1[[#This Row],[L1 Worked Time]]+Table1[[#This Row],[Idle Time]]+Table1[[#This Row],[L1 Pend Time]]</f>
        <v>162.88333333333333</v>
      </c>
      <c r="AP986" s="1" t="str">
        <f t="shared" si="171"/>
        <v>Mon</v>
      </c>
      <c r="AQ986" s="6">
        <f>INT(Table1[[#This Row],[Create Date]])</f>
        <v>45012</v>
      </c>
      <c r="AR986" s="2">
        <f t="shared" si="172"/>
        <v>45012</v>
      </c>
      <c r="AS986" s="1" t="str">
        <f t="shared" si="173"/>
        <v>15:00:20</v>
      </c>
      <c r="AT986" s="1" t="str">
        <f t="shared" si="174"/>
        <v>Week-5</v>
      </c>
      <c r="AU986" s="3">
        <f t="shared" si="175"/>
        <v>0.625</v>
      </c>
      <c r="AW986">
        <v>0.16666666666666666</v>
      </c>
      <c r="AX986">
        <v>73</v>
      </c>
      <c r="AY986">
        <v>89.716666666666654</v>
      </c>
    </row>
    <row r="987" spans="1:51" x14ac:dyDescent="0.25">
      <c r="A987">
        <v>9154</v>
      </c>
      <c r="B987" t="s">
        <v>59</v>
      </c>
      <c r="C987" t="s">
        <v>60</v>
      </c>
      <c r="D987" t="s">
        <v>43</v>
      </c>
      <c r="E987" t="s">
        <v>5942</v>
      </c>
      <c r="F987" t="s">
        <v>5943</v>
      </c>
      <c r="G987" t="s">
        <v>82</v>
      </c>
      <c r="H987" t="s">
        <v>63</v>
      </c>
      <c r="I987" t="s">
        <v>63</v>
      </c>
      <c r="J987" t="s">
        <v>64</v>
      </c>
      <c r="L987" t="s">
        <v>50</v>
      </c>
      <c r="M987" t="s">
        <v>65</v>
      </c>
      <c r="N987">
        <v>56</v>
      </c>
      <c r="O987" t="s">
        <v>48</v>
      </c>
      <c r="P987" t="s">
        <v>66</v>
      </c>
      <c r="Q987" t="s">
        <v>67</v>
      </c>
      <c r="V987" t="s">
        <v>48</v>
      </c>
      <c r="W987" t="s">
        <v>54</v>
      </c>
      <c r="X987" t="s">
        <v>1767</v>
      </c>
      <c r="Y987" t="s">
        <v>54</v>
      </c>
      <c r="Z987" t="s">
        <v>5944</v>
      </c>
      <c r="AA987" t="s">
        <v>54</v>
      </c>
      <c r="AB987" t="s">
        <v>57</v>
      </c>
      <c r="AC987" t="s">
        <v>5945</v>
      </c>
      <c r="AH987">
        <f t="shared" si="165"/>
        <v>0</v>
      </c>
      <c r="AI987">
        <f t="shared" si="166"/>
        <v>1</v>
      </c>
      <c r="AJ987" t="str">
        <f t="shared" si="167"/>
        <v/>
      </c>
      <c r="AK987">
        <v>1</v>
      </c>
      <c r="AL987" s="8">
        <f t="shared" si="168"/>
        <v>56</v>
      </c>
      <c r="AM987" s="8">
        <f t="shared" si="169"/>
        <v>0.66666666666666663</v>
      </c>
      <c r="AN987" s="8">
        <f t="shared" si="170"/>
        <v>15.933333333333332</v>
      </c>
      <c r="AO987" s="8">
        <f>Table1[[#This Row],[L1 Worked Time]]+Table1[[#This Row],[Idle Time]]+Table1[[#This Row],[L1 Pend Time]]</f>
        <v>72.599999999999994</v>
      </c>
      <c r="AP987" s="1" t="str">
        <f t="shared" si="171"/>
        <v>Mon</v>
      </c>
      <c r="AQ987" s="6">
        <f>INT(Table1[[#This Row],[Create Date]])</f>
        <v>45012</v>
      </c>
      <c r="AR987" s="2">
        <f t="shared" si="172"/>
        <v>45012</v>
      </c>
      <c r="AS987" s="1" t="str">
        <f t="shared" si="173"/>
        <v>14:30:18</v>
      </c>
      <c r="AT987" s="1" t="str">
        <f t="shared" si="174"/>
        <v>Week-5</v>
      </c>
      <c r="AU987" s="3">
        <f t="shared" si="175"/>
        <v>0.58333333333333326</v>
      </c>
      <c r="AW987">
        <v>0.66666666666666663</v>
      </c>
      <c r="AX987">
        <v>56</v>
      </c>
      <c r="AY987">
        <v>15.933333333333332</v>
      </c>
    </row>
    <row r="988" spans="1:51" x14ac:dyDescent="0.25">
      <c r="A988">
        <v>9153</v>
      </c>
      <c r="B988" t="s">
        <v>59</v>
      </c>
      <c r="C988" t="s">
        <v>60</v>
      </c>
      <c r="D988" t="s">
        <v>43</v>
      </c>
      <c r="E988" t="s">
        <v>5946</v>
      </c>
      <c r="F988" t="s">
        <v>5947</v>
      </c>
      <c r="G988" t="s">
        <v>140</v>
      </c>
      <c r="H988" t="s">
        <v>63</v>
      </c>
      <c r="I988" t="s">
        <v>63</v>
      </c>
      <c r="J988" t="s">
        <v>64</v>
      </c>
      <c r="L988" t="s">
        <v>50</v>
      </c>
      <c r="M988" t="s">
        <v>114</v>
      </c>
      <c r="N988">
        <v>180</v>
      </c>
      <c r="O988" t="s">
        <v>48</v>
      </c>
      <c r="P988" t="s">
        <v>66</v>
      </c>
      <c r="Q988" t="s">
        <v>67</v>
      </c>
      <c r="V988" t="s">
        <v>48</v>
      </c>
      <c r="W988" t="s">
        <v>54</v>
      </c>
      <c r="X988" t="s">
        <v>78</v>
      </c>
      <c r="Y988" t="s">
        <v>54</v>
      </c>
      <c r="Z988" t="s">
        <v>5948</v>
      </c>
      <c r="AA988" t="s">
        <v>54</v>
      </c>
      <c r="AB988" t="s">
        <v>57</v>
      </c>
      <c r="AC988" t="s">
        <v>4673</v>
      </c>
      <c r="AH988">
        <f t="shared" si="165"/>
        <v>0</v>
      </c>
      <c r="AI988">
        <f t="shared" si="166"/>
        <v>1</v>
      </c>
      <c r="AJ988" t="str">
        <f t="shared" si="167"/>
        <v/>
      </c>
      <c r="AK988">
        <v>1</v>
      </c>
      <c r="AL988" s="8">
        <f t="shared" si="168"/>
        <v>180</v>
      </c>
      <c r="AM988" s="8">
        <f t="shared" si="169"/>
        <v>0.13333333333333333</v>
      </c>
      <c r="AN988" s="8">
        <f t="shared" si="170"/>
        <v>9.1833333333333336</v>
      </c>
      <c r="AO988" s="8">
        <f>Table1[[#This Row],[L1 Worked Time]]+Table1[[#This Row],[Idle Time]]+Table1[[#This Row],[L1 Pend Time]]</f>
        <v>189.31666666666666</v>
      </c>
      <c r="AP988" s="1" t="str">
        <f t="shared" si="171"/>
        <v>Mon</v>
      </c>
      <c r="AQ988" s="6">
        <f>INT(Table1[[#This Row],[Create Date]])</f>
        <v>45012</v>
      </c>
      <c r="AR988" s="2">
        <f t="shared" si="172"/>
        <v>45012</v>
      </c>
      <c r="AS988" s="1" t="str">
        <f t="shared" si="173"/>
        <v>13:30:14</v>
      </c>
      <c r="AT988" s="1" t="str">
        <f t="shared" si="174"/>
        <v>Week-5</v>
      </c>
      <c r="AU988" s="3">
        <f t="shared" si="175"/>
        <v>0.54166666666666663</v>
      </c>
      <c r="AW988">
        <v>0.13333333333333333</v>
      </c>
      <c r="AX988">
        <v>180</v>
      </c>
      <c r="AY988">
        <v>9.1833333333333336</v>
      </c>
    </row>
    <row r="989" spans="1:51" x14ac:dyDescent="0.25">
      <c r="A989">
        <v>9152</v>
      </c>
      <c r="B989" t="s">
        <v>59</v>
      </c>
      <c r="C989" t="s">
        <v>60</v>
      </c>
      <c r="D989" t="s">
        <v>43</v>
      </c>
      <c r="E989" t="s">
        <v>5949</v>
      </c>
      <c r="F989" t="s">
        <v>5947</v>
      </c>
      <c r="G989" t="s">
        <v>46</v>
      </c>
      <c r="H989" t="s">
        <v>63</v>
      </c>
      <c r="I989" t="s">
        <v>63</v>
      </c>
      <c r="J989" t="s">
        <v>64</v>
      </c>
      <c r="L989" t="s">
        <v>50</v>
      </c>
      <c r="M989" t="s">
        <v>65</v>
      </c>
      <c r="N989">
        <v>7</v>
      </c>
      <c r="O989" t="s">
        <v>48</v>
      </c>
      <c r="P989" t="s">
        <v>66</v>
      </c>
      <c r="Q989" t="s">
        <v>67</v>
      </c>
      <c r="V989" t="s">
        <v>48</v>
      </c>
      <c r="W989" t="s">
        <v>54</v>
      </c>
      <c r="X989" t="s">
        <v>4226</v>
      </c>
      <c r="Y989" t="s">
        <v>54</v>
      </c>
      <c r="Z989" t="s">
        <v>5950</v>
      </c>
      <c r="AA989" t="s">
        <v>54</v>
      </c>
      <c r="AB989" t="s">
        <v>57</v>
      </c>
      <c r="AC989" t="s">
        <v>5951</v>
      </c>
      <c r="AH989">
        <f t="shared" si="165"/>
        <v>0</v>
      </c>
      <c r="AI989">
        <f t="shared" si="166"/>
        <v>1</v>
      </c>
      <c r="AJ989" t="str">
        <f t="shared" si="167"/>
        <v/>
      </c>
      <c r="AK989">
        <v>1</v>
      </c>
      <c r="AL989" s="8">
        <f t="shared" si="168"/>
        <v>7</v>
      </c>
      <c r="AM989" s="8">
        <f t="shared" si="169"/>
        <v>1.2666666666666666</v>
      </c>
      <c r="AN989" s="8">
        <f t="shared" si="170"/>
        <v>160.93333333333334</v>
      </c>
      <c r="AO989" s="8">
        <f>Table1[[#This Row],[L1 Worked Time]]+Table1[[#This Row],[Idle Time]]+Table1[[#This Row],[L1 Pend Time]]</f>
        <v>169.2</v>
      </c>
      <c r="AP989" s="1" t="str">
        <f t="shared" si="171"/>
        <v>Mon</v>
      </c>
      <c r="AQ989" s="6">
        <f>INT(Table1[[#This Row],[Create Date]])</f>
        <v>45012</v>
      </c>
      <c r="AR989" s="2">
        <f t="shared" si="172"/>
        <v>45012</v>
      </c>
      <c r="AS989" s="1" t="str">
        <f t="shared" si="173"/>
        <v>13:30:14</v>
      </c>
      <c r="AT989" s="1" t="str">
        <f t="shared" si="174"/>
        <v>Week-5</v>
      </c>
      <c r="AU989" s="3">
        <f t="shared" si="175"/>
        <v>0.54166666666666663</v>
      </c>
      <c r="AW989">
        <v>1.2666666666666666</v>
      </c>
      <c r="AX989">
        <v>7</v>
      </c>
      <c r="AY989">
        <v>160.93333333333334</v>
      </c>
    </row>
    <row r="990" spans="1:51" x14ac:dyDescent="0.25">
      <c r="A990">
        <v>9151</v>
      </c>
      <c r="B990" t="s">
        <v>41</v>
      </c>
      <c r="C990" t="s">
        <v>60</v>
      </c>
      <c r="D990" t="s">
        <v>43</v>
      </c>
      <c r="E990" t="s">
        <v>110</v>
      </c>
      <c r="F990" t="s">
        <v>5952</v>
      </c>
      <c r="G990" t="s">
        <v>181</v>
      </c>
      <c r="H990" t="s">
        <v>72</v>
      </c>
      <c r="I990" t="s">
        <v>72</v>
      </c>
      <c r="J990" t="s">
        <v>112</v>
      </c>
      <c r="K990" t="s">
        <v>113</v>
      </c>
      <c r="L990" t="s">
        <v>50</v>
      </c>
      <c r="M990" t="s">
        <v>114</v>
      </c>
      <c r="N990">
        <v>79</v>
      </c>
      <c r="O990" t="s">
        <v>48</v>
      </c>
      <c r="P990" t="s">
        <v>52</v>
      </c>
      <c r="T990" t="s">
        <v>105</v>
      </c>
      <c r="V990" t="s">
        <v>48</v>
      </c>
      <c r="W990" t="s">
        <v>54</v>
      </c>
      <c r="X990" t="s">
        <v>148</v>
      </c>
      <c r="Y990" t="s">
        <v>54</v>
      </c>
      <c r="Z990" t="s">
        <v>5953</v>
      </c>
      <c r="AA990" t="s">
        <v>54</v>
      </c>
      <c r="AB990" t="s">
        <v>57</v>
      </c>
      <c r="AC990" t="s">
        <v>5954</v>
      </c>
      <c r="AH990">
        <f t="shared" si="165"/>
        <v>0</v>
      </c>
      <c r="AI990">
        <f t="shared" si="166"/>
        <v>1</v>
      </c>
      <c r="AJ990" t="str">
        <f t="shared" si="167"/>
        <v/>
      </c>
      <c r="AK990">
        <v>1</v>
      </c>
      <c r="AL990" s="8">
        <f t="shared" si="168"/>
        <v>79</v>
      </c>
      <c r="AM990" s="8">
        <f t="shared" si="169"/>
        <v>0.11666666666666667</v>
      </c>
      <c r="AN990" s="8">
        <f t="shared" si="170"/>
        <v>95.916666666666657</v>
      </c>
      <c r="AO990" s="8">
        <f>Table1[[#This Row],[L1 Worked Time]]+Table1[[#This Row],[Idle Time]]+Table1[[#This Row],[L1 Pend Time]]</f>
        <v>175.0333333333333</v>
      </c>
      <c r="AP990" s="1" t="str">
        <f t="shared" si="171"/>
        <v>Mon</v>
      </c>
      <c r="AQ990" s="6">
        <f>INT(Table1[[#This Row],[Create Date]])</f>
        <v>45012</v>
      </c>
      <c r="AR990" s="2">
        <f t="shared" si="172"/>
        <v>45012</v>
      </c>
      <c r="AS990" s="1" t="str">
        <f t="shared" si="173"/>
        <v>11:10:03</v>
      </c>
      <c r="AT990" s="1" t="str">
        <f t="shared" si="174"/>
        <v>Week-5</v>
      </c>
      <c r="AU990" s="3">
        <f t="shared" si="175"/>
        <v>0.45833333333333331</v>
      </c>
      <c r="AW990">
        <v>0.11666666666666667</v>
      </c>
      <c r="AX990">
        <v>79</v>
      </c>
      <c r="AY990">
        <v>95.916666666666657</v>
      </c>
    </row>
    <row r="991" spans="1:51" x14ac:dyDescent="0.25">
      <c r="A991">
        <v>9150</v>
      </c>
      <c r="B991" t="s">
        <v>59</v>
      </c>
      <c r="C991" t="s">
        <v>60</v>
      </c>
      <c r="D991" t="s">
        <v>43</v>
      </c>
      <c r="E991" t="s">
        <v>5955</v>
      </c>
      <c r="F991" t="s">
        <v>5956</v>
      </c>
      <c r="G991" t="s">
        <v>82</v>
      </c>
      <c r="H991" t="s">
        <v>72</v>
      </c>
      <c r="I991" t="s">
        <v>72</v>
      </c>
      <c r="J991" t="s">
        <v>64</v>
      </c>
      <c r="L991" t="s">
        <v>50</v>
      </c>
      <c r="M991" t="s">
        <v>65</v>
      </c>
      <c r="N991">
        <v>155</v>
      </c>
      <c r="O991" t="s">
        <v>48</v>
      </c>
      <c r="P991" t="s">
        <v>66</v>
      </c>
      <c r="Q991" t="s">
        <v>88</v>
      </c>
      <c r="V991" t="s">
        <v>48</v>
      </c>
      <c r="W991" t="s">
        <v>54</v>
      </c>
      <c r="X991" t="s">
        <v>84</v>
      </c>
      <c r="Y991" t="s">
        <v>54</v>
      </c>
      <c r="Z991" t="s">
        <v>5957</v>
      </c>
      <c r="AA991" t="s">
        <v>54</v>
      </c>
      <c r="AB991" t="s">
        <v>57</v>
      </c>
      <c r="AC991" t="s">
        <v>5958</v>
      </c>
      <c r="AH991">
        <f t="shared" si="165"/>
        <v>0</v>
      </c>
      <c r="AI991">
        <f t="shared" si="166"/>
        <v>1</v>
      </c>
      <c r="AJ991" t="str">
        <f t="shared" si="167"/>
        <v/>
      </c>
      <c r="AK991">
        <v>1</v>
      </c>
      <c r="AL991" s="8">
        <f t="shared" si="168"/>
        <v>155</v>
      </c>
      <c r="AM991" s="8">
        <f t="shared" si="169"/>
        <v>0.18333333333333332</v>
      </c>
      <c r="AN991" s="8">
        <f t="shared" si="170"/>
        <v>128.43333333333334</v>
      </c>
      <c r="AO991" s="8">
        <f>Table1[[#This Row],[L1 Worked Time]]+Table1[[#This Row],[Idle Time]]+Table1[[#This Row],[L1 Pend Time]]</f>
        <v>283.61666666666667</v>
      </c>
      <c r="AP991" s="1" t="str">
        <f t="shared" si="171"/>
        <v>Mon</v>
      </c>
      <c r="AQ991" s="6">
        <f>INT(Table1[[#This Row],[Create Date]])</f>
        <v>45012</v>
      </c>
      <c r="AR991" s="2">
        <f t="shared" si="172"/>
        <v>45012</v>
      </c>
      <c r="AS991" s="1" t="str">
        <f t="shared" si="173"/>
        <v>11:00:13</v>
      </c>
      <c r="AT991" s="1" t="str">
        <f t="shared" si="174"/>
        <v>Week-5</v>
      </c>
      <c r="AU991" s="3">
        <f t="shared" si="175"/>
        <v>0.45833333333333331</v>
      </c>
      <c r="AW991">
        <v>0.18333333333333332</v>
      </c>
      <c r="AX991">
        <v>155</v>
      </c>
      <c r="AY991">
        <v>128.43333333333334</v>
      </c>
    </row>
    <row r="992" spans="1:51" x14ac:dyDescent="0.25">
      <c r="A992">
        <v>9149</v>
      </c>
      <c r="B992" t="s">
        <v>59</v>
      </c>
      <c r="C992" t="s">
        <v>60</v>
      </c>
      <c r="D992" t="s">
        <v>43</v>
      </c>
      <c r="E992" t="s">
        <v>5959</v>
      </c>
      <c r="F992" t="s">
        <v>5960</v>
      </c>
      <c r="G992" t="s">
        <v>46</v>
      </c>
      <c r="H992" t="s">
        <v>63</v>
      </c>
      <c r="I992" t="s">
        <v>63</v>
      </c>
      <c r="J992" t="s">
        <v>83</v>
      </c>
      <c r="L992" t="s">
        <v>50</v>
      </c>
      <c r="M992" t="s">
        <v>65</v>
      </c>
      <c r="N992">
        <v>20</v>
      </c>
      <c r="O992" t="s">
        <v>48</v>
      </c>
      <c r="P992" t="s">
        <v>66</v>
      </c>
      <c r="Q992" t="s">
        <v>67</v>
      </c>
      <c r="V992" t="s">
        <v>48</v>
      </c>
      <c r="W992" t="s">
        <v>54</v>
      </c>
      <c r="X992" t="s">
        <v>78</v>
      </c>
      <c r="Y992" t="s">
        <v>54</v>
      </c>
      <c r="Z992" t="s">
        <v>5527</v>
      </c>
      <c r="AA992" t="s">
        <v>54</v>
      </c>
      <c r="AB992" t="s">
        <v>57</v>
      </c>
      <c r="AC992" t="s">
        <v>5961</v>
      </c>
      <c r="AH992">
        <f t="shared" si="165"/>
        <v>0</v>
      </c>
      <c r="AI992">
        <f t="shared" si="166"/>
        <v>1</v>
      </c>
      <c r="AJ992" t="str">
        <f t="shared" si="167"/>
        <v/>
      </c>
      <c r="AK992">
        <v>1</v>
      </c>
      <c r="AL992" s="8">
        <f t="shared" si="168"/>
        <v>20</v>
      </c>
      <c r="AM992" s="8">
        <f t="shared" si="169"/>
        <v>0.13333333333333333</v>
      </c>
      <c r="AN992" s="8">
        <f t="shared" si="170"/>
        <v>306.91666666666669</v>
      </c>
      <c r="AO992" s="8">
        <f>Table1[[#This Row],[L1 Worked Time]]+Table1[[#This Row],[Idle Time]]+Table1[[#This Row],[L1 Pend Time]]</f>
        <v>327.05</v>
      </c>
      <c r="AP992" s="1" t="str">
        <f t="shared" si="171"/>
        <v>Mon</v>
      </c>
      <c r="AQ992" s="6">
        <f>INT(Table1[[#This Row],[Create Date]])</f>
        <v>45012</v>
      </c>
      <c r="AR992" s="2">
        <f t="shared" si="172"/>
        <v>45012</v>
      </c>
      <c r="AS992" s="1" t="str">
        <f t="shared" si="173"/>
        <v>10:00:16</v>
      </c>
      <c r="AT992" s="1" t="str">
        <f t="shared" si="174"/>
        <v>Week-5</v>
      </c>
      <c r="AU992" s="3">
        <f t="shared" si="175"/>
        <v>0.41666666666666663</v>
      </c>
      <c r="AW992">
        <v>0.13333333333333333</v>
      </c>
      <c r="AX992">
        <v>20</v>
      </c>
      <c r="AY992">
        <v>306.91666666666669</v>
      </c>
    </row>
    <row r="993" spans="1:51" x14ac:dyDescent="0.25">
      <c r="A993">
        <v>9148</v>
      </c>
      <c r="B993" t="s">
        <v>59</v>
      </c>
      <c r="C993" t="s">
        <v>60</v>
      </c>
      <c r="D993" t="s">
        <v>43</v>
      </c>
      <c r="E993" t="s">
        <v>5962</v>
      </c>
      <c r="F993" t="s">
        <v>5963</v>
      </c>
      <c r="G993" t="s">
        <v>181</v>
      </c>
      <c r="H993" t="s">
        <v>47</v>
      </c>
      <c r="I993" t="s">
        <v>47</v>
      </c>
      <c r="J993" t="s">
        <v>64</v>
      </c>
      <c r="L993" t="s">
        <v>50</v>
      </c>
      <c r="M993" t="s">
        <v>65</v>
      </c>
      <c r="N993">
        <v>64</v>
      </c>
      <c r="O993" t="s">
        <v>48</v>
      </c>
      <c r="P993" t="s">
        <v>66</v>
      </c>
      <c r="Q993" t="s">
        <v>317</v>
      </c>
      <c r="V993" t="s">
        <v>48</v>
      </c>
      <c r="W993" t="s">
        <v>54</v>
      </c>
      <c r="X993" t="s">
        <v>1308</v>
      </c>
      <c r="Y993" t="s">
        <v>54</v>
      </c>
      <c r="Z993" t="s">
        <v>5964</v>
      </c>
      <c r="AA993" t="s">
        <v>54</v>
      </c>
      <c r="AB993" t="s">
        <v>57</v>
      </c>
      <c r="AC993" t="s">
        <v>5965</v>
      </c>
      <c r="AH993">
        <f t="shared" si="165"/>
        <v>0</v>
      </c>
      <c r="AI993">
        <f t="shared" si="166"/>
        <v>1</v>
      </c>
      <c r="AJ993" t="str">
        <f t="shared" si="167"/>
        <v/>
      </c>
      <c r="AK993">
        <v>1</v>
      </c>
      <c r="AL993" s="8">
        <f t="shared" si="168"/>
        <v>64</v>
      </c>
      <c r="AM993" s="8">
        <f t="shared" si="169"/>
        <v>2.7833333333333332</v>
      </c>
      <c r="AN993" s="8">
        <f t="shared" si="170"/>
        <v>302.64999999999998</v>
      </c>
      <c r="AO993" s="8">
        <f>Table1[[#This Row],[L1 Worked Time]]+Table1[[#This Row],[Idle Time]]+Table1[[#This Row],[L1 Pend Time]]</f>
        <v>369.43333333333328</v>
      </c>
      <c r="AP993" s="1" t="str">
        <f t="shared" si="171"/>
        <v>Mon</v>
      </c>
      <c r="AQ993" s="6">
        <f>INT(Table1[[#This Row],[Create Date]])</f>
        <v>45012</v>
      </c>
      <c r="AR993" s="2">
        <f t="shared" si="172"/>
        <v>45012</v>
      </c>
      <c r="AS993" s="1" t="str">
        <f t="shared" si="173"/>
        <v>09:00:38</v>
      </c>
      <c r="AT993" s="1" t="str">
        <f t="shared" si="174"/>
        <v>Week-5</v>
      </c>
      <c r="AU993" s="3">
        <f t="shared" si="175"/>
        <v>0.375</v>
      </c>
      <c r="AW993">
        <v>2.7833333333333332</v>
      </c>
      <c r="AX993">
        <v>64</v>
      </c>
      <c r="AY993">
        <v>302.64999999999998</v>
      </c>
    </row>
    <row r="994" spans="1:51" x14ac:dyDescent="0.25">
      <c r="A994">
        <v>9147</v>
      </c>
      <c r="B994" t="s">
        <v>41</v>
      </c>
      <c r="C994" t="s">
        <v>60</v>
      </c>
      <c r="D994" t="s">
        <v>43</v>
      </c>
      <c r="E994" t="s">
        <v>110</v>
      </c>
      <c r="F994" t="s">
        <v>5966</v>
      </c>
      <c r="G994" t="s">
        <v>181</v>
      </c>
      <c r="H994" t="s">
        <v>72</v>
      </c>
      <c r="I994" t="s">
        <v>72</v>
      </c>
      <c r="J994" t="s">
        <v>112</v>
      </c>
      <c r="K994" t="s">
        <v>113</v>
      </c>
      <c r="L994" t="s">
        <v>50</v>
      </c>
      <c r="M994" t="s">
        <v>114</v>
      </c>
      <c r="N994">
        <v>73</v>
      </c>
      <c r="O994" t="s">
        <v>48</v>
      </c>
      <c r="P994" t="s">
        <v>52</v>
      </c>
      <c r="T994" t="s">
        <v>105</v>
      </c>
      <c r="V994" t="s">
        <v>48</v>
      </c>
      <c r="W994" t="s">
        <v>54</v>
      </c>
      <c r="X994" t="s">
        <v>125</v>
      </c>
      <c r="Y994" t="s">
        <v>54</v>
      </c>
      <c r="Z994" t="s">
        <v>5967</v>
      </c>
      <c r="AA994" t="s">
        <v>54</v>
      </c>
      <c r="AB994" t="s">
        <v>57</v>
      </c>
      <c r="AC994" t="s">
        <v>5968</v>
      </c>
      <c r="AH994">
        <f t="shared" si="165"/>
        <v>0</v>
      </c>
      <c r="AI994">
        <f t="shared" si="166"/>
        <v>1</v>
      </c>
      <c r="AJ994" t="str">
        <f t="shared" si="167"/>
        <v/>
      </c>
      <c r="AK994">
        <v>1</v>
      </c>
      <c r="AL994" s="8">
        <f t="shared" si="168"/>
        <v>73</v>
      </c>
      <c r="AM994" s="8">
        <f t="shared" si="169"/>
        <v>0.23333333333333334</v>
      </c>
      <c r="AN994" s="8">
        <f t="shared" si="170"/>
        <v>232.78333333333333</v>
      </c>
      <c r="AO994" s="8">
        <f>Table1[[#This Row],[L1 Worked Time]]+Table1[[#This Row],[Idle Time]]+Table1[[#This Row],[L1 Pend Time]]</f>
        <v>306.01666666666665</v>
      </c>
      <c r="AP994" s="1" t="str">
        <f t="shared" si="171"/>
        <v>Mon</v>
      </c>
      <c r="AQ994" s="6">
        <f>INT(Table1[[#This Row],[Create Date]])</f>
        <v>45012</v>
      </c>
      <c r="AR994" s="2">
        <f t="shared" si="172"/>
        <v>45012</v>
      </c>
      <c r="AS994" s="1" t="str">
        <f t="shared" si="173"/>
        <v>08:00:09</v>
      </c>
      <c r="AT994" s="1" t="str">
        <f t="shared" si="174"/>
        <v>Week-5</v>
      </c>
      <c r="AU994" s="3">
        <f t="shared" si="175"/>
        <v>0.33333333333333331</v>
      </c>
      <c r="AW994">
        <v>0.23333333333333334</v>
      </c>
      <c r="AX994">
        <v>73</v>
      </c>
      <c r="AY994">
        <v>232.78333333333333</v>
      </c>
    </row>
    <row r="995" spans="1:51" x14ac:dyDescent="0.25">
      <c r="A995">
        <v>9146</v>
      </c>
      <c r="B995" t="s">
        <v>41</v>
      </c>
      <c r="C995" t="s">
        <v>60</v>
      </c>
      <c r="D995" t="s">
        <v>43</v>
      </c>
      <c r="E995" t="s">
        <v>110</v>
      </c>
      <c r="F995" t="s">
        <v>5969</v>
      </c>
      <c r="G995" t="s">
        <v>181</v>
      </c>
      <c r="H995" t="s">
        <v>72</v>
      </c>
      <c r="I995" t="s">
        <v>72</v>
      </c>
      <c r="J995" t="s">
        <v>112</v>
      </c>
      <c r="K995" t="s">
        <v>113</v>
      </c>
      <c r="L995" t="s">
        <v>50</v>
      </c>
      <c r="M995" t="s">
        <v>114</v>
      </c>
      <c r="N995">
        <v>49</v>
      </c>
      <c r="O995" t="s">
        <v>48</v>
      </c>
      <c r="P995" t="s">
        <v>52</v>
      </c>
      <c r="T995" t="s">
        <v>105</v>
      </c>
      <c r="V995" t="s">
        <v>48</v>
      </c>
      <c r="W995" t="s">
        <v>54</v>
      </c>
      <c r="X995" t="s">
        <v>359</v>
      </c>
      <c r="Y995" t="s">
        <v>54</v>
      </c>
      <c r="Z995" t="s">
        <v>4424</v>
      </c>
      <c r="AA995" t="s">
        <v>54</v>
      </c>
      <c r="AB995" t="s">
        <v>57</v>
      </c>
      <c r="AC995" t="s">
        <v>5970</v>
      </c>
      <c r="AH995">
        <f t="shared" si="165"/>
        <v>0</v>
      </c>
      <c r="AI995">
        <f t="shared" si="166"/>
        <v>1</v>
      </c>
      <c r="AJ995" t="str">
        <f t="shared" si="167"/>
        <v/>
      </c>
      <c r="AK995">
        <v>1</v>
      </c>
      <c r="AL995" s="8">
        <f t="shared" si="168"/>
        <v>48.999999999999993</v>
      </c>
      <c r="AM995" s="8">
        <f t="shared" si="169"/>
        <v>0.2</v>
      </c>
      <c r="AN995" s="8">
        <f t="shared" si="170"/>
        <v>237.01666666666668</v>
      </c>
      <c r="AO995" s="8">
        <f>Table1[[#This Row],[L1 Worked Time]]+Table1[[#This Row],[Idle Time]]+Table1[[#This Row],[L1 Pend Time]]</f>
        <v>286.2166666666667</v>
      </c>
      <c r="AP995" s="1" t="str">
        <f t="shared" si="171"/>
        <v>Mon</v>
      </c>
      <c r="AQ995" s="6">
        <f>INT(Table1[[#This Row],[Create Date]])</f>
        <v>45012</v>
      </c>
      <c r="AR995" s="2">
        <f t="shared" si="172"/>
        <v>45012</v>
      </c>
      <c r="AS995" s="1" t="str">
        <f t="shared" si="173"/>
        <v>08:00:07</v>
      </c>
      <c r="AT995" s="1" t="str">
        <f t="shared" si="174"/>
        <v>Week-5</v>
      </c>
      <c r="AU995" s="3">
        <f t="shared" si="175"/>
        <v>0.33333333333333331</v>
      </c>
      <c r="AW995">
        <v>0.2</v>
      </c>
      <c r="AX995">
        <v>48.999999999999993</v>
      </c>
      <c r="AY995">
        <v>237.01666666666668</v>
      </c>
    </row>
    <row r="996" spans="1:51" x14ac:dyDescent="0.25">
      <c r="A996">
        <v>9145</v>
      </c>
      <c r="B996" t="s">
        <v>41</v>
      </c>
      <c r="C996" t="s">
        <v>60</v>
      </c>
      <c r="D996" t="s">
        <v>43</v>
      </c>
      <c r="E996" t="s">
        <v>110</v>
      </c>
      <c r="F996" t="s">
        <v>5971</v>
      </c>
      <c r="G996" t="s">
        <v>140</v>
      </c>
      <c r="H996" t="s">
        <v>72</v>
      </c>
      <c r="I996" t="s">
        <v>72</v>
      </c>
      <c r="J996" t="s">
        <v>112</v>
      </c>
      <c r="K996" t="s">
        <v>113</v>
      </c>
      <c r="L996" t="s">
        <v>50</v>
      </c>
      <c r="M996" t="s">
        <v>114</v>
      </c>
      <c r="N996">
        <v>108</v>
      </c>
      <c r="O996" t="s">
        <v>48</v>
      </c>
      <c r="P996" t="s">
        <v>52</v>
      </c>
      <c r="T996" t="s">
        <v>105</v>
      </c>
      <c r="V996" t="s">
        <v>48</v>
      </c>
      <c r="W996" t="s">
        <v>54</v>
      </c>
      <c r="X996" t="s">
        <v>359</v>
      </c>
      <c r="Y996" t="s">
        <v>54</v>
      </c>
      <c r="Z996" t="s">
        <v>5972</v>
      </c>
      <c r="AA996" t="s">
        <v>54</v>
      </c>
      <c r="AB996" t="s">
        <v>57</v>
      </c>
      <c r="AC996" t="s">
        <v>5973</v>
      </c>
      <c r="AH996">
        <f t="shared" si="165"/>
        <v>0</v>
      </c>
      <c r="AI996">
        <f t="shared" si="166"/>
        <v>1</v>
      </c>
      <c r="AJ996" t="str">
        <f t="shared" si="167"/>
        <v/>
      </c>
      <c r="AK996">
        <v>1</v>
      </c>
      <c r="AL996" s="8">
        <f t="shared" si="168"/>
        <v>108</v>
      </c>
      <c r="AM996" s="8">
        <f t="shared" si="169"/>
        <v>0.2</v>
      </c>
      <c r="AN996" s="8">
        <f t="shared" si="170"/>
        <v>193.25</v>
      </c>
      <c r="AO996" s="8">
        <f>Table1[[#This Row],[L1 Worked Time]]+Table1[[#This Row],[Idle Time]]+Table1[[#This Row],[L1 Pend Time]]</f>
        <v>301.45</v>
      </c>
      <c r="AP996" s="1" t="str">
        <f t="shared" si="171"/>
        <v>Mon</v>
      </c>
      <c r="AQ996" s="6">
        <f>INT(Table1[[#This Row],[Create Date]])</f>
        <v>45012</v>
      </c>
      <c r="AR996" s="2">
        <f t="shared" si="172"/>
        <v>45012</v>
      </c>
      <c r="AS996" s="1" t="str">
        <f t="shared" si="173"/>
        <v>08:00:05</v>
      </c>
      <c r="AT996" s="1" t="str">
        <f t="shared" si="174"/>
        <v>Week-5</v>
      </c>
      <c r="AU996" s="3">
        <f t="shared" si="175"/>
        <v>0.33333333333333331</v>
      </c>
      <c r="AW996">
        <v>0.2</v>
      </c>
      <c r="AX996">
        <v>108</v>
      </c>
      <c r="AY996">
        <v>193.25</v>
      </c>
    </row>
    <row r="997" spans="1:51" x14ac:dyDescent="0.25">
      <c r="A997">
        <v>9144</v>
      </c>
      <c r="B997" t="s">
        <v>41</v>
      </c>
      <c r="C997" t="s">
        <v>60</v>
      </c>
      <c r="D997" t="s">
        <v>43</v>
      </c>
      <c r="E997" t="s">
        <v>110</v>
      </c>
      <c r="F997" t="s">
        <v>5974</v>
      </c>
      <c r="G997" t="s">
        <v>140</v>
      </c>
      <c r="H997" t="s">
        <v>72</v>
      </c>
      <c r="I997" t="s">
        <v>72</v>
      </c>
      <c r="J997" t="s">
        <v>112</v>
      </c>
      <c r="K997" t="s">
        <v>113</v>
      </c>
      <c r="L997" t="s">
        <v>50</v>
      </c>
      <c r="M997" t="s">
        <v>114</v>
      </c>
      <c r="N997">
        <v>85</v>
      </c>
      <c r="O997" t="s">
        <v>48</v>
      </c>
      <c r="P997" t="s">
        <v>52</v>
      </c>
      <c r="T997" t="s">
        <v>105</v>
      </c>
      <c r="V997" t="s">
        <v>48</v>
      </c>
      <c r="W997" t="s">
        <v>54</v>
      </c>
      <c r="X997" t="s">
        <v>359</v>
      </c>
      <c r="Y997" t="s">
        <v>54</v>
      </c>
      <c r="Z997" t="s">
        <v>5975</v>
      </c>
      <c r="AA997" t="s">
        <v>54</v>
      </c>
      <c r="AB997" t="s">
        <v>57</v>
      </c>
      <c r="AC997" t="s">
        <v>5976</v>
      </c>
      <c r="AH997">
        <f t="shared" si="165"/>
        <v>0</v>
      </c>
      <c r="AI997">
        <f t="shared" si="166"/>
        <v>1</v>
      </c>
      <c r="AJ997" t="str">
        <f t="shared" si="167"/>
        <v/>
      </c>
      <c r="AK997">
        <v>1</v>
      </c>
      <c r="AL997" s="8">
        <f t="shared" si="168"/>
        <v>85</v>
      </c>
      <c r="AM997" s="8">
        <f t="shared" si="169"/>
        <v>0.2</v>
      </c>
      <c r="AN997" s="8">
        <f t="shared" si="170"/>
        <v>81.683333333333337</v>
      </c>
      <c r="AO997" s="8">
        <f>Table1[[#This Row],[L1 Worked Time]]+Table1[[#This Row],[Idle Time]]+Table1[[#This Row],[L1 Pend Time]]</f>
        <v>166.88333333333333</v>
      </c>
      <c r="AP997" s="1" t="str">
        <f t="shared" si="171"/>
        <v>Mon</v>
      </c>
      <c r="AQ997" s="6">
        <f>INT(Table1[[#This Row],[Create Date]])</f>
        <v>45012</v>
      </c>
      <c r="AR997" s="2">
        <f t="shared" si="172"/>
        <v>45012</v>
      </c>
      <c r="AS997" s="1" t="str">
        <f t="shared" si="173"/>
        <v>08:00:03</v>
      </c>
      <c r="AT997" s="1" t="str">
        <f t="shared" si="174"/>
        <v>Week-5</v>
      </c>
      <c r="AU997" s="3">
        <f t="shared" si="175"/>
        <v>0.33333333333333331</v>
      </c>
      <c r="AW997">
        <v>0.2</v>
      </c>
      <c r="AX997">
        <v>85</v>
      </c>
      <c r="AY997">
        <v>81.683333333333337</v>
      </c>
    </row>
    <row r="998" spans="1:51" x14ac:dyDescent="0.25">
      <c r="A998">
        <v>9143</v>
      </c>
      <c r="B998" t="s">
        <v>41</v>
      </c>
      <c r="C998" t="s">
        <v>60</v>
      </c>
      <c r="D998" t="s">
        <v>43</v>
      </c>
      <c r="E998" t="s">
        <v>110</v>
      </c>
      <c r="F998" t="s">
        <v>5977</v>
      </c>
      <c r="G998" t="s">
        <v>82</v>
      </c>
      <c r="H998" t="s">
        <v>72</v>
      </c>
      <c r="I998" t="s">
        <v>72</v>
      </c>
      <c r="J998" t="s">
        <v>112</v>
      </c>
      <c r="K998" t="s">
        <v>113</v>
      </c>
      <c r="L998" t="s">
        <v>50</v>
      </c>
      <c r="M998" t="s">
        <v>114</v>
      </c>
      <c r="N998">
        <v>22</v>
      </c>
      <c r="O998" t="s">
        <v>48</v>
      </c>
      <c r="P998" t="s">
        <v>52</v>
      </c>
      <c r="T998" t="s">
        <v>105</v>
      </c>
      <c r="V998" t="s">
        <v>48</v>
      </c>
      <c r="W998" t="s">
        <v>54</v>
      </c>
      <c r="X998" t="s">
        <v>247</v>
      </c>
      <c r="Y998" t="s">
        <v>54</v>
      </c>
      <c r="Z998" t="s">
        <v>5978</v>
      </c>
      <c r="AA998" t="s">
        <v>54</v>
      </c>
      <c r="AB998" t="s">
        <v>57</v>
      </c>
      <c r="AC998" t="s">
        <v>5979</v>
      </c>
      <c r="AH998">
        <f t="shared" si="165"/>
        <v>0</v>
      </c>
      <c r="AI998">
        <f t="shared" si="166"/>
        <v>1</v>
      </c>
      <c r="AJ998" t="str">
        <f t="shared" si="167"/>
        <v/>
      </c>
      <c r="AK998">
        <v>1</v>
      </c>
      <c r="AL998" s="8">
        <f t="shared" si="168"/>
        <v>22</v>
      </c>
      <c r="AM998" s="8">
        <f t="shared" si="169"/>
        <v>0.26666666666666666</v>
      </c>
      <c r="AN998" s="8">
        <f t="shared" si="170"/>
        <v>290.61666666666662</v>
      </c>
      <c r="AO998" s="8">
        <f>Table1[[#This Row],[L1 Worked Time]]+Table1[[#This Row],[Idle Time]]+Table1[[#This Row],[L1 Pend Time]]</f>
        <v>312.88333333333327</v>
      </c>
      <c r="AP998" s="1" t="str">
        <f t="shared" si="171"/>
        <v>Mon</v>
      </c>
      <c r="AQ998" s="6">
        <f>INT(Table1[[#This Row],[Create Date]])</f>
        <v>45012</v>
      </c>
      <c r="AR998" s="2">
        <f t="shared" si="172"/>
        <v>45012</v>
      </c>
      <c r="AS998" s="1" t="str">
        <f t="shared" si="173"/>
        <v>07:50:03</v>
      </c>
      <c r="AT998" s="1" t="str">
        <f t="shared" si="174"/>
        <v>Week-5</v>
      </c>
      <c r="AU998" s="3">
        <f t="shared" si="175"/>
        <v>0.29166666666666663</v>
      </c>
      <c r="AW998">
        <v>0.26666666666666666</v>
      </c>
      <c r="AX998">
        <v>22</v>
      </c>
      <c r="AY998">
        <v>290.61666666666662</v>
      </c>
    </row>
    <row r="999" spans="1:51" x14ac:dyDescent="0.25">
      <c r="A999">
        <v>9142</v>
      </c>
      <c r="B999" t="s">
        <v>59</v>
      </c>
      <c r="C999" t="s">
        <v>60</v>
      </c>
      <c r="D999" t="s">
        <v>43</v>
      </c>
      <c r="E999" t="s">
        <v>5980</v>
      </c>
      <c r="F999" t="s">
        <v>5981</v>
      </c>
      <c r="G999" t="s">
        <v>82</v>
      </c>
      <c r="H999" t="s">
        <v>72</v>
      </c>
      <c r="I999" t="s">
        <v>72</v>
      </c>
      <c r="J999" t="s">
        <v>64</v>
      </c>
      <c r="L999" t="s">
        <v>50</v>
      </c>
      <c r="M999" t="s">
        <v>65</v>
      </c>
      <c r="N999">
        <v>146</v>
      </c>
      <c r="O999" t="s">
        <v>48</v>
      </c>
      <c r="P999" t="s">
        <v>66</v>
      </c>
      <c r="Q999" t="s">
        <v>88</v>
      </c>
      <c r="V999" t="s">
        <v>48</v>
      </c>
      <c r="W999" t="s">
        <v>54</v>
      </c>
      <c r="X999" t="s">
        <v>142</v>
      </c>
      <c r="Y999" t="s">
        <v>54</v>
      </c>
      <c r="Z999" t="s">
        <v>5982</v>
      </c>
      <c r="AA999" t="s">
        <v>54</v>
      </c>
      <c r="AB999" t="s">
        <v>57</v>
      </c>
      <c r="AC999" t="s">
        <v>5983</v>
      </c>
      <c r="AH999">
        <f t="shared" si="165"/>
        <v>0</v>
      </c>
      <c r="AI999">
        <f t="shared" si="166"/>
        <v>1</v>
      </c>
      <c r="AJ999" t="str">
        <f t="shared" si="167"/>
        <v/>
      </c>
      <c r="AK999">
        <v>1</v>
      </c>
      <c r="AL999" s="8">
        <f t="shared" si="168"/>
        <v>146</v>
      </c>
      <c r="AM999" s="8">
        <f t="shared" si="169"/>
        <v>0.1</v>
      </c>
      <c r="AN999" s="8">
        <f t="shared" si="170"/>
        <v>144.06666666666666</v>
      </c>
      <c r="AO999" s="8">
        <f>Table1[[#This Row],[L1 Worked Time]]+Table1[[#This Row],[Idle Time]]+Table1[[#This Row],[L1 Pend Time]]</f>
        <v>290.16666666666663</v>
      </c>
      <c r="AP999" s="1" t="str">
        <f t="shared" si="171"/>
        <v>Mon</v>
      </c>
      <c r="AQ999" s="6">
        <f>INT(Table1[[#This Row],[Create Date]])</f>
        <v>45012</v>
      </c>
      <c r="AR999" s="2">
        <f t="shared" si="172"/>
        <v>45012</v>
      </c>
      <c r="AS999" s="1" t="str">
        <f t="shared" si="173"/>
        <v>07:30:24</v>
      </c>
      <c r="AT999" s="1" t="str">
        <f t="shared" si="174"/>
        <v>Week-5</v>
      </c>
      <c r="AU999" s="3">
        <f t="shared" si="175"/>
        <v>0.29166666666666663</v>
      </c>
      <c r="AW999">
        <v>0.1</v>
      </c>
      <c r="AX999">
        <v>146</v>
      </c>
      <c r="AY999">
        <v>144.06666666666666</v>
      </c>
    </row>
    <row r="1000" spans="1:51" x14ac:dyDescent="0.25">
      <c r="A1000">
        <v>9141</v>
      </c>
      <c r="B1000" t="s">
        <v>41</v>
      </c>
      <c r="C1000" t="s">
        <v>60</v>
      </c>
      <c r="D1000" t="s">
        <v>43</v>
      </c>
      <c r="E1000" t="s">
        <v>110</v>
      </c>
      <c r="F1000" t="s">
        <v>5984</v>
      </c>
      <c r="G1000" t="s">
        <v>82</v>
      </c>
      <c r="H1000" t="s">
        <v>72</v>
      </c>
      <c r="I1000" t="s">
        <v>72</v>
      </c>
      <c r="J1000" t="s">
        <v>112</v>
      </c>
      <c r="K1000" t="s">
        <v>113</v>
      </c>
      <c r="L1000" t="s">
        <v>50</v>
      </c>
      <c r="M1000" t="s">
        <v>114</v>
      </c>
      <c r="N1000">
        <v>213</v>
      </c>
      <c r="O1000" t="s">
        <v>48</v>
      </c>
      <c r="P1000" t="s">
        <v>52</v>
      </c>
      <c r="T1000" t="s">
        <v>105</v>
      </c>
      <c r="V1000" t="s">
        <v>48</v>
      </c>
      <c r="W1000" t="s">
        <v>54</v>
      </c>
      <c r="X1000" t="s">
        <v>55</v>
      </c>
      <c r="Y1000" t="s">
        <v>54</v>
      </c>
      <c r="Z1000" t="s">
        <v>5985</v>
      </c>
      <c r="AA1000" t="s">
        <v>54</v>
      </c>
      <c r="AB1000" t="s">
        <v>57</v>
      </c>
      <c r="AC1000" t="s">
        <v>5986</v>
      </c>
      <c r="AH1000">
        <f t="shared" si="165"/>
        <v>0</v>
      </c>
      <c r="AI1000">
        <f t="shared" si="166"/>
        <v>1</v>
      </c>
      <c r="AJ1000" t="str">
        <f t="shared" si="167"/>
        <v/>
      </c>
      <c r="AK1000">
        <v>1</v>
      </c>
      <c r="AL1000" s="8">
        <f t="shared" si="168"/>
        <v>213</v>
      </c>
      <c r="AM1000" s="8">
        <f t="shared" si="169"/>
        <v>0.15000000000000002</v>
      </c>
      <c r="AN1000" s="8">
        <f t="shared" si="170"/>
        <v>105.41666666666667</v>
      </c>
      <c r="AO1000" s="8">
        <f>Table1[[#This Row],[L1 Worked Time]]+Table1[[#This Row],[Idle Time]]+Table1[[#This Row],[L1 Pend Time]]</f>
        <v>318.56666666666666</v>
      </c>
      <c r="AP1000" s="1" t="str">
        <f t="shared" si="171"/>
        <v>Mon</v>
      </c>
      <c r="AQ1000" s="6">
        <f>INT(Table1[[#This Row],[Create Date]])</f>
        <v>45012</v>
      </c>
      <c r="AR1000" s="2">
        <f t="shared" si="172"/>
        <v>45012</v>
      </c>
      <c r="AS1000" s="1" t="str">
        <f t="shared" si="173"/>
        <v>07:20:03</v>
      </c>
      <c r="AT1000" s="1" t="str">
        <f t="shared" si="174"/>
        <v>Week-5</v>
      </c>
      <c r="AU1000" s="3">
        <f t="shared" si="175"/>
        <v>0.29166666666666663</v>
      </c>
      <c r="AW1000">
        <v>0.15000000000000002</v>
      </c>
      <c r="AX1000">
        <v>213</v>
      </c>
      <c r="AY1000">
        <v>105.41666666666667</v>
      </c>
    </row>
    <row r="1001" spans="1:51" x14ac:dyDescent="0.25">
      <c r="A1001">
        <v>9140</v>
      </c>
      <c r="B1001" t="s">
        <v>41</v>
      </c>
      <c r="C1001" t="s">
        <v>60</v>
      </c>
      <c r="D1001" t="s">
        <v>43</v>
      </c>
      <c r="E1001" t="s">
        <v>110</v>
      </c>
      <c r="F1001" t="s">
        <v>5987</v>
      </c>
      <c r="G1001" t="s">
        <v>140</v>
      </c>
      <c r="H1001" t="s">
        <v>72</v>
      </c>
      <c r="I1001" t="s">
        <v>72</v>
      </c>
      <c r="J1001" t="s">
        <v>112</v>
      </c>
      <c r="K1001" t="s">
        <v>113</v>
      </c>
      <c r="L1001" t="s">
        <v>50</v>
      </c>
      <c r="M1001" t="s">
        <v>114</v>
      </c>
      <c r="N1001">
        <v>24</v>
      </c>
      <c r="O1001" t="s">
        <v>48</v>
      </c>
      <c r="P1001" t="s">
        <v>52</v>
      </c>
      <c r="T1001" t="s">
        <v>105</v>
      </c>
      <c r="V1001" t="s">
        <v>48</v>
      </c>
      <c r="W1001" t="s">
        <v>54</v>
      </c>
      <c r="X1001" t="s">
        <v>125</v>
      </c>
      <c r="Y1001" t="s">
        <v>54</v>
      </c>
      <c r="Z1001" t="s">
        <v>1476</v>
      </c>
      <c r="AA1001" t="s">
        <v>54</v>
      </c>
      <c r="AB1001" t="s">
        <v>57</v>
      </c>
      <c r="AC1001" t="s">
        <v>5988</v>
      </c>
      <c r="AH1001">
        <f t="shared" si="165"/>
        <v>0</v>
      </c>
      <c r="AI1001">
        <f t="shared" si="166"/>
        <v>1</v>
      </c>
      <c r="AJ1001" t="str">
        <f t="shared" si="167"/>
        <v/>
      </c>
      <c r="AK1001">
        <v>1</v>
      </c>
      <c r="AL1001" s="8">
        <f t="shared" si="168"/>
        <v>24</v>
      </c>
      <c r="AM1001" s="8">
        <f t="shared" si="169"/>
        <v>0.23333333333333334</v>
      </c>
      <c r="AN1001" s="8">
        <f t="shared" si="170"/>
        <v>262.08333333333331</v>
      </c>
      <c r="AO1001" s="8">
        <f>Table1[[#This Row],[L1 Worked Time]]+Table1[[#This Row],[Idle Time]]+Table1[[#This Row],[L1 Pend Time]]</f>
        <v>286.31666666666666</v>
      </c>
      <c r="AP1001" s="1" t="str">
        <f t="shared" si="171"/>
        <v>Mon</v>
      </c>
      <c r="AQ1001" s="6">
        <f>INT(Table1[[#This Row],[Create Date]])</f>
        <v>45012</v>
      </c>
      <c r="AR1001" s="2">
        <f t="shared" si="172"/>
        <v>45012</v>
      </c>
      <c r="AS1001" s="1" t="str">
        <f t="shared" si="173"/>
        <v>07:00:05</v>
      </c>
      <c r="AT1001" s="1" t="str">
        <f t="shared" si="174"/>
        <v>Week-5</v>
      </c>
      <c r="AU1001" s="3">
        <f t="shared" si="175"/>
        <v>0.29166666666666663</v>
      </c>
      <c r="AW1001">
        <v>0.23333333333333334</v>
      </c>
      <c r="AX1001">
        <v>24</v>
      </c>
      <c r="AY1001">
        <v>262.08333333333331</v>
      </c>
    </row>
    <row r="1002" spans="1:51" x14ac:dyDescent="0.25">
      <c r="A1002">
        <v>9139</v>
      </c>
      <c r="B1002" t="s">
        <v>41</v>
      </c>
      <c r="C1002" t="s">
        <v>60</v>
      </c>
      <c r="D1002" t="s">
        <v>43</v>
      </c>
      <c r="E1002" t="s">
        <v>110</v>
      </c>
      <c r="F1002" t="s">
        <v>5989</v>
      </c>
      <c r="G1002" t="s">
        <v>46</v>
      </c>
      <c r="H1002" t="s">
        <v>72</v>
      </c>
      <c r="I1002" t="s">
        <v>72</v>
      </c>
      <c r="J1002" t="s">
        <v>112</v>
      </c>
      <c r="K1002" t="s">
        <v>113</v>
      </c>
      <c r="L1002" t="s">
        <v>50</v>
      </c>
      <c r="M1002" t="s">
        <v>114</v>
      </c>
      <c r="N1002">
        <v>28</v>
      </c>
      <c r="O1002" t="s">
        <v>48</v>
      </c>
      <c r="P1002" t="s">
        <v>52</v>
      </c>
      <c r="T1002" t="s">
        <v>105</v>
      </c>
      <c r="V1002" t="s">
        <v>48</v>
      </c>
      <c r="W1002" t="s">
        <v>54</v>
      </c>
      <c r="X1002" t="s">
        <v>78</v>
      </c>
      <c r="Y1002" t="s">
        <v>54</v>
      </c>
      <c r="Z1002" t="s">
        <v>5990</v>
      </c>
      <c r="AA1002" t="s">
        <v>54</v>
      </c>
      <c r="AB1002" t="s">
        <v>57</v>
      </c>
      <c r="AC1002" t="s">
        <v>4389</v>
      </c>
      <c r="AH1002">
        <f t="shared" si="165"/>
        <v>0</v>
      </c>
      <c r="AI1002">
        <f t="shared" si="166"/>
        <v>1</v>
      </c>
      <c r="AJ1002" t="str">
        <f t="shared" si="167"/>
        <v/>
      </c>
      <c r="AK1002">
        <v>1</v>
      </c>
      <c r="AL1002" s="8">
        <f t="shared" si="168"/>
        <v>28</v>
      </c>
      <c r="AM1002" s="8">
        <f t="shared" si="169"/>
        <v>0.13333333333333333</v>
      </c>
      <c r="AN1002" s="8">
        <f t="shared" si="170"/>
        <v>197.20000000000002</v>
      </c>
      <c r="AO1002" s="8">
        <f>Table1[[#This Row],[L1 Worked Time]]+Table1[[#This Row],[Idle Time]]+Table1[[#This Row],[L1 Pend Time]]</f>
        <v>225.33333333333334</v>
      </c>
      <c r="AP1002" s="1" t="str">
        <f t="shared" si="171"/>
        <v>Mon</v>
      </c>
      <c r="AQ1002" s="6">
        <f>INT(Table1[[#This Row],[Create Date]])</f>
        <v>45012</v>
      </c>
      <c r="AR1002" s="2">
        <f t="shared" si="172"/>
        <v>45012</v>
      </c>
      <c r="AS1002" s="1" t="str">
        <f t="shared" si="173"/>
        <v>07:00:03</v>
      </c>
      <c r="AT1002" s="1" t="str">
        <f t="shared" si="174"/>
        <v>Week-5</v>
      </c>
      <c r="AU1002" s="3">
        <f t="shared" si="175"/>
        <v>0.29166666666666663</v>
      </c>
      <c r="AW1002">
        <v>0.13333333333333333</v>
      </c>
      <c r="AX1002">
        <v>28</v>
      </c>
      <c r="AY1002">
        <v>197.20000000000002</v>
      </c>
    </row>
    <row r="1003" spans="1:51" x14ac:dyDescent="0.25">
      <c r="A1003">
        <v>9138</v>
      </c>
      <c r="B1003" t="s">
        <v>41</v>
      </c>
      <c r="C1003" t="s">
        <v>60</v>
      </c>
      <c r="D1003" t="s">
        <v>43</v>
      </c>
      <c r="E1003" t="s">
        <v>4442</v>
      </c>
      <c r="F1003" t="s">
        <v>5991</v>
      </c>
      <c r="G1003" t="s">
        <v>46</v>
      </c>
      <c r="H1003" t="s">
        <v>63</v>
      </c>
      <c r="I1003" t="s">
        <v>63</v>
      </c>
      <c r="J1003" t="s">
        <v>112</v>
      </c>
      <c r="K1003" t="s">
        <v>2614</v>
      </c>
      <c r="L1003" t="s">
        <v>50</v>
      </c>
      <c r="M1003" t="s">
        <v>114</v>
      </c>
      <c r="N1003">
        <v>66</v>
      </c>
      <c r="O1003" t="s">
        <v>48</v>
      </c>
      <c r="P1003" t="s">
        <v>354</v>
      </c>
      <c r="U1003" t="s">
        <v>4444</v>
      </c>
      <c r="V1003" t="s">
        <v>48</v>
      </c>
      <c r="W1003" t="s">
        <v>54</v>
      </c>
      <c r="X1003" t="s">
        <v>89</v>
      </c>
      <c r="Y1003" t="s">
        <v>54</v>
      </c>
      <c r="Z1003" t="s">
        <v>3697</v>
      </c>
      <c r="AA1003" t="s">
        <v>54</v>
      </c>
      <c r="AB1003" t="s">
        <v>57</v>
      </c>
      <c r="AC1003" t="s">
        <v>5992</v>
      </c>
      <c r="AH1003">
        <f t="shared" si="165"/>
        <v>0</v>
      </c>
      <c r="AI1003">
        <f t="shared" si="166"/>
        <v>1</v>
      </c>
      <c r="AJ1003" t="str">
        <f t="shared" si="167"/>
        <v/>
      </c>
      <c r="AK1003">
        <v>1</v>
      </c>
      <c r="AL1003" s="8">
        <f t="shared" si="168"/>
        <v>66</v>
      </c>
      <c r="AM1003" s="8">
        <f t="shared" si="169"/>
        <v>0.16666666666666666</v>
      </c>
      <c r="AN1003" s="8">
        <f t="shared" si="170"/>
        <v>332.36666666666667</v>
      </c>
      <c r="AO1003" s="8">
        <f>Table1[[#This Row],[L1 Worked Time]]+Table1[[#This Row],[Idle Time]]+Table1[[#This Row],[L1 Pend Time]]</f>
        <v>398.53333333333336</v>
      </c>
      <c r="AP1003" s="1" t="str">
        <f t="shared" si="171"/>
        <v>Mon</v>
      </c>
      <c r="AQ1003" s="6">
        <f>INT(Table1[[#This Row],[Create Date]])</f>
        <v>45012</v>
      </c>
      <c r="AR1003" s="2">
        <f t="shared" si="172"/>
        <v>45012</v>
      </c>
      <c r="AS1003" s="1" t="str">
        <f t="shared" si="173"/>
        <v>06:40:03</v>
      </c>
      <c r="AT1003" s="1" t="str">
        <f t="shared" si="174"/>
        <v>Week-5</v>
      </c>
      <c r="AU1003" s="3">
        <f t="shared" si="175"/>
        <v>0.25</v>
      </c>
      <c r="AW1003">
        <v>0.16666666666666666</v>
      </c>
      <c r="AX1003">
        <v>66</v>
      </c>
      <c r="AY1003">
        <v>332.36666666666667</v>
      </c>
    </row>
    <row r="1004" spans="1:51" x14ac:dyDescent="0.25">
      <c r="A1004">
        <v>9137</v>
      </c>
      <c r="B1004" t="s">
        <v>41</v>
      </c>
      <c r="C1004" t="s">
        <v>60</v>
      </c>
      <c r="D1004" t="s">
        <v>43</v>
      </c>
      <c r="E1004" t="s">
        <v>110</v>
      </c>
      <c r="F1004" t="s">
        <v>5993</v>
      </c>
      <c r="G1004" t="s">
        <v>129</v>
      </c>
      <c r="H1004" t="s">
        <v>72</v>
      </c>
      <c r="I1004" t="s">
        <v>72</v>
      </c>
      <c r="J1004" t="s">
        <v>112</v>
      </c>
      <c r="K1004" t="s">
        <v>113</v>
      </c>
      <c r="L1004" t="s">
        <v>50</v>
      </c>
      <c r="M1004" t="s">
        <v>114</v>
      </c>
      <c r="N1004">
        <v>59</v>
      </c>
      <c r="O1004" t="s">
        <v>48</v>
      </c>
      <c r="P1004" t="s">
        <v>52</v>
      </c>
      <c r="T1004" t="s">
        <v>105</v>
      </c>
      <c r="V1004" t="s">
        <v>48</v>
      </c>
      <c r="W1004" t="s">
        <v>54</v>
      </c>
      <c r="X1004" t="s">
        <v>84</v>
      </c>
      <c r="Y1004" t="s">
        <v>54</v>
      </c>
      <c r="Z1004" t="s">
        <v>5618</v>
      </c>
      <c r="AA1004" t="s">
        <v>54</v>
      </c>
      <c r="AB1004" t="s">
        <v>57</v>
      </c>
      <c r="AC1004" t="s">
        <v>5994</v>
      </c>
      <c r="AH1004">
        <f t="shared" si="165"/>
        <v>0</v>
      </c>
      <c r="AI1004">
        <f t="shared" si="166"/>
        <v>1</v>
      </c>
      <c r="AJ1004" t="str">
        <f t="shared" si="167"/>
        <v/>
      </c>
      <c r="AK1004">
        <v>1</v>
      </c>
      <c r="AL1004" s="8">
        <f t="shared" si="168"/>
        <v>59</v>
      </c>
      <c r="AM1004" s="8">
        <f t="shared" si="169"/>
        <v>0.18333333333333332</v>
      </c>
      <c r="AN1004" s="8">
        <f t="shared" si="170"/>
        <v>27.93333333333333</v>
      </c>
      <c r="AO1004" s="8">
        <f>Table1[[#This Row],[L1 Worked Time]]+Table1[[#This Row],[Idle Time]]+Table1[[#This Row],[L1 Pend Time]]</f>
        <v>87.11666666666666</v>
      </c>
      <c r="AP1004" s="1" t="str">
        <f t="shared" si="171"/>
        <v>Mon</v>
      </c>
      <c r="AQ1004" s="6">
        <f>INT(Table1[[#This Row],[Create Date]])</f>
        <v>45012</v>
      </c>
      <c r="AR1004" s="2">
        <f t="shared" si="172"/>
        <v>45012</v>
      </c>
      <c r="AS1004" s="1" t="str">
        <f t="shared" si="173"/>
        <v>06:20:03</v>
      </c>
      <c r="AT1004" s="1" t="str">
        <f t="shared" si="174"/>
        <v>Week-5</v>
      </c>
      <c r="AU1004" s="3">
        <f t="shared" si="175"/>
        <v>0.25</v>
      </c>
      <c r="AW1004">
        <v>0.18333333333333332</v>
      </c>
      <c r="AX1004">
        <v>59</v>
      </c>
      <c r="AY1004">
        <v>27.93333333333333</v>
      </c>
    </row>
    <row r="1005" spans="1:51" x14ac:dyDescent="0.25">
      <c r="A1005">
        <v>9136</v>
      </c>
      <c r="B1005" t="s">
        <v>59</v>
      </c>
      <c r="C1005" t="s">
        <v>60</v>
      </c>
      <c r="D1005" t="s">
        <v>43</v>
      </c>
      <c r="E1005" t="s">
        <v>5995</v>
      </c>
      <c r="F1005" t="s">
        <v>5996</v>
      </c>
      <c r="G1005" t="s">
        <v>129</v>
      </c>
      <c r="H1005" t="s">
        <v>47</v>
      </c>
      <c r="I1005" t="s">
        <v>72</v>
      </c>
      <c r="J1005" t="s">
        <v>48</v>
      </c>
      <c r="K1005" t="s">
        <v>130</v>
      </c>
      <c r="L1005" t="s">
        <v>50</v>
      </c>
      <c r="M1005" t="s">
        <v>114</v>
      </c>
      <c r="N1005">
        <v>38</v>
      </c>
      <c r="O1005" t="s">
        <v>48</v>
      </c>
      <c r="P1005" t="s">
        <v>52</v>
      </c>
      <c r="T1005" t="s">
        <v>105</v>
      </c>
      <c r="V1005" t="s">
        <v>48</v>
      </c>
      <c r="W1005" t="s">
        <v>54</v>
      </c>
      <c r="X1005" t="s">
        <v>78</v>
      </c>
      <c r="Y1005" t="s">
        <v>54</v>
      </c>
      <c r="Z1005" t="s">
        <v>5997</v>
      </c>
      <c r="AA1005" t="s">
        <v>54</v>
      </c>
      <c r="AB1005" t="s">
        <v>57</v>
      </c>
      <c r="AC1005" t="s">
        <v>57</v>
      </c>
      <c r="AH1005">
        <f t="shared" si="165"/>
        <v>0</v>
      </c>
      <c r="AI1005">
        <f t="shared" si="166"/>
        <v>0</v>
      </c>
      <c r="AJ1005">
        <f t="shared" si="167"/>
        <v>1</v>
      </c>
      <c r="AK1005">
        <v>1</v>
      </c>
      <c r="AL1005" s="8">
        <f t="shared" si="168"/>
        <v>38</v>
      </c>
      <c r="AM1005" s="8">
        <f t="shared" si="169"/>
        <v>0.13333333333333333</v>
      </c>
      <c r="AN1005" s="8">
        <f t="shared" si="170"/>
        <v>1.6666666666666666E-2</v>
      </c>
      <c r="AO1005" s="8">
        <f>Table1[[#This Row],[L1 Worked Time]]+Table1[[#This Row],[Idle Time]]+Table1[[#This Row],[L1 Pend Time]]</f>
        <v>38.15</v>
      </c>
      <c r="AP1005" s="1" t="str">
        <f t="shared" si="171"/>
        <v>Mon</v>
      </c>
      <c r="AQ1005" s="6">
        <f>INT(Table1[[#This Row],[Create Date]])</f>
        <v>45012</v>
      </c>
      <c r="AR1005" s="2">
        <f t="shared" si="172"/>
        <v>45012</v>
      </c>
      <c r="AS1005" s="1" t="str">
        <f t="shared" si="173"/>
        <v>06:00:04</v>
      </c>
      <c r="AT1005" s="1" t="str">
        <f t="shared" si="174"/>
        <v>Week-5</v>
      </c>
      <c r="AU1005" s="3">
        <f t="shared" si="175"/>
        <v>0.25</v>
      </c>
      <c r="AW1005">
        <v>0.13333333333333333</v>
      </c>
      <c r="AX1005">
        <v>38</v>
      </c>
      <c r="AY1005">
        <v>1.6666666666666666E-2</v>
      </c>
    </row>
    <row r="1006" spans="1:51" x14ac:dyDescent="0.25">
      <c r="A1006">
        <v>9135</v>
      </c>
      <c r="B1006" t="s">
        <v>59</v>
      </c>
      <c r="C1006" t="s">
        <v>60</v>
      </c>
      <c r="D1006" t="s">
        <v>43</v>
      </c>
      <c r="E1006" t="s">
        <v>2516</v>
      </c>
      <c r="F1006" t="s">
        <v>5998</v>
      </c>
      <c r="G1006" t="s">
        <v>129</v>
      </c>
      <c r="H1006" t="s">
        <v>47</v>
      </c>
      <c r="I1006" t="s">
        <v>47</v>
      </c>
      <c r="J1006" t="s">
        <v>48</v>
      </c>
      <c r="K1006" t="s">
        <v>167</v>
      </c>
      <c r="L1006" t="s">
        <v>50</v>
      </c>
      <c r="M1006" t="s">
        <v>122</v>
      </c>
      <c r="N1006">
        <v>7</v>
      </c>
      <c r="O1006" t="s">
        <v>48</v>
      </c>
      <c r="P1006" t="s">
        <v>52</v>
      </c>
      <c r="T1006" t="s">
        <v>105</v>
      </c>
      <c r="V1006" t="s">
        <v>48</v>
      </c>
      <c r="W1006" t="s">
        <v>54</v>
      </c>
      <c r="X1006" t="s">
        <v>244</v>
      </c>
      <c r="Y1006" t="s">
        <v>54</v>
      </c>
      <c r="Z1006" t="s">
        <v>5999</v>
      </c>
      <c r="AA1006" t="s">
        <v>54</v>
      </c>
      <c r="AB1006" t="s">
        <v>57</v>
      </c>
      <c r="AC1006" t="s">
        <v>3689</v>
      </c>
      <c r="AH1006">
        <f t="shared" si="165"/>
        <v>0</v>
      </c>
      <c r="AI1006">
        <f t="shared" si="166"/>
        <v>1</v>
      </c>
      <c r="AJ1006" t="str">
        <f t="shared" si="167"/>
        <v/>
      </c>
      <c r="AK1006">
        <v>1</v>
      </c>
      <c r="AL1006" s="8">
        <f t="shared" si="168"/>
        <v>7</v>
      </c>
      <c r="AM1006" s="8">
        <f t="shared" si="169"/>
        <v>0.31666666666666665</v>
      </c>
      <c r="AN1006" s="8">
        <f t="shared" si="170"/>
        <v>38.433333333333337</v>
      </c>
      <c r="AO1006" s="8">
        <f>Table1[[#This Row],[L1 Worked Time]]+Table1[[#This Row],[Idle Time]]+Table1[[#This Row],[L1 Pend Time]]</f>
        <v>45.75</v>
      </c>
      <c r="AP1006" s="1" t="str">
        <f t="shared" si="171"/>
        <v>Mon</v>
      </c>
      <c r="AQ1006" s="6">
        <f>INT(Table1[[#This Row],[Create Date]])</f>
        <v>45012</v>
      </c>
      <c r="AR1006" s="2">
        <f t="shared" si="172"/>
        <v>45012</v>
      </c>
      <c r="AS1006" s="1" t="str">
        <f t="shared" si="173"/>
        <v>05:00:05</v>
      </c>
      <c r="AT1006" s="1" t="str">
        <f t="shared" si="174"/>
        <v>Week-5</v>
      </c>
      <c r="AU1006" s="3">
        <f t="shared" si="175"/>
        <v>0.20833333333333331</v>
      </c>
      <c r="AW1006">
        <v>0.31666666666666665</v>
      </c>
      <c r="AX1006">
        <v>7</v>
      </c>
      <c r="AY1006">
        <v>38.433333333333337</v>
      </c>
    </row>
    <row r="1007" spans="1:51" x14ac:dyDescent="0.25">
      <c r="A1007">
        <v>9134</v>
      </c>
      <c r="B1007" t="s">
        <v>59</v>
      </c>
      <c r="C1007" t="s">
        <v>60</v>
      </c>
      <c r="D1007" t="s">
        <v>43</v>
      </c>
      <c r="E1007" t="s">
        <v>6000</v>
      </c>
      <c r="F1007" t="s">
        <v>6001</v>
      </c>
      <c r="G1007" t="s">
        <v>129</v>
      </c>
      <c r="H1007" t="s">
        <v>63</v>
      </c>
      <c r="I1007" t="s">
        <v>63</v>
      </c>
      <c r="J1007" t="s">
        <v>64</v>
      </c>
      <c r="L1007" t="s">
        <v>50</v>
      </c>
      <c r="M1007" t="s">
        <v>65</v>
      </c>
      <c r="N1007">
        <v>58</v>
      </c>
      <c r="O1007" t="s">
        <v>48</v>
      </c>
      <c r="P1007" t="s">
        <v>66</v>
      </c>
      <c r="Q1007" t="s">
        <v>67</v>
      </c>
      <c r="V1007" t="s">
        <v>48</v>
      </c>
      <c r="W1007" t="s">
        <v>54</v>
      </c>
      <c r="X1007" t="s">
        <v>142</v>
      </c>
      <c r="Y1007" t="s">
        <v>54</v>
      </c>
      <c r="Z1007" t="s">
        <v>6002</v>
      </c>
      <c r="AA1007" t="s">
        <v>54</v>
      </c>
      <c r="AB1007" t="s">
        <v>57</v>
      </c>
      <c r="AC1007" t="s">
        <v>6003</v>
      </c>
      <c r="AH1007">
        <f t="shared" si="165"/>
        <v>0</v>
      </c>
      <c r="AI1007">
        <f t="shared" si="166"/>
        <v>1</v>
      </c>
      <c r="AJ1007" t="str">
        <f t="shared" si="167"/>
        <v/>
      </c>
      <c r="AK1007">
        <v>1</v>
      </c>
      <c r="AL1007" s="8">
        <f t="shared" si="168"/>
        <v>58.000000000000007</v>
      </c>
      <c r="AM1007" s="8">
        <f t="shared" si="169"/>
        <v>0.1</v>
      </c>
      <c r="AN1007" s="8">
        <f t="shared" si="170"/>
        <v>10.316666666666666</v>
      </c>
      <c r="AO1007" s="8">
        <f>Table1[[#This Row],[L1 Worked Time]]+Table1[[#This Row],[Idle Time]]+Table1[[#This Row],[L1 Pend Time]]</f>
        <v>68.416666666666671</v>
      </c>
      <c r="AP1007" s="1" t="str">
        <f t="shared" si="171"/>
        <v>Mon</v>
      </c>
      <c r="AQ1007" s="6">
        <f>INT(Table1[[#This Row],[Create Date]])</f>
        <v>45012</v>
      </c>
      <c r="AR1007" s="2">
        <f t="shared" si="172"/>
        <v>45012</v>
      </c>
      <c r="AS1007" s="1" t="str">
        <f t="shared" si="173"/>
        <v>04:00:11</v>
      </c>
      <c r="AT1007" s="1" t="str">
        <f t="shared" si="174"/>
        <v>Week-5</v>
      </c>
      <c r="AU1007" s="3">
        <f t="shared" si="175"/>
        <v>0.16666666666666666</v>
      </c>
      <c r="AW1007">
        <v>0.1</v>
      </c>
      <c r="AX1007">
        <v>58.000000000000007</v>
      </c>
      <c r="AY1007">
        <v>10.316666666666666</v>
      </c>
    </row>
    <row r="1008" spans="1:51" x14ac:dyDescent="0.25">
      <c r="A1008">
        <v>9214</v>
      </c>
      <c r="B1008" t="s">
        <v>41</v>
      </c>
      <c r="C1008" t="s">
        <v>60</v>
      </c>
      <c r="D1008" t="s">
        <v>43</v>
      </c>
      <c r="E1008" t="s">
        <v>110</v>
      </c>
      <c r="F1008" t="s">
        <v>5814</v>
      </c>
      <c r="G1008" t="s">
        <v>129</v>
      </c>
      <c r="H1008" t="s">
        <v>72</v>
      </c>
      <c r="I1008" t="s">
        <v>72</v>
      </c>
      <c r="J1008" t="s">
        <v>112</v>
      </c>
      <c r="K1008" t="s">
        <v>113</v>
      </c>
      <c r="L1008" t="s">
        <v>50</v>
      </c>
      <c r="M1008" t="s">
        <v>51</v>
      </c>
      <c r="N1008">
        <v>19</v>
      </c>
      <c r="O1008" t="s">
        <v>48</v>
      </c>
      <c r="P1008" t="s">
        <v>52</v>
      </c>
      <c r="T1008" t="s">
        <v>105</v>
      </c>
      <c r="V1008" t="s">
        <v>48</v>
      </c>
      <c r="W1008" t="s">
        <v>54</v>
      </c>
      <c r="X1008" t="s">
        <v>142</v>
      </c>
      <c r="Y1008" t="s">
        <v>54</v>
      </c>
      <c r="Z1008" t="s">
        <v>4026</v>
      </c>
      <c r="AA1008" t="s">
        <v>54</v>
      </c>
      <c r="AB1008" t="s">
        <v>57</v>
      </c>
      <c r="AC1008" t="s">
        <v>5815</v>
      </c>
      <c r="AH1008">
        <f t="shared" si="165"/>
        <v>0</v>
      </c>
      <c r="AI1008">
        <f t="shared" si="166"/>
        <v>1</v>
      </c>
      <c r="AJ1008" t="str">
        <f t="shared" si="167"/>
        <v/>
      </c>
      <c r="AK1008">
        <v>1</v>
      </c>
      <c r="AL1008" s="8">
        <f t="shared" si="168"/>
        <v>19</v>
      </c>
      <c r="AM1008" s="8">
        <f t="shared" si="169"/>
        <v>0.1</v>
      </c>
      <c r="AN1008" s="8">
        <f t="shared" si="170"/>
        <v>393.50000000000006</v>
      </c>
      <c r="AO1008" s="8">
        <f>Table1[[#This Row],[L1 Worked Time]]+Table1[[#This Row],[Idle Time]]+Table1[[#This Row],[L1 Pend Time]]</f>
        <v>412.60000000000008</v>
      </c>
      <c r="AP1008" s="1" t="str">
        <f t="shared" si="171"/>
        <v>Tue</v>
      </c>
      <c r="AQ1008" s="6">
        <f>INT(Table1[[#This Row],[Create Date]])</f>
        <v>45013</v>
      </c>
      <c r="AR1008" s="2">
        <f t="shared" si="172"/>
        <v>45013</v>
      </c>
      <c r="AS1008" s="1" t="str">
        <f t="shared" si="173"/>
        <v>22:10:03</v>
      </c>
      <c r="AT1008" s="1" t="str">
        <f t="shared" si="174"/>
        <v>Week-5</v>
      </c>
      <c r="AU1008" s="3">
        <f t="shared" si="175"/>
        <v>0.91666666666666663</v>
      </c>
      <c r="AW1008">
        <v>0.1</v>
      </c>
      <c r="AX1008">
        <v>19</v>
      </c>
      <c r="AY1008">
        <v>393.50000000000006</v>
      </c>
    </row>
    <row r="1009" spans="1:51" x14ac:dyDescent="0.25">
      <c r="A1009">
        <v>9213</v>
      </c>
      <c r="B1009" t="s">
        <v>41</v>
      </c>
      <c r="C1009" t="s">
        <v>42</v>
      </c>
      <c r="D1009" t="s">
        <v>43</v>
      </c>
      <c r="E1009" t="s">
        <v>44</v>
      </c>
      <c r="F1009" t="s">
        <v>5816</v>
      </c>
      <c r="G1009" t="s">
        <v>129</v>
      </c>
      <c r="H1009" t="s">
        <v>47</v>
      </c>
      <c r="I1009" t="s">
        <v>47</v>
      </c>
      <c r="J1009" t="s">
        <v>112</v>
      </c>
      <c r="K1009" t="s">
        <v>49</v>
      </c>
      <c r="L1009" t="s">
        <v>50</v>
      </c>
      <c r="M1009" t="s">
        <v>122</v>
      </c>
      <c r="N1009">
        <v>4</v>
      </c>
      <c r="O1009" t="s">
        <v>48</v>
      </c>
      <c r="P1009" t="s">
        <v>52</v>
      </c>
      <c r="T1009" t="s">
        <v>53</v>
      </c>
      <c r="V1009" t="s">
        <v>48</v>
      </c>
      <c r="W1009" t="s">
        <v>54</v>
      </c>
      <c r="X1009" t="s">
        <v>148</v>
      </c>
      <c r="Y1009" t="s">
        <v>54</v>
      </c>
      <c r="Z1009" t="s">
        <v>5494</v>
      </c>
      <c r="AA1009" t="s">
        <v>54</v>
      </c>
      <c r="AB1009" t="s">
        <v>57</v>
      </c>
      <c r="AC1009" t="s">
        <v>5817</v>
      </c>
      <c r="AH1009">
        <f t="shared" si="165"/>
        <v>0</v>
      </c>
      <c r="AI1009">
        <f t="shared" si="166"/>
        <v>1</v>
      </c>
      <c r="AJ1009" t="str">
        <f t="shared" si="167"/>
        <v/>
      </c>
      <c r="AK1009">
        <v>1</v>
      </c>
      <c r="AL1009" s="8">
        <f t="shared" si="168"/>
        <v>4</v>
      </c>
      <c r="AM1009" s="8">
        <f t="shared" si="169"/>
        <v>0.11666666666666667</v>
      </c>
      <c r="AN1009" s="8">
        <f t="shared" si="170"/>
        <v>317.20000000000005</v>
      </c>
      <c r="AO1009" s="8">
        <f>Table1[[#This Row],[L1 Worked Time]]+Table1[[#This Row],[Idle Time]]+Table1[[#This Row],[L1 Pend Time]]</f>
        <v>321.31666666666672</v>
      </c>
      <c r="AP1009" s="1" t="str">
        <f t="shared" si="171"/>
        <v>Tue</v>
      </c>
      <c r="AQ1009" s="6">
        <f>INT(Table1[[#This Row],[Create Date]])</f>
        <v>45013</v>
      </c>
      <c r="AR1009" s="2">
        <f t="shared" si="172"/>
        <v>45013</v>
      </c>
      <c r="AS1009" s="1" t="str">
        <f t="shared" si="173"/>
        <v>22:00:05</v>
      </c>
      <c r="AT1009" s="1" t="str">
        <f t="shared" si="174"/>
        <v>Week-5</v>
      </c>
      <c r="AU1009" s="3">
        <f t="shared" si="175"/>
        <v>0.91666666666666663</v>
      </c>
      <c r="AW1009">
        <v>0.11666666666666667</v>
      </c>
      <c r="AX1009">
        <v>4</v>
      </c>
      <c r="AY1009">
        <v>317.20000000000005</v>
      </c>
    </row>
    <row r="1010" spans="1:51" x14ac:dyDescent="0.25">
      <c r="A1010">
        <v>9212</v>
      </c>
      <c r="B1010" t="s">
        <v>41</v>
      </c>
      <c r="C1010" t="s">
        <v>60</v>
      </c>
      <c r="D1010" t="s">
        <v>43</v>
      </c>
      <c r="E1010" t="s">
        <v>110</v>
      </c>
      <c r="F1010" t="s">
        <v>5818</v>
      </c>
      <c r="G1010" t="s">
        <v>129</v>
      </c>
      <c r="H1010" t="s">
        <v>72</v>
      </c>
      <c r="I1010" t="s">
        <v>72</v>
      </c>
      <c r="J1010" t="s">
        <v>112</v>
      </c>
      <c r="K1010" t="s">
        <v>113</v>
      </c>
      <c r="L1010" t="s">
        <v>50</v>
      </c>
      <c r="M1010" t="s">
        <v>114</v>
      </c>
      <c r="N1010">
        <v>40</v>
      </c>
      <c r="O1010" t="s">
        <v>48</v>
      </c>
      <c r="P1010" t="s">
        <v>52</v>
      </c>
      <c r="T1010" t="s">
        <v>105</v>
      </c>
      <c r="V1010" t="s">
        <v>48</v>
      </c>
      <c r="W1010" t="s">
        <v>54</v>
      </c>
      <c r="X1010" t="s">
        <v>106</v>
      </c>
      <c r="Y1010" t="s">
        <v>54</v>
      </c>
      <c r="Z1010" t="s">
        <v>5819</v>
      </c>
      <c r="AA1010" t="s">
        <v>54</v>
      </c>
      <c r="AB1010" t="s">
        <v>57</v>
      </c>
      <c r="AC1010" t="s">
        <v>5820</v>
      </c>
      <c r="AH1010">
        <f t="shared" si="165"/>
        <v>0</v>
      </c>
      <c r="AI1010">
        <f t="shared" si="166"/>
        <v>1</v>
      </c>
      <c r="AJ1010" t="str">
        <f t="shared" si="167"/>
        <v/>
      </c>
      <c r="AK1010">
        <v>1</v>
      </c>
      <c r="AL1010" s="8">
        <f t="shared" si="168"/>
        <v>40</v>
      </c>
      <c r="AM1010" s="8">
        <f t="shared" si="169"/>
        <v>8.3333333333333329E-2</v>
      </c>
      <c r="AN1010" s="8">
        <f t="shared" si="170"/>
        <v>323.93333333333334</v>
      </c>
      <c r="AO1010" s="8">
        <f>Table1[[#This Row],[L1 Worked Time]]+Table1[[#This Row],[Idle Time]]+Table1[[#This Row],[L1 Pend Time]]</f>
        <v>364.01666666666665</v>
      </c>
      <c r="AP1010" s="1" t="str">
        <f t="shared" si="171"/>
        <v>Tue</v>
      </c>
      <c r="AQ1010" s="6">
        <f>INT(Table1[[#This Row],[Create Date]])</f>
        <v>45013</v>
      </c>
      <c r="AR1010" s="2">
        <f t="shared" si="172"/>
        <v>45013</v>
      </c>
      <c r="AS1010" s="1" t="str">
        <f t="shared" si="173"/>
        <v>22:00:03</v>
      </c>
      <c r="AT1010" s="1" t="str">
        <f t="shared" si="174"/>
        <v>Week-5</v>
      </c>
      <c r="AU1010" s="3">
        <f t="shared" si="175"/>
        <v>0.91666666666666663</v>
      </c>
      <c r="AW1010">
        <v>8.3333333333333329E-2</v>
      </c>
      <c r="AX1010">
        <v>40</v>
      </c>
      <c r="AY1010">
        <v>323.93333333333334</v>
      </c>
    </row>
    <row r="1011" spans="1:51" x14ac:dyDescent="0.25">
      <c r="A1011">
        <v>9211</v>
      </c>
      <c r="B1011" t="s">
        <v>41</v>
      </c>
      <c r="C1011" t="s">
        <v>42</v>
      </c>
      <c r="D1011" t="s">
        <v>43</v>
      </c>
      <c r="E1011" t="s">
        <v>44</v>
      </c>
      <c r="F1011" t="s">
        <v>5821</v>
      </c>
      <c r="G1011" t="s">
        <v>129</v>
      </c>
      <c r="H1011" t="s">
        <v>47</v>
      </c>
      <c r="I1011" t="s">
        <v>47</v>
      </c>
      <c r="J1011" t="s">
        <v>112</v>
      </c>
      <c r="K1011" t="s">
        <v>49</v>
      </c>
      <c r="L1011" t="s">
        <v>50</v>
      </c>
      <c r="M1011" t="s">
        <v>122</v>
      </c>
      <c r="N1011">
        <v>6</v>
      </c>
      <c r="O1011" t="s">
        <v>48</v>
      </c>
      <c r="P1011" t="s">
        <v>52</v>
      </c>
      <c r="T1011" t="s">
        <v>53</v>
      </c>
      <c r="V1011" t="s">
        <v>48</v>
      </c>
      <c r="W1011" t="s">
        <v>54</v>
      </c>
      <c r="X1011" t="s">
        <v>55</v>
      </c>
      <c r="Y1011" t="s">
        <v>54</v>
      </c>
      <c r="Z1011" t="s">
        <v>1612</v>
      </c>
      <c r="AA1011" t="s">
        <v>54</v>
      </c>
      <c r="AB1011" t="s">
        <v>57</v>
      </c>
      <c r="AC1011" t="s">
        <v>5822</v>
      </c>
      <c r="AH1011">
        <f t="shared" si="165"/>
        <v>0</v>
      </c>
      <c r="AI1011">
        <f t="shared" si="166"/>
        <v>1</v>
      </c>
      <c r="AJ1011" t="str">
        <f t="shared" si="167"/>
        <v/>
      </c>
      <c r="AK1011">
        <v>1</v>
      </c>
      <c r="AL1011" s="8">
        <f t="shared" si="168"/>
        <v>6</v>
      </c>
      <c r="AM1011" s="8">
        <f t="shared" si="169"/>
        <v>0.15000000000000002</v>
      </c>
      <c r="AN1011" s="8">
        <f t="shared" si="170"/>
        <v>222.6</v>
      </c>
      <c r="AO1011" s="8">
        <f>Table1[[#This Row],[L1 Worked Time]]+Table1[[#This Row],[Idle Time]]+Table1[[#This Row],[L1 Pend Time]]</f>
        <v>228.75</v>
      </c>
      <c r="AP1011" s="1" t="str">
        <f t="shared" si="171"/>
        <v>Tue</v>
      </c>
      <c r="AQ1011" s="6">
        <f>INT(Table1[[#This Row],[Create Date]])</f>
        <v>45013</v>
      </c>
      <c r="AR1011" s="2">
        <f t="shared" si="172"/>
        <v>45013</v>
      </c>
      <c r="AS1011" s="1" t="str">
        <f t="shared" si="173"/>
        <v>21:50:10</v>
      </c>
      <c r="AT1011" s="1" t="str">
        <f t="shared" si="174"/>
        <v>Week-5</v>
      </c>
      <c r="AU1011" s="3">
        <f t="shared" si="175"/>
        <v>0.875</v>
      </c>
      <c r="AW1011">
        <v>0.15000000000000002</v>
      </c>
      <c r="AX1011">
        <v>6</v>
      </c>
      <c r="AY1011">
        <v>222.6</v>
      </c>
    </row>
    <row r="1012" spans="1:51" x14ac:dyDescent="0.25">
      <c r="A1012">
        <v>9210</v>
      </c>
      <c r="B1012" t="s">
        <v>41</v>
      </c>
      <c r="C1012" t="s">
        <v>42</v>
      </c>
      <c r="D1012" t="s">
        <v>43</v>
      </c>
      <c r="E1012" t="s">
        <v>44</v>
      </c>
      <c r="F1012" t="s">
        <v>5823</v>
      </c>
      <c r="G1012" t="s">
        <v>129</v>
      </c>
      <c r="H1012" t="s">
        <v>47</v>
      </c>
      <c r="I1012" t="s">
        <v>47</v>
      </c>
      <c r="J1012" t="s">
        <v>112</v>
      </c>
      <c r="K1012" t="s">
        <v>49</v>
      </c>
      <c r="L1012" t="s">
        <v>50</v>
      </c>
      <c r="M1012" t="s">
        <v>122</v>
      </c>
      <c r="N1012">
        <v>15</v>
      </c>
      <c r="O1012" t="s">
        <v>48</v>
      </c>
      <c r="P1012" t="s">
        <v>52</v>
      </c>
      <c r="T1012" t="s">
        <v>53</v>
      </c>
      <c r="V1012" t="s">
        <v>48</v>
      </c>
      <c r="W1012" t="s">
        <v>54</v>
      </c>
      <c r="X1012" t="s">
        <v>148</v>
      </c>
      <c r="Y1012" t="s">
        <v>54</v>
      </c>
      <c r="Z1012" t="s">
        <v>5824</v>
      </c>
      <c r="AA1012" t="s">
        <v>54</v>
      </c>
      <c r="AB1012" t="s">
        <v>57</v>
      </c>
      <c r="AC1012" t="s">
        <v>5825</v>
      </c>
      <c r="AH1012">
        <f t="shared" si="165"/>
        <v>0</v>
      </c>
      <c r="AI1012">
        <f t="shared" si="166"/>
        <v>1</v>
      </c>
      <c r="AJ1012" t="str">
        <f t="shared" si="167"/>
        <v/>
      </c>
      <c r="AK1012">
        <v>1</v>
      </c>
      <c r="AL1012" s="8">
        <f t="shared" si="168"/>
        <v>15</v>
      </c>
      <c r="AM1012" s="8">
        <f t="shared" si="169"/>
        <v>0.11666666666666667</v>
      </c>
      <c r="AN1012" s="8">
        <f t="shared" si="170"/>
        <v>283.38333333333338</v>
      </c>
      <c r="AO1012" s="8">
        <f>Table1[[#This Row],[L1 Worked Time]]+Table1[[#This Row],[Idle Time]]+Table1[[#This Row],[L1 Pend Time]]</f>
        <v>298.50000000000006</v>
      </c>
      <c r="AP1012" s="1" t="str">
        <f t="shared" si="171"/>
        <v>Tue</v>
      </c>
      <c r="AQ1012" s="6">
        <f>INT(Table1[[#This Row],[Create Date]])</f>
        <v>45013</v>
      </c>
      <c r="AR1012" s="2">
        <f t="shared" si="172"/>
        <v>45013</v>
      </c>
      <c r="AS1012" s="1" t="str">
        <f t="shared" si="173"/>
        <v>21:50:08</v>
      </c>
      <c r="AT1012" s="1" t="str">
        <f t="shared" si="174"/>
        <v>Week-5</v>
      </c>
      <c r="AU1012" s="3">
        <f t="shared" si="175"/>
        <v>0.875</v>
      </c>
      <c r="AW1012">
        <v>0.11666666666666667</v>
      </c>
      <c r="AX1012">
        <v>15</v>
      </c>
      <c r="AY1012">
        <v>283.38333333333338</v>
      </c>
    </row>
    <row r="1013" spans="1:51" x14ac:dyDescent="0.25">
      <c r="A1013">
        <v>9209</v>
      </c>
      <c r="B1013" t="s">
        <v>41</v>
      </c>
      <c r="C1013" t="s">
        <v>42</v>
      </c>
      <c r="D1013" t="s">
        <v>43</v>
      </c>
      <c r="E1013" t="s">
        <v>44</v>
      </c>
      <c r="F1013" t="s">
        <v>5826</v>
      </c>
      <c r="G1013" t="s">
        <v>129</v>
      </c>
      <c r="H1013" t="s">
        <v>47</v>
      </c>
      <c r="I1013" t="s">
        <v>47</v>
      </c>
      <c r="J1013" t="s">
        <v>112</v>
      </c>
      <c r="K1013" t="s">
        <v>49</v>
      </c>
      <c r="L1013" t="s">
        <v>50</v>
      </c>
      <c r="M1013" t="s">
        <v>122</v>
      </c>
      <c r="N1013">
        <v>15</v>
      </c>
      <c r="O1013" t="s">
        <v>48</v>
      </c>
      <c r="P1013" t="s">
        <v>52</v>
      </c>
      <c r="T1013" t="s">
        <v>53</v>
      </c>
      <c r="V1013" t="s">
        <v>48</v>
      </c>
      <c r="W1013" t="s">
        <v>54</v>
      </c>
      <c r="X1013" t="s">
        <v>142</v>
      </c>
      <c r="Y1013" t="s">
        <v>54</v>
      </c>
      <c r="Z1013" t="s">
        <v>5827</v>
      </c>
      <c r="AA1013" t="s">
        <v>54</v>
      </c>
      <c r="AB1013" t="s">
        <v>57</v>
      </c>
      <c r="AC1013" t="s">
        <v>5828</v>
      </c>
      <c r="AH1013">
        <f t="shared" si="165"/>
        <v>0</v>
      </c>
      <c r="AI1013">
        <f t="shared" si="166"/>
        <v>1</v>
      </c>
      <c r="AJ1013" t="str">
        <f t="shared" si="167"/>
        <v/>
      </c>
      <c r="AK1013">
        <v>1</v>
      </c>
      <c r="AL1013" s="8">
        <f t="shared" si="168"/>
        <v>15</v>
      </c>
      <c r="AM1013" s="8">
        <f t="shared" si="169"/>
        <v>0.1</v>
      </c>
      <c r="AN1013" s="8">
        <f t="shared" si="170"/>
        <v>269.58333333333331</v>
      </c>
      <c r="AO1013" s="8">
        <f>Table1[[#This Row],[L1 Worked Time]]+Table1[[#This Row],[Idle Time]]+Table1[[#This Row],[L1 Pend Time]]</f>
        <v>284.68333333333334</v>
      </c>
      <c r="AP1013" s="1" t="str">
        <f t="shared" si="171"/>
        <v>Tue</v>
      </c>
      <c r="AQ1013" s="6">
        <f>INT(Table1[[#This Row],[Create Date]])</f>
        <v>45013</v>
      </c>
      <c r="AR1013" s="2">
        <f t="shared" si="172"/>
        <v>45013</v>
      </c>
      <c r="AS1013" s="1" t="str">
        <f t="shared" si="173"/>
        <v>21:50:07</v>
      </c>
      <c r="AT1013" s="1" t="str">
        <f t="shared" si="174"/>
        <v>Week-5</v>
      </c>
      <c r="AU1013" s="3">
        <f t="shared" si="175"/>
        <v>0.875</v>
      </c>
      <c r="AW1013">
        <v>0.1</v>
      </c>
      <c r="AX1013">
        <v>15</v>
      </c>
      <c r="AY1013">
        <v>269.58333333333331</v>
      </c>
    </row>
    <row r="1014" spans="1:51" x14ac:dyDescent="0.25">
      <c r="A1014">
        <v>9208</v>
      </c>
      <c r="B1014" t="s">
        <v>41</v>
      </c>
      <c r="C1014" t="s">
        <v>42</v>
      </c>
      <c r="D1014" t="s">
        <v>43</v>
      </c>
      <c r="E1014" t="s">
        <v>44</v>
      </c>
      <c r="F1014" t="s">
        <v>5829</v>
      </c>
      <c r="G1014" t="s">
        <v>2165</v>
      </c>
      <c r="H1014" t="s">
        <v>47</v>
      </c>
      <c r="I1014" t="s">
        <v>47</v>
      </c>
      <c r="J1014" t="s">
        <v>112</v>
      </c>
      <c r="K1014" t="s">
        <v>49</v>
      </c>
      <c r="L1014" t="s">
        <v>50</v>
      </c>
      <c r="M1014" t="s">
        <v>122</v>
      </c>
      <c r="N1014">
        <v>10</v>
      </c>
      <c r="O1014" t="s">
        <v>48</v>
      </c>
      <c r="P1014" t="s">
        <v>52</v>
      </c>
      <c r="T1014" t="s">
        <v>53</v>
      </c>
      <c r="V1014" t="s">
        <v>48</v>
      </c>
      <c r="W1014" t="s">
        <v>54</v>
      </c>
      <c r="X1014" t="s">
        <v>55</v>
      </c>
      <c r="Y1014" t="s">
        <v>54</v>
      </c>
      <c r="Z1014" t="s">
        <v>1998</v>
      </c>
      <c r="AA1014" t="s">
        <v>54</v>
      </c>
      <c r="AB1014" t="s">
        <v>57</v>
      </c>
      <c r="AC1014" t="s">
        <v>1133</v>
      </c>
      <c r="AH1014">
        <f t="shared" si="165"/>
        <v>0</v>
      </c>
      <c r="AI1014">
        <f t="shared" si="166"/>
        <v>1</v>
      </c>
      <c r="AJ1014" t="str">
        <f t="shared" si="167"/>
        <v/>
      </c>
      <c r="AK1014">
        <v>1</v>
      </c>
      <c r="AL1014" s="8">
        <f t="shared" si="168"/>
        <v>10</v>
      </c>
      <c r="AM1014" s="8">
        <f t="shared" si="169"/>
        <v>0.15000000000000002</v>
      </c>
      <c r="AN1014" s="8">
        <f t="shared" si="170"/>
        <v>39.56666666666667</v>
      </c>
      <c r="AO1014" s="8">
        <f>Table1[[#This Row],[L1 Worked Time]]+Table1[[#This Row],[Idle Time]]+Table1[[#This Row],[L1 Pend Time]]</f>
        <v>49.716666666666669</v>
      </c>
      <c r="AP1014" s="1" t="str">
        <f t="shared" si="171"/>
        <v>Tue</v>
      </c>
      <c r="AQ1014" s="6">
        <f>INT(Table1[[#This Row],[Create Date]])</f>
        <v>45013</v>
      </c>
      <c r="AR1014" s="2">
        <f t="shared" si="172"/>
        <v>45013</v>
      </c>
      <c r="AS1014" s="1" t="str">
        <f t="shared" si="173"/>
        <v>21:50:05</v>
      </c>
      <c r="AT1014" s="1" t="str">
        <f t="shared" si="174"/>
        <v>Week-5</v>
      </c>
      <c r="AU1014" s="3">
        <f t="shared" si="175"/>
        <v>0.875</v>
      </c>
      <c r="AW1014">
        <v>0.15000000000000002</v>
      </c>
      <c r="AX1014">
        <v>10</v>
      </c>
      <c r="AY1014">
        <v>39.56666666666667</v>
      </c>
    </row>
    <row r="1015" spans="1:51" x14ac:dyDescent="0.25">
      <c r="A1015">
        <v>9207</v>
      </c>
      <c r="B1015" t="s">
        <v>41</v>
      </c>
      <c r="C1015" t="s">
        <v>42</v>
      </c>
      <c r="D1015" t="s">
        <v>43</v>
      </c>
      <c r="E1015" t="s">
        <v>44</v>
      </c>
      <c r="F1015" t="s">
        <v>5830</v>
      </c>
      <c r="G1015" t="s">
        <v>2165</v>
      </c>
      <c r="H1015" t="s">
        <v>47</v>
      </c>
      <c r="I1015" t="s">
        <v>47</v>
      </c>
      <c r="J1015" t="s">
        <v>112</v>
      </c>
      <c r="K1015" t="s">
        <v>49</v>
      </c>
      <c r="L1015" t="s">
        <v>50</v>
      </c>
      <c r="M1015" t="s">
        <v>122</v>
      </c>
      <c r="N1015">
        <v>9</v>
      </c>
      <c r="O1015" t="s">
        <v>48</v>
      </c>
      <c r="P1015" t="s">
        <v>52</v>
      </c>
      <c r="T1015" t="s">
        <v>53</v>
      </c>
      <c r="V1015" t="s">
        <v>48</v>
      </c>
      <c r="W1015" t="s">
        <v>54</v>
      </c>
      <c r="X1015" t="s">
        <v>55</v>
      </c>
      <c r="Y1015" t="s">
        <v>54</v>
      </c>
      <c r="Z1015" t="s">
        <v>5831</v>
      </c>
      <c r="AA1015" t="s">
        <v>54</v>
      </c>
      <c r="AB1015" t="s">
        <v>57</v>
      </c>
      <c r="AC1015" t="s">
        <v>5832</v>
      </c>
      <c r="AH1015">
        <f t="shared" si="165"/>
        <v>0</v>
      </c>
      <c r="AI1015">
        <f t="shared" si="166"/>
        <v>1</v>
      </c>
      <c r="AJ1015" t="str">
        <f t="shared" si="167"/>
        <v/>
      </c>
      <c r="AK1015">
        <v>1</v>
      </c>
      <c r="AL1015" s="8">
        <f t="shared" si="168"/>
        <v>9</v>
      </c>
      <c r="AM1015" s="8">
        <f t="shared" si="169"/>
        <v>0.15000000000000002</v>
      </c>
      <c r="AN1015" s="8">
        <f t="shared" si="170"/>
        <v>29.9</v>
      </c>
      <c r="AO1015" s="8">
        <f>Table1[[#This Row],[L1 Worked Time]]+Table1[[#This Row],[Idle Time]]+Table1[[#This Row],[L1 Pend Time]]</f>
        <v>39.049999999999997</v>
      </c>
      <c r="AP1015" s="1" t="str">
        <f t="shared" si="171"/>
        <v>Tue</v>
      </c>
      <c r="AQ1015" s="6">
        <f>INT(Table1[[#This Row],[Create Date]])</f>
        <v>45013</v>
      </c>
      <c r="AR1015" s="2">
        <f t="shared" si="172"/>
        <v>45013</v>
      </c>
      <c r="AS1015" s="1" t="str">
        <f t="shared" si="173"/>
        <v>21:50:03</v>
      </c>
      <c r="AT1015" s="1" t="str">
        <f t="shared" si="174"/>
        <v>Week-5</v>
      </c>
      <c r="AU1015" s="3">
        <f t="shared" si="175"/>
        <v>0.875</v>
      </c>
      <c r="AW1015">
        <v>0.15000000000000002</v>
      </c>
      <c r="AX1015">
        <v>9</v>
      </c>
      <c r="AY1015">
        <v>29.9</v>
      </c>
    </row>
    <row r="1016" spans="1:51" x14ac:dyDescent="0.25">
      <c r="A1016">
        <v>9206</v>
      </c>
      <c r="B1016" t="s">
        <v>41</v>
      </c>
      <c r="C1016" t="s">
        <v>42</v>
      </c>
      <c r="D1016" t="s">
        <v>43</v>
      </c>
      <c r="E1016" t="s">
        <v>44</v>
      </c>
      <c r="F1016" t="s">
        <v>5833</v>
      </c>
      <c r="G1016" t="s">
        <v>2165</v>
      </c>
      <c r="H1016" t="s">
        <v>47</v>
      </c>
      <c r="I1016" t="s">
        <v>47</v>
      </c>
      <c r="J1016" t="s">
        <v>112</v>
      </c>
      <c r="K1016" t="s">
        <v>49</v>
      </c>
      <c r="L1016" t="s">
        <v>50</v>
      </c>
      <c r="M1016" t="s">
        <v>122</v>
      </c>
      <c r="N1016">
        <v>12</v>
      </c>
      <c r="O1016" t="s">
        <v>48</v>
      </c>
      <c r="P1016" t="s">
        <v>52</v>
      </c>
      <c r="T1016" t="s">
        <v>53</v>
      </c>
      <c r="V1016" t="s">
        <v>48</v>
      </c>
      <c r="W1016" t="s">
        <v>54</v>
      </c>
      <c r="X1016" t="s">
        <v>142</v>
      </c>
      <c r="Y1016" t="s">
        <v>54</v>
      </c>
      <c r="Z1016" t="s">
        <v>5834</v>
      </c>
      <c r="AA1016" t="s">
        <v>54</v>
      </c>
      <c r="AB1016" t="s">
        <v>57</v>
      </c>
      <c r="AC1016" t="s">
        <v>3673</v>
      </c>
      <c r="AH1016">
        <f t="shared" si="165"/>
        <v>0</v>
      </c>
      <c r="AI1016">
        <f t="shared" si="166"/>
        <v>1</v>
      </c>
      <c r="AJ1016" t="str">
        <f t="shared" si="167"/>
        <v/>
      </c>
      <c r="AK1016">
        <v>1</v>
      </c>
      <c r="AL1016" s="8">
        <f t="shared" si="168"/>
        <v>12</v>
      </c>
      <c r="AM1016" s="8">
        <f t="shared" si="169"/>
        <v>0.1</v>
      </c>
      <c r="AN1016" s="8">
        <f t="shared" si="170"/>
        <v>27.383333333333336</v>
      </c>
      <c r="AO1016" s="8">
        <f>Table1[[#This Row],[L1 Worked Time]]+Table1[[#This Row],[Idle Time]]+Table1[[#This Row],[L1 Pend Time]]</f>
        <v>39.483333333333334</v>
      </c>
      <c r="AP1016" s="1" t="str">
        <f t="shared" si="171"/>
        <v>Tue</v>
      </c>
      <c r="AQ1016" s="6">
        <f>INT(Table1[[#This Row],[Create Date]])</f>
        <v>45013</v>
      </c>
      <c r="AR1016" s="2">
        <f t="shared" si="172"/>
        <v>45013</v>
      </c>
      <c r="AS1016" s="1" t="str">
        <f t="shared" si="173"/>
        <v>21:40:06</v>
      </c>
      <c r="AT1016" s="1" t="str">
        <f t="shared" si="174"/>
        <v>Week-5</v>
      </c>
      <c r="AU1016" s="3">
        <f t="shared" si="175"/>
        <v>0.875</v>
      </c>
      <c r="AW1016">
        <v>0.1</v>
      </c>
      <c r="AX1016">
        <v>12</v>
      </c>
      <c r="AY1016">
        <v>27.383333333333336</v>
      </c>
    </row>
    <row r="1017" spans="1:51" x14ac:dyDescent="0.25">
      <c r="A1017">
        <v>9205</v>
      </c>
      <c r="B1017" t="s">
        <v>41</v>
      </c>
      <c r="C1017" t="s">
        <v>42</v>
      </c>
      <c r="D1017" t="s">
        <v>43</v>
      </c>
      <c r="E1017" t="s">
        <v>44</v>
      </c>
      <c r="F1017" t="s">
        <v>5835</v>
      </c>
      <c r="G1017" t="s">
        <v>2165</v>
      </c>
      <c r="H1017" t="s">
        <v>47</v>
      </c>
      <c r="I1017" t="s">
        <v>47</v>
      </c>
      <c r="J1017" t="s">
        <v>48</v>
      </c>
      <c r="K1017" t="s">
        <v>49</v>
      </c>
      <c r="L1017" t="s">
        <v>50</v>
      </c>
      <c r="M1017" t="s">
        <v>122</v>
      </c>
      <c r="N1017">
        <v>0</v>
      </c>
      <c r="O1017" t="s">
        <v>48</v>
      </c>
      <c r="P1017" t="s">
        <v>52</v>
      </c>
      <c r="T1017" t="s">
        <v>53</v>
      </c>
      <c r="V1017" t="s">
        <v>48</v>
      </c>
      <c r="W1017" t="s">
        <v>54</v>
      </c>
      <c r="X1017" t="s">
        <v>142</v>
      </c>
      <c r="Y1017" t="s">
        <v>54</v>
      </c>
      <c r="Z1017" t="s">
        <v>918</v>
      </c>
      <c r="AA1017" t="s">
        <v>54</v>
      </c>
      <c r="AB1017" t="s">
        <v>57</v>
      </c>
      <c r="AC1017" t="s">
        <v>5836</v>
      </c>
      <c r="AH1017">
        <f t="shared" si="165"/>
        <v>0</v>
      </c>
      <c r="AI1017">
        <f t="shared" si="166"/>
        <v>1</v>
      </c>
      <c r="AJ1017" t="str">
        <f t="shared" si="167"/>
        <v/>
      </c>
      <c r="AK1017">
        <v>1</v>
      </c>
      <c r="AL1017" s="8">
        <f t="shared" si="168"/>
        <v>0</v>
      </c>
      <c r="AM1017" s="8">
        <f t="shared" si="169"/>
        <v>0.1</v>
      </c>
      <c r="AN1017" s="8">
        <f t="shared" si="170"/>
        <v>26.783333333333331</v>
      </c>
      <c r="AO1017" s="8">
        <f>Table1[[#This Row],[L1 Worked Time]]+Table1[[#This Row],[Idle Time]]+Table1[[#This Row],[L1 Pend Time]]</f>
        <v>26.883333333333333</v>
      </c>
      <c r="AP1017" s="1" t="str">
        <f t="shared" si="171"/>
        <v>Tue</v>
      </c>
      <c r="AQ1017" s="6">
        <f>INT(Table1[[#This Row],[Create Date]])</f>
        <v>45013</v>
      </c>
      <c r="AR1017" s="2">
        <f t="shared" si="172"/>
        <v>45013</v>
      </c>
      <c r="AS1017" s="1" t="str">
        <f t="shared" si="173"/>
        <v>21:40:04</v>
      </c>
      <c r="AT1017" s="1" t="str">
        <f t="shared" si="174"/>
        <v>Week-5</v>
      </c>
      <c r="AU1017" s="3">
        <f t="shared" si="175"/>
        <v>0.875</v>
      </c>
      <c r="AW1017">
        <v>0.1</v>
      </c>
      <c r="AX1017">
        <v>0</v>
      </c>
      <c r="AY1017">
        <v>26.783333333333331</v>
      </c>
    </row>
    <row r="1018" spans="1:51" x14ac:dyDescent="0.25">
      <c r="A1018">
        <v>9204</v>
      </c>
      <c r="B1018" t="s">
        <v>41</v>
      </c>
      <c r="C1018" t="s">
        <v>42</v>
      </c>
      <c r="D1018" t="s">
        <v>43</v>
      </c>
      <c r="E1018" t="s">
        <v>44</v>
      </c>
      <c r="F1018" t="s">
        <v>5837</v>
      </c>
      <c r="G1018" t="s">
        <v>2165</v>
      </c>
      <c r="H1018" t="s">
        <v>47</v>
      </c>
      <c r="I1018" t="s">
        <v>47</v>
      </c>
      <c r="J1018" t="s">
        <v>48</v>
      </c>
      <c r="K1018" t="s">
        <v>49</v>
      </c>
      <c r="L1018" t="s">
        <v>50</v>
      </c>
      <c r="M1018" t="s">
        <v>122</v>
      </c>
      <c r="N1018">
        <v>21</v>
      </c>
      <c r="O1018" t="s">
        <v>48</v>
      </c>
      <c r="P1018" t="s">
        <v>52</v>
      </c>
      <c r="T1018" t="s">
        <v>53</v>
      </c>
      <c r="V1018" t="s">
        <v>48</v>
      </c>
      <c r="W1018" t="s">
        <v>54</v>
      </c>
      <c r="X1018" t="s">
        <v>89</v>
      </c>
      <c r="Y1018" t="s">
        <v>54</v>
      </c>
      <c r="Z1018" t="s">
        <v>5701</v>
      </c>
      <c r="AA1018" t="s">
        <v>54</v>
      </c>
      <c r="AB1018" t="s">
        <v>57</v>
      </c>
      <c r="AC1018" t="s">
        <v>57</v>
      </c>
      <c r="AH1018">
        <f t="shared" si="165"/>
        <v>0</v>
      </c>
      <c r="AI1018">
        <f t="shared" si="166"/>
        <v>1</v>
      </c>
      <c r="AJ1018" t="str">
        <f t="shared" si="167"/>
        <v/>
      </c>
      <c r="AK1018">
        <v>1</v>
      </c>
      <c r="AL1018" s="8">
        <f t="shared" si="168"/>
        <v>21</v>
      </c>
      <c r="AM1018" s="8">
        <f t="shared" si="169"/>
        <v>0.16666666666666666</v>
      </c>
      <c r="AN1018" s="8">
        <f t="shared" si="170"/>
        <v>1.6666666666666666E-2</v>
      </c>
      <c r="AO1018" s="8">
        <f>Table1[[#This Row],[L1 Worked Time]]+Table1[[#This Row],[Idle Time]]+Table1[[#This Row],[L1 Pend Time]]</f>
        <v>21.183333333333334</v>
      </c>
      <c r="AP1018" s="1" t="str">
        <f t="shared" si="171"/>
        <v>Tue</v>
      </c>
      <c r="AQ1018" s="6">
        <f>INT(Table1[[#This Row],[Create Date]])</f>
        <v>45013</v>
      </c>
      <c r="AR1018" s="2">
        <f t="shared" si="172"/>
        <v>45013</v>
      </c>
      <c r="AS1018" s="1" t="str">
        <f t="shared" si="173"/>
        <v>21:40:03</v>
      </c>
      <c r="AT1018" s="1" t="str">
        <f t="shared" si="174"/>
        <v>Week-5</v>
      </c>
      <c r="AU1018" s="3">
        <f t="shared" si="175"/>
        <v>0.875</v>
      </c>
      <c r="AW1018">
        <v>0.16666666666666666</v>
      </c>
      <c r="AX1018">
        <v>21</v>
      </c>
      <c r="AY1018">
        <v>1.6666666666666666E-2</v>
      </c>
    </row>
    <row r="1019" spans="1:51" x14ac:dyDescent="0.25">
      <c r="A1019">
        <v>9203</v>
      </c>
      <c r="B1019" t="s">
        <v>59</v>
      </c>
      <c r="C1019" t="s">
        <v>60</v>
      </c>
      <c r="D1019" t="s">
        <v>43</v>
      </c>
      <c r="E1019" t="s">
        <v>5471</v>
      </c>
      <c r="F1019" t="s">
        <v>5838</v>
      </c>
      <c r="G1019" t="s">
        <v>2165</v>
      </c>
      <c r="H1019" t="s">
        <v>63</v>
      </c>
      <c r="I1019" t="s">
        <v>63</v>
      </c>
      <c r="J1019" t="s">
        <v>64</v>
      </c>
      <c r="L1019" t="s">
        <v>50</v>
      </c>
      <c r="M1019" t="s">
        <v>65</v>
      </c>
      <c r="N1019">
        <v>45</v>
      </c>
      <c r="O1019" t="s">
        <v>48</v>
      </c>
      <c r="P1019" t="s">
        <v>66</v>
      </c>
      <c r="Q1019" t="s">
        <v>67</v>
      </c>
      <c r="V1019" t="s">
        <v>48</v>
      </c>
      <c r="W1019" t="s">
        <v>54</v>
      </c>
      <c r="X1019" t="s">
        <v>142</v>
      </c>
      <c r="Y1019" t="s">
        <v>54</v>
      </c>
      <c r="Z1019" t="s">
        <v>4109</v>
      </c>
      <c r="AA1019" t="s">
        <v>54</v>
      </c>
      <c r="AB1019" t="s">
        <v>57</v>
      </c>
      <c r="AC1019" t="s">
        <v>5839</v>
      </c>
      <c r="AH1019">
        <f t="shared" si="165"/>
        <v>0</v>
      </c>
      <c r="AI1019">
        <f t="shared" si="166"/>
        <v>1</v>
      </c>
      <c r="AJ1019" t="str">
        <f t="shared" si="167"/>
        <v/>
      </c>
      <c r="AK1019">
        <v>1</v>
      </c>
      <c r="AL1019" s="8">
        <f t="shared" si="168"/>
        <v>45</v>
      </c>
      <c r="AM1019" s="8">
        <f t="shared" si="169"/>
        <v>0.1</v>
      </c>
      <c r="AN1019" s="8">
        <f t="shared" si="170"/>
        <v>31.166666666666668</v>
      </c>
      <c r="AO1019" s="8">
        <f>Table1[[#This Row],[L1 Worked Time]]+Table1[[#This Row],[Idle Time]]+Table1[[#This Row],[L1 Pend Time]]</f>
        <v>76.266666666666666</v>
      </c>
      <c r="AP1019" s="1" t="str">
        <f t="shared" si="171"/>
        <v>Tue</v>
      </c>
      <c r="AQ1019" s="6">
        <f>INT(Table1[[#This Row],[Create Date]])</f>
        <v>45013</v>
      </c>
      <c r="AR1019" s="2">
        <f t="shared" si="172"/>
        <v>45013</v>
      </c>
      <c r="AS1019" s="1" t="str">
        <f t="shared" si="173"/>
        <v>19:00:11</v>
      </c>
      <c r="AT1019" s="1" t="str">
        <f t="shared" si="174"/>
        <v>Week-5</v>
      </c>
      <c r="AU1019" s="3">
        <f t="shared" si="175"/>
        <v>0.79166666666666663</v>
      </c>
      <c r="AW1019">
        <v>0.1</v>
      </c>
      <c r="AX1019">
        <v>45</v>
      </c>
      <c r="AY1019">
        <v>31.166666666666668</v>
      </c>
    </row>
    <row r="1020" spans="1:51" x14ac:dyDescent="0.25">
      <c r="A1020">
        <v>9202</v>
      </c>
      <c r="B1020" t="s">
        <v>117</v>
      </c>
      <c r="C1020" t="s">
        <v>60</v>
      </c>
      <c r="D1020" t="s">
        <v>43</v>
      </c>
      <c r="E1020" t="s">
        <v>631</v>
      </c>
      <c r="F1020" t="s">
        <v>5840</v>
      </c>
      <c r="G1020" t="s">
        <v>2165</v>
      </c>
      <c r="H1020" t="s">
        <v>63</v>
      </c>
      <c r="I1020" t="s">
        <v>63</v>
      </c>
      <c r="J1020" t="s">
        <v>112</v>
      </c>
      <c r="K1020" t="s">
        <v>633</v>
      </c>
      <c r="L1020" t="s">
        <v>50</v>
      </c>
      <c r="M1020" t="s">
        <v>122</v>
      </c>
      <c r="N1020">
        <v>43</v>
      </c>
      <c r="O1020" t="s">
        <v>48</v>
      </c>
      <c r="P1020" t="s">
        <v>251</v>
      </c>
      <c r="S1020" t="s">
        <v>4970</v>
      </c>
      <c r="T1020" t="s">
        <v>105</v>
      </c>
      <c r="V1020" t="s">
        <v>48</v>
      </c>
      <c r="W1020" t="s">
        <v>54</v>
      </c>
      <c r="X1020" t="s">
        <v>5841</v>
      </c>
      <c r="Y1020" t="s">
        <v>54</v>
      </c>
      <c r="Z1020" t="s">
        <v>5842</v>
      </c>
      <c r="AA1020" t="s">
        <v>54</v>
      </c>
      <c r="AB1020" t="s">
        <v>57</v>
      </c>
      <c r="AC1020" t="s">
        <v>5843</v>
      </c>
      <c r="AH1020">
        <f t="shared" si="165"/>
        <v>0</v>
      </c>
      <c r="AI1020">
        <f t="shared" si="166"/>
        <v>1</v>
      </c>
      <c r="AJ1020" t="str">
        <f t="shared" si="167"/>
        <v/>
      </c>
      <c r="AK1020">
        <v>1</v>
      </c>
      <c r="AL1020" s="8">
        <f t="shared" si="168"/>
        <v>43</v>
      </c>
      <c r="AM1020" s="8">
        <f t="shared" si="169"/>
        <v>2.0166666666666666</v>
      </c>
      <c r="AN1020" s="8">
        <f t="shared" si="170"/>
        <v>94.05</v>
      </c>
      <c r="AO1020" s="8">
        <f>Table1[[#This Row],[L1 Worked Time]]+Table1[[#This Row],[Idle Time]]+Table1[[#This Row],[L1 Pend Time]]</f>
        <v>139.06666666666666</v>
      </c>
      <c r="AP1020" s="1" t="str">
        <f t="shared" si="171"/>
        <v>Tue</v>
      </c>
      <c r="AQ1020" s="6">
        <f>INT(Table1[[#This Row],[Create Date]])</f>
        <v>45013</v>
      </c>
      <c r="AR1020" s="2">
        <f t="shared" si="172"/>
        <v>45013</v>
      </c>
      <c r="AS1020" s="1" t="str">
        <f t="shared" si="173"/>
        <v>16:10:03</v>
      </c>
      <c r="AT1020" s="1" t="str">
        <f t="shared" si="174"/>
        <v>Week-5</v>
      </c>
      <c r="AU1020" s="3">
        <f t="shared" si="175"/>
        <v>0.66666666666666663</v>
      </c>
      <c r="AW1020">
        <v>2.0166666666666666</v>
      </c>
      <c r="AX1020">
        <v>43</v>
      </c>
      <c r="AY1020">
        <v>94.05</v>
      </c>
    </row>
    <row r="1021" spans="1:51" x14ac:dyDescent="0.25">
      <c r="A1021">
        <v>9201</v>
      </c>
      <c r="B1021" t="s">
        <v>117</v>
      </c>
      <c r="C1021" t="s">
        <v>60</v>
      </c>
      <c r="D1021" t="s">
        <v>43</v>
      </c>
      <c r="E1021" t="s">
        <v>217</v>
      </c>
      <c r="F1021" t="s">
        <v>5844</v>
      </c>
      <c r="G1021" t="s">
        <v>2165</v>
      </c>
      <c r="H1021" t="s">
        <v>63</v>
      </c>
      <c r="I1021" t="s">
        <v>72</v>
      </c>
      <c r="J1021" t="s">
        <v>112</v>
      </c>
      <c r="K1021" t="s">
        <v>121</v>
      </c>
      <c r="L1021" t="s">
        <v>50</v>
      </c>
      <c r="M1021" t="s">
        <v>122</v>
      </c>
      <c r="N1021">
        <v>9</v>
      </c>
      <c r="O1021" t="s">
        <v>48</v>
      </c>
      <c r="P1021" t="s">
        <v>123</v>
      </c>
      <c r="R1021" t="s">
        <v>124</v>
      </c>
      <c r="V1021" t="s">
        <v>48</v>
      </c>
      <c r="W1021" t="s">
        <v>54</v>
      </c>
      <c r="X1021" t="s">
        <v>4226</v>
      </c>
      <c r="Y1021" t="s">
        <v>54</v>
      </c>
      <c r="Z1021" t="s">
        <v>3236</v>
      </c>
      <c r="AA1021" t="s">
        <v>54</v>
      </c>
      <c r="AB1021" t="s">
        <v>57</v>
      </c>
      <c r="AC1021" t="s">
        <v>5845</v>
      </c>
      <c r="AH1021">
        <f t="shared" si="165"/>
        <v>0</v>
      </c>
      <c r="AI1021">
        <f t="shared" si="166"/>
        <v>0</v>
      </c>
      <c r="AJ1021">
        <f t="shared" si="167"/>
        <v>1</v>
      </c>
      <c r="AK1021">
        <v>1</v>
      </c>
      <c r="AL1021" s="8">
        <f t="shared" si="168"/>
        <v>9</v>
      </c>
      <c r="AM1021" s="8">
        <f t="shared" si="169"/>
        <v>1.2666666666666666</v>
      </c>
      <c r="AN1021" s="8">
        <f t="shared" si="170"/>
        <v>78.95</v>
      </c>
      <c r="AO1021" s="8">
        <f>Table1[[#This Row],[L1 Worked Time]]+Table1[[#This Row],[Idle Time]]+Table1[[#This Row],[L1 Pend Time]]</f>
        <v>89.216666666666669</v>
      </c>
      <c r="AP1021" s="1" t="str">
        <f t="shared" si="171"/>
        <v>Tue</v>
      </c>
      <c r="AQ1021" s="6">
        <f>INT(Table1[[#This Row],[Create Date]])</f>
        <v>45013</v>
      </c>
      <c r="AR1021" s="2">
        <f t="shared" si="172"/>
        <v>45013</v>
      </c>
      <c r="AS1021" s="1" t="str">
        <f t="shared" si="173"/>
        <v>16:00:04</v>
      </c>
      <c r="AT1021" s="1" t="str">
        <f t="shared" si="174"/>
        <v>Week-5</v>
      </c>
      <c r="AU1021" s="3">
        <f t="shared" si="175"/>
        <v>0.66666666666666663</v>
      </c>
      <c r="AW1021">
        <v>1.2666666666666666</v>
      </c>
      <c r="AX1021">
        <v>9</v>
      </c>
      <c r="AY1021">
        <v>78.95</v>
      </c>
    </row>
    <row r="1022" spans="1:51" x14ac:dyDescent="0.25">
      <c r="A1022">
        <v>9200</v>
      </c>
      <c r="B1022" t="s">
        <v>117</v>
      </c>
      <c r="C1022" t="s">
        <v>60</v>
      </c>
      <c r="D1022" t="s">
        <v>43</v>
      </c>
      <c r="E1022" t="s">
        <v>217</v>
      </c>
      <c r="F1022" t="s">
        <v>5846</v>
      </c>
      <c r="G1022" t="s">
        <v>2165</v>
      </c>
      <c r="H1022" t="s">
        <v>63</v>
      </c>
      <c r="I1022" t="s">
        <v>72</v>
      </c>
      <c r="J1022" t="s">
        <v>112</v>
      </c>
      <c r="K1022" t="s">
        <v>121</v>
      </c>
      <c r="L1022" t="s">
        <v>50</v>
      </c>
      <c r="M1022" t="s">
        <v>122</v>
      </c>
      <c r="N1022">
        <v>52</v>
      </c>
      <c r="O1022" t="s">
        <v>48</v>
      </c>
      <c r="P1022" t="s">
        <v>123</v>
      </c>
      <c r="R1022" t="s">
        <v>124</v>
      </c>
      <c r="V1022" t="s">
        <v>48</v>
      </c>
      <c r="W1022" t="s">
        <v>54</v>
      </c>
      <c r="X1022" t="s">
        <v>359</v>
      </c>
      <c r="Y1022" t="s">
        <v>54</v>
      </c>
      <c r="Z1022" t="s">
        <v>2864</v>
      </c>
      <c r="AA1022" t="s">
        <v>54</v>
      </c>
      <c r="AB1022" t="s">
        <v>57</v>
      </c>
      <c r="AC1022" t="s">
        <v>5847</v>
      </c>
      <c r="AH1022">
        <f t="shared" si="165"/>
        <v>0</v>
      </c>
      <c r="AI1022">
        <f t="shared" si="166"/>
        <v>0</v>
      </c>
      <c r="AJ1022">
        <f t="shared" si="167"/>
        <v>1</v>
      </c>
      <c r="AK1022">
        <v>1</v>
      </c>
      <c r="AL1022" s="8">
        <f t="shared" si="168"/>
        <v>51.999999999999993</v>
      </c>
      <c r="AM1022" s="8">
        <f t="shared" si="169"/>
        <v>0.2</v>
      </c>
      <c r="AN1022" s="8">
        <f t="shared" si="170"/>
        <v>28.016666666666666</v>
      </c>
      <c r="AO1022" s="8">
        <f>Table1[[#This Row],[L1 Worked Time]]+Table1[[#This Row],[Idle Time]]+Table1[[#This Row],[L1 Pend Time]]</f>
        <v>80.216666666666669</v>
      </c>
      <c r="AP1022" s="1" t="str">
        <f t="shared" si="171"/>
        <v>Tue</v>
      </c>
      <c r="AQ1022" s="6">
        <f>INT(Table1[[#This Row],[Create Date]])</f>
        <v>45013</v>
      </c>
      <c r="AR1022" s="2">
        <f t="shared" si="172"/>
        <v>45013</v>
      </c>
      <c r="AS1022" s="1" t="str">
        <f t="shared" si="173"/>
        <v>16:00:03</v>
      </c>
      <c r="AT1022" s="1" t="str">
        <f t="shared" si="174"/>
        <v>Week-5</v>
      </c>
      <c r="AU1022" s="3">
        <f t="shared" si="175"/>
        <v>0.66666666666666663</v>
      </c>
      <c r="AW1022">
        <v>0.2</v>
      </c>
      <c r="AX1022">
        <v>51.999999999999993</v>
      </c>
      <c r="AY1022">
        <v>28.016666666666666</v>
      </c>
    </row>
    <row r="1023" spans="1:51" x14ac:dyDescent="0.25">
      <c r="A1023">
        <v>9199</v>
      </c>
      <c r="B1023" t="s">
        <v>41</v>
      </c>
      <c r="C1023" t="s">
        <v>60</v>
      </c>
      <c r="D1023" t="s">
        <v>43</v>
      </c>
      <c r="E1023" t="s">
        <v>110</v>
      </c>
      <c r="F1023" t="s">
        <v>5848</v>
      </c>
      <c r="G1023" t="s">
        <v>181</v>
      </c>
      <c r="H1023" t="s">
        <v>72</v>
      </c>
      <c r="I1023" t="s">
        <v>72</v>
      </c>
      <c r="J1023" t="s">
        <v>112</v>
      </c>
      <c r="K1023" t="s">
        <v>113</v>
      </c>
      <c r="L1023" t="s">
        <v>50</v>
      </c>
      <c r="M1023" t="s">
        <v>114</v>
      </c>
      <c r="N1023">
        <v>1</v>
      </c>
      <c r="O1023" t="s">
        <v>48</v>
      </c>
      <c r="P1023" t="s">
        <v>52</v>
      </c>
      <c r="T1023" t="s">
        <v>105</v>
      </c>
      <c r="V1023" t="s">
        <v>48</v>
      </c>
      <c r="W1023" t="s">
        <v>54</v>
      </c>
      <c r="X1023" t="s">
        <v>5849</v>
      </c>
      <c r="Y1023" t="s">
        <v>54</v>
      </c>
      <c r="Z1023" t="s">
        <v>4276</v>
      </c>
      <c r="AA1023" t="s">
        <v>54</v>
      </c>
      <c r="AB1023" t="s">
        <v>57</v>
      </c>
      <c r="AC1023" t="s">
        <v>5850</v>
      </c>
      <c r="AH1023">
        <f t="shared" si="165"/>
        <v>0</v>
      </c>
      <c r="AI1023">
        <f t="shared" si="166"/>
        <v>1</v>
      </c>
      <c r="AJ1023" t="str">
        <f t="shared" si="167"/>
        <v/>
      </c>
      <c r="AK1023">
        <v>1</v>
      </c>
      <c r="AL1023" s="8">
        <f t="shared" si="168"/>
        <v>1</v>
      </c>
      <c r="AM1023" s="8">
        <f t="shared" si="169"/>
        <v>19.05</v>
      </c>
      <c r="AN1023" s="8">
        <f t="shared" si="170"/>
        <v>117.94999999999999</v>
      </c>
      <c r="AO1023" s="8">
        <f>Table1[[#This Row],[L1 Worked Time]]+Table1[[#This Row],[Idle Time]]+Table1[[#This Row],[L1 Pend Time]]</f>
        <v>138</v>
      </c>
      <c r="AP1023" s="1" t="str">
        <f t="shared" si="171"/>
        <v>Tue</v>
      </c>
      <c r="AQ1023" s="6">
        <f>INT(Table1[[#This Row],[Create Date]])</f>
        <v>45013</v>
      </c>
      <c r="AR1023" s="2">
        <f t="shared" si="172"/>
        <v>45013</v>
      </c>
      <c r="AS1023" s="1" t="str">
        <f t="shared" si="173"/>
        <v>15:10:03</v>
      </c>
      <c r="AT1023" s="1" t="str">
        <f t="shared" si="174"/>
        <v>Week-5</v>
      </c>
      <c r="AU1023" s="3">
        <f t="shared" si="175"/>
        <v>0.625</v>
      </c>
      <c r="AW1023">
        <v>19.05</v>
      </c>
      <c r="AX1023">
        <v>1</v>
      </c>
      <c r="AY1023">
        <v>117.94999999999999</v>
      </c>
    </row>
    <row r="1024" spans="1:51" x14ac:dyDescent="0.25">
      <c r="A1024">
        <v>9198</v>
      </c>
      <c r="B1024" t="s">
        <v>59</v>
      </c>
      <c r="C1024" t="s">
        <v>60</v>
      </c>
      <c r="D1024" t="s">
        <v>43</v>
      </c>
      <c r="E1024" t="s">
        <v>4965</v>
      </c>
      <c r="F1024" t="s">
        <v>5851</v>
      </c>
      <c r="G1024" t="s">
        <v>46</v>
      </c>
      <c r="H1024" t="s">
        <v>72</v>
      </c>
      <c r="I1024" t="s">
        <v>72</v>
      </c>
      <c r="J1024" t="s">
        <v>64</v>
      </c>
      <c r="L1024" t="s">
        <v>50</v>
      </c>
      <c r="M1024" t="s">
        <v>65</v>
      </c>
      <c r="N1024">
        <v>0</v>
      </c>
      <c r="O1024" t="s">
        <v>48</v>
      </c>
      <c r="P1024" t="s">
        <v>66</v>
      </c>
      <c r="Q1024" t="s">
        <v>88</v>
      </c>
      <c r="V1024" t="s">
        <v>48</v>
      </c>
      <c r="W1024" t="s">
        <v>54</v>
      </c>
      <c r="X1024" t="s">
        <v>55</v>
      </c>
      <c r="Y1024" t="s">
        <v>54</v>
      </c>
      <c r="Z1024" t="s">
        <v>359</v>
      </c>
      <c r="AA1024" t="s">
        <v>54</v>
      </c>
      <c r="AB1024" t="s">
        <v>57</v>
      </c>
      <c r="AC1024" t="s">
        <v>5852</v>
      </c>
      <c r="AH1024">
        <f t="shared" si="165"/>
        <v>0</v>
      </c>
      <c r="AI1024">
        <f t="shared" si="166"/>
        <v>1</v>
      </c>
      <c r="AJ1024" t="str">
        <f t="shared" si="167"/>
        <v/>
      </c>
      <c r="AK1024">
        <v>1</v>
      </c>
      <c r="AL1024" s="8">
        <f t="shared" si="168"/>
        <v>0</v>
      </c>
      <c r="AM1024" s="8">
        <f t="shared" si="169"/>
        <v>0.15000000000000002</v>
      </c>
      <c r="AN1024" s="8">
        <f t="shared" si="170"/>
        <v>94.883333333333326</v>
      </c>
      <c r="AO1024" s="8">
        <f>Table1[[#This Row],[L1 Worked Time]]+Table1[[#This Row],[Idle Time]]+Table1[[#This Row],[L1 Pend Time]]</f>
        <v>95.033333333333331</v>
      </c>
      <c r="AP1024" s="1" t="str">
        <f t="shared" si="171"/>
        <v>Tue</v>
      </c>
      <c r="AQ1024" s="6">
        <f>INT(Table1[[#This Row],[Create Date]])</f>
        <v>45013</v>
      </c>
      <c r="AR1024" s="2">
        <f t="shared" si="172"/>
        <v>45013</v>
      </c>
      <c r="AS1024" s="1" t="str">
        <f t="shared" si="173"/>
        <v>15:00:15</v>
      </c>
      <c r="AT1024" s="1" t="str">
        <f t="shared" si="174"/>
        <v>Week-5</v>
      </c>
      <c r="AU1024" s="3">
        <f t="shared" si="175"/>
        <v>0.625</v>
      </c>
      <c r="AW1024">
        <v>0.15000000000000002</v>
      </c>
      <c r="AX1024">
        <v>0</v>
      </c>
      <c r="AY1024">
        <v>94.883333333333326</v>
      </c>
    </row>
    <row r="1025" spans="1:51" x14ac:dyDescent="0.25">
      <c r="A1025">
        <v>9197</v>
      </c>
      <c r="B1025" t="s">
        <v>41</v>
      </c>
      <c r="C1025" t="s">
        <v>399</v>
      </c>
      <c r="D1025" t="s">
        <v>43</v>
      </c>
      <c r="E1025" t="s">
        <v>110</v>
      </c>
      <c r="F1025" t="s">
        <v>5853</v>
      </c>
      <c r="G1025" t="s">
        <v>2165</v>
      </c>
      <c r="H1025" t="s">
        <v>63</v>
      </c>
      <c r="I1025" t="s">
        <v>63</v>
      </c>
      <c r="J1025" t="s">
        <v>112</v>
      </c>
      <c r="K1025" t="s">
        <v>141</v>
      </c>
      <c r="L1025" t="s">
        <v>50</v>
      </c>
      <c r="M1025" t="s">
        <v>51</v>
      </c>
      <c r="N1025">
        <v>42</v>
      </c>
      <c r="O1025" t="s">
        <v>48</v>
      </c>
      <c r="P1025" t="s">
        <v>52</v>
      </c>
      <c r="T1025" t="s">
        <v>105</v>
      </c>
      <c r="V1025" t="s">
        <v>48</v>
      </c>
      <c r="W1025" t="s">
        <v>54</v>
      </c>
      <c r="X1025" t="s">
        <v>78</v>
      </c>
      <c r="Y1025" t="s">
        <v>54</v>
      </c>
      <c r="Z1025" t="s">
        <v>5854</v>
      </c>
      <c r="AA1025" t="s">
        <v>54</v>
      </c>
      <c r="AB1025" t="s">
        <v>57</v>
      </c>
      <c r="AC1025" t="s">
        <v>5855</v>
      </c>
      <c r="AH1025">
        <f t="shared" si="165"/>
        <v>0</v>
      </c>
      <c r="AI1025">
        <f t="shared" si="166"/>
        <v>1</v>
      </c>
      <c r="AJ1025" t="str">
        <f t="shared" si="167"/>
        <v/>
      </c>
      <c r="AK1025">
        <v>1</v>
      </c>
      <c r="AL1025" s="8">
        <f t="shared" si="168"/>
        <v>42</v>
      </c>
      <c r="AM1025" s="8">
        <f t="shared" si="169"/>
        <v>0.13333333333333333</v>
      </c>
      <c r="AN1025" s="8">
        <f t="shared" si="170"/>
        <v>240.75000000000003</v>
      </c>
      <c r="AO1025" s="8">
        <f>Table1[[#This Row],[L1 Worked Time]]+Table1[[#This Row],[Idle Time]]+Table1[[#This Row],[L1 Pend Time]]</f>
        <v>282.88333333333338</v>
      </c>
      <c r="AP1025" s="1" t="str">
        <f t="shared" si="171"/>
        <v>Tue</v>
      </c>
      <c r="AQ1025" s="6">
        <f>INT(Table1[[#This Row],[Create Date]])</f>
        <v>45013</v>
      </c>
      <c r="AR1025" s="2">
        <f t="shared" si="172"/>
        <v>45013</v>
      </c>
      <c r="AS1025" s="1" t="str">
        <f t="shared" si="173"/>
        <v>14:50:04</v>
      </c>
      <c r="AT1025" s="1" t="str">
        <f t="shared" si="174"/>
        <v>Week-5</v>
      </c>
      <c r="AU1025" s="3">
        <f t="shared" si="175"/>
        <v>0.58333333333333326</v>
      </c>
      <c r="AW1025">
        <v>0.13333333333333333</v>
      </c>
      <c r="AX1025">
        <v>42</v>
      </c>
      <c r="AY1025">
        <v>240.75000000000003</v>
      </c>
    </row>
    <row r="1026" spans="1:51" x14ac:dyDescent="0.25">
      <c r="A1026">
        <v>9196</v>
      </c>
      <c r="B1026" t="s">
        <v>41</v>
      </c>
      <c r="C1026" t="s">
        <v>60</v>
      </c>
      <c r="D1026" t="s">
        <v>43</v>
      </c>
      <c r="E1026" t="s">
        <v>110</v>
      </c>
      <c r="F1026" t="s">
        <v>5856</v>
      </c>
      <c r="G1026" t="s">
        <v>181</v>
      </c>
      <c r="H1026" t="s">
        <v>72</v>
      </c>
      <c r="I1026" t="s">
        <v>72</v>
      </c>
      <c r="J1026" t="s">
        <v>112</v>
      </c>
      <c r="K1026" t="s">
        <v>113</v>
      </c>
      <c r="L1026" t="s">
        <v>50</v>
      </c>
      <c r="M1026" t="s">
        <v>114</v>
      </c>
      <c r="N1026">
        <v>1</v>
      </c>
      <c r="O1026" t="s">
        <v>48</v>
      </c>
      <c r="P1026" t="s">
        <v>52</v>
      </c>
      <c r="T1026" t="s">
        <v>105</v>
      </c>
      <c r="V1026" t="s">
        <v>48</v>
      </c>
      <c r="W1026" t="s">
        <v>54</v>
      </c>
      <c r="X1026" t="s">
        <v>954</v>
      </c>
      <c r="Y1026" t="s">
        <v>54</v>
      </c>
      <c r="Z1026" t="s">
        <v>1573</v>
      </c>
      <c r="AA1026" t="s">
        <v>54</v>
      </c>
      <c r="AB1026" t="s">
        <v>57</v>
      </c>
      <c r="AC1026" t="s">
        <v>2775</v>
      </c>
      <c r="AH1026">
        <f t="shared" ref="AH1026:AH1089" si="176">IFERROR(SEARCH("MSSP",J1026,1),0)</f>
        <v>0</v>
      </c>
      <c r="AI1026">
        <f t="shared" ref="AI1026:AI1089" si="177">IF(OR(H1026="",I1026=""),"",IF(H1026=I1026,1,0))</f>
        <v>1</v>
      </c>
      <c r="AJ1026" t="str">
        <f t="shared" ref="AJ1026:AJ1089" si="178">IF(OR(H1026="",I1026=""),"",IF(H1026&lt;&gt;I1026,1,""))</f>
        <v/>
      </c>
      <c r="AK1026">
        <v>1</v>
      </c>
      <c r="AL1026" s="8">
        <f t="shared" ref="AL1026:AL1089" si="179">(N1026/1440)*1440</f>
        <v>1</v>
      </c>
      <c r="AM1026" s="8">
        <f t="shared" ref="AM1026:AM1089" si="180">((N1026/1440)-(N1026/1440)+MID(X1026,18,8))*1440</f>
        <v>0.6333333333333333</v>
      </c>
      <c r="AN1026" s="8">
        <f t="shared" ref="AN1026:AN1089" si="181">(((N1026/1440)-(N1026/1440))+MID(AC1026,18,8))*1440</f>
        <v>48.5</v>
      </c>
      <c r="AO1026" s="8">
        <f>Table1[[#This Row],[L1 Worked Time]]+Table1[[#This Row],[Idle Time]]+Table1[[#This Row],[L1 Pend Time]]</f>
        <v>50.133333333333333</v>
      </c>
      <c r="AP1026" s="1" t="str">
        <f t="shared" ref="AP1026:AP1089" si="182">TEXT(AR1026,"DDD")</f>
        <v>Tue</v>
      </c>
      <c r="AQ1026" s="6">
        <f>INT(Table1[[#This Row],[Create Date]])</f>
        <v>45013</v>
      </c>
      <c r="AR1026" s="2">
        <f t="shared" ref="AR1026:AR1089" si="183">IF(F1026="","",INT(MID(F1026,6,2)&amp;"-"&amp;MID(F1026,9,3)&amp;"-"&amp;MID(F1026,15,2)))</f>
        <v>45013</v>
      </c>
      <c r="AS1026" s="1" t="str">
        <f t="shared" ref="AS1026:AS1089" si="184">IF(F1026="","",MID(F1026,18,8))</f>
        <v>14:40:04</v>
      </c>
      <c r="AT1026" s="1" t="str">
        <f t="shared" ref="AT1026:AT1089" si="185">"Week"&amp;"-"&amp;(WEEKNUM(AR1026,2)-WEEKNUM(DATE(YEAR(AR1026),MONTH(AR1026),1),2)+1)</f>
        <v>Week-5</v>
      </c>
      <c r="AU1026" s="3">
        <f t="shared" ref="AU1026:AU1089" si="186">FLOOR(AS1026,1/24)</f>
        <v>0.58333333333333326</v>
      </c>
      <c r="AW1026">
        <v>0.6333333333333333</v>
      </c>
      <c r="AX1026">
        <v>1</v>
      </c>
      <c r="AY1026">
        <v>48.5</v>
      </c>
    </row>
    <row r="1027" spans="1:51" x14ac:dyDescent="0.25">
      <c r="A1027">
        <v>9194</v>
      </c>
      <c r="B1027" t="s">
        <v>59</v>
      </c>
      <c r="C1027" t="s">
        <v>60</v>
      </c>
      <c r="D1027" t="s">
        <v>43</v>
      </c>
      <c r="E1027" t="s">
        <v>5336</v>
      </c>
      <c r="F1027" t="s">
        <v>5857</v>
      </c>
      <c r="G1027" t="s">
        <v>46</v>
      </c>
      <c r="H1027" t="s">
        <v>72</v>
      </c>
      <c r="I1027" t="s">
        <v>72</v>
      </c>
      <c r="J1027" t="s">
        <v>64</v>
      </c>
      <c r="L1027" t="s">
        <v>50</v>
      </c>
      <c r="M1027" t="s">
        <v>65</v>
      </c>
      <c r="N1027">
        <v>16</v>
      </c>
      <c r="O1027" t="s">
        <v>48</v>
      </c>
      <c r="P1027" t="s">
        <v>66</v>
      </c>
      <c r="Q1027" t="s">
        <v>73</v>
      </c>
      <c r="V1027" t="s">
        <v>48</v>
      </c>
      <c r="W1027" t="s">
        <v>54</v>
      </c>
      <c r="X1027" t="s">
        <v>125</v>
      </c>
      <c r="Y1027" t="s">
        <v>54</v>
      </c>
      <c r="Z1027" t="s">
        <v>5858</v>
      </c>
      <c r="AA1027" t="s">
        <v>54</v>
      </c>
      <c r="AB1027" t="s">
        <v>57</v>
      </c>
      <c r="AC1027" t="s">
        <v>57</v>
      </c>
      <c r="AH1027">
        <f t="shared" si="176"/>
        <v>0</v>
      </c>
      <c r="AI1027">
        <f t="shared" si="177"/>
        <v>1</v>
      </c>
      <c r="AJ1027" t="str">
        <f t="shared" si="178"/>
        <v/>
      </c>
      <c r="AK1027">
        <v>1</v>
      </c>
      <c r="AL1027" s="8">
        <f t="shared" si="179"/>
        <v>16</v>
      </c>
      <c r="AM1027" s="8">
        <f t="shared" si="180"/>
        <v>0.23333333333333334</v>
      </c>
      <c r="AN1027" s="8">
        <f t="shared" si="181"/>
        <v>1.6666666666666666E-2</v>
      </c>
      <c r="AO1027" s="8">
        <f>Table1[[#This Row],[L1 Worked Time]]+Table1[[#This Row],[Idle Time]]+Table1[[#This Row],[L1 Pend Time]]</f>
        <v>16.25</v>
      </c>
      <c r="AP1027" s="1" t="str">
        <f t="shared" si="182"/>
        <v>Tue</v>
      </c>
      <c r="AQ1027" s="6">
        <f>INT(Table1[[#This Row],[Create Date]])</f>
        <v>45013</v>
      </c>
      <c r="AR1027" s="2">
        <f t="shared" si="183"/>
        <v>45013</v>
      </c>
      <c r="AS1027" s="1" t="str">
        <f t="shared" si="184"/>
        <v>14:00:19</v>
      </c>
      <c r="AT1027" s="1" t="str">
        <f t="shared" si="185"/>
        <v>Week-5</v>
      </c>
      <c r="AU1027" s="3">
        <f t="shared" si="186"/>
        <v>0.58333333333333326</v>
      </c>
      <c r="AW1027">
        <v>0.23333333333333334</v>
      </c>
      <c r="AX1027">
        <v>16</v>
      </c>
      <c r="AY1027">
        <v>1.6666666666666666E-2</v>
      </c>
    </row>
    <row r="1028" spans="1:51" x14ac:dyDescent="0.25">
      <c r="A1028">
        <v>9193</v>
      </c>
      <c r="B1028" t="s">
        <v>41</v>
      </c>
      <c r="C1028" t="s">
        <v>60</v>
      </c>
      <c r="D1028" t="s">
        <v>43</v>
      </c>
      <c r="E1028" t="s">
        <v>1919</v>
      </c>
      <c r="F1028" t="s">
        <v>5859</v>
      </c>
      <c r="G1028" t="s">
        <v>82</v>
      </c>
      <c r="H1028" t="s">
        <v>47</v>
      </c>
      <c r="I1028" t="s">
        <v>47</v>
      </c>
      <c r="J1028" t="s">
        <v>112</v>
      </c>
      <c r="K1028" t="s">
        <v>1178</v>
      </c>
      <c r="L1028" t="s">
        <v>50</v>
      </c>
      <c r="M1028" t="s">
        <v>114</v>
      </c>
      <c r="N1028">
        <v>0</v>
      </c>
      <c r="O1028" t="s">
        <v>48</v>
      </c>
      <c r="P1028" t="s">
        <v>52</v>
      </c>
      <c r="T1028" t="s">
        <v>105</v>
      </c>
      <c r="V1028" t="s">
        <v>48</v>
      </c>
      <c r="W1028" t="s">
        <v>54</v>
      </c>
      <c r="X1028" t="s">
        <v>194</v>
      </c>
      <c r="Y1028" t="s">
        <v>54</v>
      </c>
      <c r="Z1028" t="s">
        <v>84</v>
      </c>
      <c r="AA1028" t="s">
        <v>54</v>
      </c>
      <c r="AB1028" t="s">
        <v>57</v>
      </c>
      <c r="AC1028" t="s">
        <v>5860</v>
      </c>
      <c r="AH1028">
        <f t="shared" si="176"/>
        <v>0</v>
      </c>
      <c r="AI1028">
        <f t="shared" si="177"/>
        <v>1</v>
      </c>
      <c r="AJ1028" t="str">
        <f t="shared" si="178"/>
        <v/>
      </c>
      <c r="AK1028">
        <v>1</v>
      </c>
      <c r="AL1028" s="8">
        <f t="shared" si="179"/>
        <v>0</v>
      </c>
      <c r="AM1028" s="8">
        <f t="shared" si="180"/>
        <v>0.25</v>
      </c>
      <c r="AN1028" s="8">
        <f t="shared" si="181"/>
        <v>131.51666666666665</v>
      </c>
      <c r="AO1028" s="8">
        <f>Table1[[#This Row],[L1 Worked Time]]+Table1[[#This Row],[Idle Time]]+Table1[[#This Row],[L1 Pend Time]]</f>
        <v>131.76666666666665</v>
      </c>
      <c r="AP1028" s="1" t="str">
        <f t="shared" si="182"/>
        <v>Tue</v>
      </c>
      <c r="AQ1028" s="6">
        <f>INT(Table1[[#This Row],[Create Date]])</f>
        <v>45013</v>
      </c>
      <c r="AR1028" s="2">
        <f t="shared" si="183"/>
        <v>45013</v>
      </c>
      <c r="AS1028" s="1" t="str">
        <f t="shared" si="184"/>
        <v>14:00:04</v>
      </c>
      <c r="AT1028" s="1" t="str">
        <f t="shared" si="185"/>
        <v>Week-5</v>
      </c>
      <c r="AU1028" s="3">
        <f t="shared" si="186"/>
        <v>0.58333333333333326</v>
      </c>
      <c r="AW1028">
        <v>0.25</v>
      </c>
      <c r="AX1028">
        <v>0</v>
      </c>
      <c r="AY1028">
        <v>131.51666666666665</v>
      </c>
    </row>
    <row r="1029" spans="1:51" x14ac:dyDescent="0.25">
      <c r="A1029">
        <v>9191</v>
      </c>
      <c r="B1029" t="s">
        <v>59</v>
      </c>
      <c r="C1029" t="s">
        <v>60</v>
      </c>
      <c r="D1029" t="s">
        <v>43</v>
      </c>
      <c r="E1029" t="s">
        <v>5336</v>
      </c>
      <c r="F1029" t="s">
        <v>5861</v>
      </c>
      <c r="G1029" t="s">
        <v>46</v>
      </c>
      <c r="H1029" t="s">
        <v>72</v>
      </c>
      <c r="I1029" t="s">
        <v>72</v>
      </c>
      <c r="J1029" t="s">
        <v>64</v>
      </c>
      <c r="L1029" t="s">
        <v>50</v>
      </c>
      <c r="M1029" t="s">
        <v>65</v>
      </c>
      <c r="N1029">
        <v>14</v>
      </c>
      <c r="O1029" t="s">
        <v>48</v>
      </c>
      <c r="P1029" t="s">
        <v>66</v>
      </c>
      <c r="Q1029" t="s">
        <v>73</v>
      </c>
      <c r="V1029" t="s">
        <v>48</v>
      </c>
      <c r="W1029" t="s">
        <v>54</v>
      </c>
      <c r="X1029" t="s">
        <v>5862</v>
      </c>
      <c r="Y1029" t="s">
        <v>54</v>
      </c>
      <c r="Z1029" t="s">
        <v>5863</v>
      </c>
      <c r="AA1029" t="s">
        <v>54</v>
      </c>
      <c r="AB1029" t="s">
        <v>57</v>
      </c>
      <c r="AC1029" t="s">
        <v>57</v>
      </c>
      <c r="AH1029">
        <f t="shared" si="176"/>
        <v>0</v>
      </c>
      <c r="AI1029">
        <f t="shared" si="177"/>
        <v>1</v>
      </c>
      <c r="AJ1029" t="str">
        <f t="shared" si="178"/>
        <v/>
      </c>
      <c r="AK1029">
        <v>1</v>
      </c>
      <c r="AL1029" s="8">
        <f t="shared" si="179"/>
        <v>14</v>
      </c>
      <c r="AM1029" s="8">
        <f t="shared" si="180"/>
        <v>13.766666666666667</v>
      </c>
      <c r="AN1029" s="8">
        <f t="shared" si="181"/>
        <v>1.6666666666666666E-2</v>
      </c>
      <c r="AO1029" s="8">
        <f>Table1[[#This Row],[L1 Worked Time]]+Table1[[#This Row],[Idle Time]]+Table1[[#This Row],[L1 Pend Time]]</f>
        <v>27.783333333333331</v>
      </c>
      <c r="AP1029" s="1" t="str">
        <f t="shared" si="182"/>
        <v>Tue</v>
      </c>
      <c r="AQ1029" s="6">
        <f>INT(Table1[[#This Row],[Create Date]])</f>
        <v>45013</v>
      </c>
      <c r="AR1029" s="2">
        <f t="shared" si="183"/>
        <v>45013</v>
      </c>
      <c r="AS1029" s="1" t="str">
        <f t="shared" si="184"/>
        <v>13:30:13</v>
      </c>
      <c r="AT1029" s="1" t="str">
        <f t="shared" si="185"/>
        <v>Week-5</v>
      </c>
      <c r="AU1029" s="3">
        <f t="shared" si="186"/>
        <v>0.54166666666666663</v>
      </c>
      <c r="AW1029">
        <v>13.766666666666667</v>
      </c>
      <c r="AX1029">
        <v>14</v>
      </c>
      <c r="AY1029">
        <v>1.6666666666666666E-2</v>
      </c>
    </row>
    <row r="1030" spans="1:51" x14ac:dyDescent="0.25">
      <c r="A1030">
        <v>9190</v>
      </c>
      <c r="B1030" t="s">
        <v>59</v>
      </c>
      <c r="C1030" t="s">
        <v>60</v>
      </c>
      <c r="D1030" t="s">
        <v>43</v>
      </c>
      <c r="E1030" t="s">
        <v>2777</v>
      </c>
      <c r="F1030" t="s">
        <v>5864</v>
      </c>
      <c r="G1030" t="s">
        <v>82</v>
      </c>
      <c r="H1030" t="s">
        <v>63</v>
      </c>
      <c r="I1030" t="s">
        <v>63</v>
      </c>
      <c r="J1030" t="s">
        <v>48</v>
      </c>
      <c r="K1030" t="s">
        <v>130</v>
      </c>
      <c r="L1030" t="s">
        <v>50</v>
      </c>
      <c r="M1030" t="s">
        <v>51</v>
      </c>
      <c r="N1030">
        <v>45</v>
      </c>
      <c r="O1030" t="s">
        <v>48</v>
      </c>
      <c r="P1030" t="s">
        <v>52</v>
      </c>
      <c r="T1030" t="s">
        <v>105</v>
      </c>
      <c r="V1030" t="s">
        <v>48</v>
      </c>
      <c r="W1030" t="s">
        <v>54</v>
      </c>
      <c r="X1030" t="s">
        <v>247</v>
      </c>
      <c r="Y1030" t="s">
        <v>54</v>
      </c>
      <c r="Z1030" t="s">
        <v>521</v>
      </c>
      <c r="AA1030" t="s">
        <v>54</v>
      </c>
      <c r="AB1030" t="s">
        <v>57</v>
      </c>
      <c r="AC1030" t="s">
        <v>5865</v>
      </c>
      <c r="AH1030">
        <f t="shared" si="176"/>
        <v>0</v>
      </c>
      <c r="AI1030">
        <f t="shared" si="177"/>
        <v>1</v>
      </c>
      <c r="AJ1030" t="str">
        <f t="shared" si="178"/>
        <v/>
      </c>
      <c r="AK1030">
        <v>1</v>
      </c>
      <c r="AL1030" s="8">
        <f t="shared" si="179"/>
        <v>45</v>
      </c>
      <c r="AM1030" s="8">
        <f t="shared" si="180"/>
        <v>0.26666666666666666</v>
      </c>
      <c r="AN1030" s="8">
        <f t="shared" si="181"/>
        <v>183.29999999999998</v>
      </c>
      <c r="AO1030" s="8">
        <f>Table1[[#This Row],[L1 Worked Time]]+Table1[[#This Row],[Idle Time]]+Table1[[#This Row],[L1 Pend Time]]</f>
        <v>228.56666666666666</v>
      </c>
      <c r="AP1030" s="1" t="str">
        <f t="shared" si="182"/>
        <v>Tue</v>
      </c>
      <c r="AQ1030" s="6">
        <f>INT(Table1[[#This Row],[Create Date]])</f>
        <v>45013</v>
      </c>
      <c r="AR1030" s="2">
        <f t="shared" si="183"/>
        <v>45013</v>
      </c>
      <c r="AS1030" s="1" t="str">
        <f t="shared" si="184"/>
        <v>13:10:03</v>
      </c>
      <c r="AT1030" s="1" t="str">
        <f t="shared" si="185"/>
        <v>Week-5</v>
      </c>
      <c r="AU1030" s="3">
        <f t="shared" si="186"/>
        <v>0.54166666666666663</v>
      </c>
      <c r="AW1030">
        <v>0.26666666666666666</v>
      </c>
      <c r="AX1030">
        <v>45</v>
      </c>
      <c r="AY1030">
        <v>183.29999999999998</v>
      </c>
    </row>
    <row r="1031" spans="1:51" x14ac:dyDescent="0.25">
      <c r="A1031">
        <v>9189</v>
      </c>
      <c r="B1031" t="s">
        <v>59</v>
      </c>
      <c r="C1031" t="s">
        <v>60</v>
      </c>
      <c r="D1031" t="s">
        <v>43</v>
      </c>
      <c r="E1031" t="s">
        <v>5866</v>
      </c>
      <c r="F1031" t="s">
        <v>5867</v>
      </c>
      <c r="G1031" t="s">
        <v>129</v>
      </c>
      <c r="H1031" t="s">
        <v>72</v>
      </c>
      <c r="I1031" t="s">
        <v>72</v>
      </c>
      <c r="J1031" t="s">
        <v>64</v>
      </c>
      <c r="L1031" t="s">
        <v>50</v>
      </c>
      <c r="M1031" t="s">
        <v>65</v>
      </c>
      <c r="N1031">
        <v>148</v>
      </c>
      <c r="O1031" t="s">
        <v>48</v>
      </c>
      <c r="P1031" t="s">
        <v>66</v>
      </c>
      <c r="Q1031" t="s">
        <v>88</v>
      </c>
      <c r="V1031" t="s">
        <v>48</v>
      </c>
      <c r="W1031" t="s">
        <v>54</v>
      </c>
      <c r="X1031" t="s">
        <v>5868</v>
      </c>
      <c r="Y1031" t="s">
        <v>54</v>
      </c>
      <c r="Z1031" t="s">
        <v>4051</v>
      </c>
      <c r="AA1031" t="s">
        <v>54</v>
      </c>
      <c r="AB1031" t="s">
        <v>57</v>
      </c>
      <c r="AC1031" t="s">
        <v>5869</v>
      </c>
      <c r="AH1031">
        <f t="shared" si="176"/>
        <v>0</v>
      </c>
      <c r="AI1031">
        <f t="shared" si="177"/>
        <v>1</v>
      </c>
      <c r="AJ1031" t="str">
        <f t="shared" si="178"/>
        <v/>
      </c>
      <c r="AK1031">
        <v>1</v>
      </c>
      <c r="AL1031" s="8">
        <f t="shared" si="179"/>
        <v>148</v>
      </c>
      <c r="AM1031" s="8">
        <f t="shared" si="180"/>
        <v>8.9499999999999993</v>
      </c>
      <c r="AN1031" s="8">
        <f t="shared" si="181"/>
        <v>1183.6333333333334</v>
      </c>
      <c r="AO1031" s="8">
        <f>Table1[[#This Row],[L1 Worked Time]]+Table1[[#This Row],[Idle Time]]+Table1[[#This Row],[L1 Pend Time]]</f>
        <v>1340.5833333333335</v>
      </c>
      <c r="AP1031" s="1" t="str">
        <f t="shared" si="182"/>
        <v>Tue</v>
      </c>
      <c r="AQ1031" s="6">
        <f>INT(Table1[[#This Row],[Create Date]])</f>
        <v>45013</v>
      </c>
      <c r="AR1031" s="2">
        <f t="shared" si="183"/>
        <v>45013</v>
      </c>
      <c r="AS1031" s="1" t="str">
        <f t="shared" si="184"/>
        <v>13:00:15</v>
      </c>
      <c r="AT1031" s="1" t="str">
        <f t="shared" si="185"/>
        <v>Week-5</v>
      </c>
      <c r="AU1031" s="3">
        <f t="shared" si="186"/>
        <v>0.54166666666666663</v>
      </c>
      <c r="AW1031">
        <v>8.9499999999999993</v>
      </c>
      <c r="AX1031">
        <v>148</v>
      </c>
      <c r="AY1031">
        <v>1183.6333333333334</v>
      </c>
    </row>
    <row r="1032" spans="1:51" x14ac:dyDescent="0.25">
      <c r="A1032">
        <v>9188</v>
      </c>
      <c r="B1032" t="s">
        <v>59</v>
      </c>
      <c r="C1032" t="s">
        <v>60</v>
      </c>
      <c r="D1032" t="s">
        <v>43</v>
      </c>
      <c r="E1032" t="s">
        <v>5409</v>
      </c>
      <c r="F1032" t="s">
        <v>5870</v>
      </c>
      <c r="G1032" t="s">
        <v>82</v>
      </c>
      <c r="H1032" t="s">
        <v>63</v>
      </c>
      <c r="I1032" t="s">
        <v>63</v>
      </c>
      <c r="J1032" t="s">
        <v>64</v>
      </c>
      <c r="L1032" t="s">
        <v>50</v>
      </c>
      <c r="M1032" t="s">
        <v>65</v>
      </c>
      <c r="N1032">
        <v>110</v>
      </c>
      <c r="O1032" t="s">
        <v>48</v>
      </c>
      <c r="P1032" t="s">
        <v>66</v>
      </c>
      <c r="Q1032" t="s">
        <v>67</v>
      </c>
      <c r="V1032" t="s">
        <v>48</v>
      </c>
      <c r="W1032" t="s">
        <v>54</v>
      </c>
      <c r="X1032" t="s">
        <v>1327</v>
      </c>
      <c r="Y1032" t="s">
        <v>54</v>
      </c>
      <c r="Z1032" t="s">
        <v>5144</v>
      </c>
      <c r="AA1032" t="s">
        <v>54</v>
      </c>
      <c r="AB1032" t="s">
        <v>57</v>
      </c>
      <c r="AC1032" t="s">
        <v>5871</v>
      </c>
      <c r="AH1032">
        <f t="shared" si="176"/>
        <v>0</v>
      </c>
      <c r="AI1032">
        <f t="shared" si="177"/>
        <v>1</v>
      </c>
      <c r="AJ1032" t="str">
        <f t="shared" si="178"/>
        <v/>
      </c>
      <c r="AK1032">
        <v>1</v>
      </c>
      <c r="AL1032" s="8">
        <f t="shared" si="179"/>
        <v>110.00000000000001</v>
      </c>
      <c r="AM1032" s="8">
        <f t="shared" si="180"/>
        <v>0.58333333333333337</v>
      </c>
      <c r="AN1032" s="8">
        <f t="shared" si="181"/>
        <v>49.966666666666669</v>
      </c>
      <c r="AO1032" s="8">
        <f>Table1[[#This Row],[L1 Worked Time]]+Table1[[#This Row],[Idle Time]]+Table1[[#This Row],[L1 Pend Time]]</f>
        <v>160.55000000000001</v>
      </c>
      <c r="AP1032" s="1" t="str">
        <f t="shared" si="182"/>
        <v>Tue</v>
      </c>
      <c r="AQ1032" s="6">
        <f>INT(Table1[[#This Row],[Create Date]])</f>
        <v>45013</v>
      </c>
      <c r="AR1032" s="2">
        <f t="shared" si="183"/>
        <v>45013</v>
      </c>
      <c r="AS1032" s="1" t="str">
        <f t="shared" si="184"/>
        <v>12:30:16</v>
      </c>
      <c r="AT1032" s="1" t="str">
        <f t="shared" si="185"/>
        <v>Week-5</v>
      </c>
      <c r="AU1032" s="3">
        <f t="shared" si="186"/>
        <v>0.5</v>
      </c>
      <c r="AW1032">
        <v>0.58333333333333337</v>
      </c>
      <c r="AX1032">
        <v>110.00000000000001</v>
      </c>
      <c r="AY1032">
        <v>49.966666666666669</v>
      </c>
    </row>
    <row r="1033" spans="1:51" x14ac:dyDescent="0.25">
      <c r="A1033">
        <v>9187</v>
      </c>
      <c r="B1033" t="s">
        <v>59</v>
      </c>
      <c r="C1033" t="s">
        <v>60</v>
      </c>
      <c r="D1033" t="s">
        <v>43</v>
      </c>
      <c r="E1033" t="s">
        <v>495</v>
      </c>
      <c r="F1033" t="s">
        <v>5870</v>
      </c>
      <c r="G1033" t="s">
        <v>181</v>
      </c>
      <c r="H1033" t="s">
        <v>47</v>
      </c>
      <c r="I1033" t="s">
        <v>47</v>
      </c>
      <c r="J1033" t="s">
        <v>64</v>
      </c>
      <c r="L1033" t="s">
        <v>50</v>
      </c>
      <c r="M1033" t="s">
        <v>65</v>
      </c>
      <c r="N1033">
        <v>9</v>
      </c>
      <c r="O1033" t="s">
        <v>48</v>
      </c>
      <c r="P1033" t="s">
        <v>66</v>
      </c>
      <c r="Q1033" t="s">
        <v>317</v>
      </c>
      <c r="V1033" t="s">
        <v>48</v>
      </c>
      <c r="W1033" t="s">
        <v>54</v>
      </c>
      <c r="X1033" t="s">
        <v>89</v>
      </c>
      <c r="Y1033" t="s">
        <v>54</v>
      </c>
      <c r="Z1033" t="s">
        <v>4146</v>
      </c>
      <c r="AA1033" t="s">
        <v>54</v>
      </c>
      <c r="AB1033" t="s">
        <v>57</v>
      </c>
      <c r="AC1033" t="s">
        <v>5872</v>
      </c>
      <c r="AH1033">
        <f t="shared" si="176"/>
        <v>0</v>
      </c>
      <c r="AI1033">
        <f t="shared" si="177"/>
        <v>1</v>
      </c>
      <c r="AJ1033" t="str">
        <f t="shared" si="178"/>
        <v/>
      </c>
      <c r="AK1033">
        <v>1</v>
      </c>
      <c r="AL1033" s="8">
        <f t="shared" si="179"/>
        <v>9</v>
      </c>
      <c r="AM1033" s="8">
        <f t="shared" si="180"/>
        <v>0.16666666666666666</v>
      </c>
      <c r="AN1033" s="8">
        <f t="shared" si="181"/>
        <v>64.566666666666663</v>
      </c>
      <c r="AO1033" s="8">
        <f>Table1[[#This Row],[L1 Worked Time]]+Table1[[#This Row],[Idle Time]]+Table1[[#This Row],[L1 Pend Time]]</f>
        <v>73.733333333333334</v>
      </c>
      <c r="AP1033" s="1" t="str">
        <f t="shared" si="182"/>
        <v>Tue</v>
      </c>
      <c r="AQ1033" s="6">
        <f>INT(Table1[[#This Row],[Create Date]])</f>
        <v>45013</v>
      </c>
      <c r="AR1033" s="2">
        <f t="shared" si="183"/>
        <v>45013</v>
      </c>
      <c r="AS1033" s="1" t="str">
        <f t="shared" si="184"/>
        <v>12:30:16</v>
      </c>
      <c r="AT1033" s="1" t="str">
        <f t="shared" si="185"/>
        <v>Week-5</v>
      </c>
      <c r="AU1033" s="3">
        <f t="shared" si="186"/>
        <v>0.5</v>
      </c>
      <c r="AW1033">
        <v>0.16666666666666666</v>
      </c>
      <c r="AX1033">
        <v>9</v>
      </c>
      <c r="AY1033">
        <v>64.566666666666663</v>
      </c>
    </row>
    <row r="1034" spans="1:51" x14ac:dyDescent="0.25">
      <c r="A1034">
        <v>9186</v>
      </c>
      <c r="B1034" t="s">
        <v>59</v>
      </c>
      <c r="C1034" t="s">
        <v>60</v>
      </c>
      <c r="D1034" t="s">
        <v>43</v>
      </c>
      <c r="E1034" t="s">
        <v>495</v>
      </c>
      <c r="F1034" t="s">
        <v>5873</v>
      </c>
      <c r="G1034" t="s">
        <v>181</v>
      </c>
      <c r="H1034" t="s">
        <v>47</v>
      </c>
      <c r="I1034" t="s">
        <v>47</v>
      </c>
      <c r="J1034" t="s">
        <v>64</v>
      </c>
      <c r="L1034" t="s">
        <v>50</v>
      </c>
      <c r="M1034" t="s">
        <v>65</v>
      </c>
      <c r="N1034">
        <v>28</v>
      </c>
      <c r="O1034" t="s">
        <v>48</v>
      </c>
      <c r="P1034" t="s">
        <v>66</v>
      </c>
      <c r="Q1034" t="s">
        <v>317</v>
      </c>
      <c r="V1034" t="s">
        <v>48</v>
      </c>
      <c r="W1034" t="s">
        <v>54</v>
      </c>
      <c r="X1034" t="s">
        <v>359</v>
      </c>
      <c r="Y1034" t="s">
        <v>54</v>
      </c>
      <c r="Z1034" t="s">
        <v>5292</v>
      </c>
      <c r="AA1034" t="s">
        <v>54</v>
      </c>
      <c r="AB1034" t="s">
        <v>57</v>
      </c>
      <c r="AC1034" t="s">
        <v>5874</v>
      </c>
      <c r="AH1034">
        <f t="shared" si="176"/>
        <v>0</v>
      </c>
      <c r="AI1034">
        <f t="shared" si="177"/>
        <v>1</v>
      </c>
      <c r="AJ1034" t="str">
        <f t="shared" si="178"/>
        <v/>
      </c>
      <c r="AK1034">
        <v>1</v>
      </c>
      <c r="AL1034" s="8">
        <f t="shared" si="179"/>
        <v>28</v>
      </c>
      <c r="AM1034" s="8">
        <f t="shared" si="180"/>
        <v>0.2</v>
      </c>
      <c r="AN1034" s="8">
        <f t="shared" si="181"/>
        <v>35.9</v>
      </c>
      <c r="AO1034" s="8">
        <f>Table1[[#This Row],[L1 Worked Time]]+Table1[[#This Row],[Idle Time]]+Table1[[#This Row],[L1 Pend Time]]</f>
        <v>64.099999999999994</v>
      </c>
      <c r="AP1034" s="1" t="str">
        <f t="shared" si="182"/>
        <v>Tue</v>
      </c>
      <c r="AQ1034" s="6">
        <f>INT(Table1[[#This Row],[Create Date]])</f>
        <v>45013</v>
      </c>
      <c r="AR1034" s="2">
        <f t="shared" si="183"/>
        <v>45013</v>
      </c>
      <c r="AS1034" s="1" t="str">
        <f t="shared" si="184"/>
        <v>12:30:15</v>
      </c>
      <c r="AT1034" s="1" t="str">
        <f t="shared" si="185"/>
        <v>Week-5</v>
      </c>
      <c r="AU1034" s="3">
        <f t="shared" si="186"/>
        <v>0.5</v>
      </c>
      <c r="AW1034">
        <v>0.2</v>
      </c>
      <c r="AX1034">
        <v>28</v>
      </c>
      <c r="AY1034">
        <v>35.9</v>
      </c>
    </row>
    <row r="1035" spans="1:51" x14ac:dyDescent="0.25">
      <c r="A1035">
        <v>9185</v>
      </c>
      <c r="B1035" t="s">
        <v>59</v>
      </c>
      <c r="C1035" t="s">
        <v>60</v>
      </c>
      <c r="D1035" t="s">
        <v>43</v>
      </c>
      <c r="E1035" t="s">
        <v>1516</v>
      </c>
      <c r="F1035" t="s">
        <v>5875</v>
      </c>
      <c r="G1035" t="s">
        <v>46</v>
      </c>
      <c r="H1035" t="s">
        <v>47</v>
      </c>
      <c r="I1035" t="s">
        <v>47</v>
      </c>
      <c r="J1035" t="s">
        <v>48</v>
      </c>
      <c r="K1035" t="s">
        <v>167</v>
      </c>
      <c r="L1035" t="s">
        <v>50</v>
      </c>
      <c r="M1035" t="s">
        <v>122</v>
      </c>
      <c r="N1035">
        <v>17</v>
      </c>
      <c r="O1035" t="s">
        <v>48</v>
      </c>
      <c r="P1035" t="s">
        <v>52</v>
      </c>
      <c r="T1035" t="s">
        <v>105</v>
      </c>
      <c r="V1035" t="s">
        <v>48</v>
      </c>
      <c r="W1035" t="s">
        <v>54</v>
      </c>
      <c r="X1035" t="s">
        <v>84</v>
      </c>
      <c r="Y1035" t="s">
        <v>54</v>
      </c>
      <c r="Z1035" t="s">
        <v>5876</v>
      </c>
      <c r="AA1035" t="s">
        <v>54</v>
      </c>
      <c r="AB1035" t="s">
        <v>57</v>
      </c>
      <c r="AC1035" t="s">
        <v>5877</v>
      </c>
      <c r="AH1035">
        <f t="shared" si="176"/>
        <v>0</v>
      </c>
      <c r="AI1035">
        <f t="shared" si="177"/>
        <v>1</v>
      </c>
      <c r="AJ1035" t="str">
        <f t="shared" si="178"/>
        <v/>
      </c>
      <c r="AK1035">
        <v>1</v>
      </c>
      <c r="AL1035" s="8">
        <f t="shared" si="179"/>
        <v>17</v>
      </c>
      <c r="AM1035" s="8">
        <f t="shared" si="180"/>
        <v>0.18333333333333332</v>
      </c>
      <c r="AN1035" s="8">
        <f t="shared" si="181"/>
        <v>173.43333333333331</v>
      </c>
      <c r="AO1035" s="8">
        <f>Table1[[#This Row],[L1 Worked Time]]+Table1[[#This Row],[Idle Time]]+Table1[[#This Row],[L1 Pend Time]]</f>
        <v>190.61666666666665</v>
      </c>
      <c r="AP1035" s="1" t="str">
        <f t="shared" si="182"/>
        <v>Tue</v>
      </c>
      <c r="AQ1035" s="6">
        <f>INT(Table1[[#This Row],[Create Date]])</f>
        <v>45013</v>
      </c>
      <c r="AR1035" s="2">
        <f t="shared" si="183"/>
        <v>45013</v>
      </c>
      <c r="AS1035" s="1" t="str">
        <f t="shared" si="184"/>
        <v>12:30:03</v>
      </c>
      <c r="AT1035" s="1" t="str">
        <f t="shared" si="185"/>
        <v>Week-5</v>
      </c>
      <c r="AU1035" s="3">
        <f t="shared" si="186"/>
        <v>0.5</v>
      </c>
      <c r="AW1035">
        <v>0.18333333333333332</v>
      </c>
      <c r="AX1035">
        <v>17</v>
      </c>
      <c r="AY1035">
        <v>173.43333333333331</v>
      </c>
    </row>
    <row r="1036" spans="1:51" x14ac:dyDescent="0.25">
      <c r="A1036">
        <v>9184</v>
      </c>
      <c r="B1036" t="s">
        <v>41</v>
      </c>
      <c r="C1036" t="s">
        <v>60</v>
      </c>
      <c r="D1036" t="s">
        <v>43</v>
      </c>
      <c r="E1036" t="s">
        <v>110</v>
      </c>
      <c r="F1036" t="s">
        <v>5878</v>
      </c>
      <c r="G1036" t="s">
        <v>140</v>
      </c>
      <c r="H1036" t="s">
        <v>72</v>
      </c>
      <c r="I1036" t="s">
        <v>72</v>
      </c>
      <c r="J1036" t="s">
        <v>112</v>
      </c>
      <c r="K1036" t="s">
        <v>113</v>
      </c>
      <c r="L1036" t="s">
        <v>50</v>
      </c>
      <c r="M1036" t="s">
        <v>114</v>
      </c>
      <c r="N1036">
        <v>16</v>
      </c>
      <c r="O1036" t="s">
        <v>48</v>
      </c>
      <c r="P1036" t="s">
        <v>52</v>
      </c>
      <c r="T1036" t="s">
        <v>105</v>
      </c>
      <c r="V1036" t="s">
        <v>48</v>
      </c>
      <c r="W1036" t="s">
        <v>54</v>
      </c>
      <c r="X1036" t="s">
        <v>435</v>
      </c>
      <c r="Y1036" t="s">
        <v>54</v>
      </c>
      <c r="Z1036" t="s">
        <v>1719</v>
      </c>
      <c r="AA1036" t="s">
        <v>54</v>
      </c>
      <c r="AB1036" t="s">
        <v>57</v>
      </c>
      <c r="AC1036" t="s">
        <v>5879</v>
      </c>
      <c r="AH1036">
        <f t="shared" si="176"/>
        <v>0</v>
      </c>
      <c r="AI1036">
        <f t="shared" si="177"/>
        <v>1</v>
      </c>
      <c r="AJ1036" t="str">
        <f t="shared" si="178"/>
        <v/>
      </c>
      <c r="AK1036">
        <v>1</v>
      </c>
      <c r="AL1036" s="8">
        <f t="shared" si="179"/>
        <v>16</v>
      </c>
      <c r="AM1036" s="8">
        <f t="shared" si="180"/>
        <v>0.21666666666666667</v>
      </c>
      <c r="AN1036" s="8">
        <f t="shared" si="181"/>
        <v>39.983333333333334</v>
      </c>
      <c r="AO1036" s="8">
        <f>Table1[[#This Row],[L1 Worked Time]]+Table1[[#This Row],[Idle Time]]+Table1[[#This Row],[L1 Pend Time]]</f>
        <v>56.2</v>
      </c>
      <c r="AP1036" s="1" t="str">
        <f t="shared" si="182"/>
        <v>Tue</v>
      </c>
      <c r="AQ1036" s="6">
        <f>INT(Table1[[#This Row],[Create Date]])</f>
        <v>45013</v>
      </c>
      <c r="AR1036" s="2">
        <f t="shared" si="183"/>
        <v>45013</v>
      </c>
      <c r="AS1036" s="1" t="str">
        <f t="shared" si="184"/>
        <v>11:20:04</v>
      </c>
      <c r="AT1036" s="1" t="str">
        <f t="shared" si="185"/>
        <v>Week-5</v>
      </c>
      <c r="AU1036" s="3">
        <f t="shared" si="186"/>
        <v>0.45833333333333331</v>
      </c>
      <c r="AW1036">
        <v>0.21666666666666667</v>
      </c>
      <c r="AX1036">
        <v>16</v>
      </c>
      <c r="AY1036">
        <v>39.983333333333334</v>
      </c>
    </row>
    <row r="1037" spans="1:51" x14ac:dyDescent="0.25">
      <c r="A1037">
        <v>9183</v>
      </c>
      <c r="B1037" t="s">
        <v>59</v>
      </c>
      <c r="C1037" t="s">
        <v>60</v>
      </c>
      <c r="D1037" t="s">
        <v>43</v>
      </c>
      <c r="E1037" t="s">
        <v>5880</v>
      </c>
      <c r="F1037" t="s">
        <v>5881</v>
      </c>
      <c r="G1037" t="s">
        <v>82</v>
      </c>
      <c r="H1037" t="s">
        <v>72</v>
      </c>
      <c r="I1037" t="s">
        <v>72</v>
      </c>
      <c r="J1037" t="s">
        <v>64</v>
      </c>
      <c r="L1037" t="s">
        <v>50</v>
      </c>
      <c r="M1037" t="s">
        <v>65</v>
      </c>
      <c r="N1037">
        <v>231</v>
      </c>
      <c r="O1037" t="s">
        <v>48</v>
      </c>
      <c r="P1037" t="s">
        <v>66</v>
      </c>
      <c r="Q1037" t="s">
        <v>88</v>
      </c>
      <c r="V1037" t="s">
        <v>48</v>
      </c>
      <c r="W1037" t="s">
        <v>54</v>
      </c>
      <c r="X1037" t="s">
        <v>5882</v>
      </c>
      <c r="Y1037" t="s">
        <v>54</v>
      </c>
      <c r="Z1037" t="s">
        <v>5883</v>
      </c>
      <c r="AA1037" t="s">
        <v>54</v>
      </c>
      <c r="AB1037" t="s">
        <v>57</v>
      </c>
      <c r="AC1037" t="s">
        <v>5884</v>
      </c>
      <c r="AH1037">
        <f t="shared" si="176"/>
        <v>0</v>
      </c>
      <c r="AI1037">
        <f t="shared" si="177"/>
        <v>1</v>
      </c>
      <c r="AJ1037" t="str">
        <f t="shared" si="178"/>
        <v/>
      </c>
      <c r="AK1037">
        <v>1</v>
      </c>
      <c r="AL1037" s="8">
        <f t="shared" si="179"/>
        <v>231.00000000000003</v>
      </c>
      <c r="AM1037" s="8">
        <f t="shared" si="180"/>
        <v>22.316666666666666</v>
      </c>
      <c r="AN1037" s="8">
        <f t="shared" si="181"/>
        <v>3.5833333333333335</v>
      </c>
      <c r="AO1037" s="8">
        <f>Table1[[#This Row],[L1 Worked Time]]+Table1[[#This Row],[Idle Time]]+Table1[[#This Row],[L1 Pend Time]]</f>
        <v>256.90000000000003</v>
      </c>
      <c r="AP1037" s="1" t="str">
        <f t="shared" si="182"/>
        <v>Tue</v>
      </c>
      <c r="AQ1037" s="6">
        <f>INT(Table1[[#This Row],[Create Date]])</f>
        <v>45013</v>
      </c>
      <c r="AR1037" s="2">
        <f t="shared" si="183"/>
        <v>45013</v>
      </c>
      <c r="AS1037" s="1" t="str">
        <f t="shared" si="184"/>
        <v>11:00:14</v>
      </c>
      <c r="AT1037" s="1" t="str">
        <f t="shared" si="185"/>
        <v>Week-5</v>
      </c>
      <c r="AU1037" s="3">
        <f t="shared" si="186"/>
        <v>0.45833333333333331</v>
      </c>
      <c r="AW1037">
        <v>22.316666666666666</v>
      </c>
      <c r="AX1037">
        <v>231.00000000000003</v>
      </c>
      <c r="AY1037">
        <v>3.5833333333333335</v>
      </c>
    </row>
    <row r="1038" spans="1:51" x14ac:dyDescent="0.25">
      <c r="A1038">
        <v>9182</v>
      </c>
      <c r="B1038" t="s">
        <v>41</v>
      </c>
      <c r="C1038" t="s">
        <v>60</v>
      </c>
      <c r="D1038" t="s">
        <v>43</v>
      </c>
      <c r="E1038" t="s">
        <v>110</v>
      </c>
      <c r="F1038" t="s">
        <v>5885</v>
      </c>
      <c r="G1038" t="s">
        <v>140</v>
      </c>
      <c r="H1038" t="s">
        <v>72</v>
      </c>
      <c r="I1038" t="s">
        <v>72</v>
      </c>
      <c r="J1038" t="s">
        <v>379</v>
      </c>
      <c r="K1038" t="s">
        <v>113</v>
      </c>
      <c r="L1038" t="s">
        <v>50</v>
      </c>
      <c r="M1038" t="s">
        <v>114</v>
      </c>
      <c r="N1038">
        <v>75</v>
      </c>
      <c r="O1038" t="s">
        <v>48</v>
      </c>
      <c r="P1038" t="s">
        <v>52</v>
      </c>
      <c r="T1038" t="s">
        <v>105</v>
      </c>
      <c r="V1038" t="s">
        <v>48</v>
      </c>
      <c r="W1038" t="s">
        <v>54</v>
      </c>
      <c r="X1038" t="s">
        <v>148</v>
      </c>
      <c r="Y1038" t="s">
        <v>54</v>
      </c>
      <c r="Z1038" t="s">
        <v>5886</v>
      </c>
      <c r="AA1038" t="s">
        <v>54</v>
      </c>
      <c r="AB1038" t="s">
        <v>57</v>
      </c>
      <c r="AC1038" t="s">
        <v>57</v>
      </c>
      <c r="AH1038">
        <f t="shared" si="176"/>
        <v>0</v>
      </c>
      <c r="AI1038">
        <f t="shared" si="177"/>
        <v>1</v>
      </c>
      <c r="AJ1038" t="str">
        <f t="shared" si="178"/>
        <v/>
      </c>
      <c r="AK1038">
        <v>1</v>
      </c>
      <c r="AL1038" s="8">
        <f t="shared" si="179"/>
        <v>75</v>
      </c>
      <c r="AM1038" s="8">
        <f t="shared" si="180"/>
        <v>0.11666666666666667</v>
      </c>
      <c r="AN1038" s="8">
        <f t="shared" si="181"/>
        <v>1.6666666666666666E-2</v>
      </c>
      <c r="AO1038" s="8">
        <f>Table1[[#This Row],[L1 Worked Time]]+Table1[[#This Row],[Idle Time]]+Table1[[#This Row],[L1 Pend Time]]</f>
        <v>75.133333333333326</v>
      </c>
      <c r="AP1038" s="1" t="str">
        <f t="shared" si="182"/>
        <v>Tue</v>
      </c>
      <c r="AQ1038" s="6">
        <f>INT(Table1[[#This Row],[Create Date]])</f>
        <v>45013</v>
      </c>
      <c r="AR1038" s="2">
        <f t="shared" si="183"/>
        <v>45013</v>
      </c>
      <c r="AS1038" s="1" t="str">
        <f t="shared" si="184"/>
        <v>10:30:04</v>
      </c>
      <c r="AT1038" s="1" t="str">
        <f t="shared" si="185"/>
        <v>Week-5</v>
      </c>
      <c r="AU1038" s="3">
        <f t="shared" si="186"/>
        <v>0.41666666666666663</v>
      </c>
      <c r="AW1038">
        <v>0.11666666666666667</v>
      </c>
      <c r="AX1038">
        <v>75</v>
      </c>
      <c r="AY1038">
        <v>1.6666666666666666E-2</v>
      </c>
    </row>
    <row r="1039" spans="1:51" x14ac:dyDescent="0.25">
      <c r="A1039">
        <v>9181</v>
      </c>
      <c r="B1039" t="s">
        <v>41</v>
      </c>
      <c r="C1039" t="s">
        <v>60</v>
      </c>
      <c r="D1039" t="s">
        <v>43</v>
      </c>
      <c r="E1039" t="s">
        <v>110</v>
      </c>
      <c r="F1039" t="s">
        <v>5887</v>
      </c>
      <c r="G1039" t="s">
        <v>140</v>
      </c>
      <c r="H1039" t="s">
        <v>72</v>
      </c>
      <c r="I1039" t="s">
        <v>72</v>
      </c>
      <c r="J1039" t="s">
        <v>112</v>
      </c>
      <c r="K1039" t="s">
        <v>113</v>
      </c>
      <c r="L1039" t="s">
        <v>50</v>
      </c>
      <c r="M1039" t="s">
        <v>114</v>
      </c>
      <c r="N1039">
        <v>14</v>
      </c>
      <c r="O1039" t="s">
        <v>48</v>
      </c>
      <c r="P1039" t="s">
        <v>52</v>
      </c>
      <c r="T1039" t="s">
        <v>105</v>
      </c>
      <c r="V1039" t="s">
        <v>48</v>
      </c>
      <c r="W1039" t="s">
        <v>54</v>
      </c>
      <c r="X1039" t="s">
        <v>78</v>
      </c>
      <c r="Y1039" t="s">
        <v>54</v>
      </c>
      <c r="Z1039" t="s">
        <v>5888</v>
      </c>
      <c r="AA1039" t="s">
        <v>54</v>
      </c>
      <c r="AB1039" t="s">
        <v>57</v>
      </c>
      <c r="AC1039" t="s">
        <v>452</v>
      </c>
      <c r="AH1039">
        <f t="shared" si="176"/>
        <v>0</v>
      </c>
      <c r="AI1039">
        <f t="shared" si="177"/>
        <v>1</v>
      </c>
      <c r="AJ1039" t="str">
        <f t="shared" si="178"/>
        <v/>
      </c>
      <c r="AK1039">
        <v>1</v>
      </c>
      <c r="AL1039" s="8">
        <f t="shared" si="179"/>
        <v>14</v>
      </c>
      <c r="AM1039" s="8">
        <f t="shared" si="180"/>
        <v>0.13333333333333333</v>
      </c>
      <c r="AN1039" s="8">
        <f t="shared" si="181"/>
        <v>29.383333333333333</v>
      </c>
      <c r="AO1039" s="8">
        <f>Table1[[#This Row],[L1 Worked Time]]+Table1[[#This Row],[Idle Time]]+Table1[[#This Row],[L1 Pend Time]]</f>
        <v>43.516666666666666</v>
      </c>
      <c r="AP1039" s="1" t="str">
        <f t="shared" si="182"/>
        <v>Tue</v>
      </c>
      <c r="AQ1039" s="6">
        <f>INT(Table1[[#This Row],[Create Date]])</f>
        <v>45013</v>
      </c>
      <c r="AR1039" s="2">
        <f t="shared" si="183"/>
        <v>45013</v>
      </c>
      <c r="AS1039" s="1" t="str">
        <f t="shared" si="184"/>
        <v>09:10:03</v>
      </c>
      <c r="AT1039" s="1" t="str">
        <f t="shared" si="185"/>
        <v>Week-5</v>
      </c>
      <c r="AU1039" s="3">
        <f t="shared" si="186"/>
        <v>0.375</v>
      </c>
      <c r="AW1039">
        <v>0.13333333333333333</v>
      </c>
      <c r="AX1039">
        <v>14</v>
      </c>
      <c r="AY1039">
        <v>29.383333333333333</v>
      </c>
    </row>
    <row r="1040" spans="1:51" x14ac:dyDescent="0.25">
      <c r="A1040">
        <v>9180</v>
      </c>
      <c r="B1040" t="s">
        <v>59</v>
      </c>
      <c r="C1040" t="s">
        <v>60</v>
      </c>
      <c r="D1040" t="s">
        <v>43</v>
      </c>
      <c r="E1040" t="s">
        <v>5889</v>
      </c>
      <c r="F1040" t="s">
        <v>5890</v>
      </c>
      <c r="G1040" t="s">
        <v>82</v>
      </c>
      <c r="H1040" t="s">
        <v>72</v>
      </c>
      <c r="I1040" t="s">
        <v>72</v>
      </c>
      <c r="J1040" t="s">
        <v>64</v>
      </c>
      <c r="L1040" t="s">
        <v>50</v>
      </c>
      <c r="M1040" t="s">
        <v>65</v>
      </c>
      <c r="N1040">
        <v>47</v>
      </c>
      <c r="O1040" t="s">
        <v>48</v>
      </c>
      <c r="P1040" t="s">
        <v>66</v>
      </c>
      <c r="Q1040" t="s">
        <v>88</v>
      </c>
      <c r="V1040" t="s">
        <v>48</v>
      </c>
      <c r="W1040" t="s">
        <v>54</v>
      </c>
      <c r="X1040" t="s">
        <v>78</v>
      </c>
      <c r="Y1040" t="s">
        <v>54</v>
      </c>
      <c r="Z1040" t="s">
        <v>5891</v>
      </c>
      <c r="AA1040" t="s">
        <v>54</v>
      </c>
      <c r="AB1040" t="s">
        <v>57</v>
      </c>
      <c r="AC1040" t="s">
        <v>5892</v>
      </c>
      <c r="AH1040">
        <f t="shared" si="176"/>
        <v>0</v>
      </c>
      <c r="AI1040">
        <f t="shared" si="177"/>
        <v>1</v>
      </c>
      <c r="AJ1040" t="str">
        <f t="shared" si="178"/>
        <v/>
      </c>
      <c r="AK1040">
        <v>1</v>
      </c>
      <c r="AL1040" s="8">
        <f t="shared" si="179"/>
        <v>47</v>
      </c>
      <c r="AM1040" s="8">
        <f t="shared" si="180"/>
        <v>0.13333333333333333</v>
      </c>
      <c r="AN1040" s="8">
        <f t="shared" si="181"/>
        <v>160.1</v>
      </c>
      <c r="AO1040" s="8">
        <f>Table1[[#This Row],[L1 Worked Time]]+Table1[[#This Row],[Idle Time]]+Table1[[#This Row],[L1 Pend Time]]</f>
        <v>207.23333333333332</v>
      </c>
      <c r="AP1040" s="1" t="str">
        <f t="shared" si="182"/>
        <v>Tue</v>
      </c>
      <c r="AQ1040" s="6">
        <f>INT(Table1[[#This Row],[Create Date]])</f>
        <v>45013</v>
      </c>
      <c r="AR1040" s="2">
        <f t="shared" si="183"/>
        <v>45013</v>
      </c>
      <c r="AS1040" s="1" t="str">
        <f t="shared" si="184"/>
        <v>09:00:15</v>
      </c>
      <c r="AT1040" s="1" t="str">
        <f t="shared" si="185"/>
        <v>Week-5</v>
      </c>
      <c r="AU1040" s="3">
        <f t="shared" si="186"/>
        <v>0.375</v>
      </c>
      <c r="AW1040">
        <v>0.13333333333333333</v>
      </c>
      <c r="AX1040">
        <v>47</v>
      </c>
      <c r="AY1040">
        <v>160.1</v>
      </c>
    </row>
    <row r="1041" spans="1:51" x14ac:dyDescent="0.25">
      <c r="A1041">
        <v>9179</v>
      </c>
      <c r="B1041" t="s">
        <v>59</v>
      </c>
      <c r="C1041" t="s">
        <v>60</v>
      </c>
      <c r="D1041" t="s">
        <v>43</v>
      </c>
      <c r="E1041" t="s">
        <v>5893</v>
      </c>
      <c r="F1041" t="s">
        <v>5890</v>
      </c>
      <c r="G1041" t="s">
        <v>46</v>
      </c>
      <c r="H1041" t="s">
        <v>47</v>
      </c>
      <c r="I1041" t="s">
        <v>47</v>
      </c>
      <c r="J1041" t="s">
        <v>64</v>
      </c>
      <c r="L1041" t="s">
        <v>50</v>
      </c>
      <c r="M1041" t="s">
        <v>65</v>
      </c>
      <c r="N1041">
        <v>34</v>
      </c>
      <c r="O1041" t="s">
        <v>48</v>
      </c>
      <c r="P1041" t="s">
        <v>66</v>
      </c>
      <c r="Q1041" t="s">
        <v>317</v>
      </c>
      <c r="V1041" t="s">
        <v>48</v>
      </c>
      <c r="W1041" t="s">
        <v>54</v>
      </c>
      <c r="X1041" t="s">
        <v>435</v>
      </c>
      <c r="Y1041" t="s">
        <v>54</v>
      </c>
      <c r="Z1041" t="s">
        <v>5894</v>
      </c>
      <c r="AA1041" t="s">
        <v>54</v>
      </c>
      <c r="AB1041" t="s">
        <v>57</v>
      </c>
      <c r="AC1041" t="s">
        <v>5895</v>
      </c>
      <c r="AH1041">
        <f t="shared" si="176"/>
        <v>0</v>
      </c>
      <c r="AI1041">
        <f t="shared" si="177"/>
        <v>1</v>
      </c>
      <c r="AJ1041" t="str">
        <f t="shared" si="178"/>
        <v/>
      </c>
      <c r="AK1041">
        <v>1</v>
      </c>
      <c r="AL1041" s="8">
        <f t="shared" si="179"/>
        <v>34</v>
      </c>
      <c r="AM1041" s="8">
        <f t="shared" si="180"/>
        <v>0.21666666666666667</v>
      </c>
      <c r="AN1041" s="8">
        <f t="shared" si="181"/>
        <v>132.11666666666667</v>
      </c>
      <c r="AO1041" s="8">
        <f>Table1[[#This Row],[L1 Worked Time]]+Table1[[#This Row],[Idle Time]]+Table1[[#This Row],[L1 Pend Time]]</f>
        <v>166.33333333333334</v>
      </c>
      <c r="AP1041" s="1" t="str">
        <f t="shared" si="182"/>
        <v>Tue</v>
      </c>
      <c r="AQ1041" s="6">
        <f>INT(Table1[[#This Row],[Create Date]])</f>
        <v>45013</v>
      </c>
      <c r="AR1041" s="2">
        <f t="shared" si="183"/>
        <v>45013</v>
      </c>
      <c r="AS1041" s="1" t="str">
        <f t="shared" si="184"/>
        <v>09:00:15</v>
      </c>
      <c r="AT1041" s="1" t="str">
        <f t="shared" si="185"/>
        <v>Week-5</v>
      </c>
      <c r="AU1041" s="3">
        <f t="shared" si="186"/>
        <v>0.375</v>
      </c>
      <c r="AW1041">
        <v>0.21666666666666667</v>
      </c>
      <c r="AX1041">
        <v>34</v>
      </c>
      <c r="AY1041">
        <v>132.11666666666667</v>
      </c>
    </row>
    <row r="1042" spans="1:51" x14ac:dyDescent="0.25">
      <c r="A1042">
        <v>9178</v>
      </c>
      <c r="B1042" t="s">
        <v>41</v>
      </c>
      <c r="C1042" t="s">
        <v>60</v>
      </c>
      <c r="D1042" t="s">
        <v>43</v>
      </c>
      <c r="E1042" t="s">
        <v>110</v>
      </c>
      <c r="F1042" t="s">
        <v>5896</v>
      </c>
      <c r="G1042" t="s">
        <v>140</v>
      </c>
      <c r="H1042" t="s">
        <v>72</v>
      </c>
      <c r="I1042" t="s">
        <v>72</v>
      </c>
      <c r="J1042" t="s">
        <v>112</v>
      </c>
      <c r="K1042" t="s">
        <v>113</v>
      </c>
      <c r="L1042" t="s">
        <v>50</v>
      </c>
      <c r="M1042" t="s">
        <v>114</v>
      </c>
      <c r="N1042">
        <v>19</v>
      </c>
      <c r="O1042" t="s">
        <v>48</v>
      </c>
      <c r="P1042" t="s">
        <v>52</v>
      </c>
      <c r="T1042" t="s">
        <v>105</v>
      </c>
      <c r="V1042" t="s">
        <v>48</v>
      </c>
      <c r="W1042" t="s">
        <v>54</v>
      </c>
      <c r="X1042" t="s">
        <v>84</v>
      </c>
      <c r="Y1042" t="s">
        <v>54</v>
      </c>
      <c r="Z1042" t="s">
        <v>5897</v>
      </c>
      <c r="AA1042" t="s">
        <v>54</v>
      </c>
      <c r="AB1042" t="s">
        <v>57</v>
      </c>
      <c r="AC1042" t="s">
        <v>5898</v>
      </c>
      <c r="AH1042">
        <f t="shared" si="176"/>
        <v>0</v>
      </c>
      <c r="AI1042">
        <f t="shared" si="177"/>
        <v>1</v>
      </c>
      <c r="AJ1042" t="str">
        <f t="shared" si="178"/>
        <v/>
      </c>
      <c r="AK1042">
        <v>1</v>
      </c>
      <c r="AL1042" s="8">
        <f t="shared" si="179"/>
        <v>19</v>
      </c>
      <c r="AM1042" s="8">
        <f t="shared" si="180"/>
        <v>0.18333333333333332</v>
      </c>
      <c r="AN1042" s="8">
        <f t="shared" si="181"/>
        <v>32.866666666666667</v>
      </c>
      <c r="AO1042" s="8">
        <f>Table1[[#This Row],[L1 Worked Time]]+Table1[[#This Row],[Idle Time]]+Table1[[#This Row],[L1 Pend Time]]</f>
        <v>52.05</v>
      </c>
      <c r="AP1042" s="1" t="str">
        <f t="shared" si="182"/>
        <v>Tue</v>
      </c>
      <c r="AQ1042" s="6">
        <f>INT(Table1[[#This Row],[Create Date]])</f>
        <v>45013</v>
      </c>
      <c r="AR1042" s="2">
        <f t="shared" si="183"/>
        <v>45013</v>
      </c>
      <c r="AS1042" s="1" t="str">
        <f t="shared" si="184"/>
        <v>08:50:05</v>
      </c>
      <c r="AT1042" s="1" t="str">
        <f t="shared" si="185"/>
        <v>Week-5</v>
      </c>
      <c r="AU1042" s="3">
        <f t="shared" si="186"/>
        <v>0.33333333333333331</v>
      </c>
      <c r="AW1042">
        <v>0.18333333333333332</v>
      </c>
      <c r="AX1042">
        <v>19</v>
      </c>
      <c r="AY1042">
        <v>32.866666666666667</v>
      </c>
    </row>
    <row r="1043" spans="1:51" x14ac:dyDescent="0.25">
      <c r="A1043">
        <v>9177</v>
      </c>
      <c r="B1043" t="s">
        <v>59</v>
      </c>
      <c r="C1043" t="s">
        <v>60</v>
      </c>
      <c r="D1043" t="s">
        <v>43</v>
      </c>
      <c r="E1043" t="s">
        <v>5899</v>
      </c>
      <c r="F1043" t="s">
        <v>5900</v>
      </c>
      <c r="G1043" t="s">
        <v>46</v>
      </c>
      <c r="H1043" t="s">
        <v>63</v>
      </c>
      <c r="I1043" t="s">
        <v>63</v>
      </c>
      <c r="J1043" t="s">
        <v>48</v>
      </c>
      <c r="K1043" t="s">
        <v>130</v>
      </c>
      <c r="L1043" t="s">
        <v>50</v>
      </c>
      <c r="M1043" t="s">
        <v>122</v>
      </c>
      <c r="N1043">
        <v>15</v>
      </c>
      <c r="O1043" t="s">
        <v>48</v>
      </c>
      <c r="P1043" t="s">
        <v>52</v>
      </c>
      <c r="T1043" t="s">
        <v>105</v>
      </c>
      <c r="V1043" t="s">
        <v>48</v>
      </c>
      <c r="W1043" t="s">
        <v>54</v>
      </c>
      <c r="X1043" t="s">
        <v>55</v>
      </c>
      <c r="Y1043" t="s">
        <v>54</v>
      </c>
      <c r="Z1043" t="s">
        <v>5901</v>
      </c>
      <c r="AA1043" t="s">
        <v>54</v>
      </c>
      <c r="AB1043" t="s">
        <v>57</v>
      </c>
      <c r="AC1043" t="s">
        <v>5902</v>
      </c>
      <c r="AH1043">
        <f t="shared" si="176"/>
        <v>0</v>
      </c>
      <c r="AI1043">
        <f t="shared" si="177"/>
        <v>1</v>
      </c>
      <c r="AJ1043" t="str">
        <f t="shared" si="178"/>
        <v/>
      </c>
      <c r="AK1043">
        <v>1</v>
      </c>
      <c r="AL1043" s="8">
        <f t="shared" si="179"/>
        <v>15</v>
      </c>
      <c r="AM1043" s="8">
        <f t="shared" si="180"/>
        <v>0.15000000000000002</v>
      </c>
      <c r="AN1043" s="8">
        <f t="shared" si="181"/>
        <v>59.783333333333331</v>
      </c>
      <c r="AO1043" s="8">
        <f>Table1[[#This Row],[L1 Worked Time]]+Table1[[#This Row],[Idle Time]]+Table1[[#This Row],[L1 Pend Time]]</f>
        <v>74.933333333333337</v>
      </c>
      <c r="AP1043" s="1" t="str">
        <f t="shared" si="182"/>
        <v>Tue</v>
      </c>
      <c r="AQ1043" s="6">
        <f>INT(Table1[[#This Row],[Create Date]])</f>
        <v>45013</v>
      </c>
      <c r="AR1043" s="2">
        <f t="shared" si="183"/>
        <v>45013</v>
      </c>
      <c r="AS1043" s="1" t="str">
        <f t="shared" si="184"/>
        <v>08:50:04</v>
      </c>
      <c r="AT1043" s="1" t="str">
        <f t="shared" si="185"/>
        <v>Week-5</v>
      </c>
      <c r="AU1043" s="3">
        <f t="shared" si="186"/>
        <v>0.33333333333333331</v>
      </c>
      <c r="AW1043">
        <v>0.15000000000000002</v>
      </c>
      <c r="AX1043">
        <v>15</v>
      </c>
      <c r="AY1043">
        <v>59.783333333333331</v>
      </c>
    </row>
    <row r="1044" spans="1:51" x14ac:dyDescent="0.25">
      <c r="A1044">
        <v>9176</v>
      </c>
      <c r="B1044" t="s">
        <v>41</v>
      </c>
      <c r="C1044" t="s">
        <v>60</v>
      </c>
      <c r="D1044" t="s">
        <v>43</v>
      </c>
      <c r="E1044" t="s">
        <v>110</v>
      </c>
      <c r="F1044" t="s">
        <v>5903</v>
      </c>
      <c r="G1044" t="s">
        <v>181</v>
      </c>
      <c r="H1044" t="s">
        <v>72</v>
      </c>
      <c r="I1044" t="s">
        <v>72</v>
      </c>
      <c r="J1044" t="s">
        <v>112</v>
      </c>
      <c r="K1044" t="s">
        <v>113</v>
      </c>
      <c r="L1044" t="s">
        <v>50</v>
      </c>
      <c r="M1044" t="s">
        <v>114</v>
      </c>
      <c r="N1044">
        <v>30</v>
      </c>
      <c r="O1044" t="s">
        <v>48</v>
      </c>
      <c r="P1044" t="s">
        <v>52</v>
      </c>
      <c r="T1044" t="s">
        <v>105</v>
      </c>
      <c r="V1044" t="s">
        <v>48</v>
      </c>
      <c r="W1044" t="s">
        <v>54</v>
      </c>
      <c r="X1044" t="s">
        <v>1767</v>
      </c>
      <c r="Y1044" t="s">
        <v>54</v>
      </c>
      <c r="Z1044" t="s">
        <v>5904</v>
      </c>
      <c r="AA1044" t="s">
        <v>54</v>
      </c>
      <c r="AB1044" t="s">
        <v>57</v>
      </c>
      <c r="AC1044" t="s">
        <v>3628</v>
      </c>
      <c r="AH1044">
        <f t="shared" si="176"/>
        <v>0</v>
      </c>
      <c r="AI1044">
        <f t="shared" si="177"/>
        <v>1</v>
      </c>
      <c r="AJ1044" t="str">
        <f t="shared" si="178"/>
        <v/>
      </c>
      <c r="AK1044">
        <v>1</v>
      </c>
      <c r="AL1044" s="8">
        <f t="shared" si="179"/>
        <v>30</v>
      </c>
      <c r="AM1044" s="8">
        <f t="shared" si="180"/>
        <v>0.66666666666666663</v>
      </c>
      <c r="AN1044" s="8">
        <f t="shared" si="181"/>
        <v>64.88333333333334</v>
      </c>
      <c r="AO1044" s="8">
        <f>Table1[[#This Row],[L1 Worked Time]]+Table1[[#This Row],[Idle Time]]+Table1[[#This Row],[L1 Pend Time]]</f>
        <v>95.550000000000011</v>
      </c>
      <c r="AP1044" s="1" t="str">
        <f t="shared" si="182"/>
        <v>Tue</v>
      </c>
      <c r="AQ1044" s="6">
        <f>INT(Table1[[#This Row],[Create Date]])</f>
        <v>45013</v>
      </c>
      <c r="AR1044" s="2">
        <f t="shared" si="183"/>
        <v>45013</v>
      </c>
      <c r="AS1044" s="1" t="str">
        <f t="shared" si="184"/>
        <v>08:40:03</v>
      </c>
      <c r="AT1044" s="1" t="str">
        <f t="shared" si="185"/>
        <v>Week-5</v>
      </c>
      <c r="AU1044" s="3">
        <f t="shared" si="186"/>
        <v>0.33333333333333331</v>
      </c>
      <c r="AW1044">
        <v>0.66666666666666663</v>
      </c>
      <c r="AX1044">
        <v>30</v>
      </c>
      <c r="AY1044">
        <v>64.88333333333334</v>
      </c>
    </row>
    <row r="1045" spans="1:51" x14ac:dyDescent="0.25">
      <c r="A1045">
        <v>9175</v>
      </c>
      <c r="B1045" t="s">
        <v>59</v>
      </c>
      <c r="C1045" t="s">
        <v>60</v>
      </c>
      <c r="D1045" t="s">
        <v>43</v>
      </c>
      <c r="E1045" t="s">
        <v>5905</v>
      </c>
      <c r="F1045" t="s">
        <v>5906</v>
      </c>
      <c r="G1045" t="s">
        <v>181</v>
      </c>
      <c r="H1045" t="s">
        <v>72</v>
      </c>
      <c r="I1045" t="s">
        <v>72</v>
      </c>
      <c r="J1045" t="s">
        <v>64</v>
      </c>
      <c r="L1045" t="s">
        <v>50</v>
      </c>
      <c r="M1045" t="s">
        <v>65</v>
      </c>
      <c r="N1045">
        <v>34</v>
      </c>
      <c r="O1045" t="s">
        <v>48</v>
      </c>
      <c r="P1045" t="s">
        <v>66</v>
      </c>
      <c r="Q1045" t="s">
        <v>73</v>
      </c>
      <c r="V1045" t="s">
        <v>48</v>
      </c>
      <c r="W1045" t="s">
        <v>54</v>
      </c>
      <c r="X1045" t="s">
        <v>55</v>
      </c>
      <c r="Y1045" t="s">
        <v>54</v>
      </c>
      <c r="Z1045" t="s">
        <v>2848</v>
      </c>
      <c r="AA1045" t="s">
        <v>54</v>
      </c>
      <c r="AB1045" t="s">
        <v>57</v>
      </c>
      <c r="AC1045" t="s">
        <v>5907</v>
      </c>
      <c r="AH1045">
        <f t="shared" si="176"/>
        <v>0</v>
      </c>
      <c r="AI1045">
        <f t="shared" si="177"/>
        <v>1</v>
      </c>
      <c r="AJ1045" t="str">
        <f t="shared" si="178"/>
        <v/>
      </c>
      <c r="AK1045">
        <v>1</v>
      </c>
      <c r="AL1045" s="8">
        <f t="shared" si="179"/>
        <v>34</v>
      </c>
      <c r="AM1045" s="8">
        <f t="shared" si="180"/>
        <v>0.15000000000000002</v>
      </c>
      <c r="AN1045" s="8">
        <f t="shared" si="181"/>
        <v>107.80000000000001</v>
      </c>
      <c r="AO1045" s="8">
        <f>Table1[[#This Row],[L1 Worked Time]]+Table1[[#This Row],[Idle Time]]+Table1[[#This Row],[L1 Pend Time]]</f>
        <v>141.95000000000002</v>
      </c>
      <c r="AP1045" s="1" t="str">
        <f t="shared" si="182"/>
        <v>Tue</v>
      </c>
      <c r="AQ1045" s="6">
        <f>INT(Table1[[#This Row],[Create Date]])</f>
        <v>45013</v>
      </c>
      <c r="AR1045" s="2">
        <f t="shared" si="183"/>
        <v>45013</v>
      </c>
      <c r="AS1045" s="1" t="str">
        <f t="shared" si="184"/>
        <v>08:30:17</v>
      </c>
      <c r="AT1045" s="1" t="str">
        <f t="shared" si="185"/>
        <v>Week-5</v>
      </c>
      <c r="AU1045" s="3">
        <f t="shared" si="186"/>
        <v>0.33333333333333331</v>
      </c>
      <c r="AW1045">
        <v>0.15000000000000002</v>
      </c>
      <c r="AX1045">
        <v>34</v>
      </c>
      <c r="AY1045">
        <v>107.80000000000001</v>
      </c>
    </row>
    <row r="1046" spans="1:51" x14ac:dyDescent="0.25">
      <c r="A1046">
        <v>9174</v>
      </c>
      <c r="B1046" t="s">
        <v>59</v>
      </c>
      <c r="C1046" t="s">
        <v>60</v>
      </c>
      <c r="D1046" t="s">
        <v>43</v>
      </c>
      <c r="E1046" t="s">
        <v>5908</v>
      </c>
      <c r="F1046" t="s">
        <v>5906</v>
      </c>
      <c r="G1046" t="s">
        <v>82</v>
      </c>
      <c r="H1046" t="s">
        <v>72</v>
      </c>
      <c r="I1046" t="s">
        <v>72</v>
      </c>
      <c r="J1046" t="s">
        <v>64</v>
      </c>
      <c r="L1046" t="s">
        <v>50</v>
      </c>
      <c r="M1046" t="s">
        <v>65</v>
      </c>
      <c r="N1046">
        <v>45</v>
      </c>
      <c r="O1046" t="s">
        <v>48</v>
      </c>
      <c r="P1046" t="s">
        <v>66</v>
      </c>
      <c r="Q1046" t="s">
        <v>88</v>
      </c>
      <c r="V1046" t="s">
        <v>48</v>
      </c>
      <c r="W1046" t="s">
        <v>54</v>
      </c>
      <c r="X1046" t="s">
        <v>89</v>
      </c>
      <c r="Y1046" t="s">
        <v>54</v>
      </c>
      <c r="Z1046" t="s">
        <v>5909</v>
      </c>
      <c r="AA1046" t="s">
        <v>54</v>
      </c>
      <c r="AB1046" t="s">
        <v>57</v>
      </c>
      <c r="AC1046" t="s">
        <v>5910</v>
      </c>
      <c r="AH1046">
        <f t="shared" si="176"/>
        <v>0</v>
      </c>
      <c r="AI1046">
        <f t="shared" si="177"/>
        <v>1</v>
      </c>
      <c r="AJ1046" t="str">
        <f t="shared" si="178"/>
        <v/>
      </c>
      <c r="AK1046">
        <v>1</v>
      </c>
      <c r="AL1046" s="8">
        <f t="shared" si="179"/>
        <v>45</v>
      </c>
      <c r="AM1046" s="8">
        <f t="shared" si="180"/>
        <v>0.16666666666666666</v>
      </c>
      <c r="AN1046" s="8">
        <f t="shared" si="181"/>
        <v>184.03333333333333</v>
      </c>
      <c r="AO1046" s="8">
        <f>Table1[[#This Row],[L1 Worked Time]]+Table1[[#This Row],[Idle Time]]+Table1[[#This Row],[L1 Pend Time]]</f>
        <v>229.2</v>
      </c>
      <c r="AP1046" s="1" t="str">
        <f t="shared" si="182"/>
        <v>Tue</v>
      </c>
      <c r="AQ1046" s="6">
        <f>INT(Table1[[#This Row],[Create Date]])</f>
        <v>45013</v>
      </c>
      <c r="AR1046" s="2">
        <f t="shared" si="183"/>
        <v>45013</v>
      </c>
      <c r="AS1046" s="1" t="str">
        <f t="shared" si="184"/>
        <v>08:30:17</v>
      </c>
      <c r="AT1046" s="1" t="str">
        <f t="shared" si="185"/>
        <v>Week-5</v>
      </c>
      <c r="AU1046" s="3">
        <f t="shared" si="186"/>
        <v>0.33333333333333331</v>
      </c>
      <c r="AW1046">
        <v>0.16666666666666666</v>
      </c>
      <c r="AX1046">
        <v>45</v>
      </c>
      <c r="AY1046">
        <v>184.03333333333333</v>
      </c>
    </row>
    <row r="1047" spans="1:51" x14ac:dyDescent="0.25">
      <c r="A1047">
        <v>9173</v>
      </c>
      <c r="B1047" t="s">
        <v>59</v>
      </c>
      <c r="C1047" t="s">
        <v>60</v>
      </c>
      <c r="D1047" t="s">
        <v>43</v>
      </c>
      <c r="E1047" t="s">
        <v>5889</v>
      </c>
      <c r="F1047" t="s">
        <v>5906</v>
      </c>
      <c r="G1047" t="s">
        <v>82</v>
      </c>
      <c r="H1047" t="s">
        <v>72</v>
      </c>
      <c r="I1047" t="s">
        <v>72</v>
      </c>
      <c r="J1047" t="s">
        <v>64</v>
      </c>
      <c r="L1047" t="s">
        <v>50</v>
      </c>
      <c r="M1047" t="s">
        <v>65</v>
      </c>
      <c r="N1047">
        <v>196</v>
      </c>
      <c r="O1047" t="s">
        <v>48</v>
      </c>
      <c r="P1047" t="s">
        <v>66</v>
      </c>
      <c r="Q1047" t="s">
        <v>88</v>
      </c>
      <c r="V1047" t="s">
        <v>48</v>
      </c>
      <c r="W1047" t="s">
        <v>54</v>
      </c>
      <c r="X1047" t="s">
        <v>148</v>
      </c>
      <c r="Y1047" t="s">
        <v>54</v>
      </c>
      <c r="Z1047" t="s">
        <v>5911</v>
      </c>
      <c r="AA1047" t="s">
        <v>54</v>
      </c>
      <c r="AB1047" t="s">
        <v>57</v>
      </c>
      <c r="AC1047" t="s">
        <v>2212</v>
      </c>
      <c r="AH1047">
        <f t="shared" si="176"/>
        <v>0</v>
      </c>
      <c r="AI1047">
        <f t="shared" si="177"/>
        <v>1</v>
      </c>
      <c r="AJ1047" t="str">
        <f t="shared" si="178"/>
        <v/>
      </c>
      <c r="AK1047">
        <v>1</v>
      </c>
      <c r="AL1047" s="8">
        <f t="shared" si="179"/>
        <v>195.99999999999997</v>
      </c>
      <c r="AM1047" s="8">
        <f t="shared" si="180"/>
        <v>0.11666666666666667</v>
      </c>
      <c r="AN1047" s="8">
        <f t="shared" si="181"/>
        <v>34.9</v>
      </c>
      <c r="AO1047" s="8">
        <f>Table1[[#This Row],[L1 Worked Time]]+Table1[[#This Row],[Idle Time]]+Table1[[#This Row],[L1 Pend Time]]</f>
        <v>231.01666666666665</v>
      </c>
      <c r="AP1047" s="1" t="str">
        <f t="shared" si="182"/>
        <v>Tue</v>
      </c>
      <c r="AQ1047" s="6">
        <f>INT(Table1[[#This Row],[Create Date]])</f>
        <v>45013</v>
      </c>
      <c r="AR1047" s="2">
        <f t="shared" si="183"/>
        <v>45013</v>
      </c>
      <c r="AS1047" s="1" t="str">
        <f t="shared" si="184"/>
        <v>08:30:17</v>
      </c>
      <c r="AT1047" s="1" t="str">
        <f t="shared" si="185"/>
        <v>Week-5</v>
      </c>
      <c r="AU1047" s="3">
        <f t="shared" si="186"/>
        <v>0.33333333333333331</v>
      </c>
      <c r="AW1047">
        <v>0.11666666666666667</v>
      </c>
      <c r="AX1047">
        <v>195.99999999999997</v>
      </c>
      <c r="AY1047">
        <v>34.9</v>
      </c>
    </row>
    <row r="1048" spans="1:51" x14ac:dyDescent="0.25">
      <c r="A1048">
        <v>9172</v>
      </c>
      <c r="B1048" t="s">
        <v>59</v>
      </c>
      <c r="C1048" t="s">
        <v>60</v>
      </c>
      <c r="D1048" t="s">
        <v>43</v>
      </c>
      <c r="E1048" t="s">
        <v>5336</v>
      </c>
      <c r="F1048" t="s">
        <v>5912</v>
      </c>
      <c r="G1048" t="s">
        <v>46</v>
      </c>
      <c r="H1048" t="s">
        <v>72</v>
      </c>
      <c r="I1048" t="s">
        <v>72</v>
      </c>
      <c r="J1048" t="s">
        <v>64</v>
      </c>
      <c r="L1048" t="s">
        <v>50</v>
      </c>
      <c r="M1048" t="s">
        <v>65</v>
      </c>
      <c r="N1048">
        <v>10</v>
      </c>
      <c r="O1048" t="s">
        <v>48</v>
      </c>
      <c r="P1048" t="s">
        <v>66</v>
      </c>
      <c r="Q1048" t="s">
        <v>73</v>
      </c>
      <c r="V1048" t="s">
        <v>48</v>
      </c>
      <c r="W1048" t="s">
        <v>54</v>
      </c>
      <c r="X1048" t="s">
        <v>194</v>
      </c>
      <c r="Y1048" t="s">
        <v>54</v>
      </c>
      <c r="Z1048" t="s">
        <v>2211</v>
      </c>
      <c r="AA1048" t="s">
        <v>54</v>
      </c>
      <c r="AB1048" t="s">
        <v>57</v>
      </c>
      <c r="AC1048" t="s">
        <v>5913</v>
      </c>
      <c r="AH1048">
        <f t="shared" si="176"/>
        <v>0</v>
      </c>
      <c r="AI1048">
        <f t="shared" si="177"/>
        <v>1</v>
      </c>
      <c r="AJ1048" t="str">
        <f t="shared" si="178"/>
        <v/>
      </c>
      <c r="AK1048">
        <v>1</v>
      </c>
      <c r="AL1048" s="8">
        <f t="shared" si="179"/>
        <v>10</v>
      </c>
      <c r="AM1048" s="8">
        <f t="shared" si="180"/>
        <v>0.25</v>
      </c>
      <c r="AN1048" s="8">
        <f t="shared" si="181"/>
        <v>295.53333333333336</v>
      </c>
      <c r="AO1048" s="8">
        <f>Table1[[#This Row],[L1 Worked Time]]+Table1[[#This Row],[Idle Time]]+Table1[[#This Row],[L1 Pend Time]]</f>
        <v>305.78333333333336</v>
      </c>
      <c r="AP1048" s="1" t="str">
        <f t="shared" si="182"/>
        <v>Tue</v>
      </c>
      <c r="AQ1048" s="6">
        <f>INT(Table1[[#This Row],[Create Date]])</f>
        <v>45013</v>
      </c>
      <c r="AR1048" s="2">
        <f t="shared" si="183"/>
        <v>45013</v>
      </c>
      <c r="AS1048" s="1" t="str">
        <f t="shared" si="184"/>
        <v>08:00:22</v>
      </c>
      <c r="AT1048" s="1" t="str">
        <f t="shared" si="185"/>
        <v>Week-5</v>
      </c>
      <c r="AU1048" s="3">
        <f t="shared" si="186"/>
        <v>0.33333333333333331</v>
      </c>
      <c r="AW1048">
        <v>0.25</v>
      </c>
      <c r="AX1048">
        <v>10</v>
      </c>
      <c r="AY1048">
        <v>295.53333333333336</v>
      </c>
    </row>
    <row r="1049" spans="1:51" x14ac:dyDescent="0.25">
      <c r="A1049">
        <v>9171</v>
      </c>
      <c r="B1049" t="s">
        <v>41</v>
      </c>
      <c r="C1049" t="s">
        <v>60</v>
      </c>
      <c r="D1049" t="s">
        <v>43</v>
      </c>
      <c r="E1049" t="s">
        <v>110</v>
      </c>
      <c r="F1049" t="s">
        <v>5914</v>
      </c>
      <c r="G1049" t="s">
        <v>140</v>
      </c>
      <c r="H1049" t="s">
        <v>72</v>
      </c>
      <c r="I1049" t="s">
        <v>72</v>
      </c>
      <c r="J1049" t="s">
        <v>112</v>
      </c>
      <c r="K1049" t="s">
        <v>113</v>
      </c>
      <c r="L1049" t="s">
        <v>50</v>
      </c>
      <c r="M1049" t="s">
        <v>114</v>
      </c>
      <c r="N1049">
        <v>29</v>
      </c>
      <c r="O1049" t="s">
        <v>48</v>
      </c>
      <c r="P1049" t="s">
        <v>52</v>
      </c>
      <c r="T1049" t="s">
        <v>105</v>
      </c>
      <c r="V1049" t="s">
        <v>48</v>
      </c>
      <c r="W1049" t="s">
        <v>54</v>
      </c>
      <c r="X1049" t="s">
        <v>435</v>
      </c>
      <c r="Y1049" t="s">
        <v>54</v>
      </c>
      <c r="Z1049" t="s">
        <v>1128</v>
      </c>
      <c r="AA1049" t="s">
        <v>54</v>
      </c>
      <c r="AB1049" t="s">
        <v>57</v>
      </c>
      <c r="AC1049" t="s">
        <v>561</v>
      </c>
      <c r="AH1049">
        <f t="shared" si="176"/>
        <v>0</v>
      </c>
      <c r="AI1049">
        <f t="shared" si="177"/>
        <v>1</v>
      </c>
      <c r="AJ1049" t="str">
        <f t="shared" si="178"/>
        <v/>
      </c>
      <c r="AK1049">
        <v>1</v>
      </c>
      <c r="AL1049" s="8">
        <f t="shared" si="179"/>
        <v>29.000000000000004</v>
      </c>
      <c r="AM1049" s="8">
        <f t="shared" si="180"/>
        <v>0.21666666666666667</v>
      </c>
      <c r="AN1049" s="8">
        <f t="shared" si="181"/>
        <v>60.550000000000004</v>
      </c>
      <c r="AO1049" s="8">
        <f>Table1[[#This Row],[L1 Worked Time]]+Table1[[#This Row],[Idle Time]]+Table1[[#This Row],[L1 Pend Time]]</f>
        <v>89.76666666666668</v>
      </c>
      <c r="AP1049" s="1" t="str">
        <f t="shared" si="182"/>
        <v>Tue</v>
      </c>
      <c r="AQ1049" s="6">
        <f>INT(Table1[[#This Row],[Create Date]])</f>
        <v>45013</v>
      </c>
      <c r="AR1049" s="2">
        <f t="shared" si="183"/>
        <v>45013</v>
      </c>
      <c r="AS1049" s="1" t="str">
        <f t="shared" si="184"/>
        <v>07:50:06</v>
      </c>
      <c r="AT1049" s="1" t="str">
        <f t="shared" si="185"/>
        <v>Week-5</v>
      </c>
      <c r="AU1049" s="3">
        <f t="shared" si="186"/>
        <v>0.29166666666666663</v>
      </c>
      <c r="AW1049">
        <v>0.21666666666666667</v>
      </c>
      <c r="AX1049">
        <v>29.000000000000004</v>
      </c>
      <c r="AY1049">
        <v>60.550000000000004</v>
      </c>
    </row>
    <row r="1050" spans="1:51" x14ac:dyDescent="0.25">
      <c r="A1050">
        <v>9168</v>
      </c>
      <c r="B1050" t="s">
        <v>59</v>
      </c>
      <c r="C1050" t="s">
        <v>60</v>
      </c>
      <c r="D1050" t="s">
        <v>43</v>
      </c>
      <c r="E1050" t="s">
        <v>5336</v>
      </c>
      <c r="F1050" t="s">
        <v>5915</v>
      </c>
      <c r="G1050" t="s">
        <v>46</v>
      </c>
      <c r="H1050" t="s">
        <v>72</v>
      </c>
      <c r="I1050" t="s">
        <v>72</v>
      </c>
      <c r="J1050" t="s">
        <v>64</v>
      </c>
      <c r="L1050" t="s">
        <v>50</v>
      </c>
      <c r="M1050" t="s">
        <v>65</v>
      </c>
      <c r="N1050">
        <v>46</v>
      </c>
      <c r="O1050" t="s">
        <v>48</v>
      </c>
      <c r="P1050" t="s">
        <v>66</v>
      </c>
      <c r="Q1050" t="s">
        <v>73</v>
      </c>
      <c r="V1050" t="s">
        <v>48</v>
      </c>
      <c r="W1050" t="s">
        <v>54</v>
      </c>
      <c r="X1050" t="s">
        <v>4181</v>
      </c>
      <c r="Y1050" t="s">
        <v>54</v>
      </c>
      <c r="Z1050" t="s">
        <v>5916</v>
      </c>
      <c r="AA1050" t="s">
        <v>54</v>
      </c>
      <c r="AB1050" t="s">
        <v>57</v>
      </c>
      <c r="AC1050" t="s">
        <v>5917</v>
      </c>
      <c r="AH1050">
        <f t="shared" si="176"/>
        <v>0</v>
      </c>
      <c r="AI1050">
        <f t="shared" si="177"/>
        <v>1</v>
      </c>
      <c r="AJ1050" t="str">
        <f t="shared" si="178"/>
        <v/>
      </c>
      <c r="AK1050">
        <v>1</v>
      </c>
      <c r="AL1050" s="8">
        <f t="shared" si="179"/>
        <v>46</v>
      </c>
      <c r="AM1050" s="8">
        <f t="shared" si="180"/>
        <v>2.7333333333333334</v>
      </c>
      <c r="AN1050" s="8">
        <f t="shared" si="181"/>
        <v>272.63333333333333</v>
      </c>
      <c r="AO1050" s="8">
        <f>Table1[[#This Row],[L1 Worked Time]]+Table1[[#This Row],[Idle Time]]+Table1[[#This Row],[L1 Pend Time]]</f>
        <v>321.36666666666667</v>
      </c>
      <c r="AP1050" s="1" t="str">
        <f t="shared" si="182"/>
        <v>Tue</v>
      </c>
      <c r="AQ1050" s="6">
        <f>INT(Table1[[#This Row],[Create Date]])</f>
        <v>45013</v>
      </c>
      <c r="AR1050" s="2">
        <f t="shared" si="183"/>
        <v>45013</v>
      </c>
      <c r="AS1050" s="1" t="str">
        <f t="shared" si="184"/>
        <v>07:30:18</v>
      </c>
      <c r="AT1050" s="1" t="str">
        <f t="shared" si="185"/>
        <v>Week-5</v>
      </c>
      <c r="AU1050" s="3">
        <f t="shared" si="186"/>
        <v>0.29166666666666663</v>
      </c>
      <c r="AW1050">
        <v>2.7333333333333334</v>
      </c>
      <c r="AX1050">
        <v>46</v>
      </c>
      <c r="AY1050">
        <v>272.63333333333333</v>
      </c>
    </row>
    <row r="1051" spans="1:51" x14ac:dyDescent="0.25">
      <c r="A1051">
        <v>9167</v>
      </c>
      <c r="B1051" t="s">
        <v>59</v>
      </c>
      <c r="C1051" t="s">
        <v>60</v>
      </c>
      <c r="D1051" t="s">
        <v>43</v>
      </c>
      <c r="E1051" t="s">
        <v>1516</v>
      </c>
      <c r="F1051" t="s">
        <v>5918</v>
      </c>
      <c r="G1051" t="s">
        <v>129</v>
      </c>
      <c r="H1051" t="s">
        <v>47</v>
      </c>
      <c r="I1051" t="s">
        <v>47</v>
      </c>
      <c r="J1051" t="s">
        <v>48</v>
      </c>
      <c r="K1051" t="s">
        <v>167</v>
      </c>
      <c r="L1051" t="s">
        <v>50</v>
      </c>
      <c r="M1051" t="s">
        <v>122</v>
      </c>
      <c r="N1051">
        <v>62</v>
      </c>
      <c r="O1051" t="s">
        <v>48</v>
      </c>
      <c r="P1051" t="s">
        <v>52</v>
      </c>
      <c r="T1051" t="s">
        <v>105</v>
      </c>
      <c r="V1051" t="s">
        <v>48</v>
      </c>
      <c r="W1051" t="s">
        <v>54</v>
      </c>
      <c r="X1051" t="s">
        <v>89</v>
      </c>
      <c r="Y1051" t="s">
        <v>54</v>
      </c>
      <c r="Z1051" t="s">
        <v>5680</v>
      </c>
      <c r="AA1051" t="s">
        <v>54</v>
      </c>
      <c r="AB1051" t="s">
        <v>57</v>
      </c>
      <c r="AC1051" t="s">
        <v>618</v>
      </c>
      <c r="AH1051">
        <f t="shared" si="176"/>
        <v>0</v>
      </c>
      <c r="AI1051">
        <f t="shared" si="177"/>
        <v>1</v>
      </c>
      <c r="AJ1051" t="str">
        <f t="shared" si="178"/>
        <v/>
      </c>
      <c r="AK1051">
        <v>1</v>
      </c>
      <c r="AL1051" s="8">
        <f t="shared" si="179"/>
        <v>62</v>
      </c>
      <c r="AM1051" s="8">
        <f t="shared" si="180"/>
        <v>0.16666666666666666</v>
      </c>
      <c r="AN1051" s="8">
        <f t="shared" si="181"/>
        <v>71.916666666666657</v>
      </c>
      <c r="AO1051" s="8">
        <f>Table1[[#This Row],[L1 Worked Time]]+Table1[[#This Row],[Idle Time]]+Table1[[#This Row],[L1 Pend Time]]</f>
        <v>134.08333333333331</v>
      </c>
      <c r="AP1051" s="1" t="str">
        <f t="shared" si="182"/>
        <v>Tue</v>
      </c>
      <c r="AQ1051" s="6">
        <f>INT(Table1[[#This Row],[Create Date]])</f>
        <v>45013</v>
      </c>
      <c r="AR1051" s="2">
        <f t="shared" si="183"/>
        <v>45013</v>
      </c>
      <c r="AS1051" s="1" t="str">
        <f t="shared" si="184"/>
        <v>06:30:03</v>
      </c>
      <c r="AT1051" s="1" t="str">
        <f t="shared" si="185"/>
        <v>Week-5</v>
      </c>
      <c r="AU1051" s="3">
        <f t="shared" si="186"/>
        <v>0.25</v>
      </c>
      <c r="AW1051">
        <v>0.16666666666666666</v>
      </c>
      <c r="AX1051">
        <v>62</v>
      </c>
      <c r="AY1051">
        <v>71.916666666666657</v>
      </c>
    </row>
    <row r="1052" spans="1:51" x14ac:dyDescent="0.25">
      <c r="A1052">
        <v>9166</v>
      </c>
      <c r="B1052" t="s">
        <v>41</v>
      </c>
      <c r="C1052" t="s">
        <v>60</v>
      </c>
      <c r="D1052" t="s">
        <v>43</v>
      </c>
      <c r="E1052" t="s">
        <v>110</v>
      </c>
      <c r="F1052" t="s">
        <v>5919</v>
      </c>
      <c r="G1052" t="s">
        <v>129</v>
      </c>
      <c r="H1052" t="s">
        <v>72</v>
      </c>
      <c r="I1052" t="s">
        <v>72</v>
      </c>
      <c r="J1052" t="s">
        <v>379</v>
      </c>
      <c r="K1052" t="s">
        <v>113</v>
      </c>
      <c r="L1052" t="s">
        <v>50</v>
      </c>
      <c r="M1052" t="s">
        <v>114</v>
      </c>
      <c r="N1052">
        <v>56</v>
      </c>
      <c r="O1052" t="s">
        <v>48</v>
      </c>
      <c r="P1052" t="s">
        <v>52</v>
      </c>
      <c r="T1052" t="s">
        <v>105</v>
      </c>
      <c r="V1052" t="s">
        <v>48</v>
      </c>
      <c r="W1052" t="s">
        <v>54</v>
      </c>
      <c r="X1052" t="s">
        <v>78</v>
      </c>
      <c r="Y1052" t="s">
        <v>54</v>
      </c>
      <c r="Z1052" t="s">
        <v>494</v>
      </c>
      <c r="AA1052" t="s">
        <v>54</v>
      </c>
      <c r="AB1052" t="s">
        <v>57</v>
      </c>
      <c r="AC1052" t="s">
        <v>1806</v>
      </c>
      <c r="AH1052">
        <f t="shared" si="176"/>
        <v>0</v>
      </c>
      <c r="AI1052">
        <f t="shared" si="177"/>
        <v>1</v>
      </c>
      <c r="AJ1052" t="str">
        <f t="shared" si="178"/>
        <v/>
      </c>
      <c r="AK1052">
        <v>1</v>
      </c>
      <c r="AL1052" s="8">
        <f t="shared" si="179"/>
        <v>56</v>
      </c>
      <c r="AM1052" s="8">
        <f t="shared" si="180"/>
        <v>0.13333333333333333</v>
      </c>
      <c r="AN1052" s="8">
        <f t="shared" si="181"/>
        <v>7.4666666666666668</v>
      </c>
      <c r="AO1052" s="8">
        <f>Table1[[#This Row],[L1 Worked Time]]+Table1[[#This Row],[Idle Time]]+Table1[[#This Row],[L1 Pend Time]]</f>
        <v>63.6</v>
      </c>
      <c r="AP1052" s="1" t="str">
        <f t="shared" si="182"/>
        <v>Tue</v>
      </c>
      <c r="AQ1052" s="6">
        <f>INT(Table1[[#This Row],[Create Date]])</f>
        <v>45013</v>
      </c>
      <c r="AR1052" s="2">
        <f t="shared" si="183"/>
        <v>45013</v>
      </c>
      <c r="AS1052" s="1" t="str">
        <f t="shared" si="184"/>
        <v>06:20:03</v>
      </c>
      <c r="AT1052" s="1" t="str">
        <f t="shared" si="185"/>
        <v>Week-5</v>
      </c>
      <c r="AU1052" s="3">
        <f t="shared" si="186"/>
        <v>0.25</v>
      </c>
      <c r="AW1052">
        <v>0.13333333333333333</v>
      </c>
      <c r="AX1052">
        <v>56</v>
      </c>
      <c r="AY1052">
        <v>7.4666666666666668</v>
      </c>
    </row>
    <row r="1053" spans="1:51" x14ac:dyDescent="0.25">
      <c r="A1053">
        <v>9250</v>
      </c>
      <c r="B1053" t="s">
        <v>117</v>
      </c>
      <c r="C1053" t="s">
        <v>164</v>
      </c>
      <c r="D1053" t="s">
        <v>43</v>
      </c>
      <c r="E1053" t="s">
        <v>2807</v>
      </c>
      <c r="F1053" t="s">
        <v>5726</v>
      </c>
      <c r="G1053" t="s">
        <v>46</v>
      </c>
      <c r="H1053" t="s">
        <v>63</v>
      </c>
      <c r="I1053" t="s">
        <v>63</v>
      </c>
      <c r="J1053" t="s">
        <v>112</v>
      </c>
      <c r="K1053" t="s">
        <v>1294</v>
      </c>
      <c r="L1053" t="s">
        <v>50</v>
      </c>
      <c r="M1053" t="s">
        <v>114</v>
      </c>
      <c r="N1053">
        <v>50</v>
      </c>
      <c r="O1053" t="s">
        <v>48</v>
      </c>
      <c r="P1053" t="s">
        <v>52</v>
      </c>
      <c r="T1053" t="s">
        <v>105</v>
      </c>
      <c r="V1053" t="s">
        <v>48</v>
      </c>
      <c r="W1053" t="s">
        <v>54</v>
      </c>
      <c r="X1053" t="s">
        <v>89</v>
      </c>
      <c r="Y1053" t="s">
        <v>54</v>
      </c>
      <c r="Z1053" t="s">
        <v>3341</v>
      </c>
      <c r="AA1053" t="s">
        <v>54</v>
      </c>
      <c r="AB1053" t="s">
        <v>57</v>
      </c>
      <c r="AC1053" t="s">
        <v>5727</v>
      </c>
      <c r="AH1053">
        <f t="shared" si="176"/>
        <v>0</v>
      </c>
      <c r="AI1053">
        <f t="shared" si="177"/>
        <v>1</v>
      </c>
      <c r="AJ1053" t="str">
        <f t="shared" si="178"/>
        <v/>
      </c>
      <c r="AK1053">
        <v>1</v>
      </c>
      <c r="AL1053" s="8">
        <f t="shared" si="179"/>
        <v>50</v>
      </c>
      <c r="AM1053" s="8">
        <f t="shared" si="180"/>
        <v>0.16666666666666666</v>
      </c>
      <c r="AN1053" s="8">
        <f t="shared" si="181"/>
        <v>36.049999999999997</v>
      </c>
      <c r="AO1053" s="8">
        <f>Table1[[#This Row],[L1 Worked Time]]+Table1[[#This Row],[Idle Time]]+Table1[[#This Row],[L1 Pend Time]]</f>
        <v>86.216666666666669</v>
      </c>
      <c r="AP1053" s="1" t="str">
        <f t="shared" si="182"/>
        <v>Wed</v>
      </c>
      <c r="AQ1053" s="6">
        <f>INT(Table1[[#This Row],[Create Date]])</f>
        <v>45014</v>
      </c>
      <c r="AR1053" s="2">
        <f t="shared" si="183"/>
        <v>45014</v>
      </c>
      <c r="AS1053" s="1" t="str">
        <f t="shared" si="184"/>
        <v>19:10:03</v>
      </c>
      <c r="AT1053" s="1" t="str">
        <f t="shared" si="185"/>
        <v>Week-5</v>
      </c>
      <c r="AU1053" s="3">
        <f t="shared" si="186"/>
        <v>0.79166666666666663</v>
      </c>
      <c r="AW1053">
        <v>0.16666666666666666</v>
      </c>
      <c r="AX1053">
        <v>50</v>
      </c>
      <c r="AY1053">
        <v>36.049999999999997</v>
      </c>
    </row>
    <row r="1054" spans="1:51" x14ac:dyDescent="0.25">
      <c r="A1054">
        <v>9249</v>
      </c>
      <c r="B1054" t="s">
        <v>59</v>
      </c>
      <c r="C1054" t="s">
        <v>60</v>
      </c>
      <c r="D1054" t="s">
        <v>43</v>
      </c>
      <c r="E1054" t="s">
        <v>1516</v>
      </c>
      <c r="F1054" t="s">
        <v>5728</v>
      </c>
      <c r="G1054" t="s">
        <v>129</v>
      </c>
      <c r="H1054" t="s">
        <v>47</v>
      </c>
      <c r="I1054" t="s">
        <v>47</v>
      </c>
      <c r="J1054" t="s">
        <v>48</v>
      </c>
      <c r="K1054" t="s">
        <v>167</v>
      </c>
      <c r="L1054" t="s">
        <v>50</v>
      </c>
      <c r="M1054" t="s">
        <v>122</v>
      </c>
      <c r="N1054">
        <v>20</v>
      </c>
      <c r="O1054" t="s">
        <v>48</v>
      </c>
      <c r="P1054" t="s">
        <v>52</v>
      </c>
      <c r="T1054" t="s">
        <v>105</v>
      </c>
      <c r="V1054" t="s">
        <v>48</v>
      </c>
      <c r="W1054" t="s">
        <v>54</v>
      </c>
      <c r="X1054" t="s">
        <v>78</v>
      </c>
      <c r="Y1054" t="s">
        <v>54</v>
      </c>
      <c r="Z1054" t="s">
        <v>2752</v>
      </c>
      <c r="AA1054" t="s">
        <v>54</v>
      </c>
      <c r="AB1054" t="s">
        <v>57</v>
      </c>
      <c r="AC1054" t="s">
        <v>5729</v>
      </c>
      <c r="AH1054">
        <f t="shared" si="176"/>
        <v>0</v>
      </c>
      <c r="AI1054">
        <f t="shared" si="177"/>
        <v>1</v>
      </c>
      <c r="AJ1054" t="str">
        <f t="shared" si="178"/>
        <v/>
      </c>
      <c r="AK1054">
        <v>1</v>
      </c>
      <c r="AL1054" s="8">
        <f t="shared" si="179"/>
        <v>20</v>
      </c>
      <c r="AM1054" s="8">
        <f t="shared" si="180"/>
        <v>0.13333333333333333</v>
      </c>
      <c r="AN1054" s="8">
        <f t="shared" si="181"/>
        <v>500.45</v>
      </c>
      <c r="AO1054" s="8">
        <f>Table1[[#This Row],[L1 Worked Time]]+Table1[[#This Row],[Idle Time]]+Table1[[#This Row],[L1 Pend Time]]</f>
        <v>520.58333333333337</v>
      </c>
      <c r="AP1054" s="1" t="str">
        <f t="shared" si="182"/>
        <v>Wed</v>
      </c>
      <c r="AQ1054" s="6">
        <f>INT(Table1[[#This Row],[Create Date]])</f>
        <v>45014</v>
      </c>
      <c r="AR1054" s="2">
        <f t="shared" si="183"/>
        <v>45014</v>
      </c>
      <c r="AS1054" s="1" t="str">
        <f t="shared" si="184"/>
        <v>18:30:03</v>
      </c>
      <c r="AT1054" s="1" t="str">
        <f t="shared" si="185"/>
        <v>Week-5</v>
      </c>
      <c r="AU1054" s="3">
        <f t="shared" si="186"/>
        <v>0.75</v>
      </c>
      <c r="AW1054">
        <v>0.13333333333333333</v>
      </c>
      <c r="AX1054">
        <v>20</v>
      </c>
      <c r="AY1054">
        <v>500.45</v>
      </c>
    </row>
    <row r="1055" spans="1:51" x14ac:dyDescent="0.25">
      <c r="A1055">
        <v>9248</v>
      </c>
      <c r="B1055" t="s">
        <v>41</v>
      </c>
      <c r="C1055" t="s">
        <v>60</v>
      </c>
      <c r="D1055" t="s">
        <v>43</v>
      </c>
      <c r="E1055" t="s">
        <v>110</v>
      </c>
      <c r="F1055" t="s">
        <v>5730</v>
      </c>
      <c r="G1055" t="s">
        <v>46</v>
      </c>
      <c r="H1055" t="s">
        <v>72</v>
      </c>
      <c r="I1055" t="s">
        <v>72</v>
      </c>
      <c r="J1055" t="s">
        <v>112</v>
      </c>
      <c r="K1055" t="s">
        <v>113</v>
      </c>
      <c r="L1055" t="s">
        <v>50</v>
      </c>
      <c r="M1055" t="s">
        <v>114</v>
      </c>
      <c r="N1055">
        <v>51</v>
      </c>
      <c r="O1055" t="s">
        <v>48</v>
      </c>
      <c r="P1055" t="s">
        <v>52</v>
      </c>
      <c r="T1055" t="s">
        <v>105</v>
      </c>
      <c r="V1055" t="s">
        <v>48</v>
      </c>
      <c r="W1055" t="s">
        <v>54</v>
      </c>
      <c r="X1055" t="s">
        <v>89</v>
      </c>
      <c r="Y1055" t="s">
        <v>54</v>
      </c>
      <c r="Z1055" t="s">
        <v>5731</v>
      </c>
      <c r="AA1055" t="s">
        <v>54</v>
      </c>
      <c r="AB1055" t="s">
        <v>57</v>
      </c>
      <c r="AC1055" t="s">
        <v>5732</v>
      </c>
      <c r="AH1055">
        <f t="shared" si="176"/>
        <v>0</v>
      </c>
      <c r="AI1055">
        <f t="shared" si="177"/>
        <v>1</v>
      </c>
      <c r="AJ1055" t="str">
        <f t="shared" si="178"/>
        <v/>
      </c>
      <c r="AK1055">
        <v>1</v>
      </c>
      <c r="AL1055" s="8">
        <f t="shared" si="179"/>
        <v>51</v>
      </c>
      <c r="AM1055" s="8">
        <f t="shared" si="180"/>
        <v>0.16666666666666666</v>
      </c>
      <c r="AN1055" s="8">
        <f t="shared" si="181"/>
        <v>197.68333333333331</v>
      </c>
      <c r="AO1055" s="8">
        <f>Table1[[#This Row],[L1 Worked Time]]+Table1[[#This Row],[Idle Time]]+Table1[[#This Row],[L1 Pend Time]]</f>
        <v>248.84999999999997</v>
      </c>
      <c r="AP1055" s="1" t="str">
        <f t="shared" si="182"/>
        <v>Wed</v>
      </c>
      <c r="AQ1055" s="6">
        <f>INT(Table1[[#This Row],[Create Date]])</f>
        <v>45014</v>
      </c>
      <c r="AR1055" s="2">
        <f t="shared" si="183"/>
        <v>45014</v>
      </c>
      <c r="AS1055" s="1" t="str">
        <f t="shared" si="184"/>
        <v>17:20:03</v>
      </c>
      <c r="AT1055" s="1" t="str">
        <f t="shared" si="185"/>
        <v>Week-5</v>
      </c>
      <c r="AU1055" s="3">
        <f t="shared" si="186"/>
        <v>0.70833333333333326</v>
      </c>
      <c r="AW1055">
        <v>0.16666666666666666</v>
      </c>
      <c r="AX1055">
        <v>51</v>
      </c>
      <c r="AY1055">
        <v>197.68333333333331</v>
      </c>
    </row>
    <row r="1056" spans="1:51" x14ac:dyDescent="0.25">
      <c r="A1056">
        <v>9247</v>
      </c>
      <c r="B1056" t="s">
        <v>59</v>
      </c>
      <c r="C1056" t="s">
        <v>60</v>
      </c>
      <c r="D1056" t="s">
        <v>43</v>
      </c>
      <c r="E1056" t="s">
        <v>5336</v>
      </c>
      <c r="F1056" t="s">
        <v>5733</v>
      </c>
      <c r="G1056" t="s">
        <v>46</v>
      </c>
      <c r="H1056" t="s">
        <v>72</v>
      </c>
      <c r="I1056" t="s">
        <v>72</v>
      </c>
      <c r="J1056" t="s">
        <v>64</v>
      </c>
      <c r="L1056" t="s">
        <v>50</v>
      </c>
      <c r="M1056" t="s">
        <v>65</v>
      </c>
      <c r="N1056">
        <v>33</v>
      </c>
      <c r="O1056" t="s">
        <v>48</v>
      </c>
      <c r="P1056" t="s">
        <v>66</v>
      </c>
      <c r="Q1056" t="s">
        <v>73</v>
      </c>
      <c r="V1056" t="s">
        <v>48</v>
      </c>
      <c r="W1056" t="s">
        <v>54</v>
      </c>
      <c r="X1056" t="s">
        <v>435</v>
      </c>
      <c r="Y1056" t="s">
        <v>54</v>
      </c>
      <c r="Z1056" t="s">
        <v>5734</v>
      </c>
      <c r="AA1056" t="s">
        <v>54</v>
      </c>
      <c r="AB1056" t="s">
        <v>57</v>
      </c>
      <c r="AC1056" t="s">
        <v>5735</v>
      </c>
      <c r="AH1056">
        <f t="shared" si="176"/>
        <v>0</v>
      </c>
      <c r="AI1056">
        <f t="shared" si="177"/>
        <v>1</v>
      </c>
      <c r="AJ1056" t="str">
        <f t="shared" si="178"/>
        <v/>
      </c>
      <c r="AK1056">
        <v>1</v>
      </c>
      <c r="AL1056" s="8">
        <f t="shared" si="179"/>
        <v>33</v>
      </c>
      <c r="AM1056" s="8">
        <f t="shared" si="180"/>
        <v>0.21666666666666667</v>
      </c>
      <c r="AN1056" s="8">
        <f t="shared" si="181"/>
        <v>317.88333333333338</v>
      </c>
      <c r="AO1056" s="8">
        <f>Table1[[#This Row],[L1 Worked Time]]+Table1[[#This Row],[Idle Time]]+Table1[[#This Row],[L1 Pend Time]]</f>
        <v>351.1</v>
      </c>
      <c r="AP1056" s="1" t="str">
        <f t="shared" si="182"/>
        <v>Wed</v>
      </c>
      <c r="AQ1056" s="6">
        <f>INT(Table1[[#This Row],[Create Date]])</f>
        <v>45014</v>
      </c>
      <c r="AR1056" s="2">
        <f t="shared" si="183"/>
        <v>45014</v>
      </c>
      <c r="AS1056" s="1" t="str">
        <f t="shared" si="184"/>
        <v>16:30:12</v>
      </c>
      <c r="AT1056" s="1" t="str">
        <f t="shared" si="185"/>
        <v>Week-5</v>
      </c>
      <c r="AU1056" s="3">
        <f t="shared" si="186"/>
        <v>0.66666666666666663</v>
      </c>
      <c r="AW1056">
        <v>0.21666666666666667</v>
      </c>
      <c r="AX1056">
        <v>33</v>
      </c>
      <c r="AY1056">
        <v>317.88333333333338</v>
      </c>
    </row>
    <row r="1057" spans="1:51" x14ac:dyDescent="0.25">
      <c r="A1057">
        <v>9246</v>
      </c>
      <c r="B1057" t="s">
        <v>117</v>
      </c>
      <c r="C1057" t="s">
        <v>60</v>
      </c>
      <c r="D1057" t="s">
        <v>43</v>
      </c>
      <c r="E1057" t="s">
        <v>145</v>
      </c>
      <c r="F1057" t="s">
        <v>5736</v>
      </c>
      <c r="G1057" t="s">
        <v>46</v>
      </c>
      <c r="H1057" t="s">
        <v>72</v>
      </c>
      <c r="I1057" t="s">
        <v>72</v>
      </c>
      <c r="J1057" t="s">
        <v>112</v>
      </c>
      <c r="K1057" t="s">
        <v>121</v>
      </c>
      <c r="L1057" t="s">
        <v>50</v>
      </c>
      <c r="M1057" t="s">
        <v>65</v>
      </c>
      <c r="N1057">
        <v>19</v>
      </c>
      <c r="O1057" t="s">
        <v>48</v>
      </c>
      <c r="P1057" t="s">
        <v>66</v>
      </c>
      <c r="Q1057" t="s">
        <v>88</v>
      </c>
      <c r="V1057" t="s">
        <v>48</v>
      </c>
      <c r="W1057" t="s">
        <v>54</v>
      </c>
      <c r="X1057" t="s">
        <v>78</v>
      </c>
      <c r="Y1057" t="s">
        <v>54</v>
      </c>
      <c r="Z1057" t="s">
        <v>5737</v>
      </c>
      <c r="AA1057" t="s">
        <v>54</v>
      </c>
      <c r="AB1057" t="s">
        <v>57</v>
      </c>
      <c r="AC1057" t="s">
        <v>5738</v>
      </c>
      <c r="AH1057">
        <f t="shared" si="176"/>
        <v>0</v>
      </c>
      <c r="AI1057">
        <f t="shared" si="177"/>
        <v>1</v>
      </c>
      <c r="AJ1057" t="str">
        <f t="shared" si="178"/>
        <v/>
      </c>
      <c r="AK1057">
        <v>1</v>
      </c>
      <c r="AL1057" s="8">
        <f t="shared" si="179"/>
        <v>19</v>
      </c>
      <c r="AM1057" s="8">
        <f t="shared" si="180"/>
        <v>0.13333333333333333</v>
      </c>
      <c r="AN1057" s="8">
        <f t="shared" si="181"/>
        <v>183.36666666666667</v>
      </c>
      <c r="AO1057" s="8">
        <f>Table1[[#This Row],[L1 Worked Time]]+Table1[[#This Row],[Idle Time]]+Table1[[#This Row],[L1 Pend Time]]</f>
        <v>202.5</v>
      </c>
      <c r="AP1057" s="1" t="str">
        <f t="shared" si="182"/>
        <v>Wed</v>
      </c>
      <c r="AQ1057" s="6">
        <f>INT(Table1[[#This Row],[Create Date]])</f>
        <v>45014</v>
      </c>
      <c r="AR1057" s="2">
        <f t="shared" si="183"/>
        <v>45014</v>
      </c>
      <c r="AS1057" s="1" t="str">
        <f t="shared" si="184"/>
        <v>16:20:05</v>
      </c>
      <c r="AT1057" s="1" t="str">
        <f t="shared" si="185"/>
        <v>Week-5</v>
      </c>
      <c r="AU1057" s="3">
        <f t="shared" si="186"/>
        <v>0.66666666666666663</v>
      </c>
      <c r="AW1057">
        <v>0.13333333333333333</v>
      </c>
      <c r="AX1057">
        <v>19</v>
      </c>
      <c r="AY1057">
        <v>183.36666666666667</v>
      </c>
    </row>
    <row r="1058" spans="1:51" x14ac:dyDescent="0.25">
      <c r="A1058">
        <v>9245</v>
      </c>
      <c r="B1058" t="s">
        <v>117</v>
      </c>
      <c r="C1058" t="s">
        <v>60</v>
      </c>
      <c r="D1058" t="s">
        <v>43</v>
      </c>
      <c r="E1058" t="s">
        <v>145</v>
      </c>
      <c r="F1058" t="s">
        <v>5739</v>
      </c>
      <c r="G1058" t="s">
        <v>46</v>
      </c>
      <c r="H1058" t="s">
        <v>72</v>
      </c>
      <c r="I1058" t="s">
        <v>72</v>
      </c>
      <c r="J1058" t="s">
        <v>112</v>
      </c>
      <c r="K1058" t="s">
        <v>121</v>
      </c>
      <c r="L1058" t="s">
        <v>50</v>
      </c>
      <c r="M1058" t="s">
        <v>65</v>
      </c>
      <c r="N1058">
        <v>92</v>
      </c>
      <c r="O1058" t="s">
        <v>48</v>
      </c>
      <c r="P1058" t="s">
        <v>66</v>
      </c>
      <c r="Q1058" t="s">
        <v>88</v>
      </c>
      <c r="V1058" t="s">
        <v>48</v>
      </c>
      <c r="W1058" t="s">
        <v>54</v>
      </c>
      <c r="X1058" t="s">
        <v>89</v>
      </c>
      <c r="Y1058" t="s">
        <v>54</v>
      </c>
      <c r="Z1058" t="s">
        <v>300</v>
      </c>
      <c r="AA1058" t="s">
        <v>54</v>
      </c>
      <c r="AB1058" t="s">
        <v>57</v>
      </c>
      <c r="AC1058" t="s">
        <v>5740</v>
      </c>
      <c r="AH1058">
        <f t="shared" si="176"/>
        <v>0</v>
      </c>
      <c r="AI1058">
        <f t="shared" si="177"/>
        <v>1</v>
      </c>
      <c r="AJ1058" t="str">
        <f t="shared" si="178"/>
        <v/>
      </c>
      <c r="AK1058">
        <v>1</v>
      </c>
      <c r="AL1058" s="8">
        <f t="shared" si="179"/>
        <v>92</v>
      </c>
      <c r="AM1058" s="8">
        <f t="shared" si="180"/>
        <v>0.16666666666666666</v>
      </c>
      <c r="AN1058" s="8">
        <f t="shared" si="181"/>
        <v>91.216666666666669</v>
      </c>
      <c r="AO1058" s="8">
        <f>Table1[[#This Row],[L1 Worked Time]]+Table1[[#This Row],[Idle Time]]+Table1[[#This Row],[L1 Pend Time]]</f>
        <v>183.38333333333333</v>
      </c>
      <c r="AP1058" s="1" t="str">
        <f t="shared" si="182"/>
        <v>Wed</v>
      </c>
      <c r="AQ1058" s="6">
        <f>INT(Table1[[#This Row],[Create Date]])</f>
        <v>45014</v>
      </c>
      <c r="AR1058" s="2">
        <f t="shared" si="183"/>
        <v>45014</v>
      </c>
      <c r="AS1058" s="1" t="str">
        <f t="shared" si="184"/>
        <v>16:20:03</v>
      </c>
      <c r="AT1058" s="1" t="str">
        <f t="shared" si="185"/>
        <v>Week-5</v>
      </c>
      <c r="AU1058" s="3">
        <f t="shared" si="186"/>
        <v>0.66666666666666663</v>
      </c>
      <c r="AW1058">
        <v>0.16666666666666666</v>
      </c>
      <c r="AX1058">
        <v>92</v>
      </c>
      <c r="AY1058">
        <v>91.216666666666669</v>
      </c>
    </row>
    <row r="1059" spans="1:51" x14ac:dyDescent="0.25">
      <c r="A1059">
        <v>9244</v>
      </c>
      <c r="B1059" t="s">
        <v>41</v>
      </c>
      <c r="C1059" t="s">
        <v>60</v>
      </c>
      <c r="D1059" t="s">
        <v>43</v>
      </c>
      <c r="E1059" t="s">
        <v>110</v>
      </c>
      <c r="F1059" t="s">
        <v>5741</v>
      </c>
      <c r="G1059" t="s">
        <v>120</v>
      </c>
      <c r="H1059" t="s">
        <v>72</v>
      </c>
      <c r="I1059" t="s">
        <v>72</v>
      </c>
      <c r="J1059" t="s">
        <v>112</v>
      </c>
      <c r="K1059" t="s">
        <v>113</v>
      </c>
      <c r="L1059" t="s">
        <v>50</v>
      </c>
      <c r="M1059" t="s">
        <v>114</v>
      </c>
      <c r="N1059">
        <v>14</v>
      </c>
      <c r="O1059" t="s">
        <v>48</v>
      </c>
      <c r="P1059" t="s">
        <v>52</v>
      </c>
      <c r="T1059" t="s">
        <v>105</v>
      </c>
      <c r="V1059" t="s">
        <v>48</v>
      </c>
      <c r="W1059" t="s">
        <v>54</v>
      </c>
      <c r="X1059" t="s">
        <v>55</v>
      </c>
      <c r="Y1059" t="s">
        <v>54</v>
      </c>
      <c r="Z1059" t="s">
        <v>5742</v>
      </c>
      <c r="AA1059" t="s">
        <v>54</v>
      </c>
      <c r="AB1059" t="s">
        <v>57</v>
      </c>
      <c r="AC1059" t="s">
        <v>5743</v>
      </c>
      <c r="AH1059">
        <f t="shared" si="176"/>
        <v>0</v>
      </c>
      <c r="AI1059">
        <f t="shared" si="177"/>
        <v>1</v>
      </c>
      <c r="AJ1059" t="str">
        <f t="shared" si="178"/>
        <v/>
      </c>
      <c r="AK1059">
        <v>1</v>
      </c>
      <c r="AL1059" s="8">
        <f t="shared" si="179"/>
        <v>14</v>
      </c>
      <c r="AM1059" s="8">
        <f t="shared" si="180"/>
        <v>0.15000000000000002</v>
      </c>
      <c r="AN1059" s="8">
        <f t="shared" si="181"/>
        <v>148.15</v>
      </c>
      <c r="AO1059" s="8">
        <f>Table1[[#This Row],[L1 Worked Time]]+Table1[[#This Row],[Idle Time]]+Table1[[#This Row],[L1 Pend Time]]</f>
        <v>162.30000000000001</v>
      </c>
      <c r="AP1059" s="1" t="str">
        <f t="shared" si="182"/>
        <v>Wed</v>
      </c>
      <c r="AQ1059" s="6">
        <f>INT(Table1[[#This Row],[Create Date]])</f>
        <v>45014</v>
      </c>
      <c r="AR1059" s="2">
        <f t="shared" si="183"/>
        <v>45014</v>
      </c>
      <c r="AS1059" s="1" t="str">
        <f t="shared" si="184"/>
        <v>15:40:03</v>
      </c>
      <c r="AT1059" s="1" t="str">
        <f t="shared" si="185"/>
        <v>Week-5</v>
      </c>
      <c r="AU1059" s="3">
        <f t="shared" si="186"/>
        <v>0.625</v>
      </c>
      <c r="AW1059">
        <v>0.15000000000000002</v>
      </c>
      <c r="AX1059">
        <v>14</v>
      </c>
      <c r="AY1059">
        <v>148.15</v>
      </c>
    </row>
    <row r="1060" spans="1:51" x14ac:dyDescent="0.25">
      <c r="A1060">
        <v>9243</v>
      </c>
      <c r="B1060" t="s">
        <v>59</v>
      </c>
      <c r="C1060" t="s">
        <v>60</v>
      </c>
      <c r="D1060" t="s">
        <v>43</v>
      </c>
      <c r="E1060" t="s">
        <v>1516</v>
      </c>
      <c r="F1060" t="s">
        <v>5744</v>
      </c>
      <c r="G1060" t="s">
        <v>77</v>
      </c>
      <c r="H1060" t="s">
        <v>47</v>
      </c>
      <c r="I1060" t="s">
        <v>47</v>
      </c>
      <c r="J1060" t="s">
        <v>48</v>
      </c>
      <c r="K1060" t="s">
        <v>167</v>
      </c>
      <c r="L1060" t="s">
        <v>50</v>
      </c>
      <c r="M1060" t="s">
        <v>51</v>
      </c>
      <c r="N1060">
        <v>59</v>
      </c>
      <c r="O1060" t="s">
        <v>48</v>
      </c>
      <c r="P1060" t="s">
        <v>52</v>
      </c>
      <c r="T1060" t="s">
        <v>105</v>
      </c>
      <c r="V1060" t="s">
        <v>48</v>
      </c>
      <c r="W1060" t="s">
        <v>54</v>
      </c>
      <c r="X1060" t="s">
        <v>89</v>
      </c>
      <c r="Y1060" t="s">
        <v>54</v>
      </c>
      <c r="Z1060" t="s">
        <v>5745</v>
      </c>
      <c r="AA1060" t="s">
        <v>54</v>
      </c>
      <c r="AB1060" t="s">
        <v>57</v>
      </c>
      <c r="AC1060" t="s">
        <v>57</v>
      </c>
      <c r="AH1060">
        <f t="shared" si="176"/>
        <v>0</v>
      </c>
      <c r="AI1060">
        <f t="shared" si="177"/>
        <v>1</v>
      </c>
      <c r="AJ1060" t="str">
        <f t="shared" si="178"/>
        <v/>
      </c>
      <c r="AK1060">
        <v>1</v>
      </c>
      <c r="AL1060" s="8">
        <f t="shared" si="179"/>
        <v>59</v>
      </c>
      <c r="AM1060" s="8">
        <f t="shared" si="180"/>
        <v>0.16666666666666666</v>
      </c>
      <c r="AN1060" s="8">
        <f t="shared" si="181"/>
        <v>1.6666666666666666E-2</v>
      </c>
      <c r="AO1060" s="8">
        <f>Table1[[#This Row],[L1 Worked Time]]+Table1[[#This Row],[Idle Time]]+Table1[[#This Row],[L1 Pend Time]]</f>
        <v>59.18333333333333</v>
      </c>
      <c r="AP1060" s="1" t="str">
        <f t="shared" si="182"/>
        <v>Wed</v>
      </c>
      <c r="AQ1060" s="6">
        <f>INT(Table1[[#This Row],[Create Date]])</f>
        <v>45014</v>
      </c>
      <c r="AR1060" s="2">
        <f t="shared" si="183"/>
        <v>45014</v>
      </c>
      <c r="AS1060" s="1" t="str">
        <f t="shared" si="184"/>
        <v>14:20:03</v>
      </c>
      <c r="AT1060" s="1" t="str">
        <f t="shared" si="185"/>
        <v>Week-5</v>
      </c>
      <c r="AU1060" s="3">
        <f t="shared" si="186"/>
        <v>0.58333333333333326</v>
      </c>
      <c r="AW1060">
        <v>0.16666666666666666</v>
      </c>
      <c r="AX1060">
        <v>59</v>
      </c>
      <c r="AY1060">
        <v>1.6666666666666666E-2</v>
      </c>
    </row>
    <row r="1061" spans="1:51" x14ac:dyDescent="0.25">
      <c r="A1061">
        <v>9242</v>
      </c>
      <c r="B1061" t="s">
        <v>59</v>
      </c>
      <c r="C1061" t="s">
        <v>60</v>
      </c>
      <c r="D1061" t="s">
        <v>43</v>
      </c>
      <c r="E1061" t="s">
        <v>5336</v>
      </c>
      <c r="F1061" t="s">
        <v>5746</v>
      </c>
      <c r="G1061" t="s">
        <v>120</v>
      </c>
      <c r="H1061" t="s">
        <v>72</v>
      </c>
      <c r="I1061" t="s">
        <v>72</v>
      </c>
      <c r="J1061" t="s">
        <v>64</v>
      </c>
      <c r="L1061" t="s">
        <v>50</v>
      </c>
      <c r="M1061" t="s">
        <v>65</v>
      </c>
      <c r="N1061">
        <v>32</v>
      </c>
      <c r="O1061" t="s">
        <v>48</v>
      </c>
      <c r="P1061" t="s">
        <v>66</v>
      </c>
      <c r="Q1061" t="s">
        <v>73</v>
      </c>
      <c r="V1061" t="s">
        <v>48</v>
      </c>
      <c r="W1061" t="s">
        <v>54</v>
      </c>
      <c r="X1061" t="s">
        <v>84</v>
      </c>
      <c r="Y1061" t="s">
        <v>54</v>
      </c>
      <c r="Z1061" t="s">
        <v>4141</v>
      </c>
      <c r="AA1061" t="s">
        <v>54</v>
      </c>
      <c r="AB1061" t="s">
        <v>57</v>
      </c>
      <c r="AC1061" t="s">
        <v>5747</v>
      </c>
      <c r="AH1061">
        <f t="shared" si="176"/>
        <v>0</v>
      </c>
      <c r="AI1061">
        <f t="shared" si="177"/>
        <v>1</v>
      </c>
      <c r="AJ1061" t="str">
        <f t="shared" si="178"/>
        <v/>
      </c>
      <c r="AK1061">
        <v>1</v>
      </c>
      <c r="AL1061" s="8">
        <f t="shared" si="179"/>
        <v>32</v>
      </c>
      <c r="AM1061" s="8">
        <f t="shared" si="180"/>
        <v>0.18333333333333332</v>
      </c>
      <c r="AN1061" s="8">
        <f t="shared" si="181"/>
        <v>151.46666666666664</v>
      </c>
      <c r="AO1061" s="8">
        <f>Table1[[#This Row],[L1 Worked Time]]+Table1[[#This Row],[Idle Time]]+Table1[[#This Row],[L1 Pend Time]]</f>
        <v>183.64999999999998</v>
      </c>
      <c r="AP1061" s="1" t="str">
        <f t="shared" si="182"/>
        <v>Wed</v>
      </c>
      <c r="AQ1061" s="6">
        <f>INT(Table1[[#This Row],[Create Date]])</f>
        <v>45014</v>
      </c>
      <c r="AR1061" s="2">
        <f t="shared" si="183"/>
        <v>45014</v>
      </c>
      <c r="AS1061" s="1" t="str">
        <f t="shared" si="184"/>
        <v>13:30:15</v>
      </c>
      <c r="AT1061" s="1" t="str">
        <f t="shared" si="185"/>
        <v>Week-5</v>
      </c>
      <c r="AU1061" s="3">
        <f t="shared" si="186"/>
        <v>0.54166666666666663</v>
      </c>
      <c r="AW1061">
        <v>0.18333333333333332</v>
      </c>
      <c r="AX1061">
        <v>32</v>
      </c>
      <c r="AY1061">
        <v>151.46666666666664</v>
      </c>
    </row>
    <row r="1062" spans="1:51" x14ac:dyDescent="0.25">
      <c r="A1062">
        <v>9241</v>
      </c>
      <c r="B1062" t="s">
        <v>59</v>
      </c>
      <c r="C1062" t="s">
        <v>60</v>
      </c>
      <c r="D1062" t="s">
        <v>43</v>
      </c>
      <c r="E1062" t="s">
        <v>5748</v>
      </c>
      <c r="F1062" t="s">
        <v>5746</v>
      </c>
      <c r="G1062" t="s">
        <v>82</v>
      </c>
      <c r="H1062" t="s">
        <v>63</v>
      </c>
      <c r="I1062" t="s">
        <v>63</v>
      </c>
      <c r="J1062" t="s">
        <v>83</v>
      </c>
      <c r="L1062" t="s">
        <v>50</v>
      </c>
      <c r="M1062" t="s">
        <v>65</v>
      </c>
      <c r="N1062">
        <v>1</v>
      </c>
      <c r="O1062" t="s">
        <v>48</v>
      </c>
      <c r="P1062" t="s">
        <v>66</v>
      </c>
      <c r="Q1062" t="s">
        <v>67</v>
      </c>
      <c r="V1062" t="s">
        <v>48</v>
      </c>
      <c r="W1062" t="s">
        <v>54</v>
      </c>
      <c r="X1062" t="s">
        <v>194</v>
      </c>
      <c r="Y1062" t="s">
        <v>54</v>
      </c>
      <c r="Z1062" t="s">
        <v>914</v>
      </c>
      <c r="AA1062" t="s">
        <v>54</v>
      </c>
      <c r="AB1062" t="s">
        <v>57</v>
      </c>
      <c r="AC1062" t="s">
        <v>5749</v>
      </c>
      <c r="AH1062">
        <f t="shared" si="176"/>
        <v>0</v>
      </c>
      <c r="AI1062">
        <f t="shared" si="177"/>
        <v>1</v>
      </c>
      <c r="AJ1062" t="str">
        <f t="shared" si="178"/>
        <v/>
      </c>
      <c r="AK1062">
        <v>1</v>
      </c>
      <c r="AL1062" s="8">
        <f t="shared" si="179"/>
        <v>1</v>
      </c>
      <c r="AM1062" s="8">
        <f t="shared" si="180"/>
        <v>0.25</v>
      </c>
      <c r="AN1062" s="8">
        <f t="shared" si="181"/>
        <v>172.15</v>
      </c>
      <c r="AO1062" s="8">
        <f>Table1[[#This Row],[L1 Worked Time]]+Table1[[#This Row],[Idle Time]]+Table1[[#This Row],[L1 Pend Time]]</f>
        <v>173.4</v>
      </c>
      <c r="AP1062" s="1" t="str">
        <f t="shared" si="182"/>
        <v>Wed</v>
      </c>
      <c r="AQ1062" s="6">
        <f>INT(Table1[[#This Row],[Create Date]])</f>
        <v>45014</v>
      </c>
      <c r="AR1062" s="2">
        <f t="shared" si="183"/>
        <v>45014</v>
      </c>
      <c r="AS1062" s="1" t="str">
        <f t="shared" si="184"/>
        <v>13:30:15</v>
      </c>
      <c r="AT1062" s="1" t="str">
        <f t="shared" si="185"/>
        <v>Week-5</v>
      </c>
      <c r="AU1062" s="3">
        <f t="shared" si="186"/>
        <v>0.54166666666666663</v>
      </c>
      <c r="AW1062">
        <v>0.25</v>
      </c>
      <c r="AX1062">
        <v>1</v>
      </c>
      <c r="AY1062">
        <v>172.15</v>
      </c>
    </row>
    <row r="1063" spans="1:51" x14ac:dyDescent="0.25">
      <c r="A1063">
        <v>9240</v>
      </c>
      <c r="B1063" t="s">
        <v>41</v>
      </c>
      <c r="C1063" t="s">
        <v>60</v>
      </c>
      <c r="D1063" t="s">
        <v>43</v>
      </c>
      <c r="E1063" t="s">
        <v>110</v>
      </c>
      <c r="F1063" t="s">
        <v>5750</v>
      </c>
      <c r="G1063" t="s">
        <v>77</v>
      </c>
      <c r="H1063" t="s">
        <v>72</v>
      </c>
      <c r="I1063" t="s">
        <v>72</v>
      </c>
      <c r="J1063" t="s">
        <v>112</v>
      </c>
      <c r="K1063" t="s">
        <v>113</v>
      </c>
      <c r="L1063" t="s">
        <v>50</v>
      </c>
      <c r="M1063" t="s">
        <v>114</v>
      </c>
      <c r="N1063">
        <v>15</v>
      </c>
      <c r="O1063" t="s">
        <v>48</v>
      </c>
      <c r="P1063" t="s">
        <v>52</v>
      </c>
      <c r="T1063" t="s">
        <v>105</v>
      </c>
      <c r="V1063" t="s">
        <v>48</v>
      </c>
      <c r="W1063" t="s">
        <v>54</v>
      </c>
      <c r="X1063" t="s">
        <v>435</v>
      </c>
      <c r="Y1063" t="s">
        <v>54</v>
      </c>
      <c r="Z1063" t="s">
        <v>5751</v>
      </c>
      <c r="AA1063" t="s">
        <v>54</v>
      </c>
      <c r="AB1063" t="s">
        <v>57</v>
      </c>
      <c r="AC1063" t="s">
        <v>5752</v>
      </c>
      <c r="AH1063">
        <f t="shared" si="176"/>
        <v>0</v>
      </c>
      <c r="AI1063">
        <f t="shared" si="177"/>
        <v>1</v>
      </c>
      <c r="AJ1063" t="str">
        <f t="shared" si="178"/>
        <v/>
      </c>
      <c r="AK1063">
        <v>1</v>
      </c>
      <c r="AL1063" s="8">
        <f t="shared" si="179"/>
        <v>15</v>
      </c>
      <c r="AM1063" s="8">
        <f t="shared" si="180"/>
        <v>0.21666666666666667</v>
      </c>
      <c r="AN1063" s="8">
        <f t="shared" si="181"/>
        <v>184.43333333333331</v>
      </c>
      <c r="AO1063" s="8">
        <f>Table1[[#This Row],[L1 Worked Time]]+Table1[[#This Row],[Idle Time]]+Table1[[#This Row],[L1 Pend Time]]</f>
        <v>199.64999999999998</v>
      </c>
      <c r="AP1063" s="1" t="str">
        <f t="shared" si="182"/>
        <v>Wed</v>
      </c>
      <c r="AQ1063" s="6">
        <f>INT(Table1[[#This Row],[Create Date]])</f>
        <v>45014</v>
      </c>
      <c r="AR1063" s="2">
        <f t="shared" si="183"/>
        <v>45014</v>
      </c>
      <c r="AS1063" s="1" t="str">
        <f t="shared" si="184"/>
        <v>13:20:04</v>
      </c>
      <c r="AT1063" s="1" t="str">
        <f t="shared" si="185"/>
        <v>Week-5</v>
      </c>
      <c r="AU1063" s="3">
        <f t="shared" si="186"/>
        <v>0.54166666666666663</v>
      </c>
      <c r="AW1063">
        <v>0.21666666666666667</v>
      </c>
      <c r="AX1063">
        <v>15</v>
      </c>
      <c r="AY1063">
        <v>184.43333333333331</v>
      </c>
    </row>
    <row r="1064" spans="1:51" x14ac:dyDescent="0.25">
      <c r="A1064">
        <v>9239</v>
      </c>
      <c r="B1064" t="s">
        <v>41</v>
      </c>
      <c r="C1064" t="s">
        <v>60</v>
      </c>
      <c r="D1064" t="s">
        <v>43</v>
      </c>
      <c r="E1064" t="s">
        <v>110</v>
      </c>
      <c r="F1064" t="s">
        <v>5753</v>
      </c>
      <c r="G1064" t="s">
        <v>77</v>
      </c>
      <c r="H1064" t="s">
        <v>72</v>
      </c>
      <c r="I1064" t="s">
        <v>72</v>
      </c>
      <c r="J1064" t="s">
        <v>112</v>
      </c>
      <c r="K1064" t="s">
        <v>113</v>
      </c>
      <c r="L1064" t="s">
        <v>50</v>
      </c>
      <c r="M1064" t="s">
        <v>114</v>
      </c>
      <c r="N1064">
        <v>86</v>
      </c>
      <c r="O1064" t="s">
        <v>48</v>
      </c>
      <c r="P1064" t="s">
        <v>52</v>
      </c>
      <c r="T1064" t="s">
        <v>105</v>
      </c>
      <c r="V1064" t="s">
        <v>48</v>
      </c>
      <c r="W1064" t="s">
        <v>54</v>
      </c>
      <c r="X1064" t="s">
        <v>84</v>
      </c>
      <c r="Y1064" t="s">
        <v>54</v>
      </c>
      <c r="Z1064" t="s">
        <v>5754</v>
      </c>
      <c r="AA1064" t="s">
        <v>54</v>
      </c>
      <c r="AB1064" t="s">
        <v>57</v>
      </c>
      <c r="AC1064" t="s">
        <v>838</v>
      </c>
      <c r="AH1064">
        <f t="shared" si="176"/>
        <v>0</v>
      </c>
      <c r="AI1064">
        <f t="shared" si="177"/>
        <v>1</v>
      </c>
      <c r="AJ1064" t="str">
        <f t="shared" si="178"/>
        <v/>
      </c>
      <c r="AK1064">
        <v>1</v>
      </c>
      <c r="AL1064" s="8">
        <f t="shared" si="179"/>
        <v>86</v>
      </c>
      <c r="AM1064" s="8">
        <f t="shared" si="180"/>
        <v>0.18333333333333332</v>
      </c>
      <c r="AN1064" s="8">
        <f t="shared" si="181"/>
        <v>97.016666666666666</v>
      </c>
      <c r="AO1064" s="8">
        <f>Table1[[#This Row],[L1 Worked Time]]+Table1[[#This Row],[Idle Time]]+Table1[[#This Row],[L1 Pend Time]]</f>
        <v>183.2</v>
      </c>
      <c r="AP1064" s="1" t="str">
        <f t="shared" si="182"/>
        <v>Wed</v>
      </c>
      <c r="AQ1064" s="6">
        <f>INT(Table1[[#This Row],[Create Date]])</f>
        <v>45014</v>
      </c>
      <c r="AR1064" s="2">
        <f t="shared" si="183"/>
        <v>45014</v>
      </c>
      <c r="AS1064" s="1" t="str">
        <f t="shared" si="184"/>
        <v>13:20:03</v>
      </c>
      <c r="AT1064" s="1" t="str">
        <f t="shared" si="185"/>
        <v>Week-5</v>
      </c>
      <c r="AU1064" s="3">
        <f t="shared" si="186"/>
        <v>0.54166666666666663</v>
      </c>
      <c r="AW1064">
        <v>0.18333333333333332</v>
      </c>
      <c r="AX1064">
        <v>86</v>
      </c>
      <c r="AY1064">
        <v>97.016666666666666</v>
      </c>
    </row>
    <row r="1065" spans="1:51" x14ac:dyDescent="0.25">
      <c r="A1065">
        <v>9238</v>
      </c>
      <c r="B1065" t="s">
        <v>59</v>
      </c>
      <c r="C1065" t="s">
        <v>60</v>
      </c>
      <c r="D1065" t="s">
        <v>43</v>
      </c>
      <c r="E1065" t="s">
        <v>5755</v>
      </c>
      <c r="F1065" t="s">
        <v>5756</v>
      </c>
      <c r="G1065" t="s">
        <v>82</v>
      </c>
      <c r="H1065" t="s">
        <v>63</v>
      </c>
      <c r="I1065" t="s">
        <v>63</v>
      </c>
      <c r="J1065" t="s">
        <v>64</v>
      </c>
      <c r="L1065" t="s">
        <v>50</v>
      </c>
      <c r="M1065" t="s">
        <v>65</v>
      </c>
      <c r="N1065">
        <v>1</v>
      </c>
      <c r="O1065" t="s">
        <v>48</v>
      </c>
      <c r="P1065" t="s">
        <v>66</v>
      </c>
      <c r="Q1065" t="s">
        <v>67</v>
      </c>
      <c r="V1065" t="s">
        <v>48</v>
      </c>
      <c r="W1065" t="s">
        <v>54</v>
      </c>
      <c r="X1065" t="s">
        <v>89</v>
      </c>
      <c r="Y1065" t="s">
        <v>54</v>
      </c>
      <c r="Z1065" t="s">
        <v>2826</v>
      </c>
      <c r="AA1065" t="s">
        <v>54</v>
      </c>
      <c r="AB1065" t="s">
        <v>57</v>
      </c>
      <c r="AC1065" t="s">
        <v>5757</v>
      </c>
      <c r="AH1065">
        <f t="shared" si="176"/>
        <v>0</v>
      </c>
      <c r="AI1065">
        <f t="shared" si="177"/>
        <v>1</v>
      </c>
      <c r="AJ1065" t="str">
        <f t="shared" si="178"/>
        <v/>
      </c>
      <c r="AK1065">
        <v>1</v>
      </c>
      <c r="AL1065" s="8">
        <f t="shared" si="179"/>
        <v>1</v>
      </c>
      <c r="AM1065" s="8">
        <f t="shared" si="180"/>
        <v>0.16666666666666666</v>
      </c>
      <c r="AN1065" s="8">
        <f t="shared" si="181"/>
        <v>246.88333333333333</v>
      </c>
      <c r="AO1065" s="8">
        <f>Table1[[#This Row],[L1 Worked Time]]+Table1[[#This Row],[Idle Time]]+Table1[[#This Row],[L1 Pend Time]]</f>
        <v>248.04999999999998</v>
      </c>
      <c r="AP1065" s="1" t="str">
        <f t="shared" si="182"/>
        <v>Wed</v>
      </c>
      <c r="AQ1065" s="6">
        <f>INT(Table1[[#This Row],[Create Date]])</f>
        <v>45014</v>
      </c>
      <c r="AR1065" s="2">
        <f t="shared" si="183"/>
        <v>45014</v>
      </c>
      <c r="AS1065" s="1" t="str">
        <f t="shared" si="184"/>
        <v>12:30:14</v>
      </c>
      <c r="AT1065" s="1" t="str">
        <f t="shared" si="185"/>
        <v>Week-5</v>
      </c>
      <c r="AU1065" s="3">
        <f t="shared" si="186"/>
        <v>0.5</v>
      </c>
      <c r="AW1065">
        <v>0.16666666666666666</v>
      </c>
      <c r="AX1065">
        <v>1</v>
      </c>
      <c r="AY1065">
        <v>246.88333333333333</v>
      </c>
    </row>
    <row r="1066" spans="1:51" x14ac:dyDescent="0.25">
      <c r="A1066">
        <v>9237</v>
      </c>
      <c r="B1066" t="s">
        <v>59</v>
      </c>
      <c r="C1066" t="s">
        <v>60</v>
      </c>
      <c r="D1066" t="s">
        <v>43</v>
      </c>
      <c r="E1066" t="s">
        <v>5758</v>
      </c>
      <c r="F1066" t="s">
        <v>5759</v>
      </c>
      <c r="G1066" t="s">
        <v>82</v>
      </c>
      <c r="H1066" t="s">
        <v>72</v>
      </c>
      <c r="I1066" t="s">
        <v>72</v>
      </c>
      <c r="J1066" t="s">
        <v>64</v>
      </c>
      <c r="L1066" t="s">
        <v>50</v>
      </c>
      <c r="M1066" t="s">
        <v>65</v>
      </c>
      <c r="N1066">
        <v>216</v>
      </c>
      <c r="O1066" t="s">
        <v>48</v>
      </c>
      <c r="P1066" t="s">
        <v>66</v>
      </c>
      <c r="Q1066" t="s">
        <v>88</v>
      </c>
      <c r="V1066" t="s">
        <v>48</v>
      </c>
      <c r="W1066" t="s">
        <v>54</v>
      </c>
      <c r="X1066" t="s">
        <v>194</v>
      </c>
      <c r="Y1066" t="s">
        <v>54</v>
      </c>
      <c r="Z1066" t="s">
        <v>5760</v>
      </c>
      <c r="AA1066" t="s">
        <v>54</v>
      </c>
      <c r="AB1066" t="s">
        <v>57</v>
      </c>
      <c r="AC1066" t="s">
        <v>367</v>
      </c>
      <c r="AH1066">
        <f t="shared" si="176"/>
        <v>0</v>
      </c>
      <c r="AI1066">
        <f t="shared" si="177"/>
        <v>1</v>
      </c>
      <c r="AJ1066" t="str">
        <f t="shared" si="178"/>
        <v/>
      </c>
      <c r="AK1066">
        <v>1</v>
      </c>
      <c r="AL1066" s="8">
        <f t="shared" si="179"/>
        <v>216</v>
      </c>
      <c r="AM1066" s="8">
        <f t="shared" si="180"/>
        <v>0.25</v>
      </c>
      <c r="AN1066" s="8">
        <f t="shared" si="181"/>
        <v>31.116666666666667</v>
      </c>
      <c r="AO1066" s="8">
        <f>Table1[[#This Row],[L1 Worked Time]]+Table1[[#This Row],[Idle Time]]+Table1[[#This Row],[L1 Pend Time]]</f>
        <v>247.36666666666667</v>
      </c>
      <c r="AP1066" s="1" t="str">
        <f t="shared" si="182"/>
        <v>Wed</v>
      </c>
      <c r="AQ1066" s="6">
        <f>INT(Table1[[#This Row],[Create Date]])</f>
        <v>45014</v>
      </c>
      <c r="AR1066" s="2">
        <f t="shared" si="183"/>
        <v>45014</v>
      </c>
      <c r="AS1066" s="1" t="str">
        <f t="shared" si="184"/>
        <v>12:30:13</v>
      </c>
      <c r="AT1066" s="1" t="str">
        <f t="shared" si="185"/>
        <v>Week-5</v>
      </c>
      <c r="AU1066" s="3">
        <f t="shared" si="186"/>
        <v>0.5</v>
      </c>
      <c r="AW1066">
        <v>0.25</v>
      </c>
      <c r="AX1066">
        <v>216</v>
      </c>
      <c r="AY1066">
        <v>31.116666666666667</v>
      </c>
    </row>
    <row r="1067" spans="1:51" x14ac:dyDescent="0.25">
      <c r="A1067">
        <v>9236</v>
      </c>
      <c r="B1067" t="s">
        <v>41</v>
      </c>
      <c r="C1067" t="s">
        <v>60</v>
      </c>
      <c r="D1067" t="s">
        <v>43</v>
      </c>
      <c r="E1067" t="s">
        <v>110</v>
      </c>
      <c r="F1067" t="s">
        <v>5761</v>
      </c>
      <c r="G1067" t="s">
        <v>82</v>
      </c>
      <c r="H1067" t="s">
        <v>72</v>
      </c>
      <c r="I1067" t="s">
        <v>72</v>
      </c>
      <c r="J1067" t="s">
        <v>281</v>
      </c>
      <c r="K1067" t="s">
        <v>113</v>
      </c>
      <c r="L1067" t="s">
        <v>50</v>
      </c>
      <c r="M1067" t="s">
        <v>51</v>
      </c>
      <c r="N1067">
        <v>29</v>
      </c>
      <c r="O1067" t="s">
        <v>48</v>
      </c>
      <c r="P1067" t="s">
        <v>52</v>
      </c>
      <c r="T1067" t="s">
        <v>105</v>
      </c>
      <c r="V1067" t="s">
        <v>282</v>
      </c>
      <c r="W1067" t="s">
        <v>54</v>
      </c>
      <c r="X1067" t="s">
        <v>435</v>
      </c>
      <c r="Y1067" t="s">
        <v>54</v>
      </c>
      <c r="Z1067" t="s">
        <v>5762</v>
      </c>
      <c r="AA1067" t="s">
        <v>54</v>
      </c>
      <c r="AB1067" t="s">
        <v>57</v>
      </c>
      <c r="AC1067" t="s">
        <v>5763</v>
      </c>
      <c r="AH1067">
        <f t="shared" si="176"/>
        <v>1</v>
      </c>
      <c r="AI1067">
        <f t="shared" si="177"/>
        <v>1</v>
      </c>
      <c r="AJ1067" t="str">
        <f t="shared" si="178"/>
        <v/>
      </c>
      <c r="AK1067">
        <v>1</v>
      </c>
      <c r="AL1067" s="8">
        <f t="shared" si="179"/>
        <v>29.000000000000004</v>
      </c>
      <c r="AM1067" s="8">
        <f t="shared" si="180"/>
        <v>0.21666666666666667</v>
      </c>
      <c r="AN1067" s="8">
        <f t="shared" si="181"/>
        <v>9.9166666666666661</v>
      </c>
      <c r="AO1067" s="8">
        <f>Table1[[#This Row],[L1 Worked Time]]+Table1[[#This Row],[Idle Time]]+Table1[[#This Row],[L1 Pend Time]]</f>
        <v>39.133333333333333</v>
      </c>
      <c r="AP1067" s="1" t="str">
        <f t="shared" si="182"/>
        <v>Wed</v>
      </c>
      <c r="AQ1067" s="6">
        <f>INT(Table1[[#This Row],[Create Date]])</f>
        <v>45014</v>
      </c>
      <c r="AR1067" s="2">
        <f t="shared" si="183"/>
        <v>45014</v>
      </c>
      <c r="AS1067" s="1" t="str">
        <f t="shared" si="184"/>
        <v>11:30:03</v>
      </c>
      <c r="AT1067" s="1" t="str">
        <f t="shared" si="185"/>
        <v>Week-5</v>
      </c>
      <c r="AU1067" s="3">
        <f t="shared" si="186"/>
        <v>0.45833333333333331</v>
      </c>
      <c r="AW1067">
        <v>0.21666666666666667</v>
      </c>
      <c r="AX1067">
        <v>29.000000000000004</v>
      </c>
      <c r="AY1067">
        <v>9.9166666666666661</v>
      </c>
    </row>
    <row r="1068" spans="1:51" x14ac:dyDescent="0.25">
      <c r="A1068">
        <v>9235</v>
      </c>
      <c r="B1068" t="s">
        <v>41</v>
      </c>
      <c r="C1068" t="s">
        <v>42</v>
      </c>
      <c r="D1068" t="s">
        <v>43</v>
      </c>
      <c r="E1068" t="s">
        <v>44</v>
      </c>
      <c r="F1068" t="s">
        <v>5764</v>
      </c>
      <c r="G1068" t="s">
        <v>120</v>
      </c>
      <c r="H1068" t="s">
        <v>47</v>
      </c>
      <c r="I1068" t="s">
        <v>47</v>
      </c>
      <c r="J1068" t="s">
        <v>112</v>
      </c>
      <c r="K1068" t="s">
        <v>49</v>
      </c>
      <c r="L1068" t="s">
        <v>50</v>
      </c>
      <c r="M1068" t="s">
        <v>122</v>
      </c>
      <c r="N1068">
        <v>9</v>
      </c>
      <c r="O1068" t="s">
        <v>48</v>
      </c>
      <c r="P1068" t="s">
        <v>52</v>
      </c>
      <c r="T1068" t="s">
        <v>53</v>
      </c>
      <c r="V1068" t="s">
        <v>48</v>
      </c>
      <c r="W1068" t="s">
        <v>54</v>
      </c>
      <c r="X1068" t="s">
        <v>1114</v>
      </c>
      <c r="Y1068" t="s">
        <v>54</v>
      </c>
      <c r="Z1068" t="s">
        <v>5765</v>
      </c>
      <c r="AA1068" t="s">
        <v>54</v>
      </c>
      <c r="AB1068" t="s">
        <v>57</v>
      </c>
      <c r="AC1068" t="s">
        <v>5766</v>
      </c>
      <c r="AH1068">
        <f t="shared" si="176"/>
        <v>0</v>
      </c>
      <c r="AI1068">
        <f t="shared" si="177"/>
        <v>1</v>
      </c>
      <c r="AJ1068" t="str">
        <f t="shared" si="178"/>
        <v/>
      </c>
      <c r="AK1068">
        <v>1</v>
      </c>
      <c r="AL1068" s="8">
        <f t="shared" si="179"/>
        <v>9</v>
      </c>
      <c r="AM1068" s="8">
        <f t="shared" si="180"/>
        <v>0.30000000000000004</v>
      </c>
      <c r="AN1068" s="8">
        <f t="shared" si="181"/>
        <v>181.56666666666666</v>
      </c>
      <c r="AO1068" s="8">
        <f>Table1[[#This Row],[L1 Worked Time]]+Table1[[#This Row],[Idle Time]]+Table1[[#This Row],[L1 Pend Time]]</f>
        <v>190.86666666666667</v>
      </c>
      <c r="AP1068" s="1" t="str">
        <f t="shared" si="182"/>
        <v>Wed</v>
      </c>
      <c r="AQ1068" s="6">
        <f>INT(Table1[[#This Row],[Create Date]])</f>
        <v>45014</v>
      </c>
      <c r="AR1068" s="2">
        <f t="shared" si="183"/>
        <v>45014</v>
      </c>
      <c r="AS1068" s="1" t="str">
        <f t="shared" si="184"/>
        <v>11:20:03</v>
      </c>
      <c r="AT1068" s="1" t="str">
        <f t="shared" si="185"/>
        <v>Week-5</v>
      </c>
      <c r="AU1068" s="3">
        <f t="shared" si="186"/>
        <v>0.45833333333333331</v>
      </c>
      <c r="AW1068">
        <v>0.30000000000000004</v>
      </c>
      <c r="AX1068">
        <v>9</v>
      </c>
      <c r="AY1068">
        <v>181.56666666666666</v>
      </c>
    </row>
    <row r="1069" spans="1:51" x14ac:dyDescent="0.25">
      <c r="A1069">
        <v>9234</v>
      </c>
      <c r="B1069" t="s">
        <v>117</v>
      </c>
      <c r="C1069" t="s">
        <v>60</v>
      </c>
      <c r="D1069" t="s">
        <v>43</v>
      </c>
      <c r="E1069" t="s">
        <v>226</v>
      </c>
      <c r="F1069" t="s">
        <v>5767</v>
      </c>
      <c r="G1069" t="s">
        <v>140</v>
      </c>
      <c r="H1069" t="s">
        <v>47</v>
      </c>
      <c r="I1069" t="s">
        <v>47</v>
      </c>
      <c r="J1069" t="s">
        <v>112</v>
      </c>
      <c r="K1069" t="s">
        <v>228</v>
      </c>
      <c r="L1069" t="s">
        <v>50</v>
      </c>
      <c r="M1069" t="s">
        <v>114</v>
      </c>
      <c r="N1069">
        <v>216</v>
      </c>
      <c r="O1069" t="s">
        <v>48</v>
      </c>
      <c r="P1069" t="s">
        <v>123</v>
      </c>
      <c r="R1069" t="s">
        <v>124</v>
      </c>
      <c r="V1069" t="s">
        <v>48</v>
      </c>
      <c r="W1069" t="s">
        <v>54</v>
      </c>
      <c r="X1069" t="s">
        <v>78</v>
      </c>
      <c r="Y1069" t="s">
        <v>54</v>
      </c>
      <c r="Z1069" t="s">
        <v>5768</v>
      </c>
      <c r="AA1069" t="s">
        <v>54</v>
      </c>
      <c r="AB1069" t="s">
        <v>57</v>
      </c>
      <c r="AC1069" t="s">
        <v>965</v>
      </c>
      <c r="AH1069">
        <f t="shared" si="176"/>
        <v>0</v>
      </c>
      <c r="AI1069">
        <f t="shared" si="177"/>
        <v>1</v>
      </c>
      <c r="AJ1069" t="str">
        <f t="shared" si="178"/>
        <v/>
      </c>
      <c r="AK1069">
        <v>1</v>
      </c>
      <c r="AL1069" s="8">
        <f t="shared" si="179"/>
        <v>216</v>
      </c>
      <c r="AM1069" s="8">
        <f t="shared" si="180"/>
        <v>0.13333333333333333</v>
      </c>
      <c r="AN1069" s="8">
        <f t="shared" si="181"/>
        <v>76.416666666666671</v>
      </c>
      <c r="AO1069" s="8">
        <f>Table1[[#This Row],[L1 Worked Time]]+Table1[[#This Row],[Idle Time]]+Table1[[#This Row],[L1 Pend Time]]</f>
        <v>292.55</v>
      </c>
      <c r="AP1069" s="1" t="str">
        <f t="shared" si="182"/>
        <v>Wed</v>
      </c>
      <c r="AQ1069" s="6">
        <f>INT(Table1[[#This Row],[Create Date]])</f>
        <v>45014</v>
      </c>
      <c r="AR1069" s="2">
        <f t="shared" si="183"/>
        <v>45014</v>
      </c>
      <c r="AS1069" s="1" t="str">
        <f t="shared" si="184"/>
        <v>10:50:03</v>
      </c>
      <c r="AT1069" s="1" t="str">
        <f t="shared" si="185"/>
        <v>Week-5</v>
      </c>
      <c r="AU1069" s="3">
        <f t="shared" si="186"/>
        <v>0.41666666666666663</v>
      </c>
      <c r="AW1069">
        <v>0.13333333333333333</v>
      </c>
      <c r="AX1069">
        <v>216</v>
      </c>
      <c r="AY1069">
        <v>76.416666666666671</v>
      </c>
    </row>
    <row r="1070" spans="1:51" x14ac:dyDescent="0.25">
      <c r="A1070">
        <v>9233</v>
      </c>
      <c r="B1070" t="s">
        <v>41</v>
      </c>
      <c r="C1070" t="s">
        <v>109</v>
      </c>
      <c r="D1070" t="s">
        <v>43</v>
      </c>
      <c r="E1070" t="s">
        <v>150</v>
      </c>
      <c r="F1070" t="s">
        <v>5769</v>
      </c>
      <c r="G1070" t="s">
        <v>120</v>
      </c>
      <c r="H1070" t="s">
        <v>72</v>
      </c>
      <c r="I1070" t="s">
        <v>63</v>
      </c>
      <c r="J1070" t="s">
        <v>281</v>
      </c>
      <c r="K1070" t="s">
        <v>2614</v>
      </c>
      <c r="L1070" t="s">
        <v>50</v>
      </c>
      <c r="M1070" t="s">
        <v>65</v>
      </c>
      <c r="N1070">
        <v>78</v>
      </c>
      <c r="O1070" t="s">
        <v>48</v>
      </c>
      <c r="P1070" t="s">
        <v>66</v>
      </c>
      <c r="Q1070" t="s">
        <v>73</v>
      </c>
      <c r="V1070" t="s">
        <v>282</v>
      </c>
      <c r="W1070" t="s">
        <v>54</v>
      </c>
      <c r="X1070" t="s">
        <v>148</v>
      </c>
      <c r="Y1070" t="s">
        <v>54</v>
      </c>
      <c r="Z1070" t="s">
        <v>5770</v>
      </c>
      <c r="AA1070" t="s">
        <v>54</v>
      </c>
      <c r="AB1070" t="s">
        <v>57</v>
      </c>
      <c r="AC1070" t="s">
        <v>5771</v>
      </c>
      <c r="AH1070">
        <f t="shared" si="176"/>
        <v>1</v>
      </c>
      <c r="AI1070">
        <f t="shared" si="177"/>
        <v>0</v>
      </c>
      <c r="AJ1070">
        <f t="shared" si="178"/>
        <v>1</v>
      </c>
      <c r="AK1070">
        <v>1</v>
      </c>
      <c r="AL1070" s="8">
        <f t="shared" si="179"/>
        <v>78</v>
      </c>
      <c r="AM1070" s="8">
        <f t="shared" si="180"/>
        <v>0.11666666666666667</v>
      </c>
      <c r="AN1070" s="8">
        <f t="shared" si="181"/>
        <v>386.05</v>
      </c>
      <c r="AO1070" s="8">
        <f>Table1[[#This Row],[L1 Worked Time]]+Table1[[#This Row],[Idle Time]]+Table1[[#This Row],[L1 Pend Time]]</f>
        <v>464.16666666666669</v>
      </c>
      <c r="AP1070" s="1" t="str">
        <f t="shared" si="182"/>
        <v>Wed</v>
      </c>
      <c r="AQ1070" s="6">
        <f>INT(Table1[[#This Row],[Create Date]])</f>
        <v>45014</v>
      </c>
      <c r="AR1070" s="2">
        <f t="shared" si="183"/>
        <v>45014</v>
      </c>
      <c r="AS1070" s="1" t="str">
        <f t="shared" si="184"/>
        <v>10:30:08</v>
      </c>
      <c r="AT1070" s="1" t="str">
        <f t="shared" si="185"/>
        <v>Week-5</v>
      </c>
      <c r="AU1070" s="3">
        <f t="shared" si="186"/>
        <v>0.41666666666666663</v>
      </c>
      <c r="AW1070">
        <v>0.11666666666666667</v>
      </c>
      <c r="AX1070">
        <v>78</v>
      </c>
      <c r="AY1070">
        <v>386.05</v>
      </c>
    </row>
    <row r="1071" spans="1:51" x14ac:dyDescent="0.25">
      <c r="A1071">
        <v>9232</v>
      </c>
      <c r="B1071" t="s">
        <v>41</v>
      </c>
      <c r="C1071" t="s">
        <v>109</v>
      </c>
      <c r="D1071" t="s">
        <v>43</v>
      </c>
      <c r="E1071" t="s">
        <v>150</v>
      </c>
      <c r="F1071" t="s">
        <v>5772</v>
      </c>
      <c r="G1071" t="s">
        <v>82</v>
      </c>
      <c r="H1071" t="s">
        <v>72</v>
      </c>
      <c r="I1071" t="s">
        <v>63</v>
      </c>
      <c r="J1071" t="s">
        <v>281</v>
      </c>
      <c r="K1071" t="s">
        <v>2614</v>
      </c>
      <c r="L1071" t="s">
        <v>50</v>
      </c>
      <c r="M1071" t="s">
        <v>114</v>
      </c>
      <c r="N1071">
        <v>0</v>
      </c>
      <c r="O1071" t="s">
        <v>48</v>
      </c>
      <c r="P1071" t="s">
        <v>354</v>
      </c>
      <c r="U1071" t="s">
        <v>355</v>
      </c>
      <c r="V1071" t="s">
        <v>282</v>
      </c>
      <c r="W1071" t="s">
        <v>54</v>
      </c>
      <c r="X1071" t="s">
        <v>125</v>
      </c>
      <c r="Y1071" t="s">
        <v>54</v>
      </c>
      <c r="Z1071" t="s">
        <v>435</v>
      </c>
      <c r="AA1071" t="s">
        <v>54</v>
      </c>
      <c r="AB1071" t="s">
        <v>57</v>
      </c>
      <c r="AC1071" t="s">
        <v>5773</v>
      </c>
      <c r="AH1071">
        <f t="shared" si="176"/>
        <v>1</v>
      </c>
      <c r="AI1071">
        <f t="shared" si="177"/>
        <v>0</v>
      </c>
      <c r="AJ1071">
        <f t="shared" si="178"/>
        <v>1</v>
      </c>
      <c r="AK1071">
        <v>1</v>
      </c>
      <c r="AL1071" s="8">
        <f t="shared" si="179"/>
        <v>0</v>
      </c>
      <c r="AM1071" s="8">
        <f t="shared" si="180"/>
        <v>0.23333333333333334</v>
      </c>
      <c r="AN1071" s="8">
        <f t="shared" si="181"/>
        <v>492.31666666666661</v>
      </c>
      <c r="AO1071" s="8">
        <f>Table1[[#This Row],[L1 Worked Time]]+Table1[[#This Row],[Idle Time]]+Table1[[#This Row],[L1 Pend Time]]</f>
        <v>492.54999999999995</v>
      </c>
      <c r="AP1071" s="1" t="str">
        <f t="shared" si="182"/>
        <v>Wed</v>
      </c>
      <c r="AQ1071" s="6">
        <f>INT(Table1[[#This Row],[Create Date]])</f>
        <v>45014</v>
      </c>
      <c r="AR1071" s="2">
        <f t="shared" si="183"/>
        <v>45014</v>
      </c>
      <c r="AS1071" s="1" t="str">
        <f t="shared" si="184"/>
        <v>10:30:06</v>
      </c>
      <c r="AT1071" s="1" t="str">
        <f t="shared" si="185"/>
        <v>Week-5</v>
      </c>
      <c r="AU1071" s="3">
        <f t="shared" si="186"/>
        <v>0.41666666666666663</v>
      </c>
      <c r="AW1071">
        <v>0.23333333333333334</v>
      </c>
      <c r="AX1071">
        <v>0</v>
      </c>
      <c r="AY1071">
        <v>492.31666666666661</v>
      </c>
    </row>
    <row r="1072" spans="1:51" x14ac:dyDescent="0.25">
      <c r="A1072">
        <v>9231</v>
      </c>
      <c r="B1072" t="s">
        <v>41</v>
      </c>
      <c r="C1072" t="s">
        <v>109</v>
      </c>
      <c r="D1072" t="s">
        <v>43</v>
      </c>
      <c r="E1072" t="s">
        <v>150</v>
      </c>
      <c r="F1072" t="s">
        <v>5774</v>
      </c>
      <c r="G1072" t="s">
        <v>140</v>
      </c>
      <c r="H1072" t="s">
        <v>72</v>
      </c>
      <c r="I1072" t="s">
        <v>63</v>
      </c>
      <c r="J1072" t="s">
        <v>112</v>
      </c>
      <c r="K1072" t="s">
        <v>2614</v>
      </c>
      <c r="L1072" t="s">
        <v>50</v>
      </c>
      <c r="M1072" t="s">
        <v>114</v>
      </c>
      <c r="N1072">
        <v>197</v>
      </c>
      <c r="O1072" t="s">
        <v>48</v>
      </c>
      <c r="P1072" t="s">
        <v>66</v>
      </c>
      <c r="Q1072" t="s">
        <v>73</v>
      </c>
      <c r="V1072" t="s">
        <v>48</v>
      </c>
      <c r="W1072" t="s">
        <v>54</v>
      </c>
      <c r="X1072" t="s">
        <v>89</v>
      </c>
      <c r="Y1072" t="s">
        <v>54</v>
      </c>
      <c r="Z1072" t="s">
        <v>1659</v>
      </c>
      <c r="AA1072" t="s">
        <v>54</v>
      </c>
      <c r="AB1072" t="s">
        <v>57</v>
      </c>
      <c r="AC1072" t="s">
        <v>5775</v>
      </c>
      <c r="AH1072">
        <f t="shared" si="176"/>
        <v>0</v>
      </c>
      <c r="AI1072">
        <f t="shared" si="177"/>
        <v>0</v>
      </c>
      <c r="AJ1072">
        <f t="shared" si="178"/>
        <v>1</v>
      </c>
      <c r="AK1072">
        <v>1</v>
      </c>
      <c r="AL1072" s="8">
        <f t="shared" si="179"/>
        <v>197.00000000000003</v>
      </c>
      <c r="AM1072" s="8">
        <f t="shared" si="180"/>
        <v>0.16666666666666666</v>
      </c>
      <c r="AN1072" s="8">
        <f t="shared" si="181"/>
        <v>307.98333333333335</v>
      </c>
      <c r="AO1072" s="8">
        <f>Table1[[#This Row],[L1 Worked Time]]+Table1[[#This Row],[Idle Time]]+Table1[[#This Row],[L1 Pend Time]]</f>
        <v>505.15000000000003</v>
      </c>
      <c r="AP1072" s="1" t="str">
        <f t="shared" si="182"/>
        <v>Wed</v>
      </c>
      <c r="AQ1072" s="6">
        <f>INT(Table1[[#This Row],[Create Date]])</f>
        <v>45014</v>
      </c>
      <c r="AR1072" s="2">
        <f t="shared" si="183"/>
        <v>45014</v>
      </c>
      <c r="AS1072" s="1" t="str">
        <f t="shared" si="184"/>
        <v>10:30:05</v>
      </c>
      <c r="AT1072" s="1" t="str">
        <f t="shared" si="185"/>
        <v>Week-5</v>
      </c>
      <c r="AU1072" s="3">
        <f t="shared" si="186"/>
        <v>0.41666666666666663</v>
      </c>
      <c r="AW1072">
        <v>0.16666666666666666</v>
      </c>
      <c r="AX1072">
        <v>197.00000000000003</v>
      </c>
      <c r="AY1072">
        <v>307.98333333333335</v>
      </c>
    </row>
    <row r="1073" spans="1:51" x14ac:dyDescent="0.25">
      <c r="A1073">
        <v>9230</v>
      </c>
      <c r="B1073" t="s">
        <v>41</v>
      </c>
      <c r="C1073" t="s">
        <v>109</v>
      </c>
      <c r="D1073" t="s">
        <v>43</v>
      </c>
      <c r="E1073" t="s">
        <v>150</v>
      </c>
      <c r="F1073" t="s">
        <v>5776</v>
      </c>
      <c r="G1073" t="s">
        <v>120</v>
      </c>
      <c r="H1073" t="s">
        <v>72</v>
      </c>
      <c r="I1073" t="s">
        <v>63</v>
      </c>
      <c r="J1073" t="s">
        <v>281</v>
      </c>
      <c r="K1073" t="s">
        <v>2614</v>
      </c>
      <c r="L1073" t="s">
        <v>50</v>
      </c>
      <c r="M1073" t="s">
        <v>65</v>
      </c>
      <c r="N1073">
        <v>3</v>
      </c>
      <c r="O1073" t="s">
        <v>48</v>
      </c>
      <c r="P1073" t="s">
        <v>66</v>
      </c>
      <c r="Q1073" t="s">
        <v>88</v>
      </c>
      <c r="V1073" t="s">
        <v>282</v>
      </c>
      <c r="W1073" t="s">
        <v>54</v>
      </c>
      <c r="X1073" t="s">
        <v>55</v>
      </c>
      <c r="Y1073" t="s">
        <v>54</v>
      </c>
      <c r="Z1073" t="s">
        <v>5777</v>
      </c>
      <c r="AA1073" t="s">
        <v>54</v>
      </c>
      <c r="AB1073" t="s">
        <v>57</v>
      </c>
      <c r="AC1073" t="s">
        <v>5778</v>
      </c>
      <c r="AH1073">
        <f t="shared" si="176"/>
        <v>1</v>
      </c>
      <c r="AI1073">
        <f t="shared" si="177"/>
        <v>0</v>
      </c>
      <c r="AJ1073">
        <f t="shared" si="178"/>
        <v>1</v>
      </c>
      <c r="AK1073">
        <v>1</v>
      </c>
      <c r="AL1073" s="8">
        <f t="shared" si="179"/>
        <v>3</v>
      </c>
      <c r="AM1073" s="8">
        <f t="shared" si="180"/>
        <v>0.15000000000000002</v>
      </c>
      <c r="AN1073" s="8">
        <f t="shared" si="181"/>
        <v>408.95000000000005</v>
      </c>
      <c r="AO1073" s="8">
        <f>Table1[[#This Row],[L1 Worked Time]]+Table1[[#This Row],[Idle Time]]+Table1[[#This Row],[L1 Pend Time]]</f>
        <v>412.1</v>
      </c>
      <c r="AP1073" s="1" t="str">
        <f t="shared" si="182"/>
        <v>Wed</v>
      </c>
      <c r="AQ1073" s="6">
        <f>INT(Table1[[#This Row],[Create Date]])</f>
        <v>45014</v>
      </c>
      <c r="AR1073" s="2">
        <f t="shared" si="183"/>
        <v>45014</v>
      </c>
      <c r="AS1073" s="1" t="str">
        <f t="shared" si="184"/>
        <v>10:30:03</v>
      </c>
      <c r="AT1073" s="1" t="str">
        <f t="shared" si="185"/>
        <v>Week-5</v>
      </c>
      <c r="AU1073" s="3">
        <f t="shared" si="186"/>
        <v>0.41666666666666663</v>
      </c>
      <c r="AW1073">
        <v>0.15000000000000002</v>
      </c>
      <c r="AX1073">
        <v>3</v>
      </c>
      <c r="AY1073">
        <v>408.95000000000005</v>
      </c>
    </row>
    <row r="1074" spans="1:51" x14ac:dyDescent="0.25">
      <c r="A1074">
        <v>9229</v>
      </c>
      <c r="B1074" t="s">
        <v>117</v>
      </c>
      <c r="C1074" t="s">
        <v>109</v>
      </c>
      <c r="D1074" t="s">
        <v>43</v>
      </c>
      <c r="E1074" t="s">
        <v>217</v>
      </c>
      <c r="F1074" t="s">
        <v>5779</v>
      </c>
      <c r="G1074" t="s">
        <v>77</v>
      </c>
      <c r="H1074" t="s">
        <v>47</v>
      </c>
      <c r="I1074" t="s">
        <v>63</v>
      </c>
      <c r="J1074" t="s">
        <v>281</v>
      </c>
      <c r="K1074" t="s">
        <v>121</v>
      </c>
      <c r="L1074" t="s">
        <v>50</v>
      </c>
      <c r="M1074" t="s">
        <v>114</v>
      </c>
      <c r="N1074">
        <v>70</v>
      </c>
      <c r="O1074" t="s">
        <v>48</v>
      </c>
      <c r="P1074" t="s">
        <v>123</v>
      </c>
      <c r="R1074" t="s">
        <v>124</v>
      </c>
      <c r="V1074" t="s">
        <v>282</v>
      </c>
      <c r="W1074" t="s">
        <v>54</v>
      </c>
      <c r="X1074" t="s">
        <v>359</v>
      </c>
      <c r="Y1074" t="s">
        <v>54</v>
      </c>
      <c r="Z1074" t="s">
        <v>5780</v>
      </c>
      <c r="AA1074" t="s">
        <v>54</v>
      </c>
      <c r="AB1074" t="s">
        <v>57</v>
      </c>
      <c r="AC1074" t="s">
        <v>5466</v>
      </c>
      <c r="AH1074">
        <f t="shared" si="176"/>
        <v>1</v>
      </c>
      <c r="AI1074">
        <f t="shared" si="177"/>
        <v>0</v>
      </c>
      <c r="AJ1074">
        <f t="shared" si="178"/>
        <v>1</v>
      </c>
      <c r="AK1074">
        <v>1</v>
      </c>
      <c r="AL1074" s="8">
        <f t="shared" si="179"/>
        <v>70</v>
      </c>
      <c r="AM1074" s="8">
        <f t="shared" si="180"/>
        <v>0.2</v>
      </c>
      <c r="AN1074" s="8">
        <f t="shared" si="181"/>
        <v>106.56666666666666</v>
      </c>
      <c r="AO1074" s="8">
        <f>Table1[[#This Row],[L1 Worked Time]]+Table1[[#This Row],[Idle Time]]+Table1[[#This Row],[L1 Pend Time]]</f>
        <v>176.76666666666665</v>
      </c>
      <c r="AP1074" s="1" t="str">
        <f t="shared" si="182"/>
        <v>Wed</v>
      </c>
      <c r="AQ1074" s="6">
        <f>INT(Table1[[#This Row],[Create Date]])</f>
        <v>45014</v>
      </c>
      <c r="AR1074" s="2">
        <f t="shared" si="183"/>
        <v>45014</v>
      </c>
      <c r="AS1074" s="1" t="str">
        <f t="shared" si="184"/>
        <v>10:20:03</v>
      </c>
      <c r="AT1074" s="1" t="str">
        <f t="shared" si="185"/>
        <v>Week-5</v>
      </c>
      <c r="AU1074" s="3">
        <f t="shared" si="186"/>
        <v>0.41666666666666663</v>
      </c>
      <c r="AW1074">
        <v>0.2</v>
      </c>
      <c r="AX1074">
        <v>70</v>
      </c>
      <c r="AY1074">
        <v>106.56666666666666</v>
      </c>
    </row>
    <row r="1075" spans="1:51" x14ac:dyDescent="0.25">
      <c r="A1075">
        <v>9228</v>
      </c>
      <c r="B1075" t="s">
        <v>59</v>
      </c>
      <c r="C1075" t="s">
        <v>60</v>
      </c>
      <c r="D1075" t="s">
        <v>43</v>
      </c>
      <c r="E1075" t="s">
        <v>5781</v>
      </c>
      <c r="F1075" t="s">
        <v>5782</v>
      </c>
      <c r="G1075" t="s">
        <v>77</v>
      </c>
      <c r="H1075" t="s">
        <v>47</v>
      </c>
      <c r="I1075" t="s">
        <v>47</v>
      </c>
      <c r="J1075" t="s">
        <v>64</v>
      </c>
      <c r="L1075" t="s">
        <v>50</v>
      </c>
      <c r="M1075" t="s">
        <v>65</v>
      </c>
      <c r="N1075">
        <v>71</v>
      </c>
      <c r="O1075" t="s">
        <v>48</v>
      </c>
      <c r="P1075" t="s">
        <v>66</v>
      </c>
      <c r="Q1075" t="s">
        <v>317</v>
      </c>
      <c r="V1075" t="s">
        <v>48</v>
      </c>
      <c r="W1075" t="s">
        <v>54</v>
      </c>
      <c r="X1075" t="s">
        <v>78</v>
      </c>
      <c r="Y1075" t="s">
        <v>54</v>
      </c>
      <c r="Z1075" t="s">
        <v>1753</v>
      </c>
      <c r="AA1075" t="s">
        <v>54</v>
      </c>
      <c r="AB1075" t="s">
        <v>57</v>
      </c>
      <c r="AC1075" t="s">
        <v>5783</v>
      </c>
      <c r="AH1075">
        <f t="shared" si="176"/>
        <v>0</v>
      </c>
      <c r="AI1075">
        <f t="shared" si="177"/>
        <v>1</v>
      </c>
      <c r="AJ1075" t="str">
        <f t="shared" si="178"/>
        <v/>
      </c>
      <c r="AK1075">
        <v>1</v>
      </c>
      <c r="AL1075" s="8">
        <f t="shared" si="179"/>
        <v>71</v>
      </c>
      <c r="AM1075" s="8">
        <f t="shared" si="180"/>
        <v>0.13333333333333333</v>
      </c>
      <c r="AN1075" s="8">
        <f t="shared" si="181"/>
        <v>181.78333333333336</v>
      </c>
      <c r="AO1075" s="8">
        <f>Table1[[#This Row],[L1 Worked Time]]+Table1[[#This Row],[Idle Time]]+Table1[[#This Row],[L1 Pend Time]]</f>
        <v>252.91666666666669</v>
      </c>
      <c r="AP1075" s="1" t="str">
        <f t="shared" si="182"/>
        <v>Wed</v>
      </c>
      <c r="AQ1075" s="6">
        <f>INT(Table1[[#This Row],[Create Date]])</f>
        <v>45014</v>
      </c>
      <c r="AR1075" s="2">
        <f t="shared" si="183"/>
        <v>45014</v>
      </c>
      <c r="AS1075" s="1" t="str">
        <f t="shared" si="184"/>
        <v>09:30:11</v>
      </c>
      <c r="AT1075" s="1" t="str">
        <f t="shared" si="185"/>
        <v>Week-5</v>
      </c>
      <c r="AU1075" s="3">
        <f t="shared" si="186"/>
        <v>0.375</v>
      </c>
      <c r="AW1075">
        <v>0.13333333333333333</v>
      </c>
      <c r="AX1075">
        <v>71</v>
      </c>
      <c r="AY1075">
        <v>181.78333333333336</v>
      </c>
    </row>
    <row r="1076" spans="1:51" x14ac:dyDescent="0.25">
      <c r="A1076">
        <v>9227</v>
      </c>
      <c r="B1076" t="s">
        <v>59</v>
      </c>
      <c r="C1076" t="s">
        <v>60</v>
      </c>
      <c r="D1076" t="s">
        <v>43</v>
      </c>
      <c r="E1076" t="s">
        <v>5336</v>
      </c>
      <c r="F1076" t="s">
        <v>5784</v>
      </c>
      <c r="G1076" t="s">
        <v>82</v>
      </c>
      <c r="H1076" t="s">
        <v>72</v>
      </c>
      <c r="I1076" t="s">
        <v>72</v>
      </c>
      <c r="J1076" t="s">
        <v>64</v>
      </c>
      <c r="L1076" t="s">
        <v>50</v>
      </c>
      <c r="M1076" t="s">
        <v>65</v>
      </c>
      <c r="N1076">
        <v>105</v>
      </c>
      <c r="O1076" t="s">
        <v>48</v>
      </c>
      <c r="P1076" t="s">
        <v>66</v>
      </c>
      <c r="Q1076" t="s">
        <v>73</v>
      </c>
      <c r="V1076" t="s">
        <v>48</v>
      </c>
      <c r="W1076" t="s">
        <v>54</v>
      </c>
      <c r="X1076" t="s">
        <v>148</v>
      </c>
      <c r="Y1076" t="s">
        <v>54</v>
      </c>
      <c r="Z1076" t="s">
        <v>2892</v>
      </c>
      <c r="AA1076" t="s">
        <v>54</v>
      </c>
      <c r="AB1076" t="s">
        <v>57</v>
      </c>
      <c r="AC1076" t="s">
        <v>5785</v>
      </c>
      <c r="AH1076">
        <f t="shared" si="176"/>
        <v>0</v>
      </c>
      <c r="AI1076">
        <f t="shared" si="177"/>
        <v>1</v>
      </c>
      <c r="AJ1076" t="str">
        <f t="shared" si="178"/>
        <v/>
      </c>
      <c r="AK1076">
        <v>1</v>
      </c>
      <c r="AL1076" s="8">
        <f t="shared" si="179"/>
        <v>105</v>
      </c>
      <c r="AM1076" s="8">
        <f t="shared" si="180"/>
        <v>0.11666666666666667</v>
      </c>
      <c r="AN1076" s="8">
        <f t="shared" si="181"/>
        <v>152.71666666666667</v>
      </c>
      <c r="AO1076" s="8">
        <f>Table1[[#This Row],[L1 Worked Time]]+Table1[[#This Row],[Idle Time]]+Table1[[#This Row],[L1 Pend Time]]</f>
        <v>257.83333333333331</v>
      </c>
      <c r="AP1076" s="1" t="str">
        <f t="shared" si="182"/>
        <v>Wed</v>
      </c>
      <c r="AQ1076" s="6">
        <f>INT(Table1[[#This Row],[Create Date]])</f>
        <v>45014</v>
      </c>
      <c r="AR1076" s="2">
        <f t="shared" si="183"/>
        <v>45014</v>
      </c>
      <c r="AS1076" s="1" t="str">
        <f t="shared" si="184"/>
        <v>08:30:15</v>
      </c>
      <c r="AT1076" s="1" t="str">
        <f t="shared" si="185"/>
        <v>Week-5</v>
      </c>
      <c r="AU1076" s="3">
        <f t="shared" si="186"/>
        <v>0.33333333333333331</v>
      </c>
      <c r="AW1076">
        <v>0.11666666666666667</v>
      </c>
      <c r="AX1076">
        <v>105</v>
      </c>
      <c r="AY1076">
        <v>152.71666666666667</v>
      </c>
    </row>
    <row r="1077" spans="1:51" x14ac:dyDescent="0.25">
      <c r="A1077">
        <v>9226</v>
      </c>
      <c r="B1077" t="s">
        <v>41</v>
      </c>
      <c r="C1077" t="s">
        <v>60</v>
      </c>
      <c r="D1077" t="s">
        <v>43</v>
      </c>
      <c r="E1077" t="s">
        <v>110</v>
      </c>
      <c r="F1077" t="s">
        <v>5786</v>
      </c>
      <c r="G1077" t="s">
        <v>77</v>
      </c>
      <c r="H1077" t="s">
        <v>72</v>
      </c>
      <c r="I1077" t="s">
        <v>72</v>
      </c>
      <c r="J1077" t="s">
        <v>112</v>
      </c>
      <c r="K1077" t="s">
        <v>113</v>
      </c>
      <c r="L1077" t="s">
        <v>50</v>
      </c>
      <c r="M1077" t="s">
        <v>114</v>
      </c>
      <c r="N1077">
        <v>55</v>
      </c>
      <c r="O1077" t="s">
        <v>48</v>
      </c>
      <c r="P1077" t="s">
        <v>52</v>
      </c>
      <c r="T1077" t="s">
        <v>105</v>
      </c>
      <c r="V1077" t="s">
        <v>48</v>
      </c>
      <c r="W1077" t="s">
        <v>54</v>
      </c>
      <c r="X1077" t="s">
        <v>148</v>
      </c>
      <c r="Y1077" t="s">
        <v>54</v>
      </c>
      <c r="Z1077" t="s">
        <v>4422</v>
      </c>
      <c r="AA1077" t="s">
        <v>54</v>
      </c>
      <c r="AB1077" t="s">
        <v>57</v>
      </c>
      <c r="AC1077" t="s">
        <v>5787</v>
      </c>
      <c r="AH1077">
        <f t="shared" si="176"/>
        <v>0</v>
      </c>
      <c r="AI1077">
        <f t="shared" si="177"/>
        <v>1</v>
      </c>
      <c r="AJ1077" t="str">
        <f t="shared" si="178"/>
        <v/>
      </c>
      <c r="AK1077">
        <v>1</v>
      </c>
      <c r="AL1077" s="8">
        <f t="shared" si="179"/>
        <v>55.000000000000007</v>
      </c>
      <c r="AM1077" s="8">
        <f t="shared" si="180"/>
        <v>0.11666666666666667</v>
      </c>
      <c r="AN1077" s="8">
        <f t="shared" si="181"/>
        <v>72.45</v>
      </c>
      <c r="AO1077" s="8">
        <f>Table1[[#This Row],[L1 Worked Time]]+Table1[[#This Row],[Idle Time]]+Table1[[#This Row],[L1 Pend Time]]</f>
        <v>127.56666666666668</v>
      </c>
      <c r="AP1077" s="1" t="str">
        <f t="shared" si="182"/>
        <v>Wed</v>
      </c>
      <c r="AQ1077" s="6">
        <f>INT(Table1[[#This Row],[Create Date]])</f>
        <v>45014</v>
      </c>
      <c r="AR1077" s="2">
        <f t="shared" si="183"/>
        <v>45014</v>
      </c>
      <c r="AS1077" s="1" t="str">
        <f t="shared" si="184"/>
        <v>08:10:05</v>
      </c>
      <c r="AT1077" s="1" t="str">
        <f t="shared" si="185"/>
        <v>Week-5</v>
      </c>
      <c r="AU1077" s="3">
        <f t="shared" si="186"/>
        <v>0.33333333333333331</v>
      </c>
      <c r="AW1077">
        <v>0.11666666666666667</v>
      </c>
      <c r="AX1077">
        <v>55.000000000000007</v>
      </c>
      <c r="AY1077">
        <v>72.45</v>
      </c>
    </row>
    <row r="1078" spans="1:51" x14ac:dyDescent="0.25">
      <c r="A1078">
        <v>9225</v>
      </c>
      <c r="B1078" t="s">
        <v>41</v>
      </c>
      <c r="C1078" t="s">
        <v>60</v>
      </c>
      <c r="D1078" t="s">
        <v>43</v>
      </c>
      <c r="E1078" t="s">
        <v>110</v>
      </c>
      <c r="F1078" t="s">
        <v>5788</v>
      </c>
      <c r="G1078" t="s">
        <v>82</v>
      </c>
      <c r="H1078" t="s">
        <v>72</v>
      </c>
      <c r="I1078" t="s">
        <v>72</v>
      </c>
      <c r="J1078" t="s">
        <v>112</v>
      </c>
      <c r="K1078" t="s">
        <v>113</v>
      </c>
      <c r="L1078" t="s">
        <v>50</v>
      </c>
      <c r="M1078" t="s">
        <v>51</v>
      </c>
      <c r="N1078">
        <v>45</v>
      </c>
      <c r="O1078" t="s">
        <v>48</v>
      </c>
      <c r="P1078" t="s">
        <v>52</v>
      </c>
      <c r="T1078" t="s">
        <v>105</v>
      </c>
      <c r="V1078" t="s">
        <v>48</v>
      </c>
      <c r="W1078" t="s">
        <v>54</v>
      </c>
      <c r="X1078" t="s">
        <v>55</v>
      </c>
      <c r="Y1078" t="s">
        <v>54</v>
      </c>
      <c r="Z1078" t="s">
        <v>1771</v>
      </c>
      <c r="AA1078" t="s">
        <v>54</v>
      </c>
      <c r="AB1078" t="s">
        <v>57</v>
      </c>
      <c r="AC1078" t="s">
        <v>5789</v>
      </c>
      <c r="AH1078">
        <f t="shared" si="176"/>
        <v>0</v>
      </c>
      <c r="AI1078">
        <f t="shared" si="177"/>
        <v>1</v>
      </c>
      <c r="AJ1078" t="str">
        <f t="shared" si="178"/>
        <v/>
      </c>
      <c r="AK1078">
        <v>1</v>
      </c>
      <c r="AL1078" s="8">
        <f t="shared" si="179"/>
        <v>45</v>
      </c>
      <c r="AM1078" s="8">
        <f t="shared" si="180"/>
        <v>0.15000000000000002</v>
      </c>
      <c r="AN1078" s="8">
        <f t="shared" si="181"/>
        <v>164.03333333333336</v>
      </c>
      <c r="AO1078" s="8">
        <f>Table1[[#This Row],[L1 Worked Time]]+Table1[[#This Row],[Idle Time]]+Table1[[#This Row],[L1 Pend Time]]</f>
        <v>209.18333333333337</v>
      </c>
      <c r="AP1078" s="1" t="str">
        <f t="shared" si="182"/>
        <v>Wed</v>
      </c>
      <c r="AQ1078" s="6">
        <f>INT(Table1[[#This Row],[Create Date]])</f>
        <v>45014</v>
      </c>
      <c r="AR1078" s="2">
        <f t="shared" si="183"/>
        <v>45014</v>
      </c>
      <c r="AS1078" s="1" t="str">
        <f t="shared" si="184"/>
        <v>08:10:03</v>
      </c>
      <c r="AT1078" s="1" t="str">
        <f t="shared" si="185"/>
        <v>Week-5</v>
      </c>
      <c r="AU1078" s="3">
        <f t="shared" si="186"/>
        <v>0.33333333333333331</v>
      </c>
      <c r="AW1078">
        <v>0.15000000000000002</v>
      </c>
      <c r="AX1078">
        <v>45</v>
      </c>
      <c r="AY1078">
        <v>164.03333333333336</v>
      </c>
    </row>
    <row r="1079" spans="1:51" x14ac:dyDescent="0.25">
      <c r="A1079">
        <v>9224</v>
      </c>
      <c r="B1079" t="s">
        <v>41</v>
      </c>
      <c r="C1079" t="s">
        <v>60</v>
      </c>
      <c r="D1079" t="s">
        <v>43</v>
      </c>
      <c r="E1079" t="s">
        <v>110</v>
      </c>
      <c r="F1079" t="s">
        <v>5790</v>
      </c>
      <c r="G1079" t="s">
        <v>140</v>
      </c>
      <c r="H1079" t="s">
        <v>72</v>
      </c>
      <c r="I1079" t="s">
        <v>72</v>
      </c>
      <c r="J1079" t="s">
        <v>112</v>
      </c>
      <c r="K1079" t="s">
        <v>113</v>
      </c>
      <c r="L1079" t="s">
        <v>50</v>
      </c>
      <c r="M1079" t="s">
        <v>114</v>
      </c>
      <c r="N1079">
        <v>20</v>
      </c>
      <c r="O1079" t="s">
        <v>48</v>
      </c>
      <c r="P1079" t="s">
        <v>52</v>
      </c>
      <c r="T1079" t="s">
        <v>105</v>
      </c>
      <c r="V1079" t="s">
        <v>48</v>
      </c>
      <c r="W1079" t="s">
        <v>54</v>
      </c>
      <c r="X1079" t="s">
        <v>55</v>
      </c>
      <c r="Y1079" t="s">
        <v>54</v>
      </c>
      <c r="Z1079" t="s">
        <v>5791</v>
      </c>
      <c r="AA1079" t="s">
        <v>54</v>
      </c>
      <c r="AB1079" t="s">
        <v>57</v>
      </c>
      <c r="AC1079" t="s">
        <v>5792</v>
      </c>
      <c r="AH1079">
        <f t="shared" si="176"/>
        <v>0</v>
      </c>
      <c r="AI1079">
        <f t="shared" si="177"/>
        <v>1</v>
      </c>
      <c r="AJ1079" t="str">
        <f t="shared" si="178"/>
        <v/>
      </c>
      <c r="AK1079">
        <v>1</v>
      </c>
      <c r="AL1079" s="8">
        <f t="shared" si="179"/>
        <v>20</v>
      </c>
      <c r="AM1079" s="8">
        <f t="shared" si="180"/>
        <v>0.15000000000000002</v>
      </c>
      <c r="AN1079" s="8">
        <f t="shared" si="181"/>
        <v>169.41666666666666</v>
      </c>
      <c r="AO1079" s="8">
        <f>Table1[[#This Row],[L1 Worked Time]]+Table1[[#This Row],[Idle Time]]+Table1[[#This Row],[L1 Pend Time]]</f>
        <v>189.56666666666666</v>
      </c>
      <c r="AP1079" s="1" t="str">
        <f t="shared" si="182"/>
        <v>Wed</v>
      </c>
      <c r="AQ1079" s="6">
        <f>INT(Table1[[#This Row],[Create Date]])</f>
        <v>45014</v>
      </c>
      <c r="AR1079" s="2">
        <f t="shared" si="183"/>
        <v>45014</v>
      </c>
      <c r="AS1079" s="1" t="str">
        <f t="shared" si="184"/>
        <v>08:00:03</v>
      </c>
      <c r="AT1079" s="1" t="str">
        <f t="shared" si="185"/>
        <v>Week-5</v>
      </c>
      <c r="AU1079" s="3">
        <f t="shared" si="186"/>
        <v>0.33333333333333331</v>
      </c>
      <c r="AW1079">
        <v>0.15000000000000002</v>
      </c>
      <c r="AX1079">
        <v>20</v>
      </c>
      <c r="AY1079">
        <v>169.41666666666666</v>
      </c>
    </row>
    <row r="1080" spans="1:51" x14ac:dyDescent="0.25">
      <c r="A1080">
        <v>9223</v>
      </c>
      <c r="B1080" t="s">
        <v>41</v>
      </c>
      <c r="C1080" t="s">
        <v>60</v>
      </c>
      <c r="D1080" t="s">
        <v>43</v>
      </c>
      <c r="E1080" t="s">
        <v>110</v>
      </c>
      <c r="F1080" t="s">
        <v>5793</v>
      </c>
      <c r="G1080" t="s">
        <v>140</v>
      </c>
      <c r="H1080" t="s">
        <v>72</v>
      </c>
      <c r="I1080" t="s">
        <v>72</v>
      </c>
      <c r="J1080" t="s">
        <v>112</v>
      </c>
      <c r="K1080" t="s">
        <v>113</v>
      </c>
      <c r="L1080" t="s">
        <v>50</v>
      </c>
      <c r="M1080" t="s">
        <v>114</v>
      </c>
      <c r="N1080">
        <v>66</v>
      </c>
      <c r="O1080" t="s">
        <v>48</v>
      </c>
      <c r="P1080" t="s">
        <v>52</v>
      </c>
      <c r="T1080" t="s">
        <v>105</v>
      </c>
      <c r="V1080" t="s">
        <v>48</v>
      </c>
      <c r="W1080" t="s">
        <v>54</v>
      </c>
      <c r="X1080" t="s">
        <v>142</v>
      </c>
      <c r="Y1080" t="s">
        <v>54</v>
      </c>
      <c r="Z1080" t="s">
        <v>3349</v>
      </c>
      <c r="AA1080" t="s">
        <v>54</v>
      </c>
      <c r="AB1080" t="s">
        <v>57</v>
      </c>
      <c r="AC1080" t="s">
        <v>5794</v>
      </c>
      <c r="AH1080">
        <f t="shared" si="176"/>
        <v>0</v>
      </c>
      <c r="AI1080">
        <f t="shared" si="177"/>
        <v>1</v>
      </c>
      <c r="AJ1080" t="str">
        <f t="shared" si="178"/>
        <v/>
      </c>
      <c r="AK1080">
        <v>1</v>
      </c>
      <c r="AL1080" s="8">
        <f t="shared" si="179"/>
        <v>66</v>
      </c>
      <c r="AM1080" s="8">
        <f t="shared" si="180"/>
        <v>0.1</v>
      </c>
      <c r="AN1080" s="8">
        <f t="shared" si="181"/>
        <v>91.61666666666666</v>
      </c>
      <c r="AO1080" s="8">
        <f>Table1[[#This Row],[L1 Worked Time]]+Table1[[#This Row],[Idle Time]]+Table1[[#This Row],[L1 Pend Time]]</f>
        <v>157.71666666666664</v>
      </c>
      <c r="AP1080" s="1" t="str">
        <f t="shared" si="182"/>
        <v>Wed</v>
      </c>
      <c r="AQ1080" s="6">
        <f>INT(Table1[[#This Row],[Create Date]])</f>
        <v>45014</v>
      </c>
      <c r="AR1080" s="2">
        <f t="shared" si="183"/>
        <v>45014</v>
      </c>
      <c r="AS1080" s="1" t="str">
        <f t="shared" si="184"/>
        <v>07:40:03</v>
      </c>
      <c r="AT1080" s="1" t="str">
        <f t="shared" si="185"/>
        <v>Week-5</v>
      </c>
      <c r="AU1080" s="3">
        <f t="shared" si="186"/>
        <v>0.29166666666666663</v>
      </c>
      <c r="AW1080">
        <v>0.1</v>
      </c>
      <c r="AX1080">
        <v>66</v>
      </c>
      <c r="AY1080">
        <v>91.61666666666666</v>
      </c>
    </row>
    <row r="1081" spans="1:51" x14ac:dyDescent="0.25">
      <c r="A1081">
        <v>9222</v>
      </c>
      <c r="B1081" t="s">
        <v>41</v>
      </c>
      <c r="C1081" t="s">
        <v>60</v>
      </c>
      <c r="D1081" t="s">
        <v>43</v>
      </c>
      <c r="E1081" t="s">
        <v>110</v>
      </c>
      <c r="F1081" t="s">
        <v>5795</v>
      </c>
      <c r="G1081" t="s">
        <v>140</v>
      </c>
      <c r="H1081" t="s">
        <v>72</v>
      </c>
      <c r="I1081" t="s">
        <v>72</v>
      </c>
      <c r="J1081" t="s">
        <v>112</v>
      </c>
      <c r="K1081" t="s">
        <v>113</v>
      </c>
      <c r="L1081" t="s">
        <v>50</v>
      </c>
      <c r="M1081" t="s">
        <v>114</v>
      </c>
      <c r="N1081">
        <v>17</v>
      </c>
      <c r="O1081" t="s">
        <v>48</v>
      </c>
      <c r="P1081" t="s">
        <v>52</v>
      </c>
      <c r="T1081" t="s">
        <v>105</v>
      </c>
      <c r="V1081" t="s">
        <v>48</v>
      </c>
      <c r="W1081" t="s">
        <v>54</v>
      </c>
      <c r="X1081" t="s">
        <v>148</v>
      </c>
      <c r="Y1081" t="s">
        <v>54</v>
      </c>
      <c r="Z1081" t="s">
        <v>5796</v>
      </c>
      <c r="AA1081" t="s">
        <v>54</v>
      </c>
      <c r="AB1081" t="s">
        <v>57</v>
      </c>
      <c r="AC1081" t="s">
        <v>5754</v>
      </c>
      <c r="AH1081">
        <f t="shared" si="176"/>
        <v>0</v>
      </c>
      <c r="AI1081">
        <f t="shared" si="177"/>
        <v>1</v>
      </c>
      <c r="AJ1081" t="str">
        <f t="shared" si="178"/>
        <v/>
      </c>
      <c r="AK1081">
        <v>1</v>
      </c>
      <c r="AL1081" s="8">
        <f t="shared" si="179"/>
        <v>17</v>
      </c>
      <c r="AM1081" s="8">
        <f t="shared" si="180"/>
        <v>0.11666666666666667</v>
      </c>
      <c r="AN1081" s="8">
        <f t="shared" si="181"/>
        <v>86.066666666666663</v>
      </c>
      <c r="AO1081" s="8">
        <f>Table1[[#This Row],[L1 Worked Time]]+Table1[[#This Row],[Idle Time]]+Table1[[#This Row],[L1 Pend Time]]</f>
        <v>103.18333333333334</v>
      </c>
      <c r="AP1081" s="1" t="str">
        <f t="shared" si="182"/>
        <v>Wed</v>
      </c>
      <c r="AQ1081" s="6">
        <f>INT(Table1[[#This Row],[Create Date]])</f>
        <v>45014</v>
      </c>
      <c r="AR1081" s="2">
        <f t="shared" si="183"/>
        <v>45014</v>
      </c>
      <c r="AS1081" s="1" t="str">
        <f t="shared" si="184"/>
        <v>07:30:04</v>
      </c>
      <c r="AT1081" s="1" t="str">
        <f t="shared" si="185"/>
        <v>Week-5</v>
      </c>
      <c r="AU1081" s="3">
        <f t="shared" si="186"/>
        <v>0.29166666666666663</v>
      </c>
      <c r="AW1081">
        <v>0.11666666666666667</v>
      </c>
      <c r="AX1081">
        <v>17</v>
      </c>
      <c r="AY1081">
        <v>86.066666666666663</v>
      </c>
    </row>
    <row r="1082" spans="1:51" x14ac:dyDescent="0.25">
      <c r="A1082">
        <v>9221</v>
      </c>
      <c r="B1082" t="s">
        <v>59</v>
      </c>
      <c r="C1082" t="s">
        <v>60</v>
      </c>
      <c r="D1082" t="s">
        <v>43</v>
      </c>
      <c r="E1082" t="s">
        <v>4409</v>
      </c>
      <c r="F1082" t="s">
        <v>5797</v>
      </c>
      <c r="G1082" t="s">
        <v>120</v>
      </c>
      <c r="H1082" t="s">
        <v>47</v>
      </c>
      <c r="I1082" t="s">
        <v>47</v>
      </c>
      <c r="J1082" t="s">
        <v>48</v>
      </c>
      <c r="K1082" t="s">
        <v>193</v>
      </c>
      <c r="L1082" t="s">
        <v>50</v>
      </c>
      <c r="M1082" t="s">
        <v>65</v>
      </c>
      <c r="N1082">
        <v>42</v>
      </c>
      <c r="O1082" t="s">
        <v>48</v>
      </c>
      <c r="P1082" t="s">
        <v>66</v>
      </c>
      <c r="Q1082" t="s">
        <v>147</v>
      </c>
      <c r="V1082" t="s">
        <v>48</v>
      </c>
      <c r="W1082" t="s">
        <v>54</v>
      </c>
      <c r="X1082" t="s">
        <v>188</v>
      </c>
      <c r="Y1082" t="s">
        <v>54</v>
      </c>
      <c r="Z1082" t="s">
        <v>5798</v>
      </c>
      <c r="AA1082" t="s">
        <v>54</v>
      </c>
      <c r="AB1082" t="s">
        <v>57</v>
      </c>
      <c r="AC1082" t="s">
        <v>5799</v>
      </c>
      <c r="AH1082">
        <f t="shared" si="176"/>
        <v>0</v>
      </c>
      <c r="AI1082">
        <f t="shared" si="177"/>
        <v>1</v>
      </c>
      <c r="AJ1082" t="str">
        <f t="shared" si="178"/>
        <v/>
      </c>
      <c r="AK1082">
        <v>1</v>
      </c>
      <c r="AL1082" s="8">
        <f t="shared" si="179"/>
        <v>42</v>
      </c>
      <c r="AM1082" s="8">
        <f t="shared" si="180"/>
        <v>0.33333333333333331</v>
      </c>
      <c r="AN1082" s="8">
        <f t="shared" si="181"/>
        <v>179.75000000000003</v>
      </c>
      <c r="AO1082" s="8">
        <f>Table1[[#This Row],[L1 Worked Time]]+Table1[[#This Row],[Idle Time]]+Table1[[#This Row],[L1 Pend Time]]</f>
        <v>222.08333333333337</v>
      </c>
      <c r="AP1082" s="1" t="str">
        <f t="shared" si="182"/>
        <v>Wed</v>
      </c>
      <c r="AQ1082" s="6">
        <f>INT(Table1[[#This Row],[Create Date]])</f>
        <v>45014</v>
      </c>
      <c r="AR1082" s="2">
        <f t="shared" si="183"/>
        <v>45014</v>
      </c>
      <c r="AS1082" s="1" t="str">
        <f t="shared" si="184"/>
        <v>07:10:03</v>
      </c>
      <c r="AT1082" s="1" t="str">
        <f t="shared" si="185"/>
        <v>Week-5</v>
      </c>
      <c r="AU1082" s="3">
        <f t="shared" si="186"/>
        <v>0.29166666666666663</v>
      </c>
      <c r="AW1082">
        <v>0.33333333333333331</v>
      </c>
      <c r="AX1082">
        <v>42</v>
      </c>
      <c r="AY1082">
        <v>179.75000000000003</v>
      </c>
    </row>
    <row r="1083" spans="1:51" x14ac:dyDescent="0.25">
      <c r="A1083">
        <v>9220</v>
      </c>
      <c r="B1083" t="s">
        <v>41</v>
      </c>
      <c r="C1083" t="s">
        <v>60</v>
      </c>
      <c r="D1083" t="s">
        <v>43</v>
      </c>
      <c r="E1083" t="s">
        <v>110</v>
      </c>
      <c r="F1083" t="s">
        <v>5800</v>
      </c>
      <c r="G1083" t="s">
        <v>140</v>
      </c>
      <c r="H1083" t="s">
        <v>72</v>
      </c>
      <c r="I1083" t="s">
        <v>72</v>
      </c>
      <c r="J1083" t="s">
        <v>112</v>
      </c>
      <c r="K1083" t="s">
        <v>113</v>
      </c>
      <c r="L1083" t="s">
        <v>50</v>
      </c>
      <c r="M1083" t="s">
        <v>114</v>
      </c>
      <c r="N1083">
        <v>44</v>
      </c>
      <c r="O1083" t="s">
        <v>48</v>
      </c>
      <c r="P1083" t="s">
        <v>52</v>
      </c>
      <c r="T1083" t="s">
        <v>105</v>
      </c>
      <c r="V1083" t="s">
        <v>48</v>
      </c>
      <c r="W1083" t="s">
        <v>54</v>
      </c>
      <c r="X1083" t="s">
        <v>244</v>
      </c>
      <c r="Y1083" t="s">
        <v>54</v>
      </c>
      <c r="Z1083" t="s">
        <v>5801</v>
      </c>
      <c r="AA1083" t="s">
        <v>54</v>
      </c>
      <c r="AB1083" t="s">
        <v>57</v>
      </c>
      <c r="AC1083" t="s">
        <v>5802</v>
      </c>
      <c r="AH1083">
        <f t="shared" si="176"/>
        <v>0</v>
      </c>
      <c r="AI1083">
        <f t="shared" si="177"/>
        <v>1</v>
      </c>
      <c r="AJ1083" t="str">
        <f t="shared" si="178"/>
        <v/>
      </c>
      <c r="AK1083">
        <v>1</v>
      </c>
      <c r="AL1083" s="8">
        <f t="shared" si="179"/>
        <v>44</v>
      </c>
      <c r="AM1083" s="8">
        <f t="shared" si="180"/>
        <v>0.31666666666666665</v>
      </c>
      <c r="AN1083" s="8">
        <f t="shared" si="181"/>
        <v>85.716666666666669</v>
      </c>
      <c r="AO1083" s="8">
        <f>Table1[[#This Row],[L1 Worked Time]]+Table1[[#This Row],[Idle Time]]+Table1[[#This Row],[L1 Pend Time]]</f>
        <v>130.03333333333333</v>
      </c>
      <c r="AP1083" s="1" t="str">
        <f t="shared" si="182"/>
        <v>Wed</v>
      </c>
      <c r="AQ1083" s="6">
        <f>INT(Table1[[#This Row],[Create Date]])</f>
        <v>45014</v>
      </c>
      <c r="AR1083" s="2">
        <f t="shared" si="183"/>
        <v>45014</v>
      </c>
      <c r="AS1083" s="1" t="str">
        <f t="shared" si="184"/>
        <v>06:50:03</v>
      </c>
      <c r="AT1083" s="1" t="str">
        <f t="shared" si="185"/>
        <v>Week-5</v>
      </c>
      <c r="AU1083" s="3">
        <f t="shared" si="186"/>
        <v>0.25</v>
      </c>
      <c r="AW1083">
        <v>0.31666666666666665</v>
      </c>
      <c r="AX1083">
        <v>44</v>
      </c>
      <c r="AY1083">
        <v>85.716666666666669</v>
      </c>
    </row>
    <row r="1084" spans="1:51" x14ac:dyDescent="0.25">
      <c r="A1084">
        <v>9219</v>
      </c>
      <c r="B1084" t="s">
        <v>41</v>
      </c>
      <c r="C1084" t="s">
        <v>60</v>
      </c>
      <c r="D1084" t="s">
        <v>43</v>
      </c>
      <c r="E1084" t="s">
        <v>249</v>
      </c>
      <c r="F1084" t="s">
        <v>5803</v>
      </c>
      <c r="G1084" t="s">
        <v>129</v>
      </c>
      <c r="H1084" t="s">
        <v>63</v>
      </c>
      <c r="I1084" t="s">
        <v>63</v>
      </c>
      <c r="J1084" t="s">
        <v>281</v>
      </c>
      <c r="K1084" t="s">
        <v>2614</v>
      </c>
      <c r="L1084" t="s">
        <v>50</v>
      </c>
      <c r="M1084" t="s">
        <v>114</v>
      </c>
      <c r="N1084">
        <v>61</v>
      </c>
      <c r="O1084" t="s">
        <v>48</v>
      </c>
      <c r="P1084" t="s">
        <v>251</v>
      </c>
      <c r="S1084" t="s">
        <v>252</v>
      </c>
      <c r="V1084" t="s">
        <v>282</v>
      </c>
      <c r="W1084" t="s">
        <v>54</v>
      </c>
      <c r="X1084" t="s">
        <v>84</v>
      </c>
      <c r="Y1084" t="s">
        <v>54</v>
      </c>
      <c r="Z1084" t="s">
        <v>5804</v>
      </c>
      <c r="AA1084" t="s">
        <v>54</v>
      </c>
      <c r="AB1084" t="s">
        <v>57</v>
      </c>
      <c r="AC1084" t="s">
        <v>5805</v>
      </c>
      <c r="AH1084">
        <f t="shared" si="176"/>
        <v>1</v>
      </c>
      <c r="AI1084">
        <f t="shared" si="177"/>
        <v>1</v>
      </c>
      <c r="AJ1084" t="str">
        <f t="shared" si="178"/>
        <v/>
      </c>
      <c r="AK1084">
        <v>1</v>
      </c>
      <c r="AL1084" s="8">
        <f t="shared" si="179"/>
        <v>61</v>
      </c>
      <c r="AM1084" s="8">
        <f t="shared" si="180"/>
        <v>0.18333333333333332</v>
      </c>
      <c r="AN1084" s="8">
        <f t="shared" si="181"/>
        <v>41.466666666666669</v>
      </c>
      <c r="AO1084" s="8">
        <f>Table1[[#This Row],[L1 Worked Time]]+Table1[[#This Row],[Idle Time]]+Table1[[#This Row],[L1 Pend Time]]</f>
        <v>102.65</v>
      </c>
      <c r="AP1084" s="1" t="str">
        <f t="shared" si="182"/>
        <v>Wed</v>
      </c>
      <c r="AQ1084" s="6">
        <f>INT(Table1[[#This Row],[Create Date]])</f>
        <v>45014</v>
      </c>
      <c r="AR1084" s="2">
        <f t="shared" si="183"/>
        <v>45014</v>
      </c>
      <c r="AS1084" s="1" t="str">
        <f t="shared" si="184"/>
        <v>06:20:03</v>
      </c>
      <c r="AT1084" s="1" t="str">
        <f t="shared" si="185"/>
        <v>Week-5</v>
      </c>
      <c r="AU1084" s="3">
        <f t="shared" si="186"/>
        <v>0.25</v>
      </c>
      <c r="AW1084">
        <v>0.18333333333333332</v>
      </c>
      <c r="AX1084">
        <v>61</v>
      </c>
      <c r="AY1084">
        <v>41.466666666666669</v>
      </c>
    </row>
    <row r="1085" spans="1:51" x14ac:dyDescent="0.25">
      <c r="A1085">
        <v>9218</v>
      </c>
      <c r="B1085" t="s">
        <v>41</v>
      </c>
      <c r="C1085" t="s">
        <v>60</v>
      </c>
      <c r="D1085" t="s">
        <v>43</v>
      </c>
      <c r="E1085" t="s">
        <v>110</v>
      </c>
      <c r="F1085" t="s">
        <v>5806</v>
      </c>
      <c r="G1085" t="s">
        <v>77</v>
      </c>
      <c r="H1085" t="s">
        <v>72</v>
      </c>
      <c r="I1085" t="s">
        <v>72</v>
      </c>
      <c r="J1085" t="s">
        <v>112</v>
      </c>
      <c r="K1085" t="s">
        <v>113</v>
      </c>
      <c r="L1085" t="s">
        <v>50</v>
      </c>
      <c r="M1085" t="s">
        <v>114</v>
      </c>
      <c r="N1085">
        <v>21</v>
      </c>
      <c r="O1085" t="s">
        <v>48</v>
      </c>
      <c r="P1085" t="s">
        <v>52</v>
      </c>
      <c r="T1085" t="s">
        <v>105</v>
      </c>
      <c r="V1085" t="s">
        <v>48</v>
      </c>
      <c r="W1085" t="s">
        <v>54</v>
      </c>
      <c r="X1085" t="s">
        <v>1114</v>
      </c>
      <c r="Y1085" t="s">
        <v>54</v>
      </c>
      <c r="Z1085" t="s">
        <v>5419</v>
      </c>
      <c r="AA1085" t="s">
        <v>54</v>
      </c>
      <c r="AB1085" t="s">
        <v>57</v>
      </c>
      <c r="AC1085" t="s">
        <v>5807</v>
      </c>
      <c r="AH1085">
        <f t="shared" si="176"/>
        <v>0</v>
      </c>
      <c r="AI1085">
        <f t="shared" si="177"/>
        <v>1</v>
      </c>
      <c r="AJ1085" t="str">
        <f t="shared" si="178"/>
        <v/>
      </c>
      <c r="AK1085">
        <v>1</v>
      </c>
      <c r="AL1085" s="8">
        <f t="shared" si="179"/>
        <v>21</v>
      </c>
      <c r="AM1085" s="8">
        <f t="shared" si="180"/>
        <v>0.30000000000000004</v>
      </c>
      <c r="AN1085" s="8">
        <f t="shared" si="181"/>
        <v>155.23333333333332</v>
      </c>
      <c r="AO1085" s="8">
        <f>Table1[[#This Row],[L1 Worked Time]]+Table1[[#This Row],[Idle Time]]+Table1[[#This Row],[L1 Pend Time]]</f>
        <v>176.53333333333333</v>
      </c>
      <c r="AP1085" s="1" t="str">
        <f t="shared" si="182"/>
        <v>Wed</v>
      </c>
      <c r="AQ1085" s="6">
        <f>INT(Table1[[#This Row],[Create Date]])</f>
        <v>45014</v>
      </c>
      <c r="AR1085" s="2">
        <f t="shared" si="183"/>
        <v>45014</v>
      </c>
      <c r="AS1085" s="1" t="str">
        <f t="shared" si="184"/>
        <v>06:10:03</v>
      </c>
      <c r="AT1085" s="1" t="str">
        <f t="shared" si="185"/>
        <v>Week-5</v>
      </c>
      <c r="AU1085" s="3">
        <f t="shared" si="186"/>
        <v>0.25</v>
      </c>
      <c r="AW1085">
        <v>0.30000000000000004</v>
      </c>
      <c r="AX1085">
        <v>21</v>
      </c>
      <c r="AY1085">
        <v>155.23333333333332</v>
      </c>
    </row>
    <row r="1086" spans="1:51" x14ac:dyDescent="0.25">
      <c r="A1086">
        <v>9217</v>
      </c>
      <c r="B1086" t="s">
        <v>59</v>
      </c>
      <c r="C1086" t="s">
        <v>60</v>
      </c>
      <c r="D1086" t="s">
        <v>43</v>
      </c>
      <c r="E1086" t="s">
        <v>5336</v>
      </c>
      <c r="F1086" t="s">
        <v>5808</v>
      </c>
      <c r="G1086" t="s">
        <v>129</v>
      </c>
      <c r="H1086" t="s">
        <v>72</v>
      </c>
      <c r="I1086" t="s">
        <v>72</v>
      </c>
      <c r="J1086" t="s">
        <v>64</v>
      </c>
      <c r="L1086" t="s">
        <v>50</v>
      </c>
      <c r="M1086" t="s">
        <v>65</v>
      </c>
      <c r="N1086">
        <v>26</v>
      </c>
      <c r="O1086" t="s">
        <v>48</v>
      </c>
      <c r="P1086" t="s">
        <v>66</v>
      </c>
      <c r="Q1086" t="s">
        <v>73</v>
      </c>
      <c r="V1086" t="s">
        <v>48</v>
      </c>
      <c r="W1086" t="s">
        <v>54</v>
      </c>
      <c r="X1086" t="s">
        <v>435</v>
      </c>
      <c r="Y1086" t="s">
        <v>54</v>
      </c>
      <c r="Z1086" t="s">
        <v>5809</v>
      </c>
      <c r="AA1086" t="s">
        <v>54</v>
      </c>
      <c r="AB1086" t="s">
        <v>57</v>
      </c>
      <c r="AC1086" t="s">
        <v>5444</v>
      </c>
      <c r="AH1086">
        <f t="shared" si="176"/>
        <v>0</v>
      </c>
      <c r="AI1086">
        <f t="shared" si="177"/>
        <v>1</v>
      </c>
      <c r="AJ1086" t="str">
        <f t="shared" si="178"/>
        <v/>
      </c>
      <c r="AK1086">
        <v>1</v>
      </c>
      <c r="AL1086" s="8">
        <f t="shared" si="179"/>
        <v>25.999999999999996</v>
      </c>
      <c r="AM1086" s="8">
        <f t="shared" si="180"/>
        <v>0.21666666666666667</v>
      </c>
      <c r="AN1086" s="8">
        <f t="shared" si="181"/>
        <v>29.933333333333334</v>
      </c>
      <c r="AO1086" s="8">
        <f>Table1[[#This Row],[L1 Worked Time]]+Table1[[#This Row],[Idle Time]]+Table1[[#This Row],[L1 Pend Time]]</f>
        <v>56.149999999999991</v>
      </c>
      <c r="AP1086" s="1" t="str">
        <f t="shared" si="182"/>
        <v>Wed</v>
      </c>
      <c r="AQ1086" s="6">
        <f>INT(Table1[[#This Row],[Create Date]])</f>
        <v>45014</v>
      </c>
      <c r="AR1086" s="2">
        <f t="shared" si="183"/>
        <v>45014</v>
      </c>
      <c r="AS1086" s="1" t="str">
        <f t="shared" si="184"/>
        <v>05:00:12</v>
      </c>
      <c r="AT1086" s="1" t="str">
        <f t="shared" si="185"/>
        <v>Week-5</v>
      </c>
      <c r="AU1086" s="3">
        <f t="shared" si="186"/>
        <v>0.20833333333333331</v>
      </c>
      <c r="AW1086">
        <v>0.21666666666666667</v>
      </c>
      <c r="AX1086">
        <v>25.999999999999996</v>
      </c>
      <c r="AY1086">
        <v>29.933333333333334</v>
      </c>
    </row>
    <row r="1087" spans="1:51" x14ac:dyDescent="0.25">
      <c r="A1087">
        <v>9216</v>
      </c>
      <c r="B1087" t="s">
        <v>41</v>
      </c>
      <c r="C1087" t="s">
        <v>42</v>
      </c>
      <c r="D1087" t="s">
        <v>43</v>
      </c>
      <c r="E1087" t="s">
        <v>44</v>
      </c>
      <c r="F1087" t="s">
        <v>5810</v>
      </c>
      <c r="G1087" t="s">
        <v>129</v>
      </c>
      <c r="H1087" t="s">
        <v>47</v>
      </c>
      <c r="I1087" t="s">
        <v>47</v>
      </c>
      <c r="J1087" t="s">
        <v>112</v>
      </c>
      <c r="K1087" t="s">
        <v>49</v>
      </c>
      <c r="L1087" t="s">
        <v>50</v>
      </c>
      <c r="M1087" t="s">
        <v>122</v>
      </c>
      <c r="N1087">
        <v>26</v>
      </c>
      <c r="O1087" t="s">
        <v>48</v>
      </c>
      <c r="P1087" t="s">
        <v>52</v>
      </c>
      <c r="T1087" t="s">
        <v>53</v>
      </c>
      <c r="V1087" t="s">
        <v>48</v>
      </c>
      <c r="W1087" t="s">
        <v>54</v>
      </c>
      <c r="X1087" t="s">
        <v>106</v>
      </c>
      <c r="Y1087" t="s">
        <v>54</v>
      </c>
      <c r="Z1087" t="s">
        <v>3461</v>
      </c>
      <c r="AA1087" t="s">
        <v>54</v>
      </c>
      <c r="AB1087" t="s">
        <v>57</v>
      </c>
      <c r="AC1087" t="s">
        <v>4776</v>
      </c>
      <c r="AH1087">
        <f t="shared" si="176"/>
        <v>0</v>
      </c>
      <c r="AI1087">
        <f t="shared" si="177"/>
        <v>1</v>
      </c>
      <c r="AJ1087" t="str">
        <f t="shared" si="178"/>
        <v/>
      </c>
      <c r="AK1087">
        <v>1</v>
      </c>
      <c r="AL1087" s="8">
        <f t="shared" si="179"/>
        <v>25.999999999999996</v>
      </c>
      <c r="AM1087" s="8">
        <f t="shared" si="180"/>
        <v>8.3333333333333329E-2</v>
      </c>
      <c r="AN1087" s="8">
        <f t="shared" si="181"/>
        <v>56.81666666666667</v>
      </c>
      <c r="AO1087" s="8">
        <f>Table1[[#This Row],[L1 Worked Time]]+Table1[[#This Row],[Idle Time]]+Table1[[#This Row],[L1 Pend Time]]</f>
        <v>82.9</v>
      </c>
      <c r="AP1087" s="1" t="str">
        <f t="shared" si="182"/>
        <v>Wed</v>
      </c>
      <c r="AQ1087" s="6">
        <f>INT(Table1[[#This Row],[Create Date]])</f>
        <v>45014</v>
      </c>
      <c r="AR1087" s="2">
        <f t="shared" si="183"/>
        <v>45014</v>
      </c>
      <c r="AS1087" s="1" t="str">
        <f t="shared" si="184"/>
        <v>03:50:03</v>
      </c>
      <c r="AT1087" s="1" t="str">
        <f t="shared" si="185"/>
        <v>Week-5</v>
      </c>
      <c r="AU1087" s="3">
        <f t="shared" si="186"/>
        <v>0.125</v>
      </c>
      <c r="AW1087">
        <v>8.3333333333333329E-2</v>
      </c>
      <c r="AX1087">
        <v>25.999999999999996</v>
      </c>
      <c r="AY1087">
        <v>56.81666666666667</v>
      </c>
    </row>
    <row r="1088" spans="1:51" x14ac:dyDescent="0.25">
      <c r="A1088">
        <v>9215</v>
      </c>
      <c r="B1088" t="s">
        <v>59</v>
      </c>
      <c r="C1088" t="s">
        <v>60</v>
      </c>
      <c r="D1088" t="s">
        <v>43</v>
      </c>
      <c r="E1088" t="s">
        <v>5811</v>
      </c>
      <c r="F1088" t="s">
        <v>5812</v>
      </c>
      <c r="G1088" t="s">
        <v>129</v>
      </c>
      <c r="H1088" t="s">
        <v>63</v>
      </c>
      <c r="I1088" t="s">
        <v>63</v>
      </c>
      <c r="J1088" t="s">
        <v>64</v>
      </c>
      <c r="L1088" t="s">
        <v>50</v>
      </c>
      <c r="M1088" t="s">
        <v>65</v>
      </c>
      <c r="N1088">
        <v>33</v>
      </c>
      <c r="O1088" t="s">
        <v>48</v>
      </c>
      <c r="P1088" t="s">
        <v>66</v>
      </c>
      <c r="Q1088" t="s">
        <v>67</v>
      </c>
      <c r="V1088" t="s">
        <v>48</v>
      </c>
      <c r="W1088" t="s">
        <v>54</v>
      </c>
      <c r="X1088" t="s">
        <v>89</v>
      </c>
      <c r="Y1088" t="s">
        <v>54</v>
      </c>
      <c r="Z1088" t="s">
        <v>3014</v>
      </c>
      <c r="AA1088" t="s">
        <v>54</v>
      </c>
      <c r="AB1088" t="s">
        <v>57</v>
      </c>
      <c r="AC1088" t="s">
        <v>5813</v>
      </c>
      <c r="AH1088">
        <f t="shared" si="176"/>
        <v>0</v>
      </c>
      <c r="AI1088">
        <f t="shared" si="177"/>
        <v>1</v>
      </c>
      <c r="AJ1088" t="str">
        <f t="shared" si="178"/>
        <v/>
      </c>
      <c r="AK1088">
        <v>1</v>
      </c>
      <c r="AL1088" s="8">
        <f t="shared" si="179"/>
        <v>33</v>
      </c>
      <c r="AM1088" s="8">
        <f t="shared" si="180"/>
        <v>0.16666666666666666</v>
      </c>
      <c r="AN1088" s="8">
        <f t="shared" si="181"/>
        <v>306.88333333333338</v>
      </c>
      <c r="AO1088" s="8">
        <f>Table1[[#This Row],[L1 Worked Time]]+Table1[[#This Row],[Idle Time]]+Table1[[#This Row],[L1 Pend Time]]</f>
        <v>340.05000000000007</v>
      </c>
      <c r="AP1088" s="1" t="str">
        <f t="shared" si="182"/>
        <v>Wed</v>
      </c>
      <c r="AQ1088" s="6">
        <f>INT(Table1[[#This Row],[Create Date]])</f>
        <v>45014</v>
      </c>
      <c r="AR1088" s="2">
        <f t="shared" si="183"/>
        <v>45014</v>
      </c>
      <c r="AS1088" s="1" t="str">
        <f t="shared" si="184"/>
        <v>01:00:17</v>
      </c>
      <c r="AT1088" s="1" t="str">
        <f t="shared" si="185"/>
        <v>Week-5</v>
      </c>
      <c r="AU1088" s="3">
        <f t="shared" si="186"/>
        <v>4.1666666666666664E-2</v>
      </c>
      <c r="AW1088">
        <v>0.16666666666666666</v>
      </c>
      <c r="AX1088">
        <v>33</v>
      </c>
      <c r="AY1088">
        <v>306.88333333333338</v>
      </c>
    </row>
    <row r="1089" spans="1:51" x14ac:dyDescent="0.25">
      <c r="A1089">
        <v>9287</v>
      </c>
      <c r="B1089" t="s">
        <v>41</v>
      </c>
      <c r="C1089" t="s">
        <v>60</v>
      </c>
      <c r="D1089" t="s">
        <v>43</v>
      </c>
      <c r="E1089" t="s">
        <v>110</v>
      </c>
      <c r="F1089" t="s">
        <v>5631</v>
      </c>
      <c r="G1089" t="s">
        <v>129</v>
      </c>
      <c r="H1089" t="s">
        <v>72</v>
      </c>
      <c r="I1089" t="s">
        <v>72</v>
      </c>
      <c r="J1089" t="s">
        <v>112</v>
      </c>
      <c r="K1089" t="s">
        <v>113</v>
      </c>
      <c r="L1089" t="s">
        <v>50</v>
      </c>
      <c r="M1089" t="s">
        <v>114</v>
      </c>
      <c r="N1089">
        <v>52</v>
      </c>
      <c r="O1089" t="s">
        <v>48</v>
      </c>
      <c r="P1089" t="s">
        <v>52</v>
      </c>
      <c r="T1089" t="s">
        <v>105</v>
      </c>
      <c r="V1089" t="s">
        <v>48</v>
      </c>
      <c r="W1089" t="s">
        <v>54</v>
      </c>
      <c r="X1089" t="s">
        <v>55</v>
      </c>
      <c r="Y1089" t="s">
        <v>54</v>
      </c>
      <c r="Z1089" t="s">
        <v>5632</v>
      </c>
      <c r="AA1089" t="s">
        <v>54</v>
      </c>
      <c r="AB1089" t="s">
        <v>57</v>
      </c>
      <c r="AC1089" t="s">
        <v>5633</v>
      </c>
      <c r="AH1089">
        <f t="shared" si="176"/>
        <v>0</v>
      </c>
      <c r="AI1089">
        <f t="shared" si="177"/>
        <v>1</v>
      </c>
      <c r="AJ1089" t="str">
        <f t="shared" si="178"/>
        <v/>
      </c>
      <c r="AK1089">
        <v>1</v>
      </c>
      <c r="AL1089" s="8">
        <f t="shared" si="179"/>
        <v>51.999999999999993</v>
      </c>
      <c r="AM1089" s="8">
        <f t="shared" si="180"/>
        <v>0.15000000000000002</v>
      </c>
      <c r="AN1089" s="8">
        <f t="shared" si="181"/>
        <v>82.083333333333343</v>
      </c>
      <c r="AO1089" s="8">
        <f>Table1[[#This Row],[L1 Worked Time]]+Table1[[#This Row],[Idle Time]]+Table1[[#This Row],[L1 Pend Time]]</f>
        <v>134.23333333333335</v>
      </c>
      <c r="AP1089" s="1" t="str">
        <f t="shared" si="182"/>
        <v>Thu</v>
      </c>
      <c r="AQ1089" s="6">
        <f>INT(Table1[[#This Row],[Create Date]])</f>
        <v>45015</v>
      </c>
      <c r="AR1089" s="2">
        <f t="shared" si="183"/>
        <v>45015</v>
      </c>
      <c r="AS1089" s="1" t="str">
        <f t="shared" si="184"/>
        <v>23:10:03</v>
      </c>
      <c r="AT1089" s="1" t="str">
        <f t="shared" si="185"/>
        <v>Week-5</v>
      </c>
      <c r="AU1089" s="3">
        <f t="shared" si="186"/>
        <v>0.95833333333333326</v>
      </c>
      <c r="AW1089">
        <v>0.15000000000000002</v>
      </c>
      <c r="AX1089">
        <v>51.999999999999993</v>
      </c>
      <c r="AY1089">
        <v>82.083333333333343</v>
      </c>
    </row>
    <row r="1090" spans="1:51" x14ac:dyDescent="0.25">
      <c r="A1090">
        <v>9286</v>
      </c>
      <c r="B1090" t="s">
        <v>41</v>
      </c>
      <c r="C1090" t="s">
        <v>60</v>
      </c>
      <c r="D1090" t="s">
        <v>43</v>
      </c>
      <c r="E1090" t="s">
        <v>110</v>
      </c>
      <c r="F1090" t="s">
        <v>5634</v>
      </c>
      <c r="G1090" t="s">
        <v>46</v>
      </c>
      <c r="H1090" t="s">
        <v>72</v>
      </c>
      <c r="I1090" t="s">
        <v>72</v>
      </c>
      <c r="J1090" t="s">
        <v>379</v>
      </c>
      <c r="K1090" t="s">
        <v>113</v>
      </c>
      <c r="L1090" t="s">
        <v>50</v>
      </c>
      <c r="M1090" t="s">
        <v>114</v>
      </c>
      <c r="N1090">
        <v>48</v>
      </c>
      <c r="O1090" t="s">
        <v>48</v>
      </c>
      <c r="P1090" t="s">
        <v>52</v>
      </c>
      <c r="T1090" t="s">
        <v>105</v>
      </c>
      <c r="V1090" t="s">
        <v>48</v>
      </c>
      <c r="W1090" t="s">
        <v>54</v>
      </c>
      <c r="X1090" t="s">
        <v>142</v>
      </c>
      <c r="Y1090" t="s">
        <v>54</v>
      </c>
      <c r="Z1090" t="s">
        <v>5635</v>
      </c>
      <c r="AA1090" t="s">
        <v>54</v>
      </c>
      <c r="AB1090" t="s">
        <v>57</v>
      </c>
      <c r="AC1090" t="s">
        <v>57</v>
      </c>
      <c r="AH1090">
        <f t="shared" ref="AH1090:AH1153" si="187">IFERROR(SEARCH("MSSP",J1090,1),0)</f>
        <v>0</v>
      </c>
      <c r="AI1090">
        <f t="shared" ref="AI1090:AI1153" si="188">IF(OR(H1090="",I1090=""),"",IF(H1090=I1090,1,0))</f>
        <v>1</v>
      </c>
      <c r="AJ1090" t="str">
        <f t="shared" ref="AJ1090:AJ1153" si="189">IF(OR(H1090="",I1090=""),"",IF(H1090&lt;&gt;I1090,1,""))</f>
        <v/>
      </c>
      <c r="AK1090">
        <v>1</v>
      </c>
      <c r="AL1090" s="8">
        <f t="shared" ref="AL1090:AL1153" si="190">(N1090/1440)*1440</f>
        <v>48</v>
      </c>
      <c r="AM1090" s="8">
        <f t="shared" ref="AM1090:AM1153" si="191">((N1090/1440)-(N1090/1440)+MID(X1090,18,8))*1440</f>
        <v>0.1</v>
      </c>
      <c r="AN1090" s="8">
        <f t="shared" ref="AN1090:AN1153" si="192">(((N1090/1440)-(N1090/1440))+MID(AC1090,18,8))*1440</f>
        <v>1.6666666666666666E-2</v>
      </c>
      <c r="AO1090" s="8">
        <f>Table1[[#This Row],[L1 Worked Time]]+Table1[[#This Row],[Idle Time]]+Table1[[#This Row],[L1 Pend Time]]</f>
        <v>48.116666666666667</v>
      </c>
      <c r="AP1090" s="1" t="str">
        <f t="shared" ref="AP1090:AP1153" si="193">TEXT(AR1090,"DDD")</f>
        <v>Thu</v>
      </c>
      <c r="AQ1090" s="6">
        <f>INT(Table1[[#This Row],[Create Date]])</f>
        <v>45015</v>
      </c>
      <c r="AR1090" s="2">
        <f t="shared" ref="AR1090:AR1153" si="194">IF(F1090="","",INT(MID(F1090,6,2)&amp;"-"&amp;MID(F1090,9,3)&amp;"-"&amp;MID(F1090,15,2)))</f>
        <v>45015</v>
      </c>
      <c r="AS1090" s="1" t="str">
        <f t="shared" ref="AS1090:AS1153" si="195">IF(F1090="","",MID(F1090,18,8))</f>
        <v>22:10:03</v>
      </c>
      <c r="AT1090" s="1" t="str">
        <f t="shared" ref="AT1090:AT1153" si="196">"Week"&amp;"-"&amp;(WEEKNUM(AR1090,2)-WEEKNUM(DATE(YEAR(AR1090),MONTH(AR1090),1),2)+1)</f>
        <v>Week-5</v>
      </c>
      <c r="AU1090" s="3">
        <f t="shared" ref="AU1090:AU1153" si="197">FLOOR(AS1090,1/24)</f>
        <v>0.91666666666666663</v>
      </c>
      <c r="AW1090">
        <v>0.1</v>
      </c>
      <c r="AX1090">
        <v>48</v>
      </c>
      <c r="AY1090">
        <v>1.6666666666666666E-2</v>
      </c>
    </row>
    <row r="1091" spans="1:51" x14ac:dyDescent="0.25">
      <c r="A1091">
        <v>9285</v>
      </c>
      <c r="B1091" t="s">
        <v>41</v>
      </c>
      <c r="C1091" t="s">
        <v>60</v>
      </c>
      <c r="D1091" t="s">
        <v>43</v>
      </c>
      <c r="E1091" t="s">
        <v>110</v>
      </c>
      <c r="F1091" t="s">
        <v>5636</v>
      </c>
      <c r="G1091" t="s">
        <v>46</v>
      </c>
      <c r="H1091" t="s">
        <v>72</v>
      </c>
      <c r="I1091" t="s">
        <v>72</v>
      </c>
      <c r="J1091" t="s">
        <v>112</v>
      </c>
      <c r="K1091" t="s">
        <v>113</v>
      </c>
      <c r="L1091" t="s">
        <v>50</v>
      </c>
      <c r="M1091" t="s">
        <v>114</v>
      </c>
      <c r="N1091">
        <v>44</v>
      </c>
      <c r="O1091" t="s">
        <v>48</v>
      </c>
      <c r="P1091" t="s">
        <v>52</v>
      </c>
      <c r="T1091" t="s">
        <v>105</v>
      </c>
      <c r="V1091" t="s">
        <v>48</v>
      </c>
      <c r="W1091" t="s">
        <v>54</v>
      </c>
      <c r="X1091" t="s">
        <v>78</v>
      </c>
      <c r="Y1091" t="s">
        <v>54</v>
      </c>
      <c r="Z1091" t="s">
        <v>5637</v>
      </c>
      <c r="AA1091" t="s">
        <v>54</v>
      </c>
      <c r="AB1091" t="s">
        <v>57</v>
      </c>
      <c r="AC1091" t="s">
        <v>57</v>
      </c>
      <c r="AH1091">
        <f t="shared" si="187"/>
        <v>0</v>
      </c>
      <c r="AI1091">
        <f t="shared" si="188"/>
        <v>1</v>
      </c>
      <c r="AJ1091" t="str">
        <f t="shared" si="189"/>
        <v/>
      </c>
      <c r="AK1091">
        <v>1</v>
      </c>
      <c r="AL1091" s="8">
        <f t="shared" si="190"/>
        <v>44</v>
      </c>
      <c r="AM1091" s="8">
        <f t="shared" si="191"/>
        <v>0.13333333333333333</v>
      </c>
      <c r="AN1091" s="8">
        <f t="shared" si="192"/>
        <v>1.6666666666666666E-2</v>
      </c>
      <c r="AO1091" s="8">
        <f>Table1[[#This Row],[L1 Worked Time]]+Table1[[#This Row],[Idle Time]]+Table1[[#This Row],[L1 Pend Time]]</f>
        <v>44.15</v>
      </c>
      <c r="AP1091" s="1" t="str">
        <f t="shared" si="193"/>
        <v>Thu</v>
      </c>
      <c r="AQ1091" s="6">
        <f>INT(Table1[[#This Row],[Create Date]])</f>
        <v>45015</v>
      </c>
      <c r="AR1091" s="2">
        <f t="shared" si="194"/>
        <v>45015</v>
      </c>
      <c r="AS1091" s="1" t="str">
        <f t="shared" si="195"/>
        <v>21:00:03</v>
      </c>
      <c r="AT1091" s="1" t="str">
        <f t="shared" si="196"/>
        <v>Week-5</v>
      </c>
      <c r="AU1091" s="3">
        <f t="shared" si="197"/>
        <v>0.875</v>
      </c>
      <c r="AW1091">
        <v>0.13333333333333333</v>
      </c>
      <c r="AX1091">
        <v>44</v>
      </c>
      <c r="AY1091">
        <v>1.6666666666666666E-2</v>
      </c>
    </row>
    <row r="1092" spans="1:51" x14ac:dyDescent="0.25">
      <c r="A1092">
        <v>9284</v>
      </c>
      <c r="B1092" t="s">
        <v>41</v>
      </c>
      <c r="C1092" t="s">
        <v>60</v>
      </c>
      <c r="D1092" t="s">
        <v>43</v>
      </c>
      <c r="E1092" t="s">
        <v>110</v>
      </c>
      <c r="F1092" t="s">
        <v>5638</v>
      </c>
      <c r="G1092" t="s">
        <v>46</v>
      </c>
      <c r="H1092" t="s">
        <v>72</v>
      </c>
      <c r="I1092" t="s">
        <v>72</v>
      </c>
      <c r="J1092" t="s">
        <v>112</v>
      </c>
      <c r="K1092" t="s">
        <v>113</v>
      </c>
      <c r="L1092" t="s">
        <v>50</v>
      </c>
      <c r="M1092" t="s">
        <v>114</v>
      </c>
      <c r="N1092">
        <v>22</v>
      </c>
      <c r="O1092" t="s">
        <v>48</v>
      </c>
      <c r="P1092" t="s">
        <v>52</v>
      </c>
      <c r="T1092" t="s">
        <v>105</v>
      </c>
      <c r="V1092" t="s">
        <v>48</v>
      </c>
      <c r="W1092" t="s">
        <v>54</v>
      </c>
      <c r="X1092" t="s">
        <v>142</v>
      </c>
      <c r="Y1092" t="s">
        <v>54</v>
      </c>
      <c r="Z1092" t="s">
        <v>5639</v>
      </c>
      <c r="AA1092" t="s">
        <v>54</v>
      </c>
      <c r="AB1092" t="s">
        <v>57</v>
      </c>
      <c r="AC1092" t="s">
        <v>5640</v>
      </c>
      <c r="AH1092">
        <f t="shared" si="187"/>
        <v>0</v>
      </c>
      <c r="AI1092">
        <f t="shared" si="188"/>
        <v>1</v>
      </c>
      <c r="AJ1092" t="str">
        <f t="shared" si="189"/>
        <v/>
      </c>
      <c r="AK1092">
        <v>1</v>
      </c>
      <c r="AL1092" s="8">
        <f t="shared" si="190"/>
        <v>22</v>
      </c>
      <c r="AM1092" s="8">
        <f t="shared" si="191"/>
        <v>0.1</v>
      </c>
      <c r="AN1092" s="8">
        <f t="shared" si="192"/>
        <v>43.18333333333333</v>
      </c>
      <c r="AO1092" s="8">
        <f>Table1[[#This Row],[L1 Worked Time]]+Table1[[#This Row],[Idle Time]]+Table1[[#This Row],[L1 Pend Time]]</f>
        <v>65.283333333333331</v>
      </c>
      <c r="AP1092" s="1" t="str">
        <f t="shared" si="193"/>
        <v>Thu</v>
      </c>
      <c r="AQ1092" s="6">
        <f>INT(Table1[[#This Row],[Create Date]])</f>
        <v>45015</v>
      </c>
      <c r="AR1092" s="2">
        <f t="shared" si="194"/>
        <v>45015</v>
      </c>
      <c r="AS1092" s="1" t="str">
        <f t="shared" si="195"/>
        <v>19:40:03</v>
      </c>
      <c r="AT1092" s="1" t="str">
        <f t="shared" si="196"/>
        <v>Week-5</v>
      </c>
      <c r="AU1092" s="3">
        <f t="shared" si="197"/>
        <v>0.79166666666666663</v>
      </c>
      <c r="AW1092">
        <v>0.1</v>
      </c>
      <c r="AX1092">
        <v>22</v>
      </c>
      <c r="AY1092">
        <v>43.18333333333333</v>
      </c>
    </row>
    <row r="1093" spans="1:51" x14ac:dyDescent="0.25">
      <c r="A1093">
        <v>9283</v>
      </c>
      <c r="B1093" t="s">
        <v>41</v>
      </c>
      <c r="C1093" t="s">
        <v>60</v>
      </c>
      <c r="D1093" t="s">
        <v>43</v>
      </c>
      <c r="E1093" t="s">
        <v>110</v>
      </c>
      <c r="F1093" t="s">
        <v>5641</v>
      </c>
      <c r="G1093" t="s">
        <v>46</v>
      </c>
      <c r="H1093" t="s">
        <v>72</v>
      </c>
      <c r="I1093" t="s">
        <v>72</v>
      </c>
      <c r="J1093" t="s">
        <v>112</v>
      </c>
      <c r="K1093" t="s">
        <v>113</v>
      </c>
      <c r="L1093" t="s">
        <v>50</v>
      </c>
      <c r="M1093" t="s">
        <v>114</v>
      </c>
      <c r="N1093">
        <v>66</v>
      </c>
      <c r="O1093" t="s">
        <v>48</v>
      </c>
      <c r="P1093" t="s">
        <v>52</v>
      </c>
      <c r="T1093" t="s">
        <v>105</v>
      </c>
      <c r="V1093" t="s">
        <v>48</v>
      </c>
      <c r="W1093" t="s">
        <v>54</v>
      </c>
      <c r="X1093" t="s">
        <v>84</v>
      </c>
      <c r="Y1093" t="s">
        <v>54</v>
      </c>
      <c r="Z1093" t="s">
        <v>5642</v>
      </c>
      <c r="AA1093" t="s">
        <v>54</v>
      </c>
      <c r="AB1093" t="s">
        <v>57</v>
      </c>
      <c r="AC1093" t="s">
        <v>1105</v>
      </c>
      <c r="AH1093">
        <f t="shared" si="187"/>
        <v>0</v>
      </c>
      <c r="AI1093">
        <f t="shared" si="188"/>
        <v>1</v>
      </c>
      <c r="AJ1093" t="str">
        <f t="shared" si="189"/>
        <v/>
      </c>
      <c r="AK1093">
        <v>1</v>
      </c>
      <c r="AL1093" s="8">
        <f t="shared" si="190"/>
        <v>66</v>
      </c>
      <c r="AM1093" s="8">
        <f t="shared" si="191"/>
        <v>0.18333333333333332</v>
      </c>
      <c r="AN1093" s="8">
        <f t="shared" si="192"/>
        <v>0.8666666666666667</v>
      </c>
      <c r="AO1093" s="8">
        <f>Table1[[#This Row],[L1 Worked Time]]+Table1[[#This Row],[Idle Time]]+Table1[[#This Row],[L1 Pend Time]]</f>
        <v>67.05</v>
      </c>
      <c r="AP1093" s="1" t="str">
        <f t="shared" si="193"/>
        <v>Thu</v>
      </c>
      <c r="AQ1093" s="6">
        <f>INT(Table1[[#This Row],[Create Date]])</f>
        <v>45015</v>
      </c>
      <c r="AR1093" s="2">
        <f t="shared" si="194"/>
        <v>45015</v>
      </c>
      <c r="AS1093" s="1" t="str">
        <f t="shared" si="195"/>
        <v>18:20:03</v>
      </c>
      <c r="AT1093" s="1" t="str">
        <f t="shared" si="196"/>
        <v>Week-5</v>
      </c>
      <c r="AU1093" s="3">
        <f t="shared" si="197"/>
        <v>0.75</v>
      </c>
      <c r="AW1093">
        <v>0.18333333333333332</v>
      </c>
      <c r="AX1093">
        <v>66</v>
      </c>
      <c r="AY1093">
        <v>0.8666666666666667</v>
      </c>
    </row>
    <row r="1094" spans="1:51" x14ac:dyDescent="0.25">
      <c r="A1094">
        <v>9282</v>
      </c>
      <c r="B1094" t="s">
        <v>59</v>
      </c>
      <c r="C1094" t="s">
        <v>60</v>
      </c>
      <c r="D1094" t="s">
        <v>43</v>
      </c>
      <c r="E1094" t="s">
        <v>5040</v>
      </c>
      <c r="F1094" t="s">
        <v>5643</v>
      </c>
      <c r="G1094" t="s">
        <v>129</v>
      </c>
      <c r="H1094" t="s">
        <v>72</v>
      </c>
      <c r="I1094" t="s">
        <v>72</v>
      </c>
      <c r="J1094" t="s">
        <v>64</v>
      </c>
      <c r="L1094" t="s">
        <v>50</v>
      </c>
      <c r="M1094" t="s">
        <v>65</v>
      </c>
      <c r="N1094">
        <v>10</v>
      </c>
      <c r="O1094" t="s">
        <v>48</v>
      </c>
      <c r="P1094" t="s">
        <v>66</v>
      </c>
      <c r="Q1094" t="s">
        <v>73</v>
      </c>
      <c r="V1094" t="s">
        <v>48</v>
      </c>
      <c r="W1094" t="s">
        <v>54</v>
      </c>
      <c r="X1094" t="s">
        <v>78</v>
      </c>
      <c r="Y1094" t="s">
        <v>54</v>
      </c>
      <c r="Z1094" t="s">
        <v>5644</v>
      </c>
      <c r="AA1094" t="s">
        <v>54</v>
      </c>
      <c r="AB1094" t="s">
        <v>57</v>
      </c>
      <c r="AC1094" t="s">
        <v>5645</v>
      </c>
      <c r="AH1094">
        <f t="shared" si="187"/>
        <v>0</v>
      </c>
      <c r="AI1094">
        <f t="shared" si="188"/>
        <v>1</v>
      </c>
      <c r="AJ1094" t="str">
        <f t="shared" si="189"/>
        <v/>
      </c>
      <c r="AK1094">
        <v>1</v>
      </c>
      <c r="AL1094" s="8">
        <f t="shared" si="190"/>
        <v>10</v>
      </c>
      <c r="AM1094" s="8">
        <f t="shared" si="191"/>
        <v>0.13333333333333333</v>
      </c>
      <c r="AN1094" s="8">
        <f t="shared" si="192"/>
        <v>609.31666666666661</v>
      </c>
      <c r="AO1094" s="8">
        <f>Table1[[#This Row],[L1 Worked Time]]+Table1[[#This Row],[Idle Time]]+Table1[[#This Row],[L1 Pend Time]]</f>
        <v>619.44999999999993</v>
      </c>
      <c r="AP1094" s="1" t="str">
        <f t="shared" si="193"/>
        <v>Thu</v>
      </c>
      <c r="AQ1094" s="6">
        <f>INT(Table1[[#This Row],[Create Date]])</f>
        <v>45015</v>
      </c>
      <c r="AR1094" s="2">
        <f t="shared" si="194"/>
        <v>45015</v>
      </c>
      <c r="AS1094" s="1" t="str">
        <f t="shared" si="195"/>
        <v>17:00:14</v>
      </c>
      <c r="AT1094" s="1" t="str">
        <f t="shared" si="196"/>
        <v>Week-5</v>
      </c>
      <c r="AU1094" s="3">
        <f t="shared" si="197"/>
        <v>0.70833333333333326</v>
      </c>
      <c r="AW1094">
        <v>0.13333333333333333</v>
      </c>
      <c r="AX1094">
        <v>10</v>
      </c>
      <c r="AY1094">
        <v>609.31666666666661</v>
      </c>
    </row>
    <row r="1095" spans="1:51" x14ac:dyDescent="0.25">
      <c r="A1095">
        <v>9281</v>
      </c>
      <c r="B1095" t="s">
        <v>59</v>
      </c>
      <c r="C1095" t="s">
        <v>109</v>
      </c>
      <c r="D1095" t="s">
        <v>43</v>
      </c>
      <c r="E1095" t="s">
        <v>1323</v>
      </c>
      <c r="F1095" t="s">
        <v>5646</v>
      </c>
      <c r="G1095" t="s">
        <v>129</v>
      </c>
      <c r="H1095" t="s">
        <v>72</v>
      </c>
      <c r="I1095" t="s">
        <v>72</v>
      </c>
      <c r="J1095" t="s">
        <v>64</v>
      </c>
      <c r="L1095" t="s">
        <v>50</v>
      </c>
      <c r="M1095" t="s">
        <v>65</v>
      </c>
      <c r="N1095">
        <v>5</v>
      </c>
      <c r="O1095" t="s">
        <v>48</v>
      </c>
      <c r="P1095" t="s">
        <v>66</v>
      </c>
      <c r="Q1095" t="s">
        <v>73</v>
      </c>
      <c r="V1095" t="s">
        <v>48</v>
      </c>
      <c r="W1095" t="s">
        <v>54</v>
      </c>
      <c r="X1095" t="s">
        <v>89</v>
      </c>
      <c r="Y1095" t="s">
        <v>54</v>
      </c>
      <c r="Z1095" t="s">
        <v>5647</v>
      </c>
      <c r="AA1095" t="s">
        <v>54</v>
      </c>
      <c r="AB1095" t="s">
        <v>57</v>
      </c>
      <c r="AC1095" t="s">
        <v>5648</v>
      </c>
      <c r="AH1095">
        <f t="shared" si="187"/>
        <v>0</v>
      </c>
      <c r="AI1095">
        <f t="shared" si="188"/>
        <v>1</v>
      </c>
      <c r="AJ1095" t="str">
        <f t="shared" si="189"/>
        <v/>
      </c>
      <c r="AK1095">
        <v>1</v>
      </c>
      <c r="AL1095" s="8">
        <f t="shared" si="190"/>
        <v>5</v>
      </c>
      <c r="AM1095" s="8">
        <f t="shared" si="191"/>
        <v>0.16666666666666666</v>
      </c>
      <c r="AN1095" s="8">
        <f t="shared" si="192"/>
        <v>597.51666666666665</v>
      </c>
      <c r="AO1095" s="8">
        <f>Table1[[#This Row],[L1 Worked Time]]+Table1[[#This Row],[Idle Time]]+Table1[[#This Row],[L1 Pend Time]]</f>
        <v>602.68333333333328</v>
      </c>
      <c r="AP1095" s="1" t="str">
        <f t="shared" si="193"/>
        <v>Thu</v>
      </c>
      <c r="AQ1095" s="6">
        <f>INT(Table1[[#This Row],[Create Date]])</f>
        <v>45015</v>
      </c>
      <c r="AR1095" s="2">
        <f t="shared" si="194"/>
        <v>45015</v>
      </c>
      <c r="AS1095" s="1" t="str">
        <f t="shared" si="195"/>
        <v>16:00:17</v>
      </c>
      <c r="AT1095" s="1" t="str">
        <f t="shared" si="196"/>
        <v>Week-5</v>
      </c>
      <c r="AU1095" s="3">
        <f t="shared" si="197"/>
        <v>0.66666666666666663</v>
      </c>
      <c r="AW1095">
        <v>0.16666666666666666</v>
      </c>
      <c r="AX1095">
        <v>5</v>
      </c>
      <c r="AY1095">
        <v>597.51666666666665</v>
      </c>
    </row>
    <row r="1096" spans="1:51" x14ac:dyDescent="0.25">
      <c r="A1096">
        <v>9280</v>
      </c>
      <c r="B1096" t="s">
        <v>59</v>
      </c>
      <c r="C1096" t="s">
        <v>60</v>
      </c>
      <c r="D1096" t="s">
        <v>43</v>
      </c>
      <c r="E1096" t="s">
        <v>5232</v>
      </c>
      <c r="F1096" t="s">
        <v>5646</v>
      </c>
      <c r="G1096" t="s">
        <v>129</v>
      </c>
      <c r="H1096" t="s">
        <v>72</v>
      </c>
      <c r="I1096" t="s">
        <v>72</v>
      </c>
      <c r="J1096" t="s">
        <v>64</v>
      </c>
      <c r="L1096" t="s">
        <v>50</v>
      </c>
      <c r="M1096" t="s">
        <v>65</v>
      </c>
      <c r="N1096">
        <v>23</v>
      </c>
      <c r="O1096" t="s">
        <v>48</v>
      </c>
      <c r="P1096" t="s">
        <v>66</v>
      </c>
      <c r="Q1096" t="s">
        <v>73</v>
      </c>
      <c r="V1096" t="s">
        <v>48</v>
      </c>
      <c r="W1096" t="s">
        <v>54</v>
      </c>
      <c r="X1096" t="s">
        <v>89</v>
      </c>
      <c r="Y1096" t="s">
        <v>54</v>
      </c>
      <c r="Z1096" t="s">
        <v>5649</v>
      </c>
      <c r="AA1096" t="s">
        <v>54</v>
      </c>
      <c r="AB1096" t="s">
        <v>57</v>
      </c>
      <c r="AC1096" t="s">
        <v>5650</v>
      </c>
      <c r="AH1096">
        <f t="shared" si="187"/>
        <v>0</v>
      </c>
      <c r="AI1096">
        <f t="shared" si="188"/>
        <v>1</v>
      </c>
      <c r="AJ1096" t="str">
        <f t="shared" si="189"/>
        <v/>
      </c>
      <c r="AK1096">
        <v>1</v>
      </c>
      <c r="AL1096" s="8">
        <f t="shared" si="190"/>
        <v>23</v>
      </c>
      <c r="AM1096" s="8">
        <f t="shared" si="191"/>
        <v>0.16666666666666666</v>
      </c>
      <c r="AN1096" s="8">
        <f t="shared" si="192"/>
        <v>631.65</v>
      </c>
      <c r="AO1096" s="8">
        <f>Table1[[#This Row],[L1 Worked Time]]+Table1[[#This Row],[Idle Time]]+Table1[[#This Row],[L1 Pend Time]]</f>
        <v>654.81666666666661</v>
      </c>
      <c r="AP1096" s="1" t="str">
        <f t="shared" si="193"/>
        <v>Thu</v>
      </c>
      <c r="AQ1096" s="6">
        <f>INT(Table1[[#This Row],[Create Date]])</f>
        <v>45015</v>
      </c>
      <c r="AR1096" s="2">
        <f t="shared" si="194"/>
        <v>45015</v>
      </c>
      <c r="AS1096" s="1" t="str">
        <f t="shared" si="195"/>
        <v>16:00:17</v>
      </c>
      <c r="AT1096" s="1" t="str">
        <f t="shared" si="196"/>
        <v>Week-5</v>
      </c>
      <c r="AU1096" s="3">
        <f t="shared" si="197"/>
        <v>0.66666666666666663</v>
      </c>
      <c r="AW1096">
        <v>0.16666666666666666</v>
      </c>
      <c r="AX1096">
        <v>23</v>
      </c>
      <c r="AY1096">
        <v>631.65</v>
      </c>
    </row>
    <row r="1097" spans="1:51" x14ac:dyDescent="0.25">
      <c r="A1097">
        <v>9279</v>
      </c>
      <c r="B1097" t="s">
        <v>41</v>
      </c>
      <c r="C1097" t="s">
        <v>60</v>
      </c>
      <c r="D1097" t="s">
        <v>43</v>
      </c>
      <c r="E1097" t="s">
        <v>110</v>
      </c>
      <c r="F1097" t="s">
        <v>5651</v>
      </c>
      <c r="G1097" t="s">
        <v>77</v>
      </c>
      <c r="H1097" t="s">
        <v>72</v>
      </c>
      <c r="I1097" t="s">
        <v>72</v>
      </c>
      <c r="J1097" t="s">
        <v>112</v>
      </c>
      <c r="K1097" t="s">
        <v>113</v>
      </c>
      <c r="L1097" t="s">
        <v>50</v>
      </c>
      <c r="M1097" t="s">
        <v>114</v>
      </c>
      <c r="N1097">
        <v>16</v>
      </c>
      <c r="O1097" t="s">
        <v>48</v>
      </c>
      <c r="P1097" t="s">
        <v>52</v>
      </c>
      <c r="T1097" t="s">
        <v>105</v>
      </c>
      <c r="V1097" t="s">
        <v>48</v>
      </c>
      <c r="W1097" t="s">
        <v>54</v>
      </c>
      <c r="X1097" t="s">
        <v>55</v>
      </c>
      <c r="Y1097" t="s">
        <v>54</v>
      </c>
      <c r="Z1097" t="s">
        <v>5652</v>
      </c>
      <c r="AA1097" t="s">
        <v>54</v>
      </c>
      <c r="AB1097" t="s">
        <v>57</v>
      </c>
      <c r="AC1097" t="s">
        <v>3812</v>
      </c>
      <c r="AH1097">
        <f t="shared" si="187"/>
        <v>0</v>
      </c>
      <c r="AI1097">
        <f t="shared" si="188"/>
        <v>1</v>
      </c>
      <c r="AJ1097" t="str">
        <f t="shared" si="189"/>
        <v/>
      </c>
      <c r="AK1097">
        <v>1</v>
      </c>
      <c r="AL1097" s="8">
        <f t="shared" si="190"/>
        <v>16</v>
      </c>
      <c r="AM1097" s="8">
        <f t="shared" si="191"/>
        <v>0.15000000000000002</v>
      </c>
      <c r="AN1097" s="8">
        <f t="shared" si="192"/>
        <v>50.533333333333331</v>
      </c>
      <c r="AO1097" s="8">
        <f>Table1[[#This Row],[L1 Worked Time]]+Table1[[#This Row],[Idle Time]]+Table1[[#This Row],[L1 Pend Time]]</f>
        <v>66.683333333333337</v>
      </c>
      <c r="AP1097" s="1" t="str">
        <f t="shared" si="193"/>
        <v>Thu</v>
      </c>
      <c r="AQ1097" s="6">
        <f>INT(Table1[[#This Row],[Create Date]])</f>
        <v>45015</v>
      </c>
      <c r="AR1097" s="2">
        <f t="shared" si="194"/>
        <v>45015</v>
      </c>
      <c r="AS1097" s="1" t="str">
        <f t="shared" si="195"/>
        <v>15:40:05</v>
      </c>
      <c r="AT1097" s="1" t="str">
        <f t="shared" si="196"/>
        <v>Week-5</v>
      </c>
      <c r="AU1097" s="3">
        <f t="shared" si="197"/>
        <v>0.625</v>
      </c>
      <c r="AW1097">
        <v>0.15000000000000002</v>
      </c>
      <c r="AX1097">
        <v>16</v>
      </c>
      <c r="AY1097">
        <v>50.533333333333331</v>
      </c>
    </row>
    <row r="1098" spans="1:51" x14ac:dyDescent="0.25">
      <c r="A1098">
        <v>9278</v>
      </c>
      <c r="B1098" t="s">
        <v>59</v>
      </c>
      <c r="C1098" t="s">
        <v>164</v>
      </c>
      <c r="D1098" t="s">
        <v>43</v>
      </c>
      <c r="E1098" t="s">
        <v>5653</v>
      </c>
      <c r="F1098" t="s">
        <v>5654</v>
      </c>
      <c r="G1098" t="s">
        <v>120</v>
      </c>
      <c r="H1098" t="s">
        <v>72</v>
      </c>
      <c r="I1098" t="s">
        <v>72</v>
      </c>
      <c r="J1098" t="s">
        <v>48</v>
      </c>
      <c r="L1098" t="s">
        <v>50</v>
      </c>
      <c r="M1098" t="s">
        <v>65</v>
      </c>
      <c r="N1098">
        <v>5</v>
      </c>
      <c r="O1098" t="s">
        <v>48</v>
      </c>
      <c r="P1098" t="s">
        <v>66</v>
      </c>
      <c r="Q1098" t="s">
        <v>88</v>
      </c>
      <c r="V1098" t="s">
        <v>48</v>
      </c>
      <c r="W1098" t="s">
        <v>54</v>
      </c>
      <c r="X1098" t="s">
        <v>456</v>
      </c>
      <c r="Y1098" t="s">
        <v>54</v>
      </c>
      <c r="Z1098" t="s">
        <v>4750</v>
      </c>
      <c r="AA1098" t="s">
        <v>54</v>
      </c>
      <c r="AB1098" t="s">
        <v>57</v>
      </c>
      <c r="AC1098" t="s">
        <v>5655</v>
      </c>
      <c r="AH1098">
        <f t="shared" si="187"/>
        <v>0</v>
      </c>
      <c r="AI1098">
        <f t="shared" si="188"/>
        <v>1</v>
      </c>
      <c r="AJ1098" t="str">
        <f t="shared" si="189"/>
        <v/>
      </c>
      <c r="AK1098">
        <v>1</v>
      </c>
      <c r="AL1098" s="8">
        <f t="shared" si="190"/>
        <v>5</v>
      </c>
      <c r="AM1098" s="8">
        <f t="shared" si="191"/>
        <v>0.28333333333333333</v>
      </c>
      <c r="AN1098" s="8">
        <f t="shared" si="192"/>
        <v>1399.8999999999999</v>
      </c>
      <c r="AO1098" s="8">
        <f>Table1[[#This Row],[L1 Worked Time]]+Table1[[#This Row],[Idle Time]]+Table1[[#This Row],[L1 Pend Time]]</f>
        <v>1405.1833333333332</v>
      </c>
      <c r="AP1098" s="1" t="str">
        <f t="shared" si="193"/>
        <v>Thu</v>
      </c>
      <c r="AQ1098" s="6">
        <f>INT(Table1[[#This Row],[Create Date]])</f>
        <v>45015</v>
      </c>
      <c r="AR1098" s="2">
        <f t="shared" si="194"/>
        <v>45015</v>
      </c>
      <c r="AS1098" s="1" t="str">
        <f t="shared" si="195"/>
        <v>15:30:16</v>
      </c>
      <c r="AT1098" s="1" t="str">
        <f t="shared" si="196"/>
        <v>Week-5</v>
      </c>
      <c r="AU1098" s="3">
        <f t="shared" si="197"/>
        <v>0.625</v>
      </c>
      <c r="AW1098">
        <v>0.28333333333333333</v>
      </c>
      <c r="AX1098">
        <v>5</v>
      </c>
      <c r="AY1098">
        <v>1399.8999999999999</v>
      </c>
    </row>
    <row r="1099" spans="1:51" x14ac:dyDescent="0.25">
      <c r="A1099">
        <v>9277</v>
      </c>
      <c r="B1099" t="s">
        <v>59</v>
      </c>
      <c r="C1099" t="s">
        <v>109</v>
      </c>
      <c r="D1099" t="s">
        <v>43</v>
      </c>
      <c r="E1099" t="s">
        <v>5656</v>
      </c>
      <c r="F1099" t="s">
        <v>5654</v>
      </c>
      <c r="G1099" t="s">
        <v>129</v>
      </c>
      <c r="H1099" t="s">
        <v>63</v>
      </c>
      <c r="I1099" t="s">
        <v>63</v>
      </c>
      <c r="J1099" t="s">
        <v>64</v>
      </c>
      <c r="L1099" t="s">
        <v>50</v>
      </c>
      <c r="M1099" t="s">
        <v>65</v>
      </c>
      <c r="N1099">
        <v>17</v>
      </c>
      <c r="O1099" t="s">
        <v>48</v>
      </c>
      <c r="P1099" t="s">
        <v>66</v>
      </c>
      <c r="Q1099" t="s">
        <v>67</v>
      </c>
      <c r="V1099" t="s">
        <v>48</v>
      </c>
      <c r="W1099" t="s">
        <v>54</v>
      </c>
      <c r="X1099" t="s">
        <v>125</v>
      </c>
      <c r="Y1099" t="s">
        <v>54</v>
      </c>
      <c r="Z1099" t="s">
        <v>5657</v>
      </c>
      <c r="AA1099" t="s">
        <v>54</v>
      </c>
      <c r="AB1099" t="s">
        <v>57</v>
      </c>
      <c r="AC1099" t="s">
        <v>5658</v>
      </c>
      <c r="AH1099">
        <f t="shared" si="187"/>
        <v>0</v>
      </c>
      <c r="AI1099">
        <f t="shared" si="188"/>
        <v>1</v>
      </c>
      <c r="AJ1099" t="str">
        <f t="shared" si="189"/>
        <v/>
      </c>
      <c r="AK1099">
        <v>1</v>
      </c>
      <c r="AL1099" s="8">
        <f t="shared" si="190"/>
        <v>17</v>
      </c>
      <c r="AM1099" s="8">
        <f t="shared" si="191"/>
        <v>0.23333333333333334</v>
      </c>
      <c r="AN1099" s="8">
        <f t="shared" si="192"/>
        <v>755.61666666666656</v>
      </c>
      <c r="AO1099" s="8">
        <f>Table1[[#This Row],[L1 Worked Time]]+Table1[[#This Row],[Idle Time]]+Table1[[#This Row],[L1 Pend Time]]</f>
        <v>772.84999999999991</v>
      </c>
      <c r="AP1099" s="1" t="str">
        <f t="shared" si="193"/>
        <v>Thu</v>
      </c>
      <c r="AQ1099" s="6">
        <f>INT(Table1[[#This Row],[Create Date]])</f>
        <v>45015</v>
      </c>
      <c r="AR1099" s="2">
        <f t="shared" si="194"/>
        <v>45015</v>
      </c>
      <c r="AS1099" s="1" t="str">
        <f t="shared" si="195"/>
        <v>15:30:16</v>
      </c>
      <c r="AT1099" s="1" t="str">
        <f t="shared" si="196"/>
        <v>Week-5</v>
      </c>
      <c r="AU1099" s="3">
        <f t="shared" si="197"/>
        <v>0.625</v>
      </c>
      <c r="AW1099">
        <v>0.23333333333333334</v>
      </c>
      <c r="AX1099">
        <v>17</v>
      </c>
      <c r="AY1099">
        <v>755.61666666666656</v>
      </c>
    </row>
    <row r="1100" spans="1:51" x14ac:dyDescent="0.25">
      <c r="A1100">
        <v>9276</v>
      </c>
      <c r="B1100" t="s">
        <v>59</v>
      </c>
      <c r="C1100" t="s">
        <v>109</v>
      </c>
      <c r="D1100" t="s">
        <v>43</v>
      </c>
      <c r="E1100" t="s">
        <v>5612</v>
      </c>
      <c r="F1100" t="s">
        <v>5654</v>
      </c>
      <c r="G1100" t="s">
        <v>120</v>
      </c>
      <c r="H1100" t="s">
        <v>63</v>
      </c>
      <c r="I1100" t="s">
        <v>63</v>
      </c>
      <c r="J1100" t="s">
        <v>1624</v>
      </c>
      <c r="L1100" t="s">
        <v>50</v>
      </c>
      <c r="M1100" t="s">
        <v>65</v>
      </c>
      <c r="N1100">
        <v>1</v>
      </c>
      <c r="O1100" t="s">
        <v>48</v>
      </c>
      <c r="P1100" t="s">
        <v>66</v>
      </c>
      <c r="Q1100" t="s">
        <v>67</v>
      </c>
      <c r="V1100" t="s">
        <v>282</v>
      </c>
      <c r="W1100" t="s">
        <v>54</v>
      </c>
      <c r="X1100" t="s">
        <v>244</v>
      </c>
      <c r="Y1100" t="s">
        <v>54</v>
      </c>
      <c r="Z1100" t="s">
        <v>4365</v>
      </c>
      <c r="AA1100" t="s">
        <v>54</v>
      </c>
      <c r="AB1100" t="s">
        <v>57</v>
      </c>
      <c r="AC1100" t="s">
        <v>5659</v>
      </c>
      <c r="AH1100">
        <f t="shared" si="187"/>
        <v>1</v>
      </c>
      <c r="AI1100">
        <f t="shared" si="188"/>
        <v>1</v>
      </c>
      <c r="AJ1100" t="str">
        <f t="shared" si="189"/>
        <v/>
      </c>
      <c r="AK1100">
        <v>1</v>
      </c>
      <c r="AL1100" s="8">
        <f t="shared" si="190"/>
        <v>1</v>
      </c>
      <c r="AM1100" s="8">
        <f t="shared" si="191"/>
        <v>0.31666666666666665</v>
      </c>
      <c r="AN1100" s="8">
        <f t="shared" si="192"/>
        <v>77.516666666666666</v>
      </c>
      <c r="AO1100" s="8">
        <f>Table1[[#This Row],[L1 Worked Time]]+Table1[[#This Row],[Idle Time]]+Table1[[#This Row],[L1 Pend Time]]</f>
        <v>78.833333333333329</v>
      </c>
      <c r="AP1100" s="1" t="str">
        <f t="shared" si="193"/>
        <v>Thu</v>
      </c>
      <c r="AQ1100" s="6">
        <f>INT(Table1[[#This Row],[Create Date]])</f>
        <v>45015</v>
      </c>
      <c r="AR1100" s="2">
        <f t="shared" si="194"/>
        <v>45015</v>
      </c>
      <c r="AS1100" s="1" t="str">
        <f t="shared" si="195"/>
        <v>15:30:16</v>
      </c>
      <c r="AT1100" s="1" t="str">
        <f t="shared" si="196"/>
        <v>Week-5</v>
      </c>
      <c r="AU1100" s="3">
        <f t="shared" si="197"/>
        <v>0.625</v>
      </c>
      <c r="AW1100">
        <v>0.31666666666666665</v>
      </c>
      <c r="AX1100">
        <v>1</v>
      </c>
      <c r="AY1100">
        <v>77.516666666666666</v>
      </c>
    </row>
    <row r="1101" spans="1:51" x14ac:dyDescent="0.25">
      <c r="A1101">
        <v>9275</v>
      </c>
      <c r="B1101" t="s">
        <v>59</v>
      </c>
      <c r="C1101" t="s">
        <v>109</v>
      </c>
      <c r="D1101" t="s">
        <v>43</v>
      </c>
      <c r="E1101" t="s">
        <v>5660</v>
      </c>
      <c r="F1101" t="s">
        <v>5661</v>
      </c>
      <c r="G1101" t="s">
        <v>82</v>
      </c>
      <c r="H1101" t="s">
        <v>63</v>
      </c>
      <c r="I1101" t="s">
        <v>63</v>
      </c>
      <c r="J1101" t="s">
        <v>64</v>
      </c>
      <c r="L1101" t="s">
        <v>50</v>
      </c>
      <c r="M1101" t="s">
        <v>65</v>
      </c>
      <c r="N1101">
        <v>0</v>
      </c>
      <c r="O1101" t="s">
        <v>48</v>
      </c>
      <c r="P1101" t="s">
        <v>66</v>
      </c>
      <c r="Q1101" t="s">
        <v>67</v>
      </c>
      <c r="V1101" t="s">
        <v>48</v>
      </c>
      <c r="W1101" t="s">
        <v>54</v>
      </c>
      <c r="X1101" t="s">
        <v>84</v>
      </c>
      <c r="Y1101" t="s">
        <v>54</v>
      </c>
      <c r="Z1101" t="s">
        <v>89</v>
      </c>
      <c r="AA1101" t="s">
        <v>54</v>
      </c>
      <c r="AB1101" t="s">
        <v>57</v>
      </c>
      <c r="AC1101" t="s">
        <v>5662</v>
      </c>
      <c r="AH1101">
        <f t="shared" si="187"/>
        <v>0</v>
      </c>
      <c r="AI1101">
        <f t="shared" si="188"/>
        <v>1</v>
      </c>
      <c r="AJ1101" t="str">
        <f t="shared" si="189"/>
        <v/>
      </c>
      <c r="AK1101">
        <v>1</v>
      </c>
      <c r="AL1101" s="8">
        <f t="shared" si="190"/>
        <v>0</v>
      </c>
      <c r="AM1101" s="8">
        <f t="shared" si="191"/>
        <v>0.18333333333333332</v>
      </c>
      <c r="AN1101" s="8">
        <f t="shared" si="192"/>
        <v>128.5</v>
      </c>
      <c r="AO1101" s="8">
        <f>Table1[[#This Row],[L1 Worked Time]]+Table1[[#This Row],[Idle Time]]+Table1[[#This Row],[L1 Pend Time]]</f>
        <v>128.68333333333334</v>
      </c>
      <c r="AP1101" s="1" t="str">
        <f t="shared" si="193"/>
        <v>Thu</v>
      </c>
      <c r="AQ1101" s="6">
        <f>INT(Table1[[#This Row],[Create Date]])</f>
        <v>45015</v>
      </c>
      <c r="AR1101" s="2">
        <f t="shared" si="194"/>
        <v>45015</v>
      </c>
      <c r="AS1101" s="1" t="str">
        <f t="shared" si="195"/>
        <v>15:30:15</v>
      </c>
      <c r="AT1101" s="1" t="str">
        <f t="shared" si="196"/>
        <v>Week-5</v>
      </c>
      <c r="AU1101" s="3">
        <f t="shared" si="197"/>
        <v>0.625</v>
      </c>
      <c r="AW1101">
        <v>0.18333333333333332</v>
      </c>
      <c r="AX1101">
        <v>0</v>
      </c>
      <c r="AY1101">
        <v>128.5</v>
      </c>
    </row>
    <row r="1102" spans="1:51" x14ac:dyDescent="0.25">
      <c r="A1102">
        <v>9274</v>
      </c>
      <c r="B1102" t="s">
        <v>41</v>
      </c>
      <c r="C1102" t="s">
        <v>60</v>
      </c>
      <c r="D1102" t="s">
        <v>43</v>
      </c>
      <c r="E1102" t="s">
        <v>110</v>
      </c>
      <c r="F1102" t="s">
        <v>5663</v>
      </c>
      <c r="G1102" t="s">
        <v>77</v>
      </c>
      <c r="H1102" t="s">
        <v>72</v>
      </c>
      <c r="I1102" t="s">
        <v>72</v>
      </c>
      <c r="J1102" t="s">
        <v>112</v>
      </c>
      <c r="K1102" t="s">
        <v>113</v>
      </c>
      <c r="L1102" t="s">
        <v>50</v>
      </c>
      <c r="M1102" t="s">
        <v>114</v>
      </c>
      <c r="N1102">
        <v>8</v>
      </c>
      <c r="O1102" t="s">
        <v>48</v>
      </c>
      <c r="P1102" t="s">
        <v>52</v>
      </c>
      <c r="T1102" t="s">
        <v>105</v>
      </c>
      <c r="V1102" t="s">
        <v>48</v>
      </c>
      <c r="W1102" t="s">
        <v>54</v>
      </c>
      <c r="X1102" t="s">
        <v>55</v>
      </c>
      <c r="Y1102" t="s">
        <v>54</v>
      </c>
      <c r="Z1102" t="s">
        <v>5359</v>
      </c>
      <c r="AA1102" t="s">
        <v>54</v>
      </c>
      <c r="AB1102" t="s">
        <v>57</v>
      </c>
      <c r="AC1102" t="s">
        <v>5664</v>
      </c>
      <c r="AH1102">
        <f t="shared" si="187"/>
        <v>0</v>
      </c>
      <c r="AI1102">
        <f t="shared" si="188"/>
        <v>1</v>
      </c>
      <c r="AJ1102" t="str">
        <f t="shared" si="189"/>
        <v/>
      </c>
      <c r="AK1102">
        <v>1</v>
      </c>
      <c r="AL1102" s="8">
        <f t="shared" si="190"/>
        <v>8</v>
      </c>
      <c r="AM1102" s="8">
        <f t="shared" si="191"/>
        <v>0.15000000000000002</v>
      </c>
      <c r="AN1102" s="8">
        <f t="shared" si="192"/>
        <v>98.216666666666683</v>
      </c>
      <c r="AO1102" s="8">
        <f>Table1[[#This Row],[L1 Worked Time]]+Table1[[#This Row],[Idle Time]]+Table1[[#This Row],[L1 Pend Time]]</f>
        <v>106.36666666666669</v>
      </c>
      <c r="AP1102" s="1" t="str">
        <f t="shared" si="193"/>
        <v>Thu</v>
      </c>
      <c r="AQ1102" s="6">
        <f>INT(Table1[[#This Row],[Create Date]])</f>
        <v>45015</v>
      </c>
      <c r="AR1102" s="2">
        <f t="shared" si="194"/>
        <v>45015</v>
      </c>
      <c r="AS1102" s="1" t="str">
        <f t="shared" si="195"/>
        <v>14:30:03</v>
      </c>
      <c r="AT1102" s="1" t="str">
        <f t="shared" si="196"/>
        <v>Week-5</v>
      </c>
      <c r="AU1102" s="3">
        <f t="shared" si="197"/>
        <v>0.58333333333333326</v>
      </c>
      <c r="AW1102">
        <v>0.15000000000000002</v>
      </c>
      <c r="AX1102">
        <v>8</v>
      </c>
      <c r="AY1102">
        <v>98.216666666666683</v>
      </c>
    </row>
    <row r="1103" spans="1:51" x14ac:dyDescent="0.25">
      <c r="A1103">
        <v>9273</v>
      </c>
      <c r="B1103" t="s">
        <v>117</v>
      </c>
      <c r="C1103" t="s">
        <v>100</v>
      </c>
      <c r="D1103" t="s">
        <v>43</v>
      </c>
      <c r="E1103" t="s">
        <v>5665</v>
      </c>
      <c r="F1103" t="s">
        <v>5666</v>
      </c>
      <c r="G1103" t="s">
        <v>120</v>
      </c>
      <c r="H1103" t="s">
        <v>47</v>
      </c>
      <c r="I1103" t="s">
        <v>47</v>
      </c>
      <c r="J1103" t="s">
        <v>1624</v>
      </c>
      <c r="K1103" t="s">
        <v>5667</v>
      </c>
      <c r="L1103" t="s">
        <v>50</v>
      </c>
      <c r="M1103" t="s">
        <v>114</v>
      </c>
      <c r="N1103">
        <v>36</v>
      </c>
      <c r="O1103" t="s">
        <v>48</v>
      </c>
      <c r="P1103" t="s">
        <v>123</v>
      </c>
      <c r="R1103" t="s">
        <v>124</v>
      </c>
      <c r="V1103" t="s">
        <v>282</v>
      </c>
      <c r="W1103" t="s">
        <v>54</v>
      </c>
      <c r="X1103" t="s">
        <v>78</v>
      </c>
      <c r="Y1103" t="s">
        <v>54</v>
      </c>
      <c r="Z1103" t="s">
        <v>5530</v>
      </c>
      <c r="AA1103" t="s">
        <v>54</v>
      </c>
      <c r="AB1103" t="s">
        <v>57</v>
      </c>
      <c r="AC1103" t="s">
        <v>5668</v>
      </c>
      <c r="AH1103">
        <f t="shared" si="187"/>
        <v>1</v>
      </c>
      <c r="AI1103">
        <f t="shared" si="188"/>
        <v>1</v>
      </c>
      <c r="AJ1103" t="str">
        <f t="shared" si="189"/>
        <v/>
      </c>
      <c r="AK1103">
        <v>1</v>
      </c>
      <c r="AL1103" s="8">
        <f t="shared" si="190"/>
        <v>36</v>
      </c>
      <c r="AM1103" s="8">
        <f t="shared" si="191"/>
        <v>0.13333333333333333</v>
      </c>
      <c r="AN1103" s="8">
        <f t="shared" si="192"/>
        <v>39.016666666666666</v>
      </c>
      <c r="AO1103" s="8">
        <f>Table1[[#This Row],[L1 Worked Time]]+Table1[[#This Row],[Idle Time]]+Table1[[#This Row],[L1 Pend Time]]</f>
        <v>75.150000000000006</v>
      </c>
      <c r="AP1103" s="1" t="str">
        <f t="shared" si="193"/>
        <v>Thu</v>
      </c>
      <c r="AQ1103" s="6">
        <f>INT(Table1[[#This Row],[Create Date]])</f>
        <v>45015</v>
      </c>
      <c r="AR1103" s="2">
        <f t="shared" si="194"/>
        <v>45015</v>
      </c>
      <c r="AS1103" s="1" t="str">
        <f t="shared" si="195"/>
        <v>14:10:03</v>
      </c>
      <c r="AT1103" s="1" t="str">
        <f t="shared" si="196"/>
        <v>Week-5</v>
      </c>
      <c r="AU1103" s="3">
        <f t="shared" si="197"/>
        <v>0.58333333333333326</v>
      </c>
      <c r="AW1103">
        <v>0.13333333333333333</v>
      </c>
      <c r="AX1103">
        <v>36</v>
      </c>
      <c r="AY1103">
        <v>39.016666666666666</v>
      </c>
    </row>
    <row r="1104" spans="1:51" x14ac:dyDescent="0.25">
      <c r="A1104">
        <v>9272</v>
      </c>
      <c r="B1104" t="s">
        <v>59</v>
      </c>
      <c r="C1104" t="s">
        <v>109</v>
      </c>
      <c r="D1104" t="s">
        <v>43</v>
      </c>
      <c r="E1104" t="s">
        <v>5669</v>
      </c>
      <c r="F1104" t="s">
        <v>5670</v>
      </c>
      <c r="G1104" t="s">
        <v>46</v>
      </c>
      <c r="H1104" t="s">
        <v>63</v>
      </c>
      <c r="I1104" t="s">
        <v>63</v>
      </c>
      <c r="J1104" t="s">
        <v>64</v>
      </c>
      <c r="L1104" t="s">
        <v>50</v>
      </c>
      <c r="M1104" t="s">
        <v>65</v>
      </c>
      <c r="N1104">
        <v>51</v>
      </c>
      <c r="O1104" t="s">
        <v>48</v>
      </c>
      <c r="P1104" t="s">
        <v>66</v>
      </c>
      <c r="Q1104" t="s">
        <v>67</v>
      </c>
      <c r="V1104" t="s">
        <v>48</v>
      </c>
      <c r="W1104" t="s">
        <v>54</v>
      </c>
      <c r="X1104" t="s">
        <v>78</v>
      </c>
      <c r="Y1104" t="s">
        <v>54</v>
      </c>
      <c r="Z1104" t="s">
        <v>5671</v>
      </c>
      <c r="AA1104" t="s">
        <v>54</v>
      </c>
      <c r="AB1104" t="s">
        <v>57</v>
      </c>
      <c r="AC1104" t="s">
        <v>5672</v>
      </c>
      <c r="AH1104">
        <f t="shared" si="187"/>
        <v>0</v>
      </c>
      <c r="AI1104">
        <f t="shared" si="188"/>
        <v>1</v>
      </c>
      <c r="AJ1104" t="str">
        <f t="shared" si="189"/>
        <v/>
      </c>
      <c r="AK1104">
        <v>1</v>
      </c>
      <c r="AL1104" s="8">
        <f t="shared" si="190"/>
        <v>51</v>
      </c>
      <c r="AM1104" s="8">
        <f t="shared" si="191"/>
        <v>0.13333333333333333</v>
      </c>
      <c r="AN1104" s="8">
        <f t="shared" si="192"/>
        <v>262.76666666666665</v>
      </c>
      <c r="AO1104" s="8">
        <f>Table1[[#This Row],[L1 Worked Time]]+Table1[[#This Row],[Idle Time]]+Table1[[#This Row],[L1 Pend Time]]</f>
        <v>313.89999999999998</v>
      </c>
      <c r="AP1104" s="1" t="str">
        <f t="shared" si="193"/>
        <v>Thu</v>
      </c>
      <c r="AQ1104" s="6">
        <f>INT(Table1[[#This Row],[Create Date]])</f>
        <v>45015</v>
      </c>
      <c r="AR1104" s="2">
        <f t="shared" si="194"/>
        <v>45015</v>
      </c>
      <c r="AS1104" s="1" t="str">
        <f t="shared" si="195"/>
        <v>13:00:17</v>
      </c>
      <c r="AT1104" s="1" t="str">
        <f t="shared" si="196"/>
        <v>Week-5</v>
      </c>
      <c r="AU1104" s="3">
        <f t="shared" si="197"/>
        <v>0.54166666666666663</v>
      </c>
      <c r="AW1104">
        <v>0.13333333333333333</v>
      </c>
      <c r="AX1104">
        <v>51</v>
      </c>
      <c r="AY1104">
        <v>262.76666666666665</v>
      </c>
    </row>
    <row r="1105" spans="1:51" x14ac:dyDescent="0.25">
      <c r="A1105">
        <v>9271</v>
      </c>
      <c r="B1105" t="s">
        <v>41</v>
      </c>
      <c r="C1105" t="s">
        <v>60</v>
      </c>
      <c r="D1105" t="s">
        <v>43</v>
      </c>
      <c r="E1105" t="s">
        <v>110</v>
      </c>
      <c r="F1105" t="s">
        <v>5673</v>
      </c>
      <c r="G1105" t="s">
        <v>120</v>
      </c>
      <c r="H1105" t="s">
        <v>72</v>
      </c>
      <c r="I1105" t="s">
        <v>72</v>
      </c>
      <c r="J1105" t="s">
        <v>112</v>
      </c>
      <c r="K1105" t="s">
        <v>113</v>
      </c>
      <c r="L1105" t="s">
        <v>50</v>
      </c>
      <c r="M1105" t="s">
        <v>114</v>
      </c>
      <c r="N1105">
        <v>15</v>
      </c>
      <c r="O1105" t="s">
        <v>48</v>
      </c>
      <c r="P1105" t="s">
        <v>52</v>
      </c>
      <c r="T1105" t="s">
        <v>105</v>
      </c>
      <c r="V1105" t="s">
        <v>48</v>
      </c>
      <c r="W1105" t="s">
        <v>54</v>
      </c>
      <c r="X1105" t="s">
        <v>55</v>
      </c>
      <c r="Y1105" t="s">
        <v>54</v>
      </c>
      <c r="Z1105" t="s">
        <v>5674</v>
      </c>
      <c r="AA1105" t="s">
        <v>54</v>
      </c>
      <c r="AB1105" t="s">
        <v>57</v>
      </c>
      <c r="AC1105" t="s">
        <v>5675</v>
      </c>
      <c r="AH1105">
        <f t="shared" si="187"/>
        <v>0</v>
      </c>
      <c r="AI1105">
        <f t="shared" si="188"/>
        <v>1</v>
      </c>
      <c r="AJ1105" t="str">
        <f t="shared" si="189"/>
        <v/>
      </c>
      <c r="AK1105">
        <v>1</v>
      </c>
      <c r="AL1105" s="8">
        <f t="shared" si="190"/>
        <v>15</v>
      </c>
      <c r="AM1105" s="8">
        <f t="shared" si="191"/>
        <v>0.15000000000000002</v>
      </c>
      <c r="AN1105" s="8">
        <f t="shared" si="192"/>
        <v>197.16666666666666</v>
      </c>
      <c r="AO1105" s="8">
        <f>Table1[[#This Row],[L1 Worked Time]]+Table1[[#This Row],[Idle Time]]+Table1[[#This Row],[L1 Pend Time]]</f>
        <v>212.31666666666666</v>
      </c>
      <c r="AP1105" s="1" t="str">
        <f t="shared" si="193"/>
        <v>Thu</v>
      </c>
      <c r="AQ1105" s="6">
        <f>INT(Table1[[#This Row],[Create Date]])</f>
        <v>45015</v>
      </c>
      <c r="AR1105" s="2">
        <f t="shared" si="194"/>
        <v>45015</v>
      </c>
      <c r="AS1105" s="1" t="str">
        <f t="shared" si="195"/>
        <v>13:00:05</v>
      </c>
      <c r="AT1105" s="1" t="str">
        <f t="shared" si="196"/>
        <v>Week-5</v>
      </c>
      <c r="AU1105" s="3">
        <f t="shared" si="197"/>
        <v>0.54166666666666663</v>
      </c>
      <c r="AW1105">
        <v>0.15000000000000002</v>
      </c>
      <c r="AX1105">
        <v>15</v>
      </c>
      <c r="AY1105">
        <v>197.16666666666666</v>
      </c>
    </row>
    <row r="1106" spans="1:51" x14ac:dyDescent="0.25">
      <c r="A1106">
        <v>9270</v>
      </c>
      <c r="B1106" t="s">
        <v>41</v>
      </c>
      <c r="C1106" t="s">
        <v>60</v>
      </c>
      <c r="D1106" t="s">
        <v>43</v>
      </c>
      <c r="E1106" t="s">
        <v>110</v>
      </c>
      <c r="F1106" t="s">
        <v>5676</v>
      </c>
      <c r="G1106" t="s">
        <v>120</v>
      </c>
      <c r="H1106" t="s">
        <v>72</v>
      </c>
      <c r="I1106" t="s">
        <v>72</v>
      </c>
      <c r="J1106" t="s">
        <v>112</v>
      </c>
      <c r="K1106" t="s">
        <v>113</v>
      </c>
      <c r="L1106" t="s">
        <v>50</v>
      </c>
      <c r="M1106" t="s">
        <v>114</v>
      </c>
      <c r="N1106">
        <v>3</v>
      </c>
      <c r="O1106" t="s">
        <v>48</v>
      </c>
      <c r="P1106" t="s">
        <v>52</v>
      </c>
      <c r="T1106" t="s">
        <v>105</v>
      </c>
      <c r="V1106" t="s">
        <v>48</v>
      </c>
      <c r="W1106" t="s">
        <v>54</v>
      </c>
      <c r="X1106" t="s">
        <v>55</v>
      </c>
      <c r="Y1106" t="s">
        <v>54</v>
      </c>
      <c r="Z1106" t="s">
        <v>5677</v>
      </c>
      <c r="AA1106" t="s">
        <v>54</v>
      </c>
      <c r="AB1106" t="s">
        <v>57</v>
      </c>
      <c r="AC1106" t="s">
        <v>5678</v>
      </c>
      <c r="AH1106">
        <f t="shared" si="187"/>
        <v>0</v>
      </c>
      <c r="AI1106">
        <f t="shared" si="188"/>
        <v>1</v>
      </c>
      <c r="AJ1106" t="str">
        <f t="shared" si="189"/>
        <v/>
      </c>
      <c r="AK1106">
        <v>1</v>
      </c>
      <c r="AL1106" s="8">
        <f t="shared" si="190"/>
        <v>3</v>
      </c>
      <c r="AM1106" s="8">
        <f t="shared" si="191"/>
        <v>0.15000000000000002</v>
      </c>
      <c r="AN1106" s="8">
        <f t="shared" si="192"/>
        <v>192.08333333333331</v>
      </c>
      <c r="AO1106" s="8">
        <f>Table1[[#This Row],[L1 Worked Time]]+Table1[[#This Row],[Idle Time]]+Table1[[#This Row],[L1 Pend Time]]</f>
        <v>195.23333333333332</v>
      </c>
      <c r="AP1106" s="1" t="str">
        <f t="shared" si="193"/>
        <v>Thu</v>
      </c>
      <c r="AQ1106" s="6">
        <f>INT(Table1[[#This Row],[Create Date]])</f>
        <v>45015</v>
      </c>
      <c r="AR1106" s="2">
        <f t="shared" si="194"/>
        <v>45015</v>
      </c>
      <c r="AS1106" s="1" t="str">
        <f t="shared" si="195"/>
        <v>13:00:03</v>
      </c>
      <c r="AT1106" s="1" t="str">
        <f t="shared" si="196"/>
        <v>Week-5</v>
      </c>
      <c r="AU1106" s="3">
        <f t="shared" si="197"/>
        <v>0.54166666666666663</v>
      </c>
      <c r="AW1106">
        <v>0.15000000000000002</v>
      </c>
      <c r="AX1106">
        <v>3</v>
      </c>
      <c r="AY1106">
        <v>192.08333333333331</v>
      </c>
    </row>
    <row r="1107" spans="1:51" x14ac:dyDescent="0.25">
      <c r="A1107">
        <v>9269</v>
      </c>
      <c r="B1107" t="s">
        <v>59</v>
      </c>
      <c r="C1107" t="s">
        <v>164</v>
      </c>
      <c r="D1107" t="s">
        <v>43</v>
      </c>
      <c r="E1107" t="s">
        <v>4662</v>
      </c>
      <c r="F1107" t="s">
        <v>5679</v>
      </c>
      <c r="G1107" t="s">
        <v>77</v>
      </c>
      <c r="H1107" t="s">
        <v>63</v>
      </c>
      <c r="I1107" t="s">
        <v>63</v>
      </c>
      <c r="J1107" t="s">
        <v>48</v>
      </c>
      <c r="K1107" t="s">
        <v>130</v>
      </c>
      <c r="L1107" t="s">
        <v>50</v>
      </c>
      <c r="M1107" t="s">
        <v>114</v>
      </c>
      <c r="N1107">
        <v>62</v>
      </c>
      <c r="O1107" t="s">
        <v>48</v>
      </c>
      <c r="P1107" t="s">
        <v>52</v>
      </c>
      <c r="T1107" t="s">
        <v>105</v>
      </c>
      <c r="V1107" t="s">
        <v>48</v>
      </c>
      <c r="W1107" t="s">
        <v>54</v>
      </c>
      <c r="X1107" t="s">
        <v>359</v>
      </c>
      <c r="Y1107" t="s">
        <v>54</v>
      </c>
      <c r="Z1107" t="s">
        <v>5680</v>
      </c>
      <c r="AA1107" t="s">
        <v>54</v>
      </c>
      <c r="AB1107" t="s">
        <v>57</v>
      </c>
      <c r="AC1107" t="s">
        <v>1390</v>
      </c>
      <c r="AH1107">
        <f t="shared" si="187"/>
        <v>0</v>
      </c>
      <c r="AI1107">
        <f t="shared" si="188"/>
        <v>1</v>
      </c>
      <c r="AJ1107" t="str">
        <f t="shared" si="189"/>
        <v/>
      </c>
      <c r="AK1107">
        <v>1</v>
      </c>
      <c r="AL1107" s="8">
        <f t="shared" si="190"/>
        <v>62</v>
      </c>
      <c r="AM1107" s="8">
        <f t="shared" si="191"/>
        <v>0.2</v>
      </c>
      <c r="AN1107" s="8">
        <f t="shared" si="192"/>
        <v>115.56666666666668</v>
      </c>
      <c r="AO1107" s="8">
        <f>Table1[[#This Row],[L1 Worked Time]]+Table1[[#This Row],[Idle Time]]+Table1[[#This Row],[L1 Pend Time]]</f>
        <v>177.76666666666668</v>
      </c>
      <c r="AP1107" s="1" t="str">
        <f t="shared" si="193"/>
        <v>Thu</v>
      </c>
      <c r="AQ1107" s="6">
        <f>INT(Table1[[#This Row],[Create Date]])</f>
        <v>45015</v>
      </c>
      <c r="AR1107" s="2">
        <f t="shared" si="194"/>
        <v>45015</v>
      </c>
      <c r="AS1107" s="1" t="str">
        <f t="shared" si="195"/>
        <v>12:20:03</v>
      </c>
      <c r="AT1107" s="1" t="str">
        <f t="shared" si="196"/>
        <v>Week-5</v>
      </c>
      <c r="AU1107" s="3">
        <f t="shared" si="197"/>
        <v>0.5</v>
      </c>
      <c r="AW1107">
        <v>0.2</v>
      </c>
      <c r="AX1107">
        <v>62</v>
      </c>
      <c r="AY1107">
        <v>115.56666666666668</v>
      </c>
    </row>
    <row r="1108" spans="1:51" x14ac:dyDescent="0.25">
      <c r="A1108">
        <v>9268</v>
      </c>
      <c r="B1108" t="s">
        <v>117</v>
      </c>
      <c r="C1108" t="s">
        <v>164</v>
      </c>
      <c r="D1108" t="s">
        <v>43</v>
      </c>
      <c r="E1108" t="s">
        <v>1176</v>
      </c>
      <c r="F1108" t="s">
        <v>5681</v>
      </c>
      <c r="G1108" t="s">
        <v>77</v>
      </c>
      <c r="H1108" t="s">
        <v>47</v>
      </c>
      <c r="I1108" t="s">
        <v>47</v>
      </c>
      <c r="J1108" t="s">
        <v>112</v>
      </c>
      <c r="K1108" t="s">
        <v>1894</v>
      </c>
      <c r="L1108" t="s">
        <v>50</v>
      </c>
      <c r="M1108" t="s">
        <v>114</v>
      </c>
      <c r="N1108">
        <v>47</v>
      </c>
      <c r="O1108" t="s">
        <v>48</v>
      </c>
      <c r="P1108" t="s">
        <v>52</v>
      </c>
      <c r="T1108" t="s">
        <v>105</v>
      </c>
      <c r="V1108" t="s">
        <v>48</v>
      </c>
      <c r="W1108" t="s">
        <v>54</v>
      </c>
      <c r="X1108" t="s">
        <v>194</v>
      </c>
      <c r="Y1108" t="s">
        <v>54</v>
      </c>
      <c r="Z1108" t="s">
        <v>5682</v>
      </c>
      <c r="AA1108" t="s">
        <v>54</v>
      </c>
      <c r="AB1108" t="s">
        <v>57</v>
      </c>
      <c r="AC1108" t="s">
        <v>4061</v>
      </c>
      <c r="AH1108">
        <f t="shared" si="187"/>
        <v>0</v>
      </c>
      <c r="AI1108">
        <f t="shared" si="188"/>
        <v>1</v>
      </c>
      <c r="AJ1108" t="str">
        <f t="shared" si="189"/>
        <v/>
      </c>
      <c r="AK1108">
        <v>1</v>
      </c>
      <c r="AL1108" s="8">
        <f t="shared" si="190"/>
        <v>47</v>
      </c>
      <c r="AM1108" s="8">
        <f t="shared" si="191"/>
        <v>0.25</v>
      </c>
      <c r="AN1108" s="8">
        <f t="shared" si="192"/>
        <v>40.483333333333334</v>
      </c>
      <c r="AO1108" s="8">
        <f>Table1[[#This Row],[L1 Worked Time]]+Table1[[#This Row],[Idle Time]]+Table1[[#This Row],[L1 Pend Time]]</f>
        <v>87.733333333333334</v>
      </c>
      <c r="AP1108" s="1" t="str">
        <f t="shared" si="193"/>
        <v>Thu</v>
      </c>
      <c r="AQ1108" s="6">
        <f>INT(Table1[[#This Row],[Create Date]])</f>
        <v>45015</v>
      </c>
      <c r="AR1108" s="2">
        <f t="shared" si="194"/>
        <v>45015</v>
      </c>
      <c r="AS1108" s="1" t="str">
        <f t="shared" si="195"/>
        <v>12:10:04</v>
      </c>
      <c r="AT1108" s="1" t="str">
        <f t="shared" si="196"/>
        <v>Week-5</v>
      </c>
      <c r="AU1108" s="3">
        <f t="shared" si="197"/>
        <v>0.5</v>
      </c>
      <c r="AW1108">
        <v>0.25</v>
      </c>
      <c r="AX1108">
        <v>47</v>
      </c>
      <c r="AY1108">
        <v>40.483333333333334</v>
      </c>
    </row>
    <row r="1109" spans="1:51" x14ac:dyDescent="0.25">
      <c r="A1109">
        <v>9267</v>
      </c>
      <c r="B1109" t="s">
        <v>41</v>
      </c>
      <c r="C1109" t="s">
        <v>60</v>
      </c>
      <c r="D1109" t="s">
        <v>43</v>
      </c>
      <c r="E1109" t="s">
        <v>110</v>
      </c>
      <c r="F1109" t="s">
        <v>5683</v>
      </c>
      <c r="G1109" t="s">
        <v>77</v>
      </c>
      <c r="H1109" t="s">
        <v>72</v>
      </c>
      <c r="I1109" t="s">
        <v>72</v>
      </c>
      <c r="J1109" t="s">
        <v>112</v>
      </c>
      <c r="K1109" t="s">
        <v>113</v>
      </c>
      <c r="L1109" t="s">
        <v>50</v>
      </c>
      <c r="M1109" t="s">
        <v>114</v>
      </c>
      <c r="N1109">
        <v>15</v>
      </c>
      <c r="O1109" t="s">
        <v>48</v>
      </c>
      <c r="P1109" t="s">
        <v>52</v>
      </c>
      <c r="T1109" t="s">
        <v>105</v>
      </c>
      <c r="V1109" t="s">
        <v>48</v>
      </c>
      <c r="W1109" t="s">
        <v>54</v>
      </c>
      <c r="X1109" t="s">
        <v>89</v>
      </c>
      <c r="Y1109" t="s">
        <v>54</v>
      </c>
      <c r="Z1109" t="s">
        <v>5684</v>
      </c>
      <c r="AA1109" t="s">
        <v>54</v>
      </c>
      <c r="AB1109" t="s">
        <v>57</v>
      </c>
      <c r="AC1109" t="s">
        <v>5685</v>
      </c>
      <c r="AH1109">
        <f t="shared" si="187"/>
        <v>0</v>
      </c>
      <c r="AI1109">
        <f t="shared" si="188"/>
        <v>1</v>
      </c>
      <c r="AJ1109" t="str">
        <f t="shared" si="189"/>
        <v/>
      </c>
      <c r="AK1109">
        <v>1</v>
      </c>
      <c r="AL1109" s="8">
        <f t="shared" si="190"/>
        <v>15</v>
      </c>
      <c r="AM1109" s="8">
        <f t="shared" si="191"/>
        <v>0.16666666666666666</v>
      </c>
      <c r="AN1109" s="8">
        <f t="shared" si="192"/>
        <v>211.05</v>
      </c>
      <c r="AO1109" s="8">
        <f>Table1[[#This Row],[L1 Worked Time]]+Table1[[#This Row],[Idle Time]]+Table1[[#This Row],[L1 Pend Time]]</f>
        <v>226.21666666666667</v>
      </c>
      <c r="AP1109" s="1" t="str">
        <f t="shared" si="193"/>
        <v>Thu</v>
      </c>
      <c r="AQ1109" s="6">
        <f>INT(Table1[[#This Row],[Create Date]])</f>
        <v>45015</v>
      </c>
      <c r="AR1109" s="2">
        <f t="shared" si="194"/>
        <v>45015</v>
      </c>
      <c r="AS1109" s="1" t="str">
        <f t="shared" si="195"/>
        <v>12:10:03</v>
      </c>
      <c r="AT1109" s="1" t="str">
        <f t="shared" si="196"/>
        <v>Week-5</v>
      </c>
      <c r="AU1109" s="3">
        <f t="shared" si="197"/>
        <v>0.5</v>
      </c>
      <c r="AW1109">
        <v>0.16666666666666666</v>
      </c>
      <c r="AX1109">
        <v>15</v>
      </c>
      <c r="AY1109">
        <v>211.05</v>
      </c>
    </row>
    <row r="1110" spans="1:51" x14ac:dyDescent="0.25">
      <c r="A1110">
        <v>9266</v>
      </c>
      <c r="B1110" t="s">
        <v>59</v>
      </c>
      <c r="C1110" t="s">
        <v>60</v>
      </c>
      <c r="D1110" t="s">
        <v>43</v>
      </c>
      <c r="E1110" t="s">
        <v>5686</v>
      </c>
      <c r="F1110" t="s">
        <v>5687</v>
      </c>
      <c r="G1110" t="s">
        <v>82</v>
      </c>
      <c r="H1110" t="s">
        <v>63</v>
      </c>
      <c r="I1110" t="s">
        <v>63</v>
      </c>
      <c r="J1110" t="s">
        <v>64</v>
      </c>
      <c r="L1110" t="s">
        <v>50</v>
      </c>
      <c r="M1110" t="s">
        <v>65</v>
      </c>
      <c r="N1110">
        <v>64</v>
      </c>
      <c r="O1110" t="s">
        <v>48</v>
      </c>
      <c r="P1110" t="s">
        <v>66</v>
      </c>
      <c r="Q1110" t="s">
        <v>67</v>
      </c>
      <c r="V1110" t="s">
        <v>48</v>
      </c>
      <c r="W1110" t="s">
        <v>54</v>
      </c>
      <c r="X1110" t="s">
        <v>435</v>
      </c>
      <c r="Y1110" t="s">
        <v>54</v>
      </c>
      <c r="Z1110" t="s">
        <v>5688</v>
      </c>
      <c r="AA1110" t="s">
        <v>54</v>
      </c>
      <c r="AB1110" t="s">
        <v>57</v>
      </c>
      <c r="AC1110" t="s">
        <v>5689</v>
      </c>
      <c r="AH1110">
        <f t="shared" si="187"/>
        <v>0</v>
      </c>
      <c r="AI1110">
        <f t="shared" si="188"/>
        <v>1</v>
      </c>
      <c r="AJ1110" t="str">
        <f t="shared" si="189"/>
        <v/>
      </c>
      <c r="AK1110">
        <v>1</v>
      </c>
      <c r="AL1110" s="8">
        <f t="shared" si="190"/>
        <v>64</v>
      </c>
      <c r="AM1110" s="8">
        <f t="shared" si="191"/>
        <v>0.21666666666666667</v>
      </c>
      <c r="AN1110" s="8">
        <f t="shared" si="192"/>
        <v>254.51666666666662</v>
      </c>
      <c r="AO1110" s="8">
        <f>Table1[[#This Row],[L1 Worked Time]]+Table1[[#This Row],[Idle Time]]+Table1[[#This Row],[L1 Pend Time]]</f>
        <v>318.73333333333329</v>
      </c>
      <c r="AP1110" s="1" t="str">
        <f t="shared" si="193"/>
        <v>Thu</v>
      </c>
      <c r="AQ1110" s="6">
        <f>INT(Table1[[#This Row],[Create Date]])</f>
        <v>45015</v>
      </c>
      <c r="AR1110" s="2">
        <f t="shared" si="194"/>
        <v>45015</v>
      </c>
      <c r="AS1110" s="1" t="str">
        <f t="shared" si="195"/>
        <v>12:00:20</v>
      </c>
      <c r="AT1110" s="1" t="str">
        <f t="shared" si="196"/>
        <v>Week-5</v>
      </c>
      <c r="AU1110" s="3">
        <f t="shared" si="197"/>
        <v>0.5</v>
      </c>
      <c r="AW1110">
        <v>0.21666666666666667</v>
      </c>
      <c r="AX1110">
        <v>64</v>
      </c>
      <c r="AY1110">
        <v>254.51666666666662</v>
      </c>
    </row>
    <row r="1111" spans="1:51" x14ac:dyDescent="0.25">
      <c r="A1111">
        <v>9265</v>
      </c>
      <c r="B1111" t="s">
        <v>59</v>
      </c>
      <c r="C1111" t="s">
        <v>60</v>
      </c>
      <c r="D1111" t="s">
        <v>43</v>
      </c>
      <c r="E1111" t="s">
        <v>5336</v>
      </c>
      <c r="F1111" t="s">
        <v>5690</v>
      </c>
      <c r="G1111" t="s">
        <v>82</v>
      </c>
      <c r="H1111" t="s">
        <v>72</v>
      </c>
      <c r="I1111" t="s">
        <v>72</v>
      </c>
      <c r="J1111" t="s">
        <v>64</v>
      </c>
      <c r="L1111" t="s">
        <v>50</v>
      </c>
      <c r="M1111" t="s">
        <v>65</v>
      </c>
      <c r="N1111">
        <v>17</v>
      </c>
      <c r="O1111" t="s">
        <v>48</v>
      </c>
      <c r="P1111" t="s">
        <v>66</v>
      </c>
      <c r="Q1111" t="s">
        <v>73</v>
      </c>
      <c r="V1111" t="s">
        <v>48</v>
      </c>
      <c r="W1111" t="s">
        <v>54</v>
      </c>
      <c r="X1111" t="s">
        <v>359</v>
      </c>
      <c r="Y1111" t="s">
        <v>54</v>
      </c>
      <c r="Z1111" t="s">
        <v>728</v>
      </c>
      <c r="AA1111" t="s">
        <v>54</v>
      </c>
      <c r="AB1111" t="s">
        <v>57</v>
      </c>
      <c r="AC1111" t="s">
        <v>5691</v>
      </c>
      <c r="AH1111">
        <f t="shared" si="187"/>
        <v>0</v>
      </c>
      <c r="AI1111">
        <f t="shared" si="188"/>
        <v>1</v>
      </c>
      <c r="AJ1111" t="str">
        <f t="shared" si="189"/>
        <v/>
      </c>
      <c r="AK1111">
        <v>1</v>
      </c>
      <c r="AL1111" s="8">
        <f t="shared" si="190"/>
        <v>17</v>
      </c>
      <c r="AM1111" s="8">
        <f t="shared" si="191"/>
        <v>0.2</v>
      </c>
      <c r="AN1111" s="8">
        <f t="shared" si="192"/>
        <v>329.05</v>
      </c>
      <c r="AO1111" s="8">
        <f>Table1[[#This Row],[L1 Worked Time]]+Table1[[#This Row],[Idle Time]]+Table1[[#This Row],[L1 Pend Time]]</f>
        <v>346.25</v>
      </c>
      <c r="AP1111" s="1" t="str">
        <f t="shared" si="193"/>
        <v>Thu</v>
      </c>
      <c r="AQ1111" s="6">
        <f>INT(Table1[[#This Row],[Create Date]])</f>
        <v>45015</v>
      </c>
      <c r="AR1111" s="2">
        <f t="shared" si="194"/>
        <v>45015</v>
      </c>
      <c r="AS1111" s="1" t="str">
        <f t="shared" si="195"/>
        <v>11:30:18</v>
      </c>
      <c r="AT1111" s="1" t="str">
        <f t="shared" si="196"/>
        <v>Week-5</v>
      </c>
      <c r="AU1111" s="3">
        <f t="shared" si="197"/>
        <v>0.45833333333333331</v>
      </c>
      <c r="AW1111">
        <v>0.2</v>
      </c>
      <c r="AX1111">
        <v>17</v>
      </c>
      <c r="AY1111">
        <v>329.05</v>
      </c>
    </row>
    <row r="1112" spans="1:51" x14ac:dyDescent="0.25">
      <c r="A1112">
        <v>9264</v>
      </c>
      <c r="B1112" t="s">
        <v>41</v>
      </c>
      <c r="C1112" t="s">
        <v>109</v>
      </c>
      <c r="D1112" t="s">
        <v>43</v>
      </c>
      <c r="E1112" t="s">
        <v>110</v>
      </c>
      <c r="F1112" t="s">
        <v>5692</v>
      </c>
      <c r="G1112" t="s">
        <v>120</v>
      </c>
      <c r="H1112" t="s">
        <v>72</v>
      </c>
      <c r="I1112" t="s">
        <v>72</v>
      </c>
      <c r="J1112" t="s">
        <v>5693</v>
      </c>
      <c r="K1112" t="s">
        <v>113</v>
      </c>
      <c r="L1112" t="s">
        <v>50</v>
      </c>
      <c r="M1112" t="s">
        <v>114</v>
      </c>
      <c r="N1112">
        <v>316</v>
      </c>
      <c r="O1112" t="s">
        <v>48</v>
      </c>
      <c r="P1112" t="s">
        <v>52</v>
      </c>
      <c r="T1112" t="s">
        <v>105</v>
      </c>
      <c r="V1112" t="s">
        <v>282</v>
      </c>
      <c r="W1112" t="s">
        <v>54</v>
      </c>
      <c r="X1112" t="s">
        <v>78</v>
      </c>
      <c r="Y1112" t="s">
        <v>54</v>
      </c>
      <c r="Z1112" t="s">
        <v>5694</v>
      </c>
      <c r="AA1112" t="s">
        <v>54</v>
      </c>
      <c r="AB1112" t="s">
        <v>57</v>
      </c>
      <c r="AC1112" t="s">
        <v>5695</v>
      </c>
      <c r="AH1112">
        <f t="shared" si="187"/>
        <v>20</v>
      </c>
      <c r="AI1112">
        <f t="shared" si="188"/>
        <v>1</v>
      </c>
      <c r="AJ1112" t="str">
        <f t="shared" si="189"/>
        <v/>
      </c>
      <c r="AK1112">
        <v>1</v>
      </c>
      <c r="AL1112" s="8">
        <f t="shared" si="190"/>
        <v>316</v>
      </c>
      <c r="AM1112" s="8">
        <f t="shared" si="191"/>
        <v>0.13333333333333333</v>
      </c>
      <c r="AN1112" s="8">
        <f t="shared" si="192"/>
        <v>986.23333333333323</v>
      </c>
      <c r="AO1112" s="8">
        <f>Table1[[#This Row],[L1 Worked Time]]+Table1[[#This Row],[Idle Time]]+Table1[[#This Row],[L1 Pend Time]]</f>
        <v>1302.3666666666666</v>
      </c>
      <c r="AP1112" s="1" t="str">
        <f t="shared" si="193"/>
        <v>Thu</v>
      </c>
      <c r="AQ1112" s="6">
        <f>INT(Table1[[#This Row],[Create Date]])</f>
        <v>45015</v>
      </c>
      <c r="AR1112" s="2">
        <f t="shared" si="194"/>
        <v>45015</v>
      </c>
      <c r="AS1112" s="1" t="str">
        <f t="shared" si="195"/>
        <v>11:20:03</v>
      </c>
      <c r="AT1112" s="1" t="str">
        <f t="shared" si="196"/>
        <v>Week-5</v>
      </c>
      <c r="AU1112" s="3">
        <f t="shared" si="197"/>
        <v>0.45833333333333331</v>
      </c>
      <c r="AW1112">
        <v>0.13333333333333333</v>
      </c>
      <c r="AX1112">
        <v>316</v>
      </c>
      <c r="AY1112">
        <v>986.23333333333323</v>
      </c>
    </row>
    <row r="1113" spans="1:51" x14ac:dyDescent="0.25">
      <c r="A1113">
        <v>9263</v>
      </c>
      <c r="B1113" t="s">
        <v>41</v>
      </c>
      <c r="C1113" t="s">
        <v>60</v>
      </c>
      <c r="D1113" t="s">
        <v>43</v>
      </c>
      <c r="E1113" t="s">
        <v>110</v>
      </c>
      <c r="F1113" t="s">
        <v>5696</v>
      </c>
      <c r="G1113" t="s">
        <v>120</v>
      </c>
      <c r="H1113" t="s">
        <v>72</v>
      </c>
      <c r="I1113" t="s">
        <v>72</v>
      </c>
      <c r="J1113" t="s">
        <v>112</v>
      </c>
      <c r="K1113" t="s">
        <v>113</v>
      </c>
      <c r="L1113" t="s">
        <v>50</v>
      </c>
      <c r="M1113" t="s">
        <v>114</v>
      </c>
      <c r="N1113">
        <v>0</v>
      </c>
      <c r="O1113" t="s">
        <v>48</v>
      </c>
      <c r="P1113" t="s">
        <v>52</v>
      </c>
      <c r="T1113" t="s">
        <v>105</v>
      </c>
      <c r="V1113" t="s">
        <v>48</v>
      </c>
      <c r="W1113" t="s">
        <v>54</v>
      </c>
      <c r="X1113" t="s">
        <v>89</v>
      </c>
      <c r="Y1113" t="s">
        <v>54</v>
      </c>
      <c r="Z1113" t="s">
        <v>918</v>
      </c>
      <c r="AA1113" t="s">
        <v>54</v>
      </c>
      <c r="AB1113" t="s">
        <v>57</v>
      </c>
      <c r="AC1113" t="s">
        <v>5697</v>
      </c>
      <c r="AH1113">
        <f t="shared" si="187"/>
        <v>0</v>
      </c>
      <c r="AI1113">
        <f t="shared" si="188"/>
        <v>1</v>
      </c>
      <c r="AJ1113" t="str">
        <f t="shared" si="189"/>
        <v/>
      </c>
      <c r="AK1113">
        <v>1</v>
      </c>
      <c r="AL1113" s="8">
        <f t="shared" si="190"/>
        <v>0</v>
      </c>
      <c r="AM1113" s="8">
        <f t="shared" si="191"/>
        <v>0.16666666666666666</v>
      </c>
      <c r="AN1113" s="8">
        <f t="shared" si="192"/>
        <v>128.88333333333333</v>
      </c>
      <c r="AO1113" s="8">
        <f>Table1[[#This Row],[L1 Worked Time]]+Table1[[#This Row],[Idle Time]]+Table1[[#This Row],[L1 Pend Time]]</f>
        <v>129.04999999999998</v>
      </c>
      <c r="AP1113" s="1" t="str">
        <f t="shared" si="193"/>
        <v>Thu</v>
      </c>
      <c r="AQ1113" s="6">
        <f>INT(Table1[[#This Row],[Create Date]])</f>
        <v>45015</v>
      </c>
      <c r="AR1113" s="2">
        <f t="shared" si="194"/>
        <v>45015</v>
      </c>
      <c r="AS1113" s="1" t="str">
        <f t="shared" si="195"/>
        <v>10:50:03</v>
      </c>
      <c r="AT1113" s="1" t="str">
        <f t="shared" si="196"/>
        <v>Week-5</v>
      </c>
      <c r="AU1113" s="3">
        <f t="shared" si="197"/>
        <v>0.41666666666666663</v>
      </c>
      <c r="AW1113">
        <v>0.16666666666666666</v>
      </c>
      <c r="AX1113">
        <v>0</v>
      </c>
      <c r="AY1113">
        <v>128.88333333333333</v>
      </c>
    </row>
    <row r="1114" spans="1:51" x14ac:dyDescent="0.25">
      <c r="A1114">
        <v>9262</v>
      </c>
      <c r="B1114" t="s">
        <v>41</v>
      </c>
      <c r="C1114" t="s">
        <v>399</v>
      </c>
      <c r="D1114" t="s">
        <v>43</v>
      </c>
      <c r="E1114" t="s">
        <v>110</v>
      </c>
      <c r="F1114" t="s">
        <v>5698</v>
      </c>
      <c r="G1114" t="s">
        <v>82</v>
      </c>
      <c r="H1114" t="s">
        <v>47</v>
      </c>
      <c r="I1114" t="s">
        <v>72</v>
      </c>
      <c r="J1114" t="s">
        <v>112</v>
      </c>
      <c r="K1114" t="s">
        <v>141</v>
      </c>
      <c r="L1114" t="s">
        <v>50</v>
      </c>
      <c r="M1114" t="s">
        <v>122</v>
      </c>
      <c r="N1114">
        <v>1</v>
      </c>
      <c r="O1114" t="s">
        <v>48</v>
      </c>
      <c r="P1114" t="s">
        <v>52</v>
      </c>
      <c r="T1114" t="s">
        <v>105</v>
      </c>
      <c r="V1114" t="s">
        <v>48</v>
      </c>
      <c r="W1114" t="s">
        <v>54</v>
      </c>
      <c r="X1114" t="s">
        <v>89</v>
      </c>
      <c r="Y1114" t="s">
        <v>54</v>
      </c>
      <c r="Z1114" t="s">
        <v>1823</v>
      </c>
      <c r="AA1114" t="s">
        <v>54</v>
      </c>
      <c r="AB1114" t="s">
        <v>57</v>
      </c>
      <c r="AC1114" t="s">
        <v>5699</v>
      </c>
      <c r="AH1114">
        <f t="shared" si="187"/>
        <v>0</v>
      </c>
      <c r="AI1114">
        <f t="shared" si="188"/>
        <v>0</v>
      </c>
      <c r="AJ1114">
        <f t="shared" si="189"/>
        <v>1</v>
      </c>
      <c r="AK1114">
        <v>1</v>
      </c>
      <c r="AL1114" s="8">
        <f t="shared" si="190"/>
        <v>1</v>
      </c>
      <c r="AM1114" s="8">
        <f t="shared" si="191"/>
        <v>0.16666666666666666</v>
      </c>
      <c r="AN1114" s="8">
        <f t="shared" si="192"/>
        <v>428.55</v>
      </c>
      <c r="AO1114" s="8">
        <f>Table1[[#This Row],[L1 Worked Time]]+Table1[[#This Row],[Idle Time]]+Table1[[#This Row],[L1 Pend Time]]</f>
        <v>429.7166666666667</v>
      </c>
      <c r="AP1114" s="1" t="str">
        <f t="shared" si="193"/>
        <v>Thu</v>
      </c>
      <c r="AQ1114" s="6">
        <f>INT(Table1[[#This Row],[Create Date]])</f>
        <v>45015</v>
      </c>
      <c r="AR1114" s="2">
        <f t="shared" si="194"/>
        <v>45015</v>
      </c>
      <c r="AS1114" s="1" t="str">
        <f t="shared" si="195"/>
        <v>10:40:03</v>
      </c>
      <c r="AT1114" s="1" t="str">
        <f t="shared" si="196"/>
        <v>Week-5</v>
      </c>
      <c r="AU1114" s="3">
        <f t="shared" si="197"/>
        <v>0.41666666666666663</v>
      </c>
      <c r="AW1114">
        <v>0.16666666666666666</v>
      </c>
      <c r="AX1114">
        <v>1</v>
      </c>
      <c r="AY1114">
        <v>428.55</v>
      </c>
    </row>
    <row r="1115" spans="1:51" x14ac:dyDescent="0.25">
      <c r="A1115">
        <v>9261</v>
      </c>
      <c r="B1115" t="s">
        <v>41</v>
      </c>
      <c r="C1115" t="s">
        <v>60</v>
      </c>
      <c r="D1115" t="s">
        <v>43</v>
      </c>
      <c r="E1115" t="s">
        <v>110</v>
      </c>
      <c r="F1115" t="s">
        <v>5700</v>
      </c>
      <c r="G1115" t="s">
        <v>77</v>
      </c>
      <c r="H1115" t="s">
        <v>72</v>
      </c>
      <c r="I1115" t="s">
        <v>72</v>
      </c>
      <c r="J1115" t="s">
        <v>112</v>
      </c>
      <c r="K1115" t="s">
        <v>113</v>
      </c>
      <c r="L1115" t="s">
        <v>50</v>
      </c>
      <c r="M1115" t="s">
        <v>114</v>
      </c>
      <c r="N1115">
        <v>21</v>
      </c>
      <c r="O1115" t="s">
        <v>48</v>
      </c>
      <c r="P1115" t="s">
        <v>52</v>
      </c>
      <c r="T1115" t="s">
        <v>105</v>
      </c>
      <c r="V1115" t="s">
        <v>48</v>
      </c>
      <c r="W1115" t="s">
        <v>54</v>
      </c>
      <c r="X1115" t="s">
        <v>55</v>
      </c>
      <c r="Y1115" t="s">
        <v>54</v>
      </c>
      <c r="Z1115" t="s">
        <v>5701</v>
      </c>
      <c r="AA1115" t="s">
        <v>54</v>
      </c>
      <c r="AB1115" t="s">
        <v>57</v>
      </c>
      <c r="AC1115" t="s">
        <v>233</v>
      </c>
      <c r="AH1115">
        <f t="shared" si="187"/>
        <v>0</v>
      </c>
      <c r="AI1115">
        <f t="shared" si="188"/>
        <v>1</v>
      </c>
      <c r="AJ1115" t="str">
        <f t="shared" si="189"/>
        <v/>
      </c>
      <c r="AK1115">
        <v>1</v>
      </c>
      <c r="AL1115" s="8">
        <f t="shared" si="190"/>
        <v>21</v>
      </c>
      <c r="AM1115" s="8">
        <f t="shared" si="191"/>
        <v>0.15000000000000002</v>
      </c>
      <c r="AN1115" s="8">
        <f t="shared" si="192"/>
        <v>40.083333333333336</v>
      </c>
      <c r="AO1115" s="8">
        <f>Table1[[#This Row],[L1 Worked Time]]+Table1[[#This Row],[Idle Time]]+Table1[[#This Row],[L1 Pend Time]]</f>
        <v>61.233333333333334</v>
      </c>
      <c r="AP1115" s="1" t="str">
        <f t="shared" si="193"/>
        <v>Thu</v>
      </c>
      <c r="AQ1115" s="6">
        <f>INT(Table1[[#This Row],[Create Date]])</f>
        <v>45015</v>
      </c>
      <c r="AR1115" s="2">
        <f t="shared" si="194"/>
        <v>45015</v>
      </c>
      <c r="AS1115" s="1" t="str">
        <f t="shared" si="195"/>
        <v>10:30:03</v>
      </c>
      <c r="AT1115" s="1" t="str">
        <f t="shared" si="196"/>
        <v>Week-5</v>
      </c>
      <c r="AU1115" s="3">
        <f t="shared" si="197"/>
        <v>0.41666666666666663</v>
      </c>
      <c r="AW1115">
        <v>0.15000000000000002</v>
      </c>
      <c r="AX1115">
        <v>21</v>
      </c>
      <c r="AY1115">
        <v>40.083333333333336</v>
      </c>
    </row>
    <row r="1116" spans="1:51" x14ac:dyDescent="0.25">
      <c r="A1116">
        <v>9260</v>
      </c>
      <c r="B1116" t="s">
        <v>59</v>
      </c>
      <c r="C1116" t="s">
        <v>60</v>
      </c>
      <c r="D1116" t="s">
        <v>43</v>
      </c>
      <c r="E1116" t="s">
        <v>5232</v>
      </c>
      <c r="F1116" t="s">
        <v>5702</v>
      </c>
      <c r="G1116" t="s">
        <v>82</v>
      </c>
      <c r="H1116" t="s">
        <v>72</v>
      </c>
      <c r="I1116" t="s">
        <v>72</v>
      </c>
      <c r="J1116" t="s">
        <v>64</v>
      </c>
      <c r="L1116" t="s">
        <v>50</v>
      </c>
      <c r="M1116" t="s">
        <v>65</v>
      </c>
      <c r="N1116">
        <v>69</v>
      </c>
      <c r="O1116" t="s">
        <v>48</v>
      </c>
      <c r="P1116" t="s">
        <v>66</v>
      </c>
      <c r="Q1116" t="s">
        <v>73</v>
      </c>
      <c r="V1116" t="s">
        <v>48</v>
      </c>
      <c r="W1116" t="s">
        <v>54</v>
      </c>
      <c r="X1116" t="s">
        <v>148</v>
      </c>
      <c r="Y1116" t="s">
        <v>54</v>
      </c>
      <c r="Z1116" t="s">
        <v>5703</v>
      </c>
      <c r="AA1116" t="s">
        <v>54</v>
      </c>
      <c r="AB1116" t="s">
        <v>57</v>
      </c>
      <c r="AC1116" t="s">
        <v>5704</v>
      </c>
      <c r="AH1116">
        <f t="shared" si="187"/>
        <v>0</v>
      </c>
      <c r="AI1116">
        <f t="shared" si="188"/>
        <v>1</v>
      </c>
      <c r="AJ1116" t="str">
        <f t="shared" si="189"/>
        <v/>
      </c>
      <c r="AK1116">
        <v>1</v>
      </c>
      <c r="AL1116" s="8">
        <f t="shared" si="190"/>
        <v>69</v>
      </c>
      <c r="AM1116" s="8">
        <f t="shared" si="191"/>
        <v>0.11666666666666667</v>
      </c>
      <c r="AN1116" s="8">
        <f t="shared" si="192"/>
        <v>339.31666666666672</v>
      </c>
      <c r="AO1116" s="8">
        <f>Table1[[#This Row],[L1 Worked Time]]+Table1[[#This Row],[Idle Time]]+Table1[[#This Row],[L1 Pend Time]]</f>
        <v>408.43333333333339</v>
      </c>
      <c r="AP1116" s="1" t="str">
        <f t="shared" si="193"/>
        <v>Thu</v>
      </c>
      <c r="AQ1116" s="6">
        <f>INT(Table1[[#This Row],[Create Date]])</f>
        <v>45015</v>
      </c>
      <c r="AR1116" s="2">
        <f t="shared" si="194"/>
        <v>45015</v>
      </c>
      <c r="AS1116" s="1" t="str">
        <f t="shared" si="195"/>
        <v>09:30:20</v>
      </c>
      <c r="AT1116" s="1" t="str">
        <f t="shared" si="196"/>
        <v>Week-5</v>
      </c>
      <c r="AU1116" s="3">
        <f t="shared" si="197"/>
        <v>0.375</v>
      </c>
      <c r="AW1116">
        <v>0.11666666666666667</v>
      </c>
      <c r="AX1116">
        <v>69</v>
      </c>
      <c r="AY1116">
        <v>339.31666666666672</v>
      </c>
    </row>
    <row r="1117" spans="1:51" x14ac:dyDescent="0.25">
      <c r="A1117">
        <v>9259</v>
      </c>
      <c r="B1117" t="s">
        <v>41</v>
      </c>
      <c r="C1117" t="s">
        <v>60</v>
      </c>
      <c r="D1117" t="s">
        <v>43</v>
      </c>
      <c r="E1117" t="s">
        <v>110</v>
      </c>
      <c r="F1117" t="s">
        <v>5705</v>
      </c>
      <c r="G1117" t="s">
        <v>120</v>
      </c>
      <c r="H1117" t="s">
        <v>72</v>
      </c>
      <c r="I1117" t="s">
        <v>72</v>
      </c>
      <c r="J1117" t="s">
        <v>112</v>
      </c>
      <c r="K1117" t="s">
        <v>113</v>
      </c>
      <c r="L1117" t="s">
        <v>50</v>
      </c>
      <c r="M1117" t="s">
        <v>114</v>
      </c>
      <c r="N1117">
        <v>22</v>
      </c>
      <c r="O1117" t="s">
        <v>48</v>
      </c>
      <c r="P1117" t="s">
        <v>52</v>
      </c>
      <c r="T1117" t="s">
        <v>105</v>
      </c>
      <c r="V1117" t="s">
        <v>48</v>
      </c>
      <c r="W1117" t="s">
        <v>54</v>
      </c>
      <c r="X1117" t="s">
        <v>188</v>
      </c>
      <c r="Y1117" t="s">
        <v>54</v>
      </c>
      <c r="Z1117" t="s">
        <v>4370</v>
      </c>
      <c r="AA1117" t="s">
        <v>54</v>
      </c>
      <c r="AB1117" t="s">
        <v>57</v>
      </c>
      <c r="AC1117" t="s">
        <v>5706</v>
      </c>
      <c r="AH1117">
        <f t="shared" si="187"/>
        <v>0</v>
      </c>
      <c r="AI1117">
        <f t="shared" si="188"/>
        <v>1</v>
      </c>
      <c r="AJ1117" t="str">
        <f t="shared" si="189"/>
        <v/>
      </c>
      <c r="AK1117">
        <v>1</v>
      </c>
      <c r="AL1117" s="8">
        <f t="shared" si="190"/>
        <v>22</v>
      </c>
      <c r="AM1117" s="8">
        <f t="shared" si="191"/>
        <v>0.33333333333333331</v>
      </c>
      <c r="AN1117" s="8">
        <f t="shared" si="192"/>
        <v>122.96666666666667</v>
      </c>
      <c r="AO1117" s="8">
        <f>Table1[[#This Row],[L1 Worked Time]]+Table1[[#This Row],[Idle Time]]+Table1[[#This Row],[L1 Pend Time]]</f>
        <v>145.30000000000001</v>
      </c>
      <c r="AP1117" s="1" t="str">
        <f t="shared" si="193"/>
        <v>Thu</v>
      </c>
      <c r="AQ1117" s="6">
        <f>INT(Table1[[#This Row],[Create Date]])</f>
        <v>45015</v>
      </c>
      <c r="AR1117" s="2">
        <f t="shared" si="194"/>
        <v>45015</v>
      </c>
      <c r="AS1117" s="1" t="str">
        <f t="shared" si="195"/>
        <v>09:10:04</v>
      </c>
      <c r="AT1117" s="1" t="str">
        <f t="shared" si="196"/>
        <v>Week-5</v>
      </c>
      <c r="AU1117" s="3">
        <f t="shared" si="197"/>
        <v>0.375</v>
      </c>
      <c r="AW1117">
        <v>0.33333333333333331</v>
      </c>
      <c r="AX1117">
        <v>22</v>
      </c>
      <c r="AY1117">
        <v>122.96666666666667</v>
      </c>
    </row>
    <row r="1118" spans="1:51" x14ac:dyDescent="0.25">
      <c r="A1118">
        <v>9258</v>
      </c>
      <c r="B1118" t="s">
        <v>59</v>
      </c>
      <c r="C1118" t="s">
        <v>60</v>
      </c>
      <c r="D1118" t="s">
        <v>43</v>
      </c>
      <c r="E1118" t="s">
        <v>5232</v>
      </c>
      <c r="F1118" t="s">
        <v>5707</v>
      </c>
      <c r="G1118" t="s">
        <v>82</v>
      </c>
      <c r="H1118" t="s">
        <v>72</v>
      </c>
      <c r="I1118" t="s">
        <v>72</v>
      </c>
      <c r="J1118" t="s">
        <v>64</v>
      </c>
      <c r="L1118" t="s">
        <v>50</v>
      </c>
      <c r="M1118" t="s">
        <v>65</v>
      </c>
      <c r="N1118">
        <v>364</v>
      </c>
      <c r="O1118" t="s">
        <v>48</v>
      </c>
      <c r="P1118" t="s">
        <v>66</v>
      </c>
      <c r="Q1118" t="s">
        <v>73</v>
      </c>
      <c r="V1118" t="s">
        <v>48</v>
      </c>
      <c r="W1118" t="s">
        <v>54</v>
      </c>
      <c r="X1118" t="s">
        <v>89</v>
      </c>
      <c r="Y1118" t="s">
        <v>54</v>
      </c>
      <c r="Z1118" t="s">
        <v>5708</v>
      </c>
      <c r="AA1118" t="s">
        <v>54</v>
      </c>
      <c r="AB1118" t="s">
        <v>57</v>
      </c>
      <c r="AC1118" t="s">
        <v>57</v>
      </c>
      <c r="AH1118">
        <f t="shared" si="187"/>
        <v>0</v>
      </c>
      <c r="AI1118">
        <f t="shared" si="188"/>
        <v>1</v>
      </c>
      <c r="AJ1118" t="str">
        <f t="shared" si="189"/>
        <v/>
      </c>
      <c r="AK1118">
        <v>1</v>
      </c>
      <c r="AL1118" s="8">
        <f t="shared" si="190"/>
        <v>364</v>
      </c>
      <c r="AM1118" s="8">
        <f t="shared" si="191"/>
        <v>0.16666666666666666</v>
      </c>
      <c r="AN1118" s="8">
        <f t="shared" si="192"/>
        <v>1.6666666666666666E-2</v>
      </c>
      <c r="AO1118" s="8">
        <f>Table1[[#This Row],[L1 Worked Time]]+Table1[[#This Row],[Idle Time]]+Table1[[#This Row],[L1 Pend Time]]</f>
        <v>364.18333333333334</v>
      </c>
      <c r="AP1118" s="1" t="str">
        <f t="shared" si="193"/>
        <v>Thu</v>
      </c>
      <c r="AQ1118" s="6">
        <f>INT(Table1[[#This Row],[Create Date]])</f>
        <v>45015</v>
      </c>
      <c r="AR1118" s="2">
        <f t="shared" si="194"/>
        <v>45015</v>
      </c>
      <c r="AS1118" s="1" t="str">
        <f t="shared" si="195"/>
        <v>09:00:19</v>
      </c>
      <c r="AT1118" s="1" t="str">
        <f t="shared" si="196"/>
        <v>Week-5</v>
      </c>
      <c r="AU1118" s="3">
        <f t="shared" si="197"/>
        <v>0.375</v>
      </c>
      <c r="AW1118">
        <v>0.16666666666666666</v>
      </c>
      <c r="AX1118">
        <v>364</v>
      </c>
      <c r="AY1118">
        <v>1.6666666666666666E-2</v>
      </c>
    </row>
    <row r="1119" spans="1:51" x14ac:dyDescent="0.25">
      <c r="A1119">
        <v>9257</v>
      </c>
      <c r="B1119" t="s">
        <v>41</v>
      </c>
      <c r="C1119" t="s">
        <v>399</v>
      </c>
      <c r="D1119" t="s">
        <v>43</v>
      </c>
      <c r="E1119" t="s">
        <v>110</v>
      </c>
      <c r="F1119" t="s">
        <v>5709</v>
      </c>
      <c r="G1119" t="s">
        <v>120</v>
      </c>
      <c r="H1119" t="s">
        <v>72</v>
      </c>
      <c r="I1119" t="s">
        <v>72</v>
      </c>
      <c r="J1119" t="s">
        <v>112</v>
      </c>
      <c r="K1119" t="s">
        <v>113</v>
      </c>
      <c r="L1119" t="s">
        <v>50</v>
      </c>
      <c r="M1119" t="s">
        <v>114</v>
      </c>
      <c r="N1119">
        <v>13</v>
      </c>
      <c r="O1119" t="s">
        <v>48</v>
      </c>
      <c r="P1119" t="s">
        <v>52</v>
      </c>
      <c r="T1119" t="s">
        <v>105</v>
      </c>
      <c r="V1119" t="s">
        <v>48</v>
      </c>
      <c r="W1119" t="s">
        <v>54</v>
      </c>
      <c r="X1119" t="s">
        <v>78</v>
      </c>
      <c r="Y1119" t="s">
        <v>54</v>
      </c>
      <c r="Z1119" t="s">
        <v>615</v>
      </c>
      <c r="AA1119" t="s">
        <v>54</v>
      </c>
      <c r="AB1119" t="s">
        <v>57</v>
      </c>
      <c r="AC1119" t="s">
        <v>5710</v>
      </c>
      <c r="AH1119">
        <f t="shared" si="187"/>
        <v>0</v>
      </c>
      <c r="AI1119">
        <f t="shared" si="188"/>
        <v>1</v>
      </c>
      <c r="AJ1119" t="str">
        <f t="shared" si="189"/>
        <v/>
      </c>
      <c r="AK1119">
        <v>1</v>
      </c>
      <c r="AL1119" s="8">
        <f t="shared" si="190"/>
        <v>12.999999999999998</v>
      </c>
      <c r="AM1119" s="8">
        <f t="shared" si="191"/>
        <v>0.13333333333333333</v>
      </c>
      <c r="AN1119" s="8">
        <f t="shared" si="192"/>
        <v>129.18333333333334</v>
      </c>
      <c r="AO1119" s="8">
        <f>Table1[[#This Row],[L1 Worked Time]]+Table1[[#This Row],[Idle Time]]+Table1[[#This Row],[L1 Pend Time]]</f>
        <v>142.31666666666666</v>
      </c>
      <c r="AP1119" s="1" t="str">
        <f t="shared" si="193"/>
        <v>Thu</v>
      </c>
      <c r="AQ1119" s="6">
        <f>INT(Table1[[#This Row],[Create Date]])</f>
        <v>45015</v>
      </c>
      <c r="AR1119" s="2">
        <f t="shared" si="194"/>
        <v>45015</v>
      </c>
      <c r="AS1119" s="1" t="str">
        <f t="shared" si="195"/>
        <v>08:50:05</v>
      </c>
      <c r="AT1119" s="1" t="str">
        <f t="shared" si="196"/>
        <v>Week-5</v>
      </c>
      <c r="AU1119" s="3">
        <f t="shared" si="197"/>
        <v>0.33333333333333331</v>
      </c>
      <c r="AW1119">
        <v>0.13333333333333333</v>
      </c>
      <c r="AX1119">
        <v>12.999999999999998</v>
      </c>
      <c r="AY1119">
        <v>129.18333333333334</v>
      </c>
    </row>
    <row r="1120" spans="1:51" x14ac:dyDescent="0.25">
      <c r="A1120">
        <v>9256</v>
      </c>
      <c r="B1120" t="s">
        <v>59</v>
      </c>
      <c r="C1120" t="s">
        <v>60</v>
      </c>
      <c r="D1120" t="s">
        <v>43</v>
      </c>
      <c r="E1120" t="s">
        <v>5711</v>
      </c>
      <c r="F1120" t="s">
        <v>5712</v>
      </c>
      <c r="G1120" t="s">
        <v>77</v>
      </c>
      <c r="H1120" t="s">
        <v>47</v>
      </c>
      <c r="I1120" t="s">
        <v>47</v>
      </c>
      <c r="J1120" t="s">
        <v>64</v>
      </c>
      <c r="L1120" t="s">
        <v>50</v>
      </c>
      <c r="M1120" t="s">
        <v>65</v>
      </c>
      <c r="N1120">
        <v>67</v>
      </c>
      <c r="O1120" t="s">
        <v>48</v>
      </c>
      <c r="P1120" t="s">
        <v>66</v>
      </c>
      <c r="Q1120" t="s">
        <v>317</v>
      </c>
      <c r="V1120" t="s">
        <v>48</v>
      </c>
      <c r="W1120" t="s">
        <v>54</v>
      </c>
      <c r="X1120" t="s">
        <v>89</v>
      </c>
      <c r="Y1120" t="s">
        <v>54</v>
      </c>
      <c r="Z1120" t="s">
        <v>3112</v>
      </c>
      <c r="AA1120" t="s">
        <v>54</v>
      </c>
      <c r="AB1120" t="s">
        <v>57</v>
      </c>
      <c r="AC1120" t="s">
        <v>5713</v>
      </c>
      <c r="AH1120">
        <f t="shared" si="187"/>
        <v>0</v>
      </c>
      <c r="AI1120">
        <f t="shared" si="188"/>
        <v>1</v>
      </c>
      <c r="AJ1120" t="str">
        <f t="shared" si="189"/>
        <v/>
      </c>
      <c r="AK1120">
        <v>1</v>
      </c>
      <c r="AL1120" s="8">
        <f t="shared" si="190"/>
        <v>67</v>
      </c>
      <c r="AM1120" s="8">
        <f t="shared" si="191"/>
        <v>0.16666666666666666</v>
      </c>
      <c r="AN1120" s="8">
        <f t="shared" si="192"/>
        <v>80.45</v>
      </c>
      <c r="AO1120" s="8">
        <f>Table1[[#This Row],[L1 Worked Time]]+Table1[[#This Row],[Idle Time]]+Table1[[#This Row],[L1 Pend Time]]</f>
        <v>147.61666666666667</v>
      </c>
      <c r="AP1120" s="1" t="str">
        <f t="shared" si="193"/>
        <v>Thu</v>
      </c>
      <c r="AQ1120" s="6">
        <f>INT(Table1[[#This Row],[Create Date]])</f>
        <v>45015</v>
      </c>
      <c r="AR1120" s="2">
        <f t="shared" si="194"/>
        <v>45015</v>
      </c>
      <c r="AS1120" s="1" t="str">
        <f t="shared" si="195"/>
        <v>08:30:11</v>
      </c>
      <c r="AT1120" s="1" t="str">
        <f t="shared" si="196"/>
        <v>Week-5</v>
      </c>
      <c r="AU1120" s="3">
        <f t="shared" si="197"/>
        <v>0.33333333333333331</v>
      </c>
      <c r="AW1120">
        <v>0.16666666666666666</v>
      </c>
      <c r="AX1120">
        <v>67</v>
      </c>
      <c r="AY1120">
        <v>80.45</v>
      </c>
    </row>
    <row r="1121" spans="1:51" x14ac:dyDescent="0.25">
      <c r="A1121">
        <v>9255</v>
      </c>
      <c r="B1121" t="s">
        <v>41</v>
      </c>
      <c r="C1121" t="s">
        <v>60</v>
      </c>
      <c r="D1121" t="s">
        <v>43</v>
      </c>
      <c r="E1121" t="s">
        <v>110</v>
      </c>
      <c r="F1121" t="s">
        <v>5714</v>
      </c>
      <c r="G1121" t="s">
        <v>77</v>
      </c>
      <c r="H1121" t="s">
        <v>72</v>
      </c>
      <c r="I1121" t="s">
        <v>72</v>
      </c>
      <c r="J1121" t="s">
        <v>112</v>
      </c>
      <c r="K1121" t="s">
        <v>113</v>
      </c>
      <c r="L1121" t="s">
        <v>50</v>
      </c>
      <c r="M1121" t="s">
        <v>114</v>
      </c>
      <c r="N1121">
        <v>24</v>
      </c>
      <c r="O1121" t="s">
        <v>48</v>
      </c>
      <c r="P1121" t="s">
        <v>52</v>
      </c>
      <c r="T1121" t="s">
        <v>105</v>
      </c>
      <c r="V1121" t="s">
        <v>48</v>
      </c>
      <c r="W1121" t="s">
        <v>54</v>
      </c>
      <c r="X1121" t="s">
        <v>84</v>
      </c>
      <c r="Y1121" t="s">
        <v>54</v>
      </c>
      <c r="Z1121" t="s">
        <v>5715</v>
      </c>
      <c r="AA1121" t="s">
        <v>54</v>
      </c>
      <c r="AB1121" t="s">
        <v>57</v>
      </c>
      <c r="AC1121" t="s">
        <v>5716</v>
      </c>
      <c r="AH1121">
        <f t="shared" si="187"/>
        <v>0</v>
      </c>
      <c r="AI1121">
        <f t="shared" si="188"/>
        <v>1</v>
      </c>
      <c r="AJ1121" t="str">
        <f t="shared" si="189"/>
        <v/>
      </c>
      <c r="AK1121">
        <v>1</v>
      </c>
      <c r="AL1121" s="8">
        <f t="shared" si="190"/>
        <v>24</v>
      </c>
      <c r="AM1121" s="8">
        <f t="shared" si="191"/>
        <v>0.18333333333333332</v>
      </c>
      <c r="AN1121" s="8">
        <f t="shared" si="192"/>
        <v>30.116666666666664</v>
      </c>
      <c r="AO1121" s="8">
        <f>Table1[[#This Row],[L1 Worked Time]]+Table1[[#This Row],[Idle Time]]+Table1[[#This Row],[L1 Pend Time]]</f>
        <v>54.3</v>
      </c>
      <c r="AP1121" s="1" t="str">
        <f t="shared" si="193"/>
        <v>Thu</v>
      </c>
      <c r="AQ1121" s="6">
        <f>INT(Table1[[#This Row],[Create Date]])</f>
        <v>45015</v>
      </c>
      <c r="AR1121" s="2">
        <f t="shared" si="194"/>
        <v>45015</v>
      </c>
      <c r="AS1121" s="1" t="str">
        <f t="shared" si="195"/>
        <v>08:10:03</v>
      </c>
      <c r="AT1121" s="1" t="str">
        <f t="shared" si="196"/>
        <v>Week-5</v>
      </c>
      <c r="AU1121" s="3">
        <f t="shared" si="197"/>
        <v>0.33333333333333331</v>
      </c>
      <c r="AW1121">
        <v>0.18333333333333332</v>
      </c>
      <c r="AX1121">
        <v>24</v>
      </c>
      <c r="AY1121">
        <v>30.116666666666664</v>
      </c>
    </row>
    <row r="1122" spans="1:51" x14ac:dyDescent="0.25">
      <c r="A1122">
        <v>9254</v>
      </c>
      <c r="B1122" t="s">
        <v>41</v>
      </c>
      <c r="C1122" t="s">
        <v>60</v>
      </c>
      <c r="D1122" t="s">
        <v>43</v>
      </c>
      <c r="E1122" t="s">
        <v>110</v>
      </c>
      <c r="F1122" t="s">
        <v>5717</v>
      </c>
      <c r="G1122" t="s">
        <v>77</v>
      </c>
      <c r="H1122" t="s">
        <v>72</v>
      </c>
      <c r="I1122" t="s">
        <v>72</v>
      </c>
      <c r="J1122" t="s">
        <v>112</v>
      </c>
      <c r="K1122" t="s">
        <v>113</v>
      </c>
      <c r="L1122" t="s">
        <v>50</v>
      </c>
      <c r="M1122" t="s">
        <v>114</v>
      </c>
      <c r="N1122">
        <v>14</v>
      </c>
      <c r="O1122" t="s">
        <v>48</v>
      </c>
      <c r="P1122" t="s">
        <v>52</v>
      </c>
      <c r="T1122" t="s">
        <v>105</v>
      </c>
      <c r="V1122" t="s">
        <v>48</v>
      </c>
      <c r="W1122" t="s">
        <v>54</v>
      </c>
      <c r="X1122" t="s">
        <v>84</v>
      </c>
      <c r="Y1122" t="s">
        <v>54</v>
      </c>
      <c r="Z1122" t="s">
        <v>5718</v>
      </c>
      <c r="AA1122" t="s">
        <v>54</v>
      </c>
      <c r="AB1122" t="s">
        <v>57</v>
      </c>
      <c r="AC1122" t="s">
        <v>5719</v>
      </c>
      <c r="AH1122">
        <f t="shared" si="187"/>
        <v>0</v>
      </c>
      <c r="AI1122">
        <f t="shared" si="188"/>
        <v>1</v>
      </c>
      <c r="AJ1122" t="str">
        <f t="shared" si="189"/>
        <v/>
      </c>
      <c r="AK1122">
        <v>1</v>
      </c>
      <c r="AL1122" s="8">
        <f t="shared" si="190"/>
        <v>14</v>
      </c>
      <c r="AM1122" s="8">
        <f t="shared" si="191"/>
        <v>0.18333333333333332</v>
      </c>
      <c r="AN1122" s="8">
        <f t="shared" si="192"/>
        <v>125.43333333333334</v>
      </c>
      <c r="AO1122" s="8">
        <f>Table1[[#This Row],[L1 Worked Time]]+Table1[[#This Row],[Idle Time]]+Table1[[#This Row],[L1 Pend Time]]</f>
        <v>139.61666666666667</v>
      </c>
      <c r="AP1122" s="1" t="str">
        <f t="shared" si="193"/>
        <v>Thu</v>
      </c>
      <c r="AQ1122" s="6">
        <f>INT(Table1[[#This Row],[Create Date]])</f>
        <v>45015</v>
      </c>
      <c r="AR1122" s="2">
        <f t="shared" si="194"/>
        <v>45015</v>
      </c>
      <c r="AS1122" s="1" t="str">
        <f t="shared" si="195"/>
        <v>07:10:03</v>
      </c>
      <c r="AT1122" s="1" t="str">
        <f t="shared" si="196"/>
        <v>Week-5</v>
      </c>
      <c r="AU1122" s="3">
        <f t="shared" si="197"/>
        <v>0.29166666666666663</v>
      </c>
      <c r="AW1122">
        <v>0.18333333333333332</v>
      </c>
      <c r="AX1122">
        <v>14</v>
      </c>
      <c r="AY1122">
        <v>125.43333333333334</v>
      </c>
    </row>
    <row r="1123" spans="1:51" x14ac:dyDescent="0.25">
      <c r="A1123">
        <v>9253</v>
      </c>
      <c r="B1123" t="s">
        <v>41</v>
      </c>
      <c r="C1123" t="s">
        <v>60</v>
      </c>
      <c r="D1123" t="s">
        <v>43</v>
      </c>
      <c r="E1123" t="s">
        <v>110</v>
      </c>
      <c r="F1123" t="s">
        <v>5720</v>
      </c>
      <c r="G1123" t="s">
        <v>129</v>
      </c>
      <c r="H1123" t="s">
        <v>72</v>
      </c>
      <c r="I1123" t="s">
        <v>72</v>
      </c>
      <c r="J1123" t="s">
        <v>112</v>
      </c>
      <c r="K1123" t="s">
        <v>113</v>
      </c>
      <c r="L1123" t="s">
        <v>50</v>
      </c>
      <c r="M1123" t="s">
        <v>114</v>
      </c>
      <c r="N1123">
        <v>49</v>
      </c>
      <c r="O1123" t="s">
        <v>48</v>
      </c>
      <c r="P1123" t="s">
        <v>52</v>
      </c>
      <c r="T1123" t="s">
        <v>105</v>
      </c>
      <c r="V1123" t="s">
        <v>48</v>
      </c>
      <c r="W1123" t="s">
        <v>54</v>
      </c>
      <c r="X1123" t="s">
        <v>106</v>
      </c>
      <c r="Y1123" t="s">
        <v>54</v>
      </c>
      <c r="Z1123" t="s">
        <v>2393</v>
      </c>
      <c r="AA1123" t="s">
        <v>54</v>
      </c>
      <c r="AB1123" t="s">
        <v>57</v>
      </c>
      <c r="AC1123" t="s">
        <v>5721</v>
      </c>
      <c r="AH1123">
        <f t="shared" si="187"/>
        <v>0</v>
      </c>
      <c r="AI1123">
        <f t="shared" si="188"/>
        <v>1</v>
      </c>
      <c r="AJ1123" t="str">
        <f t="shared" si="189"/>
        <v/>
      </c>
      <c r="AK1123">
        <v>1</v>
      </c>
      <c r="AL1123" s="8">
        <f t="shared" si="190"/>
        <v>48.999999999999993</v>
      </c>
      <c r="AM1123" s="8">
        <f t="shared" si="191"/>
        <v>8.3333333333333329E-2</v>
      </c>
      <c r="AN1123" s="8">
        <f t="shared" si="192"/>
        <v>52.083333333333336</v>
      </c>
      <c r="AO1123" s="8">
        <f>Table1[[#This Row],[L1 Worked Time]]+Table1[[#This Row],[Idle Time]]+Table1[[#This Row],[L1 Pend Time]]</f>
        <v>101.16666666666666</v>
      </c>
      <c r="AP1123" s="1" t="str">
        <f t="shared" si="193"/>
        <v>Thu</v>
      </c>
      <c r="AQ1123" s="6">
        <f>INT(Table1[[#This Row],[Create Date]])</f>
        <v>45015</v>
      </c>
      <c r="AR1123" s="2">
        <f t="shared" si="194"/>
        <v>45015</v>
      </c>
      <c r="AS1123" s="1" t="str">
        <f t="shared" si="195"/>
        <v>06:50:03</v>
      </c>
      <c r="AT1123" s="1" t="str">
        <f t="shared" si="196"/>
        <v>Week-5</v>
      </c>
      <c r="AU1123" s="3">
        <f t="shared" si="197"/>
        <v>0.25</v>
      </c>
      <c r="AW1123">
        <v>8.3333333333333329E-2</v>
      </c>
      <c r="AX1123">
        <v>48.999999999999993</v>
      </c>
      <c r="AY1123">
        <v>52.083333333333336</v>
      </c>
    </row>
    <row r="1124" spans="1:51" x14ac:dyDescent="0.25">
      <c r="A1124">
        <v>9252</v>
      </c>
      <c r="B1124" t="s">
        <v>41</v>
      </c>
      <c r="C1124" t="s">
        <v>60</v>
      </c>
      <c r="D1124" t="s">
        <v>43</v>
      </c>
      <c r="E1124" t="s">
        <v>110</v>
      </c>
      <c r="F1124" t="s">
        <v>5722</v>
      </c>
      <c r="G1124" t="s">
        <v>129</v>
      </c>
      <c r="H1124" t="s">
        <v>72</v>
      </c>
      <c r="I1124" t="s">
        <v>72</v>
      </c>
      <c r="J1124" t="s">
        <v>112</v>
      </c>
      <c r="K1124" t="s">
        <v>141</v>
      </c>
      <c r="L1124" t="s">
        <v>50</v>
      </c>
      <c r="M1124" t="s">
        <v>114</v>
      </c>
      <c r="N1124">
        <v>51</v>
      </c>
      <c r="O1124" t="s">
        <v>48</v>
      </c>
      <c r="P1124" t="s">
        <v>52</v>
      </c>
      <c r="T1124" t="s">
        <v>105</v>
      </c>
      <c r="V1124" t="s">
        <v>48</v>
      </c>
      <c r="W1124" t="s">
        <v>54</v>
      </c>
      <c r="X1124" t="s">
        <v>78</v>
      </c>
      <c r="Y1124" t="s">
        <v>54</v>
      </c>
      <c r="Z1124" t="s">
        <v>5723</v>
      </c>
      <c r="AA1124" t="s">
        <v>54</v>
      </c>
      <c r="AB1124" t="s">
        <v>57</v>
      </c>
      <c r="AC1124" t="s">
        <v>4388</v>
      </c>
      <c r="AH1124">
        <f t="shared" si="187"/>
        <v>0</v>
      </c>
      <c r="AI1124">
        <f t="shared" si="188"/>
        <v>1</v>
      </c>
      <c r="AJ1124" t="str">
        <f t="shared" si="189"/>
        <v/>
      </c>
      <c r="AK1124">
        <v>1</v>
      </c>
      <c r="AL1124" s="8">
        <f t="shared" si="190"/>
        <v>51</v>
      </c>
      <c r="AM1124" s="8">
        <f t="shared" si="191"/>
        <v>0.13333333333333333</v>
      </c>
      <c r="AN1124" s="8">
        <f t="shared" si="192"/>
        <v>8.85</v>
      </c>
      <c r="AO1124" s="8">
        <f>Table1[[#This Row],[L1 Worked Time]]+Table1[[#This Row],[Idle Time]]+Table1[[#This Row],[L1 Pend Time]]</f>
        <v>59.983333333333334</v>
      </c>
      <c r="AP1124" s="1" t="str">
        <f t="shared" si="193"/>
        <v>Thu</v>
      </c>
      <c r="AQ1124" s="6">
        <f>INT(Table1[[#This Row],[Create Date]])</f>
        <v>45015</v>
      </c>
      <c r="AR1124" s="2">
        <f t="shared" si="194"/>
        <v>45015</v>
      </c>
      <c r="AS1124" s="1" t="str">
        <f t="shared" si="195"/>
        <v>06:40:03</v>
      </c>
      <c r="AT1124" s="1" t="str">
        <f t="shared" si="196"/>
        <v>Week-5</v>
      </c>
      <c r="AU1124" s="3">
        <f t="shared" si="197"/>
        <v>0.25</v>
      </c>
      <c r="AW1124">
        <v>0.13333333333333333</v>
      </c>
      <c r="AX1124">
        <v>51</v>
      </c>
      <c r="AY1124">
        <v>8.85</v>
      </c>
    </row>
    <row r="1125" spans="1:51" x14ac:dyDescent="0.25">
      <c r="A1125">
        <v>9251</v>
      </c>
      <c r="B1125" t="s">
        <v>117</v>
      </c>
      <c r="C1125" t="s">
        <v>109</v>
      </c>
      <c r="D1125" t="s">
        <v>43</v>
      </c>
      <c r="E1125" t="s">
        <v>145</v>
      </c>
      <c r="F1125" t="s">
        <v>5724</v>
      </c>
      <c r="G1125" t="s">
        <v>129</v>
      </c>
      <c r="H1125" t="s">
        <v>47</v>
      </c>
      <c r="I1125" t="s">
        <v>63</v>
      </c>
      <c r="J1125" t="s">
        <v>5693</v>
      </c>
      <c r="K1125" t="s">
        <v>121</v>
      </c>
      <c r="L1125" t="s">
        <v>50</v>
      </c>
      <c r="M1125" t="s">
        <v>114</v>
      </c>
      <c r="N1125">
        <v>91</v>
      </c>
      <c r="O1125" t="s">
        <v>48</v>
      </c>
      <c r="P1125" t="s">
        <v>66</v>
      </c>
      <c r="Q1125" t="s">
        <v>147</v>
      </c>
      <c r="R1125" t="s">
        <v>124</v>
      </c>
      <c r="V1125" t="s">
        <v>282</v>
      </c>
      <c r="W1125" t="s">
        <v>54</v>
      </c>
      <c r="X1125" t="s">
        <v>106</v>
      </c>
      <c r="Y1125" t="s">
        <v>54</v>
      </c>
      <c r="Z1125" t="s">
        <v>5725</v>
      </c>
      <c r="AA1125" t="s">
        <v>54</v>
      </c>
      <c r="AB1125" t="s">
        <v>57</v>
      </c>
      <c r="AC1125" t="s">
        <v>3384</v>
      </c>
      <c r="AH1125">
        <f t="shared" si="187"/>
        <v>20</v>
      </c>
      <c r="AI1125">
        <f t="shared" si="188"/>
        <v>0</v>
      </c>
      <c r="AJ1125">
        <f t="shared" si="189"/>
        <v>1</v>
      </c>
      <c r="AK1125">
        <v>1</v>
      </c>
      <c r="AL1125" s="8">
        <f t="shared" si="190"/>
        <v>91</v>
      </c>
      <c r="AM1125" s="8">
        <f t="shared" si="191"/>
        <v>8.3333333333333329E-2</v>
      </c>
      <c r="AN1125" s="8">
        <f t="shared" si="192"/>
        <v>13.749999999999998</v>
      </c>
      <c r="AO1125" s="8">
        <f>Table1[[#This Row],[L1 Worked Time]]+Table1[[#This Row],[Idle Time]]+Table1[[#This Row],[L1 Pend Time]]</f>
        <v>104.83333333333333</v>
      </c>
      <c r="AP1125" s="1" t="str">
        <f t="shared" si="193"/>
        <v>Thu</v>
      </c>
      <c r="AQ1125" s="6">
        <f>INT(Table1[[#This Row],[Create Date]])</f>
        <v>45015</v>
      </c>
      <c r="AR1125" s="2">
        <f t="shared" si="194"/>
        <v>45015</v>
      </c>
      <c r="AS1125" s="1" t="str">
        <f t="shared" si="195"/>
        <v>00:30:04</v>
      </c>
      <c r="AT1125" s="1" t="str">
        <f t="shared" si="196"/>
        <v>Week-5</v>
      </c>
      <c r="AU1125" s="3">
        <f t="shared" si="197"/>
        <v>0</v>
      </c>
      <c r="AW1125">
        <v>8.3333333333333329E-2</v>
      </c>
      <c r="AX1125">
        <v>91</v>
      </c>
      <c r="AY1125">
        <v>13.749999999999998</v>
      </c>
    </row>
    <row r="1126" spans="1:51" x14ac:dyDescent="0.25">
      <c r="A1126">
        <v>9315</v>
      </c>
      <c r="B1126" t="s">
        <v>59</v>
      </c>
      <c r="C1126" t="s">
        <v>60</v>
      </c>
      <c r="D1126" t="s">
        <v>43</v>
      </c>
      <c r="E1126" t="s">
        <v>4781</v>
      </c>
      <c r="F1126" t="s">
        <v>5566</v>
      </c>
      <c r="G1126" t="s">
        <v>46</v>
      </c>
      <c r="H1126" t="s">
        <v>47</v>
      </c>
      <c r="I1126" t="s">
        <v>63</v>
      </c>
      <c r="J1126" t="s">
        <v>48</v>
      </c>
      <c r="K1126" t="s">
        <v>130</v>
      </c>
      <c r="L1126" t="s">
        <v>50</v>
      </c>
      <c r="M1126" t="s">
        <v>122</v>
      </c>
      <c r="N1126">
        <v>40</v>
      </c>
      <c r="O1126" t="s">
        <v>48</v>
      </c>
      <c r="P1126" t="s">
        <v>52</v>
      </c>
      <c r="T1126" t="s">
        <v>105</v>
      </c>
      <c r="V1126" t="s">
        <v>48</v>
      </c>
      <c r="W1126" t="s">
        <v>54</v>
      </c>
      <c r="X1126" t="s">
        <v>148</v>
      </c>
      <c r="Y1126" t="s">
        <v>54</v>
      </c>
      <c r="Z1126" t="s">
        <v>2545</v>
      </c>
      <c r="AA1126" t="s">
        <v>54</v>
      </c>
      <c r="AB1126" t="s">
        <v>57</v>
      </c>
      <c r="AC1126" t="s">
        <v>4917</v>
      </c>
      <c r="AH1126">
        <f t="shared" si="187"/>
        <v>0</v>
      </c>
      <c r="AI1126">
        <f t="shared" si="188"/>
        <v>0</v>
      </c>
      <c r="AJ1126">
        <f t="shared" si="189"/>
        <v>1</v>
      </c>
      <c r="AK1126">
        <v>1</v>
      </c>
      <c r="AL1126" s="8">
        <f t="shared" si="190"/>
        <v>40</v>
      </c>
      <c r="AM1126" s="8">
        <f t="shared" si="191"/>
        <v>0.11666666666666667</v>
      </c>
      <c r="AN1126" s="8">
        <f t="shared" si="192"/>
        <v>11.466666666666667</v>
      </c>
      <c r="AO1126" s="8">
        <f>Table1[[#This Row],[L1 Worked Time]]+Table1[[#This Row],[Idle Time]]+Table1[[#This Row],[L1 Pend Time]]</f>
        <v>51.583333333333336</v>
      </c>
      <c r="AP1126" s="1" t="str">
        <f t="shared" si="193"/>
        <v>Fri</v>
      </c>
      <c r="AQ1126" s="6">
        <f>INT(Table1[[#This Row],[Create Date]])</f>
        <v>45016</v>
      </c>
      <c r="AR1126" s="2">
        <f t="shared" si="194"/>
        <v>45016</v>
      </c>
      <c r="AS1126" s="1" t="str">
        <f t="shared" si="195"/>
        <v>22:20:03</v>
      </c>
      <c r="AT1126" s="1" t="str">
        <f t="shared" si="196"/>
        <v>Week-5</v>
      </c>
      <c r="AU1126" s="3">
        <f t="shared" si="197"/>
        <v>0.91666666666666663</v>
      </c>
      <c r="AW1126">
        <v>0.11666666666666667</v>
      </c>
      <c r="AX1126">
        <v>40</v>
      </c>
      <c r="AY1126">
        <v>11.466666666666667</v>
      </c>
    </row>
    <row r="1127" spans="1:51" x14ac:dyDescent="0.25">
      <c r="A1127">
        <v>9313</v>
      </c>
      <c r="B1127" t="s">
        <v>59</v>
      </c>
      <c r="C1127" t="s">
        <v>60</v>
      </c>
      <c r="D1127" t="s">
        <v>43</v>
      </c>
      <c r="E1127" t="s">
        <v>5232</v>
      </c>
      <c r="F1127" t="s">
        <v>5567</v>
      </c>
      <c r="G1127" t="s">
        <v>46</v>
      </c>
      <c r="H1127" t="s">
        <v>72</v>
      </c>
      <c r="I1127" t="s">
        <v>72</v>
      </c>
      <c r="J1127" t="s">
        <v>64</v>
      </c>
      <c r="L1127" t="s">
        <v>50</v>
      </c>
      <c r="M1127" t="s">
        <v>65</v>
      </c>
      <c r="N1127">
        <v>40</v>
      </c>
      <c r="O1127" t="s">
        <v>48</v>
      </c>
      <c r="P1127" t="s">
        <v>66</v>
      </c>
      <c r="Q1127" t="s">
        <v>73</v>
      </c>
      <c r="V1127" t="s">
        <v>48</v>
      </c>
      <c r="W1127" t="s">
        <v>54</v>
      </c>
      <c r="X1127" t="s">
        <v>359</v>
      </c>
      <c r="Y1127" t="s">
        <v>54</v>
      </c>
      <c r="Z1127" t="s">
        <v>174</v>
      </c>
      <c r="AA1127" t="s">
        <v>54</v>
      </c>
      <c r="AB1127" t="s">
        <v>57</v>
      </c>
      <c r="AC1127" t="s">
        <v>5568</v>
      </c>
      <c r="AH1127">
        <f t="shared" si="187"/>
        <v>0</v>
      </c>
      <c r="AI1127">
        <f t="shared" si="188"/>
        <v>1</v>
      </c>
      <c r="AJ1127" t="str">
        <f t="shared" si="189"/>
        <v/>
      </c>
      <c r="AK1127">
        <v>1</v>
      </c>
      <c r="AL1127" s="8">
        <f t="shared" si="190"/>
        <v>40</v>
      </c>
      <c r="AM1127" s="8">
        <f t="shared" si="191"/>
        <v>0.2</v>
      </c>
      <c r="AN1127" s="8">
        <f t="shared" si="192"/>
        <v>24.7</v>
      </c>
      <c r="AO1127" s="8">
        <f>Table1[[#This Row],[L1 Worked Time]]+Table1[[#This Row],[Idle Time]]+Table1[[#This Row],[L1 Pend Time]]</f>
        <v>64.900000000000006</v>
      </c>
      <c r="AP1127" s="1" t="str">
        <f t="shared" si="193"/>
        <v>Fri</v>
      </c>
      <c r="AQ1127" s="6">
        <f>INT(Table1[[#This Row],[Create Date]])</f>
        <v>45016</v>
      </c>
      <c r="AR1127" s="2">
        <f t="shared" si="194"/>
        <v>45016</v>
      </c>
      <c r="AS1127" s="1" t="str">
        <f t="shared" si="195"/>
        <v>20:30:13</v>
      </c>
      <c r="AT1127" s="1" t="str">
        <f t="shared" si="196"/>
        <v>Week-5</v>
      </c>
      <c r="AU1127" s="3">
        <f t="shared" si="197"/>
        <v>0.83333333333333326</v>
      </c>
      <c r="AW1127">
        <v>0.2</v>
      </c>
      <c r="AX1127">
        <v>40</v>
      </c>
      <c r="AY1127">
        <v>24.7</v>
      </c>
    </row>
    <row r="1128" spans="1:51" x14ac:dyDescent="0.25">
      <c r="A1128">
        <v>9312</v>
      </c>
      <c r="B1128" t="s">
        <v>117</v>
      </c>
      <c r="C1128" t="s">
        <v>60</v>
      </c>
      <c r="D1128" t="s">
        <v>43</v>
      </c>
      <c r="E1128" t="s">
        <v>1176</v>
      </c>
      <c r="F1128" t="s">
        <v>5569</v>
      </c>
      <c r="G1128" t="s">
        <v>46</v>
      </c>
      <c r="H1128" t="s">
        <v>47</v>
      </c>
      <c r="I1128" t="s">
        <v>47</v>
      </c>
      <c r="J1128" t="s">
        <v>112</v>
      </c>
      <c r="K1128" t="s">
        <v>1894</v>
      </c>
      <c r="L1128" t="s">
        <v>50</v>
      </c>
      <c r="M1128" t="s">
        <v>114</v>
      </c>
      <c r="N1128">
        <v>97</v>
      </c>
      <c r="O1128" t="s">
        <v>48</v>
      </c>
      <c r="P1128" t="s">
        <v>52</v>
      </c>
      <c r="T1128" t="s">
        <v>105</v>
      </c>
      <c r="V1128" t="s">
        <v>48</v>
      </c>
      <c r="W1128" t="s">
        <v>54</v>
      </c>
      <c r="X1128" t="s">
        <v>89</v>
      </c>
      <c r="Y1128" t="s">
        <v>54</v>
      </c>
      <c r="Z1128" t="s">
        <v>5570</v>
      </c>
      <c r="AA1128" t="s">
        <v>54</v>
      </c>
      <c r="AB1128" t="s">
        <v>57</v>
      </c>
      <c r="AC1128" t="s">
        <v>5571</v>
      </c>
      <c r="AH1128">
        <f t="shared" si="187"/>
        <v>0</v>
      </c>
      <c r="AI1128">
        <f t="shared" si="188"/>
        <v>1</v>
      </c>
      <c r="AJ1128" t="str">
        <f t="shared" si="189"/>
        <v/>
      </c>
      <c r="AK1128">
        <v>1</v>
      </c>
      <c r="AL1128" s="8">
        <f t="shared" si="190"/>
        <v>97</v>
      </c>
      <c r="AM1128" s="8">
        <f t="shared" si="191"/>
        <v>0.16666666666666666</v>
      </c>
      <c r="AN1128" s="8">
        <f t="shared" si="192"/>
        <v>16.466666666666669</v>
      </c>
      <c r="AO1128" s="8">
        <f>Table1[[#This Row],[L1 Worked Time]]+Table1[[#This Row],[Idle Time]]+Table1[[#This Row],[L1 Pend Time]]</f>
        <v>113.63333333333334</v>
      </c>
      <c r="AP1128" s="1" t="str">
        <f t="shared" si="193"/>
        <v>Fri</v>
      </c>
      <c r="AQ1128" s="6">
        <f>INT(Table1[[#This Row],[Create Date]])</f>
        <v>45016</v>
      </c>
      <c r="AR1128" s="2">
        <f t="shared" si="194"/>
        <v>45016</v>
      </c>
      <c r="AS1128" s="1" t="str">
        <f t="shared" si="195"/>
        <v>16:20:03</v>
      </c>
      <c r="AT1128" s="1" t="str">
        <f t="shared" si="196"/>
        <v>Week-5</v>
      </c>
      <c r="AU1128" s="3">
        <f t="shared" si="197"/>
        <v>0.66666666666666663</v>
      </c>
      <c r="AW1128">
        <v>0.16666666666666666</v>
      </c>
      <c r="AX1128">
        <v>97</v>
      </c>
      <c r="AY1128">
        <v>16.466666666666669</v>
      </c>
    </row>
    <row r="1129" spans="1:51" x14ac:dyDescent="0.25">
      <c r="A1129">
        <v>9311</v>
      </c>
      <c r="B1129" t="s">
        <v>41</v>
      </c>
      <c r="C1129" t="s">
        <v>60</v>
      </c>
      <c r="D1129" t="s">
        <v>43</v>
      </c>
      <c r="E1129" t="s">
        <v>110</v>
      </c>
      <c r="F1129" t="s">
        <v>5572</v>
      </c>
      <c r="G1129" t="s">
        <v>77</v>
      </c>
      <c r="H1129" t="s">
        <v>72</v>
      </c>
      <c r="I1129" t="s">
        <v>72</v>
      </c>
      <c r="J1129" t="s">
        <v>112</v>
      </c>
      <c r="K1129" t="s">
        <v>113</v>
      </c>
      <c r="L1129" t="s">
        <v>50</v>
      </c>
      <c r="M1129" t="s">
        <v>114</v>
      </c>
      <c r="N1129">
        <v>36</v>
      </c>
      <c r="O1129" t="s">
        <v>48</v>
      </c>
      <c r="P1129" t="s">
        <v>52</v>
      </c>
      <c r="T1129" t="s">
        <v>105</v>
      </c>
      <c r="V1129" t="s">
        <v>48</v>
      </c>
      <c r="W1129" t="s">
        <v>54</v>
      </c>
      <c r="X1129" t="s">
        <v>456</v>
      </c>
      <c r="Y1129" t="s">
        <v>54</v>
      </c>
      <c r="Z1129" t="s">
        <v>5573</v>
      </c>
      <c r="AA1129" t="s">
        <v>54</v>
      </c>
      <c r="AB1129" t="s">
        <v>57</v>
      </c>
      <c r="AC1129" t="s">
        <v>5574</v>
      </c>
      <c r="AH1129">
        <f t="shared" si="187"/>
        <v>0</v>
      </c>
      <c r="AI1129">
        <f t="shared" si="188"/>
        <v>1</v>
      </c>
      <c r="AJ1129" t="str">
        <f t="shared" si="189"/>
        <v/>
      </c>
      <c r="AK1129">
        <v>1</v>
      </c>
      <c r="AL1129" s="8">
        <f t="shared" si="190"/>
        <v>36</v>
      </c>
      <c r="AM1129" s="8">
        <f t="shared" si="191"/>
        <v>0.28333333333333333</v>
      </c>
      <c r="AN1129" s="8">
        <f t="shared" si="192"/>
        <v>20.616666666666667</v>
      </c>
      <c r="AO1129" s="8">
        <f>Table1[[#This Row],[L1 Worked Time]]+Table1[[#This Row],[Idle Time]]+Table1[[#This Row],[L1 Pend Time]]</f>
        <v>56.9</v>
      </c>
      <c r="AP1129" s="1" t="str">
        <f t="shared" si="193"/>
        <v>Fri</v>
      </c>
      <c r="AQ1129" s="6">
        <f>INT(Table1[[#This Row],[Create Date]])</f>
        <v>45016</v>
      </c>
      <c r="AR1129" s="2">
        <f t="shared" si="194"/>
        <v>45016</v>
      </c>
      <c r="AS1129" s="1" t="str">
        <f t="shared" si="195"/>
        <v>15:00:04</v>
      </c>
      <c r="AT1129" s="1" t="str">
        <f t="shared" si="196"/>
        <v>Week-5</v>
      </c>
      <c r="AU1129" s="3">
        <f t="shared" si="197"/>
        <v>0.625</v>
      </c>
      <c r="AW1129">
        <v>0.28333333333333333</v>
      </c>
      <c r="AX1129">
        <v>36</v>
      </c>
      <c r="AY1129">
        <v>20.616666666666667</v>
      </c>
    </row>
    <row r="1130" spans="1:51" x14ac:dyDescent="0.25">
      <c r="A1130">
        <v>9310</v>
      </c>
      <c r="B1130" t="s">
        <v>41</v>
      </c>
      <c r="C1130" t="s">
        <v>60</v>
      </c>
      <c r="D1130" t="s">
        <v>43</v>
      </c>
      <c r="E1130" t="s">
        <v>110</v>
      </c>
      <c r="F1130" t="s">
        <v>5575</v>
      </c>
      <c r="G1130" t="s">
        <v>120</v>
      </c>
      <c r="H1130" t="s">
        <v>72</v>
      </c>
      <c r="I1130" t="s">
        <v>72</v>
      </c>
      <c r="J1130" t="s">
        <v>112</v>
      </c>
      <c r="K1130" t="s">
        <v>113</v>
      </c>
      <c r="L1130" t="s">
        <v>50</v>
      </c>
      <c r="M1130" t="s">
        <v>114</v>
      </c>
      <c r="N1130">
        <v>7</v>
      </c>
      <c r="O1130" t="s">
        <v>48</v>
      </c>
      <c r="P1130" t="s">
        <v>52</v>
      </c>
      <c r="T1130" t="s">
        <v>105</v>
      </c>
      <c r="V1130" t="s">
        <v>48</v>
      </c>
      <c r="W1130" t="s">
        <v>54</v>
      </c>
      <c r="X1130" t="s">
        <v>1114</v>
      </c>
      <c r="Y1130" t="s">
        <v>54</v>
      </c>
      <c r="Z1130" t="s">
        <v>5576</v>
      </c>
      <c r="AA1130" t="s">
        <v>54</v>
      </c>
      <c r="AB1130" t="s">
        <v>57</v>
      </c>
      <c r="AC1130" t="s">
        <v>5577</v>
      </c>
      <c r="AH1130">
        <f t="shared" si="187"/>
        <v>0</v>
      </c>
      <c r="AI1130">
        <f t="shared" si="188"/>
        <v>1</v>
      </c>
      <c r="AJ1130" t="str">
        <f t="shared" si="189"/>
        <v/>
      </c>
      <c r="AK1130">
        <v>1</v>
      </c>
      <c r="AL1130" s="8">
        <f t="shared" si="190"/>
        <v>7</v>
      </c>
      <c r="AM1130" s="8">
        <f t="shared" si="191"/>
        <v>0.30000000000000004</v>
      </c>
      <c r="AN1130" s="8">
        <f t="shared" si="192"/>
        <v>71.816666666666663</v>
      </c>
      <c r="AO1130" s="8">
        <f>Table1[[#This Row],[L1 Worked Time]]+Table1[[#This Row],[Idle Time]]+Table1[[#This Row],[L1 Pend Time]]</f>
        <v>79.11666666666666</v>
      </c>
      <c r="AP1130" s="1" t="str">
        <f t="shared" si="193"/>
        <v>Fri</v>
      </c>
      <c r="AQ1130" s="6">
        <f>INT(Table1[[#This Row],[Create Date]])</f>
        <v>45016</v>
      </c>
      <c r="AR1130" s="2">
        <f t="shared" si="194"/>
        <v>45016</v>
      </c>
      <c r="AS1130" s="1" t="str">
        <f t="shared" si="195"/>
        <v>14:10:03</v>
      </c>
      <c r="AT1130" s="1" t="str">
        <f t="shared" si="196"/>
        <v>Week-5</v>
      </c>
      <c r="AU1130" s="3">
        <f t="shared" si="197"/>
        <v>0.58333333333333326</v>
      </c>
      <c r="AW1130">
        <v>0.30000000000000004</v>
      </c>
      <c r="AX1130">
        <v>7</v>
      </c>
      <c r="AY1130">
        <v>71.816666666666663</v>
      </c>
    </row>
    <row r="1131" spans="1:51" x14ac:dyDescent="0.25">
      <c r="A1131">
        <v>9309</v>
      </c>
      <c r="B1131" t="s">
        <v>41</v>
      </c>
      <c r="C1131" t="s">
        <v>109</v>
      </c>
      <c r="D1131" t="s">
        <v>43</v>
      </c>
      <c r="E1131" t="s">
        <v>110</v>
      </c>
      <c r="F1131" t="s">
        <v>5578</v>
      </c>
      <c r="G1131" t="s">
        <v>82</v>
      </c>
      <c r="H1131" t="s">
        <v>72</v>
      </c>
      <c r="I1131" t="s">
        <v>72</v>
      </c>
      <c r="J1131" t="s">
        <v>281</v>
      </c>
      <c r="K1131" t="s">
        <v>113</v>
      </c>
      <c r="L1131" t="s">
        <v>50</v>
      </c>
      <c r="M1131" t="s">
        <v>51</v>
      </c>
      <c r="N1131">
        <v>35</v>
      </c>
      <c r="O1131" t="s">
        <v>48</v>
      </c>
      <c r="P1131" t="s">
        <v>52</v>
      </c>
      <c r="T1131" t="s">
        <v>105</v>
      </c>
      <c r="V1131" t="s">
        <v>282</v>
      </c>
      <c r="W1131" t="s">
        <v>54</v>
      </c>
      <c r="X1131" t="s">
        <v>55</v>
      </c>
      <c r="Y1131" t="s">
        <v>54</v>
      </c>
      <c r="Z1131" t="s">
        <v>2212</v>
      </c>
      <c r="AA1131" t="s">
        <v>54</v>
      </c>
      <c r="AB1131" t="s">
        <v>57</v>
      </c>
      <c r="AC1131" t="s">
        <v>704</v>
      </c>
      <c r="AH1131">
        <f t="shared" si="187"/>
        <v>1</v>
      </c>
      <c r="AI1131">
        <f t="shared" si="188"/>
        <v>1</v>
      </c>
      <c r="AJ1131" t="str">
        <f t="shared" si="189"/>
        <v/>
      </c>
      <c r="AK1131">
        <v>1</v>
      </c>
      <c r="AL1131" s="8">
        <f t="shared" si="190"/>
        <v>35</v>
      </c>
      <c r="AM1131" s="8">
        <f t="shared" si="191"/>
        <v>0.15000000000000002</v>
      </c>
      <c r="AN1131" s="8">
        <f t="shared" si="192"/>
        <v>38.150000000000006</v>
      </c>
      <c r="AO1131" s="8">
        <f>Table1[[#This Row],[L1 Worked Time]]+Table1[[#This Row],[Idle Time]]+Table1[[#This Row],[L1 Pend Time]]</f>
        <v>73.300000000000011</v>
      </c>
      <c r="AP1131" s="1" t="str">
        <f t="shared" si="193"/>
        <v>Fri</v>
      </c>
      <c r="AQ1131" s="6">
        <f>INT(Table1[[#This Row],[Create Date]])</f>
        <v>45016</v>
      </c>
      <c r="AR1131" s="2">
        <f t="shared" si="194"/>
        <v>45016</v>
      </c>
      <c r="AS1131" s="1" t="str">
        <f t="shared" si="195"/>
        <v>13:50:04</v>
      </c>
      <c r="AT1131" s="1" t="str">
        <f t="shared" si="196"/>
        <v>Week-5</v>
      </c>
      <c r="AU1131" s="3">
        <f t="shared" si="197"/>
        <v>0.54166666666666663</v>
      </c>
      <c r="AW1131">
        <v>0.15000000000000002</v>
      </c>
      <c r="AX1131">
        <v>35</v>
      </c>
      <c r="AY1131">
        <v>38.150000000000006</v>
      </c>
    </row>
    <row r="1132" spans="1:51" x14ac:dyDescent="0.25">
      <c r="A1132">
        <v>9308</v>
      </c>
      <c r="B1132" t="s">
        <v>41</v>
      </c>
      <c r="C1132" t="s">
        <v>60</v>
      </c>
      <c r="D1132" t="s">
        <v>43</v>
      </c>
      <c r="E1132" t="s">
        <v>110</v>
      </c>
      <c r="F1132" t="s">
        <v>5579</v>
      </c>
      <c r="G1132" t="s">
        <v>77</v>
      </c>
      <c r="H1132" t="s">
        <v>72</v>
      </c>
      <c r="I1132" t="s">
        <v>72</v>
      </c>
      <c r="J1132" t="s">
        <v>112</v>
      </c>
      <c r="K1132" t="s">
        <v>113</v>
      </c>
      <c r="L1132" t="s">
        <v>50</v>
      </c>
      <c r="M1132" t="s">
        <v>114</v>
      </c>
      <c r="N1132">
        <v>35</v>
      </c>
      <c r="O1132" t="s">
        <v>48</v>
      </c>
      <c r="P1132" t="s">
        <v>52</v>
      </c>
      <c r="T1132" t="s">
        <v>105</v>
      </c>
      <c r="V1132" t="s">
        <v>48</v>
      </c>
      <c r="W1132" t="s">
        <v>54</v>
      </c>
      <c r="X1132" t="s">
        <v>55</v>
      </c>
      <c r="Y1132" t="s">
        <v>54</v>
      </c>
      <c r="Z1132" t="s">
        <v>5580</v>
      </c>
      <c r="AA1132" t="s">
        <v>54</v>
      </c>
      <c r="AB1132" t="s">
        <v>57</v>
      </c>
      <c r="AC1132" t="s">
        <v>57</v>
      </c>
      <c r="AH1132">
        <f t="shared" si="187"/>
        <v>0</v>
      </c>
      <c r="AI1132">
        <f t="shared" si="188"/>
        <v>1</v>
      </c>
      <c r="AJ1132" t="str">
        <f t="shared" si="189"/>
        <v/>
      </c>
      <c r="AK1132">
        <v>1</v>
      </c>
      <c r="AL1132" s="8">
        <f t="shared" si="190"/>
        <v>35</v>
      </c>
      <c r="AM1132" s="8">
        <f t="shared" si="191"/>
        <v>0.15000000000000002</v>
      </c>
      <c r="AN1132" s="8">
        <f t="shared" si="192"/>
        <v>1.6666666666666666E-2</v>
      </c>
      <c r="AO1132" s="8">
        <f>Table1[[#This Row],[L1 Worked Time]]+Table1[[#This Row],[Idle Time]]+Table1[[#This Row],[L1 Pend Time]]</f>
        <v>35.166666666666664</v>
      </c>
      <c r="AP1132" s="1" t="str">
        <f t="shared" si="193"/>
        <v>Fri</v>
      </c>
      <c r="AQ1132" s="6">
        <f>INT(Table1[[#This Row],[Create Date]])</f>
        <v>45016</v>
      </c>
      <c r="AR1132" s="2">
        <f t="shared" si="194"/>
        <v>45016</v>
      </c>
      <c r="AS1132" s="1" t="str">
        <f t="shared" si="195"/>
        <v>13:50:03</v>
      </c>
      <c r="AT1132" s="1" t="str">
        <f t="shared" si="196"/>
        <v>Week-5</v>
      </c>
      <c r="AU1132" s="3">
        <f t="shared" si="197"/>
        <v>0.54166666666666663</v>
      </c>
      <c r="AW1132">
        <v>0.15000000000000002</v>
      </c>
      <c r="AX1132">
        <v>35</v>
      </c>
      <c r="AY1132">
        <v>1.6666666666666666E-2</v>
      </c>
    </row>
    <row r="1133" spans="1:51" x14ac:dyDescent="0.25">
      <c r="A1133">
        <v>9307</v>
      </c>
      <c r="B1133" t="s">
        <v>59</v>
      </c>
      <c r="C1133" t="s">
        <v>60</v>
      </c>
      <c r="D1133" t="s">
        <v>43</v>
      </c>
      <c r="E1133" t="s">
        <v>5232</v>
      </c>
      <c r="F1133" t="s">
        <v>5581</v>
      </c>
      <c r="G1133" t="s">
        <v>2165</v>
      </c>
      <c r="H1133" t="s">
        <v>72</v>
      </c>
      <c r="I1133" t="s">
        <v>72</v>
      </c>
      <c r="J1133" t="s">
        <v>64</v>
      </c>
      <c r="L1133" t="s">
        <v>50</v>
      </c>
      <c r="M1133" t="s">
        <v>65</v>
      </c>
      <c r="N1133">
        <v>26</v>
      </c>
      <c r="O1133" t="s">
        <v>48</v>
      </c>
      <c r="P1133" t="s">
        <v>66</v>
      </c>
      <c r="Q1133" t="s">
        <v>73</v>
      </c>
      <c r="V1133" t="s">
        <v>48</v>
      </c>
      <c r="W1133" t="s">
        <v>54</v>
      </c>
      <c r="X1133" t="s">
        <v>89</v>
      </c>
      <c r="Y1133" t="s">
        <v>54</v>
      </c>
      <c r="Z1133" t="s">
        <v>5582</v>
      </c>
      <c r="AA1133" t="s">
        <v>54</v>
      </c>
      <c r="AB1133" t="s">
        <v>57</v>
      </c>
      <c r="AC1133" t="s">
        <v>57</v>
      </c>
      <c r="AH1133">
        <f t="shared" si="187"/>
        <v>0</v>
      </c>
      <c r="AI1133">
        <f t="shared" si="188"/>
        <v>1</v>
      </c>
      <c r="AJ1133" t="str">
        <f t="shared" si="189"/>
        <v/>
      </c>
      <c r="AK1133">
        <v>1</v>
      </c>
      <c r="AL1133" s="8">
        <f t="shared" si="190"/>
        <v>25.999999999999996</v>
      </c>
      <c r="AM1133" s="8">
        <f t="shared" si="191"/>
        <v>0.16666666666666666</v>
      </c>
      <c r="AN1133" s="8">
        <f t="shared" si="192"/>
        <v>1.6666666666666666E-2</v>
      </c>
      <c r="AO1133" s="8">
        <f>Table1[[#This Row],[L1 Worked Time]]+Table1[[#This Row],[Idle Time]]+Table1[[#This Row],[L1 Pend Time]]</f>
        <v>26.18333333333333</v>
      </c>
      <c r="AP1133" s="1" t="str">
        <f t="shared" si="193"/>
        <v>Fri</v>
      </c>
      <c r="AQ1133" s="6">
        <f>INT(Table1[[#This Row],[Create Date]])</f>
        <v>45016</v>
      </c>
      <c r="AR1133" s="2">
        <f t="shared" si="194"/>
        <v>45016</v>
      </c>
      <c r="AS1133" s="1" t="str">
        <f t="shared" si="195"/>
        <v>13:30:14</v>
      </c>
      <c r="AT1133" s="1" t="str">
        <f t="shared" si="196"/>
        <v>Week-5</v>
      </c>
      <c r="AU1133" s="3">
        <f t="shared" si="197"/>
        <v>0.54166666666666663</v>
      </c>
      <c r="AW1133">
        <v>0.16666666666666666</v>
      </c>
      <c r="AX1133">
        <v>25.999999999999996</v>
      </c>
      <c r="AY1133">
        <v>1.6666666666666666E-2</v>
      </c>
    </row>
    <row r="1134" spans="1:51" x14ac:dyDescent="0.25">
      <c r="A1134">
        <v>9306</v>
      </c>
      <c r="B1134" t="s">
        <v>41</v>
      </c>
      <c r="C1134" t="s">
        <v>60</v>
      </c>
      <c r="D1134" t="s">
        <v>43</v>
      </c>
      <c r="E1134" t="s">
        <v>110</v>
      </c>
      <c r="F1134" t="s">
        <v>5583</v>
      </c>
      <c r="G1134" t="s">
        <v>82</v>
      </c>
      <c r="H1134" t="s">
        <v>72</v>
      </c>
      <c r="I1134" t="s">
        <v>72</v>
      </c>
      <c r="J1134" t="s">
        <v>112</v>
      </c>
      <c r="K1134" t="s">
        <v>113</v>
      </c>
      <c r="L1134" t="s">
        <v>50</v>
      </c>
      <c r="M1134" t="s">
        <v>51</v>
      </c>
      <c r="N1134">
        <v>23</v>
      </c>
      <c r="O1134" t="s">
        <v>48</v>
      </c>
      <c r="P1134" t="s">
        <v>52</v>
      </c>
      <c r="T1134" t="s">
        <v>105</v>
      </c>
      <c r="V1134" t="s">
        <v>48</v>
      </c>
      <c r="W1134" t="s">
        <v>54</v>
      </c>
      <c r="X1134" t="s">
        <v>142</v>
      </c>
      <c r="Y1134" t="s">
        <v>54</v>
      </c>
      <c r="Z1134" t="s">
        <v>5584</v>
      </c>
      <c r="AA1134" t="s">
        <v>54</v>
      </c>
      <c r="AB1134" t="s">
        <v>57</v>
      </c>
      <c r="AC1134" t="s">
        <v>5585</v>
      </c>
      <c r="AH1134">
        <f t="shared" si="187"/>
        <v>0</v>
      </c>
      <c r="AI1134">
        <f t="shared" si="188"/>
        <v>1</v>
      </c>
      <c r="AJ1134" t="str">
        <f t="shared" si="189"/>
        <v/>
      </c>
      <c r="AK1134">
        <v>1</v>
      </c>
      <c r="AL1134" s="8">
        <f t="shared" si="190"/>
        <v>23</v>
      </c>
      <c r="AM1134" s="8">
        <f t="shared" si="191"/>
        <v>0.1</v>
      </c>
      <c r="AN1134" s="8">
        <f t="shared" si="192"/>
        <v>46.31666666666667</v>
      </c>
      <c r="AO1134" s="8">
        <f>Table1[[#This Row],[L1 Worked Time]]+Table1[[#This Row],[Idle Time]]+Table1[[#This Row],[L1 Pend Time]]</f>
        <v>69.416666666666671</v>
      </c>
      <c r="AP1134" s="1" t="str">
        <f t="shared" si="193"/>
        <v>Fri</v>
      </c>
      <c r="AQ1134" s="6">
        <f>INT(Table1[[#This Row],[Create Date]])</f>
        <v>45016</v>
      </c>
      <c r="AR1134" s="2">
        <f t="shared" si="194"/>
        <v>45016</v>
      </c>
      <c r="AS1134" s="1" t="str">
        <f t="shared" si="195"/>
        <v>12:20:03</v>
      </c>
      <c r="AT1134" s="1" t="str">
        <f t="shared" si="196"/>
        <v>Week-5</v>
      </c>
      <c r="AU1134" s="3">
        <f t="shared" si="197"/>
        <v>0.5</v>
      </c>
      <c r="AW1134">
        <v>0.1</v>
      </c>
      <c r="AX1134">
        <v>23</v>
      </c>
      <c r="AY1134">
        <v>46.31666666666667</v>
      </c>
    </row>
    <row r="1135" spans="1:51" x14ac:dyDescent="0.25">
      <c r="A1135">
        <v>9305</v>
      </c>
      <c r="B1135" t="s">
        <v>41</v>
      </c>
      <c r="C1135" t="s">
        <v>60</v>
      </c>
      <c r="D1135" t="s">
        <v>43</v>
      </c>
      <c r="E1135" t="s">
        <v>110</v>
      </c>
      <c r="F1135" t="s">
        <v>5586</v>
      </c>
      <c r="G1135" t="s">
        <v>140</v>
      </c>
      <c r="H1135" t="s">
        <v>72</v>
      </c>
      <c r="I1135" t="s">
        <v>72</v>
      </c>
      <c r="J1135" t="s">
        <v>112</v>
      </c>
      <c r="K1135" t="s">
        <v>113</v>
      </c>
      <c r="L1135" t="s">
        <v>50</v>
      </c>
      <c r="M1135" t="s">
        <v>114</v>
      </c>
      <c r="N1135">
        <v>135</v>
      </c>
      <c r="O1135" t="s">
        <v>48</v>
      </c>
      <c r="P1135" t="s">
        <v>52</v>
      </c>
      <c r="T1135" t="s">
        <v>105</v>
      </c>
      <c r="V1135" t="s">
        <v>48</v>
      </c>
      <c r="W1135" t="s">
        <v>54</v>
      </c>
      <c r="X1135" t="s">
        <v>435</v>
      </c>
      <c r="Y1135" t="s">
        <v>54</v>
      </c>
      <c r="Z1135" t="s">
        <v>5587</v>
      </c>
      <c r="AA1135" t="s">
        <v>54</v>
      </c>
      <c r="AB1135" t="s">
        <v>57</v>
      </c>
      <c r="AC1135" t="s">
        <v>4849</v>
      </c>
      <c r="AH1135">
        <f t="shared" si="187"/>
        <v>0</v>
      </c>
      <c r="AI1135">
        <f t="shared" si="188"/>
        <v>1</v>
      </c>
      <c r="AJ1135" t="str">
        <f t="shared" si="189"/>
        <v/>
      </c>
      <c r="AK1135">
        <v>1</v>
      </c>
      <c r="AL1135" s="8">
        <f t="shared" si="190"/>
        <v>135</v>
      </c>
      <c r="AM1135" s="8">
        <f t="shared" si="191"/>
        <v>0.21666666666666667</v>
      </c>
      <c r="AN1135" s="8">
        <f t="shared" si="192"/>
        <v>15.966666666666669</v>
      </c>
      <c r="AO1135" s="8">
        <f>Table1[[#This Row],[L1 Worked Time]]+Table1[[#This Row],[Idle Time]]+Table1[[#This Row],[L1 Pend Time]]</f>
        <v>151.18333333333334</v>
      </c>
      <c r="AP1135" s="1" t="str">
        <f t="shared" si="193"/>
        <v>Fri</v>
      </c>
      <c r="AQ1135" s="6">
        <f>INT(Table1[[#This Row],[Create Date]])</f>
        <v>45016</v>
      </c>
      <c r="AR1135" s="2">
        <f t="shared" si="194"/>
        <v>45016</v>
      </c>
      <c r="AS1135" s="1" t="str">
        <f t="shared" si="195"/>
        <v>09:50:03</v>
      </c>
      <c r="AT1135" s="1" t="str">
        <f t="shared" si="196"/>
        <v>Week-5</v>
      </c>
      <c r="AU1135" s="3">
        <f t="shared" si="197"/>
        <v>0.375</v>
      </c>
      <c r="AW1135">
        <v>0.21666666666666667</v>
      </c>
      <c r="AX1135">
        <v>135</v>
      </c>
      <c r="AY1135">
        <v>15.966666666666669</v>
      </c>
    </row>
    <row r="1136" spans="1:51" x14ac:dyDescent="0.25">
      <c r="A1136">
        <v>9304</v>
      </c>
      <c r="B1136" t="s">
        <v>41</v>
      </c>
      <c r="C1136" t="s">
        <v>60</v>
      </c>
      <c r="D1136" t="s">
        <v>43</v>
      </c>
      <c r="E1136" t="s">
        <v>110</v>
      </c>
      <c r="F1136" t="s">
        <v>5588</v>
      </c>
      <c r="G1136" t="s">
        <v>77</v>
      </c>
      <c r="H1136" t="s">
        <v>72</v>
      </c>
      <c r="I1136" t="s">
        <v>72</v>
      </c>
      <c r="J1136" t="s">
        <v>112</v>
      </c>
      <c r="K1136" t="s">
        <v>113</v>
      </c>
      <c r="L1136" t="s">
        <v>50</v>
      </c>
      <c r="M1136" t="s">
        <v>114</v>
      </c>
      <c r="N1136">
        <v>32</v>
      </c>
      <c r="O1136" t="s">
        <v>48</v>
      </c>
      <c r="P1136" t="s">
        <v>52</v>
      </c>
      <c r="T1136" t="s">
        <v>105</v>
      </c>
      <c r="V1136" t="s">
        <v>48</v>
      </c>
      <c r="W1136" t="s">
        <v>54</v>
      </c>
      <c r="X1136" t="s">
        <v>78</v>
      </c>
      <c r="Y1136" t="s">
        <v>54</v>
      </c>
      <c r="Z1136" t="s">
        <v>5201</v>
      </c>
      <c r="AA1136" t="s">
        <v>54</v>
      </c>
      <c r="AB1136" t="s">
        <v>57</v>
      </c>
      <c r="AC1136" t="s">
        <v>5589</v>
      </c>
      <c r="AH1136">
        <f t="shared" si="187"/>
        <v>0</v>
      </c>
      <c r="AI1136">
        <f t="shared" si="188"/>
        <v>1</v>
      </c>
      <c r="AJ1136" t="str">
        <f t="shared" si="189"/>
        <v/>
      </c>
      <c r="AK1136">
        <v>1</v>
      </c>
      <c r="AL1136" s="8">
        <f t="shared" si="190"/>
        <v>32</v>
      </c>
      <c r="AM1136" s="8">
        <f t="shared" si="191"/>
        <v>0.13333333333333333</v>
      </c>
      <c r="AN1136" s="8">
        <f t="shared" si="192"/>
        <v>88.38333333333334</v>
      </c>
      <c r="AO1136" s="8">
        <f>Table1[[#This Row],[L1 Worked Time]]+Table1[[#This Row],[Idle Time]]+Table1[[#This Row],[L1 Pend Time]]</f>
        <v>120.51666666666668</v>
      </c>
      <c r="AP1136" s="1" t="str">
        <f t="shared" si="193"/>
        <v>Fri</v>
      </c>
      <c r="AQ1136" s="6">
        <f>INT(Table1[[#This Row],[Create Date]])</f>
        <v>45016</v>
      </c>
      <c r="AR1136" s="2">
        <f t="shared" si="194"/>
        <v>45016</v>
      </c>
      <c r="AS1136" s="1" t="str">
        <f t="shared" si="195"/>
        <v>09:40:03</v>
      </c>
      <c r="AT1136" s="1" t="str">
        <f t="shared" si="196"/>
        <v>Week-5</v>
      </c>
      <c r="AU1136" s="3">
        <f t="shared" si="197"/>
        <v>0.375</v>
      </c>
      <c r="AW1136">
        <v>0.13333333333333333</v>
      </c>
      <c r="AX1136">
        <v>32</v>
      </c>
      <c r="AY1136">
        <v>88.38333333333334</v>
      </c>
    </row>
    <row r="1137" spans="1:51" x14ac:dyDescent="0.25">
      <c r="A1137">
        <v>9303</v>
      </c>
      <c r="B1137" t="s">
        <v>41</v>
      </c>
      <c r="C1137" t="s">
        <v>60</v>
      </c>
      <c r="D1137" t="s">
        <v>43</v>
      </c>
      <c r="E1137" t="s">
        <v>110</v>
      </c>
      <c r="F1137" t="s">
        <v>5590</v>
      </c>
      <c r="G1137" t="s">
        <v>82</v>
      </c>
      <c r="H1137" t="s">
        <v>72</v>
      </c>
      <c r="I1137" t="s">
        <v>72</v>
      </c>
      <c r="J1137" t="s">
        <v>112</v>
      </c>
      <c r="K1137" t="s">
        <v>113</v>
      </c>
      <c r="L1137" t="s">
        <v>50</v>
      </c>
      <c r="M1137" t="s">
        <v>51</v>
      </c>
      <c r="N1137">
        <v>20</v>
      </c>
      <c r="O1137" t="s">
        <v>48</v>
      </c>
      <c r="P1137" t="s">
        <v>52</v>
      </c>
      <c r="T1137" t="s">
        <v>105</v>
      </c>
      <c r="V1137" t="s">
        <v>48</v>
      </c>
      <c r="W1137" t="s">
        <v>54</v>
      </c>
      <c r="X1137" t="s">
        <v>247</v>
      </c>
      <c r="Y1137" t="s">
        <v>54</v>
      </c>
      <c r="Z1137" t="s">
        <v>5591</v>
      </c>
      <c r="AA1137" t="s">
        <v>54</v>
      </c>
      <c r="AB1137" t="s">
        <v>57</v>
      </c>
      <c r="AC1137" t="s">
        <v>5592</v>
      </c>
      <c r="AH1137">
        <f t="shared" si="187"/>
        <v>0</v>
      </c>
      <c r="AI1137">
        <f t="shared" si="188"/>
        <v>1</v>
      </c>
      <c r="AJ1137" t="str">
        <f t="shared" si="189"/>
        <v/>
      </c>
      <c r="AK1137">
        <v>1</v>
      </c>
      <c r="AL1137" s="8">
        <f t="shared" si="190"/>
        <v>20</v>
      </c>
      <c r="AM1137" s="8">
        <f t="shared" si="191"/>
        <v>0.26666666666666666</v>
      </c>
      <c r="AN1137" s="8">
        <f t="shared" si="192"/>
        <v>12.599999999999998</v>
      </c>
      <c r="AO1137" s="8">
        <f>Table1[[#This Row],[L1 Worked Time]]+Table1[[#This Row],[Idle Time]]+Table1[[#This Row],[L1 Pend Time]]</f>
        <v>32.86666666666666</v>
      </c>
      <c r="AP1137" s="1" t="str">
        <f t="shared" si="193"/>
        <v>Fri</v>
      </c>
      <c r="AQ1137" s="6">
        <f>INT(Table1[[#This Row],[Create Date]])</f>
        <v>45016</v>
      </c>
      <c r="AR1137" s="2">
        <f t="shared" si="194"/>
        <v>45016</v>
      </c>
      <c r="AS1137" s="1" t="str">
        <f t="shared" si="195"/>
        <v>09:20:03</v>
      </c>
      <c r="AT1137" s="1" t="str">
        <f t="shared" si="196"/>
        <v>Week-5</v>
      </c>
      <c r="AU1137" s="3">
        <f t="shared" si="197"/>
        <v>0.375</v>
      </c>
      <c r="AW1137">
        <v>0.26666666666666666</v>
      </c>
      <c r="AX1137">
        <v>20</v>
      </c>
      <c r="AY1137">
        <v>12.599999999999998</v>
      </c>
    </row>
    <row r="1138" spans="1:51" x14ac:dyDescent="0.25">
      <c r="A1138">
        <v>9302</v>
      </c>
      <c r="B1138" t="s">
        <v>59</v>
      </c>
      <c r="C1138" t="s">
        <v>60</v>
      </c>
      <c r="D1138" t="s">
        <v>43</v>
      </c>
      <c r="E1138" t="s">
        <v>5232</v>
      </c>
      <c r="F1138" t="s">
        <v>5593</v>
      </c>
      <c r="G1138" t="s">
        <v>2165</v>
      </c>
      <c r="H1138" t="s">
        <v>72</v>
      </c>
      <c r="I1138" t="s">
        <v>72</v>
      </c>
      <c r="J1138" t="s">
        <v>64</v>
      </c>
      <c r="L1138" t="s">
        <v>50</v>
      </c>
      <c r="M1138" t="s">
        <v>65</v>
      </c>
      <c r="N1138">
        <v>56</v>
      </c>
      <c r="O1138" t="s">
        <v>48</v>
      </c>
      <c r="P1138" t="s">
        <v>66</v>
      </c>
      <c r="Q1138" t="s">
        <v>73</v>
      </c>
      <c r="V1138" t="s">
        <v>48</v>
      </c>
      <c r="W1138" t="s">
        <v>54</v>
      </c>
      <c r="X1138" t="s">
        <v>78</v>
      </c>
      <c r="Y1138" t="s">
        <v>54</v>
      </c>
      <c r="Z1138" t="s">
        <v>5594</v>
      </c>
      <c r="AA1138" t="s">
        <v>54</v>
      </c>
      <c r="AB1138" t="s">
        <v>57</v>
      </c>
      <c r="AC1138" t="s">
        <v>5595</v>
      </c>
      <c r="AH1138">
        <f t="shared" si="187"/>
        <v>0</v>
      </c>
      <c r="AI1138">
        <f t="shared" si="188"/>
        <v>1</v>
      </c>
      <c r="AJ1138" t="str">
        <f t="shared" si="189"/>
        <v/>
      </c>
      <c r="AK1138">
        <v>1</v>
      </c>
      <c r="AL1138" s="8">
        <f t="shared" si="190"/>
        <v>56</v>
      </c>
      <c r="AM1138" s="8">
        <f t="shared" si="191"/>
        <v>0.13333333333333333</v>
      </c>
      <c r="AN1138" s="8">
        <f t="shared" si="192"/>
        <v>53.2</v>
      </c>
      <c r="AO1138" s="8">
        <f>Table1[[#This Row],[L1 Worked Time]]+Table1[[#This Row],[Idle Time]]+Table1[[#This Row],[L1 Pend Time]]</f>
        <v>109.33333333333334</v>
      </c>
      <c r="AP1138" s="1" t="str">
        <f t="shared" si="193"/>
        <v>Fri</v>
      </c>
      <c r="AQ1138" s="6">
        <f>INT(Table1[[#This Row],[Create Date]])</f>
        <v>45016</v>
      </c>
      <c r="AR1138" s="2">
        <f t="shared" si="194"/>
        <v>45016</v>
      </c>
      <c r="AS1138" s="1" t="str">
        <f t="shared" si="195"/>
        <v>09:00:12</v>
      </c>
      <c r="AT1138" s="1" t="str">
        <f t="shared" si="196"/>
        <v>Week-5</v>
      </c>
      <c r="AU1138" s="3">
        <f t="shared" si="197"/>
        <v>0.375</v>
      </c>
      <c r="AW1138">
        <v>0.13333333333333333</v>
      </c>
      <c r="AX1138">
        <v>56</v>
      </c>
      <c r="AY1138">
        <v>53.2</v>
      </c>
    </row>
    <row r="1139" spans="1:51" x14ac:dyDescent="0.25">
      <c r="A1139">
        <v>9301</v>
      </c>
      <c r="B1139" t="s">
        <v>59</v>
      </c>
      <c r="C1139" t="s">
        <v>60</v>
      </c>
      <c r="D1139" t="s">
        <v>43</v>
      </c>
      <c r="E1139" t="s">
        <v>1516</v>
      </c>
      <c r="F1139" t="s">
        <v>5596</v>
      </c>
      <c r="G1139" t="s">
        <v>2165</v>
      </c>
      <c r="H1139" t="s">
        <v>47</v>
      </c>
      <c r="I1139" t="s">
        <v>47</v>
      </c>
      <c r="J1139" t="s">
        <v>48</v>
      </c>
      <c r="K1139" t="s">
        <v>167</v>
      </c>
      <c r="L1139" t="s">
        <v>50</v>
      </c>
      <c r="M1139" t="s">
        <v>51</v>
      </c>
      <c r="N1139">
        <v>41</v>
      </c>
      <c r="O1139" t="s">
        <v>48</v>
      </c>
      <c r="P1139" t="s">
        <v>52</v>
      </c>
      <c r="T1139" t="s">
        <v>105</v>
      </c>
      <c r="V1139" t="s">
        <v>48</v>
      </c>
      <c r="W1139" t="s">
        <v>54</v>
      </c>
      <c r="X1139" t="s">
        <v>435</v>
      </c>
      <c r="Y1139" t="s">
        <v>54</v>
      </c>
      <c r="Z1139" t="s">
        <v>5597</v>
      </c>
      <c r="AA1139" t="s">
        <v>54</v>
      </c>
      <c r="AB1139" t="s">
        <v>57</v>
      </c>
      <c r="AC1139" t="s">
        <v>5598</v>
      </c>
      <c r="AH1139">
        <f t="shared" si="187"/>
        <v>0</v>
      </c>
      <c r="AI1139">
        <f t="shared" si="188"/>
        <v>1</v>
      </c>
      <c r="AJ1139" t="str">
        <f t="shared" si="189"/>
        <v/>
      </c>
      <c r="AK1139">
        <v>1</v>
      </c>
      <c r="AL1139" s="8">
        <f t="shared" si="190"/>
        <v>41</v>
      </c>
      <c r="AM1139" s="8">
        <f t="shared" si="191"/>
        <v>0.21666666666666667</v>
      </c>
      <c r="AN1139" s="8">
        <f t="shared" si="192"/>
        <v>22.4</v>
      </c>
      <c r="AO1139" s="8">
        <f>Table1[[#This Row],[L1 Worked Time]]+Table1[[#This Row],[Idle Time]]+Table1[[#This Row],[L1 Pend Time]]</f>
        <v>63.616666666666667</v>
      </c>
      <c r="AP1139" s="1" t="str">
        <f t="shared" si="193"/>
        <v>Fri</v>
      </c>
      <c r="AQ1139" s="6">
        <f>INT(Table1[[#This Row],[Create Date]])</f>
        <v>45016</v>
      </c>
      <c r="AR1139" s="2">
        <f t="shared" si="194"/>
        <v>45016</v>
      </c>
      <c r="AS1139" s="1" t="str">
        <f t="shared" si="195"/>
        <v>09:00:04</v>
      </c>
      <c r="AT1139" s="1" t="str">
        <f t="shared" si="196"/>
        <v>Week-5</v>
      </c>
      <c r="AU1139" s="3">
        <f t="shared" si="197"/>
        <v>0.375</v>
      </c>
      <c r="AW1139">
        <v>0.21666666666666667</v>
      </c>
      <c r="AX1139">
        <v>41</v>
      </c>
      <c r="AY1139">
        <v>22.4</v>
      </c>
    </row>
    <row r="1140" spans="1:51" x14ac:dyDescent="0.25">
      <c r="A1140">
        <v>9300</v>
      </c>
      <c r="B1140" t="s">
        <v>59</v>
      </c>
      <c r="C1140" t="s">
        <v>60</v>
      </c>
      <c r="D1140" t="s">
        <v>43</v>
      </c>
      <c r="E1140" t="s">
        <v>273</v>
      </c>
      <c r="F1140" t="s">
        <v>5599</v>
      </c>
      <c r="G1140" t="s">
        <v>77</v>
      </c>
      <c r="H1140" t="s">
        <v>72</v>
      </c>
      <c r="I1140" t="s">
        <v>72</v>
      </c>
      <c r="J1140" t="s">
        <v>64</v>
      </c>
      <c r="L1140" t="s">
        <v>50</v>
      </c>
      <c r="M1140" t="s">
        <v>65</v>
      </c>
      <c r="N1140">
        <v>13</v>
      </c>
      <c r="O1140" t="s">
        <v>48</v>
      </c>
      <c r="P1140" t="s">
        <v>66</v>
      </c>
      <c r="Q1140" t="s">
        <v>73</v>
      </c>
      <c r="V1140" t="s">
        <v>48</v>
      </c>
      <c r="W1140" t="s">
        <v>54</v>
      </c>
      <c r="X1140" t="s">
        <v>78</v>
      </c>
      <c r="Y1140" t="s">
        <v>54</v>
      </c>
      <c r="Z1140" t="s">
        <v>1977</v>
      </c>
      <c r="AA1140" t="s">
        <v>54</v>
      </c>
      <c r="AB1140" t="s">
        <v>57</v>
      </c>
      <c r="AC1140" t="s">
        <v>5600</v>
      </c>
      <c r="AH1140">
        <f t="shared" si="187"/>
        <v>0</v>
      </c>
      <c r="AI1140">
        <f t="shared" si="188"/>
        <v>1</v>
      </c>
      <c r="AJ1140" t="str">
        <f t="shared" si="189"/>
        <v/>
      </c>
      <c r="AK1140">
        <v>1</v>
      </c>
      <c r="AL1140" s="8">
        <f t="shared" si="190"/>
        <v>12.999999999999998</v>
      </c>
      <c r="AM1140" s="8">
        <f t="shared" si="191"/>
        <v>0.13333333333333333</v>
      </c>
      <c r="AN1140" s="8">
        <f t="shared" si="192"/>
        <v>167.7</v>
      </c>
      <c r="AO1140" s="8">
        <f>Table1[[#This Row],[L1 Worked Time]]+Table1[[#This Row],[Idle Time]]+Table1[[#This Row],[L1 Pend Time]]</f>
        <v>180.83333333333331</v>
      </c>
      <c r="AP1140" s="1" t="str">
        <f t="shared" si="193"/>
        <v>Fri</v>
      </c>
      <c r="AQ1140" s="6">
        <f>INT(Table1[[#This Row],[Create Date]])</f>
        <v>45016</v>
      </c>
      <c r="AR1140" s="2">
        <f t="shared" si="194"/>
        <v>45016</v>
      </c>
      <c r="AS1140" s="1" t="str">
        <f t="shared" si="195"/>
        <v>07:30:17</v>
      </c>
      <c r="AT1140" s="1" t="str">
        <f t="shared" si="196"/>
        <v>Week-5</v>
      </c>
      <c r="AU1140" s="3">
        <f t="shared" si="197"/>
        <v>0.29166666666666663</v>
      </c>
      <c r="AW1140">
        <v>0.13333333333333333</v>
      </c>
      <c r="AX1140">
        <v>12.999999999999998</v>
      </c>
      <c r="AY1140">
        <v>167.7</v>
      </c>
    </row>
    <row r="1141" spans="1:51" x14ac:dyDescent="0.25">
      <c r="A1141">
        <v>9299</v>
      </c>
      <c r="B1141" t="s">
        <v>41</v>
      </c>
      <c r="C1141" t="s">
        <v>60</v>
      </c>
      <c r="D1141" t="s">
        <v>43</v>
      </c>
      <c r="E1141" t="s">
        <v>110</v>
      </c>
      <c r="F1141" t="s">
        <v>5601</v>
      </c>
      <c r="G1141" t="s">
        <v>77</v>
      </c>
      <c r="H1141" t="s">
        <v>72</v>
      </c>
      <c r="I1141" t="s">
        <v>72</v>
      </c>
      <c r="J1141" t="s">
        <v>112</v>
      </c>
      <c r="K1141" t="s">
        <v>113</v>
      </c>
      <c r="L1141" t="s">
        <v>50</v>
      </c>
      <c r="M1141" t="s">
        <v>114</v>
      </c>
      <c r="N1141">
        <v>24</v>
      </c>
      <c r="O1141" t="s">
        <v>48</v>
      </c>
      <c r="P1141" t="s">
        <v>52</v>
      </c>
      <c r="T1141" t="s">
        <v>105</v>
      </c>
      <c r="V1141" t="s">
        <v>48</v>
      </c>
      <c r="W1141" t="s">
        <v>54</v>
      </c>
      <c r="X1141" t="s">
        <v>84</v>
      </c>
      <c r="Y1141" t="s">
        <v>54</v>
      </c>
      <c r="Z1141" t="s">
        <v>5602</v>
      </c>
      <c r="AA1141" t="s">
        <v>54</v>
      </c>
      <c r="AB1141" t="s">
        <v>57</v>
      </c>
      <c r="AC1141" t="s">
        <v>5603</v>
      </c>
      <c r="AH1141">
        <f t="shared" si="187"/>
        <v>0</v>
      </c>
      <c r="AI1141">
        <f t="shared" si="188"/>
        <v>1</v>
      </c>
      <c r="AJ1141" t="str">
        <f t="shared" si="189"/>
        <v/>
      </c>
      <c r="AK1141">
        <v>1</v>
      </c>
      <c r="AL1141" s="8">
        <f t="shared" si="190"/>
        <v>24</v>
      </c>
      <c r="AM1141" s="8">
        <f t="shared" si="191"/>
        <v>0.18333333333333332</v>
      </c>
      <c r="AN1141" s="8">
        <f t="shared" si="192"/>
        <v>132.86666666666667</v>
      </c>
      <c r="AO1141" s="8">
        <f>Table1[[#This Row],[L1 Worked Time]]+Table1[[#This Row],[Idle Time]]+Table1[[#This Row],[L1 Pend Time]]</f>
        <v>157.05000000000001</v>
      </c>
      <c r="AP1141" s="1" t="str">
        <f t="shared" si="193"/>
        <v>Fri</v>
      </c>
      <c r="AQ1141" s="6">
        <f>INT(Table1[[#This Row],[Create Date]])</f>
        <v>45016</v>
      </c>
      <c r="AR1141" s="2">
        <f t="shared" si="194"/>
        <v>45016</v>
      </c>
      <c r="AS1141" s="1" t="str">
        <f t="shared" si="195"/>
        <v>07:30:03</v>
      </c>
      <c r="AT1141" s="1" t="str">
        <f t="shared" si="196"/>
        <v>Week-5</v>
      </c>
      <c r="AU1141" s="3">
        <f t="shared" si="197"/>
        <v>0.29166666666666663</v>
      </c>
      <c r="AW1141">
        <v>0.18333333333333332</v>
      </c>
      <c r="AX1141">
        <v>24</v>
      </c>
      <c r="AY1141">
        <v>132.86666666666667</v>
      </c>
    </row>
    <row r="1142" spans="1:51" x14ac:dyDescent="0.25">
      <c r="A1142">
        <v>9298</v>
      </c>
      <c r="B1142" t="s">
        <v>41</v>
      </c>
      <c r="C1142" t="s">
        <v>60</v>
      </c>
      <c r="D1142" t="s">
        <v>43</v>
      </c>
      <c r="E1142" t="s">
        <v>110</v>
      </c>
      <c r="F1142" t="s">
        <v>5604</v>
      </c>
      <c r="G1142" t="s">
        <v>140</v>
      </c>
      <c r="H1142" t="s">
        <v>72</v>
      </c>
      <c r="I1142" t="s">
        <v>72</v>
      </c>
      <c r="J1142" t="s">
        <v>112</v>
      </c>
      <c r="K1142" t="s">
        <v>113</v>
      </c>
      <c r="L1142" t="s">
        <v>50</v>
      </c>
      <c r="M1142" t="s">
        <v>114</v>
      </c>
      <c r="N1142">
        <v>28</v>
      </c>
      <c r="O1142" t="s">
        <v>48</v>
      </c>
      <c r="P1142" t="s">
        <v>52</v>
      </c>
      <c r="T1142" t="s">
        <v>105</v>
      </c>
      <c r="V1142" t="s">
        <v>48</v>
      </c>
      <c r="W1142" t="s">
        <v>54</v>
      </c>
      <c r="X1142" t="s">
        <v>78</v>
      </c>
      <c r="Y1142" t="s">
        <v>54</v>
      </c>
      <c r="Z1142" t="s">
        <v>5605</v>
      </c>
      <c r="AA1142" t="s">
        <v>54</v>
      </c>
      <c r="AB1142" t="s">
        <v>57</v>
      </c>
      <c r="AC1142" t="s">
        <v>5606</v>
      </c>
      <c r="AH1142">
        <f t="shared" si="187"/>
        <v>0</v>
      </c>
      <c r="AI1142">
        <f t="shared" si="188"/>
        <v>1</v>
      </c>
      <c r="AJ1142" t="str">
        <f t="shared" si="189"/>
        <v/>
      </c>
      <c r="AK1142">
        <v>1</v>
      </c>
      <c r="AL1142" s="8">
        <f t="shared" si="190"/>
        <v>28</v>
      </c>
      <c r="AM1142" s="8">
        <f t="shared" si="191"/>
        <v>0.13333333333333333</v>
      </c>
      <c r="AN1142" s="8">
        <f t="shared" si="192"/>
        <v>126.24999999999999</v>
      </c>
      <c r="AO1142" s="8">
        <f>Table1[[#This Row],[L1 Worked Time]]+Table1[[#This Row],[Idle Time]]+Table1[[#This Row],[L1 Pend Time]]</f>
        <v>154.38333333333333</v>
      </c>
      <c r="AP1142" s="1" t="str">
        <f t="shared" si="193"/>
        <v>Fri</v>
      </c>
      <c r="AQ1142" s="6">
        <f>INT(Table1[[#This Row],[Create Date]])</f>
        <v>45016</v>
      </c>
      <c r="AR1142" s="2">
        <f t="shared" si="194"/>
        <v>45016</v>
      </c>
      <c r="AS1142" s="1" t="str">
        <f t="shared" si="195"/>
        <v>06:50:06</v>
      </c>
      <c r="AT1142" s="1" t="str">
        <f t="shared" si="196"/>
        <v>Week-5</v>
      </c>
      <c r="AU1142" s="3">
        <f t="shared" si="197"/>
        <v>0.25</v>
      </c>
      <c r="AW1142">
        <v>0.13333333333333333</v>
      </c>
      <c r="AX1142">
        <v>28</v>
      </c>
      <c r="AY1142">
        <v>126.24999999999999</v>
      </c>
    </row>
    <row r="1143" spans="1:51" x14ac:dyDescent="0.25">
      <c r="A1143">
        <v>9297</v>
      </c>
      <c r="B1143" t="s">
        <v>41</v>
      </c>
      <c r="C1143" t="s">
        <v>60</v>
      </c>
      <c r="D1143" t="s">
        <v>43</v>
      </c>
      <c r="E1143" t="s">
        <v>110</v>
      </c>
      <c r="F1143" t="s">
        <v>5607</v>
      </c>
      <c r="G1143" t="s">
        <v>77</v>
      </c>
      <c r="H1143" t="s">
        <v>72</v>
      </c>
      <c r="I1143" t="s">
        <v>72</v>
      </c>
      <c r="J1143" t="s">
        <v>112</v>
      </c>
      <c r="K1143" t="s">
        <v>113</v>
      </c>
      <c r="L1143" t="s">
        <v>50</v>
      </c>
      <c r="M1143" t="s">
        <v>114</v>
      </c>
      <c r="N1143">
        <v>35</v>
      </c>
      <c r="O1143" t="s">
        <v>48</v>
      </c>
      <c r="P1143" t="s">
        <v>52</v>
      </c>
      <c r="T1143" t="s">
        <v>105</v>
      </c>
      <c r="V1143" t="s">
        <v>48</v>
      </c>
      <c r="W1143" t="s">
        <v>54</v>
      </c>
      <c r="X1143" t="s">
        <v>78</v>
      </c>
      <c r="Y1143" t="s">
        <v>54</v>
      </c>
      <c r="Z1143" t="s">
        <v>2606</v>
      </c>
      <c r="AA1143" t="s">
        <v>54</v>
      </c>
      <c r="AB1143" t="s">
        <v>57</v>
      </c>
      <c r="AC1143" t="s">
        <v>5608</v>
      </c>
      <c r="AH1143">
        <f t="shared" si="187"/>
        <v>0</v>
      </c>
      <c r="AI1143">
        <f t="shared" si="188"/>
        <v>1</v>
      </c>
      <c r="AJ1143" t="str">
        <f t="shared" si="189"/>
        <v/>
      </c>
      <c r="AK1143">
        <v>1</v>
      </c>
      <c r="AL1143" s="8">
        <f t="shared" si="190"/>
        <v>35</v>
      </c>
      <c r="AM1143" s="8">
        <f t="shared" si="191"/>
        <v>0.13333333333333333</v>
      </c>
      <c r="AN1143" s="8">
        <f t="shared" si="192"/>
        <v>116.83333333333334</v>
      </c>
      <c r="AO1143" s="8">
        <f>Table1[[#This Row],[L1 Worked Time]]+Table1[[#This Row],[Idle Time]]+Table1[[#This Row],[L1 Pend Time]]</f>
        <v>151.96666666666667</v>
      </c>
      <c r="AP1143" s="1" t="str">
        <f t="shared" si="193"/>
        <v>Fri</v>
      </c>
      <c r="AQ1143" s="6">
        <f>INT(Table1[[#This Row],[Create Date]])</f>
        <v>45016</v>
      </c>
      <c r="AR1143" s="2">
        <f t="shared" si="194"/>
        <v>45016</v>
      </c>
      <c r="AS1143" s="1" t="str">
        <f t="shared" si="195"/>
        <v>06:50:04</v>
      </c>
      <c r="AT1143" s="1" t="str">
        <f t="shared" si="196"/>
        <v>Week-5</v>
      </c>
      <c r="AU1143" s="3">
        <f t="shared" si="197"/>
        <v>0.25</v>
      </c>
      <c r="AW1143">
        <v>0.13333333333333333</v>
      </c>
      <c r="AX1143">
        <v>35</v>
      </c>
      <c r="AY1143">
        <v>116.83333333333334</v>
      </c>
    </row>
    <row r="1144" spans="1:51" x14ac:dyDescent="0.25">
      <c r="A1144">
        <v>9296</v>
      </c>
      <c r="B1144" t="s">
        <v>41</v>
      </c>
      <c r="C1144" t="s">
        <v>60</v>
      </c>
      <c r="D1144" t="s">
        <v>43</v>
      </c>
      <c r="E1144" t="s">
        <v>110</v>
      </c>
      <c r="F1144" t="s">
        <v>5609</v>
      </c>
      <c r="G1144" t="s">
        <v>82</v>
      </c>
      <c r="H1144" t="s">
        <v>72</v>
      </c>
      <c r="I1144" t="s">
        <v>72</v>
      </c>
      <c r="J1144" t="s">
        <v>112</v>
      </c>
      <c r="K1144" t="s">
        <v>113</v>
      </c>
      <c r="L1144" t="s">
        <v>50</v>
      </c>
      <c r="M1144" t="s">
        <v>51</v>
      </c>
      <c r="N1144">
        <v>49</v>
      </c>
      <c r="O1144" t="s">
        <v>48</v>
      </c>
      <c r="P1144" t="s">
        <v>52</v>
      </c>
      <c r="T1144" t="s">
        <v>105</v>
      </c>
      <c r="V1144" t="s">
        <v>48</v>
      </c>
      <c r="W1144" t="s">
        <v>54</v>
      </c>
      <c r="X1144" t="s">
        <v>55</v>
      </c>
      <c r="Y1144" t="s">
        <v>54</v>
      </c>
      <c r="Z1144" t="s">
        <v>5610</v>
      </c>
      <c r="AA1144" t="s">
        <v>54</v>
      </c>
      <c r="AB1144" t="s">
        <v>57</v>
      </c>
      <c r="AC1144" t="s">
        <v>5611</v>
      </c>
      <c r="AH1144">
        <f t="shared" si="187"/>
        <v>0</v>
      </c>
      <c r="AI1144">
        <f t="shared" si="188"/>
        <v>1</v>
      </c>
      <c r="AJ1144" t="str">
        <f t="shared" si="189"/>
        <v/>
      </c>
      <c r="AK1144">
        <v>1</v>
      </c>
      <c r="AL1144" s="8">
        <f t="shared" si="190"/>
        <v>48.999999999999993</v>
      </c>
      <c r="AM1144" s="8">
        <f t="shared" si="191"/>
        <v>0.15000000000000002</v>
      </c>
      <c r="AN1144" s="8">
        <f t="shared" si="192"/>
        <v>230.63333333333335</v>
      </c>
      <c r="AO1144" s="8">
        <f>Table1[[#This Row],[L1 Worked Time]]+Table1[[#This Row],[Idle Time]]+Table1[[#This Row],[L1 Pend Time]]</f>
        <v>279.78333333333336</v>
      </c>
      <c r="AP1144" s="1" t="str">
        <f t="shared" si="193"/>
        <v>Fri</v>
      </c>
      <c r="AQ1144" s="6">
        <f>INT(Table1[[#This Row],[Create Date]])</f>
        <v>45016</v>
      </c>
      <c r="AR1144" s="2">
        <f t="shared" si="194"/>
        <v>45016</v>
      </c>
      <c r="AS1144" s="1" t="str">
        <f t="shared" si="195"/>
        <v>06:50:03</v>
      </c>
      <c r="AT1144" s="1" t="str">
        <f t="shared" si="196"/>
        <v>Week-5</v>
      </c>
      <c r="AU1144" s="3">
        <f t="shared" si="197"/>
        <v>0.25</v>
      </c>
      <c r="AW1144">
        <v>0.15000000000000002</v>
      </c>
      <c r="AX1144">
        <v>48.999999999999993</v>
      </c>
      <c r="AY1144">
        <v>230.63333333333335</v>
      </c>
    </row>
    <row r="1145" spans="1:51" x14ac:dyDescent="0.25">
      <c r="A1145">
        <v>9295</v>
      </c>
      <c r="B1145" t="s">
        <v>59</v>
      </c>
      <c r="C1145" t="s">
        <v>60</v>
      </c>
      <c r="D1145" t="s">
        <v>43</v>
      </c>
      <c r="E1145" t="s">
        <v>5612</v>
      </c>
      <c r="F1145" t="s">
        <v>5613</v>
      </c>
      <c r="G1145" t="s">
        <v>82</v>
      </c>
      <c r="H1145" t="s">
        <v>63</v>
      </c>
      <c r="I1145" t="s">
        <v>63</v>
      </c>
      <c r="J1145" t="s">
        <v>64</v>
      </c>
      <c r="L1145" t="s">
        <v>50</v>
      </c>
      <c r="M1145" t="s">
        <v>65</v>
      </c>
      <c r="N1145">
        <v>49</v>
      </c>
      <c r="O1145" t="s">
        <v>48</v>
      </c>
      <c r="P1145" t="s">
        <v>66</v>
      </c>
      <c r="Q1145" t="s">
        <v>67</v>
      </c>
      <c r="V1145" t="s">
        <v>48</v>
      </c>
      <c r="W1145" t="s">
        <v>54</v>
      </c>
      <c r="X1145" t="s">
        <v>247</v>
      </c>
      <c r="Y1145" t="s">
        <v>54</v>
      </c>
      <c r="Z1145" t="s">
        <v>5614</v>
      </c>
      <c r="AA1145" t="s">
        <v>54</v>
      </c>
      <c r="AB1145" t="s">
        <v>57</v>
      </c>
      <c r="AC1145" t="s">
        <v>3579</v>
      </c>
      <c r="AH1145">
        <f t="shared" si="187"/>
        <v>0</v>
      </c>
      <c r="AI1145">
        <f t="shared" si="188"/>
        <v>1</v>
      </c>
      <c r="AJ1145" t="str">
        <f t="shared" si="189"/>
        <v/>
      </c>
      <c r="AK1145">
        <v>1</v>
      </c>
      <c r="AL1145" s="8">
        <f t="shared" si="190"/>
        <v>48.999999999999993</v>
      </c>
      <c r="AM1145" s="8">
        <f t="shared" si="191"/>
        <v>0.26666666666666666</v>
      </c>
      <c r="AN1145" s="8">
        <f t="shared" si="192"/>
        <v>202.2166666666667</v>
      </c>
      <c r="AO1145" s="8">
        <f>Table1[[#This Row],[L1 Worked Time]]+Table1[[#This Row],[Idle Time]]+Table1[[#This Row],[L1 Pend Time]]</f>
        <v>251.48333333333335</v>
      </c>
      <c r="AP1145" s="1" t="str">
        <f t="shared" si="193"/>
        <v>Fri</v>
      </c>
      <c r="AQ1145" s="6">
        <f>INT(Table1[[#This Row],[Create Date]])</f>
        <v>45016</v>
      </c>
      <c r="AR1145" s="2">
        <f t="shared" si="194"/>
        <v>45016</v>
      </c>
      <c r="AS1145" s="1" t="str">
        <f t="shared" si="195"/>
        <v>06:30:13</v>
      </c>
      <c r="AT1145" s="1" t="str">
        <f t="shared" si="196"/>
        <v>Week-5</v>
      </c>
      <c r="AU1145" s="3">
        <f t="shared" si="197"/>
        <v>0.25</v>
      </c>
      <c r="AW1145">
        <v>0.26666666666666666</v>
      </c>
      <c r="AX1145">
        <v>48.999999999999993</v>
      </c>
      <c r="AY1145">
        <v>202.2166666666667</v>
      </c>
    </row>
    <row r="1146" spans="1:51" x14ac:dyDescent="0.25">
      <c r="A1146">
        <v>9294</v>
      </c>
      <c r="B1146" t="s">
        <v>59</v>
      </c>
      <c r="C1146" t="s">
        <v>60</v>
      </c>
      <c r="D1146" t="s">
        <v>43</v>
      </c>
      <c r="E1146" t="s">
        <v>674</v>
      </c>
      <c r="F1146" t="s">
        <v>5613</v>
      </c>
      <c r="G1146" t="s">
        <v>82</v>
      </c>
      <c r="H1146" t="s">
        <v>72</v>
      </c>
      <c r="I1146" t="s">
        <v>72</v>
      </c>
      <c r="J1146" t="s">
        <v>64</v>
      </c>
      <c r="L1146" t="s">
        <v>50</v>
      </c>
      <c r="M1146" t="s">
        <v>65</v>
      </c>
      <c r="N1146">
        <v>200</v>
      </c>
      <c r="O1146" t="s">
        <v>48</v>
      </c>
      <c r="P1146" t="s">
        <v>66</v>
      </c>
      <c r="Q1146" t="s">
        <v>73</v>
      </c>
      <c r="V1146" t="s">
        <v>48</v>
      </c>
      <c r="W1146" t="s">
        <v>54</v>
      </c>
      <c r="X1146" t="s">
        <v>89</v>
      </c>
      <c r="Y1146" t="s">
        <v>54</v>
      </c>
      <c r="Z1146" t="s">
        <v>5615</v>
      </c>
      <c r="AA1146" t="s">
        <v>54</v>
      </c>
      <c r="AB1146" t="s">
        <v>57</v>
      </c>
      <c r="AC1146" t="s">
        <v>5616</v>
      </c>
      <c r="AH1146">
        <f t="shared" si="187"/>
        <v>0</v>
      </c>
      <c r="AI1146">
        <f t="shared" si="188"/>
        <v>1</v>
      </c>
      <c r="AJ1146" t="str">
        <f t="shared" si="189"/>
        <v/>
      </c>
      <c r="AK1146">
        <v>1</v>
      </c>
      <c r="AL1146" s="8">
        <f t="shared" si="190"/>
        <v>200</v>
      </c>
      <c r="AM1146" s="8">
        <f t="shared" si="191"/>
        <v>0.16666666666666666</v>
      </c>
      <c r="AN1146" s="8">
        <f t="shared" si="192"/>
        <v>280.18333333333334</v>
      </c>
      <c r="AO1146" s="8">
        <f>Table1[[#This Row],[L1 Worked Time]]+Table1[[#This Row],[Idle Time]]+Table1[[#This Row],[L1 Pend Time]]</f>
        <v>480.35</v>
      </c>
      <c r="AP1146" s="1" t="str">
        <f t="shared" si="193"/>
        <v>Fri</v>
      </c>
      <c r="AQ1146" s="6">
        <f>INT(Table1[[#This Row],[Create Date]])</f>
        <v>45016</v>
      </c>
      <c r="AR1146" s="2">
        <f t="shared" si="194"/>
        <v>45016</v>
      </c>
      <c r="AS1146" s="1" t="str">
        <f t="shared" si="195"/>
        <v>06:30:13</v>
      </c>
      <c r="AT1146" s="1" t="str">
        <f t="shared" si="196"/>
        <v>Week-5</v>
      </c>
      <c r="AU1146" s="3">
        <f t="shared" si="197"/>
        <v>0.25</v>
      </c>
      <c r="AW1146">
        <v>0.16666666666666666</v>
      </c>
      <c r="AX1146">
        <v>200</v>
      </c>
      <c r="AY1146">
        <v>280.18333333333334</v>
      </c>
    </row>
    <row r="1147" spans="1:51" x14ac:dyDescent="0.25">
      <c r="A1147">
        <v>9293</v>
      </c>
      <c r="B1147" t="s">
        <v>41</v>
      </c>
      <c r="C1147" t="s">
        <v>60</v>
      </c>
      <c r="D1147" t="s">
        <v>43</v>
      </c>
      <c r="E1147" t="s">
        <v>110</v>
      </c>
      <c r="F1147" t="s">
        <v>5617</v>
      </c>
      <c r="G1147" t="s">
        <v>129</v>
      </c>
      <c r="H1147" t="s">
        <v>72</v>
      </c>
      <c r="I1147" t="s">
        <v>72</v>
      </c>
      <c r="J1147" t="s">
        <v>112</v>
      </c>
      <c r="K1147" t="s">
        <v>113</v>
      </c>
      <c r="L1147" t="s">
        <v>50</v>
      </c>
      <c r="M1147" t="s">
        <v>114</v>
      </c>
      <c r="N1147">
        <v>59</v>
      </c>
      <c r="O1147" t="s">
        <v>48</v>
      </c>
      <c r="P1147" t="s">
        <v>52</v>
      </c>
      <c r="T1147" t="s">
        <v>105</v>
      </c>
      <c r="V1147" t="s">
        <v>48</v>
      </c>
      <c r="W1147" t="s">
        <v>54</v>
      </c>
      <c r="X1147" t="s">
        <v>89</v>
      </c>
      <c r="Y1147" t="s">
        <v>54</v>
      </c>
      <c r="Z1147" t="s">
        <v>5618</v>
      </c>
      <c r="AA1147" t="s">
        <v>54</v>
      </c>
      <c r="AB1147" t="s">
        <v>57</v>
      </c>
      <c r="AC1147" t="s">
        <v>5619</v>
      </c>
      <c r="AH1147">
        <f t="shared" si="187"/>
        <v>0</v>
      </c>
      <c r="AI1147">
        <f t="shared" si="188"/>
        <v>1</v>
      </c>
      <c r="AJ1147" t="str">
        <f t="shared" si="189"/>
        <v/>
      </c>
      <c r="AK1147">
        <v>1</v>
      </c>
      <c r="AL1147" s="8">
        <f t="shared" si="190"/>
        <v>59</v>
      </c>
      <c r="AM1147" s="8">
        <f t="shared" si="191"/>
        <v>0.16666666666666666</v>
      </c>
      <c r="AN1147" s="8">
        <f t="shared" si="192"/>
        <v>9.4833333333333307</v>
      </c>
      <c r="AO1147" s="8">
        <f>Table1[[#This Row],[L1 Worked Time]]+Table1[[#This Row],[Idle Time]]+Table1[[#This Row],[L1 Pend Time]]</f>
        <v>68.649999999999991</v>
      </c>
      <c r="AP1147" s="1" t="str">
        <f t="shared" si="193"/>
        <v>Fri</v>
      </c>
      <c r="AQ1147" s="6">
        <f>INT(Table1[[#This Row],[Create Date]])</f>
        <v>45016</v>
      </c>
      <c r="AR1147" s="2">
        <f t="shared" si="194"/>
        <v>45016</v>
      </c>
      <c r="AS1147" s="1" t="str">
        <f t="shared" si="195"/>
        <v>06:20:03</v>
      </c>
      <c r="AT1147" s="1" t="str">
        <f t="shared" si="196"/>
        <v>Week-5</v>
      </c>
      <c r="AU1147" s="3">
        <f t="shared" si="197"/>
        <v>0.25</v>
      </c>
      <c r="AW1147">
        <v>0.16666666666666666</v>
      </c>
      <c r="AX1147">
        <v>59</v>
      </c>
      <c r="AY1147">
        <v>9.4833333333333307</v>
      </c>
    </row>
    <row r="1148" spans="1:51" x14ac:dyDescent="0.25">
      <c r="A1148">
        <v>9292</v>
      </c>
      <c r="B1148" t="s">
        <v>59</v>
      </c>
      <c r="C1148" t="s">
        <v>60</v>
      </c>
      <c r="D1148" t="s">
        <v>43</v>
      </c>
      <c r="E1148" t="s">
        <v>5232</v>
      </c>
      <c r="F1148" t="s">
        <v>5620</v>
      </c>
      <c r="G1148" t="s">
        <v>129</v>
      </c>
      <c r="H1148" t="s">
        <v>72</v>
      </c>
      <c r="I1148" t="s">
        <v>72</v>
      </c>
      <c r="J1148" t="s">
        <v>64</v>
      </c>
      <c r="L1148" t="s">
        <v>50</v>
      </c>
      <c r="M1148" t="s">
        <v>65</v>
      </c>
      <c r="N1148">
        <v>24</v>
      </c>
      <c r="O1148" t="s">
        <v>48</v>
      </c>
      <c r="P1148" t="s">
        <v>66</v>
      </c>
      <c r="Q1148" t="s">
        <v>73</v>
      </c>
      <c r="V1148" t="s">
        <v>48</v>
      </c>
      <c r="W1148" t="s">
        <v>54</v>
      </c>
      <c r="X1148" t="s">
        <v>148</v>
      </c>
      <c r="Y1148" t="s">
        <v>54</v>
      </c>
      <c r="Z1148" t="s">
        <v>3083</v>
      </c>
      <c r="AA1148" t="s">
        <v>54</v>
      </c>
      <c r="AB1148" t="s">
        <v>57</v>
      </c>
      <c r="AC1148" t="s">
        <v>5621</v>
      </c>
      <c r="AH1148">
        <f t="shared" si="187"/>
        <v>0</v>
      </c>
      <c r="AI1148">
        <f t="shared" si="188"/>
        <v>1</v>
      </c>
      <c r="AJ1148" t="str">
        <f t="shared" si="189"/>
        <v/>
      </c>
      <c r="AK1148">
        <v>1</v>
      </c>
      <c r="AL1148" s="8">
        <f t="shared" si="190"/>
        <v>24</v>
      </c>
      <c r="AM1148" s="8">
        <f t="shared" si="191"/>
        <v>0.11666666666666667</v>
      </c>
      <c r="AN1148" s="8">
        <f t="shared" si="192"/>
        <v>104.86666666666667</v>
      </c>
      <c r="AO1148" s="8">
        <f>Table1[[#This Row],[L1 Worked Time]]+Table1[[#This Row],[Idle Time]]+Table1[[#This Row],[L1 Pend Time]]</f>
        <v>128.98333333333335</v>
      </c>
      <c r="AP1148" s="1" t="str">
        <f t="shared" si="193"/>
        <v>Fri</v>
      </c>
      <c r="AQ1148" s="6">
        <f>INT(Table1[[#This Row],[Create Date]])</f>
        <v>45016</v>
      </c>
      <c r="AR1148" s="2">
        <f t="shared" si="194"/>
        <v>45016</v>
      </c>
      <c r="AS1148" s="1" t="str">
        <f t="shared" si="195"/>
        <v>06:00:12</v>
      </c>
      <c r="AT1148" s="1" t="str">
        <f t="shared" si="196"/>
        <v>Week-5</v>
      </c>
      <c r="AU1148" s="3">
        <f t="shared" si="197"/>
        <v>0.25</v>
      </c>
      <c r="AW1148">
        <v>0.11666666666666667</v>
      </c>
      <c r="AX1148">
        <v>24</v>
      </c>
      <c r="AY1148">
        <v>104.86666666666667</v>
      </c>
    </row>
    <row r="1149" spans="1:51" x14ac:dyDescent="0.25">
      <c r="A1149">
        <v>9291</v>
      </c>
      <c r="B1149" t="s">
        <v>41</v>
      </c>
      <c r="C1149" t="s">
        <v>109</v>
      </c>
      <c r="D1149" t="s">
        <v>43</v>
      </c>
      <c r="E1149" t="s">
        <v>110</v>
      </c>
      <c r="F1149" t="s">
        <v>5622</v>
      </c>
      <c r="G1149" t="s">
        <v>129</v>
      </c>
      <c r="H1149" t="s">
        <v>72</v>
      </c>
      <c r="I1149" t="s">
        <v>72</v>
      </c>
      <c r="J1149" t="s">
        <v>281</v>
      </c>
      <c r="K1149" t="s">
        <v>113</v>
      </c>
      <c r="L1149" t="s">
        <v>50</v>
      </c>
      <c r="M1149" t="s">
        <v>114</v>
      </c>
      <c r="N1149">
        <v>18</v>
      </c>
      <c r="O1149" t="s">
        <v>48</v>
      </c>
      <c r="P1149" t="s">
        <v>52</v>
      </c>
      <c r="T1149" t="s">
        <v>105</v>
      </c>
      <c r="V1149" t="s">
        <v>282</v>
      </c>
      <c r="W1149" t="s">
        <v>54</v>
      </c>
      <c r="X1149" t="s">
        <v>55</v>
      </c>
      <c r="Y1149" t="s">
        <v>54</v>
      </c>
      <c r="Z1149" t="s">
        <v>4577</v>
      </c>
      <c r="AA1149" t="s">
        <v>54</v>
      </c>
      <c r="AB1149" t="s">
        <v>57</v>
      </c>
      <c r="AC1149" t="s">
        <v>5623</v>
      </c>
      <c r="AH1149">
        <f t="shared" si="187"/>
        <v>1</v>
      </c>
      <c r="AI1149">
        <f t="shared" si="188"/>
        <v>1</v>
      </c>
      <c r="AJ1149" t="str">
        <f t="shared" si="189"/>
        <v/>
      </c>
      <c r="AK1149">
        <v>1</v>
      </c>
      <c r="AL1149" s="8">
        <f t="shared" si="190"/>
        <v>18</v>
      </c>
      <c r="AM1149" s="8">
        <f t="shared" si="191"/>
        <v>0.15000000000000002</v>
      </c>
      <c r="AN1149" s="8">
        <f t="shared" si="192"/>
        <v>71.300000000000011</v>
      </c>
      <c r="AO1149" s="8">
        <f>Table1[[#This Row],[L1 Worked Time]]+Table1[[#This Row],[Idle Time]]+Table1[[#This Row],[L1 Pend Time]]</f>
        <v>89.450000000000017</v>
      </c>
      <c r="AP1149" s="1" t="str">
        <f t="shared" si="193"/>
        <v>Fri</v>
      </c>
      <c r="AQ1149" s="6">
        <f>INT(Table1[[#This Row],[Create Date]])</f>
        <v>45016</v>
      </c>
      <c r="AR1149" s="2">
        <f t="shared" si="194"/>
        <v>45016</v>
      </c>
      <c r="AS1149" s="1" t="str">
        <f t="shared" si="195"/>
        <v>04:50:03</v>
      </c>
      <c r="AT1149" s="1" t="str">
        <f t="shared" si="196"/>
        <v>Week-5</v>
      </c>
      <c r="AU1149" s="3">
        <f t="shared" si="197"/>
        <v>0.16666666666666666</v>
      </c>
      <c r="AW1149">
        <v>0.15000000000000002</v>
      </c>
      <c r="AX1149">
        <v>18</v>
      </c>
      <c r="AY1149">
        <v>71.300000000000011</v>
      </c>
    </row>
    <row r="1150" spans="1:51" x14ac:dyDescent="0.25">
      <c r="A1150">
        <v>9290</v>
      </c>
      <c r="B1150" t="s">
        <v>59</v>
      </c>
      <c r="C1150" t="s">
        <v>60</v>
      </c>
      <c r="D1150" t="s">
        <v>43</v>
      </c>
      <c r="E1150" t="s">
        <v>5232</v>
      </c>
      <c r="F1150" t="s">
        <v>5624</v>
      </c>
      <c r="G1150" t="s">
        <v>129</v>
      </c>
      <c r="H1150" t="s">
        <v>72</v>
      </c>
      <c r="I1150" t="s">
        <v>72</v>
      </c>
      <c r="J1150" t="s">
        <v>64</v>
      </c>
      <c r="L1150" t="s">
        <v>50</v>
      </c>
      <c r="M1150" t="s">
        <v>65</v>
      </c>
      <c r="N1150">
        <v>11</v>
      </c>
      <c r="O1150" t="s">
        <v>48</v>
      </c>
      <c r="P1150" t="s">
        <v>66</v>
      </c>
      <c r="Q1150" t="s">
        <v>73</v>
      </c>
      <c r="V1150" t="s">
        <v>48</v>
      </c>
      <c r="W1150" t="s">
        <v>54</v>
      </c>
      <c r="X1150" t="s">
        <v>78</v>
      </c>
      <c r="Y1150" t="s">
        <v>54</v>
      </c>
      <c r="Z1150" t="s">
        <v>5625</v>
      </c>
      <c r="AA1150" t="s">
        <v>54</v>
      </c>
      <c r="AB1150" t="s">
        <v>57</v>
      </c>
      <c r="AC1150" t="s">
        <v>683</v>
      </c>
      <c r="AH1150">
        <f t="shared" si="187"/>
        <v>0</v>
      </c>
      <c r="AI1150">
        <f t="shared" si="188"/>
        <v>1</v>
      </c>
      <c r="AJ1150" t="str">
        <f t="shared" si="189"/>
        <v/>
      </c>
      <c r="AK1150">
        <v>1</v>
      </c>
      <c r="AL1150" s="8">
        <f t="shared" si="190"/>
        <v>11</v>
      </c>
      <c r="AM1150" s="8">
        <f t="shared" si="191"/>
        <v>0.13333333333333333</v>
      </c>
      <c r="AN1150" s="8">
        <f t="shared" si="192"/>
        <v>16.183333333333337</v>
      </c>
      <c r="AO1150" s="8">
        <f>Table1[[#This Row],[L1 Worked Time]]+Table1[[#This Row],[Idle Time]]+Table1[[#This Row],[L1 Pend Time]]</f>
        <v>27.31666666666667</v>
      </c>
      <c r="AP1150" s="1" t="str">
        <f t="shared" si="193"/>
        <v>Fri</v>
      </c>
      <c r="AQ1150" s="6">
        <f>INT(Table1[[#This Row],[Create Date]])</f>
        <v>45016</v>
      </c>
      <c r="AR1150" s="2">
        <f t="shared" si="194"/>
        <v>45016</v>
      </c>
      <c r="AS1150" s="1" t="str">
        <f t="shared" si="195"/>
        <v>04:30:14</v>
      </c>
      <c r="AT1150" s="1" t="str">
        <f t="shared" si="196"/>
        <v>Week-5</v>
      </c>
      <c r="AU1150" s="3">
        <f t="shared" si="197"/>
        <v>0.16666666666666666</v>
      </c>
      <c r="AW1150">
        <v>0.13333333333333333</v>
      </c>
      <c r="AX1150">
        <v>11</v>
      </c>
      <c r="AY1150">
        <v>16.183333333333337</v>
      </c>
    </row>
    <row r="1151" spans="1:51" x14ac:dyDescent="0.25">
      <c r="A1151">
        <v>9289</v>
      </c>
      <c r="B1151" t="s">
        <v>41</v>
      </c>
      <c r="C1151" t="s">
        <v>109</v>
      </c>
      <c r="D1151" t="s">
        <v>43</v>
      </c>
      <c r="E1151" t="s">
        <v>110</v>
      </c>
      <c r="F1151" t="s">
        <v>5626</v>
      </c>
      <c r="G1151" t="s">
        <v>129</v>
      </c>
      <c r="H1151" t="s">
        <v>72</v>
      </c>
      <c r="I1151" t="s">
        <v>72</v>
      </c>
      <c r="J1151" t="s">
        <v>281</v>
      </c>
      <c r="K1151" t="s">
        <v>113</v>
      </c>
      <c r="L1151" t="s">
        <v>50</v>
      </c>
      <c r="M1151" t="s">
        <v>114</v>
      </c>
      <c r="N1151">
        <v>30</v>
      </c>
      <c r="O1151" t="s">
        <v>48</v>
      </c>
      <c r="P1151" t="s">
        <v>52</v>
      </c>
      <c r="T1151" t="s">
        <v>105</v>
      </c>
      <c r="V1151" t="s">
        <v>282</v>
      </c>
      <c r="W1151" t="s">
        <v>54</v>
      </c>
      <c r="X1151" t="s">
        <v>148</v>
      </c>
      <c r="Y1151" t="s">
        <v>54</v>
      </c>
      <c r="Z1151" t="s">
        <v>5627</v>
      </c>
      <c r="AA1151" t="s">
        <v>54</v>
      </c>
      <c r="AB1151" t="s">
        <v>57</v>
      </c>
      <c r="AC1151" t="s">
        <v>5628</v>
      </c>
      <c r="AH1151">
        <f t="shared" si="187"/>
        <v>1</v>
      </c>
      <c r="AI1151">
        <f t="shared" si="188"/>
        <v>1</v>
      </c>
      <c r="AJ1151" t="str">
        <f t="shared" si="189"/>
        <v/>
      </c>
      <c r="AK1151">
        <v>1</v>
      </c>
      <c r="AL1151" s="8">
        <f t="shared" si="190"/>
        <v>30</v>
      </c>
      <c r="AM1151" s="8">
        <f t="shared" si="191"/>
        <v>0.11666666666666667</v>
      </c>
      <c r="AN1151" s="8">
        <f t="shared" si="192"/>
        <v>49.216666666666661</v>
      </c>
      <c r="AO1151" s="8">
        <f>Table1[[#This Row],[L1 Worked Time]]+Table1[[#This Row],[Idle Time]]+Table1[[#This Row],[L1 Pend Time]]</f>
        <v>79.333333333333329</v>
      </c>
      <c r="AP1151" s="1" t="str">
        <f t="shared" si="193"/>
        <v>Fri</v>
      </c>
      <c r="AQ1151" s="6">
        <f>INT(Table1[[#This Row],[Create Date]])</f>
        <v>45016</v>
      </c>
      <c r="AR1151" s="2">
        <f t="shared" si="194"/>
        <v>45016</v>
      </c>
      <c r="AS1151" s="1" t="str">
        <f t="shared" si="195"/>
        <v>04:20:09</v>
      </c>
      <c r="AT1151" s="1" t="str">
        <f t="shared" si="196"/>
        <v>Week-5</v>
      </c>
      <c r="AU1151" s="3">
        <f t="shared" si="197"/>
        <v>0.16666666666666666</v>
      </c>
      <c r="AW1151">
        <v>0.11666666666666667</v>
      </c>
      <c r="AX1151">
        <v>30</v>
      </c>
      <c r="AY1151">
        <v>49.216666666666661</v>
      </c>
    </row>
    <row r="1152" spans="1:51" x14ac:dyDescent="0.25">
      <c r="A1152">
        <v>9288</v>
      </c>
      <c r="B1152" t="s">
        <v>41</v>
      </c>
      <c r="C1152" t="s">
        <v>109</v>
      </c>
      <c r="D1152" t="s">
        <v>43</v>
      </c>
      <c r="E1152" t="s">
        <v>110</v>
      </c>
      <c r="F1152" t="s">
        <v>5629</v>
      </c>
      <c r="G1152" t="s">
        <v>129</v>
      </c>
      <c r="H1152" t="s">
        <v>72</v>
      </c>
      <c r="I1152" t="s">
        <v>72</v>
      </c>
      <c r="J1152" t="s">
        <v>281</v>
      </c>
      <c r="K1152" t="s">
        <v>113</v>
      </c>
      <c r="L1152" t="s">
        <v>50</v>
      </c>
      <c r="M1152" t="s">
        <v>114</v>
      </c>
      <c r="N1152">
        <v>29</v>
      </c>
      <c r="O1152" t="s">
        <v>48</v>
      </c>
      <c r="P1152" t="s">
        <v>52</v>
      </c>
      <c r="T1152" t="s">
        <v>105</v>
      </c>
      <c r="V1152" t="s">
        <v>282</v>
      </c>
      <c r="W1152" t="s">
        <v>54</v>
      </c>
      <c r="X1152" t="s">
        <v>55</v>
      </c>
      <c r="Y1152" t="s">
        <v>54</v>
      </c>
      <c r="Z1152" t="s">
        <v>1013</v>
      </c>
      <c r="AA1152" t="s">
        <v>54</v>
      </c>
      <c r="AB1152" t="s">
        <v>57</v>
      </c>
      <c r="AC1152" t="s">
        <v>5630</v>
      </c>
      <c r="AH1152">
        <f t="shared" si="187"/>
        <v>1</v>
      </c>
      <c r="AI1152">
        <f t="shared" si="188"/>
        <v>1</v>
      </c>
      <c r="AJ1152" t="str">
        <f t="shared" si="189"/>
        <v/>
      </c>
      <c r="AK1152">
        <v>1</v>
      </c>
      <c r="AL1152" s="8">
        <f t="shared" si="190"/>
        <v>29.000000000000004</v>
      </c>
      <c r="AM1152" s="8">
        <f t="shared" si="191"/>
        <v>0.15000000000000002</v>
      </c>
      <c r="AN1152" s="8">
        <f t="shared" si="192"/>
        <v>39.75</v>
      </c>
      <c r="AO1152" s="8">
        <f>Table1[[#This Row],[L1 Worked Time]]+Table1[[#This Row],[Idle Time]]+Table1[[#This Row],[L1 Pend Time]]</f>
        <v>68.900000000000006</v>
      </c>
      <c r="AP1152" s="1" t="str">
        <f t="shared" si="193"/>
        <v>Fri</v>
      </c>
      <c r="AQ1152" s="6">
        <f>INT(Table1[[#This Row],[Create Date]])</f>
        <v>45016</v>
      </c>
      <c r="AR1152" s="2">
        <f t="shared" si="194"/>
        <v>45016</v>
      </c>
      <c r="AS1152" s="1" t="str">
        <f t="shared" si="195"/>
        <v>04:20:06</v>
      </c>
      <c r="AT1152" s="1" t="str">
        <f t="shared" si="196"/>
        <v>Week-5</v>
      </c>
      <c r="AU1152" s="3">
        <f t="shared" si="197"/>
        <v>0.16666666666666666</v>
      </c>
      <c r="AW1152">
        <v>0.15000000000000002</v>
      </c>
      <c r="AX1152">
        <v>29.000000000000004</v>
      </c>
      <c r="AY1152">
        <v>39.75</v>
      </c>
    </row>
    <row r="1153" spans="1:51" x14ac:dyDescent="0.25">
      <c r="A1153">
        <v>9320</v>
      </c>
      <c r="B1153" t="s">
        <v>59</v>
      </c>
      <c r="C1153" t="s">
        <v>60</v>
      </c>
      <c r="D1153" t="s">
        <v>43</v>
      </c>
      <c r="E1153" t="s">
        <v>5232</v>
      </c>
      <c r="F1153" t="s">
        <v>5556</v>
      </c>
      <c r="G1153" t="s">
        <v>120</v>
      </c>
      <c r="H1153" t="s">
        <v>72</v>
      </c>
      <c r="I1153" t="s">
        <v>72</v>
      </c>
      <c r="J1153" t="s">
        <v>48</v>
      </c>
      <c r="L1153" t="s">
        <v>50</v>
      </c>
      <c r="M1153" t="s">
        <v>65</v>
      </c>
      <c r="N1153">
        <v>5</v>
      </c>
      <c r="O1153" t="s">
        <v>48</v>
      </c>
      <c r="P1153" t="s">
        <v>66</v>
      </c>
      <c r="Q1153" t="s">
        <v>73</v>
      </c>
      <c r="V1153" t="s">
        <v>48</v>
      </c>
      <c r="W1153" t="s">
        <v>54</v>
      </c>
      <c r="X1153" t="s">
        <v>89</v>
      </c>
      <c r="Y1153" t="s">
        <v>54</v>
      </c>
      <c r="Z1153" t="s">
        <v>3751</v>
      </c>
      <c r="AA1153" t="s">
        <v>54</v>
      </c>
      <c r="AB1153" t="s">
        <v>57</v>
      </c>
      <c r="AC1153" t="s">
        <v>5557</v>
      </c>
      <c r="AH1153">
        <f t="shared" si="187"/>
        <v>0</v>
      </c>
      <c r="AI1153">
        <f t="shared" si="188"/>
        <v>1</v>
      </c>
      <c r="AJ1153" t="str">
        <f t="shared" si="189"/>
        <v/>
      </c>
      <c r="AK1153">
        <v>1</v>
      </c>
      <c r="AL1153" s="8">
        <f t="shared" si="190"/>
        <v>5</v>
      </c>
      <c r="AM1153" s="8">
        <f t="shared" si="191"/>
        <v>0.16666666666666666</v>
      </c>
      <c r="AN1153" s="8">
        <f t="shared" si="192"/>
        <v>77.25</v>
      </c>
      <c r="AO1153" s="8">
        <f>Table1[[#This Row],[L1 Worked Time]]+Table1[[#This Row],[Idle Time]]+Table1[[#This Row],[L1 Pend Time]]</f>
        <v>82.416666666666671</v>
      </c>
      <c r="AP1153" s="1" t="str">
        <f t="shared" si="193"/>
        <v>Sat</v>
      </c>
      <c r="AQ1153" s="6">
        <f>INT(Table1[[#This Row],[Create Date]])</f>
        <v>45017</v>
      </c>
      <c r="AR1153" s="2">
        <f t="shared" si="194"/>
        <v>45017</v>
      </c>
      <c r="AS1153" s="1" t="str">
        <f t="shared" si="195"/>
        <v>23:00:15</v>
      </c>
      <c r="AT1153" s="1" t="str">
        <f t="shared" si="196"/>
        <v>Week-1</v>
      </c>
      <c r="AU1153" s="3">
        <f t="shared" si="197"/>
        <v>0.95833333333333326</v>
      </c>
      <c r="AW1153">
        <v>0.16666666666666666</v>
      </c>
      <c r="AX1153">
        <v>5</v>
      </c>
      <c r="AY1153">
        <v>77.25</v>
      </c>
    </row>
    <row r="1154" spans="1:51" x14ac:dyDescent="0.25">
      <c r="A1154">
        <v>9319</v>
      </c>
      <c r="B1154" t="s">
        <v>117</v>
      </c>
      <c r="C1154" t="s">
        <v>109</v>
      </c>
      <c r="D1154" t="s">
        <v>43</v>
      </c>
      <c r="E1154" t="s">
        <v>1176</v>
      </c>
      <c r="F1154" t="s">
        <v>5558</v>
      </c>
      <c r="G1154" t="s">
        <v>120</v>
      </c>
      <c r="H1154" t="s">
        <v>47</v>
      </c>
      <c r="I1154" t="s">
        <v>47</v>
      </c>
      <c r="J1154" t="s">
        <v>112</v>
      </c>
      <c r="K1154" t="s">
        <v>1894</v>
      </c>
      <c r="L1154" t="s">
        <v>50</v>
      </c>
      <c r="M1154" t="s">
        <v>114</v>
      </c>
      <c r="N1154">
        <v>38</v>
      </c>
      <c r="O1154" t="s">
        <v>48</v>
      </c>
      <c r="P1154" t="s">
        <v>52</v>
      </c>
      <c r="T1154" t="s">
        <v>105</v>
      </c>
      <c r="V1154" t="s">
        <v>48</v>
      </c>
      <c r="W1154" t="s">
        <v>54</v>
      </c>
      <c r="X1154" t="s">
        <v>55</v>
      </c>
      <c r="Y1154" t="s">
        <v>54</v>
      </c>
      <c r="Z1154" t="s">
        <v>797</v>
      </c>
      <c r="AA1154" t="s">
        <v>54</v>
      </c>
      <c r="AB1154" t="s">
        <v>57</v>
      </c>
      <c r="AC1154" t="s">
        <v>5559</v>
      </c>
      <c r="AH1154">
        <f t="shared" ref="AH1154:AH1217" si="198">IFERROR(SEARCH("MSSP",J1154,1),0)</f>
        <v>0</v>
      </c>
      <c r="AI1154">
        <f t="shared" ref="AI1154:AI1217" si="199">IF(OR(H1154="",I1154=""),"",IF(H1154=I1154,1,0))</f>
        <v>1</v>
      </c>
      <c r="AJ1154" t="str">
        <f t="shared" ref="AJ1154:AJ1217" si="200">IF(OR(H1154="",I1154=""),"",IF(H1154&lt;&gt;I1154,1,""))</f>
        <v/>
      </c>
      <c r="AK1154">
        <v>1</v>
      </c>
      <c r="AL1154" s="8">
        <f t="shared" ref="AL1154:AL1217" si="201">(N1154/1440)*1440</f>
        <v>38</v>
      </c>
      <c r="AM1154" s="8">
        <f t="shared" ref="AM1154:AM1217" si="202">((N1154/1440)-(N1154/1440)+MID(X1154,18,8))*1440</f>
        <v>0.15000000000000002</v>
      </c>
      <c r="AN1154" s="8">
        <f t="shared" ref="AN1154:AN1217" si="203">(((N1154/1440)-(N1154/1440))+MID(AC1154,18,8))*1440</f>
        <v>45.25</v>
      </c>
      <c r="AO1154" s="8">
        <f>Table1[[#This Row],[L1 Worked Time]]+Table1[[#This Row],[Idle Time]]+Table1[[#This Row],[L1 Pend Time]]</f>
        <v>83.4</v>
      </c>
      <c r="AP1154" s="1" t="str">
        <f t="shared" ref="AP1154:AP1217" si="204">TEXT(AR1154,"DDD")</f>
        <v>Sat</v>
      </c>
      <c r="AQ1154" s="6">
        <f>INT(Table1[[#This Row],[Create Date]])</f>
        <v>45017</v>
      </c>
      <c r="AR1154" s="2">
        <f t="shared" ref="AR1154:AR1217" si="205">IF(F1154="","",INT(MID(F1154,6,2)&amp;"-"&amp;MID(F1154,9,3)&amp;"-"&amp;MID(F1154,15,2)))</f>
        <v>45017</v>
      </c>
      <c r="AS1154" s="1" t="str">
        <f t="shared" ref="AS1154:AS1217" si="206">IF(F1154="","",MID(F1154,18,8))</f>
        <v>22:40:02</v>
      </c>
      <c r="AT1154" s="1" t="str">
        <f t="shared" ref="AT1154:AT1217" si="207">"Week"&amp;"-"&amp;(WEEKNUM(AR1154,2)-WEEKNUM(DATE(YEAR(AR1154),MONTH(AR1154),1),2)+1)</f>
        <v>Week-1</v>
      </c>
      <c r="AU1154" s="3">
        <f t="shared" ref="AU1154:AU1217" si="208">FLOOR(AS1154,1/24)</f>
        <v>0.91666666666666663</v>
      </c>
      <c r="AW1154">
        <v>0.15000000000000002</v>
      </c>
      <c r="AX1154">
        <v>38</v>
      </c>
      <c r="AY1154">
        <v>45.25</v>
      </c>
    </row>
    <row r="1155" spans="1:51" x14ac:dyDescent="0.25">
      <c r="A1155">
        <v>9318</v>
      </c>
      <c r="B1155" t="s">
        <v>117</v>
      </c>
      <c r="C1155" t="s">
        <v>109</v>
      </c>
      <c r="D1155" t="s">
        <v>43</v>
      </c>
      <c r="E1155" t="s">
        <v>1176</v>
      </c>
      <c r="F1155" t="s">
        <v>5560</v>
      </c>
      <c r="G1155" t="s">
        <v>2165</v>
      </c>
      <c r="H1155" t="s">
        <v>47</v>
      </c>
      <c r="I1155" t="s">
        <v>47</v>
      </c>
      <c r="J1155" t="s">
        <v>112</v>
      </c>
      <c r="K1155" t="s">
        <v>1894</v>
      </c>
      <c r="L1155" t="s">
        <v>50</v>
      </c>
      <c r="M1155" t="s">
        <v>114</v>
      </c>
      <c r="N1155">
        <v>60</v>
      </c>
      <c r="O1155" t="s">
        <v>48</v>
      </c>
      <c r="P1155" t="s">
        <v>52</v>
      </c>
      <c r="T1155" t="s">
        <v>105</v>
      </c>
      <c r="V1155" t="s">
        <v>48</v>
      </c>
      <c r="W1155" t="s">
        <v>54</v>
      </c>
      <c r="X1155" t="s">
        <v>359</v>
      </c>
      <c r="Y1155" t="s">
        <v>54</v>
      </c>
      <c r="Z1155" t="s">
        <v>5561</v>
      </c>
      <c r="AA1155" t="s">
        <v>54</v>
      </c>
      <c r="AB1155" t="s">
        <v>57</v>
      </c>
      <c r="AC1155" t="s">
        <v>57</v>
      </c>
      <c r="AH1155">
        <f t="shared" si="198"/>
        <v>0</v>
      </c>
      <c r="AI1155">
        <f t="shared" si="199"/>
        <v>1</v>
      </c>
      <c r="AJ1155" t="str">
        <f t="shared" si="200"/>
        <v/>
      </c>
      <c r="AK1155">
        <v>1</v>
      </c>
      <c r="AL1155" s="8">
        <f t="shared" si="201"/>
        <v>60</v>
      </c>
      <c r="AM1155" s="8">
        <f t="shared" si="202"/>
        <v>0.2</v>
      </c>
      <c r="AN1155" s="8">
        <f t="shared" si="203"/>
        <v>1.6666666666666666E-2</v>
      </c>
      <c r="AO1155" s="8">
        <f>Table1[[#This Row],[L1 Worked Time]]+Table1[[#This Row],[Idle Time]]+Table1[[#This Row],[L1 Pend Time]]</f>
        <v>60.216666666666669</v>
      </c>
      <c r="AP1155" s="1" t="str">
        <f t="shared" si="204"/>
        <v>Sat</v>
      </c>
      <c r="AQ1155" s="6">
        <f>INT(Table1[[#This Row],[Create Date]])</f>
        <v>45017</v>
      </c>
      <c r="AR1155" s="2">
        <f t="shared" si="205"/>
        <v>45017</v>
      </c>
      <c r="AS1155" s="1" t="str">
        <f t="shared" si="206"/>
        <v>15:20:02</v>
      </c>
      <c r="AT1155" s="1" t="str">
        <f t="shared" si="207"/>
        <v>Week-1</v>
      </c>
      <c r="AU1155" s="3">
        <f t="shared" si="208"/>
        <v>0.625</v>
      </c>
      <c r="AW1155">
        <v>0.2</v>
      </c>
      <c r="AX1155">
        <v>60</v>
      </c>
      <c r="AY1155">
        <v>1.6666666666666666E-2</v>
      </c>
    </row>
    <row r="1156" spans="1:51" x14ac:dyDescent="0.25">
      <c r="A1156">
        <v>9317</v>
      </c>
      <c r="B1156" t="s">
        <v>41</v>
      </c>
      <c r="C1156" t="s">
        <v>60</v>
      </c>
      <c r="D1156" t="s">
        <v>43</v>
      </c>
      <c r="E1156" t="s">
        <v>110</v>
      </c>
      <c r="F1156" t="s">
        <v>5562</v>
      </c>
      <c r="G1156" t="s">
        <v>2165</v>
      </c>
      <c r="H1156" t="s">
        <v>72</v>
      </c>
      <c r="I1156" t="s">
        <v>72</v>
      </c>
      <c r="J1156" t="s">
        <v>48</v>
      </c>
      <c r="K1156" t="s">
        <v>113</v>
      </c>
      <c r="L1156" t="s">
        <v>50</v>
      </c>
      <c r="M1156" t="s">
        <v>51</v>
      </c>
      <c r="N1156">
        <v>22</v>
      </c>
      <c r="O1156" t="s">
        <v>48</v>
      </c>
      <c r="P1156" t="s">
        <v>52</v>
      </c>
      <c r="T1156" t="s">
        <v>105</v>
      </c>
      <c r="V1156" t="s">
        <v>48</v>
      </c>
      <c r="W1156" t="s">
        <v>54</v>
      </c>
      <c r="X1156" t="s">
        <v>148</v>
      </c>
      <c r="Y1156" t="s">
        <v>54</v>
      </c>
      <c r="Z1156" t="s">
        <v>5563</v>
      </c>
      <c r="AA1156" t="s">
        <v>54</v>
      </c>
      <c r="AB1156" t="s">
        <v>57</v>
      </c>
      <c r="AC1156" t="s">
        <v>116</v>
      </c>
      <c r="AH1156">
        <f t="shared" si="198"/>
        <v>0</v>
      </c>
      <c r="AI1156">
        <f t="shared" si="199"/>
        <v>1</v>
      </c>
      <c r="AJ1156" t="str">
        <f t="shared" si="200"/>
        <v/>
      </c>
      <c r="AK1156">
        <v>1</v>
      </c>
      <c r="AL1156" s="8">
        <f t="shared" si="201"/>
        <v>22</v>
      </c>
      <c r="AM1156" s="8">
        <f t="shared" si="202"/>
        <v>0.11666666666666667</v>
      </c>
      <c r="AN1156" s="8">
        <f t="shared" si="203"/>
        <v>2.6833333333333336</v>
      </c>
      <c r="AO1156" s="8">
        <f>Table1[[#This Row],[L1 Worked Time]]+Table1[[#This Row],[Idle Time]]+Table1[[#This Row],[L1 Pend Time]]</f>
        <v>24.8</v>
      </c>
      <c r="AP1156" s="1" t="str">
        <f t="shared" si="204"/>
        <v>Sat</v>
      </c>
      <c r="AQ1156" s="6">
        <f>INT(Table1[[#This Row],[Create Date]])</f>
        <v>45017</v>
      </c>
      <c r="AR1156" s="2">
        <f t="shared" si="205"/>
        <v>45017</v>
      </c>
      <c r="AS1156" s="1" t="str">
        <f t="shared" si="206"/>
        <v>10:50:03</v>
      </c>
      <c r="AT1156" s="1" t="str">
        <f t="shared" si="207"/>
        <v>Week-1</v>
      </c>
      <c r="AU1156" s="3">
        <f t="shared" si="208"/>
        <v>0.41666666666666663</v>
      </c>
      <c r="AW1156">
        <v>0.11666666666666667</v>
      </c>
      <c r="AX1156">
        <v>22</v>
      </c>
      <c r="AY1156">
        <v>2.6833333333333336</v>
      </c>
    </row>
    <row r="1157" spans="1:51" x14ac:dyDescent="0.25">
      <c r="A1157">
        <v>9316</v>
      </c>
      <c r="B1157" t="s">
        <v>41</v>
      </c>
      <c r="C1157" t="s">
        <v>60</v>
      </c>
      <c r="D1157" t="s">
        <v>43</v>
      </c>
      <c r="E1157" t="s">
        <v>110</v>
      </c>
      <c r="F1157" t="s">
        <v>5564</v>
      </c>
      <c r="G1157" t="s">
        <v>2165</v>
      </c>
      <c r="H1157" t="s">
        <v>72</v>
      </c>
      <c r="I1157" t="s">
        <v>72</v>
      </c>
      <c r="J1157" t="s">
        <v>112</v>
      </c>
      <c r="K1157" t="s">
        <v>113</v>
      </c>
      <c r="L1157" t="s">
        <v>50</v>
      </c>
      <c r="M1157" t="s">
        <v>51</v>
      </c>
      <c r="N1157">
        <v>35</v>
      </c>
      <c r="O1157" t="s">
        <v>48</v>
      </c>
      <c r="P1157" t="s">
        <v>52</v>
      </c>
      <c r="T1157" t="s">
        <v>105</v>
      </c>
      <c r="V1157" t="s">
        <v>48</v>
      </c>
      <c r="W1157" t="s">
        <v>54</v>
      </c>
      <c r="X1157" t="s">
        <v>148</v>
      </c>
      <c r="Y1157" t="s">
        <v>54</v>
      </c>
      <c r="Z1157" t="s">
        <v>5565</v>
      </c>
      <c r="AA1157" t="s">
        <v>54</v>
      </c>
      <c r="AB1157" t="s">
        <v>57</v>
      </c>
      <c r="AC1157" t="s">
        <v>57</v>
      </c>
      <c r="AH1157">
        <f t="shared" si="198"/>
        <v>0</v>
      </c>
      <c r="AI1157">
        <f t="shared" si="199"/>
        <v>1</v>
      </c>
      <c r="AJ1157" t="str">
        <f t="shared" si="200"/>
        <v/>
      </c>
      <c r="AK1157">
        <v>1</v>
      </c>
      <c r="AL1157" s="8">
        <f t="shared" si="201"/>
        <v>35</v>
      </c>
      <c r="AM1157" s="8">
        <f t="shared" si="202"/>
        <v>0.11666666666666667</v>
      </c>
      <c r="AN1157" s="8">
        <f t="shared" si="203"/>
        <v>1.6666666666666666E-2</v>
      </c>
      <c r="AO1157" s="8">
        <f>Table1[[#This Row],[L1 Worked Time]]+Table1[[#This Row],[Idle Time]]+Table1[[#This Row],[L1 Pend Time]]</f>
        <v>35.133333333333333</v>
      </c>
      <c r="AP1157" s="1" t="str">
        <f t="shared" si="204"/>
        <v>Sat</v>
      </c>
      <c r="AQ1157" s="6">
        <f>INT(Table1[[#This Row],[Create Date]])</f>
        <v>45017</v>
      </c>
      <c r="AR1157" s="2">
        <f t="shared" si="205"/>
        <v>45017</v>
      </c>
      <c r="AS1157" s="1" t="str">
        <f t="shared" si="206"/>
        <v>10:20:03</v>
      </c>
      <c r="AT1157" s="1" t="str">
        <f t="shared" si="207"/>
        <v>Week-1</v>
      </c>
      <c r="AU1157" s="3">
        <f t="shared" si="208"/>
        <v>0.41666666666666663</v>
      </c>
      <c r="AW1157">
        <v>0.11666666666666667</v>
      </c>
      <c r="AX1157">
        <v>35</v>
      </c>
      <c r="AY1157">
        <v>1.6666666666666666E-2</v>
      </c>
    </row>
    <row r="1158" spans="1:51" x14ac:dyDescent="0.25">
      <c r="A1158">
        <v>9324</v>
      </c>
      <c r="B1158" t="s">
        <v>117</v>
      </c>
      <c r="C1158" t="s">
        <v>60</v>
      </c>
      <c r="D1158" t="s">
        <v>43</v>
      </c>
      <c r="E1158" t="s">
        <v>5544</v>
      </c>
      <c r="F1158" t="s">
        <v>5545</v>
      </c>
      <c r="G1158" t="s">
        <v>129</v>
      </c>
      <c r="H1158" t="s">
        <v>72</v>
      </c>
      <c r="I1158" t="s">
        <v>72</v>
      </c>
      <c r="J1158" t="s">
        <v>379</v>
      </c>
      <c r="K1158" t="s">
        <v>121</v>
      </c>
      <c r="L1158" t="s">
        <v>50</v>
      </c>
      <c r="M1158" t="s">
        <v>122</v>
      </c>
      <c r="N1158">
        <v>51</v>
      </c>
      <c r="O1158" t="s">
        <v>48</v>
      </c>
      <c r="P1158" t="s">
        <v>123</v>
      </c>
      <c r="R1158" t="s">
        <v>5546</v>
      </c>
      <c r="V1158" t="s">
        <v>48</v>
      </c>
      <c r="W1158" t="s">
        <v>54</v>
      </c>
      <c r="X1158" t="s">
        <v>359</v>
      </c>
      <c r="Y1158" t="s">
        <v>54</v>
      </c>
      <c r="Z1158" t="s">
        <v>5547</v>
      </c>
      <c r="AA1158" t="s">
        <v>54</v>
      </c>
      <c r="AB1158" t="s">
        <v>57</v>
      </c>
      <c r="AC1158" t="s">
        <v>5548</v>
      </c>
      <c r="AH1158">
        <f t="shared" si="198"/>
        <v>0</v>
      </c>
      <c r="AI1158">
        <f t="shared" si="199"/>
        <v>1</v>
      </c>
      <c r="AJ1158" t="str">
        <f t="shared" si="200"/>
        <v/>
      </c>
      <c r="AK1158">
        <v>1</v>
      </c>
      <c r="AL1158" s="8">
        <f t="shared" si="201"/>
        <v>51</v>
      </c>
      <c r="AM1158" s="8">
        <f t="shared" si="202"/>
        <v>0.2</v>
      </c>
      <c r="AN1158" s="8">
        <f t="shared" si="203"/>
        <v>86.216666666666669</v>
      </c>
      <c r="AO1158" s="8">
        <f>Table1[[#This Row],[L1 Worked Time]]+Table1[[#This Row],[Idle Time]]+Table1[[#This Row],[L1 Pend Time]]</f>
        <v>137.41666666666669</v>
      </c>
      <c r="AP1158" s="1" t="str">
        <f t="shared" si="204"/>
        <v>Sun</v>
      </c>
      <c r="AQ1158" s="6">
        <f>INT(Table1[[#This Row],[Create Date]])</f>
        <v>45018</v>
      </c>
      <c r="AR1158" s="2">
        <f t="shared" si="205"/>
        <v>45018</v>
      </c>
      <c r="AS1158" s="1" t="str">
        <f t="shared" si="206"/>
        <v>23:20:04</v>
      </c>
      <c r="AT1158" s="1" t="str">
        <f t="shared" si="207"/>
        <v>Week-1</v>
      </c>
      <c r="AU1158" s="3">
        <f t="shared" si="208"/>
        <v>0.95833333333333326</v>
      </c>
      <c r="AW1158">
        <v>0.2</v>
      </c>
      <c r="AX1158">
        <v>51</v>
      </c>
      <c r="AY1158">
        <v>86.216666666666669</v>
      </c>
    </row>
    <row r="1159" spans="1:51" x14ac:dyDescent="0.25">
      <c r="A1159">
        <v>9323</v>
      </c>
      <c r="B1159" t="s">
        <v>117</v>
      </c>
      <c r="C1159" t="s">
        <v>60</v>
      </c>
      <c r="D1159" t="s">
        <v>43</v>
      </c>
      <c r="E1159" t="s">
        <v>5544</v>
      </c>
      <c r="F1159" t="s">
        <v>5549</v>
      </c>
      <c r="G1159" t="s">
        <v>129</v>
      </c>
      <c r="H1159" t="s">
        <v>72</v>
      </c>
      <c r="I1159" t="s">
        <v>72</v>
      </c>
      <c r="J1159" t="s">
        <v>379</v>
      </c>
      <c r="K1159" t="s">
        <v>121</v>
      </c>
      <c r="L1159" t="s">
        <v>50</v>
      </c>
      <c r="M1159" t="s">
        <v>122</v>
      </c>
      <c r="N1159">
        <v>65</v>
      </c>
      <c r="O1159" t="s">
        <v>48</v>
      </c>
      <c r="P1159" t="s">
        <v>123</v>
      </c>
      <c r="R1159" t="s">
        <v>5546</v>
      </c>
      <c r="V1159" t="s">
        <v>48</v>
      </c>
      <c r="W1159" t="s">
        <v>54</v>
      </c>
      <c r="X1159" t="s">
        <v>55</v>
      </c>
      <c r="Y1159" t="s">
        <v>54</v>
      </c>
      <c r="Z1159" t="s">
        <v>5550</v>
      </c>
      <c r="AA1159" t="s">
        <v>54</v>
      </c>
      <c r="AB1159" t="s">
        <v>57</v>
      </c>
      <c r="AC1159" t="s">
        <v>5551</v>
      </c>
      <c r="AH1159">
        <f t="shared" si="198"/>
        <v>0</v>
      </c>
      <c r="AI1159">
        <f t="shared" si="199"/>
        <v>1</v>
      </c>
      <c r="AJ1159" t="str">
        <f t="shared" si="200"/>
        <v/>
      </c>
      <c r="AK1159">
        <v>1</v>
      </c>
      <c r="AL1159" s="8">
        <f t="shared" si="201"/>
        <v>65</v>
      </c>
      <c r="AM1159" s="8">
        <f t="shared" si="202"/>
        <v>0.15000000000000002</v>
      </c>
      <c r="AN1159" s="8">
        <f t="shared" si="203"/>
        <v>17.433333333333334</v>
      </c>
      <c r="AO1159" s="8">
        <f>Table1[[#This Row],[L1 Worked Time]]+Table1[[#This Row],[Idle Time]]+Table1[[#This Row],[L1 Pend Time]]</f>
        <v>82.583333333333343</v>
      </c>
      <c r="AP1159" s="1" t="str">
        <f t="shared" si="204"/>
        <v>Sun</v>
      </c>
      <c r="AQ1159" s="6">
        <f>INT(Table1[[#This Row],[Create Date]])</f>
        <v>45018</v>
      </c>
      <c r="AR1159" s="2">
        <f t="shared" si="205"/>
        <v>45018</v>
      </c>
      <c r="AS1159" s="1" t="str">
        <f t="shared" si="206"/>
        <v>23:20:03</v>
      </c>
      <c r="AT1159" s="1" t="str">
        <f t="shared" si="207"/>
        <v>Week-1</v>
      </c>
      <c r="AU1159" s="3">
        <f t="shared" si="208"/>
        <v>0.95833333333333326</v>
      </c>
      <c r="AW1159">
        <v>0.15000000000000002</v>
      </c>
      <c r="AX1159">
        <v>65</v>
      </c>
      <c r="AY1159">
        <v>17.433333333333334</v>
      </c>
    </row>
    <row r="1160" spans="1:51" x14ac:dyDescent="0.25">
      <c r="A1160">
        <v>9322</v>
      </c>
      <c r="B1160" t="s">
        <v>59</v>
      </c>
      <c r="C1160" t="s">
        <v>60</v>
      </c>
      <c r="D1160" t="s">
        <v>43</v>
      </c>
      <c r="E1160" t="s">
        <v>1516</v>
      </c>
      <c r="F1160" t="s">
        <v>5552</v>
      </c>
      <c r="G1160" t="s">
        <v>120</v>
      </c>
      <c r="H1160" t="s">
        <v>47</v>
      </c>
      <c r="I1160" t="s">
        <v>47</v>
      </c>
      <c r="J1160" t="s">
        <v>392</v>
      </c>
      <c r="K1160" t="s">
        <v>167</v>
      </c>
      <c r="L1160" t="s">
        <v>50</v>
      </c>
      <c r="M1160" t="s">
        <v>122</v>
      </c>
      <c r="N1160">
        <v>16</v>
      </c>
      <c r="O1160" t="s">
        <v>48</v>
      </c>
      <c r="P1160" t="s">
        <v>52</v>
      </c>
      <c r="T1160" t="s">
        <v>105</v>
      </c>
      <c r="V1160" t="s">
        <v>48</v>
      </c>
      <c r="W1160" t="s">
        <v>54</v>
      </c>
      <c r="X1160" t="s">
        <v>106</v>
      </c>
      <c r="Y1160" t="s">
        <v>54</v>
      </c>
      <c r="Z1160" t="s">
        <v>5553</v>
      </c>
      <c r="AA1160" t="s">
        <v>54</v>
      </c>
      <c r="AB1160" t="s">
        <v>57</v>
      </c>
      <c r="AC1160" t="s">
        <v>621</v>
      </c>
      <c r="AH1160">
        <f t="shared" si="198"/>
        <v>0</v>
      </c>
      <c r="AI1160">
        <f t="shared" si="199"/>
        <v>1</v>
      </c>
      <c r="AJ1160" t="str">
        <f t="shared" si="200"/>
        <v/>
      </c>
      <c r="AK1160">
        <v>1</v>
      </c>
      <c r="AL1160" s="8">
        <f t="shared" si="201"/>
        <v>16</v>
      </c>
      <c r="AM1160" s="8">
        <f t="shared" si="202"/>
        <v>8.3333333333333329E-2</v>
      </c>
      <c r="AN1160" s="8">
        <f t="shared" si="203"/>
        <v>34.050000000000004</v>
      </c>
      <c r="AO1160" s="8">
        <f>Table1[[#This Row],[L1 Worked Time]]+Table1[[#This Row],[Idle Time]]+Table1[[#This Row],[L1 Pend Time]]</f>
        <v>50.13333333333334</v>
      </c>
      <c r="AP1160" s="1" t="str">
        <f t="shared" si="204"/>
        <v>Sun</v>
      </c>
      <c r="AQ1160" s="6">
        <f>INT(Table1[[#This Row],[Create Date]])</f>
        <v>45018</v>
      </c>
      <c r="AR1160" s="2">
        <f t="shared" si="205"/>
        <v>45018</v>
      </c>
      <c r="AS1160" s="1" t="str">
        <f t="shared" si="206"/>
        <v>21:40:04</v>
      </c>
      <c r="AT1160" s="1" t="str">
        <f t="shared" si="207"/>
        <v>Week-1</v>
      </c>
      <c r="AU1160" s="3">
        <f t="shared" si="208"/>
        <v>0.875</v>
      </c>
      <c r="AW1160">
        <v>8.3333333333333329E-2</v>
      </c>
      <c r="AX1160">
        <v>16</v>
      </c>
      <c r="AY1160">
        <v>34.050000000000004</v>
      </c>
    </row>
    <row r="1161" spans="1:51" x14ac:dyDescent="0.25">
      <c r="A1161">
        <v>9321</v>
      </c>
      <c r="B1161" t="s">
        <v>59</v>
      </c>
      <c r="C1161" t="s">
        <v>60</v>
      </c>
      <c r="D1161" t="s">
        <v>43</v>
      </c>
      <c r="E1161" t="s">
        <v>5305</v>
      </c>
      <c r="F1161" t="s">
        <v>5554</v>
      </c>
      <c r="G1161" t="s">
        <v>2165</v>
      </c>
      <c r="H1161" t="s">
        <v>72</v>
      </c>
      <c r="I1161" t="s">
        <v>72</v>
      </c>
      <c r="J1161" t="s">
        <v>64</v>
      </c>
      <c r="L1161" t="s">
        <v>50</v>
      </c>
      <c r="M1161" t="s">
        <v>65</v>
      </c>
      <c r="N1161">
        <v>30</v>
      </c>
      <c r="O1161" t="s">
        <v>48</v>
      </c>
      <c r="P1161" t="s">
        <v>66</v>
      </c>
      <c r="Q1161" t="s">
        <v>73</v>
      </c>
      <c r="V1161" t="s">
        <v>48</v>
      </c>
      <c r="W1161" t="s">
        <v>54</v>
      </c>
      <c r="X1161" t="s">
        <v>142</v>
      </c>
      <c r="Y1161" t="s">
        <v>54</v>
      </c>
      <c r="Z1161" t="s">
        <v>5555</v>
      </c>
      <c r="AA1161" t="s">
        <v>54</v>
      </c>
      <c r="AB1161" t="s">
        <v>57</v>
      </c>
      <c r="AC1161" t="s">
        <v>57</v>
      </c>
      <c r="AH1161">
        <f t="shared" si="198"/>
        <v>0</v>
      </c>
      <c r="AI1161">
        <f t="shared" si="199"/>
        <v>1</v>
      </c>
      <c r="AJ1161" t="str">
        <f t="shared" si="200"/>
        <v/>
      </c>
      <c r="AK1161">
        <v>1</v>
      </c>
      <c r="AL1161" s="8">
        <f t="shared" si="201"/>
        <v>30</v>
      </c>
      <c r="AM1161" s="8">
        <f t="shared" si="202"/>
        <v>0.1</v>
      </c>
      <c r="AN1161" s="8">
        <f t="shared" si="203"/>
        <v>1.6666666666666666E-2</v>
      </c>
      <c r="AO1161" s="8">
        <f>Table1[[#This Row],[L1 Worked Time]]+Table1[[#This Row],[Idle Time]]+Table1[[#This Row],[L1 Pend Time]]</f>
        <v>30.116666666666667</v>
      </c>
      <c r="AP1161" s="1" t="str">
        <f t="shared" si="204"/>
        <v>Sun</v>
      </c>
      <c r="AQ1161" s="6">
        <f>INT(Table1[[#This Row],[Create Date]])</f>
        <v>45018</v>
      </c>
      <c r="AR1161" s="2">
        <f t="shared" si="205"/>
        <v>45018</v>
      </c>
      <c r="AS1161" s="1" t="str">
        <f t="shared" si="206"/>
        <v>11:00:05</v>
      </c>
      <c r="AT1161" s="1" t="str">
        <f t="shared" si="207"/>
        <v>Week-1</v>
      </c>
      <c r="AU1161" s="3">
        <f t="shared" si="208"/>
        <v>0.45833333333333331</v>
      </c>
      <c r="AW1161">
        <v>0.1</v>
      </c>
      <c r="AX1161">
        <v>30</v>
      </c>
      <c r="AY1161">
        <v>1.6666666666666666E-2</v>
      </c>
    </row>
    <row r="1162" spans="1:51" x14ac:dyDescent="0.25">
      <c r="A1162">
        <v>9358</v>
      </c>
      <c r="B1162" t="s">
        <v>41</v>
      </c>
      <c r="C1162" t="s">
        <v>42</v>
      </c>
      <c r="D1162" t="s">
        <v>43</v>
      </c>
      <c r="E1162" t="s">
        <v>110</v>
      </c>
      <c r="F1162" t="s">
        <v>5457</v>
      </c>
      <c r="G1162" t="s">
        <v>120</v>
      </c>
      <c r="H1162" t="s">
        <v>72</v>
      </c>
      <c r="I1162" t="s">
        <v>72</v>
      </c>
      <c r="J1162" t="s">
        <v>112</v>
      </c>
      <c r="K1162" t="s">
        <v>113</v>
      </c>
      <c r="L1162" t="s">
        <v>50</v>
      </c>
      <c r="M1162" t="s">
        <v>114</v>
      </c>
      <c r="N1162">
        <v>16</v>
      </c>
      <c r="O1162" t="s">
        <v>48</v>
      </c>
      <c r="P1162" t="s">
        <v>52</v>
      </c>
      <c r="T1162" t="s">
        <v>105</v>
      </c>
      <c r="V1162" t="s">
        <v>48</v>
      </c>
      <c r="W1162" t="s">
        <v>54</v>
      </c>
      <c r="X1162" t="s">
        <v>142</v>
      </c>
      <c r="Y1162" t="s">
        <v>54</v>
      </c>
      <c r="Z1162" t="s">
        <v>2911</v>
      </c>
      <c r="AA1162" t="s">
        <v>54</v>
      </c>
      <c r="AB1162" t="s">
        <v>57</v>
      </c>
      <c r="AC1162" t="s">
        <v>5458</v>
      </c>
      <c r="AH1162">
        <f t="shared" si="198"/>
        <v>0</v>
      </c>
      <c r="AI1162">
        <f t="shared" si="199"/>
        <v>1</v>
      </c>
      <c r="AJ1162" t="str">
        <f t="shared" si="200"/>
        <v/>
      </c>
      <c r="AK1162">
        <v>1</v>
      </c>
      <c r="AL1162" s="8">
        <f t="shared" si="201"/>
        <v>16</v>
      </c>
      <c r="AM1162" s="8">
        <f t="shared" si="202"/>
        <v>0.1</v>
      </c>
      <c r="AN1162" s="8">
        <f t="shared" si="203"/>
        <v>86.766666666666666</v>
      </c>
      <c r="AO1162" s="8">
        <f>Table1[[#This Row],[L1 Worked Time]]+Table1[[#This Row],[Idle Time]]+Table1[[#This Row],[L1 Pend Time]]</f>
        <v>102.86666666666667</v>
      </c>
      <c r="AP1162" s="1" t="str">
        <f t="shared" si="204"/>
        <v>Mon</v>
      </c>
      <c r="AQ1162" s="6">
        <f>INT(Table1[[#This Row],[Create Date]])</f>
        <v>45019</v>
      </c>
      <c r="AR1162" s="2">
        <f t="shared" si="205"/>
        <v>45019</v>
      </c>
      <c r="AS1162" s="1" t="str">
        <f t="shared" si="206"/>
        <v>23:40:02</v>
      </c>
      <c r="AT1162" s="1" t="str">
        <f t="shared" si="207"/>
        <v>Week-2</v>
      </c>
      <c r="AU1162" s="3">
        <f t="shared" si="208"/>
        <v>0.95833333333333326</v>
      </c>
      <c r="AW1162">
        <v>0.1</v>
      </c>
      <c r="AX1162">
        <v>16</v>
      </c>
      <c r="AY1162">
        <v>86.766666666666666</v>
      </c>
    </row>
    <row r="1163" spans="1:51" x14ac:dyDescent="0.25">
      <c r="A1163">
        <v>9357</v>
      </c>
      <c r="B1163" t="s">
        <v>41</v>
      </c>
      <c r="C1163" t="s">
        <v>60</v>
      </c>
      <c r="D1163" t="s">
        <v>43</v>
      </c>
      <c r="E1163" t="s">
        <v>150</v>
      </c>
      <c r="F1163" t="s">
        <v>5459</v>
      </c>
      <c r="G1163" t="s">
        <v>120</v>
      </c>
      <c r="H1163" t="s">
        <v>63</v>
      </c>
      <c r="I1163" t="s">
        <v>47</v>
      </c>
      <c r="J1163" t="s">
        <v>112</v>
      </c>
      <c r="K1163" t="s">
        <v>2614</v>
      </c>
      <c r="L1163" t="s">
        <v>50</v>
      </c>
      <c r="M1163" t="s">
        <v>114</v>
      </c>
      <c r="N1163">
        <v>2</v>
      </c>
      <c r="O1163" t="s">
        <v>48</v>
      </c>
      <c r="P1163" t="s">
        <v>66</v>
      </c>
      <c r="Q1163" t="s">
        <v>147</v>
      </c>
      <c r="V1163" t="s">
        <v>48</v>
      </c>
      <c r="W1163" t="s">
        <v>54</v>
      </c>
      <c r="X1163" t="s">
        <v>78</v>
      </c>
      <c r="Y1163" t="s">
        <v>54</v>
      </c>
      <c r="Z1163" t="s">
        <v>5460</v>
      </c>
      <c r="AA1163" t="s">
        <v>54</v>
      </c>
      <c r="AB1163" t="s">
        <v>57</v>
      </c>
      <c r="AC1163" t="s">
        <v>5461</v>
      </c>
      <c r="AH1163">
        <f t="shared" si="198"/>
        <v>0</v>
      </c>
      <c r="AI1163">
        <f t="shared" si="199"/>
        <v>0</v>
      </c>
      <c r="AJ1163">
        <f t="shared" si="200"/>
        <v>1</v>
      </c>
      <c r="AK1163">
        <v>1</v>
      </c>
      <c r="AL1163" s="8">
        <f t="shared" si="201"/>
        <v>2</v>
      </c>
      <c r="AM1163" s="8">
        <f t="shared" si="202"/>
        <v>0.13333333333333333</v>
      </c>
      <c r="AN1163" s="8">
        <f t="shared" si="203"/>
        <v>127.5</v>
      </c>
      <c r="AO1163" s="8">
        <f>Table1[[#This Row],[L1 Worked Time]]+Table1[[#This Row],[Idle Time]]+Table1[[#This Row],[L1 Pend Time]]</f>
        <v>129.63333333333333</v>
      </c>
      <c r="AP1163" s="1" t="str">
        <f t="shared" si="204"/>
        <v>Mon</v>
      </c>
      <c r="AQ1163" s="6">
        <f>INT(Table1[[#This Row],[Create Date]])</f>
        <v>45019</v>
      </c>
      <c r="AR1163" s="2">
        <f t="shared" si="205"/>
        <v>45019</v>
      </c>
      <c r="AS1163" s="1" t="str">
        <f t="shared" si="206"/>
        <v>23:00:03</v>
      </c>
      <c r="AT1163" s="1" t="str">
        <f t="shared" si="207"/>
        <v>Week-2</v>
      </c>
      <c r="AU1163" s="3">
        <f t="shared" si="208"/>
        <v>0.95833333333333326</v>
      </c>
      <c r="AW1163">
        <v>0.13333333333333333</v>
      </c>
      <c r="AX1163">
        <v>2</v>
      </c>
      <c r="AY1163">
        <v>127.5</v>
      </c>
    </row>
    <row r="1164" spans="1:51" x14ac:dyDescent="0.25">
      <c r="A1164">
        <v>9356</v>
      </c>
      <c r="B1164" t="s">
        <v>41</v>
      </c>
      <c r="C1164" t="s">
        <v>42</v>
      </c>
      <c r="D1164" t="s">
        <v>43</v>
      </c>
      <c r="E1164" t="s">
        <v>110</v>
      </c>
      <c r="F1164" t="s">
        <v>5462</v>
      </c>
      <c r="G1164" t="s">
        <v>120</v>
      </c>
      <c r="H1164" t="s">
        <v>72</v>
      </c>
      <c r="I1164" t="s">
        <v>72</v>
      </c>
      <c r="J1164" t="s">
        <v>112</v>
      </c>
      <c r="K1164" t="s">
        <v>113</v>
      </c>
      <c r="L1164" t="s">
        <v>50</v>
      </c>
      <c r="M1164" t="s">
        <v>114</v>
      </c>
      <c r="N1164">
        <v>66</v>
      </c>
      <c r="O1164" t="s">
        <v>48</v>
      </c>
      <c r="P1164" t="s">
        <v>52</v>
      </c>
      <c r="T1164" t="s">
        <v>105</v>
      </c>
      <c r="V1164" t="s">
        <v>48</v>
      </c>
      <c r="W1164" t="s">
        <v>54</v>
      </c>
      <c r="X1164" t="s">
        <v>142</v>
      </c>
      <c r="Y1164" t="s">
        <v>54</v>
      </c>
      <c r="Z1164" t="s">
        <v>2179</v>
      </c>
      <c r="AA1164" t="s">
        <v>54</v>
      </c>
      <c r="AB1164" t="s">
        <v>57</v>
      </c>
      <c r="AC1164" t="s">
        <v>5463</v>
      </c>
      <c r="AH1164">
        <f t="shared" si="198"/>
        <v>0</v>
      </c>
      <c r="AI1164">
        <f t="shared" si="199"/>
        <v>1</v>
      </c>
      <c r="AJ1164" t="str">
        <f t="shared" si="200"/>
        <v/>
      </c>
      <c r="AK1164">
        <v>1</v>
      </c>
      <c r="AL1164" s="8">
        <f t="shared" si="201"/>
        <v>66</v>
      </c>
      <c r="AM1164" s="8">
        <f t="shared" si="202"/>
        <v>0.1</v>
      </c>
      <c r="AN1164" s="8">
        <f t="shared" si="203"/>
        <v>237.85000000000002</v>
      </c>
      <c r="AO1164" s="8">
        <f>Table1[[#This Row],[L1 Worked Time]]+Table1[[#This Row],[Idle Time]]+Table1[[#This Row],[L1 Pend Time]]</f>
        <v>303.95000000000005</v>
      </c>
      <c r="AP1164" s="1" t="str">
        <f t="shared" si="204"/>
        <v>Mon</v>
      </c>
      <c r="AQ1164" s="6">
        <f>INT(Table1[[#This Row],[Create Date]])</f>
        <v>45019</v>
      </c>
      <c r="AR1164" s="2">
        <f t="shared" si="205"/>
        <v>45019</v>
      </c>
      <c r="AS1164" s="1" t="str">
        <f t="shared" si="206"/>
        <v>19:10:02</v>
      </c>
      <c r="AT1164" s="1" t="str">
        <f t="shared" si="207"/>
        <v>Week-2</v>
      </c>
      <c r="AU1164" s="3">
        <f t="shared" si="208"/>
        <v>0.79166666666666663</v>
      </c>
      <c r="AW1164">
        <v>0.1</v>
      </c>
      <c r="AX1164">
        <v>66</v>
      </c>
      <c r="AY1164">
        <v>237.85000000000002</v>
      </c>
    </row>
    <row r="1165" spans="1:51" x14ac:dyDescent="0.25">
      <c r="A1165">
        <v>9355</v>
      </c>
      <c r="B1165" t="s">
        <v>59</v>
      </c>
      <c r="C1165" t="s">
        <v>60</v>
      </c>
      <c r="D1165" t="s">
        <v>43</v>
      </c>
      <c r="E1165" t="s">
        <v>5232</v>
      </c>
      <c r="F1165" t="s">
        <v>5464</v>
      </c>
      <c r="G1165" t="s">
        <v>120</v>
      </c>
      <c r="H1165" t="s">
        <v>72</v>
      </c>
      <c r="I1165" t="s">
        <v>72</v>
      </c>
      <c r="J1165" t="s">
        <v>83</v>
      </c>
      <c r="L1165" t="s">
        <v>50</v>
      </c>
      <c r="M1165" t="s">
        <v>65</v>
      </c>
      <c r="N1165">
        <v>9</v>
      </c>
      <c r="O1165" t="s">
        <v>48</v>
      </c>
      <c r="P1165" t="s">
        <v>66</v>
      </c>
      <c r="Q1165" t="s">
        <v>73</v>
      </c>
      <c r="V1165" t="s">
        <v>48</v>
      </c>
      <c r="W1165" t="s">
        <v>54</v>
      </c>
      <c r="X1165" t="s">
        <v>435</v>
      </c>
      <c r="Y1165" t="s">
        <v>54</v>
      </c>
      <c r="Z1165" t="s">
        <v>5465</v>
      </c>
      <c r="AA1165" t="s">
        <v>54</v>
      </c>
      <c r="AB1165" t="s">
        <v>57</v>
      </c>
      <c r="AC1165" t="s">
        <v>5466</v>
      </c>
      <c r="AH1165">
        <f t="shared" si="198"/>
        <v>0</v>
      </c>
      <c r="AI1165">
        <f t="shared" si="199"/>
        <v>1</v>
      </c>
      <c r="AJ1165" t="str">
        <f t="shared" si="200"/>
        <v/>
      </c>
      <c r="AK1165">
        <v>1</v>
      </c>
      <c r="AL1165" s="8">
        <f t="shared" si="201"/>
        <v>9</v>
      </c>
      <c r="AM1165" s="8">
        <f t="shared" si="202"/>
        <v>0.21666666666666667</v>
      </c>
      <c r="AN1165" s="8">
        <f t="shared" si="203"/>
        <v>106.56666666666666</v>
      </c>
      <c r="AO1165" s="8">
        <f>Table1[[#This Row],[L1 Worked Time]]+Table1[[#This Row],[Idle Time]]+Table1[[#This Row],[L1 Pend Time]]</f>
        <v>115.78333333333333</v>
      </c>
      <c r="AP1165" s="1" t="str">
        <f t="shared" si="204"/>
        <v>Mon</v>
      </c>
      <c r="AQ1165" s="6">
        <f>INT(Table1[[#This Row],[Create Date]])</f>
        <v>45019</v>
      </c>
      <c r="AR1165" s="2">
        <f t="shared" si="205"/>
        <v>45019</v>
      </c>
      <c r="AS1165" s="1" t="str">
        <f t="shared" si="206"/>
        <v>16:30:05</v>
      </c>
      <c r="AT1165" s="1" t="str">
        <f t="shared" si="207"/>
        <v>Week-2</v>
      </c>
      <c r="AU1165" s="3">
        <f t="shared" si="208"/>
        <v>0.66666666666666663</v>
      </c>
      <c r="AW1165">
        <v>0.21666666666666667</v>
      </c>
      <c r="AX1165">
        <v>9</v>
      </c>
      <c r="AY1165">
        <v>106.56666666666666</v>
      </c>
    </row>
    <row r="1166" spans="1:51" x14ac:dyDescent="0.25">
      <c r="A1166">
        <v>9354</v>
      </c>
      <c r="B1166" t="s">
        <v>59</v>
      </c>
      <c r="C1166" t="s">
        <v>60</v>
      </c>
      <c r="D1166" t="s">
        <v>43</v>
      </c>
      <c r="E1166" t="s">
        <v>5467</v>
      </c>
      <c r="F1166" t="s">
        <v>5468</v>
      </c>
      <c r="G1166" t="s">
        <v>2165</v>
      </c>
      <c r="H1166" t="s">
        <v>72</v>
      </c>
      <c r="I1166" t="s">
        <v>72</v>
      </c>
      <c r="J1166" t="s">
        <v>64</v>
      </c>
      <c r="L1166" t="s">
        <v>50</v>
      </c>
      <c r="M1166" t="s">
        <v>65</v>
      </c>
      <c r="N1166">
        <v>40</v>
      </c>
      <c r="O1166" t="s">
        <v>48</v>
      </c>
      <c r="P1166" t="s">
        <v>66</v>
      </c>
      <c r="Q1166" t="s">
        <v>88</v>
      </c>
      <c r="V1166" t="s">
        <v>48</v>
      </c>
      <c r="W1166" t="s">
        <v>54</v>
      </c>
      <c r="X1166" t="s">
        <v>968</v>
      </c>
      <c r="Y1166" t="s">
        <v>54</v>
      </c>
      <c r="Z1166" t="s">
        <v>5469</v>
      </c>
      <c r="AA1166" t="s">
        <v>54</v>
      </c>
      <c r="AB1166" t="s">
        <v>57</v>
      </c>
      <c r="AC1166" t="s">
        <v>5470</v>
      </c>
      <c r="AH1166">
        <f t="shared" si="198"/>
        <v>0</v>
      </c>
      <c r="AI1166">
        <f t="shared" si="199"/>
        <v>1</v>
      </c>
      <c r="AJ1166" t="str">
        <f t="shared" si="200"/>
        <v/>
      </c>
      <c r="AK1166">
        <v>1</v>
      </c>
      <c r="AL1166" s="8">
        <f t="shared" si="201"/>
        <v>40</v>
      </c>
      <c r="AM1166" s="8">
        <f t="shared" si="202"/>
        <v>0.45</v>
      </c>
      <c r="AN1166" s="8">
        <f t="shared" si="203"/>
        <v>10.183333333333334</v>
      </c>
      <c r="AO1166" s="8">
        <f>Table1[[#This Row],[L1 Worked Time]]+Table1[[#This Row],[Idle Time]]+Table1[[#This Row],[L1 Pend Time]]</f>
        <v>50.63333333333334</v>
      </c>
      <c r="AP1166" s="1" t="str">
        <f t="shared" si="204"/>
        <v>Mon</v>
      </c>
      <c r="AQ1166" s="6">
        <f>INT(Table1[[#This Row],[Create Date]])</f>
        <v>45019</v>
      </c>
      <c r="AR1166" s="2">
        <f t="shared" si="205"/>
        <v>45019</v>
      </c>
      <c r="AS1166" s="1" t="str">
        <f t="shared" si="206"/>
        <v>15:30:05</v>
      </c>
      <c r="AT1166" s="1" t="str">
        <f t="shared" si="207"/>
        <v>Week-2</v>
      </c>
      <c r="AU1166" s="3">
        <f t="shared" si="208"/>
        <v>0.625</v>
      </c>
      <c r="AW1166">
        <v>0.45</v>
      </c>
      <c r="AX1166">
        <v>40</v>
      </c>
      <c r="AY1166">
        <v>10.183333333333334</v>
      </c>
    </row>
    <row r="1167" spans="1:51" x14ac:dyDescent="0.25">
      <c r="A1167">
        <v>9353</v>
      </c>
      <c r="B1167" t="s">
        <v>59</v>
      </c>
      <c r="C1167" t="s">
        <v>60</v>
      </c>
      <c r="D1167" t="s">
        <v>43</v>
      </c>
      <c r="E1167" t="s">
        <v>5471</v>
      </c>
      <c r="F1167" t="s">
        <v>5472</v>
      </c>
      <c r="G1167" t="s">
        <v>82</v>
      </c>
      <c r="H1167" t="s">
        <v>63</v>
      </c>
      <c r="I1167" t="s">
        <v>63</v>
      </c>
      <c r="J1167" t="s">
        <v>64</v>
      </c>
      <c r="L1167" t="s">
        <v>50</v>
      </c>
      <c r="M1167" t="s">
        <v>65</v>
      </c>
      <c r="N1167">
        <v>1</v>
      </c>
      <c r="O1167" t="s">
        <v>48</v>
      </c>
      <c r="P1167" t="s">
        <v>66</v>
      </c>
      <c r="Q1167" t="s">
        <v>67</v>
      </c>
      <c r="V1167" t="s">
        <v>48</v>
      </c>
      <c r="W1167" t="s">
        <v>54</v>
      </c>
      <c r="X1167" t="s">
        <v>2453</v>
      </c>
      <c r="Y1167" t="s">
        <v>54</v>
      </c>
      <c r="Z1167" t="s">
        <v>269</v>
      </c>
      <c r="AA1167" t="s">
        <v>54</v>
      </c>
      <c r="AB1167" t="s">
        <v>57</v>
      </c>
      <c r="AC1167" t="s">
        <v>5473</v>
      </c>
      <c r="AH1167">
        <f t="shared" si="198"/>
        <v>0</v>
      </c>
      <c r="AI1167">
        <f t="shared" si="199"/>
        <v>1</v>
      </c>
      <c r="AJ1167" t="str">
        <f t="shared" si="200"/>
        <v/>
      </c>
      <c r="AK1167">
        <v>1</v>
      </c>
      <c r="AL1167" s="8">
        <f t="shared" si="201"/>
        <v>1</v>
      </c>
      <c r="AM1167" s="8">
        <f t="shared" si="202"/>
        <v>0.5</v>
      </c>
      <c r="AN1167" s="8">
        <f t="shared" si="203"/>
        <v>50.350000000000009</v>
      </c>
      <c r="AO1167" s="8">
        <f>Table1[[#This Row],[L1 Worked Time]]+Table1[[#This Row],[Idle Time]]+Table1[[#This Row],[L1 Pend Time]]</f>
        <v>51.850000000000009</v>
      </c>
      <c r="AP1167" s="1" t="str">
        <f t="shared" si="204"/>
        <v>Mon</v>
      </c>
      <c r="AQ1167" s="6">
        <f>INT(Table1[[#This Row],[Create Date]])</f>
        <v>45019</v>
      </c>
      <c r="AR1167" s="2">
        <f t="shared" si="205"/>
        <v>45019</v>
      </c>
      <c r="AS1167" s="1" t="str">
        <f t="shared" si="206"/>
        <v>15:00:05</v>
      </c>
      <c r="AT1167" s="1" t="str">
        <f t="shared" si="207"/>
        <v>Week-2</v>
      </c>
      <c r="AU1167" s="3">
        <f t="shared" si="208"/>
        <v>0.625</v>
      </c>
      <c r="AW1167">
        <v>0.5</v>
      </c>
      <c r="AX1167">
        <v>1</v>
      </c>
      <c r="AY1167">
        <v>50.350000000000009</v>
      </c>
    </row>
    <row r="1168" spans="1:51" x14ac:dyDescent="0.25">
      <c r="A1168">
        <v>9352</v>
      </c>
      <c r="B1168" t="s">
        <v>59</v>
      </c>
      <c r="C1168" t="s">
        <v>60</v>
      </c>
      <c r="D1168" t="s">
        <v>43</v>
      </c>
      <c r="E1168" t="s">
        <v>5474</v>
      </c>
      <c r="F1168" t="s">
        <v>5472</v>
      </c>
      <c r="G1168" t="s">
        <v>82</v>
      </c>
      <c r="H1168" t="s">
        <v>63</v>
      </c>
      <c r="I1168" t="s">
        <v>63</v>
      </c>
      <c r="J1168" t="s">
        <v>64</v>
      </c>
      <c r="L1168" t="s">
        <v>50</v>
      </c>
      <c r="M1168" t="s">
        <v>65</v>
      </c>
      <c r="N1168">
        <v>20</v>
      </c>
      <c r="O1168" t="s">
        <v>48</v>
      </c>
      <c r="P1168" t="s">
        <v>66</v>
      </c>
      <c r="Q1168" t="s">
        <v>147</v>
      </c>
      <c r="V1168" t="s">
        <v>48</v>
      </c>
      <c r="W1168" t="s">
        <v>54</v>
      </c>
      <c r="X1168" t="s">
        <v>359</v>
      </c>
      <c r="Y1168" t="s">
        <v>54</v>
      </c>
      <c r="Z1168" t="s">
        <v>5475</v>
      </c>
      <c r="AA1168" t="s">
        <v>54</v>
      </c>
      <c r="AB1168" t="s">
        <v>57</v>
      </c>
      <c r="AC1168" t="s">
        <v>5476</v>
      </c>
      <c r="AH1168">
        <f t="shared" si="198"/>
        <v>0</v>
      </c>
      <c r="AI1168">
        <f t="shared" si="199"/>
        <v>1</v>
      </c>
      <c r="AJ1168" t="str">
        <f t="shared" si="200"/>
        <v/>
      </c>
      <c r="AK1168">
        <v>1</v>
      </c>
      <c r="AL1168" s="8">
        <f t="shared" si="201"/>
        <v>20</v>
      </c>
      <c r="AM1168" s="8">
        <f t="shared" si="202"/>
        <v>0.2</v>
      </c>
      <c r="AN1168" s="8">
        <f t="shared" si="203"/>
        <v>56.649999999999991</v>
      </c>
      <c r="AO1168" s="8">
        <f>Table1[[#This Row],[L1 Worked Time]]+Table1[[#This Row],[Idle Time]]+Table1[[#This Row],[L1 Pend Time]]</f>
        <v>76.849999999999994</v>
      </c>
      <c r="AP1168" s="1" t="str">
        <f t="shared" si="204"/>
        <v>Mon</v>
      </c>
      <c r="AQ1168" s="6">
        <f>INT(Table1[[#This Row],[Create Date]])</f>
        <v>45019</v>
      </c>
      <c r="AR1168" s="2">
        <f t="shared" si="205"/>
        <v>45019</v>
      </c>
      <c r="AS1168" s="1" t="str">
        <f t="shared" si="206"/>
        <v>15:00:05</v>
      </c>
      <c r="AT1168" s="1" t="str">
        <f t="shared" si="207"/>
        <v>Week-2</v>
      </c>
      <c r="AU1168" s="3">
        <f t="shared" si="208"/>
        <v>0.625</v>
      </c>
      <c r="AW1168">
        <v>0.2</v>
      </c>
      <c r="AX1168">
        <v>20</v>
      </c>
      <c r="AY1168">
        <v>56.649999999999991</v>
      </c>
    </row>
    <row r="1169" spans="1:51" x14ac:dyDescent="0.25">
      <c r="A1169">
        <v>9351</v>
      </c>
      <c r="B1169" t="s">
        <v>41</v>
      </c>
      <c r="C1169" t="s">
        <v>60</v>
      </c>
      <c r="D1169" t="s">
        <v>43</v>
      </c>
      <c r="E1169" t="s">
        <v>110</v>
      </c>
      <c r="F1169" t="s">
        <v>5477</v>
      </c>
      <c r="G1169" t="s">
        <v>82</v>
      </c>
      <c r="H1169" t="s">
        <v>72</v>
      </c>
      <c r="I1169" t="s">
        <v>72</v>
      </c>
      <c r="J1169" t="s">
        <v>112</v>
      </c>
      <c r="K1169" t="s">
        <v>113</v>
      </c>
      <c r="L1169" t="s">
        <v>50</v>
      </c>
      <c r="M1169" t="s">
        <v>114</v>
      </c>
      <c r="N1169">
        <v>0</v>
      </c>
      <c r="O1169" t="s">
        <v>48</v>
      </c>
      <c r="P1169" t="s">
        <v>52</v>
      </c>
      <c r="T1169" t="s">
        <v>105</v>
      </c>
      <c r="V1169" t="s">
        <v>48</v>
      </c>
      <c r="W1169" t="s">
        <v>54</v>
      </c>
      <c r="X1169" t="s">
        <v>435</v>
      </c>
      <c r="Y1169" t="s">
        <v>54</v>
      </c>
      <c r="Z1169" t="s">
        <v>359</v>
      </c>
      <c r="AA1169" t="s">
        <v>54</v>
      </c>
      <c r="AB1169" t="s">
        <v>57</v>
      </c>
      <c r="AC1169" t="s">
        <v>5478</v>
      </c>
      <c r="AH1169">
        <f t="shared" si="198"/>
        <v>0</v>
      </c>
      <c r="AI1169">
        <f t="shared" si="199"/>
        <v>1</v>
      </c>
      <c r="AJ1169" t="str">
        <f t="shared" si="200"/>
        <v/>
      </c>
      <c r="AK1169">
        <v>1</v>
      </c>
      <c r="AL1169" s="8">
        <f t="shared" si="201"/>
        <v>0</v>
      </c>
      <c r="AM1169" s="8">
        <f t="shared" si="202"/>
        <v>0.21666666666666667</v>
      </c>
      <c r="AN1169" s="8">
        <f t="shared" si="203"/>
        <v>51.31666666666667</v>
      </c>
      <c r="AO1169" s="8">
        <f>Table1[[#This Row],[L1 Worked Time]]+Table1[[#This Row],[Idle Time]]+Table1[[#This Row],[L1 Pend Time]]</f>
        <v>51.533333333333339</v>
      </c>
      <c r="AP1169" s="1" t="str">
        <f t="shared" si="204"/>
        <v>Mon</v>
      </c>
      <c r="AQ1169" s="6">
        <f>INT(Table1[[#This Row],[Create Date]])</f>
        <v>45019</v>
      </c>
      <c r="AR1169" s="2">
        <f t="shared" si="205"/>
        <v>45019</v>
      </c>
      <c r="AS1169" s="1" t="str">
        <f t="shared" si="206"/>
        <v>14:30:03</v>
      </c>
      <c r="AT1169" s="1" t="str">
        <f t="shared" si="207"/>
        <v>Week-2</v>
      </c>
      <c r="AU1169" s="3">
        <f t="shared" si="208"/>
        <v>0.58333333333333326</v>
      </c>
      <c r="AW1169">
        <v>0.21666666666666667</v>
      </c>
      <c r="AX1169">
        <v>0</v>
      </c>
      <c r="AY1169">
        <v>51.31666666666667</v>
      </c>
    </row>
    <row r="1170" spans="1:51" x14ac:dyDescent="0.25">
      <c r="A1170">
        <v>9350</v>
      </c>
      <c r="B1170" t="s">
        <v>41</v>
      </c>
      <c r="C1170" t="s">
        <v>60</v>
      </c>
      <c r="D1170" t="s">
        <v>43</v>
      </c>
      <c r="E1170" t="s">
        <v>110</v>
      </c>
      <c r="F1170" t="s">
        <v>5479</v>
      </c>
      <c r="G1170" t="s">
        <v>140</v>
      </c>
      <c r="H1170" t="s">
        <v>72</v>
      </c>
      <c r="I1170" t="s">
        <v>72</v>
      </c>
      <c r="J1170" t="s">
        <v>112</v>
      </c>
      <c r="K1170" t="s">
        <v>113</v>
      </c>
      <c r="L1170" t="s">
        <v>50</v>
      </c>
      <c r="M1170" t="s">
        <v>114</v>
      </c>
      <c r="N1170">
        <v>88</v>
      </c>
      <c r="O1170" t="s">
        <v>48</v>
      </c>
      <c r="P1170" t="s">
        <v>52</v>
      </c>
      <c r="T1170" t="s">
        <v>105</v>
      </c>
      <c r="V1170" t="s">
        <v>48</v>
      </c>
      <c r="W1170" t="s">
        <v>54</v>
      </c>
      <c r="X1170" t="s">
        <v>84</v>
      </c>
      <c r="Y1170" t="s">
        <v>54</v>
      </c>
      <c r="Z1170" t="s">
        <v>5480</v>
      </c>
      <c r="AA1170" t="s">
        <v>54</v>
      </c>
      <c r="AB1170" t="s">
        <v>57</v>
      </c>
      <c r="AC1170" t="s">
        <v>57</v>
      </c>
      <c r="AH1170">
        <f t="shared" si="198"/>
        <v>0</v>
      </c>
      <c r="AI1170">
        <f t="shared" si="199"/>
        <v>1</v>
      </c>
      <c r="AJ1170" t="str">
        <f t="shared" si="200"/>
        <v/>
      </c>
      <c r="AK1170">
        <v>1</v>
      </c>
      <c r="AL1170" s="8">
        <f t="shared" si="201"/>
        <v>88</v>
      </c>
      <c r="AM1170" s="8">
        <f t="shared" si="202"/>
        <v>0.18333333333333332</v>
      </c>
      <c r="AN1170" s="8">
        <f t="shared" si="203"/>
        <v>1.6666666666666666E-2</v>
      </c>
      <c r="AO1170" s="8">
        <f>Table1[[#This Row],[L1 Worked Time]]+Table1[[#This Row],[Idle Time]]+Table1[[#This Row],[L1 Pend Time]]</f>
        <v>88.2</v>
      </c>
      <c r="AP1170" s="1" t="str">
        <f t="shared" si="204"/>
        <v>Mon</v>
      </c>
      <c r="AQ1170" s="6">
        <f>INT(Table1[[#This Row],[Create Date]])</f>
        <v>45019</v>
      </c>
      <c r="AR1170" s="2">
        <f t="shared" si="205"/>
        <v>45019</v>
      </c>
      <c r="AS1170" s="1" t="str">
        <f t="shared" si="206"/>
        <v>14:20:04</v>
      </c>
      <c r="AT1170" s="1" t="str">
        <f t="shared" si="207"/>
        <v>Week-2</v>
      </c>
      <c r="AU1170" s="3">
        <f t="shared" si="208"/>
        <v>0.58333333333333326</v>
      </c>
      <c r="AW1170">
        <v>0.18333333333333332</v>
      </c>
      <c r="AX1170">
        <v>88</v>
      </c>
      <c r="AY1170">
        <v>1.6666666666666666E-2</v>
      </c>
    </row>
    <row r="1171" spans="1:51" x14ac:dyDescent="0.25">
      <c r="A1171">
        <v>9349</v>
      </c>
      <c r="B1171" t="s">
        <v>117</v>
      </c>
      <c r="C1171" t="s">
        <v>60</v>
      </c>
      <c r="D1171" t="s">
        <v>43</v>
      </c>
      <c r="E1171" t="s">
        <v>1176</v>
      </c>
      <c r="F1171" t="s">
        <v>5481</v>
      </c>
      <c r="G1171" t="s">
        <v>2165</v>
      </c>
      <c r="H1171" t="s">
        <v>47</v>
      </c>
      <c r="I1171" t="s">
        <v>47</v>
      </c>
      <c r="J1171" t="s">
        <v>112</v>
      </c>
      <c r="K1171" t="s">
        <v>1894</v>
      </c>
      <c r="L1171" t="s">
        <v>50</v>
      </c>
      <c r="M1171" t="s">
        <v>114</v>
      </c>
      <c r="N1171">
        <v>21</v>
      </c>
      <c r="O1171" t="s">
        <v>48</v>
      </c>
      <c r="P1171" t="s">
        <v>52</v>
      </c>
      <c r="T1171" t="s">
        <v>105</v>
      </c>
      <c r="V1171" t="s">
        <v>48</v>
      </c>
      <c r="W1171" t="s">
        <v>54</v>
      </c>
      <c r="X1171" t="s">
        <v>948</v>
      </c>
      <c r="Y1171" t="s">
        <v>54</v>
      </c>
      <c r="Z1171" t="s">
        <v>5482</v>
      </c>
      <c r="AA1171" t="s">
        <v>54</v>
      </c>
      <c r="AB1171" t="s">
        <v>57</v>
      </c>
      <c r="AC1171" t="s">
        <v>3640</v>
      </c>
      <c r="AH1171">
        <f t="shared" si="198"/>
        <v>0</v>
      </c>
      <c r="AI1171">
        <f t="shared" si="199"/>
        <v>1</v>
      </c>
      <c r="AJ1171" t="str">
        <f t="shared" si="200"/>
        <v/>
      </c>
      <c r="AK1171">
        <v>1</v>
      </c>
      <c r="AL1171" s="8">
        <f t="shared" si="201"/>
        <v>21</v>
      </c>
      <c r="AM1171" s="8">
        <f t="shared" si="202"/>
        <v>0.55000000000000004</v>
      </c>
      <c r="AN1171" s="8">
        <f t="shared" si="203"/>
        <v>23.716666666666665</v>
      </c>
      <c r="AO1171" s="8">
        <f>Table1[[#This Row],[L1 Worked Time]]+Table1[[#This Row],[Idle Time]]+Table1[[#This Row],[L1 Pend Time]]</f>
        <v>45.266666666666666</v>
      </c>
      <c r="AP1171" s="1" t="str">
        <f t="shared" si="204"/>
        <v>Mon</v>
      </c>
      <c r="AQ1171" s="6">
        <f>INT(Table1[[#This Row],[Create Date]])</f>
        <v>45019</v>
      </c>
      <c r="AR1171" s="2">
        <f t="shared" si="205"/>
        <v>45019</v>
      </c>
      <c r="AS1171" s="1" t="str">
        <f t="shared" si="206"/>
        <v>14:20:03</v>
      </c>
      <c r="AT1171" s="1" t="str">
        <f t="shared" si="207"/>
        <v>Week-2</v>
      </c>
      <c r="AU1171" s="3">
        <f t="shared" si="208"/>
        <v>0.58333333333333326</v>
      </c>
      <c r="AW1171">
        <v>0.55000000000000004</v>
      </c>
      <c r="AX1171">
        <v>21</v>
      </c>
      <c r="AY1171">
        <v>23.716666666666665</v>
      </c>
    </row>
    <row r="1172" spans="1:51" x14ac:dyDescent="0.25">
      <c r="A1172">
        <v>9348</v>
      </c>
      <c r="B1172" t="s">
        <v>41</v>
      </c>
      <c r="C1172" t="s">
        <v>60</v>
      </c>
      <c r="D1172" t="s">
        <v>43</v>
      </c>
      <c r="E1172" t="s">
        <v>110</v>
      </c>
      <c r="F1172" t="s">
        <v>5483</v>
      </c>
      <c r="G1172" t="s">
        <v>82</v>
      </c>
      <c r="H1172" t="s">
        <v>72</v>
      </c>
      <c r="I1172" t="s">
        <v>72</v>
      </c>
      <c r="J1172" t="s">
        <v>112</v>
      </c>
      <c r="K1172" t="s">
        <v>113</v>
      </c>
      <c r="L1172" t="s">
        <v>50</v>
      </c>
      <c r="M1172" t="s">
        <v>51</v>
      </c>
      <c r="N1172">
        <v>65</v>
      </c>
      <c r="O1172" t="s">
        <v>48</v>
      </c>
      <c r="P1172" t="s">
        <v>52</v>
      </c>
      <c r="T1172" t="s">
        <v>105</v>
      </c>
      <c r="V1172" t="s">
        <v>48</v>
      </c>
      <c r="W1172" t="s">
        <v>54</v>
      </c>
      <c r="X1172" t="s">
        <v>89</v>
      </c>
      <c r="Y1172" t="s">
        <v>54</v>
      </c>
      <c r="Z1172" t="s">
        <v>5484</v>
      </c>
      <c r="AA1172" t="s">
        <v>54</v>
      </c>
      <c r="AB1172" t="s">
        <v>57</v>
      </c>
      <c r="AC1172" t="s">
        <v>5485</v>
      </c>
      <c r="AH1172">
        <f t="shared" si="198"/>
        <v>0</v>
      </c>
      <c r="AI1172">
        <f t="shared" si="199"/>
        <v>1</v>
      </c>
      <c r="AJ1172" t="str">
        <f t="shared" si="200"/>
        <v/>
      </c>
      <c r="AK1172">
        <v>1</v>
      </c>
      <c r="AL1172" s="8">
        <f t="shared" si="201"/>
        <v>65</v>
      </c>
      <c r="AM1172" s="8">
        <f t="shared" si="202"/>
        <v>0.16666666666666666</v>
      </c>
      <c r="AN1172" s="8">
        <f t="shared" si="203"/>
        <v>32.25</v>
      </c>
      <c r="AO1172" s="8">
        <f>Table1[[#This Row],[L1 Worked Time]]+Table1[[#This Row],[Idle Time]]+Table1[[#This Row],[L1 Pend Time]]</f>
        <v>97.416666666666671</v>
      </c>
      <c r="AP1172" s="1" t="str">
        <f t="shared" si="204"/>
        <v>Mon</v>
      </c>
      <c r="AQ1172" s="6">
        <f>INT(Table1[[#This Row],[Create Date]])</f>
        <v>45019</v>
      </c>
      <c r="AR1172" s="2">
        <f t="shared" si="205"/>
        <v>45019</v>
      </c>
      <c r="AS1172" s="1" t="str">
        <f t="shared" si="206"/>
        <v>13:50:03</v>
      </c>
      <c r="AT1172" s="1" t="str">
        <f t="shared" si="207"/>
        <v>Week-2</v>
      </c>
      <c r="AU1172" s="3">
        <f t="shared" si="208"/>
        <v>0.54166666666666663</v>
      </c>
      <c r="AW1172">
        <v>0.16666666666666666</v>
      </c>
      <c r="AX1172">
        <v>65</v>
      </c>
      <c r="AY1172">
        <v>32.25</v>
      </c>
    </row>
    <row r="1173" spans="1:51" x14ac:dyDescent="0.25">
      <c r="A1173">
        <v>9347</v>
      </c>
      <c r="B1173" t="s">
        <v>41</v>
      </c>
      <c r="C1173" t="s">
        <v>60</v>
      </c>
      <c r="D1173" t="s">
        <v>43</v>
      </c>
      <c r="E1173" t="s">
        <v>110</v>
      </c>
      <c r="F1173" t="s">
        <v>5486</v>
      </c>
      <c r="G1173" t="s">
        <v>140</v>
      </c>
      <c r="H1173" t="s">
        <v>72</v>
      </c>
      <c r="I1173" t="s">
        <v>72</v>
      </c>
      <c r="J1173" t="s">
        <v>112</v>
      </c>
      <c r="K1173" t="s">
        <v>113</v>
      </c>
      <c r="L1173" t="s">
        <v>50</v>
      </c>
      <c r="M1173" t="s">
        <v>114</v>
      </c>
      <c r="N1173">
        <v>37</v>
      </c>
      <c r="O1173" t="s">
        <v>48</v>
      </c>
      <c r="P1173" t="s">
        <v>52</v>
      </c>
      <c r="T1173" t="s">
        <v>105</v>
      </c>
      <c r="V1173" t="s">
        <v>48</v>
      </c>
      <c r="W1173" t="s">
        <v>54</v>
      </c>
      <c r="X1173" t="s">
        <v>244</v>
      </c>
      <c r="Y1173" t="s">
        <v>54</v>
      </c>
      <c r="Z1173" t="s">
        <v>4783</v>
      </c>
      <c r="AA1173" t="s">
        <v>54</v>
      </c>
      <c r="AB1173" t="s">
        <v>57</v>
      </c>
      <c r="AC1173" t="s">
        <v>57</v>
      </c>
      <c r="AH1173">
        <f t="shared" si="198"/>
        <v>0</v>
      </c>
      <c r="AI1173">
        <f t="shared" si="199"/>
        <v>1</v>
      </c>
      <c r="AJ1173" t="str">
        <f t="shared" si="200"/>
        <v/>
      </c>
      <c r="AK1173">
        <v>1</v>
      </c>
      <c r="AL1173" s="8">
        <f t="shared" si="201"/>
        <v>37</v>
      </c>
      <c r="AM1173" s="8">
        <f t="shared" si="202"/>
        <v>0.31666666666666665</v>
      </c>
      <c r="AN1173" s="8">
        <f t="shared" si="203"/>
        <v>1.6666666666666666E-2</v>
      </c>
      <c r="AO1173" s="8">
        <f>Table1[[#This Row],[L1 Worked Time]]+Table1[[#This Row],[Idle Time]]+Table1[[#This Row],[L1 Pend Time]]</f>
        <v>37.333333333333336</v>
      </c>
      <c r="AP1173" s="1" t="str">
        <f t="shared" si="204"/>
        <v>Mon</v>
      </c>
      <c r="AQ1173" s="6">
        <f>INT(Table1[[#This Row],[Create Date]])</f>
        <v>45019</v>
      </c>
      <c r="AR1173" s="2">
        <f t="shared" si="205"/>
        <v>45019</v>
      </c>
      <c r="AS1173" s="1" t="str">
        <f t="shared" si="206"/>
        <v>13:20:03</v>
      </c>
      <c r="AT1173" s="1" t="str">
        <f t="shared" si="207"/>
        <v>Week-2</v>
      </c>
      <c r="AU1173" s="3">
        <f t="shared" si="208"/>
        <v>0.54166666666666663</v>
      </c>
      <c r="AW1173">
        <v>0.31666666666666665</v>
      </c>
      <c r="AX1173">
        <v>37</v>
      </c>
      <c r="AY1173">
        <v>1.6666666666666666E-2</v>
      </c>
    </row>
    <row r="1174" spans="1:51" x14ac:dyDescent="0.25">
      <c r="A1174">
        <v>9346</v>
      </c>
      <c r="B1174" t="s">
        <v>41</v>
      </c>
      <c r="C1174" t="s">
        <v>60</v>
      </c>
      <c r="D1174" t="s">
        <v>43</v>
      </c>
      <c r="E1174" t="s">
        <v>110</v>
      </c>
      <c r="F1174" t="s">
        <v>5487</v>
      </c>
      <c r="G1174" t="s">
        <v>2165</v>
      </c>
      <c r="H1174" t="s">
        <v>72</v>
      </c>
      <c r="I1174" t="s">
        <v>72</v>
      </c>
      <c r="J1174" t="s">
        <v>112</v>
      </c>
      <c r="K1174" t="s">
        <v>113</v>
      </c>
      <c r="L1174" t="s">
        <v>50</v>
      </c>
      <c r="M1174" t="s">
        <v>51</v>
      </c>
      <c r="N1174">
        <v>33</v>
      </c>
      <c r="O1174" t="s">
        <v>48</v>
      </c>
      <c r="P1174" t="s">
        <v>52</v>
      </c>
      <c r="T1174" t="s">
        <v>105</v>
      </c>
      <c r="V1174" t="s">
        <v>48</v>
      </c>
      <c r="W1174" t="s">
        <v>54</v>
      </c>
      <c r="X1174" t="s">
        <v>89</v>
      </c>
      <c r="Y1174" t="s">
        <v>54</v>
      </c>
      <c r="Z1174" t="s">
        <v>5488</v>
      </c>
      <c r="AA1174" t="s">
        <v>54</v>
      </c>
      <c r="AB1174" t="s">
        <v>57</v>
      </c>
      <c r="AC1174" t="s">
        <v>5489</v>
      </c>
      <c r="AH1174">
        <f t="shared" si="198"/>
        <v>0</v>
      </c>
      <c r="AI1174">
        <f t="shared" si="199"/>
        <v>1</v>
      </c>
      <c r="AJ1174" t="str">
        <f t="shared" si="200"/>
        <v/>
      </c>
      <c r="AK1174">
        <v>1</v>
      </c>
      <c r="AL1174" s="8">
        <f t="shared" si="201"/>
        <v>33</v>
      </c>
      <c r="AM1174" s="8">
        <f t="shared" si="202"/>
        <v>0.16666666666666666</v>
      </c>
      <c r="AN1174" s="8">
        <f t="shared" si="203"/>
        <v>36.583333333333336</v>
      </c>
      <c r="AO1174" s="8">
        <f>Table1[[#This Row],[L1 Worked Time]]+Table1[[#This Row],[Idle Time]]+Table1[[#This Row],[L1 Pend Time]]</f>
        <v>69.75</v>
      </c>
      <c r="AP1174" s="1" t="str">
        <f t="shared" si="204"/>
        <v>Mon</v>
      </c>
      <c r="AQ1174" s="6">
        <f>INT(Table1[[#This Row],[Create Date]])</f>
        <v>45019</v>
      </c>
      <c r="AR1174" s="2">
        <f t="shared" si="205"/>
        <v>45019</v>
      </c>
      <c r="AS1174" s="1" t="str">
        <f t="shared" si="206"/>
        <v>12:50:03</v>
      </c>
      <c r="AT1174" s="1" t="str">
        <f t="shared" si="207"/>
        <v>Week-2</v>
      </c>
      <c r="AU1174" s="3">
        <f t="shared" si="208"/>
        <v>0.5</v>
      </c>
      <c r="AW1174">
        <v>0.16666666666666666</v>
      </c>
      <c r="AX1174">
        <v>33</v>
      </c>
      <c r="AY1174">
        <v>36.583333333333336</v>
      </c>
    </row>
    <row r="1175" spans="1:51" x14ac:dyDescent="0.25">
      <c r="A1175">
        <v>9345</v>
      </c>
      <c r="B1175" t="s">
        <v>59</v>
      </c>
      <c r="C1175" t="s">
        <v>60</v>
      </c>
      <c r="D1175" t="s">
        <v>43</v>
      </c>
      <c r="E1175" t="s">
        <v>5490</v>
      </c>
      <c r="F1175" t="s">
        <v>5491</v>
      </c>
      <c r="G1175" t="s">
        <v>82</v>
      </c>
      <c r="H1175" t="s">
        <v>63</v>
      </c>
      <c r="I1175" t="s">
        <v>63</v>
      </c>
      <c r="J1175" t="s">
        <v>64</v>
      </c>
      <c r="L1175" t="s">
        <v>50</v>
      </c>
      <c r="M1175" t="s">
        <v>65</v>
      </c>
      <c r="N1175">
        <v>30</v>
      </c>
      <c r="O1175" t="s">
        <v>48</v>
      </c>
      <c r="P1175" t="s">
        <v>66</v>
      </c>
      <c r="Q1175" t="s">
        <v>147</v>
      </c>
      <c r="V1175" t="s">
        <v>48</v>
      </c>
      <c r="W1175" t="s">
        <v>54</v>
      </c>
      <c r="X1175" t="s">
        <v>55</v>
      </c>
      <c r="Y1175" t="s">
        <v>54</v>
      </c>
      <c r="Z1175" t="s">
        <v>742</v>
      </c>
      <c r="AA1175" t="s">
        <v>54</v>
      </c>
      <c r="AB1175" t="s">
        <v>57</v>
      </c>
      <c r="AC1175" t="s">
        <v>5492</v>
      </c>
      <c r="AH1175">
        <f t="shared" si="198"/>
        <v>0</v>
      </c>
      <c r="AI1175">
        <f t="shared" si="199"/>
        <v>1</v>
      </c>
      <c r="AJ1175" t="str">
        <f t="shared" si="200"/>
        <v/>
      </c>
      <c r="AK1175">
        <v>1</v>
      </c>
      <c r="AL1175" s="8">
        <f t="shared" si="201"/>
        <v>30</v>
      </c>
      <c r="AM1175" s="8">
        <f t="shared" si="202"/>
        <v>0.15000000000000002</v>
      </c>
      <c r="AN1175" s="8">
        <f t="shared" si="203"/>
        <v>24.116666666666667</v>
      </c>
      <c r="AO1175" s="8">
        <f>Table1[[#This Row],[L1 Worked Time]]+Table1[[#This Row],[Idle Time]]+Table1[[#This Row],[L1 Pend Time]]</f>
        <v>54.266666666666666</v>
      </c>
      <c r="AP1175" s="1" t="str">
        <f t="shared" si="204"/>
        <v>Mon</v>
      </c>
      <c r="AQ1175" s="6">
        <f>INT(Table1[[#This Row],[Create Date]])</f>
        <v>45019</v>
      </c>
      <c r="AR1175" s="2">
        <f t="shared" si="205"/>
        <v>45019</v>
      </c>
      <c r="AS1175" s="1" t="str">
        <f t="shared" si="206"/>
        <v>12:00:05</v>
      </c>
      <c r="AT1175" s="1" t="str">
        <f t="shared" si="207"/>
        <v>Week-2</v>
      </c>
      <c r="AU1175" s="3">
        <f t="shared" si="208"/>
        <v>0.5</v>
      </c>
      <c r="AW1175">
        <v>0.15000000000000002</v>
      </c>
      <c r="AX1175">
        <v>30</v>
      </c>
      <c r="AY1175">
        <v>24.116666666666667</v>
      </c>
    </row>
    <row r="1176" spans="1:51" x14ac:dyDescent="0.25">
      <c r="A1176">
        <v>9344</v>
      </c>
      <c r="B1176" t="s">
        <v>59</v>
      </c>
      <c r="C1176" t="s">
        <v>60</v>
      </c>
      <c r="D1176" t="s">
        <v>43</v>
      </c>
      <c r="E1176" t="s">
        <v>5493</v>
      </c>
      <c r="F1176" t="s">
        <v>5491</v>
      </c>
      <c r="G1176" t="s">
        <v>82</v>
      </c>
      <c r="H1176" t="s">
        <v>63</v>
      </c>
      <c r="I1176" t="s">
        <v>63</v>
      </c>
      <c r="J1176" t="s">
        <v>64</v>
      </c>
      <c r="L1176" t="s">
        <v>50</v>
      </c>
      <c r="M1176" t="s">
        <v>65</v>
      </c>
      <c r="N1176">
        <v>4</v>
      </c>
      <c r="O1176" t="s">
        <v>48</v>
      </c>
      <c r="P1176" t="s">
        <v>66</v>
      </c>
      <c r="Q1176" t="s">
        <v>147</v>
      </c>
      <c r="V1176" t="s">
        <v>48</v>
      </c>
      <c r="W1176" t="s">
        <v>54</v>
      </c>
      <c r="X1176" t="s">
        <v>84</v>
      </c>
      <c r="Y1176" t="s">
        <v>54</v>
      </c>
      <c r="Z1176" t="s">
        <v>5494</v>
      </c>
      <c r="AA1176" t="s">
        <v>54</v>
      </c>
      <c r="AB1176" t="s">
        <v>57</v>
      </c>
      <c r="AC1176" t="s">
        <v>5495</v>
      </c>
      <c r="AH1176">
        <f t="shared" si="198"/>
        <v>0</v>
      </c>
      <c r="AI1176">
        <f t="shared" si="199"/>
        <v>1</v>
      </c>
      <c r="AJ1176" t="str">
        <f t="shared" si="200"/>
        <v/>
      </c>
      <c r="AK1176">
        <v>1</v>
      </c>
      <c r="AL1176" s="8">
        <f t="shared" si="201"/>
        <v>4</v>
      </c>
      <c r="AM1176" s="8">
        <f t="shared" si="202"/>
        <v>0.18333333333333332</v>
      </c>
      <c r="AN1176" s="8">
        <f t="shared" si="203"/>
        <v>19.983333333333334</v>
      </c>
      <c r="AO1176" s="8">
        <f>Table1[[#This Row],[L1 Worked Time]]+Table1[[#This Row],[Idle Time]]+Table1[[#This Row],[L1 Pend Time]]</f>
        <v>24.166666666666668</v>
      </c>
      <c r="AP1176" s="1" t="str">
        <f t="shared" si="204"/>
        <v>Mon</v>
      </c>
      <c r="AQ1176" s="6">
        <f>INT(Table1[[#This Row],[Create Date]])</f>
        <v>45019</v>
      </c>
      <c r="AR1176" s="2">
        <f t="shared" si="205"/>
        <v>45019</v>
      </c>
      <c r="AS1176" s="1" t="str">
        <f t="shared" si="206"/>
        <v>12:00:05</v>
      </c>
      <c r="AT1176" s="1" t="str">
        <f t="shared" si="207"/>
        <v>Week-2</v>
      </c>
      <c r="AU1176" s="3">
        <f t="shared" si="208"/>
        <v>0.5</v>
      </c>
      <c r="AW1176">
        <v>0.18333333333333332</v>
      </c>
      <c r="AX1176">
        <v>4</v>
      </c>
      <c r="AY1176">
        <v>19.983333333333334</v>
      </c>
    </row>
    <row r="1177" spans="1:51" x14ac:dyDescent="0.25">
      <c r="A1177">
        <v>9343</v>
      </c>
      <c r="B1177" t="s">
        <v>59</v>
      </c>
      <c r="C1177" t="s">
        <v>60</v>
      </c>
      <c r="D1177" t="s">
        <v>43</v>
      </c>
      <c r="E1177" t="s">
        <v>273</v>
      </c>
      <c r="F1177" t="s">
        <v>5496</v>
      </c>
      <c r="G1177" t="s">
        <v>2165</v>
      </c>
      <c r="H1177" t="s">
        <v>72</v>
      </c>
      <c r="I1177" t="s">
        <v>72</v>
      </c>
      <c r="J1177" t="s">
        <v>64</v>
      </c>
      <c r="L1177" t="s">
        <v>50</v>
      </c>
      <c r="M1177" t="s">
        <v>65</v>
      </c>
      <c r="N1177">
        <v>48</v>
      </c>
      <c r="O1177" t="s">
        <v>48</v>
      </c>
      <c r="P1177" t="s">
        <v>66</v>
      </c>
      <c r="Q1177" t="s">
        <v>73</v>
      </c>
      <c r="V1177" t="s">
        <v>48</v>
      </c>
      <c r="W1177" t="s">
        <v>54</v>
      </c>
      <c r="X1177" t="s">
        <v>55</v>
      </c>
      <c r="Y1177" t="s">
        <v>54</v>
      </c>
      <c r="Z1177" t="s">
        <v>2710</v>
      </c>
      <c r="AA1177" t="s">
        <v>54</v>
      </c>
      <c r="AB1177" t="s">
        <v>57</v>
      </c>
      <c r="AC1177" t="s">
        <v>5497</v>
      </c>
      <c r="AH1177">
        <f t="shared" si="198"/>
        <v>0</v>
      </c>
      <c r="AI1177">
        <f t="shared" si="199"/>
        <v>1</v>
      </c>
      <c r="AJ1177" t="str">
        <f t="shared" si="200"/>
        <v/>
      </c>
      <c r="AK1177">
        <v>1</v>
      </c>
      <c r="AL1177" s="8">
        <f t="shared" si="201"/>
        <v>48</v>
      </c>
      <c r="AM1177" s="8">
        <f t="shared" si="202"/>
        <v>0.15000000000000002</v>
      </c>
      <c r="AN1177" s="8">
        <f t="shared" si="203"/>
        <v>46.766666666666659</v>
      </c>
      <c r="AO1177" s="8">
        <f>Table1[[#This Row],[L1 Worked Time]]+Table1[[#This Row],[Idle Time]]+Table1[[#This Row],[L1 Pend Time]]</f>
        <v>94.916666666666657</v>
      </c>
      <c r="AP1177" s="1" t="str">
        <f t="shared" si="204"/>
        <v>Mon</v>
      </c>
      <c r="AQ1177" s="6">
        <f>INT(Table1[[#This Row],[Create Date]])</f>
        <v>45019</v>
      </c>
      <c r="AR1177" s="2">
        <f t="shared" si="205"/>
        <v>45019</v>
      </c>
      <c r="AS1177" s="1" t="str">
        <f t="shared" si="206"/>
        <v>11:00:06</v>
      </c>
      <c r="AT1177" s="1" t="str">
        <f t="shared" si="207"/>
        <v>Week-2</v>
      </c>
      <c r="AU1177" s="3">
        <f t="shared" si="208"/>
        <v>0.45833333333333331</v>
      </c>
      <c r="AW1177">
        <v>0.15000000000000002</v>
      </c>
      <c r="AX1177">
        <v>48</v>
      </c>
      <c r="AY1177">
        <v>46.766666666666659</v>
      </c>
    </row>
    <row r="1178" spans="1:51" x14ac:dyDescent="0.25">
      <c r="A1178">
        <v>9342</v>
      </c>
      <c r="B1178" t="s">
        <v>59</v>
      </c>
      <c r="C1178" t="s">
        <v>60</v>
      </c>
      <c r="D1178" t="s">
        <v>43</v>
      </c>
      <c r="E1178" t="s">
        <v>5498</v>
      </c>
      <c r="F1178" t="s">
        <v>5496</v>
      </c>
      <c r="G1178" t="s">
        <v>46</v>
      </c>
      <c r="H1178" t="s">
        <v>47</v>
      </c>
      <c r="I1178" t="s">
        <v>47</v>
      </c>
      <c r="J1178" t="s">
        <v>64</v>
      </c>
      <c r="L1178" t="s">
        <v>50</v>
      </c>
      <c r="M1178" t="s">
        <v>65</v>
      </c>
      <c r="N1178">
        <v>94</v>
      </c>
      <c r="O1178" t="s">
        <v>48</v>
      </c>
      <c r="P1178" t="s">
        <v>66</v>
      </c>
      <c r="Q1178" t="s">
        <v>317</v>
      </c>
      <c r="V1178" t="s">
        <v>48</v>
      </c>
      <c r="W1178" t="s">
        <v>54</v>
      </c>
      <c r="X1178" t="s">
        <v>55</v>
      </c>
      <c r="Y1178" t="s">
        <v>54</v>
      </c>
      <c r="Z1178" t="s">
        <v>5499</v>
      </c>
      <c r="AA1178" t="s">
        <v>54</v>
      </c>
      <c r="AB1178" t="s">
        <v>57</v>
      </c>
      <c r="AC1178" t="s">
        <v>5500</v>
      </c>
      <c r="AH1178">
        <f t="shared" si="198"/>
        <v>0</v>
      </c>
      <c r="AI1178">
        <f t="shared" si="199"/>
        <v>1</v>
      </c>
      <c r="AJ1178" t="str">
        <f t="shared" si="200"/>
        <v/>
      </c>
      <c r="AK1178">
        <v>1</v>
      </c>
      <c r="AL1178" s="8">
        <f t="shared" si="201"/>
        <v>94</v>
      </c>
      <c r="AM1178" s="8">
        <f t="shared" si="202"/>
        <v>0.15000000000000002</v>
      </c>
      <c r="AN1178" s="8">
        <f t="shared" si="203"/>
        <v>195.4</v>
      </c>
      <c r="AO1178" s="8">
        <f>Table1[[#This Row],[L1 Worked Time]]+Table1[[#This Row],[Idle Time]]+Table1[[#This Row],[L1 Pend Time]]</f>
        <v>289.55</v>
      </c>
      <c r="AP1178" s="1" t="str">
        <f t="shared" si="204"/>
        <v>Mon</v>
      </c>
      <c r="AQ1178" s="6">
        <f>INT(Table1[[#This Row],[Create Date]])</f>
        <v>45019</v>
      </c>
      <c r="AR1178" s="2">
        <f t="shared" si="205"/>
        <v>45019</v>
      </c>
      <c r="AS1178" s="1" t="str">
        <f t="shared" si="206"/>
        <v>11:00:06</v>
      </c>
      <c r="AT1178" s="1" t="str">
        <f t="shared" si="207"/>
        <v>Week-2</v>
      </c>
      <c r="AU1178" s="3">
        <f t="shared" si="208"/>
        <v>0.45833333333333331</v>
      </c>
      <c r="AW1178">
        <v>0.15000000000000002</v>
      </c>
      <c r="AX1178">
        <v>94</v>
      </c>
      <c r="AY1178">
        <v>195.4</v>
      </c>
    </row>
    <row r="1179" spans="1:51" x14ac:dyDescent="0.25">
      <c r="A1179">
        <v>9341</v>
      </c>
      <c r="B1179" t="s">
        <v>59</v>
      </c>
      <c r="C1179" t="s">
        <v>60</v>
      </c>
      <c r="D1179" t="s">
        <v>43</v>
      </c>
      <c r="E1179" t="s">
        <v>5493</v>
      </c>
      <c r="F1179" t="s">
        <v>5496</v>
      </c>
      <c r="G1179" t="s">
        <v>82</v>
      </c>
      <c r="H1179" t="s">
        <v>63</v>
      </c>
      <c r="I1179" t="s">
        <v>63</v>
      </c>
      <c r="J1179" t="s">
        <v>64</v>
      </c>
      <c r="L1179" t="s">
        <v>50</v>
      </c>
      <c r="M1179" t="s">
        <v>65</v>
      </c>
      <c r="N1179">
        <v>1</v>
      </c>
      <c r="O1179" t="s">
        <v>48</v>
      </c>
      <c r="P1179" t="s">
        <v>66</v>
      </c>
      <c r="Q1179" t="s">
        <v>147</v>
      </c>
      <c r="V1179" t="s">
        <v>48</v>
      </c>
      <c r="W1179" t="s">
        <v>54</v>
      </c>
      <c r="X1179" t="s">
        <v>55</v>
      </c>
      <c r="Y1179" t="s">
        <v>54</v>
      </c>
      <c r="Z1179" t="s">
        <v>4519</v>
      </c>
      <c r="AA1179" t="s">
        <v>54</v>
      </c>
      <c r="AB1179" t="s">
        <v>57</v>
      </c>
      <c r="AC1179" t="s">
        <v>5501</v>
      </c>
      <c r="AH1179">
        <f t="shared" si="198"/>
        <v>0</v>
      </c>
      <c r="AI1179">
        <f t="shared" si="199"/>
        <v>1</v>
      </c>
      <c r="AJ1179" t="str">
        <f t="shared" si="200"/>
        <v/>
      </c>
      <c r="AK1179">
        <v>1</v>
      </c>
      <c r="AL1179" s="8">
        <f t="shared" si="201"/>
        <v>1</v>
      </c>
      <c r="AM1179" s="8">
        <f t="shared" si="202"/>
        <v>0.15000000000000002</v>
      </c>
      <c r="AN1179" s="8">
        <f t="shared" si="203"/>
        <v>77.649999999999991</v>
      </c>
      <c r="AO1179" s="8">
        <f>Table1[[#This Row],[L1 Worked Time]]+Table1[[#This Row],[Idle Time]]+Table1[[#This Row],[L1 Pend Time]]</f>
        <v>78.8</v>
      </c>
      <c r="AP1179" s="1" t="str">
        <f t="shared" si="204"/>
        <v>Mon</v>
      </c>
      <c r="AQ1179" s="6">
        <f>INT(Table1[[#This Row],[Create Date]])</f>
        <v>45019</v>
      </c>
      <c r="AR1179" s="2">
        <f t="shared" si="205"/>
        <v>45019</v>
      </c>
      <c r="AS1179" s="1" t="str">
        <f t="shared" si="206"/>
        <v>11:00:06</v>
      </c>
      <c r="AT1179" s="1" t="str">
        <f t="shared" si="207"/>
        <v>Week-2</v>
      </c>
      <c r="AU1179" s="3">
        <f t="shared" si="208"/>
        <v>0.45833333333333331</v>
      </c>
      <c r="AW1179">
        <v>0.15000000000000002</v>
      </c>
      <c r="AX1179">
        <v>1</v>
      </c>
      <c r="AY1179">
        <v>77.649999999999991</v>
      </c>
    </row>
    <row r="1180" spans="1:51" x14ac:dyDescent="0.25">
      <c r="A1180">
        <v>9340</v>
      </c>
      <c r="B1180" t="s">
        <v>59</v>
      </c>
      <c r="C1180" t="s">
        <v>60</v>
      </c>
      <c r="D1180" t="s">
        <v>43</v>
      </c>
      <c r="E1180" t="s">
        <v>5493</v>
      </c>
      <c r="F1180" t="s">
        <v>5502</v>
      </c>
      <c r="G1180" t="s">
        <v>82</v>
      </c>
      <c r="H1180" t="s">
        <v>63</v>
      </c>
      <c r="I1180" t="s">
        <v>63</v>
      </c>
      <c r="J1180" t="s">
        <v>64</v>
      </c>
      <c r="L1180" t="s">
        <v>50</v>
      </c>
      <c r="M1180" t="s">
        <v>65</v>
      </c>
      <c r="N1180">
        <v>3</v>
      </c>
      <c r="O1180" t="s">
        <v>48</v>
      </c>
      <c r="P1180" t="s">
        <v>66</v>
      </c>
      <c r="Q1180" t="s">
        <v>147</v>
      </c>
      <c r="V1180" t="s">
        <v>48</v>
      </c>
      <c r="W1180" t="s">
        <v>54</v>
      </c>
      <c r="X1180" t="s">
        <v>89</v>
      </c>
      <c r="Y1180" t="s">
        <v>54</v>
      </c>
      <c r="Z1180" t="s">
        <v>5503</v>
      </c>
      <c r="AA1180" t="s">
        <v>54</v>
      </c>
      <c r="AB1180" t="s">
        <v>57</v>
      </c>
      <c r="AC1180" t="s">
        <v>5504</v>
      </c>
      <c r="AH1180">
        <f t="shared" si="198"/>
        <v>0</v>
      </c>
      <c r="AI1180">
        <f t="shared" si="199"/>
        <v>1</v>
      </c>
      <c r="AJ1180" t="str">
        <f t="shared" si="200"/>
        <v/>
      </c>
      <c r="AK1180">
        <v>1</v>
      </c>
      <c r="AL1180" s="8">
        <f t="shared" si="201"/>
        <v>3</v>
      </c>
      <c r="AM1180" s="8">
        <f t="shared" si="202"/>
        <v>0.16666666666666666</v>
      </c>
      <c r="AN1180" s="8">
        <f t="shared" si="203"/>
        <v>98.88333333333334</v>
      </c>
      <c r="AO1180" s="8">
        <f>Table1[[#This Row],[L1 Worked Time]]+Table1[[#This Row],[Idle Time]]+Table1[[#This Row],[L1 Pend Time]]</f>
        <v>102.05000000000001</v>
      </c>
      <c r="AP1180" s="1" t="str">
        <f t="shared" si="204"/>
        <v>Mon</v>
      </c>
      <c r="AQ1180" s="6">
        <f>INT(Table1[[#This Row],[Create Date]])</f>
        <v>45019</v>
      </c>
      <c r="AR1180" s="2">
        <f t="shared" si="205"/>
        <v>45019</v>
      </c>
      <c r="AS1180" s="1" t="str">
        <f t="shared" si="206"/>
        <v>10:30:05</v>
      </c>
      <c r="AT1180" s="1" t="str">
        <f t="shared" si="207"/>
        <v>Week-2</v>
      </c>
      <c r="AU1180" s="3">
        <f t="shared" si="208"/>
        <v>0.41666666666666663</v>
      </c>
      <c r="AW1180">
        <v>0.16666666666666666</v>
      </c>
      <c r="AX1180">
        <v>3</v>
      </c>
      <c r="AY1180">
        <v>98.88333333333334</v>
      </c>
    </row>
    <row r="1181" spans="1:51" x14ac:dyDescent="0.25">
      <c r="A1181">
        <v>9339</v>
      </c>
      <c r="B1181" t="s">
        <v>41</v>
      </c>
      <c r="C1181" t="s">
        <v>60</v>
      </c>
      <c r="D1181" t="s">
        <v>43</v>
      </c>
      <c r="E1181" t="s">
        <v>1900</v>
      </c>
      <c r="F1181" t="s">
        <v>5505</v>
      </c>
      <c r="G1181" t="s">
        <v>2165</v>
      </c>
      <c r="H1181" t="s">
        <v>72</v>
      </c>
      <c r="I1181" t="s">
        <v>72</v>
      </c>
      <c r="J1181" t="s">
        <v>112</v>
      </c>
      <c r="K1181" t="s">
        <v>113</v>
      </c>
      <c r="L1181" t="s">
        <v>50</v>
      </c>
      <c r="M1181" t="s">
        <v>51</v>
      </c>
      <c r="N1181">
        <v>54</v>
      </c>
      <c r="O1181" t="s">
        <v>48</v>
      </c>
      <c r="P1181" t="s">
        <v>52</v>
      </c>
      <c r="T1181" t="s">
        <v>105</v>
      </c>
      <c r="V1181" t="s">
        <v>48</v>
      </c>
      <c r="W1181" t="s">
        <v>54</v>
      </c>
      <c r="X1181" t="s">
        <v>55</v>
      </c>
      <c r="Y1181" t="s">
        <v>54</v>
      </c>
      <c r="Z1181" t="s">
        <v>5506</v>
      </c>
      <c r="AA1181" t="s">
        <v>54</v>
      </c>
      <c r="AB1181" t="s">
        <v>57</v>
      </c>
      <c r="AC1181" t="s">
        <v>5507</v>
      </c>
      <c r="AH1181">
        <f t="shared" si="198"/>
        <v>0</v>
      </c>
      <c r="AI1181">
        <f t="shared" si="199"/>
        <v>1</v>
      </c>
      <c r="AJ1181" t="str">
        <f t="shared" si="200"/>
        <v/>
      </c>
      <c r="AK1181">
        <v>1</v>
      </c>
      <c r="AL1181" s="8">
        <f t="shared" si="201"/>
        <v>54</v>
      </c>
      <c r="AM1181" s="8">
        <f t="shared" si="202"/>
        <v>0.15000000000000002</v>
      </c>
      <c r="AN1181" s="8">
        <f t="shared" si="203"/>
        <v>19.8</v>
      </c>
      <c r="AO1181" s="8">
        <f>Table1[[#This Row],[L1 Worked Time]]+Table1[[#This Row],[Idle Time]]+Table1[[#This Row],[L1 Pend Time]]</f>
        <v>73.95</v>
      </c>
      <c r="AP1181" s="1" t="str">
        <f t="shared" si="204"/>
        <v>Mon</v>
      </c>
      <c r="AQ1181" s="6">
        <f>INT(Table1[[#This Row],[Create Date]])</f>
        <v>45019</v>
      </c>
      <c r="AR1181" s="2">
        <f t="shared" si="205"/>
        <v>45019</v>
      </c>
      <c r="AS1181" s="1" t="str">
        <f t="shared" si="206"/>
        <v>10:20:03</v>
      </c>
      <c r="AT1181" s="1" t="str">
        <f t="shared" si="207"/>
        <v>Week-2</v>
      </c>
      <c r="AU1181" s="3">
        <f t="shared" si="208"/>
        <v>0.41666666666666663</v>
      </c>
      <c r="AW1181">
        <v>0.15000000000000002</v>
      </c>
      <c r="AX1181">
        <v>54</v>
      </c>
      <c r="AY1181">
        <v>19.8</v>
      </c>
    </row>
    <row r="1182" spans="1:51" x14ac:dyDescent="0.25">
      <c r="A1182">
        <v>9338</v>
      </c>
      <c r="B1182" t="s">
        <v>41</v>
      </c>
      <c r="C1182" t="s">
        <v>60</v>
      </c>
      <c r="D1182" t="s">
        <v>43</v>
      </c>
      <c r="E1182" t="s">
        <v>110</v>
      </c>
      <c r="F1182" t="s">
        <v>5508</v>
      </c>
      <c r="G1182" t="s">
        <v>82</v>
      </c>
      <c r="H1182" t="s">
        <v>72</v>
      </c>
      <c r="I1182" t="s">
        <v>72</v>
      </c>
      <c r="J1182" t="s">
        <v>48</v>
      </c>
      <c r="K1182" t="s">
        <v>113</v>
      </c>
      <c r="L1182" t="s">
        <v>50</v>
      </c>
      <c r="M1182" t="s">
        <v>51</v>
      </c>
      <c r="N1182">
        <v>20</v>
      </c>
      <c r="O1182" t="s">
        <v>48</v>
      </c>
      <c r="P1182" t="s">
        <v>52</v>
      </c>
      <c r="T1182" t="s">
        <v>105</v>
      </c>
      <c r="V1182" t="s">
        <v>48</v>
      </c>
      <c r="W1182" t="s">
        <v>54</v>
      </c>
      <c r="X1182" t="s">
        <v>142</v>
      </c>
      <c r="Y1182" t="s">
        <v>54</v>
      </c>
      <c r="Z1182" t="s">
        <v>4527</v>
      </c>
      <c r="AA1182" t="s">
        <v>54</v>
      </c>
      <c r="AB1182" t="s">
        <v>57</v>
      </c>
      <c r="AC1182" t="s">
        <v>5509</v>
      </c>
      <c r="AH1182">
        <f t="shared" si="198"/>
        <v>0</v>
      </c>
      <c r="AI1182">
        <f t="shared" si="199"/>
        <v>1</v>
      </c>
      <c r="AJ1182" t="str">
        <f t="shared" si="200"/>
        <v/>
      </c>
      <c r="AK1182">
        <v>1</v>
      </c>
      <c r="AL1182" s="8">
        <f t="shared" si="201"/>
        <v>20</v>
      </c>
      <c r="AM1182" s="8">
        <f t="shared" si="202"/>
        <v>0.1</v>
      </c>
      <c r="AN1182" s="8">
        <f t="shared" si="203"/>
        <v>9.0333333333333332</v>
      </c>
      <c r="AO1182" s="8">
        <f>Table1[[#This Row],[L1 Worked Time]]+Table1[[#This Row],[Idle Time]]+Table1[[#This Row],[L1 Pend Time]]</f>
        <v>29.133333333333333</v>
      </c>
      <c r="AP1182" s="1" t="str">
        <f t="shared" si="204"/>
        <v>Mon</v>
      </c>
      <c r="AQ1182" s="6">
        <f>INT(Table1[[#This Row],[Create Date]])</f>
        <v>45019</v>
      </c>
      <c r="AR1182" s="2">
        <f t="shared" si="205"/>
        <v>45019</v>
      </c>
      <c r="AS1182" s="1" t="str">
        <f t="shared" si="206"/>
        <v>10:10:03</v>
      </c>
      <c r="AT1182" s="1" t="str">
        <f t="shared" si="207"/>
        <v>Week-2</v>
      </c>
      <c r="AU1182" s="3">
        <f t="shared" si="208"/>
        <v>0.41666666666666663</v>
      </c>
      <c r="AW1182">
        <v>0.1</v>
      </c>
      <c r="AX1182">
        <v>20</v>
      </c>
      <c r="AY1182">
        <v>9.0333333333333332</v>
      </c>
    </row>
    <row r="1183" spans="1:51" x14ac:dyDescent="0.25">
      <c r="A1183">
        <v>9337</v>
      </c>
      <c r="B1183" t="s">
        <v>59</v>
      </c>
      <c r="C1183" t="s">
        <v>60</v>
      </c>
      <c r="D1183" t="s">
        <v>43</v>
      </c>
      <c r="E1183" t="s">
        <v>5232</v>
      </c>
      <c r="F1183" t="s">
        <v>5510</v>
      </c>
      <c r="G1183" t="s">
        <v>46</v>
      </c>
      <c r="H1183" t="s">
        <v>72</v>
      </c>
      <c r="I1183" t="s">
        <v>72</v>
      </c>
      <c r="J1183" t="s">
        <v>64</v>
      </c>
      <c r="L1183" t="s">
        <v>50</v>
      </c>
      <c r="M1183" t="s">
        <v>65</v>
      </c>
      <c r="N1183">
        <v>47</v>
      </c>
      <c r="O1183" t="s">
        <v>48</v>
      </c>
      <c r="P1183" t="s">
        <v>66</v>
      </c>
      <c r="Q1183" t="s">
        <v>73</v>
      </c>
      <c r="V1183" t="s">
        <v>48</v>
      </c>
      <c r="W1183" t="s">
        <v>54</v>
      </c>
      <c r="X1183" t="s">
        <v>55</v>
      </c>
      <c r="Y1183" t="s">
        <v>54</v>
      </c>
      <c r="Z1183" t="s">
        <v>5511</v>
      </c>
      <c r="AA1183" t="s">
        <v>54</v>
      </c>
      <c r="AB1183" t="s">
        <v>57</v>
      </c>
      <c r="AC1183" t="s">
        <v>5512</v>
      </c>
      <c r="AH1183">
        <f t="shared" si="198"/>
        <v>0</v>
      </c>
      <c r="AI1183">
        <f t="shared" si="199"/>
        <v>1</v>
      </c>
      <c r="AJ1183" t="str">
        <f t="shared" si="200"/>
        <v/>
      </c>
      <c r="AK1183">
        <v>1</v>
      </c>
      <c r="AL1183" s="8">
        <f t="shared" si="201"/>
        <v>47</v>
      </c>
      <c r="AM1183" s="8">
        <f t="shared" si="202"/>
        <v>0.15000000000000002</v>
      </c>
      <c r="AN1183" s="8">
        <f t="shared" si="203"/>
        <v>166.33333333333331</v>
      </c>
      <c r="AO1183" s="8">
        <f>Table1[[#This Row],[L1 Worked Time]]+Table1[[#This Row],[Idle Time]]+Table1[[#This Row],[L1 Pend Time]]</f>
        <v>213.48333333333332</v>
      </c>
      <c r="AP1183" s="1" t="str">
        <f t="shared" si="204"/>
        <v>Mon</v>
      </c>
      <c r="AQ1183" s="6">
        <f>INT(Table1[[#This Row],[Create Date]])</f>
        <v>45019</v>
      </c>
      <c r="AR1183" s="2">
        <f t="shared" si="205"/>
        <v>45019</v>
      </c>
      <c r="AS1183" s="1" t="str">
        <f t="shared" si="206"/>
        <v>09:00:09</v>
      </c>
      <c r="AT1183" s="1" t="str">
        <f t="shared" si="207"/>
        <v>Week-2</v>
      </c>
      <c r="AU1183" s="3">
        <f t="shared" si="208"/>
        <v>0.375</v>
      </c>
      <c r="AW1183">
        <v>0.15000000000000002</v>
      </c>
      <c r="AX1183">
        <v>47</v>
      </c>
      <c r="AY1183">
        <v>166.33333333333331</v>
      </c>
    </row>
    <row r="1184" spans="1:51" x14ac:dyDescent="0.25">
      <c r="A1184">
        <v>9336</v>
      </c>
      <c r="B1184" t="s">
        <v>41</v>
      </c>
      <c r="C1184" t="s">
        <v>60</v>
      </c>
      <c r="D1184" t="s">
        <v>43</v>
      </c>
      <c r="E1184" t="s">
        <v>110</v>
      </c>
      <c r="F1184" t="s">
        <v>5513</v>
      </c>
      <c r="G1184" t="s">
        <v>82</v>
      </c>
      <c r="H1184" t="s">
        <v>72</v>
      </c>
      <c r="I1184" t="s">
        <v>72</v>
      </c>
      <c r="J1184" t="s">
        <v>112</v>
      </c>
      <c r="K1184" t="s">
        <v>113</v>
      </c>
      <c r="L1184" t="s">
        <v>50</v>
      </c>
      <c r="M1184" t="s">
        <v>51</v>
      </c>
      <c r="N1184">
        <v>234</v>
      </c>
      <c r="O1184" t="s">
        <v>48</v>
      </c>
      <c r="P1184" t="s">
        <v>52</v>
      </c>
      <c r="T1184" t="s">
        <v>105</v>
      </c>
      <c r="V1184" t="s">
        <v>48</v>
      </c>
      <c r="W1184" t="s">
        <v>54</v>
      </c>
      <c r="X1184" t="s">
        <v>359</v>
      </c>
      <c r="Y1184" t="s">
        <v>54</v>
      </c>
      <c r="Z1184" t="s">
        <v>5514</v>
      </c>
      <c r="AA1184" t="s">
        <v>54</v>
      </c>
      <c r="AB1184" t="s">
        <v>57</v>
      </c>
      <c r="AC1184" t="s">
        <v>3647</v>
      </c>
      <c r="AH1184">
        <f t="shared" si="198"/>
        <v>0</v>
      </c>
      <c r="AI1184">
        <f t="shared" si="199"/>
        <v>1</v>
      </c>
      <c r="AJ1184" t="str">
        <f t="shared" si="200"/>
        <v/>
      </c>
      <c r="AK1184">
        <v>1</v>
      </c>
      <c r="AL1184" s="8">
        <f t="shared" si="201"/>
        <v>234</v>
      </c>
      <c r="AM1184" s="8">
        <f t="shared" si="202"/>
        <v>0.2</v>
      </c>
      <c r="AN1184" s="8">
        <f t="shared" si="203"/>
        <v>10.866666666666667</v>
      </c>
      <c r="AO1184" s="8">
        <f>Table1[[#This Row],[L1 Worked Time]]+Table1[[#This Row],[Idle Time]]+Table1[[#This Row],[L1 Pend Time]]</f>
        <v>245.06666666666666</v>
      </c>
      <c r="AP1184" s="1" t="str">
        <f t="shared" si="204"/>
        <v>Mon</v>
      </c>
      <c r="AQ1184" s="6">
        <f>INT(Table1[[#This Row],[Create Date]])</f>
        <v>45019</v>
      </c>
      <c r="AR1184" s="2">
        <f t="shared" si="205"/>
        <v>45019</v>
      </c>
      <c r="AS1184" s="1" t="str">
        <f t="shared" si="206"/>
        <v>08:50:04</v>
      </c>
      <c r="AT1184" s="1" t="str">
        <f t="shared" si="207"/>
        <v>Week-2</v>
      </c>
      <c r="AU1184" s="3">
        <f t="shared" si="208"/>
        <v>0.33333333333333331</v>
      </c>
      <c r="AW1184">
        <v>0.2</v>
      </c>
      <c r="AX1184">
        <v>234</v>
      </c>
      <c r="AY1184">
        <v>10.866666666666667</v>
      </c>
    </row>
    <row r="1185" spans="1:51" x14ac:dyDescent="0.25">
      <c r="A1185">
        <v>9335</v>
      </c>
      <c r="B1185" t="s">
        <v>41</v>
      </c>
      <c r="C1185" t="s">
        <v>60</v>
      </c>
      <c r="D1185" t="s">
        <v>43</v>
      </c>
      <c r="E1185" t="s">
        <v>110</v>
      </c>
      <c r="F1185" t="s">
        <v>5515</v>
      </c>
      <c r="G1185" t="s">
        <v>2165</v>
      </c>
      <c r="H1185" t="s">
        <v>72</v>
      </c>
      <c r="I1185" t="s">
        <v>72</v>
      </c>
      <c r="J1185" t="s">
        <v>112</v>
      </c>
      <c r="K1185" t="s">
        <v>113</v>
      </c>
      <c r="L1185" t="s">
        <v>50</v>
      </c>
      <c r="M1185" t="s">
        <v>51</v>
      </c>
      <c r="N1185">
        <v>42</v>
      </c>
      <c r="O1185" t="s">
        <v>48</v>
      </c>
      <c r="P1185" t="s">
        <v>52</v>
      </c>
      <c r="T1185" t="s">
        <v>105</v>
      </c>
      <c r="V1185" t="s">
        <v>48</v>
      </c>
      <c r="W1185" t="s">
        <v>54</v>
      </c>
      <c r="X1185" t="s">
        <v>84</v>
      </c>
      <c r="Y1185" t="s">
        <v>54</v>
      </c>
      <c r="Z1185" t="s">
        <v>1703</v>
      </c>
      <c r="AA1185" t="s">
        <v>54</v>
      </c>
      <c r="AB1185" t="s">
        <v>57</v>
      </c>
      <c r="AC1185" t="s">
        <v>532</v>
      </c>
      <c r="AH1185">
        <f t="shared" si="198"/>
        <v>0</v>
      </c>
      <c r="AI1185">
        <f t="shared" si="199"/>
        <v>1</v>
      </c>
      <c r="AJ1185" t="str">
        <f t="shared" si="200"/>
        <v/>
      </c>
      <c r="AK1185">
        <v>1</v>
      </c>
      <c r="AL1185" s="8">
        <f t="shared" si="201"/>
        <v>42</v>
      </c>
      <c r="AM1185" s="8">
        <f t="shared" si="202"/>
        <v>0.18333333333333332</v>
      </c>
      <c r="AN1185" s="8">
        <f t="shared" si="203"/>
        <v>93.833333333333329</v>
      </c>
      <c r="AO1185" s="8">
        <f>Table1[[#This Row],[L1 Worked Time]]+Table1[[#This Row],[Idle Time]]+Table1[[#This Row],[L1 Pend Time]]</f>
        <v>136.01666666666665</v>
      </c>
      <c r="AP1185" s="1" t="str">
        <f t="shared" si="204"/>
        <v>Mon</v>
      </c>
      <c r="AQ1185" s="6">
        <f>INT(Table1[[#This Row],[Create Date]])</f>
        <v>45019</v>
      </c>
      <c r="AR1185" s="2">
        <f t="shared" si="205"/>
        <v>45019</v>
      </c>
      <c r="AS1185" s="1" t="str">
        <f t="shared" si="206"/>
        <v>08:20:05</v>
      </c>
      <c r="AT1185" s="1" t="str">
        <f t="shared" si="207"/>
        <v>Week-2</v>
      </c>
      <c r="AU1185" s="3">
        <f t="shared" si="208"/>
        <v>0.33333333333333331</v>
      </c>
      <c r="AW1185">
        <v>0.18333333333333332</v>
      </c>
      <c r="AX1185">
        <v>42</v>
      </c>
      <c r="AY1185">
        <v>93.833333333333329</v>
      </c>
    </row>
    <row r="1186" spans="1:51" x14ac:dyDescent="0.25">
      <c r="A1186">
        <v>9334</v>
      </c>
      <c r="B1186" t="s">
        <v>41</v>
      </c>
      <c r="C1186" t="s">
        <v>60</v>
      </c>
      <c r="D1186" t="s">
        <v>43</v>
      </c>
      <c r="E1186" t="s">
        <v>110</v>
      </c>
      <c r="F1186" t="s">
        <v>5516</v>
      </c>
      <c r="G1186" t="s">
        <v>2165</v>
      </c>
      <c r="H1186" t="s">
        <v>72</v>
      </c>
      <c r="I1186" t="s">
        <v>72</v>
      </c>
      <c r="J1186" t="s">
        <v>112</v>
      </c>
      <c r="K1186" t="s">
        <v>113</v>
      </c>
      <c r="L1186" t="s">
        <v>50</v>
      </c>
      <c r="M1186" t="s">
        <v>51</v>
      </c>
      <c r="N1186">
        <v>40</v>
      </c>
      <c r="O1186" t="s">
        <v>48</v>
      </c>
      <c r="P1186" t="s">
        <v>52</v>
      </c>
      <c r="T1186" t="s">
        <v>105</v>
      </c>
      <c r="V1186" t="s">
        <v>48</v>
      </c>
      <c r="W1186" t="s">
        <v>54</v>
      </c>
      <c r="X1186" t="s">
        <v>125</v>
      </c>
      <c r="Y1186" t="s">
        <v>54</v>
      </c>
      <c r="Z1186" t="s">
        <v>5517</v>
      </c>
      <c r="AA1186" t="s">
        <v>54</v>
      </c>
      <c r="AB1186" t="s">
        <v>57</v>
      </c>
      <c r="AC1186" t="s">
        <v>5518</v>
      </c>
      <c r="AH1186">
        <f t="shared" si="198"/>
        <v>0</v>
      </c>
      <c r="AI1186">
        <f t="shared" si="199"/>
        <v>1</v>
      </c>
      <c r="AJ1186" t="str">
        <f t="shared" si="200"/>
        <v/>
      </c>
      <c r="AK1186">
        <v>1</v>
      </c>
      <c r="AL1186" s="8">
        <f t="shared" si="201"/>
        <v>40</v>
      </c>
      <c r="AM1186" s="8">
        <f t="shared" si="202"/>
        <v>0.23333333333333334</v>
      </c>
      <c r="AN1186" s="8">
        <f t="shared" si="203"/>
        <v>54.6</v>
      </c>
      <c r="AO1186" s="8">
        <f>Table1[[#This Row],[L1 Worked Time]]+Table1[[#This Row],[Idle Time]]+Table1[[#This Row],[L1 Pend Time]]</f>
        <v>94.833333333333343</v>
      </c>
      <c r="AP1186" s="1" t="str">
        <f t="shared" si="204"/>
        <v>Mon</v>
      </c>
      <c r="AQ1186" s="6">
        <f>INT(Table1[[#This Row],[Create Date]])</f>
        <v>45019</v>
      </c>
      <c r="AR1186" s="2">
        <f t="shared" si="205"/>
        <v>45019</v>
      </c>
      <c r="AS1186" s="1" t="str">
        <f t="shared" si="206"/>
        <v>08:20:03</v>
      </c>
      <c r="AT1186" s="1" t="str">
        <f t="shared" si="207"/>
        <v>Week-2</v>
      </c>
      <c r="AU1186" s="3">
        <f t="shared" si="208"/>
        <v>0.33333333333333331</v>
      </c>
      <c r="AW1186">
        <v>0.23333333333333334</v>
      </c>
      <c r="AX1186">
        <v>40</v>
      </c>
      <c r="AY1186">
        <v>54.6</v>
      </c>
    </row>
    <row r="1187" spans="1:51" x14ac:dyDescent="0.25">
      <c r="A1187">
        <v>9333</v>
      </c>
      <c r="B1187" t="s">
        <v>41</v>
      </c>
      <c r="C1187" t="s">
        <v>60</v>
      </c>
      <c r="D1187" t="s">
        <v>43</v>
      </c>
      <c r="E1187" t="s">
        <v>110</v>
      </c>
      <c r="F1187" t="s">
        <v>5519</v>
      </c>
      <c r="G1187" t="s">
        <v>181</v>
      </c>
      <c r="H1187" t="s">
        <v>72</v>
      </c>
      <c r="I1187" t="s">
        <v>72</v>
      </c>
      <c r="J1187" t="s">
        <v>112</v>
      </c>
      <c r="K1187" t="s">
        <v>113</v>
      </c>
      <c r="L1187" t="s">
        <v>50</v>
      </c>
      <c r="M1187" t="s">
        <v>114</v>
      </c>
      <c r="N1187">
        <v>5</v>
      </c>
      <c r="O1187" t="s">
        <v>48</v>
      </c>
      <c r="P1187" t="s">
        <v>52</v>
      </c>
      <c r="T1187" t="s">
        <v>105</v>
      </c>
      <c r="V1187" t="s">
        <v>48</v>
      </c>
      <c r="W1187" t="s">
        <v>54</v>
      </c>
      <c r="X1187" t="s">
        <v>5520</v>
      </c>
      <c r="Y1187" t="s">
        <v>54</v>
      </c>
      <c r="Z1187" t="s">
        <v>324</v>
      </c>
      <c r="AA1187" t="s">
        <v>54</v>
      </c>
      <c r="AB1187" t="s">
        <v>57</v>
      </c>
      <c r="AC1187" t="s">
        <v>5521</v>
      </c>
      <c r="AH1187">
        <f t="shared" si="198"/>
        <v>0</v>
      </c>
      <c r="AI1187">
        <f t="shared" si="199"/>
        <v>1</v>
      </c>
      <c r="AJ1187" t="str">
        <f t="shared" si="200"/>
        <v/>
      </c>
      <c r="AK1187">
        <v>1</v>
      </c>
      <c r="AL1187" s="8">
        <f t="shared" si="201"/>
        <v>5</v>
      </c>
      <c r="AM1187" s="8">
        <f t="shared" si="202"/>
        <v>5.5333333333333332</v>
      </c>
      <c r="AN1187" s="8">
        <f t="shared" si="203"/>
        <v>79.350000000000009</v>
      </c>
      <c r="AO1187" s="8">
        <f>Table1[[#This Row],[L1 Worked Time]]+Table1[[#This Row],[Idle Time]]+Table1[[#This Row],[L1 Pend Time]]</f>
        <v>89.88333333333334</v>
      </c>
      <c r="AP1187" s="1" t="str">
        <f t="shared" si="204"/>
        <v>Mon</v>
      </c>
      <c r="AQ1187" s="6">
        <f>INT(Table1[[#This Row],[Create Date]])</f>
        <v>45019</v>
      </c>
      <c r="AR1187" s="2">
        <f t="shared" si="205"/>
        <v>45019</v>
      </c>
      <c r="AS1187" s="1" t="str">
        <f t="shared" si="206"/>
        <v>08:10:02</v>
      </c>
      <c r="AT1187" s="1" t="str">
        <f t="shared" si="207"/>
        <v>Week-2</v>
      </c>
      <c r="AU1187" s="3">
        <f t="shared" si="208"/>
        <v>0.33333333333333331</v>
      </c>
      <c r="AW1187">
        <v>5.5333333333333332</v>
      </c>
      <c r="AX1187">
        <v>5</v>
      </c>
      <c r="AY1187">
        <v>79.350000000000009</v>
      </c>
    </row>
    <row r="1188" spans="1:51" x14ac:dyDescent="0.25">
      <c r="A1188">
        <v>9332</v>
      </c>
      <c r="B1188" t="s">
        <v>59</v>
      </c>
      <c r="C1188" t="s">
        <v>60</v>
      </c>
      <c r="D1188" t="s">
        <v>43</v>
      </c>
      <c r="E1188" t="s">
        <v>5522</v>
      </c>
      <c r="F1188" t="s">
        <v>5523</v>
      </c>
      <c r="G1188" t="s">
        <v>82</v>
      </c>
      <c r="H1188" t="s">
        <v>47</v>
      </c>
      <c r="I1188" t="s">
        <v>47</v>
      </c>
      <c r="J1188" t="s">
        <v>64</v>
      </c>
      <c r="L1188" t="s">
        <v>50</v>
      </c>
      <c r="M1188" t="s">
        <v>65</v>
      </c>
      <c r="N1188">
        <v>123</v>
      </c>
      <c r="O1188" t="s">
        <v>48</v>
      </c>
      <c r="P1188" t="s">
        <v>66</v>
      </c>
      <c r="Q1188" t="s">
        <v>317</v>
      </c>
      <c r="V1188" t="s">
        <v>48</v>
      </c>
      <c r="W1188" t="s">
        <v>54</v>
      </c>
      <c r="X1188" t="s">
        <v>4260</v>
      </c>
      <c r="Y1188" t="s">
        <v>54</v>
      </c>
      <c r="Z1188" t="s">
        <v>5524</v>
      </c>
      <c r="AA1188" t="s">
        <v>54</v>
      </c>
      <c r="AB1188" t="s">
        <v>57</v>
      </c>
      <c r="AC1188" t="s">
        <v>5525</v>
      </c>
      <c r="AH1188">
        <f t="shared" si="198"/>
        <v>0</v>
      </c>
      <c r="AI1188">
        <f t="shared" si="199"/>
        <v>1</v>
      </c>
      <c r="AJ1188" t="str">
        <f t="shared" si="200"/>
        <v/>
      </c>
      <c r="AK1188">
        <v>1</v>
      </c>
      <c r="AL1188" s="8">
        <f t="shared" si="201"/>
        <v>123</v>
      </c>
      <c r="AM1188" s="8">
        <f t="shared" si="202"/>
        <v>2.9166666666666665</v>
      </c>
      <c r="AN1188" s="8">
        <f t="shared" si="203"/>
        <v>152.76666666666668</v>
      </c>
      <c r="AO1188" s="8">
        <f>Table1[[#This Row],[L1 Worked Time]]+Table1[[#This Row],[Idle Time]]+Table1[[#This Row],[L1 Pend Time]]</f>
        <v>278.68333333333334</v>
      </c>
      <c r="AP1188" s="1" t="str">
        <f t="shared" si="204"/>
        <v>Mon</v>
      </c>
      <c r="AQ1188" s="6">
        <f>INT(Table1[[#This Row],[Create Date]])</f>
        <v>45019</v>
      </c>
      <c r="AR1188" s="2">
        <f t="shared" si="205"/>
        <v>45019</v>
      </c>
      <c r="AS1188" s="1" t="str">
        <f t="shared" si="206"/>
        <v>08:00:05</v>
      </c>
      <c r="AT1188" s="1" t="str">
        <f t="shared" si="207"/>
        <v>Week-2</v>
      </c>
      <c r="AU1188" s="3">
        <f t="shared" si="208"/>
        <v>0.33333333333333331</v>
      </c>
      <c r="AW1188">
        <v>2.9166666666666665</v>
      </c>
      <c r="AX1188">
        <v>123</v>
      </c>
      <c r="AY1188">
        <v>152.76666666666668</v>
      </c>
    </row>
    <row r="1189" spans="1:51" x14ac:dyDescent="0.25">
      <c r="A1189">
        <v>9331</v>
      </c>
      <c r="B1189" t="s">
        <v>41</v>
      </c>
      <c r="C1189" t="s">
        <v>60</v>
      </c>
      <c r="D1189" t="s">
        <v>43</v>
      </c>
      <c r="E1189" t="s">
        <v>110</v>
      </c>
      <c r="F1189" t="s">
        <v>5526</v>
      </c>
      <c r="G1189" t="s">
        <v>46</v>
      </c>
      <c r="H1189" t="s">
        <v>72</v>
      </c>
      <c r="I1189" t="s">
        <v>72</v>
      </c>
      <c r="J1189" t="s">
        <v>112</v>
      </c>
      <c r="K1189" t="s">
        <v>113</v>
      </c>
      <c r="L1189" t="s">
        <v>50</v>
      </c>
      <c r="M1189" t="s">
        <v>114</v>
      </c>
      <c r="N1189">
        <v>20</v>
      </c>
      <c r="O1189" t="s">
        <v>48</v>
      </c>
      <c r="P1189" t="s">
        <v>52</v>
      </c>
      <c r="T1189" t="s">
        <v>105</v>
      </c>
      <c r="V1189" t="s">
        <v>48</v>
      </c>
      <c r="W1189" t="s">
        <v>54</v>
      </c>
      <c r="X1189" t="s">
        <v>435</v>
      </c>
      <c r="Y1189" t="s">
        <v>54</v>
      </c>
      <c r="Z1189" t="s">
        <v>5527</v>
      </c>
      <c r="AA1189" t="s">
        <v>54</v>
      </c>
      <c r="AB1189" t="s">
        <v>57</v>
      </c>
      <c r="AC1189" t="s">
        <v>5528</v>
      </c>
      <c r="AH1189">
        <f t="shared" si="198"/>
        <v>0</v>
      </c>
      <c r="AI1189">
        <f t="shared" si="199"/>
        <v>1</v>
      </c>
      <c r="AJ1189" t="str">
        <f t="shared" si="200"/>
        <v/>
      </c>
      <c r="AK1189">
        <v>1</v>
      </c>
      <c r="AL1189" s="8">
        <f t="shared" si="201"/>
        <v>20</v>
      </c>
      <c r="AM1189" s="8">
        <f t="shared" si="202"/>
        <v>0.21666666666666667</v>
      </c>
      <c r="AN1189" s="8">
        <f t="shared" si="203"/>
        <v>205.2</v>
      </c>
      <c r="AO1189" s="8">
        <f>Table1[[#This Row],[L1 Worked Time]]+Table1[[#This Row],[Idle Time]]+Table1[[#This Row],[L1 Pend Time]]</f>
        <v>225.41666666666666</v>
      </c>
      <c r="AP1189" s="1" t="str">
        <f t="shared" si="204"/>
        <v>Mon</v>
      </c>
      <c r="AQ1189" s="6">
        <f>INT(Table1[[#This Row],[Create Date]])</f>
        <v>45019</v>
      </c>
      <c r="AR1189" s="2">
        <f t="shared" si="205"/>
        <v>45019</v>
      </c>
      <c r="AS1189" s="1" t="str">
        <f t="shared" si="206"/>
        <v>07:50:08</v>
      </c>
      <c r="AT1189" s="1" t="str">
        <f t="shared" si="207"/>
        <v>Week-2</v>
      </c>
      <c r="AU1189" s="3">
        <f t="shared" si="208"/>
        <v>0.29166666666666663</v>
      </c>
      <c r="AW1189">
        <v>0.21666666666666667</v>
      </c>
      <c r="AX1189">
        <v>20</v>
      </c>
      <c r="AY1189">
        <v>205.2</v>
      </c>
    </row>
    <row r="1190" spans="1:51" x14ac:dyDescent="0.25">
      <c r="A1190">
        <v>9330</v>
      </c>
      <c r="B1190" t="s">
        <v>41</v>
      </c>
      <c r="C1190" t="s">
        <v>42</v>
      </c>
      <c r="D1190" t="s">
        <v>43</v>
      </c>
      <c r="E1190" t="s">
        <v>110</v>
      </c>
      <c r="F1190" t="s">
        <v>5529</v>
      </c>
      <c r="G1190" t="s">
        <v>129</v>
      </c>
      <c r="H1190" t="s">
        <v>72</v>
      </c>
      <c r="I1190" t="s">
        <v>72</v>
      </c>
      <c r="J1190" t="s">
        <v>112</v>
      </c>
      <c r="K1190" t="s">
        <v>113</v>
      </c>
      <c r="L1190" t="s">
        <v>50</v>
      </c>
      <c r="M1190" t="s">
        <v>114</v>
      </c>
      <c r="N1190">
        <v>36</v>
      </c>
      <c r="O1190" t="s">
        <v>48</v>
      </c>
      <c r="P1190" t="s">
        <v>52</v>
      </c>
      <c r="T1190" t="s">
        <v>105</v>
      </c>
      <c r="V1190" t="s">
        <v>48</v>
      </c>
      <c r="W1190" t="s">
        <v>54</v>
      </c>
      <c r="X1190" t="s">
        <v>359</v>
      </c>
      <c r="Y1190" t="s">
        <v>54</v>
      </c>
      <c r="Z1190" t="s">
        <v>5530</v>
      </c>
      <c r="AA1190" t="s">
        <v>54</v>
      </c>
      <c r="AB1190" t="s">
        <v>57</v>
      </c>
      <c r="AC1190" t="s">
        <v>1932</v>
      </c>
      <c r="AH1190">
        <f t="shared" si="198"/>
        <v>0</v>
      </c>
      <c r="AI1190">
        <f t="shared" si="199"/>
        <v>1</v>
      </c>
      <c r="AJ1190" t="str">
        <f t="shared" si="200"/>
        <v/>
      </c>
      <c r="AK1190">
        <v>1</v>
      </c>
      <c r="AL1190" s="8">
        <f t="shared" si="201"/>
        <v>36</v>
      </c>
      <c r="AM1190" s="8">
        <f t="shared" si="202"/>
        <v>0.2</v>
      </c>
      <c r="AN1190" s="8">
        <f t="shared" si="203"/>
        <v>42.716666666666669</v>
      </c>
      <c r="AO1190" s="8">
        <f>Table1[[#This Row],[L1 Worked Time]]+Table1[[#This Row],[Idle Time]]+Table1[[#This Row],[L1 Pend Time]]</f>
        <v>78.916666666666671</v>
      </c>
      <c r="AP1190" s="1" t="str">
        <f t="shared" si="204"/>
        <v>Mon</v>
      </c>
      <c r="AQ1190" s="6">
        <f>INT(Table1[[#This Row],[Create Date]])</f>
        <v>45019</v>
      </c>
      <c r="AR1190" s="2">
        <f t="shared" si="205"/>
        <v>45019</v>
      </c>
      <c r="AS1190" s="1" t="str">
        <f t="shared" si="206"/>
        <v>07:20:03</v>
      </c>
      <c r="AT1190" s="1" t="str">
        <f t="shared" si="207"/>
        <v>Week-2</v>
      </c>
      <c r="AU1190" s="3">
        <f t="shared" si="208"/>
        <v>0.29166666666666663</v>
      </c>
      <c r="AW1190">
        <v>0.2</v>
      </c>
      <c r="AX1190">
        <v>36</v>
      </c>
      <c r="AY1190">
        <v>42.716666666666669</v>
      </c>
    </row>
    <row r="1191" spans="1:51" x14ac:dyDescent="0.25">
      <c r="A1191">
        <v>9329</v>
      </c>
      <c r="B1191" t="s">
        <v>59</v>
      </c>
      <c r="C1191" t="s">
        <v>164</v>
      </c>
      <c r="D1191" t="s">
        <v>43</v>
      </c>
      <c r="E1191" t="s">
        <v>5531</v>
      </c>
      <c r="F1191" t="s">
        <v>5532</v>
      </c>
      <c r="G1191" t="s">
        <v>46</v>
      </c>
      <c r="H1191" t="s">
        <v>47</v>
      </c>
      <c r="I1191" t="s">
        <v>47</v>
      </c>
      <c r="J1191" t="s">
        <v>64</v>
      </c>
      <c r="L1191" t="s">
        <v>50</v>
      </c>
      <c r="M1191" t="s">
        <v>65</v>
      </c>
      <c r="N1191">
        <v>45</v>
      </c>
      <c r="O1191" t="s">
        <v>48</v>
      </c>
      <c r="P1191" t="s">
        <v>66</v>
      </c>
      <c r="Q1191" t="s">
        <v>147</v>
      </c>
      <c r="V1191" t="s">
        <v>48</v>
      </c>
      <c r="W1191" t="s">
        <v>54</v>
      </c>
      <c r="X1191" t="s">
        <v>78</v>
      </c>
      <c r="Y1191" t="s">
        <v>54</v>
      </c>
      <c r="Z1191" t="s">
        <v>1030</v>
      </c>
      <c r="AA1191" t="s">
        <v>54</v>
      </c>
      <c r="AB1191" t="s">
        <v>57</v>
      </c>
      <c r="AC1191" t="s">
        <v>5533</v>
      </c>
      <c r="AH1191">
        <f t="shared" si="198"/>
        <v>0</v>
      </c>
      <c r="AI1191">
        <f t="shared" si="199"/>
        <v>1</v>
      </c>
      <c r="AJ1191" t="str">
        <f t="shared" si="200"/>
        <v/>
      </c>
      <c r="AK1191">
        <v>1</v>
      </c>
      <c r="AL1191" s="8">
        <f t="shared" si="201"/>
        <v>45</v>
      </c>
      <c r="AM1191" s="8">
        <f t="shared" si="202"/>
        <v>0.13333333333333333</v>
      </c>
      <c r="AN1191" s="8">
        <f t="shared" si="203"/>
        <v>467.20000000000005</v>
      </c>
      <c r="AO1191" s="8">
        <f>Table1[[#This Row],[L1 Worked Time]]+Table1[[#This Row],[Idle Time]]+Table1[[#This Row],[L1 Pend Time]]</f>
        <v>512.33333333333337</v>
      </c>
      <c r="AP1191" s="1" t="str">
        <f t="shared" si="204"/>
        <v>Mon</v>
      </c>
      <c r="AQ1191" s="6">
        <f>INT(Table1[[#This Row],[Create Date]])</f>
        <v>45019</v>
      </c>
      <c r="AR1191" s="2">
        <f t="shared" si="205"/>
        <v>45019</v>
      </c>
      <c r="AS1191" s="1" t="str">
        <f t="shared" si="206"/>
        <v>07:00:05</v>
      </c>
      <c r="AT1191" s="1" t="str">
        <f t="shared" si="207"/>
        <v>Week-2</v>
      </c>
      <c r="AU1191" s="3">
        <f t="shared" si="208"/>
        <v>0.29166666666666663</v>
      </c>
      <c r="AW1191">
        <v>0.13333333333333333</v>
      </c>
      <c r="AX1191">
        <v>45</v>
      </c>
      <c r="AY1191">
        <v>467.20000000000005</v>
      </c>
    </row>
    <row r="1192" spans="1:51" x14ac:dyDescent="0.25">
      <c r="A1192">
        <v>9328</v>
      </c>
      <c r="B1192" t="s">
        <v>41</v>
      </c>
      <c r="C1192" t="s">
        <v>42</v>
      </c>
      <c r="D1192" t="s">
        <v>43</v>
      </c>
      <c r="E1192" t="s">
        <v>110</v>
      </c>
      <c r="F1192" t="s">
        <v>5534</v>
      </c>
      <c r="G1192" t="s">
        <v>129</v>
      </c>
      <c r="H1192" t="s">
        <v>72</v>
      </c>
      <c r="I1192" t="s">
        <v>72</v>
      </c>
      <c r="J1192" t="s">
        <v>112</v>
      </c>
      <c r="K1192" t="s">
        <v>113</v>
      </c>
      <c r="L1192" t="s">
        <v>50</v>
      </c>
      <c r="M1192" t="s">
        <v>114</v>
      </c>
      <c r="N1192">
        <v>46</v>
      </c>
      <c r="O1192" t="s">
        <v>48</v>
      </c>
      <c r="P1192" t="s">
        <v>52</v>
      </c>
      <c r="T1192" t="s">
        <v>105</v>
      </c>
      <c r="V1192" t="s">
        <v>48</v>
      </c>
      <c r="W1192" t="s">
        <v>54</v>
      </c>
      <c r="X1192" t="s">
        <v>148</v>
      </c>
      <c r="Y1192" t="s">
        <v>54</v>
      </c>
      <c r="Z1192" t="s">
        <v>5535</v>
      </c>
      <c r="AA1192" t="s">
        <v>54</v>
      </c>
      <c r="AB1192" t="s">
        <v>57</v>
      </c>
      <c r="AC1192" t="s">
        <v>5536</v>
      </c>
      <c r="AH1192">
        <f t="shared" si="198"/>
        <v>0</v>
      </c>
      <c r="AI1192">
        <f t="shared" si="199"/>
        <v>1</v>
      </c>
      <c r="AJ1192" t="str">
        <f t="shared" si="200"/>
        <v/>
      </c>
      <c r="AK1192">
        <v>1</v>
      </c>
      <c r="AL1192" s="8">
        <f t="shared" si="201"/>
        <v>46</v>
      </c>
      <c r="AM1192" s="8">
        <f t="shared" si="202"/>
        <v>0.11666666666666667</v>
      </c>
      <c r="AN1192" s="8">
        <f t="shared" si="203"/>
        <v>43.616666666666674</v>
      </c>
      <c r="AO1192" s="8">
        <f>Table1[[#This Row],[L1 Worked Time]]+Table1[[#This Row],[Idle Time]]+Table1[[#This Row],[L1 Pend Time]]</f>
        <v>89.733333333333348</v>
      </c>
      <c r="AP1192" s="1" t="str">
        <f t="shared" si="204"/>
        <v>Mon</v>
      </c>
      <c r="AQ1192" s="6">
        <f>INT(Table1[[#This Row],[Create Date]])</f>
        <v>45019</v>
      </c>
      <c r="AR1192" s="2">
        <f t="shared" si="205"/>
        <v>45019</v>
      </c>
      <c r="AS1192" s="1" t="str">
        <f t="shared" si="206"/>
        <v>06:20:03</v>
      </c>
      <c r="AT1192" s="1" t="str">
        <f t="shared" si="207"/>
        <v>Week-2</v>
      </c>
      <c r="AU1192" s="3">
        <f t="shared" si="208"/>
        <v>0.25</v>
      </c>
      <c r="AW1192">
        <v>0.11666666666666667</v>
      </c>
      <c r="AX1192">
        <v>46</v>
      </c>
      <c r="AY1192">
        <v>43.616666666666674</v>
      </c>
    </row>
    <row r="1193" spans="1:51" x14ac:dyDescent="0.25">
      <c r="A1193">
        <v>9327</v>
      </c>
      <c r="B1193" t="s">
        <v>41</v>
      </c>
      <c r="C1193" t="s">
        <v>60</v>
      </c>
      <c r="D1193" t="s">
        <v>43</v>
      </c>
      <c r="E1193" t="s">
        <v>110</v>
      </c>
      <c r="F1193" t="s">
        <v>5537</v>
      </c>
      <c r="G1193" t="s">
        <v>129</v>
      </c>
      <c r="H1193" t="s">
        <v>72</v>
      </c>
      <c r="I1193" t="s">
        <v>72</v>
      </c>
      <c r="J1193" t="s">
        <v>112</v>
      </c>
      <c r="K1193" t="s">
        <v>113</v>
      </c>
      <c r="L1193" t="s">
        <v>50</v>
      </c>
      <c r="M1193" t="s">
        <v>114</v>
      </c>
      <c r="N1193">
        <v>33</v>
      </c>
      <c r="O1193" t="s">
        <v>48</v>
      </c>
      <c r="P1193" t="s">
        <v>52</v>
      </c>
      <c r="T1193" t="s">
        <v>105</v>
      </c>
      <c r="V1193" t="s">
        <v>48</v>
      </c>
      <c r="W1193" t="s">
        <v>54</v>
      </c>
      <c r="X1193" t="s">
        <v>359</v>
      </c>
      <c r="Y1193" t="s">
        <v>54</v>
      </c>
      <c r="Z1193" t="s">
        <v>5538</v>
      </c>
      <c r="AA1193" t="s">
        <v>54</v>
      </c>
      <c r="AB1193" t="s">
        <v>57</v>
      </c>
      <c r="AC1193" t="s">
        <v>1576</v>
      </c>
      <c r="AH1193">
        <f t="shared" si="198"/>
        <v>0</v>
      </c>
      <c r="AI1193">
        <f t="shared" si="199"/>
        <v>1</v>
      </c>
      <c r="AJ1193" t="str">
        <f t="shared" si="200"/>
        <v/>
      </c>
      <c r="AK1193">
        <v>1</v>
      </c>
      <c r="AL1193" s="8">
        <f t="shared" si="201"/>
        <v>33</v>
      </c>
      <c r="AM1193" s="8">
        <f t="shared" si="202"/>
        <v>0.2</v>
      </c>
      <c r="AN1193" s="8">
        <f t="shared" si="203"/>
        <v>17.366666666666667</v>
      </c>
      <c r="AO1193" s="8">
        <f>Table1[[#This Row],[L1 Worked Time]]+Table1[[#This Row],[Idle Time]]+Table1[[#This Row],[L1 Pend Time]]</f>
        <v>50.56666666666667</v>
      </c>
      <c r="AP1193" s="1" t="str">
        <f t="shared" si="204"/>
        <v>Mon</v>
      </c>
      <c r="AQ1193" s="6">
        <f>INT(Table1[[#This Row],[Create Date]])</f>
        <v>45019</v>
      </c>
      <c r="AR1193" s="2">
        <f t="shared" si="205"/>
        <v>45019</v>
      </c>
      <c r="AS1193" s="1" t="str">
        <f t="shared" si="206"/>
        <v>06:10:05</v>
      </c>
      <c r="AT1193" s="1" t="str">
        <f t="shared" si="207"/>
        <v>Week-2</v>
      </c>
      <c r="AU1193" s="3">
        <f t="shared" si="208"/>
        <v>0.25</v>
      </c>
      <c r="AW1193">
        <v>0.2</v>
      </c>
      <c r="AX1193">
        <v>33</v>
      </c>
      <c r="AY1193">
        <v>17.366666666666667</v>
      </c>
    </row>
    <row r="1194" spans="1:51" x14ac:dyDescent="0.25">
      <c r="A1194">
        <v>9326</v>
      </c>
      <c r="B1194" t="s">
        <v>41</v>
      </c>
      <c r="C1194" t="s">
        <v>109</v>
      </c>
      <c r="D1194" t="s">
        <v>43</v>
      </c>
      <c r="E1194" t="s">
        <v>110</v>
      </c>
      <c r="F1194" t="s">
        <v>5539</v>
      </c>
      <c r="G1194" t="s">
        <v>129</v>
      </c>
      <c r="H1194" t="s">
        <v>72</v>
      </c>
      <c r="I1194" t="s">
        <v>72</v>
      </c>
      <c r="J1194" t="s">
        <v>112</v>
      </c>
      <c r="K1194" t="s">
        <v>113</v>
      </c>
      <c r="L1194" t="s">
        <v>50</v>
      </c>
      <c r="M1194" t="s">
        <v>114</v>
      </c>
      <c r="N1194">
        <v>11</v>
      </c>
      <c r="O1194" t="s">
        <v>48</v>
      </c>
      <c r="P1194" t="s">
        <v>52</v>
      </c>
      <c r="T1194" t="s">
        <v>105</v>
      </c>
      <c r="V1194" t="s">
        <v>48</v>
      </c>
      <c r="W1194" t="s">
        <v>54</v>
      </c>
      <c r="X1194" t="s">
        <v>244</v>
      </c>
      <c r="Y1194" t="s">
        <v>54</v>
      </c>
      <c r="Z1194" t="s">
        <v>5540</v>
      </c>
      <c r="AA1194" t="s">
        <v>54</v>
      </c>
      <c r="AB1194" t="s">
        <v>57</v>
      </c>
      <c r="AC1194" t="s">
        <v>5231</v>
      </c>
      <c r="AH1194">
        <f t="shared" si="198"/>
        <v>0</v>
      </c>
      <c r="AI1194">
        <f t="shared" si="199"/>
        <v>1</v>
      </c>
      <c r="AJ1194" t="str">
        <f t="shared" si="200"/>
        <v/>
      </c>
      <c r="AK1194">
        <v>1</v>
      </c>
      <c r="AL1194" s="8">
        <f t="shared" si="201"/>
        <v>11</v>
      </c>
      <c r="AM1194" s="8">
        <f t="shared" si="202"/>
        <v>0.31666666666666665</v>
      </c>
      <c r="AN1194" s="8">
        <f t="shared" si="203"/>
        <v>24.266666666666666</v>
      </c>
      <c r="AO1194" s="8">
        <f>Table1[[#This Row],[L1 Worked Time]]+Table1[[#This Row],[Idle Time]]+Table1[[#This Row],[L1 Pend Time]]</f>
        <v>35.583333333333329</v>
      </c>
      <c r="AP1194" s="1" t="str">
        <f t="shared" si="204"/>
        <v>Mon</v>
      </c>
      <c r="AQ1194" s="6">
        <f>INT(Table1[[#This Row],[Create Date]])</f>
        <v>45019</v>
      </c>
      <c r="AR1194" s="2">
        <f t="shared" si="205"/>
        <v>45019</v>
      </c>
      <c r="AS1194" s="1" t="str">
        <f t="shared" si="206"/>
        <v>03:40:03</v>
      </c>
      <c r="AT1194" s="1" t="str">
        <f t="shared" si="207"/>
        <v>Week-2</v>
      </c>
      <c r="AU1194" s="3">
        <f t="shared" si="208"/>
        <v>0.125</v>
      </c>
      <c r="AW1194">
        <v>0.31666666666666665</v>
      </c>
      <c r="AX1194">
        <v>11</v>
      </c>
      <c r="AY1194">
        <v>24.266666666666666</v>
      </c>
    </row>
    <row r="1195" spans="1:51" x14ac:dyDescent="0.25">
      <c r="A1195">
        <v>9325</v>
      </c>
      <c r="B1195" t="s">
        <v>41</v>
      </c>
      <c r="C1195" t="s">
        <v>109</v>
      </c>
      <c r="D1195" t="s">
        <v>43</v>
      </c>
      <c r="E1195" t="s">
        <v>110</v>
      </c>
      <c r="F1195" t="s">
        <v>5541</v>
      </c>
      <c r="G1195" t="s">
        <v>129</v>
      </c>
      <c r="H1195" t="s">
        <v>72</v>
      </c>
      <c r="I1195" t="s">
        <v>72</v>
      </c>
      <c r="J1195" t="s">
        <v>112</v>
      </c>
      <c r="K1195" t="s">
        <v>113</v>
      </c>
      <c r="L1195" t="s">
        <v>50</v>
      </c>
      <c r="M1195" t="s">
        <v>114</v>
      </c>
      <c r="N1195">
        <v>4</v>
      </c>
      <c r="O1195" t="s">
        <v>48</v>
      </c>
      <c r="P1195" t="s">
        <v>52</v>
      </c>
      <c r="T1195" t="s">
        <v>105</v>
      </c>
      <c r="V1195" t="s">
        <v>48</v>
      </c>
      <c r="W1195" t="s">
        <v>54</v>
      </c>
      <c r="X1195" t="s">
        <v>125</v>
      </c>
      <c r="Y1195" t="s">
        <v>54</v>
      </c>
      <c r="Z1195" t="s">
        <v>5542</v>
      </c>
      <c r="AA1195" t="s">
        <v>54</v>
      </c>
      <c r="AB1195" t="s">
        <v>57</v>
      </c>
      <c r="AC1195" t="s">
        <v>5543</v>
      </c>
      <c r="AH1195">
        <f t="shared" si="198"/>
        <v>0</v>
      </c>
      <c r="AI1195">
        <f t="shared" si="199"/>
        <v>1</v>
      </c>
      <c r="AJ1195" t="str">
        <f t="shared" si="200"/>
        <v/>
      </c>
      <c r="AK1195">
        <v>1</v>
      </c>
      <c r="AL1195" s="8">
        <f t="shared" si="201"/>
        <v>4</v>
      </c>
      <c r="AM1195" s="8">
        <f t="shared" si="202"/>
        <v>0.23333333333333334</v>
      </c>
      <c r="AN1195" s="8">
        <f t="shared" si="203"/>
        <v>125.89999999999999</v>
      </c>
      <c r="AO1195" s="8">
        <f>Table1[[#This Row],[L1 Worked Time]]+Table1[[#This Row],[Idle Time]]+Table1[[#This Row],[L1 Pend Time]]</f>
        <v>130.13333333333333</v>
      </c>
      <c r="AP1195" s="1" t="str">
        <f t="shared" si="204"/>
        <v>Mon</v>
      </c>
      <c r="AQ1195" s="6">
        <f>INT(Table1[[#This Row],[Create Date]])</f>
        <v>45019</v>
      </c>
      <c r="AR1195" s="2">
        <f t="shared" si="205"/>
        <v>45019</v>
      </c>
      <c r="AS1195" s="1" t="str">
        <f t="shared" si="206"/>
        <v>01:00:03</v>
      </c>
      <c r="AT1195" s="1" t="str">
        <f t="shared" si="207"/>
        <v>Week-2</v>
      </c>
      <c r="AU1195" s="3">
        <f t="shared" si="208"/>
        <v>4.1666666666666664E-2</v>
      </c>
      <c r="AW1195">
        <v>0.23333333333333334</v>
      </c>
      <c r="AX1195">
        <v>4</v>
      </c>
      <c r="AY1195">
        <v>125.89999999999999</v>
      </c>
    </row>
    <row r="1196" spans="1:51" x14ac:dyDescent="0.25">
      <c r="A1196">
        <v>9381</v>
      </c>
      <c r="B1196" t="s">
        <v>41</v>
      </c>
      <c r="C1196" t="s">
        <v>109</v>
      </c>
      <c r="D1196" t="s">
        <v>43</v>
      </c>
      <c r="E1196" t="s">
        <v>110</v>
      </c>
      <c r="F1196" t="s">
        <v>5402</v>
      </c>
      <c r="G1196" t="s">
        <v>120</v>
      </c>
      <c r="H1196" t="s">
        <v>72</v>
      </c>
      <c r="I1196" t="s">
        <v>72</v>
      </c>
      <c r="J1196" t="s">
        <v>112</v>
      </c>
      <c r="K1196" t="s">
        <v>113</v>
      </c>
      <c r="L1196" t="s">
        <v>50</v>
      </c>
      <c r="M1196" t="s">
        <v>122</v>
      </c>
      <c r="N1196">
        <v>5</v>
      </c>
      <c r="O1196" t="s">
        <v>48</v>
      </c>
      <c r="P1196" t="s">
        <v>52</v>
      </c>
      <c r="T1196" t="s">
        <v>105</v>
      </c>
      <c r="V1196" t="s">
        <v>48</v>
      </c>
      <c r="W1196" t="s">
        <v>54</v>
      </c>
      <c r="X1196" t="s">
        <v>89</v>
      </c>
      <c r="Y1196" t="s">
        <v>54</v>
      </c>
      <c r="Z1196" t="s">
        <v>5403</v>
      </c>
      <c r="AA1196" t="s">
        <v>54</v>
      </c>
      <c r="AB1196" t="s">
        <v>57</v>
      </c>
      <c r="AC1196" t="s">
        <v>5404</v>
      </c>
      <c r="AH1196">
        <f t="shared" si="198"/>
        <v>0</v>
      </c>
      <c r="AI1196">
        <f t="shared" si="199"/>
        <v>1</v>
      </c>
      <c r="AJ1196" t="str">
        <f t="shared" si="200"/>
        <v/>
      </c>
      <c r="AK1196">
        <v>1</v>
      </c>
      <c r="AL1196" s="8">
        <f t="shared" si="201"/>
        <v>5</v>
      </c>
      <c r="AM1196" s="8">
        <f t="shared" si="202"/>
        <v>0.16666666666666666</v>
      </c>
      <c r="AN1196" s="8">
        <f t="shared" si="203"/>
        <v>130.38333333333333</v>
      </c>
      <c r="AO1196" s="8">
        <f>Table1[[#This Row],[L1 Worked Time]]+Table1[[#This Row],[Idle Time]]+Table1[[#This Row],[L1 Pend Time]]</f>
        <v>135.54999999999998</v>
      </c>
      <c r="AP1196" s="1" t="str">
        <f t="shared" si="204"/>
        <v>Tue</v>
      </c>
      <c r="AQ1196" s="6">
        <f>INT(Table1[[#This Row],[Create Date]])</f>
        <v>45020</v>
      </c>
      <c r="AR1196" s="2">
        <f t="shared" si="205"/>
        <v>45020</v>
      </c>
      <c r="AS1196" s="1" t="str">
        <f t="shared" si="206"/>
        <v>19:50:03</v>
      </c>
      <c r="AT1196" s="1" t="str">
        <f t="shared" si="207"/>
        <v>Week-2</v>
      </c>
      <c r="AU1196" s="3">
        <f t="shared" si="208"/>
        <v>0.79166666666666663</v>
      </c>
      <c r="AW1196">
        <v>0.16666666666666666</v>
      </c>
      <c r="AX1196">
        <v>5</v>
      </c>
      <c r="AY1196">
        <v>130.38333333333333</v>
      </c>
    </row>
    <row r="1197" spans="1:51" x14ac:dyDescent="0.25">
      <c r="A1197">
        <v>9380</v>
      </c>
      <c r="B1197" t="s">
        <v>59</v>
      </c>
      <c r="C1197" t="s">
        <v>60</v>
      </c>
      <c r="D1197" t="s">
        <v>43</v>
      </c>
      <c r="E1197" t="s">
        <v>1361</v>
      </c>
      <c r="F1197" t="s">
        <v>5405</v>
      </c>
      <c r="G1197" t="s">
        <v>120</v>
      </c>
      <c r="H1197" t="s">
        <v>72</v>
      </c>
      <c r="I1197" t="s">
        <v>72</v>
      </c>
      <c r="J1197" t="s">
        <v>64</v>
      </c>
      <c r="L1197" t="s">
        <v>50</v>
      </c>
      <c r="M1197" t="s">
        <v>65</v>
      </c>
      <c r="N1197">
        <v>8</v>
      </c>
      <c r="O1197" t="s">
        <v>48</v>
      </c>
      <c r="P1197" t="s">
        <v>66</v>
      </c>
      <c r="Q1197" t="s">
        <v>73</v>
      </c>
      <c r="V1197" t="s">
        <v>48</v>
      </c>
      <c r="W1197" t="s">
        <v>54</v>
      </c>
      <c r="X1197" t="s">
        <v>55</v>
      </c>
      <c r="Y1197" t="s">
        <v>54</v>
      </c>
      <c r="Z1197" t="s">
        <v>2458</v>
      </c>
      <c r="AA1197" t="s">
        <v>54</v>
      </c>
      <c r="AB1197" t="s">
        <v>57</v>
      </c>
      <c r="AC1197" t="s">
        <v>5406</v>
      </c>
      <c r="AH1197">
        <f t="shared" si="198"/>
        <v>0</v>
      </c>
      <c r="AI1197">
        <f t="shared" si="199"/>
        <v>1</v>
      </c>
      <c r="AJ1197" t="str">
        <f t="shared" si="200"/>
        <v/>
      </c>
      <c r="AK1197">
        <v>1</v>
      </c>
      <c r="AL1197" s="8">
        <f t="shared" si="201"/>
        <v>8</v>
      </c>
      <c r="AM1197" s="8">
        <f t="shared" si="202"/>
        <v>0.15000000000000002</v>
      </c>
      <c r="AN1197" s="8">
        <f t="shared" si="203"/>
        <v>487.41666666666669</v>
      </c>
      <c r="AO1197" s="8">
        <f>Table1[[#This Row],[L1 Worked Time]]+Table1[[#This Row],[Idle Time]]+Table1[[#This Row],[L1 Pend Time]]</f>
        <v>495.56666666666666</v>
      </c>
      <c r="AP1197" s="1" t="str">
        <f t="shared" si="204"/>
        <v>Tue</v>
      </c>
      <c r="AQ1197" s="6">
        <f>INT(Table1[[#This Row],[Create Date]])</f>
        <v>45020</v>
      </c>
      <c r="AR1197" s="2">
        <f t="shared" si="205"/>
        <v>45020</v>
      </c>
      <c r="AS1197" s="1" t="str">
        <f t="shared" si="206"/>
        <v>16:30:08</v>
      </c>
      <c r="AT1197" s="1" t="str">
        <f t="shared" si="207"/>
        <v>Week-2</v>
      </c>
      <c r="AU1197" s="3">
        <f t="shared" si="208"/>
        <v>0.66666666666666663</v>
      </c>
      <c r="AW1197">
        <v>0.15000000000000002</v>
      </c>
      <c r="AX1197">
        <v>8</v>
      </c>
      <c r="AY1197">
        <v>487.41666666666669</v>
      </c>
    </row>
    <row r="1198" spans="1:51" x14ac:dyDescent="0.25">
      <c r="A1198">
        <v>9379</v>
      </c>
      <c r="B1198" t="s">
        <v>41</v>
      </c>
      <c r="C1198" t="s">
        <v>60</v>
      </c>
      <c r="D1198" t="s">
        <v>43</v>
      </c>
      <c r="E1198" t="s">
        <v>110</v>
      </c>
      <c r="F1198" t="s">
        <v>5407</v>
      </c>
      <c r="G1198" t="s">
        <v>46</v>
      </c>
      <c r="H1198" t="s">
        <v>72</v>
      </c>
      <c r="I1198" t="s">
        <v>72</v>
      </c>
      <c r="J1198" t="s">
        <v>112</v>
      </c>
      <c r="K1198" t="s">
        <v>113</v>
      </c>
      <c r="L1198" t="s">
        <v>50</v>
      </c>
      <c r="M1198" t="s">
        <v>114</v>
      </c>
      <c r="N1198">
        <v>19</v>
      </c>
      <c r="O1198" t="s">
        <v>48</v>
      </c>
      <c r="P1198" t="s">
        <v>52</v>
      </c>
      <c r="T1198" t="s">
        <v>105</v>
      </c>
      <c r="V1198" t="s">
        <v>48</v>
      </c>
      <c r="W1198" t="s">
        <v>54</v>
      </c>
      <c r="X1198" t="s">
        <v>55</v>
      </c>
      <c r="Y1198" t="s">
        <v>54</v>
      </c>
      <c r="Z1198" t="s">
        <v>388</v>
      </c>
      <c r="AA1198" t="s">
        <v>54</v>
      </c>
      <c r="AB1198" t="s">
        <v>57</v>
      </c>
      <c r="AC1198" t="s">
        <v>5408</v>
      </c>
      <c r="AH1198">
        <f t="shared" si="198"/>
        <v>0</v>
      </c>
      <c r="AI1198">
        <f t="shared" si="199"/>
        <v>1</v>
      </c>
      <c r="AJ1198" t="str">
        <f t="shared" si="200"/>
        <v/>
      </c>
      <c r="AK1198">
        <v>1</v>
      </c>
      <c r="AL1198" s="8">
        <f t="shared" si="201"/>
        <v>19</v>
      </c>
      <c r="AM1198" s="8">
        <f t="shared" si="202"/>
        <v>0.15000000000000002</v>
      </c>
      <c r="AN1198" s="8">
        <f t="shared" si="203"/>
        <v>36.116666666666667</v>
      </c>
      <c r="AO1198" s="8">
        <f>Table1[[#This Row],[L1 Worked Time]]+Table1[[#This Row],[Idle Time]]+Table1[[#This Row],[L1 Pend Time]]</f>
        <v>55.266666666666666</v>
      </c>
      <c r="AP1198" s="1" t="str">
        <f t="shared" si="204"/>
        <v>Tue</v>
      </c>
      <c r="AQ1198" s="6">
        <f>INT(Table1[[#This Row],[Create Date]])</f>
        <v>45020</v>
      </c>
      <c r="AR1198" s="2">
        <f t="shared" si="205"/>
        <v>45020</v>
      </c>
      <c r="AS1198" s="1" t="str">
        <f t="shared" si="206"/>
        <v>15:10:03</v>
      </c>
      <c r="AT1198" s="1" t="str">
        <f t="shared" si="207"/>
        <v>Week-2</v>
      </c>
      <c r="AU1198" s="3">
        <f t="shared" si="208"/>
        <v>0.625</v>
      </c>
      <c r="AW1198">
        <v>0.15000000000000002</v>
      </c>
      <c r="AX1198">
        <v>19</v>
      </c>
      <c r="AY1198">
        <v>36.116666666666667</v>
      </c>
    </row>
    <row r="1199" spans="1:51" x14ac:dyDescent="0.25">
      <c r="A1199">
        <v>9378</v>
      </c>
      <c r="B1199" t="s">
        <v>59</v>
      </c>
      <c r="C1199" t="s">
        <v>60</v>
      </c>
      <c r="D1199" t="s">
        <v>43</v>
      </c>
      <c r="E1199" t="s">
        <v>5409</v>
      </c>
      <c r="F1199" t="s">
        <v>5410</v>
      </c>
      <c r="G1199" t="s">
        <v>82</v>
      </c>
      <c r="H1199" t="s">
        <v>63</v>
      </c>
      <c r="I1199" t="s">
        <v>63</v>
      </c>
      <c r="J1199" t="s">
        <v>64</v>
      </c>
      <c r="L1199" t="s">
        <v>50</v>
      </c>
      <c r="M1199" t="s">
        <v>65</v>
      </c>
      <c r="N1199">
        <v>20</v>
      </c>
      <c r="O1199" t="s">
        <v>48</v>
      </c>
      <c r="P1199" t="s">
        <v>66</v>
      </c>
      <c r="Q1199" t="s">
        <v>67</v>
      </c>
      <c r="V1199" t="s">
        <v>48</v>
      </c>
      <c r="W1199" t="s">
        <v>54</v>
      </c>
      <c r="X1199" t="s">
        <v>55</v>
      </c>
      <c r="Y1199" t="s">
        <v>54</v>
      </c>
      <c r="Z1199" t="s">
        <v>2752</v>
      </c>
      <c r="AA1199" t="s">
        <v>54</v>
      </c>
      <c r="AB1199" t="s">
        <v>57</v>
      </c>
      <c r="AC1199" t="s">
        <v>1678</v>
      </c>
      <c r="AH1199">
        <f t="shared" si="198"/>
        <v>0</v>
      </c>
      <c r="AI1199">
        <f t="shared" si="199"/>
        <v>1</v>
      </c>
      <c r="AJ1199" t="str">
        <f t="shared" si="200"/>
        <v/>
      </c>
      <c r="AK1199">
        <v>1</v>
      </c>
      <c r="AL1199" s="8">
        <f t="shared" si="201"/>
        <v>20</v>
      </c>
      <c r="AM1199" s="8">
        <f t="shared" si="202"/>
        <v>0.15000000000000002</v>
      </c>
      <c r="AN1199" s="8">
        <f t="shared" si="203"/>
        <v>43.56666666666667</v>
      </c>
      <c r="AO1199" s="8">
        <f>Table1[[#This Row],[L1 Worked Time]]+Table1[[#This Row],[Idle Time]]+Table1[[#This Row],[L1 Pend Time]]</f>
        <v>63.716666666666669</v>
      </c>
      <c r="AP1199" s="1" t="str">
        <f t="shared" si="204"/>
        <v>Tue</v>
      </c>
      <c r="AQ1199" s="6">
        <f>INT(Table1[[#This Row],[Create Date]])</f>
        <v>45020</v>
      </c>
      <c r="AR1199" s="2">
        <f t="shared" si="205"/>
        <v>45020</v>
      </c>
      <c r="AS1199" s="1" t="str">
        <f t="shared" si="206"/>
        <v>14:30:05</v>
      </c>
      <c r="AT1199" s="1" t="str">
        <f t="shared" si="207"/>
        <v>Week-2</v>
      </c>
      <c r="AU1199" s="3">
        <f t="shared" si="208"/>
        <v>0.58333333333333326</v>
      </c>
      <c r="AW1199">
        <v>0.15000000000000002</v>
      </c>
      <c r="AX1199">
        <v>20</v>
      </c>
      <c r="AY1199">
        <v>43.56666666666667</v>
      </c>
    </row>
    <row r="1200" spans="1:51" x14ac:dyDescent="0.25">
      <c r="A1200">
        <v>9377</v>
      </c>
      <c r="B1200" t="s">
        <v>41</v>
      </c>
      <c r="C1200" t="s">
        <v>60</v>
      </c>
      <c r="D1200" t="s">
        <v>43</v>
      </c>
      <c r="E1200" t="s">
        <v>110</v>
      </c>
      <c r="F1200" t="s">
        <v>5411</v>
      </c>
      <c r="G1200" t="s">
        <v>140</v>
      </c>
      <c r="H1200" t="s">
        <v>72</v>
      </c>
      <c r="I1200" t="s">
        <v>72</v>
      </c>
      <c r="J1200" t="s">
        <v>112</v>
      </c>
      <c r="K1200" t="s">
        <v>113</v>
      </c>
      <c r="L1200" t="s">
        <v>50</v>
      </c>
      <c r="M1200" t="s">
        <v>114</v>
      </c>
      <c r="N1200">
        <v>25</v>
      </c>
      <c r="O1200" t="s">
        <v>48</v>
      </c>
      <c r="P1200" t="s">
        <v>52</v>
      </c>
      <c r="T1200" t="s">
        <v>105</v>
      </c>
      <c r="V1200" t="s">
        <v>48</v>
      </c>
      <c r="W1200" t="s">
        <v>54</v>
      </c>
      <c r="X1200" t="s">
        <v>918</v>
      </c>
      <c r="Y1200" t="s">
        <v>54</v>
      </c>
      <c r="Z1200" t="s">
        <v>2833</v>
      </c>
      <c r="AA1200" t="s">
        <v>54</v>
      </c>
      <c r="AB1200" t="s">
        <v>57</v>
      </c>
      <c r="AC1200" t="s">
        <v>5412</v>
      </c>
      <c r="AH1200">
        <f t="shared" si="198"/>
        <v>0</v>
      </c>
      <c r="AI1200">
        <f t="shared" si="199"/>
        <v>1</v>
      </c>
      <c r="AJ1200" t="str">
        <f t="shared" si="200"/>
        <v/>
      </c>
      <c r="AK1200">
        <v>1</v>
      </c>
      <c r="AL1200" s="8">
        <f t="shared" si="201"/>
        <v>25</v>
      </c>
      <c r="AM1200" s="8">
        <f t="shared" si="202"/>
        <v>0.48333333333333328</v>
      </c>
      <c r="AN1200" s="8">
        <f t="shared" si="203"/>
        <v>39.533333333333331</v>
      </c>
      <c r="AO1200" s="8">
        <f>Table1[[#This Row],[L1 Worked Time]]+Table1[[#This Row],[Idle Time]]+Table1[[#This Row],[L1 Pend Time]]</f>
        <v>65.016666666666666</v>
      </c>
      <c r="AP1200" s="1" t="str">
        <f t="shared" si="204"/>
        <v>Tue</v>
      </c>
      <c r="AQ1200" s="6">
        <f>INT(Table1[[#This Row],[Create Date]])</f>
        <v>45020</v>
      </c>
      <c r="AR1200" s="2">
        <f t="shared" si="205"/>
        <v>45020</v>
      </c>
      <c r="AS1200" s="1" t="str">
        <f t="shared" si="206"/>
        <v>14:20:03</v>
      </c>
      <c r="AT1200" s="1" t="str">
        <f t="shared" si="207"/>
        <v>Week-2</v>
      </c>
      <c r="AU1200" s="3">
        <f t="shared" si="208"/>
        <v>0.58333333333333326</v>
      </c>
      <c r="AW1200">
        <v>0.48333333333333328</v>
      </c>
      <c r="AX1200">
        <v>25</v>
      </c>
      <c r="AY1200">
        <v>39.533333333333331</v>
      </c>
    </row>
    <row r="1201" spans="1:51" x14ac:dyDescent="0.25">
      <c r="A1201">
        <v>9376</v>
      </c>
      <c r="B1201" t="s">
        <v>41</v>
      </c>
      <c r="C1201" t="s">
        <v>60</v>
      </c>
      <c r="D1201" t="s">
        <v>43</v>
      </c>
      <c r="E1201" t="s">
        <v>1900</v>
      </c>
      <c r="F1201" t="s">
        <v>5413</v>
      </c>
      <c r="G1201" t="s">
        <v>140</v>
      </c>
      <c r="H1201" t="s">
        <v>72</v>
      </c>
      <c r="I1201" t="s">
        <v>72</v>
      </c>
      <c r="J1201" t="s">
        <v>112</v>
      </c>
      <c r="K1201" t="s">
        <v>113</v>
      </c>
      <c r="L1201" t="s">
        <v>50</v>
      </c>
      <c r="M1201" t="s">
        <v>114</v>
      </c>
      <c r="N1201">
        <v>20</v>
      </c>
      <c r="O1201" t="s">
        <v>48</v>
      </c>
      <c r="P1201" t="s">
        <v>52</v>
      </c>
      <c r="T1201" t="s">
        <v>105</v>
      </c>
      <c r="V1201" t="s">
        <v>48</v>
      </c>
      <c r="W1201" t="s">
        <v>54</v>
      </c>
      <c r="X1201" t="s">
        <v>435</v>
      </c>
      <c r="Y1201" t="s">
        <v>54</v>
      </c>
      <c r="Z1201" t="s">
        <v>2041</v>
      </c>
      <c r="AA1201" t="s">
        <v>54</v>
      </c>
      <c r="AB1201" t="s">
        <v>57</v>
      </c>
      <c r="AC1201" t="s">
        <v>5414</v>
      </c>
      <c r="AH1201">
        <f t="shared" si="198"/>
        <v>0</v>
      </c>
      <c r="AI1201">
        <f t="shared" si="199"/>
        <v>1</v>
      </c>
      <c r="AJ1201" t="str">
        <f t="shared" si="200"/>
        <v/>
      </c>
      <c r="AK1201">
        <v>1</v>
      </c>
      <c r="AL1201" s="8">
        <f t="shared" si="201"/>
        <v>20</v>
      </c>
      <c r="AM1201" s="8">
        <f t="shared" si="202"/>
        <v>0.21666666666666667</v>
      </c>
      <c r="AN1201" s="8">
        <f t="shared" si="203"/>
        <v>29.75</v>
      </c>
      <c r="AO1201" s="8">
        <f>Table1[[#This Row],[L1 Worked Time]]+Table1[[#This Row],[Idle Time]]+Table1[[#This Row],[L1 Pend Time]]</f>
        <v>49.966666666666669</v>
      </c>
      <c r="AP1201" s="1" t="str">
        <f t="shared" si="204"/>
        <v>Tue</v>
      </c>
      <c r="AQ1201" s="6">
        <f>INT(Table1[[#This Row],[Create Date]])</f>
        <v>45020</v>
      </c>
      <c r="AR1201" s="2">
        <f t="shared" si="205"/>
        <v>45020</v>
      </c>
      <c r="AS1201" s="1" t="str">
        <f t="shared" si="206"/>
        <v>14:10:03</v>
      </c>
      <c r="AT1201" s="1" t="str">
        <f t="shared" si="207"/>
        <v>Week-2</v>
      </c>
      <c r="AU1201" s="3">
        <f t="shared" si="208"/>
        <v>0.58333333333333326</v>
      </c>
      <c r="AW1201">
        <v>0.21666666666666667</v>
      </c>
      <c r="AX1201">
        <v>20</v>
      </c>
      <c r="AY1201">
        <v>29.75</v>
      </c>
    </row>
    <row r="1202" spans="1:51" x14ac:dyDescent="0.25">
      <c r="A1202">
        <v>9375</v>
      </c>
      <c r="B1202" t="s">
        <v>117</v>
      </c>
      <c r="C1202" t="s">
        <v>60</v>
      </c>
      <c r="D1202" t="s">
        <v>43</v>
      </c>
      <c r="E1202" t="s">
        <v>1176</v>
      </c>
      <c r="F1202" t="s">
        <v>5415</v>
      </c>
      <c r="G1202" t="s">
        <v>82</v>
      </c>
      <c r="H1202" t="s">
        <v>47</v>
      </c>
      <c r="I1202" t="s">
        <v>47</v>
      </c>
      <c r="J1202" t="s">
        <v>112</v>
      </c>
      <c r="K1202" t="s">
        <v>1894</v>
      </c>
      <c r="L1202" t="s">
        <v>50</v>
      </c>
      <c r="M1202" t="s">
        <v>114</v>
      </c>
      <c r="N1202">
        <v>1</v>
      </c>
      <c r="O1202" t="s">
        <v>48</v>
      </c>
      <c r="P1202" t="s">
        <v>52</v>
      </c>
      <c r="T1202" t="s">
        <v>105</v>
      </c>
      <c r="V1202" t="s">
        <v>48</v>
      </c>
      <c r="W1202" t="s">
        <v>54</v>
      </c>
      <c r="X1202" t="s">
        <v>194</v>
      </c>
      <c r="Y1202" t="s">
        <v>54</v>
      </c>
      <c r="Z1202" t="s">
        <v>4276</v>
      </c>
      <c r="AA1202" t="s">
        <v>54</v>
      </c>
      <c r="AB1202" t="s">
        <v>57</v>
      </c>
      <c r="AC1202" t="s">
        <v>5416</v>
      </c>
      <c r="AH1202">
        <f t="shared" si="198"/>
        <v>0</v>
      </c>
      <c r="AI1202">
        <f t="shared" si="199"/>
        <v>1</v>
      </c>
      <c r="AJ1202" t="str">
        <f t="shared" si="200"/>
        <v/>
      </c>
      <c r="AK1202">
        <v>1</v>
      </c>
      <c r="AL1202" s="8">
        <f t="shared" si="201"/>
        <v>1</v>
      </c>
      <c r="AM1202" s="8">
        <f t="shared" si="202"/>
        <v>0.25</v>
      </c>
      <c r="AN1202" s="8">
        <f t="shared" si="203"/>
        <v>69.433333333333323</v>
      </c>
      <c r="AO1202" s="8">
        <f>Table1[[#This Row],[L1 Worked Time]]+Table1[[#This Row],[Idle Time]]+Table1[[#This Row],[L1 Pend Time]]</f>
        <v>70.683333333333323</v>
      </c>
      <c r="AP1202" s="1" t="str">
        <f t="shared" si="204"/>
        <v>Tue</v>
      </c>
      <c r="AQ1202" s="6">
        <f>INT(Table1[[#This Row],[Create Date]])</f>
        <v>45020</v>
      </c>
      <c r="AR1202" s="2">
        <f t="shared" si="205"/>
        <v>45020</v>
      </c>
      <c r="AS1202" s="1" t="str">
        <f t="shared" si="206"/>
        <v>14:00:04</v>
      </c>
      <c r="AT1202" s="1" t="str">
        <f t="shared" si="207"/>
        <v>Week-2</v>
      </c>
      <c r="AU1202" s="3">
        <f t="shared" si="208"/>
        <v>0.58333333333333326</v>
      </c>
      <c r="AW1202">
        <v>0.25</v>
      </c>
      <c r="AX1202">
        <v>1</v>
      </c>
      <c r="AY1202">
        <v>69.433333333333323</v>
      </c>
    </row>
    <row r="1203" spans="1:51" x14ac:dyDescent="0.25">
      <c r="A1203">
        <v>9374</v>
      </c>
      <c r="B1203" t="s">
        <v>59</v>
      </c>
      <c r="C1203" t="s">
        <v>60</v>
      </c>
      <c r="D1203" t="s">
        <v>43</v>
      </c>
      <c r="E1203" t="s">
        <v>2777</v>
      </c>
      <c r="F1203" t="s">
        <v>5417</v>
      </c>
      <c r="G1203" t="s">
        <v>46</v>
      </c>
      <c r="H1203" t="s">
        <v>63</v>
      </c>
      <c r="I1203" t="s">
        <v>63</v>
      </c>
      <c r="J1203" t="s">
        <v>48</v>
      </c>
      <c r="K1203" t="s">
        <v>130</v>
      </c>
      <c r="L1203" t="s">
        <v>50</v>
      </c>
      <c r="M1203" t="s">
        <v>122</v>
      </c>
      <c r="N1203">
        <v>66</v>
      </c>
      <c r="O1203" t="s">
        <v>48</v>
      </c>
      <c r="P1203" t="s">
        <v>52</v>
      </c>
      <c r="T1203" t="s">
        <v>105</v>
      </c>
      <c r="V1203" t="s">
        <v>48</v>
      </c>
      <c r="W1203" t="s">
        <v>54</v>
      </c>
      <c r="X1203" t="s">
        <v>194</v>
      </c>
      <c r="Y1203" t="s">
        <v>54</v>
      </c>
      <c r="Z1203" t="s">
        <v>5418</v>
      </c>
      <c r="AA1203" t="s">
        <v>54</v>
      </c>
      <c r="AB1203" t="s">
        <v>57</v>
      </c>
      <c r="AC1203" t="s">
        <v>5419</v>
      </c>
      <c r="AH1203">
        <f t="shared" si="198"/>
        <v>0</v>
      </c>
      <c r="AI1203">
        <f t="shared" si="199"/>
        <v>1</v>
      </c>
      <c r="AJ1203" t="str">
        <f t="shared" si="200"/>
        <v/>
      </c>
      <c r="AK1203">
        <v>1</v>
      </c>
      <c r="AL1203" s="8">
        <f t="shared" si="201"/>
        <v>66</v>
      </c>
      <c r="AM1203" s="8">
        <f t="shared" si="202"/>
        <v>0.25</v>
      </c>
      <c r="AN1203" s="8">
        <f t="shared" si="203"/>
        <v>21.166666666666668</v>
      </c>
      <c r="AO1203" s="8">
        <f>Table1[[#This Row],[L1 Worked Time]]+Table1[[#This Row],[Idle Time]]+Table1[[#This Row],[L1 Pend Time]]</f>
        <v>87.416666666666671</v>
      </c>
      <c r="AP1203" s="1" t="str">
        <f t="shared" si="204"/>
        <v>Tue</v>
      </c>
      <c r="AQ1203" s="6">
        <f>INT(Table1[[#This Row],[Create Date]])</f>
        <v>45020</v>
      </c>
      <c r="AR1203" s="2">
        <f t="shared" si="205"/>
        <v>45020</v>
      </c>
      <c r="AS1203" s="1" t="str">
        <f t="shared" si="206"/>
        <v>13:10:03</v>
      </c>
      <c r="AT1203" s="1" t="str">
        <f t="shared" si="207"/>
        <v>Week-2</v>
      </c>
      <c r="AU1203" s="3">
        <f t="shared" si="208"/>
        <v>0.54166666666666663</v>
      </c>
      <c r="AW1203">
        <v>0.25</v>
      </c>
      <c r="AX1203">
        <v>66</v>
      </c>
      <c r="AY1203">
        <v>21.166666666666668</v>
      </c>
    </row>
    <row r="1204" spans="1:51" x14ac:dyDescent="0.25">
      <c r="A1204">
        <v>9373</v>
      </c>
      <c r="B1204" t="s">
        <v>59</v>
      </c>
      <c r="C1204" t="s">
        <v>60</v>
      </c>
      <c r="D1204" t="s">
        <v>43</v>
      </c>
      <c r="E1204" t="s">
        <v>5420</v>
      </c>
      <c r="F1204" t="s">
        <v>5421</v>
      </c>
      <c r="G1204" t="s">
        <v>2165</v>
      </c>
      <c r="H1204" t="s">
        <v>72</v>
      </c>
      <c r="I1204" t="s">
        <v>72</v>
      </c>
      <c r="J1204" t="s">
        <v>64</v>
      </c>
      <c r="L1204" t="s">
        <v>50</v>
      </c>
      <c r="M1204" t="s">
        <v>65</v>
      </c>
      <c r="N1204">
        <v>77</v>
      </c>
      <c r="O1204" t="s">
        <v>48</v>
      </c>
      <c r="P1204" t="s">
        <v>66</v>
      </c>
      <c r="Q1204" t="s">
        <v>88</v>
      </c>
      <c r="V1204" t="s">
        <v>48</v>
      </c>
      <c r="W1204" t="s">
        <v>54</v>
      </c>
      <c r="X1204" t="s">
        <v>359</v>
      </c>
      <c r="Y1204" t="s">
        <v>54</v>
      </c>
      <c r="Z1204" t="s">
        <v>5422</v>
      </c>
      <c r="AA1204" t="s">
        <v>54</v>
      </c>
      <c r="AB1204" t="s">
        <v>57</v>
      </c>
      <c r="AC1204" t="s">
        <v>5423</v>
      </c>
      <c r="AH1204">
        <f t="shared" si="198"/>
        <v>0</v>
      </c>
      <c r="AI1204">
        <f t="shared" si="199"/>
        <v>1</v>
      </c>
      <c r="AJ1204" t="str">
        <f t="shared" si="200"/>
        <v/>
      </c>
      <c r="AK1204">
        <v>1</v>
      </c>
      <c r="AL1204" s="8">
        <f t="shared" si="201"/>
        <v>77</v>
      </c>
      <c r="AM1204" s="8">
        <f t="shared" si="202"/>
        <v>0.2</v>
      </c>
      <c r="AN1204" s="8">
        <f t="shared" si="203"/>
        <v>27.733333333333334</v>
      </c>
      <c r="AO1204" s="8">
        <f>Table1[[#This Row],[L1 Worked Time]]+Table1[[#This Row],[Idle Time]]+Table1[[#This Row],[L1 Pend Time]]</f>
        <v>104.93333333333334</v>
      </c>
      <c r="AP1204" s="1" t="str">
        <f t="shared" si="204"/>
        <v>Tue</v>
      </c>
      <c r="AQ1204" s="6">
        <f>INT(Table1[[#This Row],[Create Date]])</f>
        <v>45020</v>
      </c>
      <c r="AR1204" s="2">
        <f t="shared" si="205"/>
        <v>45020</v>
      </c>
      <c r="AS1204" s="1" t="str">
        <f t="shared" si="206"/>
        <v>13:00:05</v>
      </c>
      <c r="AT1204" s="1" t="str">
        <f t="shared" si="207"/>
        <v>Week-2</v>
      </c>
      <c r="AU1204" s="3">
        <f t="shared" si="208"/>
        <v>0.54166666666666663</v>
      </c>
      <c r="AW1204">
        <v>0.2</v>
      </c>
      <c r="AX1204">
        <v>77</v>
      </c>
      <c r="AY1204">
        <v>27.733333333333334</v>
      </c>
    </row>
    <row r="1205" spans="1:51" x14ac:dyDescent="0.25">
      <c r="A1205">
        <v>9372</v>
      </c>
      <c r="B1205" t="s">
        <v>41</v>
      </c>
      <c r="C1205" t="s">
        <v>109</v>
      </c>
      <c r="D1205" t="s">
        <v>43</v>
      </c>
      <c r="E1205" t="s">
        <v>110</v>
      </c>
      <c r="F1205" t="s">
        <v>5424</v>
      </c>
      <c r="G1205" t="s">
        <v>82</v>
      </c>
      <c r="H1205" t="s">
        <v>72</v>
      </c>
      <c r="I1205" t="s">
        <v>72</v>
      </c>
      <c r="J1205" t="s">
        <v>281</v>
      </c>
      <c r="K1205" t="s">
        <v>113</v>
      </c>
      <c r="L1205" t="s">
        <v>50</v>
      </c>
      <c r="M1205" t="s">
        <v>114</v>
      </c>
      <c r="N1205">
        <v>32</v>
      </c>
      <c r="O1205" t="s">
        <v>48</v>
      </c>
      <c r="P1205" t="s">
        <v>52</v>
      </c>
      <c r="T1205" t="s">
        <v>105</v>
      </c>
      <c r="V1205" t="s">
        <v>282</v>
      </c>
      <c r="W1205" t="s">
        <v>54</v>
      </c>
      <c r="X1205" t="s">
        <v>84</v>
      </c>
      <c r="Y1205" t="s">
        <v>54</v>
      </c>
      <c r="Z1205" t="s">
        <v>5425</v>
      </c>
      <c r="AA1205" t="s">
        <v>54</v>
      </c>
      <c r="AB1205" t="s">
        <v>57</v>
      </c>
      <c r="AC1205" t="s">
        <v>3607</v>
      </c>
      <c r="AH1205">
        <f t="shared" si="198"/>
        <v>1</v>
      </c>
      <c r="AI1205">
        <f t="shared" si="199"/>
        <v>1</v>
      </c>
      <c r="AJ1205" t="str">
        <f t="shared" si="200"/>
        <v/>
      </c>
      <c r="AK1205">
        <v>1</v>
      </c>
      <c r="AL1205" s="8">
        <f t="shared" si="201"/>
        <v>32</v>
      </c>
      <c r="AM1205" s="8">
        <f t="shared" si="202"/>
        <v>0.18333333333333332</v>
      </c>
      <c r="AN1205" s="8">
        <f t="shared" si="203"/>
        <v>0.05</v>
      </c>
      <c r="AO1205" s="8">
        <f>Table1[[#This Row],[L1 Worked Time]]+Table1[[#This Row],[Idle Time]]+Table1[[#This Row],[L1 Pend Time]]</f>
        <v>32.233333333333327</v>
      </c>
      <c r="AP1205" s="1" t="str">
        <f t="shared" si="204"/>
        <v>Tue</v>
      </c>
      <c r="AQ1205" s="6">
        <f>INT(Table1[[#This Row],[Create Date]])</f>
        <v>45020</v>
      </c>
      <c r="AR1205" s="2">
        <f t="shared" si="205"/>
        <v>45020</v>
      </c>
      <c r="AS1205" s="1" t="str">
        <f t="shared" si="206"/>
        <v>12:20:03</v>
      </c>
      <c r="AT1205" s="1" t="str">
        <f t="shared" si="207"/>
        <v>Week-2</v>
      </c>
      <c r="AU1205" s="3">
        <f t="shared" si="208"/>
        <v>0.5</v>
      </c>
      <c r="AW1205">
        <v>0.18333333333333332</v>
      </c>
      <c r="AX1205">
        <v>32</v>
      </c>
      <c r="AY1205">
        <v>0.05</v>
      </c>
    </row>
    <row r="1206" spans="1:51" x14ac:dyDescent="0.25">
      <c r="A1206">
        <v>9371</v>
      </c>
      <c r="B1206" t="s">
        <v>41</v>
      </c>
      <c r="C1206" t="s">
        <v>109</v>
      </c>
      <c r="D1206" t="s">
        <v>43</v>
      </c>
      <c r="E1206" t="s">
        <v>110</v>
      </c>
      <c r="F1206" t="s">
        <v>5426</v>
      </c>
      <c r="G1206" t="s">
        <v>82</v>
      </c>
      <c r="H1206" t="s">
        <v>72</v>
      </c>
      <c r="I1206" t="s">
        <v>72</v>
      </c>
      <c r="J1206" t="s">
        <v>112</v>
      </c>
      <c r="K1206" t="s">
        <v>113</v>
      </c>
      <c r="L1206" t="s">
        <v>50</v>
      </c>
      <c r="M1206" t="s">
        <v>51</v>
      </c>
      <c r="N1206">
        <v>17</v>
      </c>
      <c r="O1206" t="s">
        <v>48</v>
      </c>
      <c r="P1206" t="s">
        <v>52</v>
      </c>
      <c r="T1206" t="s">
        <v>105</v>
      </c>
      <c r="V1206" t="s">
        <v>48</v>
      </c>
      <c r="W1206" t="s">
        <v>54</v>
      </c>
      <c r="X1206" t="s">
        <v>89</v>
      </c>
      <c r="Y1206" t="s">
        <v>54</v>
      </c>
      <c r="Z1206" t="s">
        <v>5427</v>
      </c>
      <c r="AA1206" t="s">
        <v>54</v>
      </c>
      <c r="AB1206" t="s">
        <v>57</v>
      </c>
      <c r="AC1206" t="s">
        <v>3452</v>
      </c>
      <c r="AH1206">
        <f t="shared" si="198"/>
        <v>0</v>
      </c>
      <c r="AI1206">
        <f t="shared" si="199"/>
        <v>1</v>
      </c>
      <c r="AJ1206" t="str">
        <f t="shared" si="200"/>
        <v/>
      </c>
      <c r="AK1206">
        <v>1</v>
      </c>
      <c r="AL1206" s="8">
        <f t="shared" si="201"/>
        <v>17</v>
      </c>
      <c r="AM1206" s="8">
        <f t="shared" si="202"/>
        <v>0.16666666666666666</v>
      </c>
      <c r="AN1206" s="8">
        <f t="shared" si="203"/>
        <v>19.683333333333334</v>
      </c>
      <c r="AO1206" s="8">
        <f>Table1[[#This Row],[L1 Worked Time]]+Table1[[#This Row],[Idle Time]]+Table1[[#This Row],[L1 Pend Time]]</f>
        <v>36.85</v>
      </c>
      <c r="AP1206" s="1" t="str">
        <f t="shared" si="204"/>
        <v>Tue</v>
      </c>
      <c r="AQ1206" s="6">
        <f>INT(Table1[[#This Row],[Create Date]])</f>
        <v>45020</v>
      </c>
      <c r="AR1206" s="2">
        <f t="shared" si="205"/>
        <v>45020</v>
      </c>
      <c r="AS1206" s="1" t="str">
        <f t="shared" si="206"/>
        <v>11:20:03</v>
      </c>
      <c r="AT1206" s="1" t="str">
        <f t="shared" si="207"/>
        <v>Week-2</v>
      </c>
      <c r="AU1206" s="3">
        <f t="shared" si="208"/>
        <v>0.45833333333333331</v>
      </c>
      <c r="AW1206">
        <v>0.16666666666666666</v>
      </c>
      <c r="AX1206">
        <v>17</v>
      </c>
      <c r="AY1206">
        <v>19.683333333333334</v>
      </c>
    </row>
    <row r="1207" spans="1:51" x14ac:dyDescent="0.25">
      <c r="A1207">
        <v>9370</v>
      </c>
      <c r="B1207" t="s">
        <v>41</v>
      </c>
      <c r="C1207" t="s">
        <v>109</v>
      </c>
      <c r="D1207" t="s">
        <v>43</v>
      </c>
      <c r="E1207" t="s">
        <v>110</v>
      </c>
      <c r="F1207" t="s">
        <v>5428</v>
      </c>
      <c r="G1207" t="s">
        <v>46</v>
      </c>
      <c r="H1207" t="s">
        <v>72</v>
      </c>
      <c r="I1207" t="s">
        <v>72</v>
      </c>
      <c r="J1207" t="s">
        <v>112</v>
      </c>
      <c r="K1207" t="s">
        <v>113</v>
      </c>
      <c r="L1207" t="s">
        <v>50</v>
      </c>
      <c r="M1207" t="s">
        <v>114</v>
      </c>
      <c r="N1207">
        <v>24</v>
      </c>
      <c r="O1207" t="s">
        <v>48</v>
      </c>
      <c r="P1207" t="s">
        <v>52</v>
      </c>
      <c r="T1207" t="s">
        <v>105</v>
      </c>
      <c r="V1207" t="s">
        <v>48</v>
      </c>
      <c r="W1207" t="s">
        <v>54</v>
      </c>
      <c r="X1207" t="s">
        <v>435</v>
      </c>
      <c r="Y1207" t="s">
        <v>54</v>
      </c>
      <c r="Z1207" t="s">
        <v>5429</v>
      </c>
      <c r="AA1207" t="s">
        <v>54</v>
      </c>
      <c r="AB1207" t="s">
        <v>57</v>
      </c>
      <c r="AC1207" t="s">
        <v>4923</v>
      </c>
      <c r="AH1207">
        <f t="shared" si="198"/>
        <v>0</v>
      </c>
      <c r="AI1207">
        <f t="shared" si="199"/>
        <v>1</v>
      </c>
      <c r="AJ1207" t="str">
        <f t="shared" si="200"/>
        <v/>
      </c>
      <c r="AK1207">
        <v>1</v>
      </c>
      <c r="AL1207" s="8">
        <f t="shared" si="201"/>
        <v>24</v>
      </c>
      <c r="AM1207" s="8">
        <f t="shared" si="202"/>
        <v>0.21666666666666667</v>
      </c>
      <c r="AN1207" s="8">
        <f t="shared" si="203"/>
        <v>21.866666666666667</v>
      </c>
      <c r="AO1207" s="8">
        <f>Table1[[#This Row],[L1 Worked Time]]+Table1[[#This Row],[Idle Time]]+Table1[[#This Row],[L1 Pend Time]]</f>
        <v>46.083333333333329</v>
      </c>
      <c r="AP1207" s="1" t="str">
        <f t="shared" si="204"/>
        <v>Tue</v>
      </c>
      <c r="AQ1207" s="6">
        <f>INT(Table1[[#This Row],[Create Date]])</f>
        <v>45020</v>
      </c>
      <c r="AR1207" s="2">
        <f t="shared" si="205"/>
        <v>45020</v>
      </c>
      <c r="AS1207" s="1" t="str">
        <f t="shared" si="206"/>
        <v>11:00:03</v>
      </c>
      <c r="AT1207" s="1" t="str">
        <f t="shared" si="207"/>
        <v>Week-2</v>
      </c>
      <c r="AU1207" s="3">
        <f t="shared" si="208"/>
        <v>0.45833333333333331</v>
      </c>
      <c r="AW1207">
        <v>0.21666666666666667</v>
      </c>
      <c r="AX1207">
        <v>24</v>
      </c>
      <c r="AY1207">
        <v>21.866666666666667</v>
      </c>
    </row>
    <row r="1208" spans="1:51" x14ac:dyDescent="0.25">
      <c r="A1208">
        <v>9369</v>
      </c>
      <c r="B1208" t="s">
        <v>59</v>
      </c>
      <c r="C1208" t="s">
        <v>399</v>
      </c>
      <c r="D1208" t="s">
        <v>43</v>
      </c>
      <c r="E1208" t="s">
        <v>4012</v>
      </c>
      <c r="F1208" t="s">
        <v>5430</v>
      </c>
      <c r="G1208" t="s">
        <v>82</v>
      </c>
      <c r="H1208" t="s">
        <v>72</v>
      </c>
      <c r="I1208" t="s">
        <v>72</v>
      </c>
      <c r="J1208" t="s">
        <v>48</v>
      </c>
      <c r="K1208" t="s">
        <v>1844</v>
      </c>
      <c r="L1208" t="s">
        <v>50</v>
      </c>
      <c r="M1208" t="s">
        <v>122</v>
      </c>
      <c r="N1208">
        <v>1</v>
      </c>
      <c r="O1208" t="s">
        <v>48</v>
      </c>
      <c r="P1208" t="s">
        <v>52</v>
      </c>
      <c r="T1208" t="s">
        <v>105</v>
      </c>
      <c r="V1208" t="s">
        <v>48</v>
      </c>
      <c r="W1208" t="s">
        <v>54</v>
      </c>
      <c r="X1208" t="s">
        <v>148</v>
      </c>
      <c r="Y1208" t="s">
        <v>54</v>
      </c>
      <c r="Z1208" t="s">
        <v>940</v>
      </c>
      <c r="AA1208" t="s">
        <v>54</v>
      </c>
      <c r="AB1208" t="s">
        <v>57</v>
      </c>
      <c r="AC1208" t="s">
        <v>5431</v>
      </c>
      <c r="AH1208">
        <f t="shared" si="198"/>
        <v>0</v>
      </c>
      <c r="AI1208">
        <f t="shared" si="199"/>
        <v>1</v>
      </c>
      <c r="AJ1208" t="str">
        <f t="shared" si="200"/>
        <v/>
      </c>
      <c r="AK1208">
        <v>1</v>
      </c>
      <c r="AL1208" s="8">
        <f t="shared" si="201"/>
        <v>1</v>
      </c>
      <c r="AM1208" s="8">
        <f t="shared" si="202"/>
        <v>0.11666666666666667</v>
      </c>
      <c r="AN1208" s="8">
        <f t="shared" si="203"/>
        <v>107.55000000000001</v>
      </c>
      <c r="AO1208" s="8">
        <f>Table1[[#This Row],[L1 Worked Time]]+Table1[[#This Row],[Idle Time]]+Table1[[#This Row],[L1 Pend Time]]</f>
        <v>108.66666666666667</v>
      </c>
      <c r="AP1208" s="1" t="str">
        <f t="shared" si="204"/>
        <v>Tue</v>
      </c>
      <c r="AQ1208" s="6">
        <f>INT(Table1[[#This Row],[Create Date]])</f>
        <v>45020</v>
      </c>
      <c r="AR1208" s="2">
        <f t="shared" si="205"/>
        <v>45020</v>
      </c>
      <c r="AS1208" s="1" t="str">
        <f t="shared" si="206"/>
        <v>10:40:03</v>
      </c>
      <c r="AT1208" s="1" t="str">
        <f t="shared" si="207"/>
        <v>Week-2</v>
      </c>
      <c r="AU1208" s="3">
        <f t="shared" si="208"/>
        <v>0.41666666666666663</v>
      </c>
      <c r="AW1208">
        <v>0.11666666666666667</v>
      </c>
      <c r="AX1208">
        <v>1</v>
      </c>
      <c r="AY1208">
        <v>107.55000000000001</v>
      </c>
    </row>
    <row r="1209" spans="1:51" x14ac:dyDescent="0.25">
      <c r="A1209">
        <v>9368</v>
      </c>
      <c r="B1209" t="s">
        <v>41</v>
      </c>
      <c r="C1209" t="s">
        <v>42</v>
      </c>
      <c r="D1209" t="s">
        <v>43</v>
      </c>
      <c r="E1209" t="s">
        <v>1146</v>
      </c>
      <c r="F1209" t="s">
        <v>5432</v>
      </c>
      <c r="G1209" t="s">
        <v>2165</v>
      </c>
      <c r="H1209" t="s">
        <v>47</v>
      </c>
      <c r="I1209" t="s">
        <v>63</v>
      </c>
      <c r="J1209" t="s">
        <v>112</v>
      </c>
      <c r="K1209" t="s">
        <v>258</v>
      </c>
      <c r="L1209" t="s">
        <v>50</v>
      </c>
      <c r="M1209" t="s">
        <v>114</v>
      </c>
      <c r="N1209">
        <v>88</v>
      </c>
      <c r="O1209" t="s">
        <v>48</v>
      </c>
      <c r="P1209" t="s">
        <v>251</v>
      </c>
      <c r="S1209" t="s">
        <v>252</v>
      </c>
      <c r="V1209" t="s">
        <v>48</v>
      </c>
      <c r="W1209" t="s">
        <v>54</v>
      </c>
      <c r="X1209" t="s">
        <v>84</v>
      </c>
      <c r="Y1209" t="s">
        <v>54</v>
      </c>
      <c r="Z1209" t="s">
        <v>5433</v>
      </c>
      <c r="AA1209" t="s">
        <v>54</v>
      </c>
      <c r="AB1209" t="s">
        <v>57</v>
      </c>
      <c r="AC1209" t="s">
        <v>57</v>
      </c>
      <c r="AH1209">
        <f t="shared" si="198"/>
        <v>0</v>
      </c>
      <c r="AI1209">
        <f t="shared" si="199"/>
        <v>0</v>
      </c>
      <c r="AJ1209">
        <f t="shared" si="200"/>
        <v>1</v>
      </c>
      <c r="AK1209">
        <v>1</v>
      </c>
      <c r="AL1209" s="8">
        <f t="shared" si="201"/>
        <v>88</v>
      </c>
      <c r="AM1209" s="8">
        <f t="shared" si="202"/>
        <v>0.18333333333333332</v>
      </c>
      <c r="AN1209" s="8">
        <f t="shared" si="203"/>
        <v>1.6666666666666666E-2</v>
      </c>
      <c r="AO1209" s="8">
        <f>Table1[[#This Row],[L1 Worked Time]]+Table1[[#This Row],[Idle Time]]+Table1[[#This Row],[L1 Pend Time]]</f>
        <v>88.2</v>
      </c>
      <c r="AP1209" s="1" t="str">
        <f t="shared" si="204"/>
        <v>Tue</v>
      </c>
      <c r="AQ1209" s="6">
        <f>INT(Table1[[#This Row],[Create Date]])</f>
        <v>45020</v>
      </c>
      <c r="AR1209" s="2">
        <f t="shared" si="205"/>
        <v>45020</v>
      </c>
      <c r="AS1209" s="1" t="str">
        <f t="shared" si="206"/>
        <v>10:20:03</v>
      </c>
      <c r="AT1209" s="1" t="str">
        <f t="shared" si="207"/>
        <v>Week-2</v>
      </c>
      <c r="AU1209" s="3">
        <f t="shared" si="208"/>
        <v>0.41666666666666663</v>
      </c>
      <c r="AW1209">
        <v>0.18333333333333332</v>
      </c>
      <c r="AX1209">
        <v>88</v>
      </c>
      <c r="AY1209">
        <v>1.6666666666666666E-2</v>
      </c>
    </row>
    <row r="1210" spans="1:51" x14ac:dyDescent="0.25">
      <c r="A1210">
        <v>9367</v>
      </c>
      <c r="B1210" t="s">
        <v>41</v>
      </c>
      <c r="C1210" t="s">
        <v>60</v>
      </c>
      <c r="D1210" t="s">
        <v>43</v>
      </c>
      <c r="E1210" t="s">
        <v>110</v>
      </c>
      <c r="F1210" t="s">
        <v>5434</v>
      </c>
      <c r="G1210" t="s">
        <v>46</v>
      </c>
      <c r="H1210" t="s">
        <v>72</v>
      </c>
      <c r="I1210" t="s">
        <v>72</v>
      </c>
      <c r="J1210" t="s">
        <v>112</v>
      </c>
      <c r="K1210" t="s">
        <v>113</v>
      </c>
      <c r="L1210" t="s">
        <v>50</v>
      </c>
      <c r="M1210" t="s">
        <v>114</v>
      </c>
      <c r="N1210">
        <v>38</v>
      </c>
      <c r="O1210" t="s">
        <v>48</v>
      </c>
      <c r="P1210" t="s">
        <v>52</v>
      </c>
      <c r="T1210" t="s">
        <v>105</v>
      </c>
      <c r="V1210" t="s">
        <v>48</v>
      </c>
      <c r="W1210" t="s">
        <v>54</v>
      </c>
      <c r="X1210" t="s">
        <v>55</v>
      </c>
      <c r="Y1210" t="s">
        <v>54</v>
      </c>
      <c r="Z1210" t="s">
        <v>5435</v>
      </c>
      <c r="AA1210" t="s">
        <v>54</v>
      </c>
      <c r="AB1210" t="s">
        <v>57</v>
      </c>
      <c r="AC1210" t="s">
        <v>57</v>
      </c>
      <c r="AH1210">
        <f t="shared" si="198"/>
        <v>0</v>
      </c>
      <c r="AI1210">
        <f t="shared" si="199"/>
        <v>1</v>
      </c>
      <c r="AJ1210" t="str">
        <f t="shared" si="200"/>
        <v/>
      </c>
      <c r="AK1210">
        <v>1</v>
      </c>
      <c r="AL1210" s="8">
        <f t="shared" si="201"/>
        <v>38</v>
      </c>
      <c r="AM1210" s="8">
        <f t="shared" si="202"/>
        <v>0.15000000000000002</v>
      </c>
      <c r="AN1210" s="8">
        <f t="shared" si="203"/>
        <v>1.6666666666666666E-2</v>
      </c>
      <c r="AO1210" s="8">
        <f>Table1[[#This Row],[L1 Worked Time]]+Table1[[#This Row],[Idle Time]]+Table1[[#This Row],[L1 Pend Time]]</f>
        <v>38.166666666666664</v>
      </c>
      <c r="AP1210" s="1" t="str">
        <f t="shared" si="204"/>
        <v>Tue</v>
      </c>
      <c r="AQ1210" s="6">
        <f>INT(Table1[[#This Row],[Create Date]])</f>
        <v>45020</v>
      </c>
      <c r="AR1210" s="2">
        <f t="shared" si="205"/>
        <v>45020</v>
      </c>
      <c r="AS1210" s="1" t="str">
        <f t="shared" si="206"/>
        <v>10:00:03</v>
      </c>
      <c r="AT1210" s="1" t="str">
        <f t="shared" si="207"/>
        <v>Week-2</v>
      </c>
      <c r="AU1210" s="3">
        <f t="shared" si="208"/>
        <v>0.41666666666666663</v>
      </c>
      <c r="AW1210">
        <v>0.15000000000000002</v>
      </c>
      <c r="AX1210">
        <v>38</v>
      </c>
      <c r="AY1210">
        <v>1.6666666666666666E-2</v>
      </c>
    </row>
    <row r="1211" spans="1:51" x14ac:dyDescent="0.25">
      <c r="A1211">
        <v>9366</v>
      </c>
      <c r="B1211" t="s">
        <v>41</v>
      </c>
      <c r="C1211" t="s">
        <v>60</v>
      </c>
      <c r="D1211" t="s">
        <v>43</v>
      </c>
      <c r="E1211" t="s">
        <v>110</v>
      </c>
      <c r="F1211" t="s">
        <v>5436</v>
      </c>
      <c r="G1211" t="s">
        <v>46</v>
      </c>
      <c r="H1211" t="s">
        <v>72</v>
      </c>
      <c r="I1211" t="s">
        <v>72</v>
      </c>
      <c r="J1211" t="s">
        <v>112</v>
      </c>
      <c r="K1211" t="s">
        <v>113</v>
      </c>
      <c r="L1211" t="s">
        <v>50</v>
      </c>
      <c r="M1211" t="s">
        <v>114</v>
      </c>
      <c r="N1211">
        <v>22</v>
      </c>
      <c r="O1211" t="s">
        <v>48</v>
      </c>
      <c r="P1211" t="s">
        <v>52</v>
      </c>
      <c r="T1211" t="s">
        <v>105</v>
      </c>
      <c r="V1211" t="s">
        <v>48</v>
      </c>
      <c r="W1211" t="s">
        <v>54</v>
      </c>
      <c r="X1211" t="s">
        <v>55</v>
      </c>
      <c r="Y1211" t="s">
        <v>54</v>
      </c>
      <c r="Z1211" t="s">
        <v>5437</v>
      </c>
      <c r="AA1211" t="s">
        <v>54</v>
      </c>
      <c r="AB1211" t="s">
        <v>57</v>
      </c>
      <c r="AC1211" t="s">
        <v>5438</v>
      </c>
      <c r="AH1211">
        <f t="shared" si="198"/>
        <v>0</v>
      </c>
      <c r="AI1211">
        <f t="shared" si="199"/>
        <v>1</v>
      </c>
      <c r="AJ1211" t="str">
        <f t="shared" si="200"/>
        <v/>
      </c>
      <c r="AK1211">
        <v>1</v>
      </c>
      <c r="AL1211" s="8">
        <f t="shared" si="201"/>
        <v>22</v>
      </c>
      <c r="AM1211" s="8">
        <f t="shared" si="202"/>
        <v>0.15000000000000002</v>
      </c>
      <c r="AN1211" s="8">
        <f t="shared" si="203"/>
        <v>32.533333333333331</v>
      </c>
      <c r="AO1211" s="8">
        <f>Table1[[#This Row],[L1 Worked Time]]+Table1[[#This Row],[Idle Time]]+Table1[[#This Row],[L1 Pend Time]]</f>
        <v>54.68333333333333</v>
      </c>
      <c r="AP1211" s="1" t="str">
        <f t="shared" si="204"/>
        <v>Tue</v>
      </c>
      <c r="AQ1211" s="6">
        <f>INT(Table1[[#This Row],[Create Date]])</f>
        <v>45020</v>
      </c>
      <c r="AR1211" s="2">
        <f t="shared" si="205"/>
        <v>45020</v>
      </c>
      <c r="AS1211" s="1" t="str">
        <f t="shared" si="206"/>
        <v>09:00:07</v>
      </c>
      <c r="AT1211" s="1" t="str">
        <f t="shared" si="207"/>
        <v>Week-2</v>
      </c>
      <c r="AU1211" s="3">
        <f t="shared" si="208"/>
        <v>0.375</v>
      </c>
      <c r="AW1211">
        <v>0.15000000000000002</v>
      </c>
      <c r="AX1211">
        <v>22</v>
      </c>
      <c r="AY1211">
        <v>32.533333333333331</v>
      </c>
    </row>
    <row r="1212" spans="1:51" x14ac:dyDescent="0.25">
      <c r="A1212">
        <v>9365</v>
      </c>
      <c r="B1212" t="s">
        <v>117</v>
      </c>
      <c r="C1212" t="s">
        <v>60</v>
      </c>
      <c r="D1212" t="s">
        <v>43</v>
      </c>
      <c r="E1212" t="s">
        <v>145</v>
      </c>
      <c r="F1212" t="s">
        <v>5439</v>
      </c>
      <c r="G1212" t="s">
        <v>82</v>
      </c>
      <c r="H1212" t="s">
        <v>63</v>
      </c>
      <c r="I1212" t="s">
        <v>63</v>
      </c>
      <c r="J1212" t="s">
        <v>112</v>
      </c>
      <c r="K1212" t="s">
        <v>121</v>
      </c>
      <c r="L1212" t="s">
        <v>50</v>
      </c>
      <c r="M1212" t="s">
        <v>114</v>
      </c>
      <c r="N1212">
        <v>74</v>
      </c>
      <c r="O1212" t="s">
        <v>48</v>
      </c>
      <c r="P1212" t="s">
        <v>66</v>
      </c>
      <c r="Q1212" t="s">
        <v>147</v>
      </c>
      <c r="V1212" t="s">
        <v>48</v>
      </c>
      <c r="W1212" t="s">
        <v>54</v>
      </c>
      <c r="X1212" t="s">
        <v>194</v>
      </c>
      <c r="Y1212" t="s">
        <v>54</v>
      </c>
      <c r="Z1212" t="s">
        <v>5440</v>
      </c>
      <c r="AA1212" t="s">
        <v>54</v>
      </c>
      <c r="AB1212" t="s">
        <v>57</v>
      </c>
      <c r="AC1212" t="s">
        <v>4054</v>
      </c>
      <c r="AH1212">
        <f t="shared" si="198"/>
        <v>0</v>
      </c>
      <c r="AI1212">
        <f t="shared" si="199"/>
        <v>1</v>
      </c>
      <c r="AJ1212" t="str">
        <f t="shared" si="200"/>
        <v/>
      </c>
      <c r="AK1212">
        <v>1</v>
      </c>
      <c r="AL1212" s="8">
        <f t="shared" si="201"/>
        <v>74</v>
      </c>
      <c r="AM1212" s="8">
        <f t="shared" si="202"/>
        <v>0.25</v>
      </c>
      <c r="AN1212" s="8">
        <f t="shared" si="203"/>
        <v>3.6166666666666667</v>
      </c>
      <c r="AO1212" s="8">
        <f>Table1[[#This Row],[L1 Worked Time]]+Table1[[#This Row],[Idle Time]]+Table1[[#This Row],[L1 Pend Time]]</f>
        <v>77.86666666666666</v>
      </c>
      <c r="AP1212" s="1" t="str">
        <f t="shared" si="204"/>
        <v>Tue</v>
      </c>
      <c r="AQ1212" s="6">
        <f>INT(Table1[[#This Row],[Create Date]])</f>
        <v>45020</v>
      </c>
      <c r="AR1212" s="2">
        <f t="shared" si="205"/>
        <v>45020</v>
      </c>
      <c r="AS1212" s="1" t="str">
        <f t="shared" si="206"/>
        <v>09:00:05</v>
      </c>
      <c r="AT1212" s="1" t="str">
        <f t="shared" si="207"/>
        <v>Week-2</v>
      </c>
      <c r="AU1212" s="3">
        <f t="shared" si="208"/>
        <v>0.375</v>
      </c>
      <c r="AW1212">
        <v>0.25</v>
      </c>
      <c r="AX1212">
        <v>74</v>
      </c>
      <c r="AY1212">
        <v>3.6166666666666667</v>
      </c>
    </row>
    <row r="1213" spans="1:51" x14ac:dyDescent="0.25">
      <c r="A1213">
        <v>9364</v>
      </c>
      <c r="B1213" t="s">
        <v>41</v>
      </c>
      <c r="C1213" t="s">
        <v>60</v>
      </c>
      <c r="D1213" t="s">
        <v>43</v>
      </c>
      <c r="E1213" t="s">
        <v>110</v>
      </c>
      <c r="F1213" t="s">
        <v>5441</v>
      </c>
      <c r="G1213" t="s">
        <v>82</v>
      </c>
      <c r="H1213" t="s">
        <v>72</v>
      </c>
      <c r="I1213" t="s">
        <v>72</v>
      </c>
      <c r="J1213" t="s">
        <v>112</v>
      </c>
      <c r="K1213" t="s">
        <v>113</v>
      </c>
      <c r="L1213" t="s">
        <v>50</v>
      </c>
      <c r="M1213" t="s">
        <v>51</v>
      </c>
      <c r="N1213">
        <v>29</v>
      </c>
      <c r="O1213" t="s">
        <v>48</v>
      </c>
      <c r="P1213" t="s">
        <v>52</v>
      </c>
      <c r="T1213" t="s">
        <v>105</v>
      </c>
      <c r="V1213" t="s">
        <v>48</v>
      </c>
      <c r="W1213" t="s">
        <v>54</v>
      </c>
      <c r="X1213" t="s">
        <v>148</v>
      </c>
      <c r="Y1213" t="s">
        <v>54</v>
      </c>
      <c r="Z1213" t="s">
        <v>651</v>
      </c>
      <c r="AA1213" t="s">
        <v>54</v>
      </c>
      <c r="AB1213" t="s">
        <v>57</v>
      </c>
      <c r="AC1213" t="s">
        <v>5442</v>
      </c>
      <c r="AH1213">
        <f t="shared" si="198"/>
        <v>0</v>
      </c>
      <c r="AI1213">
        <f t="shared" si="199"/>
        <v>1</v>
      </c>
      <c r="AJ1213" t="str">
        <f t="shared" si="200"/>
        <v/>
      </c>
      <c r="AK1213">
        <v>1</v>
      </c>
      <c r="AL1213" s="8">
        <f t="shared" si="201"/>
        <v>29.000000000000004</v>
      </c>
      <c r="AM1213" s="8">
        <f t="shared" si="202"/>
        <v>0.11666666666666667</v>
      </c>
      <c r="AN1213" s="8">
        <f t="shared" si="203"/>
        <v>1.7833333333333332</v>
      </c>
      <c r="AO1213" s="8">
        <f>Table1[[#This Row],[L1 Worked Time]]+Table1[[#This Row],[Idle Time]]+Table1[[#This Row],[L1 Pend Time]]</f>
        <v>30.900000000000006</v>
      </c>
      <c r="AP1213" s="1" t="str">
        <f t="shared" si="204"/>
        <v>Tue</v>
      </c>
      <c r="AQ1213" s="6">
        <f>INT(Table1[[#This Row],[Create Date]])</f>
        <v>45020</v>
      </c>
      <c r="AR1213" s="2">
        <f t="shared" si="205"/>
        <v>45020</v>
      </c>
      <c r="AS1213" s="1" t="str">
        <f t="shared" si="206"/>
        <v>09:00:04</v>
      </c>
      <c r="AT1213" s="1" t="str">
        <f t="shared" si="207"/>
        <v>Week-2</v>
      </c>
      <c r="AU1213" s="3">
        <f t="shared" si="208"/>
        <v>0.375</v>
      </c>
      <c r="AW1213">
        <v>0.11666666666666667</v>
      </c>
      <c r="AX1213">
        <v>29.000000000000004</v>
      </c>
      <c r="AY1213">
        <v>1.7833333333333332</v>
      </c>
    </row>
    <row r="1214" spans="1:51" x14ac:dyDescent="0.25">
      <c r="A1214">
        <v>9363</v>
      </c>
      <c r="B1214" t="s">
        <v>41</v>
      </c>
      <c r="C1214" t="s">
        <v>60</v>
      </c>
      <c r="D1214" t="s">
        <v>43</v>
      </c>
      <c r="E1214" t="s">
        <v>110</v>
      </c>
      <c r="F1214" t="s">
        <v>5443</v>
      </c>
      <c r="G1214" t="s">
        <v>46</v>
      </c>
      <c r="H1214" t="s">
        <v>72</v>
      </c>
      <c r="I1214" t="s">
        <v>72</v>
      </c>
      <c r="J1214" t="s">
        <v>112</v>
      </c>
      <c r="K1214" t="s">
        <v>113</v>
      </c>
      <c r="L1214" t="s">
        <v>50</v>
      </c>
      <c r="M1214" t="s">
        <v>114</v>
      </c>
      <c r="N1214">
        <v>30</v>
      </c>
      <c r="O1214" t="s">
        <v>48</v>
      </c>
      <c r="P1214" t="s">
        <v>52</v>
      </c>
      <c r="T1214" t="s">
        <v>105</v>
      </c>
      <c r="V1214" t="s">
        <v>48</v>
      </c>
      <c r="W1214" t="s">
        <v>54</v>
      </c>
      <c r="X1214" t="s">
        <v>55</v>
      </c>
      <c r="Y1214" t="s">
        <v>54</v>
      </c>
      <c r="Z1214" t="s">
        <v>5444</v>
      </c>
      <c r="AA1214" t="s">
        <v>54</v>
      </c>
      <c r="AB1214" t="s">
        <v>57</v>
      </c>
      <c r="AC1214" t="s">
        <v>5445</v>
      </c>
      <c r="AH1214">
        <f t="shared" si="198"/>
        <v>0</v>
      </c>
      <c r="AI1214">
        <f t="shared" si="199"/>
        <v>1</v>
      </c>
      <c r="AJ1214" t="str">
        <f t="shared" si="200"/>
        <v/>
      </c>
      <c r="AK1214">
        <v>1</v>
      </c>
      <c r="AL1214" s="8">
        <f t="shared" si="201"/>
        <v>30</v>
      </c>
      <c r="AM1214" s="8">
        <f t="shared" si="202"/>
        <v>0.15000000000000002</v>
      </c>
      <c r="AN1214" s="8">
        <f t="shared" si="203"/>
        <v>62.916666666666664</v>
      </c>
      <c r="AO1214" s="8">
        <f>Table1[[#This Row],[L1 Worked Time]]+Table1[[#This Row],[Idle Time]]+Table1[[#This Row],[L1 Pend Time]]</f>
        <v>93.066666666666663</v>
      </c>
      <c r="AP1214" s="1" t="str">
        <f t="shared" si="204"/>
        <v>Tue</v>
      </c>
      <c r="AQ1214" s="6">
        <f>INT(Table1[[#This Row],[Create Date]])</f>
        <v>45020</v>
      </c>
      <c r="AR1214" s="2">
        <f t="shared" si="205"/>
        <v>45020</v>
      </c>
      <c r="AS1214" s="1" t="str">
        <f t="shared" si="206"/>
        <v>07:40:03</v>
      </c>
      <c r="AT1214" s="1" t="str">
        <f t="shared" si="207"/>
        <v>Week-2</v>
      </c>
      <c r="AU1214" s="3">
        <f t="shared" si="208"/>
        <v>0.29166666666666663</v>
      </c>
      <c r="AW1214">
        <v>0.15000000000000002</v>
      </c>
      <c r="AX1214">
        <v>30</v>
      </c>
      <c r="AY1214">
        <v>62.916666666666664</v>
      </c>
    </row>
    <row r="1215" spans="1:51" x14ac:dyDescent="0.25">
      <c r="A1215">
        <v>9362</v>
      </c>
      <c r="B1215" t="s">
        <v>59</v>
      </c>
      <c r="C1215" t="s">
        <v>60</v>
      </c>
      <c r="D1215" t="s">
        <v>43</v>
      </c>
      <c r="E1215" t="s">
        <v>5446</v>
      </c>
      <c r="F1215" t="s">
        <v>5447</v>
      </c>
      <c r="G1215" t="s">
        <v>129</v>
      </c>
      <c r="H1215" t="s">
        <v>47</v>
      </c>
      <c r="I1215" t="s">
        <v>63</v>
      </c>
      <c r="J1215" t="s">
        <v>64</v>
      </c>
      <c r="L1215" t="s">
        <v>50</v>
      </c>
      <c r="M1215" t="s">
        <v>65</v>
      </c>
      <c r="N1215">
        <v>78</v>
      </c>
      <c r="O1215" t="s">
        <v>48</v>
      </c>
      <c r="P1215" t="s">
        <v>66</v>
      </c>
      <c r="Q1215" t="s">
        <v>317</v>
      </c>
      <c r="V1215" t="s">
        <v>48</v>
      </c>
      <c r="W1215" t="s">
        <v>54</v>
      </c>
      <c r="X1215" t="s">
        <v>359</v>
      </c>
      <c r="Y1215" t="s">
        <v>54</v>
      </c>
      <c r="Z1215" t="s">
        <v>5448</v>
      </c>
      <c r="AA1215" t="s">
        <v>54</v>
      </c>
      <c r="AB1215" t="s">
        <v>57</v>
      </c>
      <c r="AC1215" t="s">
        <v>5449</v>
      </c>
      <c r="AH1215">
        <f t="shared" si="198"/>
        <v>0</v>
      </c>
      <c r="AI1215">
        <f t="shared" si="199"/>
        <v>0</v>
      </c>
      <c r="AJ1215">
        <f t="shared" si="200"/>
        <v>1</v>
      </c>
      <c r="AK1215">
        <v>1</v>
      </c>
      <c r="AL1215" s="8">
        <f t="shared" si="201"/>
        <v>78</v>
      </c>
      <c r="AM1215" s="8">
        <f t="shared" si="202"/>
        <v>0.2</v>
      </c>
      <c r="AN1215" s="8">
        <f t="shared" si="203"/>
        <v>28.65</v>
      </c>
      <c r="AO1215" s="8">
        <f>Table1[[#This Row],[L1 Worked Time]]+Table1[[#This Row],[Idle Time]]+Table1[[#This Row],[L1 Pend Time]]</f>
        <v>106.85</v>
      </c>
      <c r="AP1215" s="1" t="str">
        <f t="shared" si="204"/>
        <v>Tue</v>
      </c>
      <c r="AQ1215" s="6">
        <f>INT(Table1[[#This Row],[Create Date]])</f>
        <v>45020</v>
      </c>
      <c r="AR1215" s="2">
        <f t="shared" si="205"/>
        <v>45020</v>
      </c>
      <c r="AS1215" s="1" t="str">
        <f t="shared" si="206"/>
        <v>07:30:09</v>
      </c>
      <c r="AT1215" s="1" t="str">
        <f t="shared" si="207"/>
        <v>Week-2</v>
      </c>
      <c r="AU1215" s="3">
        <f t="shared" si="208"/>
        <v>0.29166666666666663</v>
      </c>
      <c r="AW1215">
        <v>0.2</v>
      </c>
      <c r="AX1215">
        <v>78</v>
      </c>
      <c r="AY1215">
        <v>28.65</v>
      </c>
    </row>
    <row r="1216" spans="1:51" x14ac:dyDescent="0.25">
      <c r="A1216">
        <v>9361</v>
      </c>
      <c r="B1216" t="s">
        <v>59</v>
      </c>
      <c r="C1216" t="s">
        <v>60</v>
      </c>
      <c r="D1216" t="s">
        <v>43</v>
      </c>
      <c r="E1216" t="s">
        <v>5450</v>
      </c>
      <c r="F1216" t="s">
        <v>5451</v>
      </c>
      <c r="G1216" t="s">
        <v>129</v>
      </c>
      <c r="H1216" t="s">
        <v>72</v>
      </c>
      <c r="I1216" t="s">
        <v>72</v>
      </c>
      <c r="J1216" t="s">
        <v>64</v>
      </c>
      <c r="L1216" t="s">
        <v>50</v>
      </c>
      <c r="M1216" t="s">
        <v>65</v>
      </c>
      <c r="N1216">
        <v>56</v>
      </c>
      <c r="O1216" t="s">
        <v>48</v>
      </c>
      <c r="P1216" t="s">
        <v>66</v>
      </c>
      <c r="Q1216" t="s">
        <v>88</v>
      </c>
      <c r="V1216" t="s">
        <v>48</v>
      </c>
      <c r="W1216" t="s">
        <v>54</v>
      </c>
      <c r="X1216" t="s">
        <v>5452</v>
      </c>
      <c r="Y1216" t="s">
        <v>54</v>
      </c>
      <c r="Z1216" t="s">
        <v>664</v>
      </c>
      <c r="AA1216" t="s">
        <v>54</v>
      </c>
      <c r="AB1216" t="s">
        <v>57</v>
      </c>
      <c r="AC1216" t="s">
        <v>57</v>
      </c>
      <c r="AH1216">
        <f t="shared" si="198"/>
        <v>0</v>
      </c>
      <c r="AI1216">
        <f t="shared" si="199"/>
        <v>1</v>
      </c>
      <c r="AJ1216" t="str">
        <f t="shared" si="200"/>
        <v/>
      </c>
      <c r="AK1216">
        <v>1</v>
      </c>
      <c r="AL1216" s="8">
        <f t="shared" si="201"/>
        <v>56</v>
      </c>
      <c r="AM1216" s="8">
        <f t="shared" si="202"/>
        <v>4.3499999999999996</v>
      </c>
      <c r="AN1216" s="8">
        <f t="shared" si="203"/>
        <v>1.6666666666666666E-2</v>
      </c>
      <c r="AO1216" s="8">
        <f>Table1[[#This Row],[L1 Worked Time]]+Table1[[#This Row],[Idle Time]]+Table1[[#This Row],[L1 Pend Time]]</f>
        <v>60.366666666666667</v>
      </c>
      <c r="AP1216" s="1" t="str">
        <f t="shared" si="204"/>
        <v>Tue</v>
      </c>
      <c r="AQ1216" s="6">
        <f>INT(Table1[[#This Row],[Create Date]])</f>
        <v>45020</v>
      </c>
      <c r="AR1216" s="2">
        <f t="shared" si="205"/>
        <v>45020</v>
      </c>
      <c r="AS1216" s="1" t="str">
        <f t="shared" si="206"/>
        <v>06:00:10</v>
      </c>
      <c r="AT1216" s="1" t="str">
        <f t="shared" si="207"/>
        <v>Week-2</v>
      </c>
      <c r="AU1216" s="3">
        <f t="shared" si="208"/>
        <v>0.25</v>
      </c>
      <c r="AW1216">
        <v>4.3499999999999996</v>
      </c>
      <c r="AX1216">
        <v>56</v>
      </c>
      <c r="AY1216">
        <v>1.6666666666666666E-2</v>
      </c>
    </row>
    <row r="1217" spans="1:51" x14ac:dyDescent="0.25">
      <c r="A1217">
        <v>9360</v>
      </c>
      <c r="B1217" t="s">
        <v>117</v>
      </c>
      <c r="C1217" t="s">
        <v>60</v>
      </c>
      <c r="D1217" t="s">
        <v>43</v>
      </c>
      <c r="E1217" t="s">
        <v>5453</v>
      </c>
      <c r="F1217" t="s">
        <v>5454</v>
      </c>
      <c r="G1217" t="s">
        <v>129</v>
      </c>
      <c r="H1217" t="s">
        <v>47</v>
      </c>
      <c r="I1217" t="s">
        <v>47</v>
      </c>
      <c r="J1217" t="s">
        <v>112</v>
      </c>
      <c r="K1217" t="s">
        <v>121</v>
      </c>
      <c r="L1217" t="s">
        <v>50</v>
      </c>
      <c r="M1217" t="s">
        <v>114</v>
      </c>
      <c r="N1217">
        <v>76</v>
      </c>
      <c r="O1217" t="s">
        <v>48</v>
      </c>
      <c r="P1217" t="s">
        <v>52</v>
      </c>
      <c r="T1217" t="s">
        <v>105</v>
      </c>
      <c r="V1217" t="s">
        <v>48</v>
      </c>
      <c r="W1217" t="s">
        <v>54</v>
      </c>
      <c r="X1217" t="s">
        <v>142</v>
      </c>
      <c r="Y1217" t="s">
        <v>54</v>
      </c>
      <c r="Z1217" t="s">
        <v>3717</v>
      </c>
      <c r="AA1217" t="s">
        <v>54</v>
      </c>
      <c r="AB1217" t="s">
        <v>57</v>
      </c>
      <c r="AC1217" t="s">
        <v>2541</v>
      </c>
      <c r="AH1217">
        <f t="shared" si="198"/>
        <v>0</v>
      </c>
      <c r="AI1217">
        <f t="shared" si="199"/>
        <v>1</v>
      </c>
      <c r="AJ1217" t="str">
        <f t="shared" si="200"/>
        <v/>
      </c>
      <c r="AK1217">
        <v>1</v>
      </c>
      <c r="AL1217" s="8">
        <f t="shared" si="201"/>
        <v>76</v>
      </c>
      <c r="AM1217" s="8">
        <f t="shared" si="202"/>
        <v>0.1</v>
      </c>
      <c r="AN1217" s="8">
        <f t="shared" si="203"/>
        <v>5.583333333333333</v>
      </c>
      <c r="AO1217" s="8">
        <f>Table1[[#This Row],[L1 Worked Time]]+Table1[[#This Row],[Idle Time]]+Table1[[#This Row],[L1 Pend Time]]</f>
        <v>81.683333333333323</v>
      </c>
      <c r="AP1217" s="1" t="str">
        <f t="shared" si="204"/>
        <v>Tue</v>
      </c>
      <c r="AQ1217" s="6">
        <f>INT(Table1[[#This Row],[Create Date]])</f>
        <v>45020</v>
      </c>
      <c r="AR1217" s="2">
        <f t="shared" si="205"/>
        <v>45020</v>
      </c>
      <c r="AS1217" s="1" t="str">
        <f t="shared" si="206"/>
        <v>04:20:03</v>
      </c>
      <c r="AT1217" s="1" t="str">
        <f t="shared" si="207"/>
        <v>Week-2</v>
      </c>
      <c r="AU1217" s="3">
        <f t="shared" si="208"/>
        <v>0.16666666666666666</v>
      </c>
      <c r="AW1217">
        <v>0.1</v>
      </c>
      <c r="AX1217">
        <v>76</v>
      </c>
      <c r="AY1217">
        <v>5.583333333333333</v>
      </c>
    </row>
    <row r="1218" spans="1:51" x14ac:dyDescent="0.25">
      <c r="A1218">
        <v>9359</v>
      </c>
      <c r="B1218" t="s">
        <v>41</v>
      </c>
      <c r="C1218" t="s">
        <v>42</v>
      </c>
      <c r="D1218" t="s">
        <v>43</v>
      </c>
      <c r="E1218" t="s">
        <v>110</v>
      </c>
      <c r="F1218" t="s">
        <v>5455</v>
      </c>
      <c r="G1218" t="s">
        <v>129</v>
      </c>
      <c r="H1218" t="s">
        <v>72</v>
      </c>
      <c r="I1218" t="s">
        <v>72</v>
      </c>
      <c r="J1218" t="s">
        <v>48</v>
      </c>
      <c r="K1218" t="s">
        <v>113</v>
      </c>
      <c r="L1218" t="s">
        <v>50</v>
      </c>
      <c r="M1218" t="s">
        <v>114</v>
      </c>
      <c r="N1218">
        <v>9</v>
      </c>
      <c r="O1218" t="s">
        <v>48</v>
      </c>
      <c r="P1218" t="s">
        <v>52</v>
      </c>
      <c r="T1218" t="s">
        <v>105</v>
      </c>
      <c r="V1218" t="s">
        <v>48</v>
      </c>
      <c r="W1218" t="s">
        <v>54</v>
      </c>
      <c r="X1218" t="s">
        <v>142</v>
      </c>
      <c r="Y1218" t="s">
        <v>54</v>
      </c>
      <c r="Z1218" t="s">
        <v>5456</v>
      </c>
      <c r="AA1218" t="s">
        <v>54</v>
      </c>
      <c r="AB1218" t="s">
        <v>57</v>
      </c>
      <c r="AC1218" t="s">
        <v>1647</v>
      </c>
      <c r="AH1218">
        <f t="shared" ref="AH1218:AH1281" si="209">IFERROR(SEARCH("MSSP",J1218,1),0)</f>
        <v>0</v>
      </c>
      <c r="AI1218">
        <f t="shared" ref="AI1218:AI1281" si="210">IF(OR(H1218="",I1218=""),"",IF(H1218=I1218,1,0))</f>
        <v>1</v>
      </c>
      <c r="AJ1218" t="str">
        <f t="shared" ref="AJ1218:AJ1281" si="211">IF(OR(H1218="",I1218=""),"",IF(H1218&lt;&gt;I1218,1,""))</f>
        <v/>
      </c>
      <c r="AK1218">
        <v>1</v>
      </c>
      <c r="AL1218" s="8">
        <f t="shared" ref="AL1218:AL1281" si="212">(N1218/1440)*1440</f>
        <v>9</v>
      </c>
      <c r="AM1218" s="8">
        <f t="shared" ref="AM1218:AM1281" si="213">((N1218/1440)-(N1218/1440)+MID(X1218,18,8))*1440</f>
        <v>0.1</v>
      </c>
      <c r="AN1218" s="8">
        <f t="shared" ref="AN1218:AN1281" si="214">(((N1218/1440)-(N1218/1440))+MID(AC1218,18,8))*1440</f>
        <v>11.866666666666667</v>
      </c>
      <c r="AO1218" s="8">
        <f>Table1[[#This Row],[L1 Worked Time]]+Table1[[#This Row],[Idle Time]]+Table1[[#This Row],[L1 Pend Time]]</f>
        <v>20.966666666666669</v>
      </c>
      <c r="AP1218" s="1" t="str">
        <f t="shared" ref="AP1218:AP1281" si="215">TEXT(AR1218,"DDD")</f>
        <v>Tue</v>
      </c>
      <c r="AQ1218" s="6">
        <f>INT(Table1[[#This Row],[Create Date]])</f>
        <v>45020</v>
      </c>
      <c r="AR1218" s="2">
        <f t="shared" ref="AR1218:AR1281" si="216">IF(F1218="","",INT(MID(F1218,6,2)&amp;"-"&amp;MID(F1218,9,3)&amp;"-"&amp;MID(F1218,15,2)))</f>
        <v>45020</v>
      </c>
      <c r="AS1218" s="1" t="str">
        <f t="shared" ref="AS1218:AS1281" si="217">IF(F1218="","",MID(F1218,18,8))</f>
        <v>02:00:03</v>
      </c>
      <c r="AT1218" s="1" t="str">
        <f t="shared" ref="AT1218:AT1281" si="218">"Week"&amp;"-"&amp;(WEEKNUM(AR1218,2)-WEEKNUM(DATE(YEAR(AR1218),MONTH(AR1218),1),2)+1)</f>
        <v>Week-2</v>
      </c>
      <c r="AU1218" s="3">
        <f t="shared" ref="AU1218:AU1281" si="219">FLOOR(AS1218,1/24)</f>
        <v>8.3333333333333329E-2</v>
      </c>
      <c r="AW1218">
        <v>0.1</v>
      </c>
      <c r="AX1218">
        <v>9</v>
      </c>
      <c r="AY1218">
        <v>11.866666666666667</v>
      </c>
    </row>
    <row r="1219" spans="1:51" x14ac:dyDescent="0.25">
      <c r="A1219">
        <v>9405</v>
      </c>
      <c r="B1219" t="s">
        <v>41</v>
      </c>
      <c r="C1219" t="s">
        <v>42</v>
      </c>
      <c r="D1219" t="s">
        <v>43</v>
      </c>
      <c r="E1219" t="s">
        <v>44</v>
      </c>
      <c r="F1219" t="s">
        <v>5345</v>
      </c>
      <c r="G1219" t="s">
        <v>77</v>
      </c>
      <c r="H1219" t="s">
        <v>47</v>
      </c>
      <c r="I1219" t="s">
        <v>63</v>
      </c>
      <c r="J1219" t="s">
        <v>112</v>
      </c>
      <c r="K1219" t="s">
        <v>49</v>
      </c>
      <c r="L1219" t="s">
        <v>50</v>
      </c>
      <c r="M1219" t="s">
        <v>122</v>
      </c>
      <c r="N1219">
        <v>26</v>
      </c>
      <c r="O1219" t="s">
        <v>48</v>
      </c>
      <c r="P1219" t="s">
        <v>52</v>
      </c>
      <c r="T1219" t="s">
        <v>53</v>
      </c>
      <c r="V1219" t="s">
        <v>48</v>
      </c>
      <c r="W1219" t="s">
        <v>54</v>
      </c>
      <c r="X1219" t="s">
        <v>78</v>
      </c>
      <c r="Y1219" t="s">
        <v>54</v>
      </c>
      <c r="Z1219" t="s">
        <v>529</v>
      </c>
      <c r="AA1219" t="s">
        <v>54</v>
      </c>
      <c r="AB1219" t="s">
        <v>57</v>
      </c>
      <c r="AC1219" t="s">
        <v>5346</v>
      </c>
      <c r="AH1219">
        <f t="shared" si="209"/>
        <v>0</v>
      </c>
      <c r="AI1219">
        <f t="shared" si="210"/>
        <v>0</v>
      </c>
      <c r="AJ1219">
        <f t="shared" si="211"/>
        <v>1</v>
      </c>
      <c r="AK1219">
        <v>1</v>
      </c>
      <c r="AL1219" s="8">
        <f t="shared" si="212"/>
        <v>25.999999999999996</v>
      </c>
      <c r="AM1219" s="8">
        <f t="shared" si="213"/>
        <v>0.13333333333333333</v>
      </c>
      <c r="AN1219" s="8">
        <f t="shared" si="214"/>
        <v>19.083333333333332</v>
      </c>
      <c r="AO1219" s="8">
        <f>Table1[[#This Row],[L1 Worked Time]]+Table1[[#This Row],[Idle Time]]+Table1[[#This Row],[L1 Pend Time]]</f>
        <v>45.216666666666661</v>
      </c>
      <c r="AP1219" s="1" t="str">
        <f t="shared" si="215"/>
        <v>Wed</v>
      </c>
      <c r="AQ1219" s="6">
        <f>INT(Table1[[#This Row],[Create Date]])</f>
        <v>45021</v>
      </c>
      <c r="AR1219" s="2">
        <f t="shared" si="216"/>
        <v>45021</v>
      </c>
      <c r="AS1219" s="1" t="str">
        <f t="shared" si="217"/>
        <v>23:00:03</v>
      </c>
      <c r="AT1219" s="1" t="str">
        <f t="shared" si="218"/>
        <v>Week-2</v>
      </c>
      <c r="AU1219" s="3">
        <f t="shared" si="219"/>
        <v>0.95833333333333326</v>
      </c>
      <c r="AW1219">
        <v>0.13333333333333333</v>
      </c>
      <c r="AX1219">
        <v>25.999999999999996</v>
      </c>
      <c r="AY1219">
        <v>19.083333333333332</v>
      </c>
    </row>
    <row r="1220" spans="1:51" x14ac:dyDescent="0.25">
      <c r="A1220">
        <v>9404</v>
      </c>
      <c r="B1220" t="s">
        <v>41</v>
      </c>
      <c r="C1220" t="s">
        <v>60</v>
      </c>
      <c r="D1220" t="s">
        <v>43</v>
      </c>
      <c r="E1220" t="s">
        <v>1919</v>
      </c>
      <c r="F1220" t="s">
        <v>5347</v>
      </c>
      <c r="G1220" t="s">
        <v>77</v>
      </c>
      <c r="H1220" t="s">
        <v>47</v>
      </c>
      <c r="I1220" t="s">
        <v>47</v>
      </c>
      <c r="J1220" t="s">
        <v>112</v>
      </c>
      <c r="K1220" t="s">
        <v>1178</v>
      </c>
      <c r="L1220" t="s">
        <v>50</v>
      </c>
      <c r="M1220" t="s">
        <v>114</v>
      </c>
      <c r="N1220">
        <v>8</v>
      </c>
      <c r="O1220" t="s">
        <v>48</v>
      </c>
      <c r="P1220" t="s">
        <v>52</v>
      </c>
      <c r="T1220" t="s">
        <v>105</v>
      </c>
      <c r="V1220" t="s">
        <v>48</v>
      </c>
      <c r="W1220" t="s">
        <v>54</v>
      </c>
      <c r="X1220" t="s">
        <v>78</v>
      </c>
      <c r="Y1220" t="s">
        <v>54</v>
      </c>
      <c r="Z1220" t="s">
        <v>5348</v>
      </c>
      <c r="AA1220" t="s">
        <v>54</v>
      </c>
      <c r="AB1220" t="s">
        <v>57</v>
      </c>
      <c r="AC1220" t="s">
        <v>5349</v>
      </c>
      <c r="AH1220">
        <f t="shared" si="209"/>
        <v>0</v>
      </c>
      <c r="AI1220">
        <f t="shared" si="210"/>
        <v>1</v>
      </c>
      <c r="AJ1220" t="str">
        <f t="shared" si="211"/>
        <v/>
      </c>
      <c r="AK1220">
        <v>1</v>
      </c>
      <c r="AL1220" s="8">
        <f t="shared" si="212"/>
        <v>8</v>
      </c>
      <c r="AM1220" s="8">
        <f t="shared" si="213"/>
        <v>0.13333333333333333</v>
      </c>
      <c r="AN1220" s="8">
        <f t="shared" si="214"/>
        <v>102.35</v>
      </c>
      <c r="AO1220" s="8">
        <f>Table1[[#This Row],[L1 Worked Time]]+Table1[[#This Row],[Idle Time]]+Table1[[#This Row],[L1 Pend Time]]</f>
        <v>110.48333333333332</v>
      </c>
      <c r="AP1220" s="1" t="str">
        <f t="shared" si="215"/>
        <v>Wed</v>
      </c>
      <c r="AQ1220" s="6">
        <f>INT(Table1[[#This Row],[Create Date]])</f>
        <v>45021</v>
      </c>
      <c r="AR1220" s="2">
        <f t="shared" si="216"/>
        <v>45021</v>
      </c>
      <c r="AS1220" s="1" t="str">
        <f t="shared" si="217"/>
        <v>20:50:03</v>
      </c>
      <c r="AT1220" s="1" t="str">
        <f t="shared" si="218"/>
        <v>Week-2</v>
      </c>
      <c r="AU1220" s="3">
        <f t="shared" si="219"/>
        <v>0.83333333333333326</v>
      </c>
      <c r="AW1220">
        <v>0.13333333333333333</v>
      </c>
      <c r="AX1220">
        <v>8</v>
      </c>
      <c r="AY1220">
        <v>102.35</v>
      </c>
    </row>
    <row r="1221" spans="1:51" x14ac:dyDescent="0.25">
      <c r="A1221">
        <v>9403</v>
      </c>
      <c r="B1221" t="s">
        <v>41</v>
      </c>
      <c r="C1221" t="s">
        <v>42</v>
      </c>
      <c r="D1221" t="s">
        <v>43</v>
      </c>
      <c r="E1221" t="s">
        <v>110</v>
      </c>
      <c r="F1221" t="s">
        <v>5350</v>
      </c>
      <c r="G1221" t="s">
        <v>77</v>
      </c>
      <c r="H1221" t="s">
        <v>72</v>
      </c>
      <c r="I1221" t="s">
        <v>72</v>
      </c>
      <c r="J1221" t="s">
        <v>112</v>
      </c>
      <c r="K1221" t="s">
        <v>113</v>
      </c>
      <c r="L1221" t="s">
        <v>50</v>
      </c>
      <c r="M1221" t="s">
        <v>114</v>
      </c>
      <c r="N1221">
        <v>31</v>
      </c>
      <c r="O1221" t="s">
        <v>48</v>
      </c>
      <c r="P1221" t="s">
        <v>52</v>
      </c>
      <c r="T1221" t="s">
        <v>105</v>
      </c>
      <c r="V1221" t="s">
        <v>48</v>
      </c>
      <c r="W1221" t="s">
        <v>54</v>
      </c>
      <c r="X1221" t="s">
        <v>78</v>
      </c>
      <c r="Y1221" t="s">
        <v>54</v>
      </c>
      <c r="Z1221" t="s">
        <v>5351</v>
      </c>
      <c r="AA1221" t="s">
        <v>54</v>
      </c>
      <c r="AB1221" t="s">
        <v>57</v>
      </c>
      <c r="AC1221" t="s">
        <v>4817</v>
      </c>
      <c r="AH1221">
        <f t="shared" si="209"/>
        <v>0</v>
      </c>
      <c r="AI1221">
        <f t="shared" si="210"/>
        <v>1</v>
      </c>
      <c r="AJ1221" t="str">
        <f t="shared" si="211"/>
        <v/>
      </c>
      <c r="AK1221">
        <v>1</v>
      </c>
      <c r="AL1221" s="8">
        <f t="shared" si="212"/>
        <v>31</v>
      </c>
      <c r="AM1221" s="8">
        <f t="shared" si="213"/>
        <v>0.13333333333333333</v>
      </c>
      <c r="AN1221" s="8">
        <f t="shared" si="214"/>
        <v>17.566666666666663</v>
      </c>
      <c r="AO1221" s="8">
        <f>Table1[[#This Row],[L1 Worked Time]]+Table1[[#This Row],[Idle Time]]+Table1[[#This Row],[L1 Pend Time]]</f>
        <v>48.699999999999996</v>
      </c>
      <c r="AP1221" s="1" t="str">
        <f t="shared" si="215"/>
        <v>Wed</v>
      </c>
      <c r="AQ1221" s="6">
        <f>INT(Table1[[#This Row],[Create Date]])</f>
        <v>45021</v>
      </c>
      <c r="AR1221" s="2">
        <f t="shared" si="216"/>
        <v>45021</v>
      </c>
      <c r="AS1221" s="1" t="str">
        <f t="shared" si="217"/>
        <v>20:20:03</v>
      </c>
      <c r="AT1221" s="1" t="str">
        <f t="shared" si="218"/>
        <v>Week-2</v>
      </c>
      <c r="AU1221" s="3">
        <f t="shared" si="219"/>
        <v>0.83333333333333326</v>
      </c>
      <c r="AW1221">
        <v>0.13333333333333333</v>
      </c>
      <c r="AX1221">
        <v>31</v>
      </c>
      <c r="AY1221">
        <v>17.566666666666663</v>
      </c>
    </row>
    <row r="1222" spans="1:51" x14ac:dyDescent="0.25">
      <c r="A1222">
        <v>9402</v>
      </c>
      <c r="B1222" t="s">
        <v>59</v>
      </c>
      <c r="C1222" t="s">
        <v>60</v>
      </c>
      <c r="D1222" t="s">
        <v>43</v>
      </c>
      <c r="E1222" t="s">
        <v>5352</v>
      </c>
      <c r="F1222" t="s">
        <v>5353</v>
      </c>
      <c r="G1222" t="s">
        <v>77</v>
      </c>
      <c r="H1222" t="s">
        <v>47</v>
      </c>
      <c r="I1222" t="s">
        <v>47</v>
      </c>
      <c r="J1222" t="s">
        <v>64</v>
      </c>
      <c r="L1222" t="s">
        <v>50</v>
      </c>
      <c r="M1222" t="s">
        <v>65</v>
      </c>
      <c r="N1222">
        <v>3</v>
      </c>
      <c r="O1222" t="s">
        <v>48</v>
      </c>
      <c r="P1222" t="s">
        <v>66</v>
      </c>
      <c r="Q1222" t="s">
        <v>317</v>
      </c>
      <c r="V1222" t="s">
        <v>48</v>
      </c>
      <c r="W1222" t="s">
        <v>54</v>
      </c>
      <c r="X1222" t="s">
        <v>55</v>
      </c>
      <c r="Y1222" t="s">
        <v>54</v>
      </c>
      <c r="Z1222" t="s">
        <v>134</v>
      </c>
      <c r="AA1222" t="s">
        <v>54</v>
      </c>
      <c r="AB1222" t="s">
        <v>57</v>
      </c>
      <c r="AC1222" t="s">
        <v>2587</v>
      </c>
      <c r="AH1222">
        <f t="shared" si="209"/>
        <v>0</v>
      </c>
      <c r="AI1222">
        <f t="shared" si="210"/>
        <v>1</v>
      </c>
      <c r="AJ1222" t="str">
        <f t="shared" si="211"/>
        <v/>
      </c>
      <c r="AK1222">
        <v>1</v>
      </c>
      <c r="AL1222" s="8">
        <f t="shared" si="212"/>
        <v>3</v>
      </c>
      <c r="AM1222" s="8">
        <f t="shared" si="213"/>
        <v>0.15000000000000002</v>
      </c>
      <c r="AN1222" s="8">
        <f t="shared" si="214"/>
        <v>75.800000000000011</v>
      </c>
      <c r="AO1222" s="8">
        <f>Table1[[#This Row],[L1 Worked Time]]+Table1[[#This Row],[Idle Time]]+Table1[[#This Row],[L1 Pend Time]]</f>
        <v>78.950000000000017</v>
      </c>
      <c r="AP1222" s="1" t="str">
        <f t="shared" si="215"/>
        <v>Wed</v>
      </c>
      <c r="AQ1222" s="6">
        <f>INT(Table1[[#This Row],[Create Date]])</f>
        <v>45021</v>
      </c>
      <c r="AR1222" s="2">
        <f t="shared" si="216"/>
        <v>45021</v>
      </c>
      <c r="AS1222" s="1" t="str">
        <f t="shared" si="217"/>
        <v>18:00:06</v>
      </c>
      <c r="AT1222" s="1" t="str">
        <f t="shared" si="218"/>
        <v>Week-2</v>
      </c>
      <c r="AU1222" s="3">
        <f t="shared" si="219"/>
        <v>0.75</v>
      </c>
      <c r="AW1222">
        <v>0.15000000000000002</v>
      </c>
      <c r="AX1222">
        <v>3</v>
      </c>
      <c r="AY1222">
        <v>75.800000000000011</v>
      </c>
    </row>
    <row r="1223" spans="1:51" x14ac:dyDescent="0.25">
      <c r="A1223">
        <v>9401</v>
      </c>
      <c r="B1223" t="s">
        <v>41</v>
      </c>
      <c r="C1223" t="s">
        <v>42</v>
      </c>
      <c r="D1223" t="s">
        <v>43</v>
      </c>
      <c r="E1223" t="s">
        <v>110</v>
      </c>
      <c r="F1223" t="s">
        <v>5354</v>
      </c>
      <c r="G1223" t="s">
        <v>77</v>
      </c>
      <c r="H1223" t="s">
        <v>72</v>
      </c>
      <c r="I1223" t="s">
        <v>72</v>
      </c>
      <c r="J1223" t="s">
        <v>112</v>
      </c>
      <c r="K1223" t="s">
        <v>113</v>
      </c>
      <c r="L1223" t="s">
        <v>50</v>
      </c>
      <c r="M1223" t="s">
        <v>114</v>
      </c>
      <c r="N1223">
        <v>25</v>
      </c>
      <c r="O1223" t="s">
        <v>48</v>
      </c>
      <c r="P1223" t="s">
        <v>52</v>
      </c>
      <c r="T1223" t="s">
        <v>105</v>
      </c>
      <c r="V1223" t="s">
        <v>48</v>
      </c>
      <c r="W1223" t="s">
        <v>54</v>
      </c>
      <c r="X1223" t="s">
        <v>55</v>
      </c>
      <c r="Y1223" t="s">
        <v>54</v>
      </c>
      <c r="Z1223" t="s">
        <v>5355</v>
      </c>
      <c r="AA1223" t="s">
        <v>54</v>
      </c>
      <c r="AB1223" t="s">
        <v>57</v>
      </c>
      <c r="AC1223" t="s">
        <v>5356</v>
      </c>
      <c r="AH1223">
        <f t="shared" si="209"/>
        <v>0</v>
      </c>
      <c r="AI1223">
        <f t="shared" si="210"/>
        <v>1</v>
      </c>
      <c r="AJ1223" t="str">
        <f t="shared" si="211"/>
        <v/>
      </c>
      <c r="AK1223">
        <v>1</v>
      </c>
      <c r="AL1223" s="8">
        <f t="shared" si="212"/>
        <v>25</v>
      </c>
      <c r="AM1223" s="8">
        <f t="shared" si="213"/>
        <v>0.15000000000000002</v>
      </c>
      <c r="AN1223" s="8">
        <f t="shared" si="214"/>
        <v>71.650000000000006</v>
      </c>
      <c r="AO1223" s="8">
        <f>Table1[[#This Row],[L1 Worked Time]]+Table1[[#This Row],[Idle Time]]+Table1[[#This Row],[L1 Pend Time]]</f>
        <v>96.800000000000011</v>
      </c>
      <c r="AP1223" s="1" t="str">
        <f t="shared" si="215"/>
        <v>Wed</v>
      </c>
      <c r="AQ1223" s="6">
        <f>INT(Table1[[#This Row],[Create Date]])</f>
        <v>45021</v>
      </c>
      <c r="AR1223" s="2">
        <f t="shared" si="216"/>
        <v>45021</v>
      </c>
      <c r="AS1223" s="1" t="str">
        <f t="shared" si="217"/>
        <v>16:40:03</v>
      </c>
      <c r="AT1223" s="1" t="str">
        <f t="shared" si="218"/>
        <v>Week-2</v>
      </c>
      <c r="AU1223" s="3">
        <f t="shared" si="219"/>
        <v>0.66666666666666663</v>
      </c>
      <c r="AW1223">
        <v>0.15000000000000002</v>
      </c>
      <c r="AX1223">
        <v>25</v>
      </c>
      <c r="AY1223">
        <v>71.650000000000006</v>
      </c>
    </row>
    <row r="1224" spans="1:51" x14ac:dyDescent="0.25">
      <c r="A1224">
        <v>9400</v>
      </c>
      <c r="B1224" t="s">
        <v>117</v>
      </c>
      <c r="C1224" t="s">
        <v>109</v>
      </c>
      <c r="D1224" t="s">
        <v>43</v>
      </c>
      <c r="E1224" t="s">
        <v>226</v>
      </c>
      <c r="F1224" t="s">
        <v>5357</v>
      </c>
      <c r="G1224" t="s">
        <v>77</v>
      </c>
      <c r="H1224" t="s">
        <v>47</v>
      </c>
      <c r="I1224" t="s">
        <v>47</v>
      </c>
      <c r="J1224" t="s">
        <v>112</v>
      </c>
      <c r="K1224" t="s">
        <v>121</v>
      </c>
      <c r="L1224" t="s">
        <v>50</v>
      </c>
      <c r="M1224" t="s">
        <v>114</v>
      </c>
      <c r="N1224">
        <v>76</v>
      </c>
      <c r="O1224" t="s">
        <v>48</v>
      </c>
      <c r="P1224" t="s">
        <v>123</v>
      </c>
      <c r="R1224" t="s">
        <v>124</v>
      </c>
      <c r="V1224" t="s">
        <v>48</v>
      </c>
      <c r="W1224" t="s">
        <v>54</v>
      </c>
      <c r="X1224" t="s">
        <v>247</v>
      </c>
      <c r="Y1224" t="s">
        <v>54</v>
      </c>
      <c r="Z1224" t="s">
        <v>5358</v>
      </c>
      <c r="AA1224" t="s">
        <v>54</v>
      </c>
      <c r="AB1224" t="s">
        <v>57</v>
      </c>
      <c r="AC1224" t="s">
        <v>5359</v>
      </c>
      <c r="AH1224">
        <f t="shared" si="209"/>
        <v>0</v>
      </c>
      <c r="AI1224">
        <f t="shared" si="210"/>
        <v>1</v>
      </c>
      <c r="AJ1224" t="str">
        <f t="shared" si="211"/>
        <v/>
      </c>
      <c r="AK1224">
        <v>1</v>
      </c>
      <c r="AL1224" s="8">
        <f t="shared" si="212"/>
        <v>76</v>
      </c>
      <c r="AM1224" s="8">
        <f t="shared" si="213"/>
        <v>0.26666666666666666</v>
      </c>
      <c r="AN1224" s="8">
        <f t="shared" si="214"/>
        <v>7.866666666666668</v>
      </c>
      <c r="AO1224" s="8">
        <f>Table1[[#This Row],[L1 Worked Time]]+Table1[[#This Row],[Idle Time]]+Table1[[#This Row],[L1 Pend Time]]</f>
        <v>84.13333333333334</v>
      </c>
      <c r="AP1224" s="1" t="str">
        <f t="shared" si="215"/>
        <v>Wed</v>
      </c>
      <c r="AQ1224" s="6">
        <f>INT(Table1[[#This Row],[Create Date]])</f>
        <v>45021</v>
      </c>
      <c r="AR1224" s="2">
        <f t="shared" si="216"/>
        <v>45021</v>
      </c>
      <c r="AS1224" s="1" t="str">
        <f t="shared" si="217"/>
        <v>16:20:03</v>
      </c>
      <c r="AT1224" s="1" t="str">
        <f t="shared" si="218"/>
        <v>Week-2</v>
      </c>
      <c r="AU1224" s="3">
        <f t="shared" si="219"/>
        <v>0.66666666666666663</v>
      </c>
      <c r="AW1224">
        <v>0.26666666666666666</v>
      </c>
      <c r="AX1224">
        <v>76</v>
      </c>
      <c r="AY1224">
        <v>7.866666666666668</v>
      </c>
    </row>
    <row r="1225" spans="1:51" x14ac:dyDescent="0.25">
      <c r="A1225">
        <v>9399</v>
      </c>
      <c r="B1225" t="s">
        <v>41</v>
      </c>
      <c r="C1225" t="s">
        <v>60</v>
      </c>
      <c r="D1225" t="s">
        <v>43</v>
      </c>
      <c r="E1225" t="s">
        <v>110</v>
      </c>
      <c r="F1225" t="s">
        <v>5360</v>
      </c>
      <c r="G1225" t="s">
        <v>46</v>
      </c>
      <c r="H1225" t="s">
        <v>72</v>
      </c>
      <c r="I1225" t="s">
        <v>72</v>
      </c>
      <c r="J1225" t="s">
        <v>112</v>
      </c>
      <c r="K1225" t="s">
        <v>113</v>
      </c>
      <c r="L1225" t="s">
        <v>50</v>
      </c>
      <c r="M1225" t="s">
        <v>114</v>
      </c>
      <c r="N1225">
        <v>24</v>
      </c>
      <c r="O1225" t="s">
        <v>48</v>
      </c>
      <c r="P1225" t="s">
        <v>52</v>
      </c>
      <c r="T1225" t="s">
        <v>105</v>
      </c>
      <c r="V1225" t="s">
        <v>48</v>
      </c>
      <c r="W1225" t="s">
        <v>54</v>
      </c>
      <c r="X1225" t="s">
        <v>84</v>
      </c>
      <c r="Y1225" t="s">
        <v>54</v>
      </c>
      <c r="Z1225" t="s">
        <v>5361</v>
      </c>
      <c r="AA1225" t="s">
        <v>54</v>
      </c>
      <c r="AB1225" t="s">
        <v>57</v>
      </c>
      <c r="AC1225" t="s">
        <v>3384</v>
      </c>
      <c r="AH1225">
        <f t="shared" si="209"/>
        <v>0</v>
      </c>
      <c r="AI1225">
        <f t="shared" si="210"/>
        <v>1</v>
      </c>
      <c r="AJ1225" t="str">
        <f t="shared" si="211"/>
        <v/>
      </c>
      <c r="AK1225">
        <v>1</v>
      </c>
      <c r="AL1225" s="8">
        <f t="shared" si="212"/>
        <v>24</v>
      </c>
      <c r="AM1225" s="8">
        <f t="shared" si="213"/>
        <v>0.18333333333333332</v>
      </c>
      <c r="AN1225" s="8">
        <f t="shared" si="214"/>
        <v>13.749999999999998</v>
      </c>
      <c r="AO1225" s="8">
        <f>Table1[[#This Row],[L1 Worked Time]]+Table1[[#This Row],[Idle Time]]+Table1[[#This Row],[L1 Pend Time]]</f>
        <v>37.93333333333333</v>
      </c>
      <c r="AP1225" s="1" t="str">
        <f t="shared" si="215"/>
        <v>Wed</v>
      </c>
      <c r="AQ1225" s="6">
        <f>INT(Table1[[#This Row],[Create Date]])</f>
        <v>45021</v>
      </c>
      <c r="AR1225" s="2">
        <f t="shared" si="216"/>
        <v>45021</v>
      </c>
      <c r="AS1225" s="1" t="str">
        <f t="shared" si="217"/>
        <v>15:30:03</v>
      </c>
      <c r="AT1225" s="1" t="str">
        <f t="shared" si="218"/>
        <v>Week-2</v>
      </c>
      <c r="AU1225" s="3">
        <f t="shared" si="219"/>
        <v>0.625</v>
      </c>
      <c r="AW1225">
        <v>0.18333333333333332</v>
      </c>
      <c r="AX1225">
        <v>24</v>
      </c>
      <c r="AY1225">
        <v>13.749999999999998</v>
      </c>
    </row>
    <row r="1226" spans="1:51" x14ac:dyDescent="0.25">
      <c r="A1226">
        <v>9398</v>
      </c>
      <c r="B1226" t="s">
        <v>59</v>
      </c>
      <c r="C1226" t="s">
        <v>60</v>
      </c>
      <c r="D1226" t="s">
        <v>43</v>
      </c>
      <c r="E1226" t="s">
        <v>5232</v>
      </c>
      <c r="F1226" t="s">
        <v>5362</v>
      </c>
      <c r="G1226" t="s">
        <v>2165</v>
      </c>
      <c r="H1226" t="s">
        <v>72</v>
      </c>
      <c r="I1226" t="s">
        <v>72</v>
      </c>
      <c r="J1226" t="s">
        <v>64</v>
      </c>
      <c r="L1226" t="s">
        <v>50</v>
      </c>
      <c r="M1226" t="s">
        <v>65</v>
      </c>
      <c r="N1226">
        <v>22</v>
      </c>
      <c r="O1226" t="s">
        <v>48</v>
      </c>
      <c r="P1226" t="s">
        <v>66</v>
      </c>
      <c r="Q1226" t="s">
        <v>73</v>
      </c>
      <c r="V1226" t="s">
        <v>48</v>
      </c>
      <c r="W1226" t="s">
        <v>54</v>
      </c>
      <c r="X1226" t="s">
        <v>78</v>
      </c>
      <c r="Y1226" t="s">
        <v>54</v>
      </c>
      <c r="Z1226" t="s">
        <v>4415</v>
      </c>
      <c r="AA1226" t="s">
        <v>54</v>
      </c>
      <c r="AB1226" t="s">
        <v>57</v>
      </c>
      <c r="AC1226" t="s">
        <v>5363</v>
      </c>
      <c r="AH1226">
        <f t="shared" si="209"/>
        <v>0</v>
      </c>
      <c r="AI1226">
        <f t="shared" si="210"/>
        <v>1</v>
      </c>
      <c r="AJ1226" t="str">
        <f t="shared" si="211"/>
        <v/>
      </c>
      <c r="AK1226">
        <v>1</v>
      </c>
      <c r="AL1226" s="8">
        <f t="shared" si="212"/>
        <v>22</v>
      </c>
      <c r="AM1226" s="8">
        <f t="shared" si="213"/>
        <v>0.13333333333333333</v>
      </c>
      <c r="AN1226" s="8">
        <f t="shared" si="214"/>
        <v>15.083333333333334</v>
      </c>
      <c r="AO1226" s="8">
        <f>Table1[[#This Row],[L1 Worked Time]]+Table1[[#This Row],[Idle Time]]+Table1[[#This Row],[L1 Pend Time]]</f>
        <v>37.216666666666669</v>
      </c>
      <c r="AP1226" s="1" t="str">
        <f t="shared" si="215"/>
        <v>Wed</v>
      </c>
      <c r="AQ1226" s="6">
        <f>INT(Table1[[#This Row],[Create Date]])</f>
        <v>45021</v>
      </c>
      <c r="AR1226" s="2">
        <f t="shared" si="216"/>
        <v>45021</v>
      </c>
      <c r="AS1226" s="1" t="str">
        <f t="shared" si="217"/>
        <v>15:00:06</v>
      </c>
      <c r="AT1226" s="1" t="str">
        <f t="shared" si="218"/>
        <v>Week-2</v>
      </c>
      <c r="AU1226" s="3">
        <f t="shared" si="219"/>
        <v>0.625</v>
      </c>
      <c r="AW1226">
        <v>0.13333333333333333</v>
      </c>
      <c r="AX1226">
        <v>22</v>
      </c>
      <c r="AY1226">
        <v>15.083333333333334</v>
      </c>
    </row>
    <row r="1227" spans="1:51" x14ac:dyDescent="0.25">
      <c r="A1227">
        <v>9397</v>
      </c>
      <c r="B1227" t="s">
        <v>41</v>
      </c>
      <c r="C1227" t="s">
        <v>60</v>
      </c>
      <c r="D1227" t="s">
        <v>43</v>
      </c>
      <c r="E1227" t="s">
        <v>110</v>
      </c>
      <c r="F1227" t="s">
        <v>5364</v>
      </c>
      <c r="G1227" t="s">
        <v>46</v>
      </c>
      <c r="H1227" t="s">
        <v>72</v>
      </c>
      <c r="I1227" t="s">
        <v>72</v>
      </c>
      <c r="J1227" t="s">
        <v>112</v>
      </c>
      <c r="K1227" t="s">
        <v>113</v>
      </c>
      <c r="L1227" t="s">
        <v>50</v>
      </c>
      <c r="M1227" t="s">
        <v>114</v>
      </c>
      <c r="N1227">
        <v>25</v>
      </c>
      <c r="O1227" t="s">
        <v>48</v>
      </c>
      <c r="P1227" t="s">
        <v>52</v>
      </c>
      <c r="T1227" t="s">
        <v>105</v>
      </c>
      <c r="V1227" t="s">
        <v>48</v>
      </c>
      <c r="W1227" t="s">
        <v>54</v>
      </c>
      <c r="X1227" t="s">
        <v>89</v>
      </c>
      <c r="Y1227" t="s">
        <v>54</v>
      </c>
      <c r="Z1227" t="s">
        <v>2378</v>
      </c>
      <c r="AA1227" t="s">
        <v>54</v>
      </c>
      <c r="AB1227" t="s">
        <v>57</v>
      </c>
      <c r="AC1227" t="s">
        <v>653</v>
      </c>
      <c r="AH1227">
        <f t="shared" si="209"/>
        <v>0</v>
      </c>
      <c r="AI1227">
        <f t="shared" si="210"/>
        <v>1</v>
      </c>
      <c r="AJ1227" t="str">
        <f t="shared" si="211"/>
        <v/>
      </c>
      <c r="AK1227">
        <v>1</v>
      </c>
      <c r="AL1227" s="8">
        <f t="shared" si="212"/>
        <v>25</v>
      </c>
      <c r="AM1227" s="8">
        <f t="shared" si="213"/>
        <v>0.16666666666666666</v>
      </c>
      <c r="AN1227" s="8">
        <f t="shared" si="214"/>
        <v>13.350000000000001</v>
      </c>
      <c r="AO1227" s="8">
        <f>Table1[[#This Row],[L1 Worked Time]]+Table1[[#This Row],[Idle Time]]+Table1[[#This Row],[L1 Pend Time]]</f>
        <v>38.516666666666666</v>
      </c>
      <c r="AP1227" s="1" t="str">
        <f t="shared" si="215"/>
        <v>Wed</v>
      </c>
      <c r="AQ1227" s="6">
        <f>INT(Table1[[#This Row],[Create Date]])</f>
        <v>45021</v>
      </c>
      <c r="AR1227" s="2">
        <f t="shared" si="216"/>
        <v>45021</v>
      </c>
      <c r="AS1227" s="1" t="str">
        <f t="shared" si="217"/>
        <v>15:00:03</v>
      </c>
      <c r="AT1227" s="1" t="str">
        <f t="shared" si="218"/>
        <v>Week-2</v>
      </c>
      <c r="AU1227" s="3">
        <f t="shared" si="219"/>
        <v>0.625</v>
      </c>
      <c r="AW1227">
        <v>0.16666666666666666</v>
      </c>
      <c r="AX1227">
        <v>25</v>
      </c>
      <c r="AY1227">
        <v>13.350000000000001</v>
      </c>
    </row>
    <row r="1228" spans="1:51" x14ac:dyDescent="0.25">
      <c r="A1228">
        <v>9396</v>
      </c>
      <c r="B1228" t="s">
        <v>59</v>
      </c>
      <c r="C1228" t="s">
        <v>42</v>
      </c>
      <c r="D1228" t="s">
        <v>43</v>
      </c>
      <c r="E1228" t="s">
        <v>1361</v>
      </c>
      <c r="F1228" t="s">
        <v>5365</v>
      </c>
      <c r="G1228" t="s">
        <v>2165</v>
      </c>
      <c r="H1228" t="s">
        <v>72</v>
      </c>
      <c r="I1228" t="s">
        <v>72</v>
      </c>
      <c r="J1228" t="s">
        <v>64</v>
      </c>
      <c r="L1228" t="s">
        <v>50</v>
      </c>
      <c r="M1228" t="s">
        <v>65</v>
      </c>
      <c r="N1228">
        <v>29</v>
      </c>
      <c r="O1228" t="s">
        <v>48</v>
      </c>
      <c r="P1228" t="s">
        <v>66</v>
      </c>
      <c r="Q1228" t="s">
        <v>73</v>
      </c>
      <c r="V1228" t="s">
        <v>48</v>
      </c>
      <c r="W1228" t="s">
        <v>54</v>
      </c>
      <c r="X1228" t="s">
        <v>55</v>
      </c>
      <c r="Y1228" t="s">
        <v>54</v>
      </c>
      <c r="Z1228" t="s">
        <v>445</v>
      </c>
      <c r="AA1228" t="s">
        <v>54</v>
      </c>
      <c r="AB1228" t="s">
        <v>57</v>
      </c>
      <c r="AC1228" t="s">
        <v>610</v>
      </c>
      <c r="AH1228">
        <f t="shared" si="209"/>
        <v>0</v>
      </c>
      <c r="AI1228">
        <f t="shared" si="210"/>
        <v>1</v>
      </c>
      <c r="AJ1228" t="str">
        <f t="shared" si="211"/>
        <v/>
      </c>
      <c r="AK1228">
        <v>1</v>
      </c>
      <c r="AL1228" s="8">
        <f t="shared" si="212"/>
        <v>29.000000000000004</v>
      </c>
      <c r="AM1228" s="8">
        <f t="shared" si="213"/>
        <v>0.15000000000000002</v>
      </c>
      <c r="AN1228" s="8">
        <f t="shared" si="214"/>
        <v>18.916666666666671</v>
      </c>
      <c r="AO1228" s="8">
        <f>Table1[[#This Row],[L1 Worked Time]]+Table1[[#This Row],[Idle Time]]+Table1[[#This Row],[L1 Pend Time]]</f>
        <v>48.066666666666677</v>
      </c>
      <c r="AP1228" s="1" t="str">
        <f t="shared" si="215"/>
        <v>Wed</v>
      </c>
      <c r="AQ1228" s="6">
        <f>INT(Table1[[#This Row],[Create Date]])</f>
        <v>45021</v>
      </c>
      <c r="AR1228" s="2">
        <f t="shared" si="216"/>
        <v>45021</v>
      </c>
      <c r="AS1228" s="1" t="str">
        <f t="shared" si="217"/>
        <v>14:00:05</v>
      </c>
      <c r="AT1228" s="1" t="str">
        <f t="shared" si="218"/>
        <v>Week-2</v>
      </c>
      <c r="AU1228" s="3">
        <f t="shared" si="219"/>
        <v>0.58333333333333326</v>
      </c>
      <c r="AW1228">
        <v>0.15000000000000002</v>
      </c>
      <c r="AX1228">
        <v>29.000000000000004</v>
      </c>
      <c r="AY1228">
        <v>18.916666666666671</v>
      </c>
    </row>
    <row r="1229" spans="1:51" x14ac:dyDescent="0.25">
      <c r="A1229">
        <v>9395</v>
      </c>
      <c r="B1229" t="s">
        <v>59</v>
      </c>
      <c r="C1229" t="s">
        <v>60</v>
      </c>
      <c r="D1229" t="s">
        <v>43</v>
      </c>
      <c r="E1229" t="s">
        <v>5366</v>
      </c>
      <c r="F1229" t="s">
        <v>5367</v>
      </c>
      <c r="G1229" t="s">
        <v>46</v>
      </c>
      <c r="H1229" t="s">
        <v>63</v>
      </c>
      <c r="I1229" t="s">
        <v>72</v>
      </c>
      <c r="J1229" t="s">
        <v>64</v>
      </c>
      <c r="L1229" t="s">
        <v>50</v>
      </c>
      <c r="M1229" t="s">
        <v>65</v>
      </c>
      <c r="N1229">
        <v>39</v>
      </c>
      <c r="O1229" t="s">
        <v>48</v>
      </c>
      <c r="P1229" t="s">
        <v>66</v>
      </c>
      <c r="Q1229" t="s">
        <v>67</v>
      </c>
      <c r="V1229" t="s">
        <v>48</v>
      </c>
      <c r="W1229" t="s">
        <v>54</v>
      </c>
      <c r="X1229" t="s">
        <v>84</v>
      </c>
      <c r="Y1229" t="s">
        <v>54</v>
      </c>
      <c r="Z1229" t="s">
        <v>3089</v>
      </c>
      <c r="AA1229" t="s">
        <v>54</v>
      </c>
      <c r="AB1229" t="s">
        <v>57</v>
      </c>
      <c r="AC1229" t="s">
        <v>5317</v>
      </c>
      <c r="AH1229">
        <f t="shared" si="209"/>
        <v>0</v>
      </c>
      <c r="AI1229">
        <f t="shared" si="210"/>
        <v>0</v>
      </c>
      <c r="AJ1229">
        <f t="shared" si="211"/>
        <v>1</v>
      </c>
      <c r="AK1229">
        <v>1</v>
      </c>
      <c r="AL1229" s="8">
        <f t="shared" si="212"/>
        <v>39</v>
      </c>
      <c r="AM1229" s="8">
        <f t="shared" si="213"/>
        <v>0.18333333333333332</v>
      </c>
      <c r="AN1229" s="8">
        <f t="shared" si="214"/>
        <v>26.25</v>
      </c>
      <c r="AO1229" s="8">
        <f>Table1[[#This Row],[L1 Worked Time]]+Table1[[#This Row],[Idle Time]]+Table1[[#This Row],[L1 Pend Time]]</f>
        <v>65.433333333333337</v>
      </c>
      <c r="AP1229" s="1" t="str">
        <f t="shared" si="215"/>
        <v>Wed</v>
      </c>
      <c r="AQ1229" s="6">
        <f>INT(Table1[[#This Row],[Create Date]])</f>
        <v>45021</v>
      </c>
      <c r="AR1229" s="2">
        <f t="shared" si="216"/>
        <v>45021</v>
      </c>
      <c r="AS1229" s="1" t="str">
        <f t="shared" si="217"/>
        <v>13:00:08</v>
      </c>
      <c r="AT1229" s="1" t="str">
        <f t="shared" si="218"/>
        <v>Week-2</v>
      </c>
      <c r="AU1229" s="3">
        <f t="shared" si="219"/>
        <v>0.54166666666666663</v>
      </c>
      <c r="AW1229">
        <v>0.18333333333333332</v>
      </c>
      <c r="AX1229">
        <v>39</v>
      </c>
      <c r="AY1229">
        <v>26.25</v>
      </c>
    </row>
    <row r="1230" spans="1:51" x14ac:dyDescent="0.25">
      <c r="A1230">
        <v>9394</v>
      </c>
      <c r="B1230" t="s">
        <v>41</v>
      </c>
      <c r="C1230" t="s">
        <v>60</v>
      </c>
      <c r="D1230" t="s">
        <v>43</v>
      </c>
      <c r="E1230" t="s">
        <v>110</v>
      </c>
      <c r="F1230" t="s">
        <v>5368</v>
      </c>
      <c r="G1230" t="s">
        <v>46</v>
      </c>
      <c r="H1230" t="s">
        <v>72</v>
      </c>
      <c r="I1230" t="s">
        <v>72</v>
      </c>
      <c r="J1230" t="s">
        <v>112</v>
      </c>
      <c r="K1230" t="s">
        <v>113</v>
      </c>
      <c r="L1230" t="s">
        <v>50</v>
      </c>
      <c r="M1230" t="s">
        <v>114</v>
      </c>
      <c r="N1230">
        <v>37</v>
      </c>
      <c r="O1230" t="s">
        <v>48</v>
      </c>
      <c r="P1230" t="s">
        <v>52</v>
      </c>
      <c r="T1230" t="s">
        <v>105</v>
      </c>
      <c r="V1230" t="s">
        <v>48</v>
      </c>
      <c r="W1230" t="s">
        <v>54</v>
      </c>
      <c r="X1230" t="s">
        <v>78</v>
      </c>
      <c r="Y1230" t="s">
        <v>54</v>
      </c>
      <c r="Z1230" t="s">
        <v>5369</v>
      </c>
      <c r="AA1230" t="s">
        <v>54</v>
      </c>
      <c r="AB1230" t="s">
        <v>57</v>
      </c>
      <c r="AC1230" t="s">
        <v>57</v>
      </c>
      <c r="AH1230">
        <f t="shared" si="209"/>
        <v>0</v>
      </c>
      <c r="AI1230">
        <f t="shared" si="210"/>
        <v>1</v>
      </c>
      <c r="AJ1230" t="str">
        <f t="shared" si="211"/>
        <v/>
      </c>
      <c r="AK1230">
        <v>1</v>
      </c>
      <c r="AL1230" s="8">
        <f t="shared" si="212"/>
        <v>37</v>
      </c>
      <c r="AM1230" s="8">
        <f t="shared" si="213"/>
        <v>0.13333333333333333</v>
      </c>
      <c r="AN1230" s="8">
        <f t="shared" si="214"/>
        <v>1.6666666666666666E-2</v>
      </c>
      <c r="AO1230" s="8">
        <f>Table1[[#This Row],[L1 Worked Time]]+Table1[[#This Row],[Idle Time]]+Table1[[#This Row],[L1 Pend Time]]</f>
        <v>37.15</v>
      </c>
      <c r="AP1230" s="1" t="str">
        <f t="shared" si="215"/>
        <v>Wed</v>
      </c>
      <c r="AQ1230" s="6">
        <f>INT(Table1[[#This Row],[Create Date]])</f>
        <v>45021</v>
      </c>
      <c r="AR1230" s="2">
        <f t="shared" si="216"/>
        <v>45021</v>
      </c>
      <c r="AS1230" s="1" t="str">
        <f t="shared" si="217"/>
        <v>12:30:03</v>
      </c>
      <c r="AT1230" s="1" t="str">
        <f t="shared" si="218"/>
        <v>Week-2</v>
      </c>
      <c r="AU1230" s="3">
        <f t="shared" si="219"/>
        <v>0.5</v>
      </c>
      <c r="AW1230">
        <v>0.13333333333333333</v>
      </c>
      <c r="AX1230">
        <v>37</v>
      </c>
      <c r="AY1230">
        <v>1.6666666666666666E-2</v>
      </c>
    </row>
    <row r="1231" spans="1:51" x14ac:dyDescent="0.25">
      <c r="A1231">
        <v>9393</v>
      </c>
      <c r="B1231" t="s">
        <v>59</v>
      </c>
      <c r="C1231" t="s">
        <v>60</v>
      </c>
      <c r="D1231" t="s">
        <v>43</v>
      </c>
      <c r="E1231" t="s">
        <v>5370</v>
      </c>
      <c r="F1231" t="s">
        <v>5371</v>
      </c>
      <c r="G1231" t="s">
        <v>2165</v>
      </c>
      <c r="H1231" t="s">
        <v>63</v>
      </c>
      <c r="I1231" t="s">
        <v>63</v>
      </c>
      <c r="J1231" t="s">
        <v>64</v>
      </c>
      <c r="L1231" t="s">
        <v>50</v>
      </c>
      <c r="M1231" t="s">
        <v>65</v>
      </c>
      <c r="N1231">
        <v>34</v>
      </c>
      <c r="O1231" t="s">
        <v>48</v>
      </c>
      <c r="P1231" t="s">
        <v>66</v>
      </c>
      <c r="Q1231" t="s">
        <v>67</v>
      </c>
      <c r="V1231" t="s">
        <v>48</v>
      </c>
      <c r="W1231" t="s">
        <v>54</v>
      </c>
      <c r="X1231" t="s">
        <v>55</v>
      </c>
      <c r="Y1231" t="s">
        <v>54</v>
      </c>
      <c r="Z1231" t="s">
        <v>5372</v>
      </c>
      <c r="AA1231" t="s">
        <v>54</v>
      </c>
      <c r="AB1231" t="s">
        <v>57</v>
      </c>
      <c r="AC1231" t="s">
        <v>5373</v>
      </c>
      <c r="AH1231">
        <f t="shared" si="209"/>
        <v>0</v>
      </c>
      <c r="AI1231">
        <f t="shared" si="210"/>
        <v>1</v>
      </c>
      <c r="AJ1231" t="str">
        <f t="shared" si="211"/>
        <v/>
      </c>
      <c r="AK1231">
        <v>1</v>
      </c>
      <c r="AL1231" s="8">
        <f t="shared" si="212"/>
        <v>34</v>
      </c>
      <c r="AM1231" s="8">
        <f t="shared" si="213"/>
        <v>0.15000000000000002</v>
      </c>
      <c r="AN1231" s="8">
        <f t="shared" si="214"/>
        <v>16.850000000000005</v>
      </c>
      <c r="AO1231" s="8">
        <f>Table1[[#This Row],[L1 Worked Time]]+Table1[[#This Row],[Idle Time]]+Table1[[#This Row],[L1 Pend Time]]</f>
        <v>51</v>
      </c>
      <c r="AP1231" s="1" t="str">
        <f t="shared" si="215"/>
        <v>Wed</v>
      </c>
      <c r="AQ1231" s="6">
        <f>INT(Table1[[#This Row],[Create Date]])</f>
        <v>45021</v>
      </c>
      <c r="AR1231" s="2">
        <f t="shared" si="216"/>
        <v>45021</v>
      </c>
      <c r="AS1231" s="1" t="str">
        <f t="shared" si="217"/>
        <v>12:00:08</v>
      </c>
      <c r="AT1231" s="1" t="str">
        <f t="shared" si="218"/>
        <v>Week-2</v>
      </c>
      <c r="AU1231" s="3">
        <f t="shared" si="219"/>
        <v>0.5</v>
      </c>
      <c r="AW1231">
        <v>0.15000000000000002</v>
      </c>
      <c r="AX1231">
        <v>34</v>
      </c>
      <c r="AY1231">
        <v>16.850000000000005</v>
      </c>
    </row>
    <row r="1232" spans="1:51" x14ac:dyDescent="0.25">
      <c r="A1232">
        <v>9392</v>
      </c>
      <c r="B1232" t="s">
        <v>59</v>
      </c>
      <c r="C1232" t="s">
        <v>60</v>
      </c>
      <c r="D1232" t="s">
        <v>43</v>
      </c>
      <c r="E1232" t="s">
        <v>5374</v>
      </c>
      <c r="F1232" t="s">
        <v>5371</v>
      </c>
      <c r="G1232" t="s">
        <v>82</v>
      </c>
      <c r="H1232" t="s">
        <v>47</v>
      </c>
      <c r="I1232" t="s">
        <v>47</v>
      </c>
      <c r="J1232" t="s">
        <v>64</v>
      </c>
      <c r="L1232" t="s">
        <v>50</v>
      </c>
      <c r="M1232" t="s">
        <v>65</v>
      </c>
      <c r="N1232">
        <v>0</v>
      </c>
      <c r="O1232" t="s">
        <v>48</v>
      </c>
      <c r="P1232" t="s">
        <v>66</v>
      </c>
      <c r="Q1232" t="s">
        <v>147</v>
      </c>
      <c r="V1232" t="s">
        <v>48</v>
      </c>
      <c r="W1232" t="s">
        <v>54</v>
      </c>
      <c r="X1232" t="s">
        <v>78</v>
      </c>
      <c r="Y1232" t="s">
        <v>54</v>
      </c>
      <c r="Z1232" t="s">
        <v>194</v>
      </c>
      <c r="AA1232" t="s">
        <v>54</v>
      </c>
      <c r="AB1232" t="s">
        <v>57</v>
      </c>
      <c r="AC1232" t="s">
        <v>5375</v>
      </c>
      <c r="AH1232">
        <f t="shared" si="209"/>
        <v>0</v>
      </c>
      <c r="AI1232">
        <f t="shared" si="210"/>
        <v>1</v>
      </c>
      <c r="AJ1232" t="str">
        <f t="shared" si="211"/>
        <v/>
      </c>
      <c r="AK1232">
        <v>1</v>
      </c>
      <c r="AL1232" s="8">
        <f t="shared" si="212"/>
        <v>0</v>
      </c>
      <c r="AM1232" s="8">
        <f t="shared" si="213"/>
        <v>0.13333333333333333</v>
      </c>
      <c r="AN1232" s="8">
        <f t="shared" si="214"/>
        <v>271.96666666666664</v>
      </c>
      <c r="AO1232" s="8">
        <f>Table1[[#This Row],[L1 Worked Time]]+Table1[[#This Row],[Idle Time]]+Table1[[#This Row],[L1 Pend Time]]</f>
        <v>272.09999999999997</v>
      </c>
      <c r="AP1232" s="1" t="str">
        <f t="shared" si="215"/>
        <v>Wed</v>
      </c>
      <c r="AQ1232" s="6">
        <f>INT(Table1[[#This Row],[Create Date]])</f>
        <v>45021</v>
      </c>
      <c r="AR1232" s="2">
        <f t="shared" si="216"/>
        <v>45021</v>
      </c>
      <c r="AS1232" s="1" t="str">
        <f t="shared" si="217"/>
        <v>12:00:08</v>
      </c>
      <c r="AT1232" s="1" t="str">
        <f t="shared" si="218"/>
        <v>Week-2</v>
      </c>
      <c r="AU1232" s="3">
        <f t="shared" si="219"/>
        <v>0.5</v>
      </c>
      <c r="AW1232">
        <v>0.13333333333333333</v>
      </c>
      <c r="AX1232">
        <v>0</v>
      </c>
      <c r="AY1232">
        <v>271.96666666666664</v>
      </c>
    </row>
    <row r="1233" spans="1:51" x14ac:dyDescent="0.25">
      <c r="A1233">
        <v>9391</v>
      </c>
      <c r="B1233" t="s">
        <v>41</v>
      </c>
      <c r="C1233" t="s">
        <v>60</v>
      </c>
      <c r="D1233" t="s">
        <v>43</v>
      </c>
      <c r="E1233" t="s">
        <v>110</v>
      </c>
      <c r="F1233" t="s">
        <v>5376</v>
      </c>
      <c r="G1233" t="s">
        <v>140</v>
      </c>
      <c r="H1233" t="s">
        <v>72</v>
      </c>
      <c r="I1233" t="s">
        <v>72</v>
      </c>
      <c r="J1233" t="s">
        <v>48</v>
      </c>
      <c r="K1233" t="s">
        <v>113</v>
      </c>
      <c r="L1233" t="s">
        <v>50</v>
      </c>
      <c r="M1233" t="s">
        <v>114</v>
      </c>
      <c r="N1233">
        <v>26</v>
      </c>
      <c r="O1233" t="s">
        <v>48</v>
      </c>
      <c r="P1233" t="s">
        <v>52</v>
      </c>
      <c r="T1233" t="s">
        <v>105</v>
      </c>
      <c r="V1233" t="s">
        <v>48</v>
      </c>
      <c r="W1233" t="s">
        <v>54</v>
      </c>
      <c r="X1233" t="s">
        <v>55</v>
      </c>
      <c r="Y1233" t="s">
        <v>54</v>
      </c>
      <c r="Z1233" t="s">
        <v>5377</v>
      </c>
      <c r="AA1233" t="s">
        <v>54</v>
      </c>
      <c r="AB1233" t="s">
        <v>57</v>
      </c>
      <c r="AC1233" t="s">
        <v>57</v>
      </c>
      <c r="AH1233">
        <f t="shared" si="209"/>
        <v>0</v>
      </c>
      <c r="AI1233">
        <f t="shared" si="210"/>
        <v>1</v>
      </c>
      <c r="AJ1233" t="str">
        <f t="shared" si="211"/>
        <v/>
      </c>
      <c r="AK1233">
        <v>1</v>
      </c>
      <c r="AL1233" s="8">
        <f t="shared" si="212"/>
        <v>25.999999999999996</v>
      </c>
      <c r="AM1233" s="8">
        <f t="shared" si="213"/>
        <v>0.15000000000000002</v>
      </c>
      <c r="AN1233" s="8">
        <f t="shared" si="214"/>
        <v>1.6666666666666666E-2</v>
      </c>
      <c r="AO1233" s="8">
        <f>Table1[[#This Row],[L1 Worked Time]]+Table1[[#This Row],[Idle Time]]+Table1[[#This Row],[L1 Pend Time]]</f>
        <v>26.166666666666661</v>
      </c>
      <c r="AP1233" s="1" t="str">
        <f t="shared" si="215"/>
        <v>Wed</v>
      </c>
      <c r="AQ1233" s="6">
        <f>INT(Table1[[#This Row],[Create Date]])</f>
        <v>45021</v>
      </c>
      <c r="AR1233" s="2">
        <f t="shared" si="216"/>
        <v>45021</v>
      </c>
      <c r="AS1233" s="1" t="str">
        <f t="shared" si="217"/>
        <v>11:20:05</v>
      </c>
      <c r="AT1233" s="1" t="str">
        <f t="shared" si="218"/>
        <v>Week-2</v>
      </c>
      <c r="AU1233" s="3">
        <f t="shared" si="219"/>
        <v>0.45833333333333331</v>
      </c>
      <c r="AW1233">
        <v>0.15000000000000002</v>
      </c>
      <c r="AX1233">
        <v>25.999999999999996</v>
      </c>
      <c r="AY1233">
        <v>1.6666666666666666E-2</v>
      </c>
    </row>
    <row r="1234" spans="1:51" x14ac:dyDescent="0.25">
      <c r="A1234">
        <v>9390</v>
      </c>
      <c r="B1234" t="s">
        <v>41</v>
      </c>
      <c r="C1234" t="s">
        <v>60</v>
      </c>
      <c r="D1234" t="s">
        <v>43</v>
      </c>
      <c r="E1234" t="s">
        <v>150</v>
      </c>
      <c r="F1234" t="s">
        <v>5378</v>
      </c>
      <c r="G1234" t="s">
        <v>82</v>
      </c>
      <c r="H1234" t="s">
        <v>47</v>
      </c>
      <c r="I1234" t="s">
        <v>63</v>
      </c>
      <c r="J1234" t="s">
        <v>112</v>
      </c>
      <c r="K1234" t="s">
        <v>2614</v>
      </c>
      <c r="L1234" t="s">
        <v>50</v>
      </c>
      <c r="M1234" t="s">
        <v>51</v>
      </c>
      <c r="N1234">
        <v>32</v>
      </c>
      <c r="O1234" t="s">
        <v>48</v>
      </c>
      <c r="P1234" t="s">
        <v>52</v>
      </c>
      <c r="T1234" t="s">
        <v>105</v>
      </c>
      <c r="V1234" t="s">
        <v>48</v>
      </c>
      <c r="W1234" t="s">
        <v>54</v>
      </c>
      <c r="X1234" t="s">
        <v>4054</v>
      </c>
      <c r="Y1234" t="s">
        <v>54</v>
      </c>
      <c r="Z1234" t="s">
        <v>5379</v>
      </c>
      <c r="AA1234" t="s">
        <v>54</v>
      </c>
      <c r="AB1234" t="s">
        <v>57</v>
      </c>
      <c r="AC1234" t="s">
        <v>5380</v>
      </c>
      <c r="AH1234">
        <f t="shared" si="209"/>
        <v>0</v>
      </c>
      <c r="AI1234">
        <f t="shared" si="210"/>
        <v>0</v>
      </c>
      <c r="AJ1234">
        <f t="shared" si="211"/>
        <v>1</v>
      </c>
      <c r="AK1234">
        <v>1</v>
      </c>
      <c r="AL1234" s="8">
        <f t="shared" si="212"/>
        <v>32</v>
      </c>
      <c r="AM1234" s="8">
        <f t="shared" si="213"/>
        <v>3.6166666666666667</v>
      </c>
      <c r="AN1234" s="8">
        <f t="shared" si="214"/>
        <v>343.35</v>
      </c>
      <c r="AO1234" s="8">
        <f>Table1[[#This Row],[L1 Worked Time]]+Table1[[#This Row],[Idle Time]]+Table1[[#This Row],[L1 Pend Time]]</f>
        <v>378.9666666666667</v>
      </c>
      <c r="AP1234" s="1" t="str">
        <f t="shared" si="215"/>
        <v>Wed</v>
      </c>
      <c r="AQ1234" s="6">
        <f>INT(Table1[[#This Row],[Create Date]])</f>
        <v>45021</v>
      </c>
      <c r="AR1234" s="2">
        <f t="shared" si="216"/>
        <v>45021</v>
      </c>
      <c r="AS1234" s="1" t="str">
        <f t="shared" si="217"/>
        <v>10:20:03</v>
      </c>
      <c r="AT1234" s="1" t="str">
        <f t="shared" si="218"/>
        <v>Week-2</v>
      </c>
      <c r="AU1234" s="3">
        <f t="shared" si="219"/>
        <v>0.41666666666666663</v>
      </c>
      <c r="AW1234">
        <v>3.6166666666666667</v>
      </c>
      <c r="AX1234">
        <v>32</v>
      </c>
      <c r="AY1234">
        <v>343.35</v>
      </c>
    </row>
    <row r="1235" spans="1:51" x14ac:dyDescent="0.25">
      <c r="A1235">
        <v>9389</v>
      </c>
      <c r="B1235" t="s">
        <v>41</v>
      </c>
      <c r="C1235" t="s">
        <v>109</v>
      </c>
      <c r="D1235" t="s">
        <v>43</v>
      </c>
      <c r="E1235" t="s">
        <v>110</v>
      </c>
      <c r="F1235" t="s">
        <v>5381</v>
      </c>
      <c r="G1235" t="s">
        <v>82</v>
      </c>
      <c r="H1235" t="s">
        <v>72</v>
      </c>
      <c r="I1235" t="s">
        <v>72</v>
      </c>
      <c r="J1235" t="s">
        <v>112</v>
      </c>
      <c r="K1235" t="s">
        <v>113</v>
      </c>
      <c r="L1235" t="s">
        <v>50</v>
      </c>
      <c r="M1235" t="s">
        <v>114</v>
      </c>
      <c r="N1235">
        <v>36</v>
      </c>
      <c r="O1235" t="s">
        <v>48</v>
      </c>
      <c r="P1235" t="s">
        <v>52</v>
      </c>
      <c r="T1235" t="s">
        <v>105</v>
      </c>
      <c r="V1235" t="s">
        <v>48</v>
      </c>
      <c r="W1235" t="s">
        <v>54</v>
      </c>
      <c r="X1235" t="s">
        <v>84</v>
      </c>
      <c r="Y1235" t="s">
        <v>54</v>
      </c>
      <c r="Z1235" t="s">
        <v>5382</v>
      </c>
      <c r="AA1235" t="s">
        <v>54</v>
      </c>
      <c r="AB1235" t="s">
        <v>57</v>
      </c>
      <c r="AC1235" t="s">
        <v>57</v>
      </c>
      <c r="AH1235">
        <f t="shared" si="209"/>
        <v>0</v>
      </c>
      <c r="AI1235">
        <f t="shared" si="210"/>
        <v>1</v>
      </c>
      <c r="AJ1235" t="str">
        <f t="shared" si="211"/>
        <v/>
      </c>
      <c r="AK1235">
        <v>1</v>
      </c>
      <c r="AL1235" s="8">
        <f t="shared" si="212"/>
        <v>36</v>
      </c>
      <c r="AM1235" s="8">
        <f t="shared" si="213"/>
        <v>0.18333333333333332</v>
      </c>
      <c r="AN1235" s="8">
        <f t="shared" si="214"/>
        <v>1.6666666666666666E-2</v>
      </c>
      <c r="AO1235" s="8">
        <f>Table1[[#This Row],[L1 Worked Time]]+Table1[[#This Row],[Idle Time]]+Table1[[#This Row],[L1 Pend Time]]</f>
        <v>36.199999999999996</v>
      </c>
      <c r="AP1235" s="1" t="str">
        <f t="shared" si="215"/>
        <v>Wed</v>
      </c>
      <c r="AQ1235" s="6">
        <f>INT(Table1[[#This Row],[Create Date]])</f>
        <v>45021</v>
      </c>
      <c r="AR1235" s="2">
        <f t="shared" si="216"/>
        <v>45021</v>
      </c>
      <c r="AS1235" s="1" t="str">
        <f t="shared" si="217"/>
        <v>09:40:03</v>
      </c>
      <c r="AT1235" s="1" t="str">
        <f t="shared" si="218"/>
        <v>Week-2</v>
      </c>
      <c r="AU1235" s="3">
        <f t="shared" si="219"/>
        <v>0.375</v>
      </c>
      <c r="AW1235">
        <v>0.18333333333333332</v>
      </c>
      <c r="AX1235">
        <v>36</v>
      </c>
      <c r="AY1235">
        <v>1.6666666666666666E-2</v>
      </c>
    </row>
    <row r="1236" spans="1:51" x14ac:dyDescent="0.25">
      <c r="A1236">
        <v>9388</v>
      </c>
      <c r="B1236" t="s">
        <v>41</v>
      </c>
      <c r="C1236" t="s">
        <v>109</v>
      </c>
      <c r="D1236" t="s">
        <v>43</v>
      </c>
      <c r="E1236" t="s">
        <v>110</v>
      </c>
      <c r="F1236" t="s">
        <v>5383</v>
      </c>
      <c r="G1236" t="s">
        <v>140</v>
      </c>
      <c r="H1236" t="s">
        <v>72</v>
      </c>
      <c r="I1236" t="s">
        <v>72</v>
      </c>
      <c r="J1236" t="s">
        <v>112</v>
      </c>
      <c r="K1236" t="s">
        <v>113</v>
      </c>
      <c r="L1236" t="s">
        <v>50</v>
      </c>
      <c r="M1236" t="s">
        <v>114</v>
      </c>
      <c r="N1236">
        <v>105</v>
      </c>
      <c r="O1236" t="s">
        <v>48</v>
      </c>
      <c r="P1236" t="s">
        <v>52</v>
      </c>
      <c r="T1236" t="s">
        <v>105</v>
      </c>
      <c r="V1236" t="s">
        <v>48</v>
      </c>
      <c r="W1236" t="s">
        <v>54</v>
      </c>
      <c r="X1236" t="s">
        <v>89</v>
      </c>
      <c r="Y1236" t="s">
        <v>54</v>
      </c>
      <c r="Z1236" t="s">
        <v>5384</v>
      </c>
      <c r="AA1236" t="s">
        <v>54</v>
      </c>
      <c r="AB1236" t="s">
        <v>57</v>
      </c>
      <c r="AC1236" t="s">
        <v>5385</v>
      </c>
      <c r="AH1236">
        <f t="shared" si="209"/>
        <v>0</v>
      </c>
      <c r="AI1236">
        <f t="shared" si="210"/>
        <v>1</v>
      </c>
      <c r="AJ1236" t="str">
        <f t="shared" si="211"/>
        <v/>
      </c>
      <c r="AK1236">
        <v>1</v>
      </c>
      <c r="AL1236" s="8">
        <f t="shared" si="212"/>
        <v>105</v>
      </c>
      <c r="AM1236" s="8">
        <f t="shared" si="213"/>
        <v>0.16666666666666666</v>
      </c>
      <c r="AN1236" s="8">
        <f t="shared" si="214"/>
        <v>24.55</v>
      </c>
      <c r="AO1236" s="8">
        <f>Table1[[#This Row],[L1 Worked Time]]+Table1[[#This Row],[Idle Time]]+Table1[[#This Row],[L1 Pend Time]]</f>
        <v>129.71666666666667</v>
      </c>
      <c r="AP1236" s="1" t="str">
        <f t="shared" si="215"/>
        <v>Wed</v>
      </c>
      <c r="AQ1236" s="6">
        <f>INT(Table1[[#This Row],[Create Date]])</f>
        <v>45021</v>
      </c>
      <c r="AR1236" s="2">
        <f t="shared" si="216"/>
        <v>45021</v>
      </c>
      <c r="AS1236" s="1" t="str">
        <f t="shared" si="217"/>
        <v>08:40:03</v>
      </c>
      <c r="AT1236" s="1" t="str">
        <f t="shared" si="218"/>
        <v>Week-2</v>
      </c>
      <c r="AU1236" s="3">
        <f t="shared" si="219"/>
        <v>0.33333333333333331</v>
      </c>
      <c r="AW1236">
        <v>0.16666666666666666</v>
      </c>
      <c r="AX1236">
        <v>105</v>
      </c>
      <c r="AY1236">
        <v>24.55</v>
      </c>
    </row>
    <row r="1237" spans="1:51" x14ac:dyDescent="0.25">
      <c r="A1237">
        <v>9387</v>
      </c>
      <c r="B1237" t="s">
        <v>41</v>
      </c>
      <c r="C1237" t="s">
        <v>109</v>
      </c>
      <c r="D1237" t="s">
        <v>43</v>
      </c>
      <c r="E1237" t="s">
        <v>110</v>
      </c>
      <c r="F1237" t="s">
        <v>5386</v>
      </c>
      <c r="G1237" t="s">
        <v>181</v>
      </c>
      <c r="H1237" t="s">
        <v>72</v>
      </c>
      <c r="I1237" t="s">
        <v>72</v>
      </c>
      <c r="J1237" t="s">
        <v>112</v>
      </c>
      <c r="K1237" t="s">
        <v>113</v>
      </c>
      <c r="L1237" t="s">
        <v>50</v>
      </c>
      <c r="M1237" t="s">
        <v>114</v>
      </c>
      <c r="N1237">
        <v>27</v>
      </c>
      <c r="O1237" t="s">
        <v>48</v>
      </c>
      <c r="P1237" t="s">
        <v>52</v>
      </c>
      <c r="T1237" t="s">
        <v>105</v>
      </c>
      <c r="V1237" t="s">
        <v>48</v>
      </c>
      <c r="W1237" t="s">
        <v>54</v>
      </c>
      <c r="X1237" t="s">
        <v>148</v>
      </c>
      <c r="Y1237" t="s">
        <v>54</v>
      </c>
      <c r="Z1237" t="s">
        <v>2830</v>
      </c>
      <c r="AA1237" t="s">
        <v>54</v>
      </c>
      <c r="AB1237" t="s">
        <v>57</v>
      </c>
      <c r="AC1237" t="s">
        <v>5387</v>
      </c>
      <c r="AH1237">
        <f t="shared" si="209"/>
        <v>0</v>
      </c>
      <c r="AI1237">
        <f t="shared" si="210"/>
        <v>1</v>
      </c>
      <c r="AJ1237" t="str">
        <f t="shared" si="211"/>
        <v/>
      </c>
      <c r="AK1237">
        <v>1</v>
      </c>
      <c r="AL1237" s="8">
        <f t="shared" si="212"/>
        <v>27</v>
      </c>
      <c r="AM1237" s="8">
        <f t="shared" si="213"/>
        <v>0.11666666666666667</v>
      </c>
      <c r="AN1237" s="8">
        <f t="shared" si="214"/>
        <v>57.15</v>
      </c>
      <c r="AO1237" s="8">
        <f>Table1[[#This Row],[L1 Worked Time]]+Table1[[#This Row],[Idle Time]]+Table1[[#This Row],[L1 Pend Time]]</f>
        <v>84.266666666666666</v>
      </c>
      <c r="AP1237" s="1" t="str">
        <f t="shared" si="215"/>
        <v>Wed</v>
      </c>
      <c r="AQ1237" s="6">
        <f>INT(Table1[[#This Row],[Create Date]])</f>
        <v>45021</v>
      </c>
      <c r="AR1237" s="2">
        <f t="shared" si="216"/>
        <v>45021</v>
      </c>
      <c r="AS1237" s="1" t="str">
        <f t="shared" si="217"/>
        <v>08:20:03</v>
      </c>
      <c r="AT1237" s="1" t="str">
        <f t="shared" si="218"/>
        <v>Week-2</v>
      </c>
      <c r="AU1237" s="3">
        <f t="shared" si="219"/>
        <v>0.33333333333333331</v>
      </c>
      <c r="AW1237">
        <v>0.11666666666666667</v>
      </c>
      <c r="AX1237">
        <v>27</v>
      </c>
      <c r="AY1237">
        <v>57.15</v>
      </c>
    </row>
    <row r="1238" spans="1:51" x14ac:dyDescent="0.25">
      <c r="A1238">
        <v>9386</v>
      </c>
      <c r="B1238" t="s">
        <v>41</v>
      </c>
      <c r="C1238" t="s">
        <v>109</v>
      </c>
      <c r="D1238" t="s">
        <v>43</v>
      </c>
      <c r="E1238" t="s">
        <v>110</v>
      </c>
      <c r="F1238" t="s">
        <v>5388</v>
      </c>
      <c r="G1238" t="s">
        <v>129</v>
      </c>
      <c r="H1238" t="s">
        <v>72</v>
      </c>
      <c r="I1238" t="s">
        <v>72</v>
      </c>
      <c r="J1238" t="s">
        <v>112</v>
      </c>
      <c r="K1238" t="s">
        <v>113</v>
      </c>
      <c r="L1238" t="s">
        <v>50</v>
      </c>
      <c r="M1238" t="s">
        <v>114</v>
      </c>
      <c r="N1238">
        <v>26</v>
      </c>
      <c r="O1238" t="s">
        <v>48</v>
      </c>
      <c r="P1238" t="s">
        <v>52</v>
      </c>
      <c r="T1238" t="s">
        <v>105</v>
      </c>
      <c r="V1238" t="s">
        <v>48</v>
      </c>
      <c r="W1238" t="s">
        <v>54</v>
      </c>
      <c r="X1238" t="s">
        <v>913</v>
      </c>
      <c r="Y1238" t="s">
        <v>54</v>
      </c>
      <c r="Z1238" t="s">
        <v>3309</v>
      </c>
      <c r="AA1238" t="s">
        <v>54</v>
      </c>
      <c r="AB1238" t="s">
        <v>57</v>
      </c>
      <c r="AC1238" t="s">
        <v>5389</v>
      </c>
      <c r="AH1238">
        <f t="shared" si="209"/>
        <v>0</v>
      </c>
      <c r="AI1238">
        <f t="shared" si="210"/>
        <v>1</v>
      </c>
      <c r="AJ1238" t="str">
        <f t="shared" si="211"/>
        <v/>
      </c>
      <c r="AK1238">
        <v>1</v>
      </c>
      <c r="AL1238" s="8">
        <f t="shared" si="212"/>
        <v>25.999999999999996</v>
      </c>
      <c r="AM1238" s="8">
        <f t="shared" si="213"/>
        <v>0.35</v>
      </c>
      <c r="AN1238" s="8">
        <f t="shared" si="214"/>
        <v>23.366666666666664</v>
      </c>
      <c r="AO1238" s="8">
        <f>Table1[[#This Row],[L1 Worked Time]]+Table1[[#This Row],[Idle Time]]+Table1[[#This Row],[L1 Pend Time]]</f>
        <v>49.716666666666661</v>
      </c>
      <c r="AP1238" s="1" t="str">
        <f t="shared" si="215"/>
        <v>Wed</v>
      </c>
      <c r="AQ1238" s="6">
        <f>INT(Table1[[#This Row],[Create Date]])</f>
        <v>45021</v>
      </c>
      <c r="AR1238" s="2">
        <f t="shared" si="216"/>
        <v>45021</v>
      </c>
      <c r="AS1238" s="1" t="str">
        <f t="shared" si="217"/>
        <v>08:10:03</v>
      </c>
      <c r="AT1238" s="1" t="str">
        <f t="shared" si="218"/>
        <v>Week-2</v>
      </c>
      <c r="AU1238" s="3">
        <f t="shared" si="219"/>
        <v>0.33333333333333331</v>
      </c>
      <c r="AW1238">
        <v>0.35</v>
      </c>
      <c r="AX1238">
        <v>25.999999999999996</v>
      </c>
      <c r="AY1238">
        <v>23.366666666666664</v>
      </c>
    </row>
    <row r="1239" spans="1:51" x14ac:dyDescent="0.25">
      <c r="A1239">
        <v>9385</v>
      </c>
      <c r="B1239" t="s">
        <v>59</v>
      </c>
      <c r="C1239" t="s">
        <v>109</v>
      </c>
      <c r="D1239" t="s">
        <v>43</v>
      </c>
      <c r="E1239" t="s">
        <v>5390</v>
      </c>
      <c r="F1239" t="s">
        <v>5391</v>
      </c>
      <c r="G1239" t="s">
        <v>2165</v>
      </c>
      <c r="H1239" t="s">
        <v>47</v>
      </c>
      <c r="I1239" t="s">
        <v>63</v>
      </c>
      <c r="J1239" t="s">
        <v>339</v>
      </c>
      <c r="L1239" t="s">
        <v>50</v>
      </c>
      <c r="M1239" t="s">
        <v>65</v>
      </c>
      <c r="N1239">
        <v>67</v>
      </c>
      <c r="O1239" t="s">
        <v>48</v>
      </c>
      <c r="P1239" t="s">
        <v>66</v>
      </c>
      <c r="Q1239" t="s">
        <v>317</v>
      </c>
      <c r="V1239" t="s">
        <v>282</v>
      </c>
      <c r="W1239" t="s">
        <v>54</v>
      </c>
      <c r="X1239" t="s">
        <v>89</v>
      </c>
      <c r="Y1239" t="s">
        <v>54</v>
      </c>
      <c r="Z1239" t="s">
        <v>5392</v>
      </c>
      <c r="AA1239" t="s">
        <v>54</v>
      </c>
      <c r="AB1239" t="s">
        <v>57</v>
      </c>
      <c r="AC1239" t="s">
        <v>5393</v>
      </c>
      <c r="AH1239">
        <f t="shared" si="209"/>
        <v>1</v>
      </c>
      <c r="AI1239">
        <f t="shared" si="210"/>
        <v>0</v>
      </c>
      <c r="AJ1239">
        <f t="shared" si="211"/>
        <v>1</v>
      </c>
      <c r="AK1239">
        <v>1</v>
      </c>
      <c r="AL1239" s="8">
        <f t="shared" si="212"/>
        <v>67</v>
      </c>
      <c r="AM1239" s="8">
        <f t="shared" si="213"/>
        <v>0.16666666666666666</v>
      </c>
      <c r="AN1239" s="8">
        <f t="shared" si="214"/>
        <v>74.01666666666668</v>
      </c>
      <c r="AO1239" s="8">
        <f>Table1[[#This Row],[L1 Worked Time]]+Table1[[#This Row],[Idle Time]]+Table1[[#This Row],[L1 Pend Time]]</f>
        <v>141.18333333333334</v>
      </c>
      <c r="AP1239" s="1" t="str">
        <f t="shared" si="215"/>
        <v>Wed</v>
      </c>
      <c r="AQ1239" s="6">
        <f>INT(Table1[[#This Row],[Create Date]])</f>
        <v>45021</v>
      </c>
      <c r="AR1239" s="2">
        <f t="shared" si="216"/>
        <v>45021</v>
      </c>
      <c r="AS1239" s="1" t="str">
        <f t="shared" si="217"/>
        <v>08:00:08</v>
      </c>
      <c r="AT1239" s="1" t="str">
        <f t="shared" si="218"/>
        <v>Week-2</v>
      </c>
      <c r="AU1239" s="3">
        <f t="shared" si="219"/>
        <v>0.33333333333333331</v>
      </c>
      <c r="AW1239">
        <v>0.16666666666666666</v>
      </c>
      <c r="AX1239">
        <v>67</v>
      </c>
      <c r="AY1239">
        <v>74.01666666666668</v>
      </c>
    </row>
    <row r="1240" spans="1:51" x14ac:dyDescent="0.25">
      <c r="A1240">
        <v>9384</v>
      </c>
      <c r="B1240" t="s">
        <v>59</v>
      </c>
      <c r="C1240" t="s">
        <v>60</v>
      </c>
      <c r="D1240" t="s">
        <v>43</v>
      </c>
      <c r="E1240" t="s">
        <v>5394</v>
      </c>
      <c r="F1240" t="s">
        <v>5395</v>
      </c>
      <c r="G1240" t="s">
        <v>46</v>
      </c>
      <c r="H1240" t="s">
        <v>72</v>
      </c>
      <c r="I1240" t="s">
        <v>72</v>
      </c>
      <c r="J1240" t="s">
        <v>64</v>
      </c>
      <c r="L1240" t="s">
        <v>50</v>
      </c>
      <c r="M1240" t="s">
        <v>65</v>
      </c>
      <c r="N1240">
        <v>64</v>
      </c>
      <c r="O1240" t="s">
        <v>48</v>
      </c>
      <c r="P1240" t="s">
        <v>66</v>
      </c>
      <c r="Q1240" t="s">
        <v>73</v>
      </c>
      <c r="V1240" t="s">
        <v>48</v>
      </c>
      <c r="W1240" t="s">
        <v>54</v>
      </c>
      <c r="X1240" t="s">
        <v>359</v>
      </c>
      <c r="Y1240" t="s">
        <v>54</v>
      </c>
      <c r="Z1240" t="s">
        <v>1723</v>
      </c>
      <c r="AA1240" t="s">
        <v>54</v>
      </c>
      <c r="AB1240" t="s">
        <v>57</v>
      </c>
      <c r="AC1240" t="s">
        <v>5396</v>
      </c>
      <c r="AH1240">
        <f t="shared" si="209"/>
        <v>0</v>
      </c>
      <c r="AI1240">
        <f t="shared" si="210"/>
        <v>1</v>
      </c>
      <c r="AJ1240" t="str">
        <f t="shared" si="211"/>
        <v/>
      </c>
      <c r="AK1240">
        <v>1</v>
      </c>
      <c r="AL1240" s="8">
        <f t="shared" si="212"/>
        <v>64</v>
      </c>
      <c r="AM1240" s="8">
        <f t="shared" si="213"/>
        <v>0.2</v>
      </c>
      <c r="AN1240" s="8">
        <f t="shared" si="214"/>
        <v>154.03333333333333</v>
      </c>
      <c r="AO1240" s="8">
        <f>Table1[[#This Row],[L1 Worked Time]]+Table1[[#This Row],[Idle Time]]+Table1[[#This Row],[L1 Pend Time]]</f>
        <v>218.23333333333335</v>
      </c>
      <c r="AP1240" s="1" t="str">
        <f t="shared" si="215"/>
        <v>Wed</v>
      </c>
      <c r="AQ1240" s="6">
        <f>INT(Table1[[#This Row],[Create Date]])</f>
        <v>45021</v>
      </c>
      <c r="AR1240" s="2">
        <f t="shared" si="216"/>
        <v>45021</v>
      </c>
      <c r="AS1240" s="1" t="str">
        <f t="shared" si="217"/>
        <v>07:30:05</v>
      </c>
      <c r="AT1240" s="1" t="str">
        <f t="shared" si="218"/>
        <v>Week-2</v>
      </c>
      <c r="AU1240" s="3">
        <f t="shared" si="219"/>
        <v>0.29166666666666663</v>
      </c>
      <c r="AW1240">
        <v>0.2</v>
      </c>
      <c r="AX1240">
        <v>64</v>
      </c>
      <c r="AY1240">
        <v>154.03333333333333</v>
      </c>
    </row>
    <row r="1241" spans="1:51" x14ac:dyDescent="0.25">
      <c r="A1241">
        <v>9383</v>
      </c>
      <c r="B1241" t="s">
        <v>41</v>
      </c>
      <c r="C1241" t="s">
        <v>60</v>
      </c>
      <c r="D1241" t="s">
        <v>43</v>
      </c>
      <c r="E1241" t="s">
        <v>110</v>
      </c>
      <c r="F1241" t="s">
        <v>5397</v>
      </c>
      <c r="G1241" t="s">
        <v>129</v>
      </c>
      <c r="H1241" t="s">
        <v>72</v>
      </c>
      <c r="I1241" t="s">
        <v>72</v>
      </c>
      <c r="J1241" t="s">
        <v>112</v>
      </c>
      <c r="K1241" t="s">
        <v>113</v>
      </c>
      <c r="L1241" t="s">
        <v>50</v>
      </c>
      <c r="M1241" t="s">
        <v>114</v>
      </c>
      <c r="N1241">
        <v>26</v>
      </c>
      <c r="O1241" t="s">
        <v>48</v>
      </c>
      <c r="P1241" t="s">
        <v>52</v>
      </c>
      <c r="T1241" t="s">
        <v>105</v>
      </c>
      <c r="V1241" t="s">
        <v>48</v>
      </c>
      <c r="W1241" t="s">
        <v>54</v>
      </c>
      <c r="X1241" t="s">
        <v>913</v>
      </c>
      <c r="Y1241" t="s">
        <v>54</v>
      </c>
      <c r="Z1241" t="s">
        <v>5398</v>
      </c>
      <c r="AA1241" t="s">
        <v>54</v>
      </c>
      <c r="AB1241" t="s">
        <v>57</v>
      </c>
      <c r="AC1241" t="s">
        <v>5399</v>
      </c>
      <c r="AH1241">
        <f t="shared" si="209"/>
        <v>0</v>
      </c>
      <c r="AI1241">
        <f t="shared" si="210"/>
        <v>1</v>
      </c>
      <c r="AJ1241" t="str">
        <f t="shared" si="211"/>
        <v/>
      </c>
      <c r="AK1241">
        <v>1</v>
      </c>
      <c r="AL1241" s="8">
        <f t="shared" si="212"/>
        <v>25.999999999999996</v>
      </c>
      <c r="AM1241" s="8">
        <f t="shared" si="213"/>
        <v>0.35</v>
      </c>
      <c r="AN1241" s="8">
        <f t="shared" si="214"/>
        <v>38.799999999999997</v>
      </c>
      <c r="AO1241" s="8">
        <f>Table1[[#This Row],[L1 Worked Time]]+Table1[[#This Row],[Idle Time]]+Table1[[#This Row],[L1 Pend Time]]</f>
        <v>65.149999999999991</v>
      </c>
      <c r="AP1241" s="1" t="str">
        <f t="shared" si="215"/>
        <v>Wed</v>
      </c>
      <c r="AQ1241" s="6">
        <f>INT(Table1[[#This Row],[Create Date]])</f>
        <v>45021</v>
      </c>
      <c r="AR1241" s="2">
        <f t="shared" si="216"/>
        <v>45021</v>
      </c>
      <c r="AS1241" s="1" t="str">
        <f t="shared" si="217"/>
        <v>07:20:05</v>
      </c>
      <c r="AT1241" s="1" t="str">
        <f t="shared" si="218"/>
        <v>Week-2</v>
      </c>
      <c r="AU1241" s="3">
        <f t="shared" si="219"/>
        <v>0.29166666666666663</v>
      </c>
      <c r="AW1241">
        <v>0.35</v>
      </c>
      <c r="AX1241">
        <v>25.999999999999996</v>
      </c>
      <c r="AY1241">
        <v>38.799999999999997</v>
      </c>
    </row>
    <row r="1242" spans="1:51" x14ac:dyDescent="0.25">
      <c r="A1242">
        <v>9382</v>
      </c>
      <c r="B1242" t="s">
        <v>59</v>
      </c>
      <c r="C1242" t="s">
        <v>60</v>
      </c>
      <c r="D1242" t="s">
        <v>43</v>
      </c>
      <c r="E1242" t="s">
        <v>5400</v>
      </c>
      <c r="F1242" t="s">
        <v>5401</v>
      </c>
      <c r="G1242" t="s">
        <v>129</v>
      </c>
      <c r="H1242" t="s">
        <v>72</v>
      </c>
      <c r="I1242" t="s">
        <v>72</v>
      </c>
      <c r="J1242" t="s">
        <v>64</v>
      </c>
      <c r="L1242" t="s">
        <v>50</v>
      </c>
      <c r="M1242" t="s">
        <v>65</v>
      </c>
      <c r="N1242">
        <v>55</v>
      </c>
      <c r="O1242" t="s">
        <v>48</v>
      </c>
      <c r="P1242" t="s">
        <v>66</v>
      </c>
      <c r="Q1242" t="s">
        <v>73</v>
      </c>
      <c r="V1242" t="s">
        <v>48</v>
      </c>
      <c r="W1242" t="s">
        <v>54</v>
      </c>
      <c r="X1242" t="s">
        <v>603</v>
      </c>
      <c r="Y1242" t="s">
        <v>54</v>
      </c>
      <c r="Z1242" t="s">
        <v>3417</v>
      </c>
      <c r="AA1242" t="s">
        <v>54</v>
      </c>
      <c r="AB1242" t="s">
        <v>57</v>
      </c>
      <c r="AC1242" t="s">
        <v>57</v>
      </c>
      <c r="AH1242">
        <f t="shared" si="209"/>
        <v>0</v>
      </c>
      <c r="AI1242">
        <f t="shared" si="210"/>
        <v>1</v>
      </c>
      <c r="AJ1242" t="str">
        <f t="shared" si="211"/>
        <v/>
      </c>
      <c r="AK1242">
        <v>1</v>
      </c>
      <c r="AL1242" s="8">
        <f t="shared" si="212"/>
        <v>55.000000000000007</v>
      </c>
      <c r="AM1242" s="8">
        <f t="shared" si="213"/>
        <v>4.666666666666667</v>
      </c>
      <c r="AN1242" s="8">
        <f t="shared" si="214"/>
        <v>1.6666666666666666E-2</v>
      </c>
      <c r="AO1242" s="8">
        <f>Table1[[#This Row],[L1 Worked Time]]+Table1[[#This Row],[Idle Time]]+Table1[[#This Row],[L1 Pend Time]]</f>
        <v>59.683333333333337</v>
      </c>
      <c r="AP1242" s="1" t="str">
        <f t="shared" si="215"/>
        <v>Wed</v>
      </c>
      <c r="AQ1242" s="6">
        <f>INT(Table1[[#This Row],[Create Date]])</f>
        <v>45021</v>
      </c>
      <c r="AR1242" s="2">
        <f t="shared" si="216"/>
        <v>45021</v>
      </c>
      <c r="AS1242" s="1" t="str">
        <f t="shared" si="217"/>
        <v>07:00:09</v>
      </c>
      <c r="AT1242" s="1" t="str">
        <f t="shared" si="218"/>
        <v>Week-2</v>
      </c>
      <c r="AU1242" s="3">
        <f t="shared" si="219"/>
        <v>0.29166666666666663</v>
      </c>
      <c r="AW1242">
        <v>4.666666666666667</v>
      </c>
      <c r="AX1242">
        <v>55.000000000000007</v>
      </c>
      <c r="AY1242">
        <v>1.6666666666666666E-2</v>
      </c>
    </row>
    <row r="1243" spans="1:51" x14ac:dyDescent="0.25">
      <c r="A1243">
        <v>9420</v>
      </c>
      <c r="B1243" t="s">
        <v>41</v>
      </c>
      <c r="C1243" t="s">
        <v>60</v>
      </c>
      <c r="D1243" t="s">
        <v>43</v>
      </c>
      <c r="E1243" t="s">
        <v>3386</v>
      </c>
      <c r="F1243" t="s">
        <v>5310</v>
      </c>
      <c r="G1243" t="s">
        <v>2165</v>
      </c>
      <c r="H1243" t="s">
        <v>63</v>
      </c>
      <c r="I1243" t="s">
        <v>63</v>
      </c>
      <c r="J1243" t="s">
        <v>48</v>
      </c>
      <c r="K1243" t="s">
        <v>2614</v>
      </c>
      <c r="L1243" t="s">
        <v>50</v>
      </c>
      <c r="M1243" t="s">
        <v>114</v>
      </c>
      <c r="N1243">
        <v>27</v>
      </c>
      <c r="O1243" t="s">
        <v>48</v>
      </c>
      <c r="P1243" t="s">
        <v>354</v>
      </c>
      <c r="U1243" t="s">
        <v>3388</v>
      </c>
      <c r="V1243" t="s">
        <v>48</v>
      </c>
      <c r="W1243" t="s">
        <v>54</v>
      </c>
      <c r="X1243" t="s">
        <v>106</v>
      </c>
      <c r="Y1243" t="s">
        <v>54</v>
      </c>
      <c r="Z1243" t="s">
        <v>4136</v>
      </c>
      <c r="AA1243" t="s">
        <v>54</v>
      </c>
      <c r="AB1243" t="s">
        <v>57</v>
      </c>
      <c r="AC1243" t="s">
        <v>4797</v>
      </c>
      <c r="AH1243">
        <f t="shared" si="209"/>
        <v>0</v>
      </c>
      <c r="AI1243">
        <f t="shared" si="210"/>
        <v>1</v>
      </c>
      <c r="AJ1243" t="str">
        <f t="shared" si="211"/>
        <v/>
      </c>
      <c r="AK1243">
        <v>1</v>
      </c>
      <c r="AL1243" s="8">
        <f t="shared" si="212"/>
        <v>27</v>
      </c>
      <c r="AM1243" s="8">
        <f t="shared" si="213"/>
        <v>8.3333333333333329E-2</v>
      </c>
      <c r="AN1243" s="8">
        <f t="shared" si="214"/>
        <v>2</v>
      </c>
      <c r="AO1243" s="8">
        <f>Table1[[#This Row],[L1 Worked Time]]+Table1[[#This Row],[Idle Time]]+Table1[[#This Row],[L1 Pend Time]]</f>
        <v>29.083333333333332</v>
      </c>
      <c r="AP1243" s="1" t="str">
        <f t="shared" si="215"/>
        <v>Thu</v>
      </c>
      <c r="AQ1243" s="6">
        <f>INT(Table1[[#This Row],[Create Date]])</f>
        <v>45022</v>
      </c>
      <c r="AR1243" s="2">
        <f t="shared" si="216"/>
        <v>45022</v>
      </c>
      <c r="AS1243" s="1" t="str">
        <f t="shared" si="217"/>
        <v>15:50:03</v>
      </c>
      <c r="AT1243" s="1" t="str">
        <f t="shared" si="218"/>
        <v>Week-2</v>
      </c>
      <c r="AU1243" s="3">
        <f t="shared" si="219"/>
        <v>0.625</v>
      </c>
      <c r="AW1243">
        <v>8.3333333333333329E-2</v>
      </c>
      <c r="AX1243">
        <v>27</v>
      </c>
      <c r="AY1243">
        <v>2</v>
      </c>
    </row>
    <row r="1244" spans="1:51" x14ac:dyDescent="0.25">
      <c r="A1244">
        <v>9419</v>
      </c>
      <c r="B1244" t="s">
        <v>41</v>
      </c>
      <c r="C1244" t="s">
        <v>60</v>
      </c>
      <c r="D1244" t="s">
        <v>43</v>
      </c>
      <c r="E1244" t="s">
        <v>110</v>
      </c>
      <c r="F1244" t="s">
        <v>5311</v>
      </c>
      <c r="G1244" t="s">
        <v>2165</v>
      </c>
      <c r="H1244" t="s">
        <v>72</v>
      </c>
      <c r="I1244" t="s">
        <v>72</v>
      </c>
      <c r="J1244" t="s">
        <v>112</v>
      </c>
      <c r="K1244" t="s">
        <v>113</v>
      </c>
      <c r="L1244" t="s">
        <v>50</v>
      </c>
      <c r="M1244" t="s">
        <v>51</v>
      </c>
      <c r="N1244">
        <v>27</v>
      </c>
      <c r="O1244" t="s">
        <v>48</v>
      </c>
      <c r="P1244" t="s">
        <v>52</v>
      </c>
      <c r="T1244" t="s">
        <v>105</v>
      </c>
      <c r="V1244" t="s">
        <v>48</v>
      </c>
      <c r="W1244" t="s">
        <v>54</v>
      </c>
      <c r="X1244" t="s">
        <v>148</v>
      </c>
      <c r="Y1244" t="s">
        <v>54</v>
      </c>
      <c r="Z1244" t="s">
        <v>5312</v>
      </c>
      <c r="AA1244" t="s">
        <v>54</v>
      </c>
      <c r="AB1244" t="s">
        <v>57</v>
      </c>
      <c r="AC1244" t="s">
        <v>1794</v>
      </c>
      <c r="AH1244">
        <f t="shared" si="209"/>
        <v>0</v>
      </c>
      <c r="AI1244">
        <f t="shared" si="210"/>
        <v>1</v>
      </c>
      <c r="AJ1244" t="str">
        <f t="shared" si="211"/>
        <v/>
      </c>
      <c r="AK1244">
        <v>1</v>
      </c>
      <c r="AL1244" s="8">
        <f t="shared" si="212"/>
        <v>27</v>
      </c>
      <c r="AM1244" s="8">
        <f t="shared" si="213"/>
        <v>0.11666666666666667</v>
      </c>
      <c r="AN1244" s="8">
        <f t="shared" si="214"/>
        <v>14.116666666666667</v>
      </c>
      <c r="AO1244" s="8">
        <f>Table1[[#This Row],[L1 Worked Time]]+Table1[[#This Row],[Idle Time]]+Table1[[#This Row],[L1 Pend Time]]</f>
        <v>41.233333333333334</v>
      </c>
      <c r="AP1244" s="1" t="str">
        <f t="shared" si="215"/>
        <v>Thu</v>
      </c>
      <c r="AQ1244" s="6">
        <f>INT(Table1[[#This Row],[Create Date]])</f>
        <v>45022</v>
      </c>
      <c r="AR1244" s="2">
        <f t="shared" si="216"/>
        <v>45022</v>
      </c>
      <c r="AS1244" s="1" t="str">
        <f t="shared" si="217"/>
        <v>15:10:05</v>
      </c>
      <c r="AT1244" s="1" t="str">
        <f t="shared" si="218"/>
        <v>Week-2</v>
      </c>
      <c r="AU1244" s="3">
        <f t="shared" si="219"/>
        <v>0.625</v>
      </c>
      <c r="AW1244">
        <v>0.11666666666666667</v>
      </c>
      <c r="AX1244">
        <v>27</v>
      </c>
      <c r="AY1244">
        <v>14.116666666666667</v>
      </c>
    </row>
    <row r="1245" spans="1:51" x14ac:dyDescent="0.25">
      <c r="A1245">
        <v>9418</v>
      </c>
      <c r="B1245" t="s">
        <v>41</v>
      </c>
      <c r="C1245" t="s">
        <v>42</v>
      </c>
      <c r="D1245" t="s">
        <v>43</v>
      </c>
      <c r="E1245" t="s">
        <v>5295</v>
      </c>
      <c r="F1245" t="s">
        <v>5313</v>
      </c>
      <c r="G1245" t="s">
        <v>181</v>
      </c>
      <c r="H1245" t="s">
        <v>63</v>
      </c>
      <c r="I1245" t="s">
        <v>63</v>
      </c>
      <c r="J1245" t="s">
        <v>112</v>
      </c>
      <c r="K1245" t="s">
        <v>5297</v>
      </c>
      <c r="L1245" t="s">
        <v>50</v>
      </c>
      <c r="M1245" t="s">
        <v>114</v>
      </c>
      <c r="N1245">
        <v>23</v>
      </c>
      <c r="O1245" t="s">
        <v>48</v>
      </c>
      <c r="P1245" t="s">
        <v>52</v>
      </c>
      <c r="T1245" t="s">
        <v>105</v>
      </c>
      <c r="V1245" t="s">
        <v>48</v>
      </c>
      <c r="W1245" t="s">
        <v>54</v>
      </c>
      <c r="X1245" t="s">
        <v>247</v>
      </c>
      <c r="Y1245" t="s">
        <v>54</v>
      </c>
      <c r="Z1245" t="s">
        <v>639</v>
      </c>
      <c r="AA1245" t="s">
        <v>54</v>
      </c>
      <c r="AB1245" t="s">
        <v>57</v>
      </c>
      <c r="AC1245" t="s">
        <v>5314</v>
      </c>
      <c r="AH1245">
        <f t="shared" si="209"/>
        <v>0</v>
      </c>
      <c r="AI1245">
        <f t="shared" si="210"/>
        <v>1</v>
      </c>
      <c r="AJ1245" t="str">
        <f t="shared" si="211"/>
        <v/>
      </c>
      <c r="AK1245">
        <v>1</v>
      </c>
      <c r="AL1245" s="8">
        <f t="shared" si="212"/>
        <v>23</v>
      </c>
      <c r="AM1245" s="8">
        <f t="shared" si="213"/>
        <v>0.26666666666666666</v>
      </c>
      <c r="AN1245" s="8">
        <f t="shared" si="214"/>
        <v>82.983333333333334</v>
      </c>
      <c r="AO1245" s="8">
        <f>Table1[[#This Row],[L1 Worked Time]]+Table1[[#This Row],[Idle Time]]+Table1[[#This Row],[L1 Pend Time]]</f>
        <v>106.25</v>
      </c>
      <c r="AP1245" s="1" t="str">
        <f t="shared" si="215"/>
        <v>Thu</v>
      </c>
      <c r="AQ1245" s="6">
        <f>INT(Table1[[#This Row],[Create Date]])</f>
        <v>45022</v>
      </c>
      <c r="AR1245" s="2">
        <f t="shared" si="216"/>
        <v>45022</v>
      </c>
      <c r="AS1245" s="1" t="str">
        <f t="shared" si="217"/>
        <v>14:20:03</v>
      </c>
      <c r="AT1245" s="1" t="str">
        <f t="shared" si="218"/>
        <v>Week-2</v>
      </c>
      <c r="AU1245" s="3">
        <f t="shared" si="219"/>
        <v>0.58333333333333326</v>
      </c>
      <c r="AW1245">
        <v>0.26666666666666666</v>
      </c>
      <c r="AX1245">
        <v>23</v>
      </c>
      <c r="AY1245">
        <v>82.983333333333334</v>
      </c>
    </row>
    <row r="1246" spans="1:51" x14ac:dyDescent="0.25">
      <c r="A1246">
        <v>9417</v>
      </c>
      <c r="B1246" t="s">
        <v>117</v>
      </c>
      <c r="C1246" t="s">
        <v>109</v>
      </c>
      <c r="D1246" t="s">
        <v>43</v>
      </c>
      <c r="E1246" t="s">
        <v>217</v>
      </c>
      <c r="F1246" t="s">
        <v>5315</v>
      </c>
      <c r="G1246" t="s">
        <v>82</v>
      </c>
      <c r="H1246" t="s">
        <v>63</v>
      </c>
      <c r="I1246" t="s">
        <v>63</v>
      </c>
      <c r="J1246" t="s">
        <v>48</v>
      </c>
      <c r="K1246" t="s">
        <v>121</v>
      </c>
      <c r="L1246" t="s">
        <v>50</v>
      </c>
      <c r="M1246" t="s">
        <v>114</v>
      </c>
      <c r="N1246">
        <v>28</v>
      </c>
      <c r="O1246" t="s">
        <v>48</v>
      </c>
      <c r="P1246" t="s">
        <v>123</v>
      </c>
      <c r="R1246" t="s">
        <v>124</v>
      </c>
      <c r="V1246" t="s">
        <v>48</v>
      </c>
      <c r="W1246" t="s">
        <v>54</v>
      </c>
      <c r="X1246" t="s">
        <v>435</v>
      </c>
      <c r="Y1246" t="s">
        <v>54</v>
      </c>
      <c r="Z1246" t="s">
        <v>698</v>
      </c>
      <c r="AA1246" t="s">
        <v>54</v>
      </c>
      <c r="AB1246" t="s">
        <v>57</v>
      </c>
      <c r="AC1246" t="s">
        <v>3607</v>
      </c>
      <c r="AH1246">
        <f t="shared" si="209"/>
        <v>0</v>
      </c>
      <c r="AI1246">
        <f t="shared" si="210"/>
        <v>1</v>
      </c>
      <c r="AJ1246" t="str">
        <f t="shared" si="211"/>
        <v/>
      </c>
      <c r="AK1246">
        <v>1</v>
      </c>
      <c r="AL1246" s="8">
        <f t="shared" si="212"/>
        <v>28</v>
      </c>
      <c r="AM1246" s="8">
        <f t="shared" si="213"/>
        <v>0.21666666666666667</v>
      </c>
      <c r="AN1246" s="8">
        <f t="shared" si="214"/>
        <v>0.05</v>
      </c>
      <c r="AO1246" s="8">
        <f>Table1[[#This Row],[L1 Worked Time]]+Table1[[#This Row],[Idle Time]]+Table1[[#This Row],[L1 Pend Time]]</f>
        <v>28.266666666666666</v>
      </c>
      <c r="AP1246" s="1" t="str">
        <f t="shared" si="215"/>
        <v>Thu</v>
      </c>
      <c r="AQ1246" s="6">
        <f>INT(Table1[[#This Row],[Create Date]])</f>
        <v>45022</v>
      </c>
      <c r="AR1246" s="2">
        <f t="shared" si="216"/>
        <v>45022</v>
      </c>
      <c r="AS1246" s="1" t="str">
        <f t="shared" si="217"/>
        <v>13:30:03</v>
      </c>
      <c r="AT1246" s="1" t="str">
        <f t="shared" si="218"/>
        <v>Week-2</v>
      </c>
      <c r="AU1246" s="3">
        <f t="shared" si="219"/>
        <v>0.54166666666666663</v>
      </c>
      <c r="AW1246">
        <v>0.21666666666666667</v>
      </c>
      <c r="AX1246">
        <v>28</v>
      </c>
      <c r="AY1246">
        <v>0.05</v>
      </c>
    </row>
    <row r="1247" spans="1:51" x14ac:dyDescent="0.25">
      <c r="A1247">
        <v>9416</v>
      </c>
      <c r="B1247" t="s">
        <v>41</v>
      </c>
      <c r="C1247" t="s">
        <v>60</v>
      </c>
      <c r="D1247" t="s">
        <v>43</v>
      </c>
      <c r="E1247" t="s">
        <v>110</v>
      </c>
      <c r="F1247" t="s">
        <v>5316</v>
      </c>
      <c r="G1247" t="s">
        <v>46</v>
      </c>
      <c r="H1247" t="s">
        <v>72</v>
      </c>
      <c r="I1247" t="s">
        <v>72</v>
      </c>
      <c r="J1247" t="s">
        <v>112</v>
      </c>
      <c r="K1247" t="s">
        <v>113</v>
      </c>
      <c r="L1247" t="s">
        <v>50</v>
      </c>
      <c r="M1247" t="s">
        <v>114</v>
      </c>
      <c r="N1247">
        <v>26</v>
      </c>
      <c r="O1247" t="s">
        <v>48</v>
      </c>
      <c r="P1247" t="s">
        <v>52</v>
      </c>
      <c r="T1247" t="s">
        <v>105</v>
      </c>
      <c r="V1247" t="s">
        <v>48</v>
      </c>
      <c r="W1247" t="s">
        <v>54</v>
      </c>
      <c r="X1247" t="s">
        <v>89</v>
      </c>
      <c r="Y1247" t="s">
        <v>54</v>
      </c>
      <c r="Z1247" t="s">
        <v>5317</v>
      </c>
      <c r="AA1247" t="s">
        <v>54</v>
      </c>
      <c r="AB1247" t="s">
        <v>57</v>
      </c>
      <c r="AC1247" t="s">
        <v>5318</v>
      </c>
      <c r="AH1247">
        <f t="shared" si="209"/>
        <v>0</v>
      </c>
      <c r="AI1247">
        <f t="shared" si="210"/>
        <v>1</v>
      </c>
      <c r="AJ1247" t="str">
        <f t="shared" si="211"/>
        <v/>
      </c>
      <c r="AK1247">
        <v>1</v>
      </c>
      <c r="AL1247" s="8">
        <f t="shared" si="212"/>
        <v>25.999999999999996</v>
      </c>
      <c r="AM1247" s="8">
        <f t="shared" si="213"/>
        <v>0.16666666666666666</v>
      </c>
      <c r="AN1247" s="8">
        <f t="shared" si="214"/>
        <v>4.95</v>
      </c>
      <c r="AO1247" s="8">
        <f>Table1[[#This Row],[L1 Worked Time]]+Table1[[#This Row],[Idle Time]]+Table1[[#This Row],[L1 Pend Time]]</f>
        <v>31.116666666666664</v>
      </c>
      <c r="AP1247" s="1" t="str">
        <f t="shared" si="215"/>
        <v>Thu</v>
      </c>
      <c r="AQ1247" s="6">
        <f>INT(Table1[[#This Row],[Create Date]])</f>
        <v>45022</v>
      </c>
      <c r="AR1247" s="2">
        <f t="shared" si="216"/>
        <v>45022</v>
      </c>
      <c r="AS1247" s="1" t="str">
        <f t="shared" si="217"/>
        <v>12:50:04</v>
      </c>
      <c r="AT1247" s="1" t="str">
        <f t="shared" si="218"/>
        <v>Week-2</v>
      </c>
      <c r="AU1247" s="3">
        <f t="shared" si="219"/>
        <v>0.5</v>
      </c>
      <c r="AW1247">
        <v>0.16666666666666666</v>
      </c>
      <c r="AX1247">
        <v>25.999999999999996</v>
      </c>
      <c r="AY1247">
        <v>4.95</v>
      </c>
    </row>
    <row r="1248" spans="1:51" x14ac:dyDescent="0.25">
      <c r="A1248">
        <v>9415</v>
      </c>
      <c r="B1248" t="s">
        <v>117</v>
      </c>
      <c r="C1248" t="s">
        <v>164</v>
      </c>
      <c r="D1248" t="s">
        <v>43</v>
      </c>
      <c r="E1248" t="s">
        <v>217</v>
      </c>
      <c r="F1248" t="s">
        <v>5319</v>
      </c>
      <c r="G1248" t="s">
        <v>82</v>
      </c>
      <c r="H1248" t="s">
        <v>63</v>
      </c>
      <c r="I1248" t="s">
        <v>63</v>
      </c>
      <c r="J1248" t="s">
        <v>112</v>
      </c>
      <c r="K1248" t="s">
        <v>121</v>
      </c>
      <c r="L1248" t="s">
        <v>50</v>
      </c>
      <c r="M1248" t="s">
        <v>114</v>
      </c>
      <c r="N1248">
        <v>33</v>
      </c>
      <c r="O1248" t="s">
        <v>48</v>
      </c>
      <c r="P1248" t="s">
        <v>123</v>
      </c>
      <c r="R1248" t="s">
        <v>124</v>
      </c>
      <c r="V1248" t="s">
        <v>48</v>
      </c>
      <c r="W1248" t="s">
        <v>54</v>
      </c>
      <c r="X1248" t="s">
        <v>359</v>
      </c>
      <c r="Y1248" t="s">
        <v>54</v>
      </c>
      <c r="Z1248" t="s">
        <v>5320</v>
      </c>
      <c r="AA1248" t="s">
        <v>54</v>
      </c>
      <c r="AB1248" t="s">
        <v>57</v>
      </c>
      <c r="AC1248" t="s">
        <v>89</v>
      </c>
      <c r="AH1248">
        <f t="shared" si="209"/>
        <v>0</v>
      </c>
      <c r="AI1248">
        <f t="shared" si="210"/>
        <v>1</v>
      </c>
      <c r="AJ1248" t="str">
        <f t="shared" si="211"/>
        <v/>
      </c>
      <c r="AK1248">
        <v>1</v>
      </c>
      <c r="AL1248" s="8">
        <f t="shared" si="212"/>
        <v>33</v>
      </c>
      <c r="AM1248" s="8">
        <f t="shared" si="213"/>
        <v>0.2</v>
      </c>
      <c r="AN1248" s="8">
        <f t="shared" si="214"/>
        <v>0.16666666666666666</v>
      </c>
      <c r="AO1248" s="8">
        <f>Table1[[#This Row],[L1 Worked Time]]+Table1[[#This Row],[Idle Time]]+Table1[[#This Row],[L1 Pend Time]]</f>
        <v>33.366666666666667</v>
      </c>
      <c r="AP1248" s="1" t="str">
        <f t="shared" si="215"/>
        <v>Thu</v>
      </c>
      <c r="AQ1248" s="6">
        <f>INT(Table1[[#This Row],[Create Date]])</f>
        <v>45022</v>
      </c>
      <c r="AR1248" s="2">
        <f t="shared" si="216"/>
        <v>45022</v>
      </c>
      <c r="AS1248" s="1" t="str">
        <f t="shared" si="217"/>
        <v>12:30:03</v>
      </c>
      <c r="AT1248" s="1" t="str">
        <f t="shared" si="218"/>
        <v>Week-2</v>
      </c>
      <c r="AU1248" s="3">
        <f t="shared" si="219"/>
        <v>0.5</v>
      </c>
      <c r="AW1248">
        <v>0.2</v>
      </c>
      <c r="AX1248">
        <v>33</v>
      </c>
      <c r="AY1248">
        <v>0.16666666666666666</v>
      </c>
    </row>
    <row r="1249" spans="1:51" x14ac:dyDescent="0.25">
      <c r="A1249">
        <v>9414</v>
      </c>
      <c r="B1249" t="s">
        <v>59</v>
      </c>
      <c r="C1249" t="s">
        <v>164</v>
      </c>
      <c r="D1249" t="s">
        <v>43</v>
      </c>
      <c r="E1249" t="s">
        <v>273</v>
      </c>
      <c r="F1249" t="s">
        <v>5321</v>
      </c>
      <c r="G1249" t="s">
        <v>2165</v>
      </c>
      <c r="H1249" t="s">
        <v>72</v>
      </c>
      <c r="I1249" t="s">
        <v>72</v>
      </c>
      <c r="J1249" t="s">
        <v>64</v>
      </c>
      <c r="L1249" t="s">
        <v>50</v>
      </c>
      <c r="M1249" t="s">
        <v>65</v>
      </c>
      <c r="N1249">
        <v>46</v>
      </c>
      <c r="O1249" t="s">
        <v>48</v>
      </c>
      <c r="P1249" t="s">
        <v>66</v>
      </c>
      <c r="Q1249" t="s">
        <v>73</v>
      </c>
      <c r="V1249" t="s">
        <v>48</v>
      </c>
      <c r="W1249" t="s">
        <v>54</v>
      </c>
      <c r="X1249" t="s">
        <v>435</v>
      </c>
      <c r="Y1249" t="s">
        <v>54</v>
      </c>
      <c r="Z1249" t="s">
        <v>5322</v>
      </c>
      <c r="AA1249" t="s">
        <v>54</v>
      </c>
      <c r="AB1249" t="s">
        <v>57</v>
      </c>
      <c r="AC1249" t="s">
        <v>1351</v>
      </c>
      <c r="AH1249">
        <f t="shared" si="209"/>
        <v>0</v>
      </c>
      <c r="AI1249">
        <f t="shared" si="210"/>
        <v>1</v>
      </c>
      <c r="AJ1249" t="str">
        <f t="shared" si="211"/>
        <v/>
      </c>
      <c r="AK1249">
        <v>1</v>
      </c>
      <c r="AL1249" s="8">
        <f t="shared" si="212"/>
        <v>46</v>
      </c>
      <c r="AM1249" s="8">
        <f t="shared" si="213"/>
        <v>0.21666666666666667</v>
      </c>
      <c r="AN1249" s="8">
        <f t="shared" si="214"/>
        <v>0.93333333333333335</v>
      </c>
      <c r="AO1249" s="8">
        <f>Table1[[#This Row],[L1 Worked Time]]+Table1[[#This Row],[Idle Time]]+Table1[[#This Row],[L1 Pend Time]]</f>
        <v>47.15</v>
      </c>
      <c r="AP1249" s="1" t="str">
        <f t="shared" si="215"/>
        <v>Thu</v>
      </c>
      <c r="AQ1249" s="6">
        <f>INT(Table1[[#This Row],[Create Date]])</f>
        <v>45022</v>
      </c>
      <c r="AR1249" s="2">
        <f t="shared" si="216"/>
        <v>45022</v>
      </c>
      <c r="AS1249" s="1" t="str">
        <f t="shared" si="217"/>
        <v>12:00:05</v>
      </c>
      <c r="AT1249" s="1" t="str">
        <f t="shared" si="218"/>
        <v>Week-2</v>
      </c>
      <c r="AU1249" s="3">
        <f t="shared" si="219"/>
        <v>0.5</v>
      </c>
      <c r="AW1249">
        <v>0.21666666666666667</v>
      </c>
      <c r="AX1249">
        <v>46</v>
      </c>
      <c r="AY1249">
        <v>0.93333333333333335</v>
      </c>
    </row>
    <row r="1250" spans="1:51" x14ac:dyDescent="0.25">
      <c r="A1250">
        <v>9413</v>
      </c>
      <c r="B1250" t="s">
        <v>41</v>
      </c>
      <c r="C1250" t="s">
        <v>42</v>
      </c>
      <c r="D1250" t="s">
        <v>43</v>
      </c>
      <c r="E1250" t="s">
        <v>110</v>
      </c>
      <c r="F1250" t="s">
        <v>5323</v>
      </c>
      <c r="G1250" t="s">
        <v>82</v>
      </c>
      <c r="H1250" t="s">
        <v>72</v>
      </c>
      <c r="I1250" t="s">
        <v>72</v>
      </c>
      <c r="J1250" t="s">
        <v>112</v>
      </c>
      <c r="K1250" t="s">
        <v>113</v>
      </c>
      <c r="L1250" t="s">
        <v>50</v>
      </c>
      <c r="M1250" t="s">
        <v>114</v>
      </c>
      <c r="N1250">
        <v>0</v>
      </c>
      <c r="O1250" t="s">
        <v>48</v>
      </c>
      <c r="P1250" t="s">
        <v>52</v>
      </c>
      <c r="T1250" t="s">
        <v>105</v>
      </c>
      <c r="V1250" t="s">
        <v>48</v>
      </c>
      <c r="W1250" t="s">
        <v>54</v>
      </c>
      <c r="X1250" t="s">
        <v>148</v>
      </c>
      <c r="Y1250" t="s">
        <v>54</v>
      </c>
      <c r="Z1250" t="s">
        <v>917</v>
      </c>
      <c r="AA1250" t="s">
        <v>54</v>
      </c>
      <c r="AB1250" t="s">
        <v>57</v>
      </c>
      <c r="AC1250" t="s">
        <v>5324</v>
      </c>
      <c r="AH1250">
        <f t="shared" si="209"/>
        <v>0</v>
      </c>
      <c r="AI1250">
        <f t="shared" si="210"/>
        <v>1</v>
      </c>
      <c r="AJ1250" t="str">
        <f t="shared" si="211"/>
        <v/>
      </c>
      <c r="AK1250">
        <v>1</v>
      </c>
      <c r="AL1250" s="8">
        <f t="shared" si="212"/>
        <v>0</v>
      </c>
      <c r="AM1250" s="8">
        <f t="shared" si="213"/>
        <v>0.11666666666666667</v>
      </c>
      <c r="AN1250" s="8">
        <f t="shared" si="214"/>
        <v>30.616666666666667</v>
      </c>
      <c r="AO1250" s="8">
        <f>Table1[[#This Row],[L1 Worked Time]]+Table1[[#This Row],[Idle Time]]+Table1[[#This Row],[L1 Pend Time]]</f>
        <v>30.733333333333334</v>
      </c>
      <c r="AP1250" s="1" t="str">
        <f t="shared" si="215"/>
        <v>Thu</v>
      </c>
      <c r="AQ1250" s="6">
        <f>INT(Table1[[#This Row],[Create Date]])</f>
        <v>45022</v>
      </c>
      <c r="AR1250" s="2">
        <f t="shared" si="216"/>
        <v>45022</v>
      </c>
      <c r="AS1250" s="1" t="str">
        <f t="shared" si="217"/>
        <v>09:10:03</v>
      </c>
      <c r="AT1250" s="1" t="str">
        <f t="shared" si="218"/>
        <v>Week-2</v>
      </c>
      <c r="AU1250" s="3">
        <f t="shared" si="219"/>
        <v>0.375</v>
      </c>
      <c r="AW1250">
        <v>0.11666666666666667</v>
      </c>
      <c r="AX1250">
        <v>0</v>
      </c>
      <c r="AY1250">
        <v>30.616666666666667</v>
      </c>
    </row>
    <row r="1251" spans="1:51" x14ac:dyDescent="0.25">
      <c r="A1251">
        <v>9411</v>
      </c>
      <c r="B1251" t="s">
        <v>59</v>
      </c>
      <c r="C1251" t="s">
        <v>60</v>
      </c>
      <c r="D1251" t="s">
        <v>43</v>
      </c>
      <c r="E1251" t="s">
        <v>5325</v>
      </c>
      <c r="F1251" t="s">
        <v>5326</v>
      </c>
      <c r="G1251" t="s">
        <v>2165</v>
      </c>
      <c r="H1251" t="s">
        <v>72</v>
      </c>
      <c r="I1251" t="s">
        <v>72</v>
      </c>
      <c r="J1251" t="s">
        <v>64</v>
      </c>
      <c r="L1251" t="s">
        <v>50</v>
      </c>
      <c r="M1251" t="s">
        <v>65</v>
      </c>
      <c r="N1251">
        <v>18</v>
      </c>
      <c r="O1251" t="s">
        <v>48</v>
      </c>
      <c r="P1251" t="s">
        <v>66</v>
      </c>
      <c r="Q1251" t="s">
        <v>73</v>
      </c>
      <c r="V1251" t="s">
        <v>48</v>
      </c>
      <c r="W1251" t="s">
        <v>54</v>
      </c>
      <c r="X1251" t="s">
        <v>78</v>
      </c>
      <c r="Y1251" t="s">
        <v>54</v>
      </c>
      <c r="Z1251" t="s">
        <v>5327</v>
      </c>
      <c r="AA1251" t="s">
        <v>54</v>
      </c>
      <c r="AB1251" t="s">
        <v>57</v>
      </c>
      <c r="AC1251" t="s">
        <v>3893</v>
      </c>
      <c r="AH1251">
        <f t="shared" si="209"/>
        <v>0</v>
      </c>
      <c r="AI1251">
        <f t="shared" si="210"/>
        <v>1</v>
      </c>
      <c r="AJ1251" t="str">
        <f t="shared" si="211"/>
        <v/>
      </c>
      <c r="AK1251">
        <v>1</v>
      </c>
      <c r="AL1251" s="8">
        <f t="shared" si="212"/>
        <v>18</v>
      </c>
      <c r="AM1251" s="8">
        <f t="shared" si="213"/>
        <v>0.13333333333333333</v>
      </c>
      <c r="AN1251" s="8">
        <f t="shared" si="214"/>
        <v>70.433333333333337</v>
      </c>
      <c r="AO1251" s="8">
        <f>Table1[[#This Row],[L1 Worked Time]]+Table1[[#This Row],[Idle Time]]+Table1[[#This Row],[L1 Pend Time]]</f>
        <v>88.566666666666663</v>
      </c>
      <c r="AP1251" s="1" t="str">
        <f t="shared" si="215"/>
        <v>Thu</v>
      </c>
      <c r="AQ1251" s="6">
        <f>INT(Table1[[#This Row],[Create Date]])</f>
        <v>45022</v>
      </c>
      <c r="AR1251" s="2">
        <f t="shared" si="216"/>
        <v>45022</v>
      </c>
      <c r="AS1251" s="1" t="str">
        <f t="shared" si="217"/>
        <v>08:30:06</v>
      </c>
      <c r="AT1251" s="1" t="str">
        <f t="shared" si="218"/>
        <v>Week-2</v>
      </c>
      <c r="AU1251" s="3">
        <f t="shared" si="219"/>
        <v>0.33333333333333331</v>
      </c>
      <c r="AW1251">
        <v>0.13333333333333333</v>
      </c>
      <c r="AX1251">
        <v>18</v>
      </c>
      <c r="AY1251">
        <v>70.433333333333337</v>
      </c>
    </row>
    <row r="1252" spans="1:51" x14ac:dyDescent="0.25">
      <c r="A1252">
        <v>9412</v>
      </c>
      <c r="B1252" t="s">
        <v>59</v>
      </c>
      <c r="C1252" t="s">
        <v>60</v>
      </c>
      <c r="D1252" t="s">
        <v>43</v>
      </c>
      <c r="E1252" t="s">
        <v>5328</v>
      </c>
      <c r="F1252" t="s">
        <v>5326</v>
      </c>
      <c r="G1252" t="s">
        <v>2165</v>
      </c>
      <c r="H1252" t="s">
        <v>72</v>
      </c>
      <c r="I1252" t="s">
        <v>72</v>
      </c>
      <c r="J1252" t="s">
        <v>64</v>
      </c>
      <c r="L1252" t="s">
        <v>50</v>
      </c>
      <c r="M1252" t="s">
        <v>65</v>
      </c>
      <c r="N1252">
        <v>37</v>
      </c>
      <c r="O1252" t="s">
        <v>48</v>
      </c>
      <c r="P1252" t="s">
        <v>66</v>
      </c>
      <c r="Q1252" t="s">
        <v>73</v>
      </c>
      <c r="V1252" t="s">
        <v>48</v>
      </c>
      <c r="W1252" t="s">
        <v>54</v>
      </c>
      <c r="X1252" t="s">
        <v>148</v>
      </c>
      <c r="Y1252" t="s">
        <v>54</v>
      </c>
      <c r="Z1252" t="s">
        <v>5329</v>
      </c>
      <c r="AA1252" t="s">
        <v>54</v>
      </c>
      <c r="AB1252" t="s">
        <v>57</v>
      </c>
      <c r="AC1252" t="s">
        <v>5330</v>
      </c>
      <c r="AH1252">
        <f t="shared" si="209"/>
        <v>0</v>
      </c>
      <c r="AI1252">
        <f t="shared" si="210"/>
        <v>1</v>
      </c>
      <c r="AJ1252" t="str">
        <f t="shared" si="211"/>
        <v/>
      </c>
      <c r="AK1252">
        <v>1</v>
      </c>
      <c r="AL1252" s="8">
        <f t="shared" si="212"/>
        <v>37</v>
      </c>
      <c r="AM1252" s="8">
        <f t="shared" si="213"/>
        <v>0.11666666666666667</v>
      </c>
      <c r="AN1252" s="8">
        <f t="shared" si="214"/>
        <v>34</v>
      </c>
      <c r="AO1252" s="8">
        <f>Table1[[#This Row],[L1 Worked Time]]+Table1[[#This Row],[Idle Time]]+Table1[[#This Row],[L1 Pend Time]]</f>
        <v>71.116666666666674</v>
      </c>
      <c r="AP1252" s="1" t="str">
        <f t="shared" si="215"/>
        <v>Thu</v>
      </c>
      <c r="AQ1252" s="6">
        <f>INT(Table1[[#This Row],[Create Date]])</f>
        <v>45022</v>
      </c>
      <c r="AR1252" s="2">
        <f t="shared" si="216"/>
        <v>45022</v>
      </c>
      <c r="AS1252" s="1" t="str">
        <f t="shared" si="217"/>
        <v>08:30:06</v>
      </c>
      <c r="AT1252" s="1" t="str">
        <f t="shared" si="218"/>
        <v>Week-2</v>
      </c>
      <c r="AU1252" s="3">
        <f t="shared" si="219"/>
        <v>0.33333333333333331</v>
      </c>
      <c r="AW1252">
        <v>0.11666666666666667</v>
      </c>
      <c r="AX1252">
        <v>37</v>
      </c>
      <c r="AY1252">
        <v>34</v>
      </c>
    </row>
    <row r="1253" spans="1:51" x14ac:dyDescent="0.25">
      <c r="A1253">
        <v>9410</v>
      </c>
      <c r="B1253" t="s">
        <v>117</v>
      </c>
      <c r="C1253" t="s">
        <v>109</v>
      </c>
      <c r="D1253" t="s">
        <v>43</v>
      </c>
      <c r="E1253" t="s">
        <v>217</v>
      </c>
      <c r="F1253" t="s">
        <v>5331</v>
      </c>
      <c r="G1253" t="s">
        <v>129</v>
      </c>
      <c r="H1253" t="s">
        <v>47</v>
      </c>
      <c r="I1253" t="s">
        <v>63</v>
      </c>
      <c r="J1253" t="s">
        <v>281</v>
      </c>
      <c r="K1253" t="s">
        <v>121</v>
      </c>
      <c r="L1253" t="s">
        <v>50</v>
      </c>
      <c r="M1253" t="s">
        <v>114</v>
      </c>
      <c r="N1253">
        <v>67</v>
      </c>
      <c r="O1253" t="s">
        <v>48</v>
      </c>
      <c r="P1253" t="s">
        <v>123</v>
      </c>
      <c r="R1253" t="s">
        <v>124</v>
      </c>
      <c r="V1253" t="s">
        <v>282</v>
      </c>
      <c r="W1253" t="s">
        <v>54</v>
      </c>
      <c r="X1253" t="s">
        <v>55</v>
      </c>
      <c r="Y1253" t="s">
        <v>54</v>
      </c>
      <c r="Z1253" t="s">
        <v>5332</v>
      </c>
      <c r="AA1253" t="s">
        <v>54</v>
      </c>
      <c r="AB1253" t="s">
        <v>57</v>
      </c>
      <c r="AC1253" t="s">
        <v>5333</v>
      </c>
      <c r="AH1253">
        <f t="shared" si="209"/>
        <v>1</v>
      </c>
      <c r="AI1253">
        <f t="shared" si="210"/>
        <v>0</v>
      </c>
      <c r="AJ1253">
        <f t="shared" si="211"/>
        <v>1</v>
      </c>
      <c r="AK1253">
        <v>1</v>
      </c>
      <c r="AL1253" s="8">
        <f t="shared" si="212"/>
        <v>67</v>
      </c>
      <c r="AM1253" s="8">
        <f t="shared" si="213"/>
        <v>0.15000000000000002</v>
      </c>
      <c r="AN1253" s="8">
        <f t="shared" si="214"/>
        <v>16.566666666666666</v>
      </c>
      <c r="AO1253" s="8">
        <f>Table1[[#This Row],[L1 Worked Time]]+Table1[[#This Row],[Idle Time]]+Table1[[#This Row],[L1 Pend Time]]</f>
        <v>83.716666666666669</v>
      </c>
      <c r="AP1253" s="1" t="str">
        <f t="shared" si="215"/>
        <v>Thu</v>
      </c>
      <c r="AQ1253" s="6">
        <f>INT(Table1[[#This Row],[Create Date]])</f>
        <v>45022</v>
      </c>
      <c r="AR1253" s="2">
        <f t="shared" si="216"/>
        <v>45022</v>
      </c>
      <c r="AS1253" s="1" t="str">
        <f t="shared" si="217"/>
        <v>07:30:03</v>
      </c>
      <c r="AT1253" s="1" t="str">
        <f t="shared" si="218"/>
        <v>Week-2</v>
      </c>
      <c r="AU1253" s="3">
        <f t="shared" si="219"/>
        <v>0.29166666666666663</v>
      </c>
      <c r="AW1253">
        <v>0.15000000000000002</v>
      </c>
      <c r="AX1253">
        <v>67</v>
      </c>
      <c r="AY1253">
        <v>16.566666666666666</v>
      </c>
    </row>
    <row r="1254" spans="1:51" x14ac:dyDescent="0.25">
      <c r="A1254">
        <v>9409</v>
      </c>
      <c r="B1254" t="s">
        <v>41</v>
      </c>
      <c r="C1254" t="s">
        <v>164</v>
      </c>
      <c r="D1254" t="s">
        <v>43</v>
      </c>
      <c r="E1254" t="s">
        <v>377</v>
      </c>
      <c r="F1254" t="s">
        <v>5334</v>
      </c>
      <c r="G1254" t="s">
        <v>129</v>
      </c>
      <c r="H1254" t="s">
        <v>47</v>
      </c>
      <c r="I1254" t="s">
        <v>47</v>
      </c>
      <c r="J1254" t="s">
        <v>281</v>
      </c>
      <c r="K1254" t="s">
        <v>258</v>
      </c>
      <c r="L1254" t="s">
        <v>50</v>
      </c>
      <c r="M1254" t="s">
        <v>114</v>
      </c>
      <c r="N1254">
        <v>29</v>
      </c>
      <c r="O1254" t="s">
        <v>48</v>
      </c>
      <c r="P1254" t="s">
        <v>251</v>
      </c>
      <c r="S1254" t="s">
        <v>252</v>
      </c>
      <c r="V1254" t="s">
        <v>282</v>
      </c>
      <c r="W1254" t="s">
        <v>54</v>
      </c>
      <c r="X1254" t="s">
        <v>435</v>
      </c>
      <c r="Y1254" t="s">
        <v>54</v>
      </c>
      <c r="Z1254" t="s">
        <v>5335</v>
      </c>
      <c r="AA1254" t="s">
        <v>54</v>
      </c>
      <c r="AB1254" t="s">
        <v>57</v>
      </c>
      <c r="AC1254" t="s">
        <v>4589</v>
      </c>
      <c r="AH1254">
        <f t="shared" si="209"/>
        <v>1</v>
      </c>
      <c r="AI1254">
        <f t="shared" si="210"/>
        <v>1</v>
      </c>
      <c r="AJ1254" t="str">
        <f t="shared" si="211"/>
        <v/>
      </c>
      <c r="AK1254">
        <v>1</v>
      </c>
      <c r="AL1254" s="8">
        <f t="shared" si="212"/>
        <v>29.000000000000004</v>
      </c>
      <c r="AM1254" s="8">
        <f t="shared" si="213"/>
        <v>0.21666666666666667</v>
      </c>
      <c r="AN1254" s="8">
        <f t="shared" si="214"/>
        <v>6.8500000000000005</v>
      </c>
      <c r="AO1254" s="8">
        <f>Table1[[#This Row],[L1 Worked Time]]+Table1[[#This Row],[Idle Time]]+Table1[[#This Row],[L1 Pend Time]]</f>
        <v>36.06666666666667</v>
      </c>
      <c r="AP1254" s="1" t="str">
        <f t="shared" si="215"/>
        <v>Thu</v>
      </c>
      <c r="AQ1254" s="6">
        <f>INT(Table1[[#This Row],[Create Date]])</f>
        <v>45022</v>
      </c>
      <c r="AR1254" s="2">
        <f t="shared" si="216"/>
        <v>45022</v>
      </c>
      <c r="AS1254" s="1" t="str">
        <f t="shared" si="217"/>
        <v>07:10:03</v>
      </c>
      <c r="AT1254" s="1" t="str">
        <f t="shared" si="218"/>
        <v>Week-2</v>
      </c>
      <c r="AU1254" s="3">
        <f t="shared" si="219"/>
        <v>0.29166666666666663</v>
      </c>
      <c r="AW1254">
        <v>0.21666666666666667</v>
      </c>
      <c r="AX1254">
        <v>29.000000000000004</v>
      </c>
      <c r="AY1254">
        <v>6.8500000000000005</v>
      </c>
    </row>
    <row r="1255" spans="1:51" x14ac:dyDescent="0.25">
      <c r="A1255">
        <v>9408</v>
      </c>
      <c r="B1255" t="s">
        <v>59</v>
      </c>
      <c r="C1255" t="s">
        <v>42</v>
      </c>
      <c r="D1255" t="s">
        <v>43</v>
      </c>
      <c r="E1255" t="s">
        <v>5336</v>
      </c>
      <c r="F1255" t="s">
        <v>5337</v>
      </c>
      <c r="G1255" t="s">
        <v>46</v>
      </c>
      <c r="H1255" t="s">
        <v>72</v>
      </c>
      <c r="I1255" t="s">
        <v>72</v>
      </c>
      <c r="J1255" t="s">
        <v>64</v>
      </c>
      <c r="L1255" t="s">
        <v>50</v>
      </c>
      <c r="M1255" t="s">
        <v>65</v>
      </c>
      <c r="N1255">
        <v>41</v>
      </c>
      <c r="O1255" t="s">
        <v>48</v>
      </c>
      <c r="P1255" t="s">
        <v>66</v>
      </c>
      <c r="Q1255" t="s">
        <v>73</v>
      </c>
      <c r="V1255" t="s">
        <v>48</v>
      </c>
      <c r="W1255" t="s">
        <v>54</v>
      </c>
      <c r="X1255" t="s">
        <v>125</v>
      </c>
      <c r="Y1255" t="s">
        <v>54</v>
      </c>
      <c r="Z1255" t="s">
        <v>5109</v>
      </c>
      <c r="AA1255" t="s">
        <v>54</v>
      </c>
      <c r="AB1255" t="s">
        <v>57</v>
      </c>
      <c r="AC1255" t="s">
        <v>5338</v>
      </c>
      <c r="AH1255">
        <f t="shared" si="209"/>
        <v>0</v>
      </c>
      <c r="AI1255">
        <f t="shared" si="210"/>
        <v>1</v>
      </c>
      <c r="AJ1255" t="str">
        <f t="shared" si="211"/>
        <v/>
      </c>
      <c r="AK1255">
        <v>1</v>
      </c>
      <c r="AL1255" s="8">
        <f t="shared" si="212"/>
        <v>41</v>
      </c>
      <c r="AM1255" s="8">
        <f t="shared" si="213"/>
        <v>0.23333333333333334</v>
      </c>
      <c r="AN1255" s="8">
        <f t="shared" si="214"/>
        <v>226.2833333333333</v>
      </c>
      <c r="AO1255" s="8">
        <f>Table1[[#This Row],[L1 Worked Time]]+Table1[[#This Row],[Idle Time]]+Table1[[#This Row],[L1 Pend Time]]</f>
        <v>267.51666666666665</v>
      </c>
      <c r="AP1255" s="1" t="str">
        <f t="shared" si="215"/>
        <v>Thu</v>
      </c>
      <c r="AQ1255" s="6">
        <f>INT(Table1[[#This Row],[Create Date]])</f>
        <v>45022</v>
      </c>
      <c r="AR1255" s="2">
        <f t="shared" si="216"/>
        <v>45022</v>
      </c>
      <c r="AS1255" s="1" t="str">
        <f t="shared" si="217"/>
        <v>07:00:05</v>
      </c>
      <c r="AT1255" s="1" t="str">
        <f t="shared" si="218"/>
        <v>Week-2</v>
      </c>
      <c r="AU1255" s="3">
        <f t="shared" si="219"/>
        <v>0.29166666666666663</v>
      </c>
      <c r="AW1255">
        <v>0.23333333333333334</v>
      </c>
      <c r="AX1255">
        <v>41</v>
      </c>
      <c r="AY1255">
        <v>226.2833333333333</v>
      </c>
    </row>
    <row r="1256" spans="1:51" x14ac:dyDescent="0.25">
      <c r="A1256">
        <v>9407</v>
      </c>
      <c r="B1256" t="s">
        <v>59</v>
      </c>
      <c r="C1256" t="s">
        <v>164</v>
      </c>
      <c r="D1256" t="s">
        <v>43</v>
      </c>
      <c r="E1256" t="s">
        <v>5339</v>
      </c>
      <c r="F1256" t="s">
        <v>5340</v>
      </c>
      <c r="G1256" t="s">
        <v>129</v>
      </c>
      <c r="H1256" t="s">
        <v>72</v>
      </c>
      <c r="I1256" t="s">
        <v>72</v>
      </c>
      <c r="J1256" t="s">
        <v>64</v>
      </c>
      <c r="L1256" t="s">
        <v>50</v>
      </c>
      <c r="M1256" t="s">
        <v>65</v>
      </c>
      <c r="N1256">
        <v>36</v>
      </c>
      <c r="O1256" t="s">
        <v>48</v>
      </c>
      <c r="P1256" t="s">
        <v>66</v>
      </c>
      <c r="Q1256" t="s">
        <v>73</v>
      </c>
      <c r="V1256" t="s">
        <v>48</v>
      </c>
      <c r="W1256" t="s">
        <v>54</v>
      </c>
      <c r="X1256" t="s">
        <v>89</v>
      </c>
      <c r="Y1256" t="s">
        <v>54</v>
      </c>
      <c r="Z1256" t="s">
        <v>4632</v>
      </c>
      <c r="AA1256" t="s">
        <v>54</v>
      </c>
      <c r="AB1256" t="s">
        <v>57</v>
      </c>
      <c r="AC1256" t="s">
        <v>5341</v>
      </c>
      <c r="AH1256">
        <f t="shared" si="209"/>
        <v>0</v>
      </c>
      <c r="AI1256">
        <f t="shared" si="210"/>
        <v>1</v>
      </c>
      <c r="AJ1256" t="str">
        <f t="shared" si="211"/>
        <v/>
      </c>
      <c r="AK1256">
        <v>1</v>
      </c>
      <c r="AL1256" s="8">
        <f t="shared" si="212"/>
        <v>36</v>
      </c>
      <c r="AM1256" s="8">
        <f t="shared" si="213"/>
        <v>0.16666666666666666</v>
      </c>
      <c r="AN1256" s="8">
        <f t="shared" si="214"/>
        <v>29.366666666666667</v>
      </c>
      <c r="AO1256" s="8">
        <f>Table1[[#This Row],[L1 Worked Time]]+Table1[[#This Row],[Idle Time]]+Table1[[#This Row],[L1 Pend Time]]</f>
        <v>65.533333333333331</v>
      </c>
      <c r="AP1256" s="1" t="str">
        <f t="shared" si="215"/>
        <v>Thu</v>
      </c>
      <c r="AQ1256" s="6">
        <f>INT(Table1[[#This Row],[Create Date]])</f>
        <v>45022</v>
      </c>
      <c r="AR1256" s="2">
        <f t="shared" si="216"/>
        <v>45022</v>
      </c>
      <c r="AS1256" s="1" t="str">
        <f t="shared" si="217"/>
        <v>06:00:07</v>
      </c>
      <c r="AT1256" s="1" t="str">
        <f t="shared" si="218"/>
        <v>Week-2</v>
      </c>
      <c r="AU1256" s="3">
        <f t="shared" si="219"/>
        <v>0.25</v>
      </c>
      <c r="AW1256">
        <v>0.16666666666666666</v>
      </c>
      <c r="AX1256">
        <v>36</v>
      </c>
      <c r="AY1256">
        <v>29.366666666666667</v>
      </c>
    </row>
    <row r="1257" spans="1:51" x14ac:dyDescent="0.25">
      <c r="A1257">
        <v>9406</v>
      </c>
      <c r="B1257" t="s">
        <v>41</v>
      </c>
      <c r="C1257" t="s">
        <v>42</v>
      </c>
      <c r="D1257" t="s">
        <v>43</v>
      </c>
      <c r="E1257" t="s">
        <v>3863</v>
      </c>
      <c r="F1257" t="s">
        <v>5342</v>
      </c>
      <c r="G1257" t="s">
        <v>140</v>
      </c>
      <c r="H1257" t="s">
        <v>47</v>
      </c>
      <c r="I1257" t="s">
        <v>47</v>
      </c>
      <c r="J1257" t="s">
        <v>112</v>
      </c>
      <c r="K1257" t="s">
        <v>3865</v>
      </c>
      <c r="L1257" t="s">
        <v>50</v>
      </c>
      <c r="M1257" t="s">
        <v>114</v>
      </c>
      <c r="N1257">
        <v>119</v>
      </c>
      <c r="O1257" t="s">
        <v>48</v>
      </c>
      <c r="P1257" t="s">
        <v>251</v>
      </c>
      <c r="S1257" t="s">
        <v>252</v>
      </c>
      <c r="V1257" t="s">
        <v>48</v>
      </c>
      <c r="W1257" t="s">
        <v>54</v>
      </c>
      <c r="X1257" t="s">
        <v>142</v>
      </c>
      <c r="Y1257" t="s">
        <v>54</v>
      </c>
      <c r="Z1257" t="s">
        <v>5343</v>
      </c>
      <c r="AA1257" t="s">
        <v>54</v>
      </c>
      <c r="AB1257" t="s">
        <v>57</v>
      </c>
      <c r="AC1257" t="s">
        <v>5344</v>
      </c>
      <c r="AH1257">
        <f t="shared" si="209"/>
        <v>0</v>
      </c>
      <c r="AI1257">
        <f t="shared" si="210"/>
        <v>1</v>
      </c>
      <c r="AJ1257" t="str">
        <f t="shared" si="211"/>
        <v/>
      </c>
      <c r="AK1257">
        <v>1</v>
      </c>
      <c r="AL1257" s="8">
        <f t="shared" si="212"/>
        <v>119</v>
      </c>
      <c r="AM1257" s="8">
        <f t="shared" si="213"/>
        <v>0.1</v>
      </c>
      <c r="AN1257" s="8">
        <f t="shared" si="214"/>
        <v>385.63333333333333</v>
      </c>
      <c r="AO1257" s="8">
        <f>Table1[[#This Row],[L1 Worked Time]]+Table1[[#This Row],[Idle Time]]+Table1[[#This Row],[L1 Pend Time]]</f>
        <v>504.73333333333335</v>
      </c>
      <c r="AP1257" s="1" t="str">
        <f t="shared" si="215"/>
        <v>Thu</v>
      </c>
      <c r="AQ1257" s="6">
        <f>INT(Table1[[#This Row],[Create Date]])</f>
        <v>45022</v>
      </c>
      <c r="AR1257" s="2">
        <f t="shared" si="216"/>
        <v>45022</v>
      </c>
      <c r="AS1257" s="1" t="str">
        <f t="shared" si="217"/>
        <v>05:30:03</v>
      </c>
      <c r="AT1257" s="1" t="str">
        <f t="shared" si="218"/>
        <v>Week-2</v>
      </c>
      <c r="AU1257" s="3">
        <f t="shared" si="219"/>
        <v>0.20833333333333331</v>
      </c>
      <c r="AW1257">
        <v>0.1</v>
      </c>
      <c r="AX1257">
        <v>119</v>
      </c>
      <c r="AY1257">
        <v>385.63333333333333</v>
      </c>
    </row>
    <row r="1258" spans="1:51" x14ac:dyDescent="0.25">
      <c r="A1258">
        <v>9435</v>
      </c>
      <c r="B1258" t="s">
        <v>41</v>
      </c>
      <c r="C1258" t="s">
        <v>60</v>
      </c>
      <c r="D1258" t="s">
        <v>43</v>
      </c>
      <c r="E1258" t="s">
        <v>110</v>
      </c>
      <c r="F1258" t="s">
        <v>5270</v>
      </c>
      <c r="G1258" t="s">
        <v>77</v>
      </c>
      <c r="H1258" t="s">
        <v>72</v>
      </c>
      <c r="I1258" t="s">
        <v>72</v>
      </c>
      <c r="J1258" t="s">
        <v>48</v>
      </c>
      <c r="K1258" t="s">
        <v>113</v>
      </c>
      <c r="L1258" t="s">
        <v>50</v>
      </c>
      <c r="M1258" t="s">
        <v>114</v>
      </c>
      <c r="N1258">
        <v>25</v>
      </c>
      <c r="O1258" t="s">
        <v>48</v>
      </c>
      <c r="P1258" t="s">
        <v>52</v>
      </c>
      <c r="T1258" t="s">
        <v>105</v>
      </c>
      <c r="V1258" t="s">
        <v>48</v>
      </c>
      <c r="W1258" t="s">
        <v>54</v>
      </c>
      <c r="X1258" t="s">
        <v>148</v>
      </c>
      <c r="Y1258" t="s">
        <v>54</v>
      </c>
      <c r="Z1258" t="s">
        <v>5271</v>
      </c>
      <c r="AA1258" t="s">
        <v>54</v>
      </c>
      <c r="AB1258" t="s">
        <v>57</v>
      </c>
      <c r="AC1258" t="s">
        <v>57</v>
      </c>
      <c r="AH1258">
        <f t="shared" si="209"/>
        <v>0</v>
      </c>
      <c r="AI1258">
        <f t="shared" si="210"/>
        <v>1</v>
      </c>
      <c r="AJ1258" t="str">
        <f t="shared" si="211"/>
        <v/>
      </c>
      <c r="AK1258">
        <v>1</v>
      </c>
      <c r="AL1258" s="8">
        <f t="shared" si="212"/>
        <v>25</v>
      </c>
      <c r="AM1258" s="8">
        <f t="shared" si="213"/>
        <v>0.11666666666666667</v>
      </c>
      <c r="AN1258" s="8">
        <f t="shared" si="214"/>
        <v>1.6666666666666666E-2</v>
      </c>
      <c r="AO1258" s="8">
        <f>Table1[[#This Row],[L1 Worked Time]]+Table1[[#This Row],[Idle Time]]+Table1[[#This Row],[L1 Pend Time]]</f>
        <v>25.133333333333333</v>
      </c>
      <c r="AP1258" s="1" t="str">
        <f t="shared" si="215"/>
        <v>Fri</v>
      </c>
      <c r="AQ1258" s="6">
        <f>INT(Table1[[#This Row],[Create Date]])</f>
        <v>45023</v>
      </c>
      <c r="AR1258" s="2">
        <f t="shared" si="216"/>
        <v>45023</v>
      </c>
      <c r="AS1258" s="1" t="str">
        <f t="shared" si="217"/>
        <v>23:00:03</v>
      </c>
      <c r="AT1258" s="1" t="str">
        <f t="shared" si="218"/>
        <v>Week-2</v>
      </c>
      <c r="AU1258" s="3">
        <f t="shared" si="219"/>
        <v>0.95833333333333326</v>
      </c>
      <c r="AW1258">
        <v>0.11666666666666667</v>
      </c>
      <c r="AX1258">
        <v>25</v>
      </c>
      <c r="AY1258">
        <v>1.6666666666666666E-2</v>
      </c>
    </row>
    <row r="1259" spans="1:51" x14ac:dyDescent="0.25">
      <c r="A1259">
        <v>9434</v>
      </c>
      <c r="B1259" t="s">
        <v>59</v>
      </c>
      <c r="C1259" t="s">
        <v>60</v>
      </c>
      <c r="D1259" t="s">
        <v>43</v>
      </c>
      <c r="E1259" t="s">
        <v>1516</v>
      </c>
      <c r="F1259" t="s">
        <v>5272</v>
      </c>
      <c r="G1259" t="s">
        <v>77</v>
      </c>
      <c r="H1259" t="s">
        <v>47</v>
      </c>
      <c r="I1259" t="s">
        <v>47</v>
      </c>
      <c r="J1259" t="s">
        <v>48</v>
      </c>
      <c r="K1259" t="s">
        <v>167</v>
      </c>
      <c r="L1259" t="s">
        <v>50</v>
      </c>
      <c r="M1259" t="s">
        <v>51</v>
      </c>
      <c r="N1259">
        <v>77</v>
      </c>
      <c r="O1259" t="s">
        <v>48</v>
      </c>
      <c r="P1259" t="s">
        <v>52</v>
      </c>
      <c r="T1259" t="s">
        <v>105</v>
      </c>
      <c r="V1259" t="s">
        <v>48</v>
      </c>
      <c r="W1259" t="s">
        <v>54</v>
      </c>
      <c r="X1259" t="s">
        <v>148</v>
      </c>
      <c r="Y1259" t="s">
        <v>54</v>
      </c>
      <c r="Z1259" t="s">
        <v>5273</v>
      </c>
      <c r="AA1259" t="s">
        <v>54</v>
      </c>
      <c r="AB1259" t="s">
        <v>57</v>
      </c>
      <c r="AC1259" t="s">
        <v>57</v>
      </c>
      <c r="AH1259">
        <f t="shared" si="209"/>
        <v>0</v>
      </c>
      <c r="AI1259">
        <f t="shared" si="210"/>
        <v>1</v>
      </c>
      <c r="AJ1259" t="str">
        <f t="shared" si="211"/>
        <v/>
      </c>
      <c r="AK1259">
        <v>1</v>
      </c>
      <c r="AL1259" s="8">
        <f t="shared" si="212"/>
        <v>77</v>
      </c>
      <c r="AM1259" s="8">
        <f t="shared" si="213"/>
        <v>0.11666666666666667</v>
      </c>
      <c r="AN1259" s="8">
        <f t="shared" si="214"/>
        <v>1.6666666666666666E-2</v>
      </c>
      <c r="AO1259" s="8">
        <f>Table1[[#This Row],[L1 Worked Time]]+Table1[[#This Row],[Idle Time]]+Table1[[#This Row],[L1 Pend Time]]</f>
        <v>77.133333333333326</v>
      </c>
      <c r="AP1259" s="1" t="str">
        <f t="shared" si="215"/>
        <v>Fri</v>
      </c>
      <c r="AQ1259" s="6">
        <f>INT(Table1[[#This Row],[Create Date]])</f>
        <v>45023</v>
      </c>
      <c r="AR1259" s="2">
        <f t="shared" si="216"/>
        <v>45023</v>
      </c>
      <c r="AS1259" s="1" t="str">
        <f t="shared" si="217"/>
        <v>18:10:03</v>
      </c>
      <c r="AT1259" s="1" t="str">
        <f t="shared" si="218"/>
        <v>Week-2</v>
      </c>
      <c r="AU1259" s="3">
        <f t="shared" si="219"/>
        <v>0.75</v>
      </c>
      <c r="AW1259">
        <v>0.11666666666666667</v>
      </c>
      <c r="AX1259">
        <v>77</v>
      </c>
      <c r="AY1259">
        <v>1.6666666666666666E-2</v>
      </c>
    </row>
    <row r="1260" spans="1:51" x14ac:dyDescent="0.25">
      <c r="A1260">
        <v>9433</v>
      </c>
      <c r="B1260" t="s">
        <v>41</v>
      </c>
      <c r="C1260" t="s">
        <v>60</v>
      </c>
      <c r="D1260" t="s">
        <v>43</v>
      </c>
      <c r="E1260" t="s">
        <v>110</v>
      </c>
      <c r="F1260" t="s">
        <v>5274</v>
      </c>
      <c r="G1260" t="s">
        <v>77</v>
      </c>
      <c r="H1260" t="s">
        <v>72</v>
      </c>
      <c r="I1260" t="s">
        <v>72</v>
      </c>
      <c r="J1260" t="s">
        <v>112</v>
      </c>
      <c r="K1260" t="s">
        <v>113</v>
      </c>
      <c r="L1260" t="s">
        <v>50</v>
      </c>
      <c r="M1260" t="s">
        <v>114</v>
      </c>
      <c r="N1260">
        <v>17</v>
      </c>
      <c r="O1260" t="s">
        <v>48</v>
      </c>
      <c r="P1260" t="s">
        <v>52</v>
      </c>
      <c r="T1260" t="s">
        <v>105</v>
      </c>
      <c r="V1260" t="s">
        <v>48</v>
      </c>
      <c r="W1260" t="s">
        <v>54</v>
      </c>
      <c r="X1260" t="s">
        <v>359</v>
      </c>
      <c r="Y1260" t="s">
        <v>54</v>
      </c>
      <c r="Z1260" t="s">
        <v>5275</v>
      </c>
      <c r="AA1260" t="s">
        <v>54</v>
      </c>
      <c r="AB1260" t="s">
        <v>57</v>
      </c>
      <c r="AC1260" t="s">
        <v>5276</v>
      </c>
      <c r="AH1260">
        <f t="shared" si="209"/>
        <v>0</v>
      </c>
      <c r="AI1260">
        <f t="shared" si="210"/>
        <v>1</v>
      </c>
      <c r="AJ1260" t="str">
        <f t="shared" si="211"/>
        <v/>
      </c>
      <c r="AK1260">
        <v>1</v>
      </c>
      <c r="AL1260" s="8">
        <f t="shared" si="212"/>
        <v>17</v>
      </c>
      <c r="AM1260" s="8">
        <f t="shared" si="213"/>
        <v>0.2</v>
      </c>
      <c r="AN1260" s="8">
        <f t="shared" si="214"/>
        <v>36.06666666666667</v>
      </c>
      <c r="AO1260" s="8">
        <f>Table1[[#This Row],[L1 Worked Time]]+Table1[[#This Row],[Idle Time]]+Table1[[#This Row],[L1 Pend Time]]</f>
        <v>53.266666666666666</v>
      </c>
      <c r="AP1260" s="1" t="str">
        <f t="shared" si="215"/>
        <v>Fri</v>
      </c>
      <c r="AQ1260" s="6">
        <f>INT(Table1[[#This Row],[Create Date]])</f>
        <v>45023</v>
      </c>
      <c r="AR1260" s="2">
        <f t="shared" si="216"/>
        <v>45023</v>
      </c>
      <c r="AS1260" s="1" t="str">
        <f t="shared" si="217"/>
        <v>17:10:03</v>
      </c>
      <c r="AT1260" s="1" t="str">
        <f t="shared" si="218"/>
        <v>Week-2</v>
      </c>
      <c r="AU1260" s="3">
        <f t="shared" si="219"/>
        <v>0.70833333333333326</v>
      </c>
      <c r="AW1260">
        <v>0.2</v>
      </c>
      <c r="AX1260">
        <v>17</v>
      </c>
      <c r="AY1260">
        <v>36.06666666666667</v>
      </c>
    </row>
    <row r="1261" spans="1:51" x14ac:dyDescent="0.25">
      <c r="A1261">
        <v>9432</v>
      </c>
      <c r="B1261" t="s">
        <v>117</v>
      </c>
      <c r="C1261" t="s">
        <v>60</v>
      </c>
      <c r="D1261" t="s">
        <v>43</v>
      </c>
      <c r="E1261" t="s">
        <v>1686</v>
      </c>
      <c r="F1261" t="s">
        <v>5277</v>
      </c>
      <c r="G1261" t="s">
        <v>181</v>
      </c>
      <c r="H1261" t="s">
        <v>47</v>
      </c>
      <c r="I1261" t="s">
        <v>63</v>
      </c>
      <c r="J1261" t="s">
        <v>112</v>
      </c>
      <c r="K1261" t="s">
        <v>121</v>
      </c>
      <c r="L1261" t="s">
        <v>50</v>
      </c>
      <c r="M1261" t="s">
        <v>114</v>
      </c>
      <c r="N1261">
        <v>15</v>
      </c>
      <c r="O1261" t="s">
        <v>48</v>
      </c>
      <c r="P1261" t="s">
        <v>52</v>
      </c>
      <c r="T1261" t="s">
        <v>105</v>
      </c>
      <c r="V1261" t="s">
        <v>48</v>
      </c>
      <c r="W1261" t="s">
        <v>54</v>
      </c>
      <c r="X1261" t="s">
        <v>148</v>
      </c>
      <c r="Y1261" t="s">
        <v>54</v>
      </c>
      <c r="Z1261" t="s">
        <v>3421</v>
      </c>
      <c r="AA1261" t="s">
        <v>54</v>
      </c>
      <c r="AB1261" t="s">
        <v>57</v>
      </c>
      <c r="AC1261" t="s">
        <v>5278</v>
      </c>
      <c r="AH1261">
        <f t="shared" si="209"/>
        <v>0</v>
      </c>
      <c r="AI1261">
        <f t="shared" si="210"/>
        <v>0</v>
      </c>
      <c r="AJ1261">
        <f t="shared" si="211"/>
        <v>1</v>
      </c>
      <c r="AK1261">
        <v>1</v>
      </c>
      <c r="AL1261" s="8">
        <f t="shared" si="212"/>
        <v>15</v>
      </c>
      <c r="AM1261" s="8">
        <f t="shared" si="213"/>
        <v>0.11666666666666667</v>
      </c>
      <c r="AN1261" s="8">
        <f t="shared" si="214"/>
        <v>94.533333333333317</v>
      </c>
      <c r="AO1261" s="8">
        <f>Table1[[#This Row],[L1 Worked Time]]+Table1[[#This Row],[Idle Time]]+Table1[[#This Row],[L1 Pend Time]]</f>
        <v>109.64999999999998</v>
      </c>
      <c r="AP1261" s="1" t="str">
        <f t="shared" si="215"/>
        <v>Fri</v>
      </c>
      <c r="AQ1261" s="6">
        <f>INT(Table1[[#This Row],[Create Date]])</f>
        <v>45023</v>
      </c>
      <c r="AR1261" s="2">
        <f t="shared" si="216"/>
        <v>45023</v>
      </c>
      <c r="AS1261" s="1" t="str">
        <f t="shared" si="217"/>
        <v>15:00:03</v>
      </c>
      <c r="AT1261" s="1" t="str">
        <f t="shared" si="218"/>
        <v>Week-2</v>
      </c>
      <c r="AU1261" s="3">
        <f t="shared" si="219"/>
        <v>0.625</v>
      </c>
      <c r="AW1261">
        <v>0.11666666666666667</v>
      </c>
      <c r="AX1261">
        <v>15</v>
      </c>
      <c r="AY1261">
        <v>94.533333333333317</v>
      </c>
    </row>
    <row r="1262" spans="1:51" x14ac:dyDescent="0.25">
      <c r="A1262">
        <v>9431</v>
      </c>
      <c r="B1262" t="s">
        <v>59</v>
      </c>
      <c r="C1262" t="s">
        <v>60</v>
      </c>
      <c r="D1262" t="s">
        <v>43</v>
      </c>
      <c r="E1262" t="s">
        <v>2261</v>
      </c>
      <c r="F1262" t="s">
        <v>5279</v>
      </c>
      <c r="G1262" t="s">
        <v>77</v>
      </c>
      <c r="H1262" t="s">
        <v>47</v>
      </c>
      <c r="I1262" t="s">
        <v>63</v>
      </c>
      <c r="J1262" t="s">
        <v>48</v>
      </c>
      <c r="K1262" t="s">
        <v>130</v>
      </c>
      <c r="L1262" t="s">
        <v>50</v>
      </c>
      <c r="M1262" t="s">
        <v>682</v>
      </c>
      <c r="N1262">
        <v>30</v>
      </c>
      <c r="O1262" t="s">
        <v>48</v>
      </c>
      <c r="P1262" t="s">
        <v>52</v>
      </c>
      <c r="T1262" t="s">
        <v>105</v>
      </c>
      <c r="V1262" t="s">
        <v>48</v>
      </c>
      <c r="W1262" t="s">
        <v>54</v>
      </c>
      <c r="X1262" t="s">
        <v>78</v>
      </c>
      <c r="Y1262" t="s">
        <v>54</v>
      </c>
      <c r="Z1262" t="s">
        <v>3897</v>
      </c>
      <c r="AA1262" t="s">
        <v>54</v>
      </c>
      <c r="AB1262" t="s">
        <v>57</v>
      </c>
      <c r="AC1262" t="s">
        <v>5280</v>
      </c>
      <c r="AH1262">
        <f t="shared" si="209"/>
        <v>0</v>
      </c>
      <c r="AI1262">
        <f t="shared" si="210"/>
        <v>0</v>
      </c>
      <c r="AJ1262">
        <f t="shared" si="211"/>
        <v>1</v>
      </c>
      <c r="AK1262">
        <v>1</v>
      </c>
      <c r="AL1262" s="8">
        <f t="shared" si="212"/>
        <v>30</v>
      </c>
      <c r="AM1262" s="8">
        <f t="shared" si="213"/>
        <v>0.13333333333333333</v>
      </c>
      <c r="AN1262" s="8">
        <f t="shared" si="214"/>
        <v>173.26666666666668</v>
      </c>
      <c r="AO1262" s="8">
        <f>Table1[[#This Row],[L1 Worked Time]]+Table1[[#This Row],[Idle Time]]+Table1[[#This Row],[L1 Pend Time]]</f>
        <v>203.4</v>
      </c>
      <c r="AP1262" s="1" t="str">
        <f t="shared" si="215"/>
        <v>Fri</v>
      </c>
      <c r="AQ1262" s="6">
        <f>INT(Table1[[#This Row],[Create Date]])</f>
        <v>45023</v>
      </c>
      <c r="AR1262" s="2">
        <f t="shared" si="216"/>
        <v>45023</v>
      </c>
      <c r="AS1262" s="1" t="str">
        <f t="shared" si="217"/>
        <v>14:20:03</v>
      </c>
      <c r="AT1262" s="1" t="str">
        <f t="shared" si="218"/>
        <v>Week-2</v>
      </c>
      <c r="AU1262" s="3">
        <f t="shared" si="219"/>
        <v>0.58333333333333326</v>
      </c>
      <c r="AW1262">
        <v>0.13333333333333333</v>
      </c>
      <c r="AX1262">
        <v>30</v>
      </c>
      <c r="AY1262">
        <v>173.26666666666668</v>
      </c>
    </row>
    <row r="1263" spans="1:51" x14ac:dyDescent="0.25">
      <c r="A1263">
        <v>9430</v>
      </c>
      <c r="B1263" t="s">
        <v>59</v>
      </c>
      <c r="C1263" t="s">
        <v>60</v>
      </c>
      <c r="D1263" t="s">
        <v>43</v>
      </c>
      <c r="E1263" t="s">
        <v>4409</v>
      </c>
      <c r="F1263" t="s">
        <v>5281</v>
      </c>
      <c r="G1263" t="s">
        <v>120</v>
      </c>
      <c r="H1263" t="s">
        <v>47</v>
      </c>
      <c r="I1263" t="s">
        <v>47</v>
      </c>
      <c r="J1263" t="s">
        <v>392</v>
      </c>
      <c r="K1263" t="s">
        <v>193</v>
      </c>
      <c r="L1263" t="s">
        <v>50</v>
      </c>
      <c r="M1263" t="s">
        <v>65</v>
      </c>
      <c r="N1263">
        <v>1</v>
      </c>
      <c r="O1263" t="s">
        <v>48</v>
      </c>
      <c r="P1263" t="s">
        <v>66</v>
      </c>
      <c r="Q1263" t="s">
        <v>67</v>
      </c>
      <c r="V1263" t="s">
        <v>48</v>
      </c>
      <c r="W1263" t="s">
        <v>54</v>
      </c>
      <c r="X1263" t="s">
        <v>194</v>
      </c>
      <c r="Y1263" t="s">
        <v>54</v>
      </c>
      <c r="Z1263" t="s">
        <v>954</v>
      </c>
      <c r="AA1263" t="s">
        <v>54</v>
      </c>
      <c r="AB1263" t="s">
        <v>57</v>
      </c>
      <c r="AC1263" t="s">
        <v>5282</v>
      </c>
      <c r="AH1263">
        <f t="shared" si="209"/>
        <v>0</v>
      </c>
      <c r="AI1263">
        <f t="shared" si="210"/>
        <v>1</v>
      </c>
      <c r="AJ1263" t="str">
        <f t="shared" si="211"/>
        <v/>
      </c>
      <c r="AK1263">
        <v>1</v>
      </c>
      <c r="AL1263" s="8">
        <f t="shared" si="212"/>
        <v>1</v>
      </c>
      <c r="AM1263" s="8">
        <f t="shared" si="213"/>
        <v>0.25</v>
      </c>
      <c r="AN1263" s="8">
        <f t="shared" si="214"/>
        <v>171.7</v>
      </c>
      <c r="AO1263" s="8">
        <f>Table1[[#This Row],[L1 Worked Time]]+Table1[[#This Row],[Idle Time]]+Table1[[#This Row],[L1 Pend Time]]</f>
        <v>172.95</v>
      </c>
      <c r="AP1263" s="1" t="str">
        <f t="shared" si="215"/>
        <v>Fri</v>
      </c>
      <c r="AQ1263" s="6">
        <f>INT(Table1[[#This Row],[Create Date]])</f>
        <v>45023</v>
      </c>
      <c r="AR1263" s="2">
        <f t="shared" si="216"/>
        <v>45023</v>
      </c>
      <c r="AS1263" s="1" t="str">
        <f t="shared" si="217"/>
        <v>14:00:03</v>
      </c>
      <c r="AT1263" s="1" t="str">
        <f t="shared" si="218"/>
        <v>Week-2</v>
      </c>
      <c r="AU1263" s="3">
        <f t="shared" si="219"/>
        <v>0.58333333333333326</v>
      </c>
      <c r="AW1263">
        <v>0.25</v>
      </c>
      <c r="AX1263">
        <v>1</v>
      </c>
      <c r="AY1263">
        <v>171.7</v>
      </c>
    </row>
    <row r="1264" spans="1:51" x14ac:dyDescent="0.25">
      <c r="A1264">
        <v>9429</v>
      </c>
      <c r="B1264" t="s">
        <v>41</v>
      </c>
      <c r="C1264" t="s">
        <v>60</v>
      </c>
      <c r="D1264" t="s">
        <v>43</v>
      </c>
      <c r="E1264" t="s">
        <v>364</v>
      </c>
      <c r="F1264" t="s">
        <v>5283</v>
      </c>
      <c r="G1264" t="s">
        <v>140</v>
      </c>
      <c r="H1264" t="s">
        <v>72</v>
      </c>
      <c r="I1264" t="s">
        <v>72</v>
      </c>
      <c r="J1264" t="s">
        <v>379</v>
      </c>
      <c r="K1264" t="s">
        <v>366</v>
      </c>
      <c r="L1264" t="s">
        <v>50</v>
      </c>
      <c r="M1264" t="s">
        <v>122</v>
      </c>
      <c r="N1264">
        <v>110</v>
      </c>
      <c r="O1264" t="s">
        <v>48</v>
      </c>
      <c r="P1264" t="s">
        <v>52</v>
      </c>
      <c r="T1264" t="s">
        <v>105</v>
      </c>
      <c r="V1264" t="s">
        <v>48</v>
      </c>
      <c r="W1264" t="s">
        <v>54</v>
      </c>
      <c r="X1264" t="s">
        <v>247</v>
      </c>
      <c r="Y1264" t="s">
        <v>54</v>
      </c>
      <c r="Z1264" t="s">
        <v>5284</v>
      </c>
      <c r="AA1264" t="s">
        <v>54</v>
      </c>
      <c r="AB1264" t="s">
        <v>57</v>
      </c>
      <c r="AC1264" t="s">
        <v>3010</v>
      </c>
      <c r="AH1264">
        <f t="shared" si="209"/>
        <v>0</v>
      </c>
      <c r="AI1264">
        <f t="shared" si="210"/>
        <v>1</v>
      </c>
      <c r="AJ1264" t="str">
        <f t="shared" si="211"/>
        <v/>
      </c>
      <c r="AK1264">
        <v>1</v>
      </c>
      <c r="AL1264" s="8">
        <f t="shared" si="212"/>
        <v>110.00000000000001</v>
      </c>
      <c r="AM1264" s="8">
        <f t="shared" si="213"/>
        <v>0.26666666666666666</v>
      </c>
      <c r="AN1264" s="8">
        <f t="shared" si="214"/>
        <v>0.51666666666666672</v>
      </c>
      <c r="AO1264" s="8">
        <f>Table1[[#This Row],[L1 Worked Time]]+Table1[[#This Row],[Idle Time]]+Table1[[#This Row],[L1 Pend Time]]</f>
        <v>110.78333333333335</v>
      </c>
      <c r="AP1264" s="1" t="str">
        <f t="shared" si="215"/>
        <v>Fri</v>
      </c>
      <c r="AQ1264" s="6">
        <f>INT(Table1[[#This Row],[Create Date]])</f>
        <v>45023</v>
      </c>
      <c r="AR1264" s="2">
        <f t="shared" si="216"/>
        <v>45023</v>
      </c>
      <c r="AS1264" s="1" t="str">
        <f t="shared" si="217"/>
        <v>13:40:06</v>
      </c>
      <c r="AT1264" s="1" t="str">
        <f t="shared" si="218"/>
        <v>Week-2</v>
      </c>
      <c r="AU1264" s="3">
        <f t="shared" si="219"/>
        <v>0.54166666666666663</v>
      </c>
      <c r="AW1264">
        <v>0.26666666666666666</v>
      </c>
      <c r="AX1264">
        <v>110.00000000000001</v>
      </c>
      <c r="AY1264">
        <v>0.51666666666666672</v>
      </c>
    </row>
    <row r="1265" spans="1:51" x14ac:dyDescent="0.25">
      <c r="A1265">
        <v>9428</v>
      </c>
      <c r="B1265" t="s">
        <v>41</v>
      </c>
      <c r="C1265" t="s">
        <v>60</v>
      </c>
      <c r="D1265" t="s">
        <v>43</v>
      </c>
      <c r="E1265" t="s">
        <v>364</v>
      </c>
      <c r="F1265" t="s">
        <v>5285</v>
      </c>
      <c r="G1265" t="s">
        <v>120</v>
      </c>
      <c r="H1265" t="s">
        <v>72</v>
      </c>
      <c r="I1265" t="s">
        <v>72</v>
      </c>
      <c r="J1265" t="s">
        <v>112</v>
      </c>
      <c r="K1265" t="s">
        <v>366</v>
      </c>
      <c r="L1265" t="s">
        <v>50</v>
      </c>
      <c r="M1265" t="s">
        <v>122</v>
      </c>
      <c r="N1265">
        <v>2</v>
      </c>
      <c r="O1265" t="s">
        <v>48</v>
      </c>
      <c r="P1265" t="s">
        <v>52</v>
      </c>
      <c r="T1265" t="s">
        <v>105</v>
      </c>
      <c r="V1265" t="s">
        <v>48</v>
      </c>
      <c r="W1265" t="s">
        <v>54</v>
      </c>
      <c r="X1265" t="s">
        <v>359</v>
      </c>
      <c r="Y1265" t="s">
        <v>54</v>
      </c>
      <c r="Z1265" t="s">
        <v>5179</v>
      </c>
      <c r="AA1265" t="s">
        <v>54</v>
      </c>
      <c r="AB1265" t="s">
        <v>57</v>
      </c>
      <c r="AC1265" t="s">
        <v>5286</v>
      </c>
      <c r="AH1265">
        <f t="shared" si="209"/>
        <v>0</v>
      </c>
      <c r="AI1265">
        <f t="shared" si="210"/>
        <v>1</v>
      </c>
      <c r="AJ1265" t="str">
        <f t="shared" si="211"/>
        <v/>
      </c>
      <c r="AK1265">
        <v>1</v>
      </c>
      <c r="AL1265" s="8">
        <f t="shared" si="212"/>
        <v>2</v>
      </c>
      <c r="AM1265" s="8">
        <f t="shared" si="213"/>
        <v>0.2</v>
      </c>
      <c r="AN1265" s="8">
        <f t="shared" si="214"/>
        <v>110.08333333333333</v>
      </c>
      <c r="AO1265" s="8">
        <f>Table1[[#This Row],[L1 Worked Time]]+Table1[[#This Row],[Idle Time]]+Table1[[#This Row],[L1 Pend Time]]</f>
        <v>112.28333333333333</v>
      </c>
      <c r="AP1265" s="1" t="str">
        <f t="shared" si="215"/>
        <v>Fri</v>
      </c>
      <c r="AQ1265" s="6">
        <f>INT(Table1[[#This Row],[Create Date]])</f>
        <v>45023</v>
      </c>
      <c r="AR1265" s="2">
        <f t="shared" si="216"/>
        <v>45023</v>
      </c>
      <c r="AS1265" s="1" t="str">
        <f t="shared" si="217"/>
        <v>13:40:03</v>
      </c>
      <c r="AT1265" s="1" t="str">
        <f t="shared" si="218"/>
        <v>Week-2</v>
      </c>
      <c r="AU1265" s="3">
        <f t="shared" si="219"/>
        <v>0.54166666666666663</v>
      </c>
      <c r="AW1265">
        <v>0.2</v>
      </c>
      <c r="AX1265">
        <v>2</v>
      </c>
      <c r="AY1265">
        <v>110.08333333333333</v>
      </c>
    </row>
    <row r="1266" spans="1:51" x14ac:dyDescent="0.25">
      <c r="A1266">
        <v>9427</v>
      </c>
      <c r="B1266" t="s">
        <v>59</v>
      </c>
      <c r="C1266" t="s">
        <v>60</v>
      </c>
      <c r="D1266" t="s">
        <v>43</v>
      </c>
      <c r="E1266" t="s">
        <v>5287</v>
      </c>
      <c r="F1266" t="s">
        <v>5288</v>
      </c>
      <c r="G1266" t="s">
        <v>140</v>
      </c>
      <c r="H1266" t="s">
        <v>63</v>
      </c>
      <c r="I1266" t="s">
        <v>63</v>
      </c>
      <c r="J1266" t="s">
        <v>48</v>
      </c>
      <c r="L1266" t="s">
        <v>50</v>
      </c>
      <c r="M1266" t="s">
        <v>114</v>
      </c>
      <c r="N1266">
        <v>89</v>
      </c>
      <c r="O1266" t="s">
        <v>48</v>
      </c>
      <c r="P1266" t="s">
        <v>66</v>
      </c>
      <c r="Q1266" t="s">
        <v>67</v>
      </c>
      <c r="V1266" t="s">
        <v>48</v>
      </c>
      <c r="W1266" t="s">
        <v>54</v>
      </c>
      <c r="X1266" t="s">
        <v>78</v>
      </c>
      <c r="Y1266" t="s">
        <v>54</v>
      </c>
      <c r="Z1266" t="s">
        <v>5289</v>
      </c>
      <c r="AA1266" t="s">
        <v>54</v>
      </c>
      <c r="AB1266" t="s">
        <v>57</v>
      </c>
      <c r="AC1266" t="s">
        <v>57</v>
      </c>
      <c r="AH1266">
        <f t="shared" si="209"/>
        <v>0</v>
      </c>
      <c r="AI1266">
        <f t="shared" si="210"/>
        <v>1</v>
      </c>
      <c r="AJ1266" t="str">
        <f t="shared" si="211"/>
        <v/>
      </c>
      <c r="AK1266">
        <v>1</v>
      </c>
      <c r="AL1266" s="8">
        <f t="shared" si="212"/>
        <v>89</v>
      </c>
      <c r="AM1266" s="8">
        <f t="shared" si="213"/>
        <v>0.13333333333333333</v>
      </c>
      <c r="AN1266" s="8">
        <f t="shared" si="214"/>
        <v>1.6666666666666666E-2</v>
      </c>
      <c r="AO1266" s="8">
        <f>Table1[[#This Row],[L1 Worked Time]]+Table1[[#This Row],[Idle Time]]+Table1[[#This Row],[L1 Pend Time]]</f>
        <v>89.15</v>
      </c>
      <c r="AP1266" s="1" t="str">
        <f t="shared" si="215"/>
        <v>Fri</v>
      </c>
      <c r="AQ1266" s="6">
        <f>INT(Table1[[#This Row],[Create Date]])</f>
        <v>45023</v>
      </c>
      <c r="AR1266" s="2">
        <f t="shared" si="216"/>
        <v>45023</v>
      </c>
      <c r="AS1266" s="1" t="str">
        <f t="shared" si="217"/>
        <v>10:30:07</v>
      </c>
      <c r="AT1266" s="1" t="str">
        <f t="shared" si="218"/>
        <v>Week-2</v>
      </c>
      <c r="AU1266" s="3">
        <f t="shared" si="219"/>
        <v>0.41666666666666663</v>
      </c>
      <c r="AW1266">
        <v>0.13333333333333333</v>
      </c>
      <c r="AX1266">
        <v>89</v>
      </c>
      <c r="AY1266">
        <v>1.6666666666666666E-2</v>
      </c>
    </row>
    <row r="1267" spans="1:51" x14ac:dyDescent="0.25">
      <c r="A1267">
        <v>9426</v>
      </c>
      <c r="B1267" t="s">
        <v>59</v>
      </c>
      <c r="C1267" t="s">
        <v>60</v>
      </c>
      <c r="D1267" t="s">
        <v>43</v>
      </c>
      <c r="E1267" t="s">
        <v>5290</v>
      </c>
      <c r="F1267" t="s">
        <v>5291</v>
      </c>
      <c r="G1267" t="s">
        <v>120</v>
      </c>
      <c r="H1267" t="s">
        <v>63</v>
      </c>
      <c r="I1267" t="s">
        <v>63</v>
      </c>
      <c r="J1267" t="s">
        <v>64</v>
      </c>
      <c r="L1267" t="s">
        <v>50</v>
      </c>
      <c r="M1267" t="s">
        <v>65</v>
      </c>
      <c r="N1267">
        <v>199</v>
      </c>
      <c r="O1267" t="s">
        <v>48</v>
      </c>
      <c r="P1267" t="s">
        <v>66</v>
      </c>
      <c r="Q1267" t="s">
        <v>67</v>
      </c>
      <c r="V1267" t="s">
        <v>48</v>
      </c>
      <c r="W1267" t="s">
        <v>54</v>
      </c>
      <c r="X1267" t="s">
        <v>5292</v>
      </c>
      <c r="Y1267" t="s">
        <v>54</v>
      </c>
      <c r="Z1267" t="s">
        <v>5293</v>
      </c>
      <c r="AA1267" t="s">
        <v>54</v>
      </c>
      <c r="AB1267" t="s">
        <v>57</v>
      </c>
      <c r="AC1267" t="s">
        <v>5294</v>
      </c>
      <c r="AH1267">
        <f t="shared" si="209"/>
        <v>0</v>
      </c>
      <c r="AI1267">
        <f t="shared" si="210"/>
        <v>1</v>
      </c>
      <c r="AJ1267" t="str">
        <f t="shared" si="211"/>
        <v/>
      </c>
      <c r="AK1267">
        <v>1</v>
      </c>
      <c r="AL1267" s="8">
        <f t="shared" si="212"/>
        <v>199</v>
      </c>
      <c r="AM1267" s="8">
        <f t="shared" si="213"/>
        <v>27.650000000000002</v>
      </c>
      <c r="AN1267" s="8">
        <f t="shared" si="214"/>
        <v>61.38333333333334</v>
      </c>
      <c r="AO1267" s="8">
        <f>Table1[[#This Row],[L1 Worked Time]]+Table1[[#This Row],[Idle Time]]+Table1[[#This Row],[L1 Pend Time]]</f>
        <v>288.03333333333336</v>
      </c>
      <c r="AP1267" s="1" t="str">
        <f t="shared" si="215"/>
        <v>Fri</v>
      </c>
      <c r="AQ1267" s="6">
        <f>INT(Table1[[#This Row],[Create Date]])</f>
        <v>45023</v>
      </c>
      <c r="AR1267" s="2">
        <f t="shared" si="216"/>
        <v>45023</v>
      </c>
      <c r="AS1267" s="1" t="str">
        <f t="shared" si="217"/>
        <v>09:00:10</v>
      </c>
      <c r="AT1267" s="1" t="str">
        <f t="shared" si="218"/>
        <v>Week-2</v>
      </c>
      <c r="AU1267" s="3">
        <f t="shared" si="219"/>
        <v>0.375</v>
      </c>
      <c r="AW1267">
        <v>27.650000000000002</v>
      </c>
      <c r="AX1267">
        <v>199</v>
      </c>
      <c r="AY1267">
        <v>61.38333333333334</v>
      </c>
    </row>
    <row r="1268" spans="1:51" x14ac:dyDescent="0.25">
      <c r="A1268">
        <v>9425</v>
      </c>
      <c r="B1268" t="s">
        <v>41</v>
      </c>
      <c r="C1268" t="s">
        <v>60</v>
      </c>
      <c r="D1268" t="s">
        <v>43</v>
      </c>
      <c r="E1268" t="s">
        <v>5295</v>
      </c>
      <c r="F1268" t="s">
        <v>5296</v>
      </c>
      <c r="G1268" t="s">
        <v>181</v>
      </c>
      <c r="H1268" t="s">
        <v>63</v>
      </c>
      <c r="I1268" t="s">
        <v>63</v>
      </c>
      <c r="J1268" t="s">
        <v>112</v>
      </c>
      <c r="K1268" t="s">
        <v>5297</v>
      </c>
      <c r="L1268" t="s">
        <v>50</v>
      </c>
      <c r="M1268" t="s">
        <v>114</v>
      </c>
      <c r="N1268">
        <v>50</v>
      </c>
      <c r="O1268" t="s">
        <v>48</v>
      </c>
      <c r="P1268" t="s">
        <v>52</v>
      </c>
      <c r="T1268" t="s">
        <v>105</v>
      </c>
      <c r="V1268" t="s">
        <v>48</v>
      </c>
      <c r="W1268" t="s">
        <v>54</v>
      </c>
      <c r="X1268" t="s">
        <v>5298</v>
      </c>
      <c r="Y1268" t="s">
        <v>54</v>
      </c>
      <c r="Z1268" t="s">
        <v>5299</v>
      </c>
      <c r="AA1268" t="s">
        <v>54</v>
      </c>
      <c r="AB1268" t="s">
        <v>57</v>
      </c>
      <c r="AC1268" t="s">
        <v>57</v>
      </c>
      <c r="AH1268">
        <f t="shared" si="209"/>
        <v>0</v>
      </c>
      <c r="AI1268">
        <f t="shared" si="210"/>
        <v>1</v>
      </c>
      <c r="AJ1268" t="str">
        <f t="shared" si="211"/>
        <v/>
      </c>
      <c r="AK1268">
        <v>1</v>
      </c>
      <c r="AL1268" s="8">
        <f t="shared" si="212"/>
        <v>50</v>
      </c>
      <c r="AM1268" s="8">
        <f t="shared" si="213"/>
        <v>2.4500000000000006</v>
      </c>
      <c r="AN1268" s="8">
        <f t="shared" si="214"/>
        <v>1.6666666666666666E-2</v>
      </c>
      <c r="AO1268" s="8">
        <f>Table1[[#This Row],[L1 Worked Time]]+Table1[[#This Row],[Idle Time]]+Table1[[#This Row],[L1 Pend Time]]</f>
        <v>52.466666666666669</v>
      </c>
      <c r="AP1268" s="1" t="str">
        <f t="shared" si="215"/>
        <v>Fri</v>
      </c>
      <c r="AQ1268" s="6">
        <f>INT(Table1[[#This Row],[Create Date]])</f>
        <v>45023</v>
      </c>
      <c r="AR1268" s="2">
        <f t="shared" si="216"/>
        <v>45023</v>
      </c>
      <c r="AS1268" s="1" t="str">
        <f t="shared" si="217"/>
        <v>09:00:03</v>
      </c>
      <c r="AT1268" s="1" t="str">
        <f t="shared" si="218"/>
        <v>Week-2</v>
      </c>
      <c r="AU1268" s="3">
        <f t="shared" si="219"/>
        <v>0.375</v>
      </c>
      <c r="AW1268">
        <v>2.4500000000000006</v>
      </c>
      <c r="AX1268">
        <v>50</v>
      </c>
      <c r="AY1268">
        <v>1.6666666666666666E-2</v>
      </c>
    </row>
    <row r="1269" spans="1:51" x14ac:dyDescent="0.25">
      <c r="A1269">
        <v>9424</v>
      </c>
      <c r="B1269" t="s">
        <v>41</v>
      </c>
      <c r="C1269" t="s">
        <v>60</v>
      </c>
      <c r="D1269" t="s">
        <v>43</v>
      </c>
      <c r="E1269" t="s">
        <v>110</v>
      </c>
      <c r="F1269" t="s">
        <v>5300</v>
      </c>
      <c r="G1269" t="s">
        <v>129</v>
      </c>
      <c r="H1269" t="s">
        <v>72</v>
      </c>
      <c r="I1269" t="s">
        <v>72</v>
      </c>
      <c r="J1269" t="s">
        <v>48</v>
      </c>
      <c r="K1269" t="s">
        <v>113</v>
      </c>
      <c r="L1269" t="s">
        <v>50</v>
      </c>
      <c r="M1269" t="s">
        <v>114</v>
      </c>
      <c r="N1269">
        <v>21</v>
      </c>
      <c r="O1269" t="s">
        <v>48</v>
      </c>
      <c r="P1269" t="s">
        <v>52</v>
      </c>
      <c r="T1269" t="s">
        <v>105</v>
      </c>
      <c r="V1269" t="s">
        <v>48</v>
      </c>
      <c r="W1269" t="s">
        <v>54</v>
      </c>
      <c r="X1269" t="s">
        <v>907</v>
      </c>
      <c r="Y1269" t="s">
        <v>54</v>
      </c>
      <c r="Z1269" t="s">
        <v>5301</v>
      </c>
      <c r="AA1269" t="s">
        <v>54</v>
      </c>
      <c r="AB1269" t="s">
        <v>57</v>
      </c>
      <c r="AC1269" t="s">
        <v>2259</v>
      </c>
      <c r="AH1269">
        <f t="shared" si="209"/>
        <v>0</v>
      </c>
      <c r="AI1269">
        <f t="shared" si="210"/>
        <v>1</v>
      </c>
      <c r="AJ1269" t="str">
        <f t="shared" si="211"/>
        <v/>
      </c>
      <c r="AK1269">
        <v>1</v>
      </c>
      <c r="AL1269" s="8">
        <f t="shared" si="212"/>
        <v>21</v>
      </c>
      <c r="AM1269" s="8">
        <f t="shared" si="213"/>
        <v>1.3333333333333333</v>
      </c>
      <c r="AN1269" s="8">
        <f t="shared" si="214"/>
        <v>3.9833333333333329</v>
      </c>
      <c r="AO1269" s="8">
        <f>Table1[[#This Row],[L1 Worked Time]]+Table1[[#This Row],[Idle Time]]+Table1[[#This Row],[L1 Pend Time]]</f>
        <v>26.316666666666666</v>
      </c>
      <c r="AP1269" s="1" t="str">
        <f t="shared" si="215"/>
        <v>Fri</v>
      </c>
      <c r="AQ1269" s="6">
        <f>INT(Table1[[#This Row],[Create Date]])</f>
        <v>45023</v>
      </c>
      <c r="AR1269" s="2">
        <f t="shared" si="216"/>
        <v>45023</v>
      </c>
      <c r="AS1269" s="1" t="str">
        <f t="shared" si="217"/>
        <v>07:50:03</v>
      </c>
      <c r="AT1269" s="1" t="str">
        <f t="shared" si="218"/>
        <v>Week-2</v>
      </c>
      <c r="AU1269" s="3">
        <f t="shared" si="219"/>
        <v>0.29166666666666663</v>
      </c>
      <c r="AW1269">
        <v>1.3333333333333333</v>
      </c>
      <c r="AX1269">
        <v>21</v>
      </c>
      <c r="AY1269">
        <v>3.9833333333333329</v>
      </c>
    </row>
    <row r="1270" spans="1:51" x14ac:dyDescent="0.25">
      <c r="A1270">
        <v>9423</v>
      </c>
      <c r="B1270" t="s">
        <v>41</v>
      </c>
      <c r="C1270" t="s">
        <v>60</v>
      </c>
      <c r="D1270" t="s">
        <v>43</v>
      </c>
      <c r="E1270" t="s">
        <v>110</v>
      </c>
      <c r="F1270" t="s">
        <v>5302</v>
      </c>
      <c r="G1270" t="s">
        <v>129</v>
      </c>
      <c r="H1270" t="s">
        <v>72</v>
      </c>
      <c r="I1270" t="s">
        <v>72</v>
      </c>
      <c r="J1270" t="s">
        <v>112</v>
      </c>
      <c r="K1270" t="s">
        <v>113</v>
      </c>
      <c r="L1270" t="s">
        <v>50</v>
      </c>
      <c r="M1270" t="s">
        <v>114</v>
      </c>
      <c r="N1270">
        <v>15</v>
      </c>
      <c r="O1270" t="s">
        <v>48</v>
      </c>
      <c r="P1270" t="s">
        <v>52</v>
      </c>
      <c r="T1270" t="s">
        <v>105</v>
      </c>
      <c r="V1270" t="s">
        <v>48</v>
      </c>
      <c r="W1270" t="s">
        <v>54</v>
      </c>
      <c r="X1270" t="s">
        <v>78</v>
      </c>
      <c r="Y1270" t="s">
        <v>54</v>
      </c>
      <c r="Z1270" t="s">
        <v>5303</v>
      </c>
      <c r="AA1270" t="s">
        <v>54</v>
      </c>
      <c r="AB1270" t="s">
        <v>57</v>
      </c>
      <c r="AC1270" t="s">
        <v>5304</v>
      </c>
      <c r="AH1270">
        <f t="shared" si="209"/>
        <v>0</v>
      </c>
      <c r="AI1270">
        <f t="shared" si="210"/>
        <v>1</v>
      </c>
      <c r="AJ1270" t="str">
        <f t="shared" si="211"/>
        <v/>
      </c>
      <c r="AK1270">
        <v>1</v>
      </c>
      <c r="AL1270" s="8">
        <f t="shared" si="212"/>
        <v>15</v>
      </c>
      <c r="AM1270" s="8">
        <f t="shared" si="213"/>
        <v>0.13333333333333333</v>
      </c>
      <c r="AN1270" s="8">
        <f t="shared" si="214"/>
        <v>20</v>
      </c>
      <c r="AO1270" s="8">
        <f>Table1[[#This Row],[L1 Worked Time]]+Table1[[#This Row],[Idle Time]]+Table1[[#This Row],[L1 Pend Time]]</f>
        <v>35.133333333333333</v>
      </c>
      <c r="AP1270" s="1" t="str">
        <f t="shared" si="215"/>
        <v>Fri</v>
      </c>
      <c r="AQ1270" s="6">
        <f>INT(Table1[[#This Row],[Create Date]])</f>
        <v>45023</v>
      </c>
      <c r="AR1270" s="2">
        <f t="shared" si="216"/>
        <v>45023</v>
      </c>
      <c r="AS1270" s="1" t="str">
        <f t="shared" si="217"/>
        <v>05:30:03</v>
      </c>
      <c r="AT1270" s="1" t="str">
        <f t="shared" si="218"/>
        <v>Week-2</v>
      </c>
      <c r="AU1270" s="3">
        <f t="shared" si="219"/>
        <v>0.20833333333333331</v>
      </c>
      <c r="AW1270">
        <v>0.13333333333333333</v>
      </c>
      <c r="AX1270">
        <v>15</v>
      </c>
      <c r="AY1270">
        <v>20</v>
      </c>
    </row>
    <row r="1271" spans="1:51" x14ac:dyDescent="0.25">
      <c r="A1271">
        <v>9422</v>
      </c>
      <c r="B1271" t="s">
        <v>59</v>
      </c>
      <c r="C1271" t="s">
        <v>60</v>
      </c>
      <c r="D1271" t="s">
        <v>43</v>
      </c>
      <c r="E1271" t="s">
        <v>5305</v>
      </c>
      <c r="F1271" t="s">
        <v>5306</v>
      </c>
      <c r="G1271" t="s">
        <v>129</v>
      </c>
      <c r="H1271" t="s">
        <v>72</v>
      </c>
      <c r="I1271" t="s">
        <v>72</v>
      </c>
      <c r="J1271" t="s">
        <v>64</v>
      </c>
      <c r="L1271" t="s">
        <v>50</v>
      </c>
      <c r="M1271" t="s">
        <v>65</v>
      </c>
      <c r="N1271">
        <v>19</v>
      </c>
      <c r="O1271" t="s">
        <v>48</v>
      </c>
      <c r="P1271" t="s">
        <v>66</v>
      </c>
      <c r="Q1271" t="s">
        <v>73</v>
      </c>
      <c r="V1271" t="s">
        <v>48</v>
      </c>
      <c r="W1271" t="s">
        <v>54</v>
      </c>
      <c r="X1271" t="s">
        <v>89</v>
      </c>
      <c r="Y1271" t="s">
        <v>54</v>
      </c>
      <c r="Z1271" t="s">
        <v>2205</v>
      </c>
      <c r="AA1271" t="s">
        <v>54</v>
      </c>
      <c r="AB1271" t="s">
        <v>57</v>
      </c>
      <c r="AC1271" t="s">
        <v>4257</v>
      </c>
      <c r="AH1271">
        <f t="shared" si="209"/>
        <v>0</v>
      </c>
      <c r="AI1271">
        <f t="shared" si="210"/>
        <v>1</v>
      </c>
      <c r="AJ1271" t="str">
        <f t="shared" si="211"/>
        <v/>
      </c>
      <c r="AK1271">
        <v>1</v>
      </c>
      <c r="AL1271" s="8">
        <f t="shared" si="212"/>
        <v>19</v>
      </c>
      <c r="AM1271" s="8">
        <f t="shared" si="213"/>
        <v>0.16666666666666666</v>
      </c>
      <c r="AN1271" s="8">
        <f t="shared" si="214"/>
        <v>16.399999999999999</v>
      </c>
      <c r="AO1271" s="8">
        <f>Table1[[#This Row],[L1 Worked Time]]+Table1[[#This Row],[Idle Time]]+Table1[[#This Row],[L1 Pend Time]]</f>
        <v>35.566666666666663</v>
      </c>
      <c r="AP1271" s="1" t="str">
        <f t="shared" si="215"/>
        <v>Fri</v>
      </c>
      <c r="AQ1271" s="6">
        <f>INT(Table1[[#This Row],[Create Date]])</f>
        <v>45023</v>
      </c>
      <c r="AR1271" s="2">
        <f t="shared" si="216"/>
        <v>45023</v>
      </c>
      <c r="AS1271" s="1" t="str">
        <f t="shared" si="217"/>
        <v>05:00:05</v>
      </c>
      <c r="AT1271" s="1" t="str">
        <f t="shared" si="218"/>
        <v>Week-2</v>
      </c>
      <c r="AU1271" s="3">
        <f t="shared" si="219"/>
        <v>0.20833333333333331</v>
      </c>
      <c r="AW1271">
        <v>0.16666666666666666</v>
      </c>
      <c r="AX1271">
        <v>19</v>
      </c>
      <c r="AY1271">
        <v>16.399999999999999</v>
      </c>
    </row>
    <row r="1272" spans="1:51" x14ac:dyDescent="0.25">
      <c r="A1272">
        <v>9421</v>
      </c>
      <c r="B1272" t="s">
        <v>41</v>
      </c>
      <c r="C1272" t="s">
        <v>60</v>
      </c>
      <c r="D1272" t="s">
        <v>43</v>
      </c>
      <c r="E1272" t="s">
        <v>110</v>
      </c>
      <c r="F1272" t="s">
        <v>5307</v>
      </c>
      <c r="G1272" t="s">
        <v>129</v>
      </c>
      <c r="H1272" t="s">
        <v>72</v>
      </c>
      <c r="I1272" t="s">
        <v>72</v>
      </c>
      <c r="J1272" t="s">
        <v>112</v>
      </c>
      <c r="K1272" t="s">
        <v>113</v>
      </c>
      <c r="L1272" t="s">
        <v>50</v>
      </c>
      <c r="M1272" t="s">
        <v>114</v>
      </c>
      <c r="N1272">
        <v>13</v>
      </c>
      <c r="O1272" t="s">
        <v>48</v>
      </c>
      <c r="P1272" t="s">
        <v>52</v>
      </c>
      <c r="T1272" t="s">
        <v>105</v>
      </c>
      <c r="V1272" t="s">
        <v>48</v>
      </c>
      <c r="W1272" t="s">
        <v>54</v>
      </c>
      <c r="X1272" t="s">
        <v>84</v>
      </c>
      <c r="Y1272" t="s">
        <v>54</v>
      </c>
      <c r="Z1272" t="s">
        <v>5308</v>
      </c>
      <c r="AA1272" t="s">
        <v>54</v>
      </c>
      <c r="AB1272" t="s">
        <v>57</v>
      </c>
      <c r="AC1272" t="s">
        <v>5309</v>
      </c>
      <c r="AH1272">
        <f t="shared" si="209"/>
        <v>0</v>
      </c>
      <c r="AI1272">
        <f t="shared" si="210"/>
        <v>1</v>
      </c>
      <c r="AJ1272" t="str">
        <f t="shared" si="211"/>
        <v/>
      </c>
      <c r="AK1272">
        <v>1</v>
      </c>
      <c r="AL1272" s="8">
        <f t="shared" si="212"/>
        <v>12.999999999999998</v>
      </c>
      <c r="AM1272" s="8">
        <f t="shared" si="213"/>
        <v>0.18333333333333332</v>
      </c>
      <c r="AN1272" s="8">
        <f t="shared" si="214"/>
        <v>16.983333333333334</v>
      </c>
      <c r="AO1272" s="8">
        <f>Table1[[#This Row],[L1 Worked Time]]+Table1[[#This Row],[Idle Time]]+Table1[[#This Row],[L1 Pend Time]]</f>
        <v>30.166666666666664</v>
      </c>
      <c r="AP1272" s="1" t="str">
        <f t="shared" si="215"/>
        <v>Fri</v>
      </c>
      <c r="AQ1272" s="6">
        <f>INT(Table1[[#This Row],[Create Date]])</f>
        <v>45023</v>
      </c>
      <c r="AR1272" s="2">
        <f t="shared" si="216"/>
        <v>45023</v>
      </c>
      <c r="AS1272" s="1" t="str">
        <f t="shared" si="217"/>
        <v>02:50:05</v>
      </c>
      <c r="AT1272" s="1" t="str">
        <f t="shared" si="218"/>
        <v>Week-2</v>
      </c>
      <c r="AU1272" s="3">
        <f t="shared" si="219"/>
        <v>8.3333333333333329E-2</v>
      </c>
      <c r="AW1272">
        <v>0.18333333333333332</v>
      </c>
      <c r="AX1272">
        <v>12.999999999999998</v>
      </c>
      <c r="AY1272">
        <v>16.983333333333334</v>
      </c>
    </row>
    <row r="1273" spans="1:51" x14ac:dyDescent="0.25">
      <c r="A1273">
        <v>9441</v>
      </c>
      <c r="B1273" t="s">
        <v>41</v>
      </c>
      <c r="C1273" t="s">
        <v>60</v>
      </c>
      <c r="D1273" t="s">
        <v>43</v>
      </c>
      <c r="E1273" t="s">
        <v>1919</v>
      </c>
      <c r="F1273" t="s">
        <v>5256</v>
      </c>
      <c r="G1273" t="s">
        <v>77</v>
      </c>
      <c r="H1273" t="s">
        <v>47</v>
      </c>
      <c r="I1273" t="s">
        <v>47</v>
      </c>
      <c r="J1273" t="s">
        <v>112</v>
      </c>
      <c r="K1273" t="s">
        <v>1178</v>
      </c>
      <c r="L1273" t="s">
        <v>50</v>
      </c>
      <c r="M1273" t="s">
        <v>114</v>
      </c>
      <c r="N1273">
        <v>38</v>
      </c>
      <c r="O1273" t="s">
        <v>48</v>
      </c>
      <c r="P1273" t="s">
        <v>52</v>
      </c>
      <c r="T1273" t="s">
        <v>105</v>
      </c>
      <c r="V1273" t="s">
        <v>48</v>
      </c>
      <c r="W1273" t="s">
        <v>54</v>
      </c>
      <c r="X1273" t="s">
        <v>78</v>
      </c>
      <c r="Y1273" t="s">
        <v>54</v>
      </c>
      <c r="Z1273" t="s">
        <v>5257</v>
      </c>
      <c r="AA1273" t="s">
        <v>54</v>
      </c>
      <c r="AB1273" t="s">
        <v>57</v>
      </c>
      <c r="AC1273" t="s">
        <v>5173</v>
      </c>
      <c r="AH1273">
        <f t="shared" si="209"/>
        <v>0</v>
      </c>
      <c r="AI1273">
        <f t="shared" si="210"/>
        <v>1</v>
      </c>
      <c r="AJ1273" t="str">
        <f t="shared" si="211"/>
        <v/>
      </c>
      <c r="AK1273">
        <v>1</v>
      </c>
      <c r="AL1273" s="8">
        <f t="shared" si="212"/>
        <v>38</v>
      </c>
      <c r="AM1273" s="8">
        <f t="shared" si="213"/>
        <v>0.13333333333333333</v>
      </c>
      <c r="AN1273" s="8">
        <f t="shared" si="214"/>
        <v>51.2</v>
      </c>
      <c r="AO1273" s="8">
        <f>Table1[[#This Row],[L1 Worked Time]]+Table1[[#This Row],[Idle Time]]+Table1[[#This Row],[L1 Pend Time]]</f>
        <v>89.333333333333343</v>
      </c>
      <c r="AP1273" s="1" t="str">
        <f t="shared" si="215"/>
        <v>Sat</v>
      </c>
      <c r="AQ1273" s="6">
        <f>INT(Table1[[#This Row],[Create Date]])</f>
        <v>45024</v>
      </c>
      <c r="AR1273" s="2">
        <f t="shared" si="216"/>
        <v>45024</v>
      </c>
      <c r="AS1273" s="1" t="str">
        <f t="shared" si="217"/>
        <v>20:20:03</v>
      </c>
      <c r="AT1273" s="1" t="str">
        <f t="shared" si="218"/>
        <v>Week-2</v>
      </c>
      <c r="AU1273" s="3">
        <f t="shared" si="219"/>
        <v>0.83333333333333326</v>
      </c>
      <c r="AW1273">
        <v>0.13333333333333333</v>
      </c>
      <c r="AX1273">
        <v>38</v>
      </c>
      <c r="AY1273">
        <v>51.2</v>
      </c>
    </row>
    <row r="1274" spans="1:51" x14ac:dyDescent="0.25">
      <c r="A1274">
        <v>9440</v>
      </c>
      <c r="B1274" t="s">
        <v>41</v>
      </c>
      <c r="C1274" t="s">
        <v>60</v>
      </c>
      <c r="D1274" t="s">
        <v>43</v>
      </c>
      <c r="E1274" t="s">
        <v>110</v>
      </c>
      <c r="F1274" t="s">
        <v>5258</v>
      </c>
      <c r="G1274" t="s">
        <v>120</v>
      </c>
      <c r="H1274" t="s">
        <v>72</v>
      </c>
      <c r="I1274" t="s">
        <v>72</v>
      </c>
      <c r="J1274" t="s">
        <v>48</v>
      </c>
      <c r="K1274" t="s">
        <v>113</v>
      </c>
      <c r="L1274" t="s">
        <v>50</v>
      </c>
      <c r="M1274" t="s">
        <v>114</v>
      </c>
      <c r="N1274">
        <v>24</v>
      </c>
      <c r="O1274" t="s">
        <v>48</v>
      </c>
      <c r="P1274" t="s">
        <v>52</v>
      </c>
      <c r="T1274" t="s">
        <v>105</v>
      </c>
      <c r="V1274" t="s">
        <v>48</v>
      </c>
      <c r="W1274" t="s">
        <v>54</v>
      </c>
      <c r="X1274" t="s">
        <v>142</v>
      </c>
      <c r="Y1274" t="s">
        <v>54</v>
      </c>
      <c r="Z1274" t="s">
        <v>5259</v>
      </c>
      <c r="AA1274" t="s">
        <v>54</v>
      </c>
      <c r="AB1274" t="s">
        <v>57</v>
      </c>
      <c r="AC1274" t="s">
        <v>57</v>
      </c>
      <c r="AH1274">
        <f t="shared" si="209"/>
        <v>0</v>
      </c>
      <c r="AI1274">
        <f t="shared" si="210"/>
        <v>1</v>
      </c>
      <c r="AJ1274" t="str">
        <f t="shared" si="211"/>
        <v/>
      </c>
      <c r="AK1274">
        <v>1</v>
      </c>
      <c r="AL1274" s="8">
        <f t="shared" si="212"/>
        <v>24</v>
      </c>
      <c r="AM1274" s="8">
        <f t="shared" si="213"/>
        <v>0.1</v>
      </c>
      <c r="AN1274" s="8">
        <f t="shared" si="214"/>
        <v>1.6666666666666666E-2</v>
      </c>
      <c r="AO1274" s="8">
        <f>Table1[[#This Row],[L1 Worked Time]]+Table1[[#This Row],[Idle Time]]+Table1[[#This Row],[L1 Pend Time]]</f>
        <v>24.116666666666667</v>
      </c>
      <c r="AP1274" s="1" t="str">
        <f t="shared" si="215"/>
        <v>Sat</v>
      </c>
      <c r="AQ1274" s="6">
        <f>INT(Table1[[#This Row],[Create Date]])</f>
        <v>45024</v>
      </c>
      <c r="AR1274" s="2">
        <f t="shared" si="216"/>
        <v>45024</v>
      </c>
      <c r="AS1274" s="1" t="str">
        <f t="shared" si="217"/>
        <v>15:20:03</v>
      </c>
      <c r="AT1274" s="1" t="str">
        <f t="shared" si="218"/>
        <v>Week-2</v>
      </c>
      <c r="AU1274" s="3">
        <f t="shared" si="219"/>
        <v>0.625</v>
      </c>
      <c r="AW1274">
        <v>0.1</v>
      </c>
      <c r="AX1274">
        <v>24</v>
      </c>
      <c r="AY1274">
        <v>1.6666666666666666E-2</v>
      </c>
    </row>
    <row r="1275" spans="1:51" x14ac:dyDescent="0.25">
      <c r="A1275">
        <v>9439</v>
      </c>
      <c r="B1275" t="s">
        <v>41</v>
      </c>
      <c r="C1275" t="s">
        <v>60</v>
      </c>
      <c r="D1275" t="s">
        <v>43</v>
      </c>
      <c r="E1275" t="s">
        <v>110</v>
      </c>
      <c r="F1275" t="s">
        <v>5260</v>
      </c>
      <c r="G1275" t="s">
        <v>120</v>
      </c>
      <c r="H1275" t="s">
        <v>72</v>
      </c>
      <c r="I1275" t="s">
        <v>72</v>
      </c>
      <c r="J1275" t="s">
        <v>112</v>
      </c>
      <c r="K1275" t="s">
        <v>113</v>
      </c>
      <c r="L1275" t="s">
        <v>50</v>
      </c>
      <c r="M1275" t="s">
        <v>114</v>
      </c>
      <c r="N1275">
        <v>6</v>
      </c>
      <c r="O1275" t="s">
        <v>48</v>
      </c>
      <c r="P1275" t="s">
        <v>52</v>
      </c>
      <c r="T1275" t="s">
        <v>105</v>
      </c>
      <c r="V1275" t="s">
        <v>48</v>
      </c>
      <c r="W1275" t="s">
        <v>54</v>
      </c>
      <c r="X1275" t="s">
        <v>148</v>
      </c>
      <c r="Y1275" t="s">
        <v>54</v>
      </c>
      <c r="Z1275" t="s">
        <v>4480</v>
      </c>
      <c r="AA1275" t="s">
        <v>54</v>
      </c>
      <c r="AB1275" t="s">
        <v>57</v>
      </c>
      <c r="AC1275" t="s">
        <v>5261</v>
      </c>
      <c r="AH1275">
        <f t="shared" si="209"/>
        <v>0</v>
      </c>
      <c r="AI1275">
        <f t="shared" si="210"/>
        <v>1</v>
      </c>
      <c r="AJ1275" t="str">
        <f t="shared" si="211"/>
        <v/>
      </c>
      <c r="AK1275">
        <v>1</v>
      </c>
      <c r="AL1275" s="8">
        <f t="shared" si="212"/>
        <v>6</v>
      </c>
      <c r="AM1275" s="8">
        <f t="shared" si="213"/>
        <v>0.11666666666666667</v>
      </c>
      <c r="AN1275" s="8">
        <f t="shared" si="214"/>
        <v>82.550000000000011</v>
      </c>
      <c r="AO1275" s="8">
        <f>Table1[[#This Row],[L1 Worked Time]]+Table1[[#This Row],[Idle Time]]+Table1[[#This Row],[L1 Pend Time]]</f>
        <v>88.666666666666671</v>
      </c>
      <c r="AP1275" s="1" t="str">
        <f t="shared" si="215"/>
        <v>Sat</v>
      </c>
      <c r="AQ1275" s="6">
        <f>INT(Table1[[#This Row],[Create Date]])</f>
        <v>45024</v>
      </c>
      <c r="AR1275" s="2">
        <f t="shared" si="216"/>
        <v>45024</v>
      </c>
      <c r="AS1275" s="1" t="str">
        <f t="shared" si="217"/>
        <v>11:50:03</v>
      </c>
      <c r="AT1275" s="1" t="str">
        <f t="shared" si="218"/>
        <v>Week-2</v>
      </c>
      <c r="AU1275" s="3">
        <f t="shared" si="219"/>
        <v>0.45833333333333331</v>
      </c>
      <c r="AW1275">
        <v>0.11666666666666667</v>
      </c>
      <c r="AX1275">
        <v>6</v>
      </c>
      <c r="AY1275">
        <v>82.550000000000011</v>
      </c>
    </row>
    <row r="1276" spans="1:51" x14ac:dyDescent="0.25">
      <c r="A1276">
        <v>9438</v>
      </c>
      <c r="B1276" t="s">
        <v>59</v>
      </c>
      <c r="C1276" t="s">
        <v>60</v>
      </c>
      <c r="D1276" t="s">
        <v>43</v>
      </c>
      <c r="E1276" t="s">
        <v>5262</v>
      </c>
      <c r="F1276" t="s">
        <v>5263</v>
      </c>
      <c r="G1276" t="s">
        <v>120</v>
      </c>
      <c r="H1276" t="s">
        <v>47</v>
      </c>
      <c r="I1276" t="s">
        <v>47</v>
      </c>
      <c r="J1276" t="s">
        <v>64</v>
      </c>
      <c r="L1276" t="s">
        <v>50</v>
      </c>
      <c r="M1276" t="s">
        <v>65</v>
      </c>
      <c r="N1276">
        <v>9</v>
      </c>
      <c r="O1276" t="s">
        <v>48</v>
      </c>
      <c r="P1276" t="s">
        <v>66</v>
      </c>
      <c r="Q1276" t="s">
        <v>317</v>
      </c>
      <c r="V1276" t="s">
        <v>48</v>
      </c>
      <c r="W1276" t="s">
        <v>54</v>
      </c>
      <c r="X1276" t="s">
        <v>89</v>
      </c>
      <c r="Y1276" t="s">
        <v>54</v>
      </c>
      <c r="Z1276" t="s">
        <v>5264</v>
      </c>
      <c r="AA1276" t="s">
        <v>54</v>
      </c>
      <c r="AB1276" t="s">
        <v>57</v>
      </c>
      <c r="AC1276" t="s">
        <v>5265</v>
      </c>
      <c r="AH1276">
        <f t="shared" si="209"/>
        <v>0</v>
      </c>
      <c r="AI1276">
        <f t="shared" si="210"/>
        <v>1</v>
      </c>
      <c r="AJ1276" t="str">
        <f t="shared" si="211"/>
        <v/>
      </c>
      <c r="AK1276">
        <v>1</v>
      </c>
      <c r="AL1276" s="8">
        <f t="shared" si="212"/>
        <v>9</v>
      </c>
      <c r="AM1276" s="8">
        <f t="shared" si="213"/>
        <v>0.16666666666666666</v>
      </c>
      <c r="AN1276" s="8">
        <f t="shared" si="214"/>
        <v>194.20000000000002</v>
      </c>
      <c r="AO1276" s="8">
        <f>Table1[[#This Row],[L1 Worked Time]]+Table1[[#This Row],[Idle Time]]+Table1[[#This Row],[L1 Pend Time]]</f>
        <v>203.36666666666667</v>
      </c>
      <c r="AP1276" s="1" t="str">
        <f t="shared" si="215"/>
        <v>Sat</v>
      </c>
      <c r="AQ1276" s="6">
        <f>INT(Table1[[#This Row],[Create Date]])</f>
        <v>45024</v>
      </c>
      <c r="AR1276" s="2">
        <f t="shared" si="216"/>
        <v>45024</v>
      </c>
      <c r="AS1276" s="1" t="str">
        <f t="shared" si="217"/>
        <v>11:00:05</v>
      </c>
      <c r="AT1276" s="1" t="str">
        <f t="shared" si="218"/>
        <v>Week-2</v>
      </c>
      <c r="AU1276" s="3">
        <f t="shared" si="219"/>
        <v>0.45833333333333331</v>
      </c>
      <c r="AW1276">
        <v>0.16666666666666666</v>
      </c>
      <c r="AX1276">
        <v>9</v>
      </c>
      <c r="AY1276">
        <v>194.20000000000002</v>
      </c>
    </row>
    <row r="1277" spans="1:51" x14ac:dyDescent="0.25">
      <c r="A1277">
        <v>9437</v>
      </c>
      <c r="B1277" t="s">
        <v>59</v>
      </c>
      <c r="C1277" t="s">
        <v>60</v>
      </c>
      <c r="D1277" t="s">
        <v>43</v>
      </c>
      <c r="E1277" t="s">
        <v>2516</v>
      </c>
      <c r="F1277" t="s">
        <v>5266</v>
      </c>
      <c r="G1277" t="s">
        <v>46</v>
      </c>
      <c r="H1277" t="s">
        <v>47</v>
      </c>
      <c r="I1277" t="s">
        <v>47</v>
      </c>
      <c r="J1277" t="s">
        <v>48</v>
      </c>
      <c r="K1277" t="s">
        <v>167</v>
      </c>
      <c r="L1277" t="s">
        <v>50</v>
      </c>
      <c r="M1277" t="s">
        <v>122</v>
      </c>
      <c r="N1277">
        <v>37</v>
      </c>
      <c r="O1277" t="s">
        <v>48</v>
      </c>
      <c r="P1277" t="s">
        <v>52</v>
      </c>
      <c r="T1277" t="s">
        <v>105</v>
      </c>
      <c r="V1277" t="s">
        <v>48</v>
      </c>
      <c r="W1277" t="s">
        <v>54</v>
      </c>
      <c r="X1277" t="s">
        <v>55</v>
      </c>
      <c r="Y1277" t="s">
        <v>54</v>
      </c>
      <c r="Z1277" t="s">
        <v>5267</v>
      </c>
      <c r="AA1277" t="s">
        <v>54</v>
      </c>
      <c r="AB1277" t="s">
        <v>57</v>
      </c>
      <c r="AC1277" t="s">
        <v>3346</v>
      </c>
      <c r="AH1277">
        <f t="shared" si="209"/>
        <v>0</v>
      </c>
      <c r="AI1277">
        <f t="shared" si="210"/>
        <v>1</v>
      </c>
      <c r="AJ1277" t="str">
        <f t="shared" si="211"/>
        <v/>
      </c>
      <c r="AK1277">
        <v>1</v>
      </c>
      <c r="AL1277" s="8">
        <f t="shared" si="212"/>
        <v>37</v>
      </c>
      <c r="AM1277" s="8">
        <f t="shared" si="213"/>
        <v>0.15000000000000002</v>
      </c>
      <c r="AN1277" s="8">
        <f t="shared" si="214"/>
        <v>45.35</v>
      </c>
      <c r="AO1277" s="8">
        <f>Table1[[#This Row],[L1 Worked Time]]+Table1[[#This Row],[Idle Time]]+Table1[[#This Row],[L1 Pend Time]]</f>
        <v>82.5</v>
      </c>
      <c r="AP1277" s="1" t="str">
        <f t="shared" si="215"/>
        <v>Sat</v>
      </c>
      <c r="AQ1277" s="6">
        <f>INT(Table1[[#This Row],[Create Date]])</f>
        <v>45024</v>
      </c>
      <c r="AR1277" s="2">
        <f t="shared" si="216"/>
        <v>45024</v>
      </c>
      <c r="AS1277" s="1" t="str">
        <f t="shared" si="217"/>
        <v>07:00:03</v>
      </c>
      <c r="AT1277" s="1" t="str">
        <f t="shared" si="218"/>
        <v>Week-2</v>
      </c>
      <c r="AU1277" s="3">
        <f t="shared" si="219"/>
        <v>0.29166666666666663</v>
      </c>
      <c r="AW1277">
        <v>0.15000000000000002</v>
      </c>
      <c r="AX1277">
        <v>37</v>
      </c>
      <c r="AY1277">
        <v>45.35</v>
      </c>
    </row>
    <row r="1278" spans="1:51" x14ac:dyDescent="0.25">
      <c r="A1278">
        <v>9436</v>
      </c>
      <c r="B1278" t="s">
        <v>117</v>
      </c>
      <c r="C1278" t="s">
        <v>60</v>
      </c>
      <c r="D1278" t="s">
        <v>43</v>
      </c>
      <c r="E1278" t="s">
        <v>217</v>
      </c>
      <c r="F1278" t="s">
        <v>5268</v>
      </c>
      <c r="G1278" t="s">
        <v>46</v>
      </c>
      <c r="H1278" t="s">
        <v>63</v>
      </c>
      <c r="I1278" t="s">
        <v>72</v>
      </c>
      <c r="J1278" t="s">
        <v>112</v>
      </c>
      <c r="K1278" t="s">
        <v>121</v>
      </c>
      <c r="L1278" t="s">
        <v>50</v>
      </c>
      <c r="M1278" t="s">
        <v>122</v>
      </c>
      <c r="N1278">
        <v>78</v>
      </c>
      <c r="O1278" t="s">
        <v>48</v>
      </c>
      <c r="P1278" t="s">
        <v>123</v>
      </c>
      <c r="R1278" t="s">
        <v>124</v>
      </c>
      <c r="V1278" t="s">
        <v>48</v>
      </c>
      <c r="W1278" t="s">
        <v>54</v>
      </c>
      <c r="X1278" t="s">
        <v>106</v>
      </c>
      <c r="Y1278" t="s">
        <v>54</v>
      </c>
      <c r="Z1278" t="s">
        <v>5269</v>
      </c>
      <c r="AA1278" t="s">
        <v>54</v>
      </c>
      <c r="AB1278" t="s">
        <v>57</v>
      </c>
      <c r="AC1278" t="s">
        <v>57</v>
      </c>
      <c r="AH1278">
        <f t="shared" si="209"/>
        <v>0</v>
      </c>
      <c r="AI1278">
        <f t="shared" si="210"/>
        <v>0</v>
      </c>
      <c r="AJ1278">
        <f t="shared" si="211"/>
        <v>1</v>
      </c>
      <c r="AK1278">
        <v>1</v>
      </c>
      <c r="AL1278" s="8">
        <f t="shared" si="212"/>
        <v>78</v>
      </c>
      <c r="AM1278" s="8">
        <f t="shared" si="213"/>
        <v>8.3333333333333329E-2</v>
      </c>
      <c r="AN1278" s="8">
        <f t="shared" si="214"/>
        <v>1.6666666666666666E-2</v>
      </c>
      <c r="AO1278" s="8">
        <f>Table1[[#This Row],[L1 Worked Time]]+Table1[[#This Row],[Idle Time]]+Table1[[#This Row],[L1 Pend Time]]</f>
        <v>78.099999999999994</v>
      </c>
      <c r="AP1278" s="1" t="str">
        <f t="shared" si="215"/>
        <v>Sat</v>
      </c>
      <c r="AQ1278" s="6">
        <f>INT(Table1[[#This Row],[Create Date]])</f>
        <v>45024</v>
      </c>
      <c r="AR1278" s="2">
        <f t="shared" si="216"/>
        <v>45024</v>
      </c>
      <c r="AS1278" s="1" t="str">
        <f t="shared" si="217"/>
        <v>04:50:03</v>
      </c>
      <c r="AT1278" s="1" t="str">
        <f t="shared" si="218"/>
        <v>Week-2</v>
      </c>
      <c r="AU1278" s="3">
        <f t="shared" si="219"/>
        <v>0.16666666666666666</v>
      </c>
      <c r="AW1278">
        <v>8.3333333333333329E-2</v>
      </c>
      <c r="AX1278">
        <v>78</v>
      </c>
      <c r="AY1278">
        <v>1.6666666666666666E-2</v>
      </c>
    </row>
    <row r="1279" spans="1:51" x14ac:dyDescent="0.25">
      <c r="A1279">
        <v>9444</v>
      </c>
      <c r="B1279" t="s">
        <v>59</v>
      </c>
      <c r="C1279" t="s">
        <v>60</v>
      </c>
      <c r="D1279" t="s">
        <v>43</v>
      </c>
      <c r="E1279" t="s">
        <v>1516</v>
      </c>
      <c r="F1279" t="s">
        <v>5250</v>
      </c>
      <c r="G1279" t="s">
        <v>2165</v>
      </c>
      <c r="H1279" t="s">
        <v>47</v>
      </c>
      <c r="I1279" t="s">
        <v>47</v>
      </c>
      <c r="J1279" t="s">
        <v>48</v>
      </c>
      <c r="K1279" t="s">
        <v>167</v>
      </c>
      <c r="L1279" t="s">
        <v>50</v>
      </c>
      <c r="M1279" t="s">
        <v>51</v>
      </c>
      <c r="N1279">
        <v>68</v>
      </c>
      <c r="O1279" t="s">
        <v>48</v>
      </c>
      <c r="P1279" t="s">
        <v>52</v>
      </c>
      <c r="T1279" t="s">
        <v>105</v>
      </c>
      <c r="V1279" t="s">
        <v>48</v>
      </c>
      <c r="W1279" t="s">
        <v>54</v>
      </c>
      <c r="X1279" t="s">
        <v>142</v>
      </c>
      <c r="Y1279" t="s">
        <v>54</v>
      </c>
      <c r="Z1279" t="s">
        <v>5251</v>
      </c>
      <c r="AA1279" t="s">
        <v>54</v>
      </c>
      <c r="AB1279" t="s">
        <v>57</v>
      </c>
      <c r="AC1279" t="s">
        <v>1630</v>
      </c>
      <c r="AH1279">
        <f t="shared" si="209"/>
        <v>0</v>
      </c>
      <c r="AI1279">
        <f t="shared" si="210"/>
        <v>1</v>
      </c>
      <c r="AJ1279" t="str">
        <f t="shared" si="211"/>
        <v/>
      </c>
      <c r="AK1279">
        <v>1</v>
      </c>
      <c r="AL1279" s="8">
        <f t="shared" si="212"/>
        <v>68</v>
      </c>
      <c r="AM1279" s="8">
        <f t="shared" si="213"/>
        <v>0.1</v>
      </c>
      <c r="AN1279" s="8">
        <f t="shared" si="214"/>
        <v>4.9000000000000012</v>
      </c>
      <c r="AO1279" s="8">
        <f>Table1[[#This Row],[L1 Worked Time]]+Table1[[#This Row],[Idle Time]]+Table1[[#This Row],[L1 Pend Time]]</f>
        <v>73</v>
      </c>
      <c r="AP1279" s="1" t="str">
        <f t="shared" si="215"/>
        <v>Sun</v>
      </c>
      <c r="AQ1279" s="6">
        <f>INT(Table1[[#This Row],[Create Date]])</f>
        <v>45025</v>
      </c>
      <c r="AR1279" s="2">
        <f t="shared" si="216"/>
        <v>45025</v>
      </c>
      <c r="AS1279" s="1" t="str">
        <f t="shared" si="217"/>
        <v>17:20:03</v>
      </c>
      <c r="AT1279" s="1" t="str">
        <f t="shared" si="218"/>
        <v>Week-2</v>
      </c>
      <c r="AU1279" s="3">
        <f t="shared" si="219"/>
        <v>0.70833333333333326</v>
      </c>
      <c r="AW1279">
        <v>0.1</v>
      </c>
      <c r="AX1279">
        <v>68</v>
      </c>
      <c r="AY1279">
        <v>4.9000000000000012</v>
      </c>
    </row>
    <row r="1280" spans="1:51" x14ac:dyDescent="0.25">
      <c r="A1280">
        <v>9443</v>
      </c>
      <c r="B1280" t="s">
        <v>59</v>
      </c>
      <c r="C1280" t="s">
        <v>60</v>
      </c>
      <c r="D1280" t="s">
        <v>43</v>
      </c>
      <c r="E1280" t="s">
        <v>2962</v>
      </c>
      <c r="F1280" t="s">
        <v>5252</v>
      </c>
      <c r="G1280" t="s">
        <v>77</v>
      </c>
      <c r="H1280" t="s">
        <v>72</v>
      </c>
      <c r="I1280" t="s">
        <v>72</v>
      </c>
      <c r="J1280" t="s">
        <v>64</v>
      </c>
      <c r="L1280" t="s">
        <v>50</v>
      </c>
      <c r="M1280" t="s">
        <v>65</v>
      </c>
      <c r="N1280">
        <v>27</v>
      </c>
      <c r="O1280" t="s">
        <v>48</v>
      </c>
      <c r="P1280" t="s">
        <v>66</v>
      </c>
      <c r="Q1280" t="s">
        <v>88</v>
      </c>
      <c r="V1280" t="s">
        <v>48</v>
      </c>
      <c r="W1280" t="s">
        <v>54</v>
      </c>
      <c r="X1280" t="s">
        <v>148</v>
      </c>
      <c r="Y1280" t="s">
        <v>54</v>
      </c>
      <c r="Z1280" t="s">
        <v>1781</v>
      </c>
      <c r="AA1280" t="s">
        <v>54</v>
      </c>
      <c r="AB1280" t="s">
        <v>57</v>
      </c>
      <c r="AC1280" t="s">
        <v>57</v>
      </c>
      <c r="AH1280">
        <f t="shared" si="209"/>
        <v>0</v>
      </c>
      <c r="AI1280">
        <f t="shared" si="210"/>
        <v>1</v>
      </c>
      <c r="AJ1280" t="str">
        <f t="shared" si="211"/>
        <v/>
      </c>
      <c r="AK1280">
        <v>1</v>
      </c>
      <c r="AL1280" s="8">
        <f t="shared" si="212"/>
        <v>27</v>
      </c>
      <c r="AM1280" s="8">
        <f t="shared" si="213"/>
        <v>0.11666666666666667</v>
      </c>
      <c r="AN1280" s="8">
        <f t="shared" si="214"/>
        <v>1.6666666666666666E-2</v>
      </c>
      <c r="AO1280" s="8">
        <f>Table1[[#This Row],[L1 Worked Time]]+Table1[[#This Row],[Idle Time]]+Table1[[#This Row],[L1 Pend Time]]</f>
        <v>27.133333333333333</v>
      </c>
      <c r="AP1280" s="1" t="str">
        <f t="shared" si="215"/>
        <v>Sun</v>
      </c>
      <c r="AQ1280" s="6">
        <f>INT(Table1[[#This Row],[Create Date]])</f>
        <v>45025</v>
      </c>
      <c r="AR1280" s="2">
        <f t="shared" si="216"/>
        <v>45025</v>
      </c>
      <c r="AS1280" s="1" t="str">
        <f t="shared" si="217"/>
        <v>14:00:05</v>
      </c>
      <c r="AT1280" s="1" t="str">
        <f t="shared" si="218"/>
        <v>Week-2</v>
      </c>
      <c r="AU1280" s="3">
        <f t="shared" si="219"/>
        <v>0.58333333333333326</v>
      </c>
      <c r="AW1280">
        <v>0.11666666666666667</v>
      </c>
      <c r="AX1280">
        <v>27</v>
      </c>
      <c r="AY1280">
        <v>1.6666666666666666E-2</v>
      </c>
    </row>
    <row r="1281" spans="1:51" x14ac:dyDescent="0.25">
      <c r="A1281">
        <v>9442</v>
      </c>
      <c r="B1281" t="s">
        <v>59</v>
      </c>
      <c r="C1281" t="s">
        <v>60</v>
      </c>
      <c r="D1281" t="s">
        <v>43</v>
      </c>
      <c r="E1281" t="s">
        <v>2962</v>
      </c>
      <c r="F1281" t="s">
        <v>5253</v>
      </c>
      <c r="G1281" t="s">
        <v>77</v>
      </c>
      <c r="H1281" t="s">
        <v>72</v>
      </c>
      <c r="I1281" t="s">
        <v>72</v>
      </c>
      <c r="J1281" t="s">
        <v>64</v>
      </c>
      <c r="L1281" t="s">
        <v>50</v>
      </c>
      <c r="M1281" t="s">
        <v>65</v>
      </c>
      <c r="N1281">
        <v>13</v>
      </c>
      <c r="O1281" t="s">
        <v>48</v>
      </c>
      <c r="P1281" t="s">
        <v>66</v>
      </c>
      <c r="Q1281" t="s">
        <v>88</v>
      </c>
      <c r="V1281" t="s">
        <v>48</v>
      </c>
      <c r="W1281" t="s">
        <v>54</v>
      </c>
      <c r="X1281" t="s">
        <v>148</v>
      </c>
      <c r="Y1281" t="s">
        <v>54</v>
      </c>
      <c r="Z1281" t="s">
        <v>5254</v>
      </c>
      <c r="AA1281" t="s">
        <v>54</v>
      </c>
      <c r="AB1281" t="s">
        <v>57</v>
      </c>
      <c r="AC1281" t="s">
        <v>5255</v>
      </c>
      <c r="AH1281">
        <f t="shared" si="209"/>
        <v>0</v>
      </c>
      <c r="AI1281">
        <f t="shared" si="210"/>
        <v>1</v>
      </c>
      <c r="AJ1281" t="str">
        <f t="shared" si="211"/>
        <v/>
      </c>
      <c r="AK1281">
        <v>1</v>
      </c>
      <c r="AL1281" s="8">
        <f t="shared" si="212"/>
        <v>12.999999999999998</v>
      </c>
      <c r="AM1281" s="8">
        <f t="shared" si="213"/>
        <v>0.11666666666666667</v>
      </c>
      <c r="AN1281" s="8">
        <f t="shared" si="214"/>
        <v>82.633333333333326</v>
      </c>
      <c r="AO1281" s="8">
        <f>Table1[[#This Row],[L1 Worked Time]]+Table1[[#This Row],[Idle Time]]+Table1[[#This Row],[L1 Pend Time]]</f>
        <v>95.749999999999986</v>
      </c>
      <c r="AP1281" s="1" t="str">
        <f t="shared" si="215"/>
        <v>Sun</v>
      </c>
      <c r="AQ1281" s="6">
        <f>INT(Table1[[#This Row],[Create Date]])</f>
        <v>45025</v>
      </c>
      <c r="AR1281" s="2">
        <f t="shared" si="216"/>
        <v>45025</v>
      </c>
      <c r="AS1281" s="1" t="str">
        <f t="shared" si="217"/>
        <v>09:30:05</v>
      </c>
      <c r="AT1281" s="1" t="str">
        <f t="shared" si="218"/>
        <v>Week-2</v>
      </c>
      <c r="AU1281" s="3">
        <f t="shared" si="219"/>
        <v>0.375</v>
      </c>
      <c r="AW1281">
        <v>0.11666666666666667</v>
      </c>
      <c r="AX1281">
        <v>12.999999999999998</v>
      </c>
      <c r="AY1281">
        <v>82.633333333333326</v>
      </c>
    </row>
    <row r="1282" spans="1:51" x14ac:dyDescent="0.25">
      <c r="A1282">
        <v>9458</v>
      </c>
      <c r="B1282" t="s">
        <v>59</v>
      </c>
      <c r="C1282" t="s">
        <v>60</v>
      </c>
      <c r="D1282" t="s">
        <v>43</v>
      </c>
      <c r="E1282" t="s">
        <v>5215</v>
      </c>
      <c r="F1282" t="s">
        <v>5216</v>
      </c>
      <c r="G1282" t="s">
        <v>2165</v>
      </c>
      <c r="H1282" t="s">
        <v>72</v>
      </c>
      <c r="I1282" t="s">
        <v>72</v>
      </c>
      <c r="J1282" t="s">
        <v>64</v>
      </c>
      <c r="L1282" t="s">
        <v>50</v>
      </c>
      <c r="M1282" t="s">
        <v>65</v>
      </c>
      <c r="N1282">
        <v>22</v>
      </c>
      <c r="O1282" t="s">
        <v>48</v>
      </c>
      <c r="P1282" t="s">
        <v>66</v>
      </c>
      <c r="Q1282" t="s">
        <v>73</v>
      </c>
      <c r="V1282" t="s">
        <v>48</v>
      </c>
      <c r="W1282" t="s">
        <v>54</v>
      </c>
      <c r="X1282" t="s">
        <v>106</v>
      </c>
      <c r="Y1282" t="s">
        <v>54</v>
      </c>
      <c r="Z1282" t="s">
        <v>4373</v>
      </c>
      <c r="AA1282" t="s">
        <v>54</v>
      </c>
      <c r="AB1282" t="s">
        <v>57</v>
      </c>
      <c r="AC1282" t="s">
        <v>4176</v>
      </c>
      <c r="AH1282">
        <f t="shared" ref="AH1282:AH1345" si="220">IFERROR(SEARCH("MSSP",J1282,1),0)</f>
        <v>0</v>
      </c>
      <c r="AI1282">
        <f t="shared" ref="AI1282:AI1345" si="221">IF(OR(H1282="",I1282=""),"",IF(H1282=I1282,1,0))</f>
        <v>1</v>
      </c>
      <c r="AJ1282" t="str">
        <f t="shared" ref="AJ1282:AJ1345" si="222">IF(OR(H1282="",I1282=""),"",IF(H1282&lt;&gt;I1282,1,""))</f>
        <v/>
      </c>
      <c r="AK1282">
        <v>1</v>
      </c>
      <c r="AL1282" s="8">
        <f t="shared" ref="AL1282:AL1345" si="223">(N1282/1440)*1440</f>
        <v>22</v>
      </c>
      <c r="AM1282" s="8">
        <f t="shared" ref="AM1282:AM1345" si="224">((N1282/1440)-(N1282/1440)+MID(X1282,18,8))*1440</f>
        <v>8.3333333333333329E-2</v>
      </c>
      <c r="AN1282" s="8">
        <f t="shared" ref="AN1282:AN1345" si="225">(((N1282/1440)-(N1282/1440))+MID(AC1282,18,8))*1440</f>
        <v>6.0666666666666664</v>
      </c>
      <c r="AO1282" s="8">
        <f>Table1[[#This Row],[L1 Worked Time]]+Table1[[#This Row],[Idle Time]]+Table1[[#This Row],[L1 Pend Time]]</f>
        <v>28.15</v>
      </c>
      <c r="AP1282" s="1" t="str">
        <f t="shared" ref="AP1282:AP1345" si="226">TEXT(AR1282,"DDD")</f>
        <v>Mon</v>
      </c>
      <c r="AQ1282" s="6">
        <f>INT(Table1[[#This Row],[Create Date]])</f>
        <v>45026</v>
      </c>
      <c r="AR1282" s="2">
        <f t="shared" ref="AR1282:AR1345" si="227">IF(F1282="","",INT(MID(F1282,6,2)&amp;"-"&amp;MID(F1282,9,3)&amp;"-"&amp;MID(F1282,15,2)))</f>
        <v>45026</v>
      </c>
      <c r="AS1282" s="1" t="str">
        <f t="shared" ref="AS1282:AS1345" si="228">IF(F1282="","",MID(F1282,18,8))</f>
        <v>21:30:06</v>
      </c>
      <c r="AT1282" s="1" t="str">
        <f t="shared" ref="AT1282:AT1345" si="229">"Week"&amp;"-"&amp;(WEEKNUM(AR1282,2)-WEEKNUM(DATE(YEAR(AR1282),MONTH(AR1282),1),2)+1)</f>
        <v>Week-3</v>
      </c>
      <c r="AU1282" s="3">
        <f t="shared" ref="AU1282:AU1345" si="230">FLOOR(AS1282,1/24)</f>
        <v>0.875</v>
      </c>
      <c r="AW1282">
        <v>8.3333333333333329E-2</v>
      </c>
      <c r="AX1282">
        <v>22</v>
      </c>
      <c r="AY1282">
        <v>6.0666666666666664</v>
      </c>
    </row>
    <row r="1283" spans="1:51" x14ac:dyDescent="0.25">
      <c r="A1283">
        <v>9457</v>
      </c>
      <c r="B1283" t="s">
        <v>41</v>
      </c>
      <c r="C1283" t="s">
        <v>60</v>
      </c>
      <c r="D1283" t="s">
        <v>43</v>
      </c>
      <c r="E1283" t="s">
        <v>110</v>
      </c>
      <c r="F1283" t="s">
        <v>5217</v>
      </c>
      <c r="G1283" t="s">
        <v>2165</v>
      </c>
      <c r="H1283" t="s">
        <v>72</v>
      </c>
      <c r="I1283" t="s">
        <v>72</v>
      </c>
      <c r="J1283" t="s">
        <v>112</v>
      </c>
      <c r="K1283" t="s">
        <v>113</v>
      </c>
      <c r="L1283" t="s">
        <v>50</v>
      </c>
      <c r="M1283" t="s">
        <v>51</v>
      </c>
      <c r="N1283">
        <v>22</v>
      </c>
      <c r="O1283" t="s">
        <v>48</v>
      </c>
      <c r="P1283" t="s">
        <v>52</v>
      </c>
      <c r="T1283" t="s">
        <v>105</v>
      </c>
      <c r="V1283" t="s">
        <v>48</v>
      </c>
      <c r="W1283" t="s">
        <v>54</v>
      </c>
      <c r="X1283" t="s">
        <v>78</v>
      </c>
      <c r="Y1283" t="s">
        <v>54</v>
      </c>
      <c r="Z1283" t="s">
        <v>4626</v>
      </c>
      <c r="AA1283" t="s">
        <v>54</v>
      </c>
      <c r="AB1283" t="s">
        <v>57</v>
      </c>
      <c r="AC1283" t="s">
        <v>5218</v>
      </c>
      <c r="AH1283">
        <f t="shared" si="220"/>
        <v>0</v>
      </c>
      <c r="AI1283">
        <f t="shared" si="221"/>
        <v>1</v>
      </c>
      <c r="AJ1283" t="str">
        <f t="shared" si="222"/>
        <v/>
      </c>
      <c r="AK1283">
        <v>1</v>
      </c>
      <c r="AL1283" s="8">
        <f t="shared" si="223"/>
        <v>22</v>
      </c>
      <c r="AM1283" s="8">
        <f t="shared" si="224"/>
        <v>0.13333333333333333</v>
      </c>
      <c r="AN1283" s="8">
        <f t="shared" si="225"/>
        <v>29.000000000000004</v>
      </c>
      <c r="AO1283" s="8">
        <f>Table1[[#This Row],[L1 Worked Time]]+Table1[[#This Row],[Idle Time]]+Table1[[#This Row],[L1 Pend Time]]</f>
        <v>51.13333333333334</v>
      </c>
      <c r="AP1283" s="1" t="str">
        <f t="shared" si="226"/>
        <v>Mon</v>
      </c>
      <c r="AQ1283" s="6">
        <f>INT(Table1[[#This Row],[Create Date]])</f>
        <v>45026</v>
      </c>
      <c r="AR1283" s="2">
        <f t="shared" si="227"/>
        <v>45026</v>
      </c>
      <c r="AS1283" s="1" t="str">
        <f t="shared" si="228"/>
        <v>20:40:03</v>
      </c>
      <c r="AT1283" s="1" t="str">
        <f t="shared" si="229"/>
        <v>Week-3</v>
      </c>
      <c r="AU1283" s="3">
        <f t="shared" si="230"/>
        <v>0.83333333333333326</v>
      </c>
      <c r="AW1283">
        <v>0.13333333333333333</v>
      </c>
      <c r="AX1283">
        <v>22</v>
      </c>
      <c r="AY1283">
        <v>29.000000000000004</v>
      </c>
    </row>
    <row r="1284" spans="1:51" x14ac:dyDescent="0.25">
      <c r="A1284">
        <v>9456</v>
      </c>
      <c r="B1284" t="s">
        <v>59</v>
      </c>
      <c r="C1284" t="s">
        <v>60</v>
      </c>
      <c r="D1284" t="s">
        <v>43</v>
      </c>
      <c r="E1284" t="s">
        <v>5219</v>
      </c>
      <c r="F1284" t="s">
        <v>5220</v>
      </c>
      <c r="G1284" t="s">
        <v>2165</v>
      </c>
      <c r="H1284" t="s">
        <v>47</v>
      </c>
      <c r="I1284" t="s">
        <v>47</v>
      </c>
      <c r="J1284" t="s">
        <v>64</v>
      </c>
      <c r="L1284" t="s">
        <v>50</v>
      </c>
      <c r="M1284" t="s">
        <v>65</v>
      </c>
      <c r="N1284">
        <v>27</v>
      </c>
      <c r="O1284" t="s">
        <v>48</v>
      </c>
      <c r="P1284" t="s">
        <v>66</v>
      </c>
      <c r="Q1284" t="s">
        <v>317</v>
      </c>
      <c r="V1284" t="s">
        <v>48</v>
      </c>
      <c r="W1284" t="s">
        <v>54</v>
      </c>
      <c r="X1284" t="s">
        <v>55</v>
      </c>
      <c r="Y1284" t="s">
        <v>54</v>
      </c>
      <c r="Z1284" t="s">
        <v>3547</v>
      </c>
      <c r="AA1284" t="s">
        <v>54</v>
      </c>
      <c r="AB1284" t="s">
        <v>57</v>
      </c>
      <c r="AC1284" t="s">
        <v>5221</v>
      </c>
      <c r="AH1284">
        <f t="shared" si="220"/>
        <v>0</v>
      </c>
      <c r="AI1284">
        <f t="shared" si="221"/>
        <v>1</v>
      </c>
      <c r="AJ1284" t="str">
        <f t="shared" si="222"/>
        <v/>
      </c>
      <c r="AK1284">
        <v>1</v>
      </c>
      <c r="AL1284" s="8">
        <f t="shared" si="223"/>
        <v>27</v>
      </c>
      <c r="AM1284" s="8">
        <f t="shared" si="224"/>
        <v>0.15000000000000002</v>
      </c>
      <c r="AN1284" s="8">
        <f t="shared" si="225"/>
        <v>11.2</v>
      </c>
      <c r="AO1284" s="8">
        <f>Table1[[#This Row],[L1 Worked Time]]+Table1[[#This Row],[Idle Time]]+Table1[[#This Row],[L1 Pend Time]]</f>
        <v>38.349999999999994</v>
      </c>
      <c r="AP1284" s="1" t="str">
        <f t="shared" si="226"/>
        <v>Mon</v>
      </c>
      <c r="AQ1284" s="6">
        <f>INT(Table1[[#This Row],[Create Date]])</f>
        <v>45026</v>
      </c>
      <c r="AR1284" s="2">
        <f t="shared" si="227"/>
        <v>45026</v>
      </c>
      <c r="AS1284" s="1" t="str">
        <f t="shared" si="228"/>
        <v>20:30:08</v>
      </c>
      <c r="AT1284" s="1" t="str">
        <f t="shared" si="229"/>
        <v>Week-3</v>
      </c>
      <c r="AU1284" s="3">
        <f t="shared" si="230"/>
        <v>0.83333333333333326</v>
      </c>
      <c r="AW1284">
        <v>0.15000000000000002</v>
      </c>
      <c r="AX1284">
        <v>27</v>
      </c>
      <c r="AY1284">
        <v>11.2</v>
      </c>
    </row>
    <row r="1285" spans="1:51" x14ac:dyDescent="0.25">
      <c r="A1285">
        <v>9455</v>
      </c>
      <c r="B1285" t="s">
        <v>59</v>
      </c>
      <c r="C1285" t="s">
        <v>60</v>
      </c>
      <c r="D1285" t="s">
        <v>43</v>
      </c>
      <c r="E1285" t="s">
        <v>5222</v>
      </c>
      <c r="F1285" t="s">
        <v>5223</v>
      </c>
      <c r="G1285" t="s">
        <v>2165</v>
      </c>
      <c r="H1285" t="s">
        <v>63</v>
      </c>
      <c r="I1285" t="s">
        <v>63</v>
      </c>
      <c r="J1285" t="s">
        <v>83</v>
      </c>
      <c r="L1285" t="s">
        <v>50</v>
      </c>
      <c r="M1285" t="s">
        <v>65</v>
      </c>
      <c r="N1285">
        <v>46</v>
      </c>
      <c r="O1285" t="s">
        <v>48</v>
      </c>
      <c r="P1285" t="s">
        <v>66</v>
      </c>
      <c r="Q1285" t="s">
        <v>67</v>
      </c>
      <c r="V1285" t="s">
        <v>48</v>
      </c>
      <c r="W1285" t="s">
        <v>54</v>
      </c>
      <c r="X1285" t="s">
        <v>142</v>
      </c>
      <c r="Y1285" t="s">
        <v>54</v>
      </c>
      <c r="Z1285" t="s">
        <v>5224</v>
      </c>
      <c r="AA1285" t="s">
        <v>54</v>
      </c>
      <c r="AB1285" t="s">
        <v>57</v>
      </c>
      <c r="AC1285" t="s">
        <v>876</v>
      </c>
      <c r="AH1285">
        <f t="shared" si="220"/>
        <v>0</v>
      </c>
      <c r="AI1285">
        <f t="shared" si="221"/>
        <v>1</v>
      </c>
      <c r="AJ1285" t="str">
        <f t="shared" si="222"/>
        <v/>
      </c>
      <c r="AK1285">
        <v>1</v>
      </c>
      <c r="AL1285" s="8">
        <f t="shared" si="223"/>
        <v>46</v>
      </c>
      <c r="AM1285" s="8">
        <f t="shared" si="224"/>
        <v>0.1</v>
      </c>
      <c r="AN1285" s="8">
        <f t="shared" si="225"/>
        <v>3.2500000000000004</v>
      </c>
      <c r="AO1285" s="8">
        <f>Table1[[#This Row],[L1 Worked Time]]+Table1[[#This Row],[Idle Time]]+Table1[[#This Row],[L1 Pend Time]]</f>
        <v>49.35</v>
      </c>
      <c r="AP1285" s="1" t="str">
        <f t="shared" si="226"/>
        <v>Mon</v>
      </c>
      <c r="AQ1285" s="6">
        <f>INT(Table1[[#This Row],[Create Date]])</f>
        <v>45026</v>
      </c>
      <c r="AR1285" s="2">
        <f t="shared" si="227"/>
        <v>45026</v>
      </c>
      <c r="AS1285" s="1" t="str">
        <f t="shared" si="228"/>
        <v>19:00:05</v>
      </c>
      <c r="AT1285" s="1" t="str">
        <f t="shared" si="229"/>
        <v>Week-3</v>
      </c>
      <c r="AU1285" s="3">
        <f t="shared" si="230"/>
        <v>0.79166666666666663</v>
      </c>
      <c r="AW1285">
        <v>0.1</v>
      </c>
      <c r="AX1285">
        <v>46</v>
      </c>
      <c r="AY1285">
        <v>3.2500000000000004</v>
      </c>
    </row>
    <row r="1286" spans="1:51" x14ac:dyDescent="0.25">
      <c r="A1286">
        <v>9454</v>
      </c>
      <c r="B1286" t="s">
        <v>41</v>
      </c>
      <c r="C1286" t="s">
        <v>60</v>
      </c>
      <c r="D1286" t="s">
        <v>43</v>
      </c>
      <c r="E1286" t="s">
        <v>110</v>
      </c>
      <c r="F1286" t="s">
        <v>5225</v>
      </c>
      <c r="G1286" t="s">
        <v>2165</v>
      </c>
      <c r="H1286" t="s">
        <v>72</v>
      </c>
      <c r="I1286" t="s">
        <v>72</v>
      </c>
      <c r="J1286" t="s">
        <v>112</v>
      </c>
      <c r="K1286" t="s">
        <v>113</v>
      </c>
      <c r="L1286" t="s">
        <v>50</v>
      </c>
      <c r="M1286" t="s">
        <v>51</v>
      </c>
      <c r="N1286">
        <v>54</v>
      </c>
      <c r="O1286" t="s">
        <v>48</v>
      </c>
      <c r="P1286" t="s">
        <v>52</v>
      </c>
      <c r="T1286" t="s">
        <v>105</v>
      </c>
      <c r="V1286" t="s">
        <v>48</v>
      </c>
      <c r="W1286" t="s">
        <v>54</v>
      </c>
      <c r="X1286" t="s">
        <v>106</v>
      </c>
      <c r="Y1286" t="s">
        <v>54</v>
      </c>
      <c r="Z1286" t="s">
        <v>5226</v>
      </c>
      <c r="AA1286" t="s">
        <v>54</v>
      </c>
      <c r="AB1286" t="s">
        <v>57</v>
      </c>
      <c r="AC1286" t="s">
        <v>2773</v>
      </c>
      <c r="AH1286">
        <f t="shared" si="220"/>
        <v>0</v>
      </c>
      <c r="AI1286">
        <f t="shared" si="221"/>
        <v>1</v>
      </c>
      <c r="AJ1286" t="str">
        <f t="shared" si="222"/>
        <v/>
      </c>
      <c r="AK1286">
        <v>1</v>
      </c>
      <c r="AL1286" s="8">
        <f t="shared" si="223"/>
        <v>54</v>
      </c>
      <c r="AM1286" s="8">
        <f t="shared" si="224"/>
        <v>8.3333333333333329E-2</v>
      </c>
      <c r="AN1286" s="8">
        <f t="shared" si="225"/>
        <v>3.3333333333333333E-2</v>
      </c>
      <c r="AO1286" s="8">
        <f>Table1[[#This Row],[L1 Worked Time]]+Table1[[#This Row],[Idle Time]]+Table1[[#This Row],[L1 Pend Time]]</f>
        <v>54.116666666666667</v>
      </c>
      <c r="AP1286" s="1" t="str">
        <f t="shared" si="226"/>
        <v>Mon</v>
      </c>
      <c r="AQ1286" s="6">
        <f>INT(Table1[[#This Row],[Create Date]])</f>
        <v>45026</v>
      </c>
      <c r="AR1286" s="2">
        <f t="shared" si="227"/>
        <v>45026</v>
      </c>
      <c r="AS1286" s="1" t="str">
        <f t="shared" si="228"/>
        <v>18:20:03</v>
      </c>
      <c r="AT1286" s="1" t="str">
        <f t="shared" si="229"/>
        <v>Week-3</v>
      </c>
      <c r="AU1286" s="3">
        <f t="shared" si="230"/>
        <v>0.75</v>
      </c>
      <c r="AW1286">
        <v>8.3333333333333329E-2</v>
      </c>
      <c r="AX1286">
        <v>54</v>
      </c>
      <c r="AY1286">
        <v>3.3333333333333333E-2</v>
      </c>
    </row>
    <row r="1287" spans="1:51" x14ac:dyDescent="0.25">
      <c r="A1287">
        <v>9453</v>
      </c>
      <c r="B1287" t="s">
        <v>346</v>
      </c>
      <c r="C1287" t="s">
        <v>60</v>
      </c>
      <c r="D1287" t="s">
        <v>43</v>
      </c>
      <c r="E1287" t="s">
        <v>5227</v>
      </c>
      <c r="F1287" t="s">
        <v>5228</v>
      </c>
      <c r="G1287" t="s">
        <v>2165</v>
      </c>
      <c r="H1287" t="s">
        <v>63</v>
      </c>
      <c r="I1287" t="s">
        <v>63</v>
      </c>
      <c r="J1287" t="s">
        <v>48</v>
      </c>
      <c r="K1287" t="s">
        <v>2923</v>
      </c>
      <c r="L1287" t="s">
        <v>50</v>
      </c>
      <c r="M1287" t="s">
        <v>51</v>
      </c>
      <c r="N1287">
        <v>37</v>
      </c>
      <c r="O1287" t="s">
        <v>48</v>
      </c>
      <c r="P1287" t="s">
        <v>52</v>
      </c>
      <c r="T1287" t="s">
        <v>105</v>
      </c>
      <c r="V1287" t="s">
        <v>48</v>
      </c>
      <c r="W1287" t="s">
        <v>54</v>
      </c>
      <c r="X1287" t="s">
        <v>78</v>
      </c>
      <c r="Y1287" t="s">
        <v>54</v>
      </c>
      <c r="Z1287" t="s">
        <v>5229</v>
      </c>
      <c r="AA1287" t="s">
        <v>54</v>
      </c>
      <c r="AB1287" t="s">
        <v>57</v>
      </c>
      <c r="AC1287" t="s">
        <v>57</v>
      </c>
      <c r="AH1287">
        <f t="shared" si="220"/>
        <v>0</v>
      </c>
      <c r="AI1287">
        <f t="shared" si="221"/>
        <v>1</v>
      </c>
      <c r="AJ1287" t="str">
        <f t="shared" si="222"/>
        <v/>
      </c>
      <c r="AK1287">
        <v>1</v>
      </c>
      <c r="AL1287" s="8">
        <f t="shared" si="223"/>
        <v>37</v>
      </c>
      <c r="AM1287" s="8">
        <f t="shared" si="224"/>
        <v>0.13333333333333333</v>
      </c>
      <c r="AN1287" s="8">
        <f t="shared" si="225"/>
        <v>1.6666666666666666E-2</v>
      </c>
      <c r="AO1287" s="8">
        <f>Table1[[#This Row],[L1 Worked Time]]+Table1[[#This Row],[Idle Time]]+Table1[[#This Row],[L1 Pend Time]]</f>
        <v>37.15</v>
      </c>
      <c r="AP1287" s="1" t="str">
        <f t="shared" si="226"/>
        <v>Mon</v>
      </c>
      <c r="AQ1287" s="6">
        <f>INT(Table1[[#This Row],[Create Date]])</f>
        <v>45026</v>
      </c>
      <c r="AR1287" s="2">
        <f t="shared" si="227"/>
        <v>45026</v>
      </c>
      <c r="AS1287" s="1" t="str">
        <f t="shared" si="228"/>
        <v>18:00:03</v>
      </c>
      <c r="AT1287" s="1" t="str">
        <f t="shared" si="229"/>
        <v>Week-3</v>
      </c>
      <c r="AU1287" s="3">
        <f t="shared" si="230"/>
        <v>0.75</v>
      </c>
      <c r="AW1287">
        <v>0.13333333333333333</v>
      </c>
      <c r="AX1287">
        <v>37</v>
      </c>
      <c r="AY1287">
        <v>1.6666666666666666E-2</v>
      </c>
    </row>
    <row r="1288" spans="1:51" x14ac:dyDescent="0.25">
      <c r="A1288">
        <v>9452</v>
      </c>
      <c r="B1288" t="s">
        <v>41</v>
      </c>
      <c r="C1288" t="s">
        <v>60</v>
      </c>
      <c r="D1288" t="s">
        <v>43</v>
      </c>
      <c r="E1288" t="s">
        <v>110</v>
      </c>
      <c r="F1288" t="s">
        <v>5230</v>
      </c>
      <c r="G1288" t="s">
        <v>140</v>
      </c>
      <c r="H1288" t="s">
        <v>72</v>
      </c>
      <c r="I1288" t="s">
        <v>72</v>
      </c>
      <c r="J1288" t="s">
        <v>48</v>
      </c>
      <c r="K1288" t="s">
        <v>113</v>
      </c>
      <c r="L1288" t="s">
        <v>50</v>
      </c>
      <c r="M1288" t="s">
        <v>114</v>
      </c>
      <c r="N1288">
        <v>24</v>
      </c>
      <c r="O1288" t="s">
        <v>48</v>
      </c>
      <c r="P1288" t="s">
        <v>52</v>
      </c>
      <c r="T1288" t="s">
        <v>105</v>
      </c>
      <c r="V1288" t="s">
        <v>48</v>
      </c>
      <c r="W1288" t="s">
        <v>54</v>
      </c>
      <c r="X1288" t="s">
        <v>359</v>
      </c>
      <c r="Y1288" t="s">
        <v>54</v>
      </c>
      <c r="Z1288" t="s">
        <v>5231</v>
      </c>
      <c r="AA1288" t="s">
        <v>54</v>
      </c>
      <c r="AB1288" t="s">
        <v>57</v>
      </c>
      <c r="AC1288" t="s">
        <v>57</v>
      </c>
      <c r="AH1288">
        <f t="shared" si="220"/>
        <v>0</v>
      </c>
      <c r="AI1288">
        <f t="shared" si="221"/>
        <v>1</v>
      </c>
      <c r="AJ1288" t="str">
        <f t="shared" si="222"/>
        <v/>
      </c>
      <c r="AK1288">
        <v>1</v>
      </c>
      <c r="AL1288" s="8">
        <f t="shared" si="223"/>
        <v>24</v>
      </c>
      <c r="AM1288" s="8">
        <f t="shared" si="224"/>
        <v>0.2</v>
      </c>
      <c r="AN1288" s="8">
        <f t="shared" si="225"/>
        <v>1.6666666666666666E-2</v>
      </c>
      <c r="AO1288" s="8">
        <f>Table1[[#This Row],[L1 Worked Time]]+Table1[[#This Row],[Idle Time]]+Table1[[#This Row],[L1 Pend Time]]</f>
        <v>24.216666666666665</v>
      </c>
      <c r="AP1288" s="1" t="str">
        <f t="shared" si="226"/>
        <v>Mon</v>
      </c>
      <c r="AQ1288" s="6">
        <f>INT(Table1[[#This Row],[Create Date]])</f>
        <v>45026</v>
      </c>
      <c r="AR1288" s="2">
        <f t="shared" si="227"/>
        <v>45026</v>
      </c>
      <c r="AS1288" s="1" t="str">
        <f t="shared" si="228"/>
        <v>15:40:03</v>
      </c>
      <c r="AT1288" s="1" t="str">
        <f t="shared" si="229"/>
        <v>Week-3</v>
      </c>
      <c r="AU1288" s="3">
        <f t="shared" si="230"/>
        <v>0.625</v>
      </c>
      <c r="AW1288">
        <v>0.2</v>
      </c>
      <c r="AX1288">
        <v>24</v>
      </c>
      <c r="AY1288">
        <v>1.6666666666666666E-2</v>
      </c>
    </row>
    <row r="1289" spans="1:51" x14ac:dyDescent="0.25">
      <c r="A1289">
        <v>9451</v>
      </c>
      <c r="B1289" t="s">
        <v>59</v>
      </c>
      <c r="C1289" t="s">
        <v>60</v>
      </c>
      <c r="D1289" t="s">
        <v>43</v>
      </c>
      <c r="E1289" t="s">
        <v>5232</v>
      </c>
      <c r="F1289" t="s">
        <v>5233</v>
      </c>
      <c r="G1289" t="s">
        <v>120</v>
      </c>
      <c r="H1289" t="s">
        <v>72</v>
      </c>
      <c r="I1289" t="s">
        <v>72</v>
      </c>
      <c r="J1289" t="s">
        <v>64</v>
      </c>
      <c r="L1289" t="s">
        <v>50</v>
      </c>
      <c r="M1289" t="s">
        <v>65</v>
      </c>
      <c r="N1289">
        <v>8</v>
      </c>
      <c r="O1289" t="s">
        <v>48</v>
      </c>
      <c r="P1289" t="s">
        <v>66</v>
      </c>
      <c r="Q1289" t="s">
        <v>73</v>
      </c>
      <c r="V1289" t="s">
        <v>48</v>
      </c>
      <c r="W1289" t="s">
        <v>54</v>
      </c>
      <c r="X1289" t="s">
        <v>89</v>
      </c>
      <c r="Y1289" t="s">
        <v>54</v>
      </c>
      <c r="Z1289" t="s">
        <v>5234</v>
      </c>
      <c r="AA1289" t="s">
        <v>54</v>
      </c>
      <c r="AB1289" t="s">
        <v>57</v>
      </c>
      <c r="AC1289" t="s">
        <v>5235</v>
      </c>
      <c r="AH1289">
        <f t="shared" si="220"/>
        <v>0</v>
      </c>
      <c r="AI1289">
        <f t="shared" si="221"/>
        <v>1</v>
      </c>
      <c r="AJ1289" t="str">
        <f t="shared" si="222"/>
        <v/>
      </c>
      <c r="AK1289">
        <v>1</v>
      </c>
      <c r="AL1289" s="8">
        <f t="shared" si="223"/>
        <v>8</v>
      </c>
      <c r="AM1289" s="8">
        <f t="shared" si="224"/>
        <v>0.16666666666666666</v>
      </c>
      <c r="AN1289" s="8">
        <f t="shared" si="225"/>
        <v>63.05</v>
      </c>
      <c r="AO1289" s="8">
        <f>Table1[[#This Row],[L1 Worked Time]]+Table1[[#This Row],[Idle Time]]+Table1[[#This Row],[L1 Pend Time]]</f>
        <v>71.216666666666669</v>
      </c>
      <c r="AP1289" s="1" t="str">
        <f t="shared" si="226"/>
        <v>Mon</v>
      </c>
      <c r="AQ1289" s="6">
        <f>INT(Table1[[#This Row],[Create Date]])</f>
        <v>45026</v>
      </c>
      <c r="AR1289" s="2">
        <f t="shared" si="227"/>
        <v>45026</v>
      </c>
      <c r="AS1289" s="1" t="str">
        <f t="shared" si="228"/>
        <v>15:00:08</v>
      </c>
      <c r="AT1289" s="1" t="str">
        <f t="shared" si="229"/>
        <v>Week-3</v>
      </c>
      <c r="AU1289" s="3">
        <f t="shared" si="230"/>
        <v>0.625</v>
      </c>
      <c r="AW1289">
        <v>0.16666666666666666</v>
      </c>
      <c r="AX1289">
        <v>8</v>
      </c>
      <c r="AY1289">
        <v>63.05</v>
      </c>
    </row>
    <row r="1290" spans="1:51" x14ac:dyDescent="0.25">
      <c r="A1290">
        <v>9450</v>
      </c>
      <c r="B1290" t="s">
        <v>59</v>
      </c>
      <c r="C1290" t="s">
        <v>100</v>
      </c>
      <c r="D1290" t="s">
        <v>43</v>
      </c>
      <c r="E1290" t="s">
        <v>217</v>
      </c>
      <c r="F1290" t="s">
        <v>5236</v>
      </c>
      <c r="G1290" t="s">
        <v>82</v>
      </c>
      <c r="H1290" t="s">
        <v>47</v>
      </c>
      <c r="I1290" t="s">
        <v>72</v>
      </c>
      <c r="J1290" t="s">
        <v>48</v>
      </c>
      <c r="K1290" t="s">
        <v>121</v>
      </c>
      <c r="L1290" t="s">
        <v>50</v>
      </c>
      <c r="M1290" t="s">
        <v>122</v>
      </c>
      <c r="N1290">
        <v>0</v>
      </c>
      <c r="O1290" t="s">
        <v>48</v>
      </c>
      <c r="P1290" t="s">
        <v>123</v>
      </c>
      <c r="R1290" t="s">
        <v>124</v>
      </c>
      <c r="V1290" t="s">
        <v>48</v>
      </c>
      <c r="W1290" t="s">
        <v>54</v>
      </c>
      <c r="X1290" t="s">
        <v>78</v>
      </c>
      <c r="Y1290" t="s">
        <v>54</v>
      </c>
      <c r="Z1290" t="s">
        <v>913</v>
      </c>
      <c r="AA1290" t="s">
        <v>54</v>
      </c>
      <c r="AB1290" t="s">
        <v>57</v>
      </c>
      <c r="AC1290" t="s">
        <v>4254</v>
      </c>
      <c r="AH1290">
        <f t="shared" si="220"/>
        <v>0</v>
      </c>
      <c r="AI1290">
        <f t="shared" si="221"/>
        <v>0</v>
      </c>
      <c r="AJ1290">
        <f t="shared" si="222"/>
        <v>1</v>
      </c>
      <c r="AK1290">
        <v>1</v>
      </c>
      <c r="AL1290" s="8">
        <f t="shared" si="223"/>
        <v>0</v>
      </c>
      <c r="AM1290" s="8">
        <f t="shared" si="224"/>
        <v>0.13333333333333333</v>
      </c>
      <c r="AN1290" s="8">
        <f t="shared" si="225"/>
        <v>109.3</v>
      </c>
      <c r="AO1290" s="8">
        <f>Table1[[#This Row],[L1 Worked Time]]+Table1[[#This Row],[Idle Time]]+Table1[[#This Row],[L1 Pend Time]]</f>
        <v>109.43333333333334</v>
      </c>
      <c r="AP1290" s="1" t="str">
        <f t="shared" si="226"/>
        <v>Mon</v>
      </c>
      <c r="AQ1290" s="6">
        <f>INT(Table1[[#This Row],[Create Date]])</f>
        <v>45026</v>
      </c>
      <c r="AR1290" s="2">
        <f t="shared" si="227"/>
        <v>45026</v>
      </c>
      <c r="AS1290" s="1" t="str">
        <f t="shared" si="228"/>
        <v>14:00:03</v>
      </c>
      <c r="AT1290" s="1" t="str">
        <f t="shared" si="229"/>
        <v>Week-3</v>
      </c>
      <c r="AU1290" s="3">
        <f t="shared" si="230"/>
        <v>0.58333333333333326</v>
      </c>
      <c r="AW1290">
        <v>0.13333333333333333</v>
      </c>
      <c r="AX1290">
        <v>0</v>
      </c>
      <c r="AY1290">
        <v>109.3</v>
      </c>
    </row>
    <row r="1291" spans="1:51" x14ac:dyDescent="0.25">
      <c r="A1291">
        <v>9449</v>
      </c>
      <c r="B1291" t="s">
        <v>41</v>
      </c>
      <c r="C1291" t="s">
        <v>60</v>
      </c>
      <c r="D1291" t="s">
        <v>43</v>
      </c>
      <c r="E1291" t="s">
        <v>110</v>
      </c>
      <c r="F1291" t="s">
        <v>5237</v>
      </c>
      <c r="G1291" t="s">
        <v>181</v>
      </c>
      <c r="H1291" t="s">
        <v>72</v>
      </c>
      <c r="I1291" t="s">
        <v>72</v>
      </c>
      <c r="J1291" t="s">
        <v>112</v>
      </c>
      <c r="K1291" t="s">
        <v>113</v>
      </c>
      <c r="L1291" t="s">
        <v>50</v>
      </c>
      <c r="M1291" t="s">
        <v>114</v>
      </c>
      <c r="N1291">
        <v>2</v>
      </c>
      <c r="O1291" t="s">
        <v>48</v>
      </c>
      <c r="P1291" t="s">
        <v>52</v>
      </c>
      <c r="T1291" t="s">
        <v>105</v>
      </c>
      <c r="V1291" t="s">
        <v>48</v>
      </c>
      <c r="W1291" t="s">
        <v>54</v>
      </c>
      <c r="X1291" t="s">
        <v>148</v>
      </c>
      <c r="Y1291" t="s">
        <v>54</v>
      </c>
      <c r="Z1291" t="s">
        <v>3873</v>
      </c>
      <c r="AA1291" t="s">
        <v>54</v>
      </c>
      <c r="AB1291" t="s">
        <v>57</v>
      </c>
      <c r="AC1291" t="s">
        <v>5238</v>
      </c>
      <c r="AH1291">
        <f t="shared" si="220"/>
        <v>0</v>
      </c>
      <c r="AI1291">
        <f t="shared" si="221"/>
        <v>1</v>
      </c>
      <c r="AJ1291" t="str">
        <f t="shared" si="222"/>
        <v/>
      </c>
      <c r="AK1291">
        <v>1</v>
      </c>
      <c r="AL1291" s="8">
        <f t="shared" si="223"/>
        <v>2</v>
      </c>
      <c r="AM1291" s="8">
        <f t="shared" si="224"/>
        <v>0.11666666666666667</v>
      </c>
      <c r="AN1291" s="8">
        <f t="shared" si="225"/>
        <v>100.33333333333334</v>
      </c>
      <c r="AO1291" s="8">
        <f>Table1[[#This Row],[L1 Worked Time]]+Table1[[#This Row],[Idle Time]]+Table1[[#This Row],[L1 Pend Time]]</f>
        <v>102.45</v>
      </c>
      <c r="AP1291" s="1" t="str">
        <f t="shared" si="226"/>
        <v>Mon</v>
      </c>
      <c r="AQ1291" s="6">
        <f>INT(Table1[[#This Row],[Create Date]])</f>
        <v>45026</v>
      </c>
      <c r="AR1291" s="2">
        <f t="shared" si="227"/>
        <v>45026</v>
      </c>
      <c r="AS1291" s="1" t="str">
        <f t="shared" si="228"/>
        <v>13:50:03</v>
      </c>
      <c r="AT1291" s="1" t="str">
        <f t="shared" si="229"/>
        <v>Week-3</v>
      </c>
      <c r="AU1291" s="3">
        <f t="shared" si="230"/>
        <v>0.54166666666666663</v>
      </c>
      <c r="AW1291">
        <v>0.11666666666666667</v>
      </c>
      <c r="AX1291">
        <v>2</v>
      </c>
      <c r="AY1291">
        <v>100.33333333333334</v>
      </c>
    </row>
    <row r="1292" spans="1:51" x14ac:dyDescent="0.25">
      <c r="A1292">
        <v>9448</v>
      </c>
      <c r="B1292" t="s">
        <v>59</v>
      </c>
      <c r="C1292" t="s">
        <v>60</v>
      </c>
      <c r="D1292" t="s">
        <v>43</v>
      </c>
      <c r="E1292" t="s">
        <v>273</v>
      </c>
      <c r="F1292" t="s">
        <v>5239</v>
      </c>
      <c r="G1292" t="s">
        <v>120</v>
      </c>
      <c r="H1292" t="s">
        <v>72</v>
      </c>
      <c r="I1292" t="s">
        <v>72</v>
      </c>
      <c r="J1292" t="s">
        <v>64</v>
      </c>
      <c r="L1292" t="s">
        <v>50</v>
      </c>
      <c r="M1292" t="s">
        <v>65</v>
      </c>
      <c r="N1292">
        <v>10</v>
      </c>
      <c r="O1292" t="s">
        <v>48</v>
      </c>
      <c r="P1292" t="s">
        <v>66</v>
      </c>
      <c r="Q1292" t="s">
        <v>73</v>
      </c>
      <c r="V1292" t="s">
        <v>48</v>
      </c>
      <c r="W1292" t="s">
        <v>54</v>
      </c>
      <c r="X1292" t="s">
        <v>359</v>
      </c>
      <c r="Y1292" t="s">
        <v>54</v>
      </c>
      <c r="Z1292" t="s">
        <v>5240</v>
      </c>
      <c r="AA1292" t="s">
        <v>54</v>
      </c>
      <c r="AB1292" t="s">
        <v>57</v>
      </c>
      <c r="AC1292" t="s">
        <v>5241</v>
      </c>
      <c r="AH1292">
        <f t="shared" si="220"/>
        <v>0</v>
      </c>
      <c r="AI1292">
        <f t="shared" si="221"/>
        <v>1</v>
      </c>
      <c r="AJ1292" t="str">
        <f t="shared" si="222"/>
        <v/>
      </c>
      <c r="AK1292">
        <v>1</v>
      </c>
      <c r="AL1292" s="8">
        <f t="shared" si="223"/>
        <v>10</v>
      </c>
      <c r="AM1292" s="8">
        <f t="shared" si="224"/>
        <v>0.2</v>
      </c>
      <c r="AN1292" s="8">
        <f t="shared" si="225"/>
        <v>62.716666666666669</v>
      </c>
      <c r="AO1292" s="8">
        <f>Table1[[#This Row],[L1 Worked Time]]+Table1[[#This Row],[Idle Time]]+Table1[[#This Row],[L1 Pend Time]]</f>
        <v>72.916666666666671</v>
      </c>
      <c r="AP1292" s="1" t="str">
        <f t="shared" si="226"/>
        <v>Mon</v>
      </c>
      <c r="AQ1292" s="6">
        <f>INT(Table1[[#This Row],[Create Date]])</f>
        <v>45026</v>
      </c>
      <c r="AR1292" s="2">
        <f t="shared" si="227"/>
        <v>45026</v>
      </c>
      <c r="AS1292" s="1" t="str">
        <f t="shared" si="228"/>
        <v>13:00:05</v>
      </c>
      <c r="AT1292" s="1" t="str">
        <f t="shared" si="229"/>
        <v>Week-3</v>
      </c>
      <c r="AU1292" s="3">
        <f t="shared" si="230"/>
        <v>0.54166666666666663</v>
      </c>
      <c r="AW1292">
        <v>0.2</v>
      </c>
      <c r="AX1292">
        <v>10</v>
      </c>
      <c r="AY1292">
        <v>62.716666666666669</v>
      </c>
    </row>
    <row r="1293" spans="1:51" x14ac:dyDescent="0.25">
      <c r="A1293">
        <v>9447</v>
      </c>
      <c r="B1293" t="s">
        <v>41</v>
      </c>
      <c r="C1293" t="s">
        <v>60</v>
      </c>
      <c r="D1293" t="s">
        <v>43</v>
      </c>
      <c r="E1293" t="s">
        <v>3386</v>
      </c>
      <c r="F1293" t="s">
        <v>5242</v>
      </c>
      <c r="G1293" t="s">
        <v>82</v>
      </c>
      <c r="H1293" t="s">
        <v>63</v>
      </c>
      <c r="I1293" t="s">
        <v>63</v>
      </c>
      <c r="J1293" t="s">
        <v>112</v>
      </c>
      <c r="K1293" t="s">
        <v>2614</v>
      </c>
      <c r="L1293" t="s">
        <v>50</v>
      </c>
      <c r="M1293" t="s">
        <v>114</v>
      </c>
      <c r="N1293">
        <v>3</v>
      </c>
      <c r="O1293" t="s">
        <v>48</v>
      </c>
      <c r="P1293" t="s">
        <v>354</v>
      </c>
      <c r="U1293" t="s">
        <v>3388</v>
      </c>
      <c r="V1293" t="s">
        <v>48</v>
      </c>
      <c r="W1293" t="s">
        <v>54</v>
      </c>
      <c r="X1293" t="s">
        <v>125</v>
      </c>
      <c r="Y1293" t="s">
        <v>54</v>
      </c>
      <c r="Z1293" t="s">
        <v>5243</v>
      </c>
      <c r="AA1293" t="s">
        <v>54</v>
      </c>
      <c r="AB1293" t="s">
        <v>57</v>
      </c>
      <c r="AC1293" t="s">
        <v>5244</v>
      </c>
      <c r="AH1293">
        <f t="shared" si="220"/>
        <v>0</v>
      </c>
      <c r="AI1293">
        <f t="shared" si="221"/>
        <v>1</v>
      </c>
      <c r="AJ1293" t="str">
        <f t="shared" si="222"/>
        <v/>
      </c>
      <c r="AK1293">
        <v>1</v>
      </c>
      <c r="AL1293" s="8">
        <f t="shared" si="223"/>
        <v>3</v>
      </c>
      <c r="AM1293" s="8">
        <f t="shared" si="224"/>
        <v>0.23333333333333334</v>
      </c>
      <c r="AN1293" s="8">
        <f t="shared" si="225"/>
        <v>221.76666666666668</v>
      </c>
      <c r="AO1293" s="8">
        <f>Table1[[#This Row],[L1 Worked Time]]+Table1[[#This Row],[Idle Time]]+Table1[[#This Row],[L1 Pend Time]]</f>
        <v>225</v>
      </c>
      <c r="AP1293" s="1" t="str">
        <f t="shared" si="226"/>
        <v>Mon</v>
      </c>
      <c r="AQ1293" s="6">
        <f>INT(Table1[[#This Row],[Create Date]])</f>
        <v>45026</v>
      </c>
      <c r="AR1293" s="2">
        <f t="shared" si="227"/>
        <v>45026</v>
      </c>
      <c r="AS1293" s="1" t="str">
        <f t="shared" si="228"/>
        <v>08:20:03</v>
      </c>
      <c r="AT1293" s="1" t="str">
        <f t="shared" si="229"/>
        <v>Week-3</v>
      </c>
      <c r="AU1293" s="3">
        <f t="shared" si="230"/>
        <v>0.33333333333333331</v>
      </c>
      <c r="AW1293">
        <v>0.23333333333333334</v>
      </c>
      <c r="AX1293">
        <v>3</v>
      </c>
      <c r="AY1293">
        <v>221.76666666666668</v>
      </c>
    </row>
    <row r="1294" spans="1:51" x14ac:dyDescent="0.25">
      <c r="A1294">
        <v>9446</v>
      </c>
      <c r="B1294" t="s">
        <v>59</v>
      </c>
      <c r="C1294" t="s">
        <v>60</v>
      </c>
      <c r="D1294" t="s">
        <v>43</v>
      </c>
      <c r="E1294" t="s">
        <v>5245</v>
      </c>
      <c r="F1294" t="s">
        <v>5246</v>
      </c>
      <c r="G1294" t="s">
        <v>82</v>
      </c>
      <c r="H1294" t="s">
        <v>47</v>
      </c>
      <c r="I1294" t="s">
        <v>47</v>
      </c>
      <c r="J1294" t="s">
        <v>64</v>
      </c>
      <c r="L1294" t="s">
        <v>50</v>
      </c>
      <c r="M1294" t="s">
        <v>65</v>
      </c>
      <c r="N1294">
        <v>77</v>
      </c>
      <c r="O1294" t="s">
        <v>48</v>
      </c>
      <c r="P1294" t="s">
        <v>66</v>
      </c>
      <c r="Q1294" t="s">
        <v>317</v>
      </c>
      <c r="V1294" t="s">
        <v>48</v>
      </c>
      <c r="W1294" t="s">
        <v>54</v>
      </c>
      <c r="X1294" t="s">
        <v>84</v>
      </c>
      <c r="Y1294" t="s">
        <v>54</v>
      </c>
      <c r="Z1294" t="s">
        <v>5247</v>
      </c>
      <c r="AA1294" t="s">
        <v>54</v>
      </c>
      <c r="AB1294" t="s">
        <v>57</v>
      </c>
      <c r="AC1294" t="s">
        <v>5248</v>
      </c>
      <c r="AH1294">
        <f t="shared" si="220"/>
        <v>0</v>
      </c>
      <c r="AI1294">
        <f t="shared" si="221"/>
        <v>1</v>
      </c>
      <c r="AJ1294" t="str">
        <f t="shared" si="222"/>
        <v/>
      </c>
      <c r="AK1294">
        <v>1</v>
      </c>
      <c r="AL1294" s="8">
        <f t="shared" si="223"/>
        <v>77</v>
      </c>
      <c r="AM1294" s="8">
        <f t="shared" si="224"/>
        <v>0.18333333333333332</v>
      </c>
      <c r="AN1294" s="8">
        <f t="shared" si="225"/>
        <v>81.8</v>
      </c>
      <c r="AO1294" s="8">
        <f>Table1[[#This Row],[L1 Worked Time]]+Table1[[#This Row],[Idle Time]]+Table1[[#This Row],[L1 Pend Time]]</f>
        <v>158.98333333333335</v>
      </c>
      <c r="AP1294" s="1" t="str">
        <f t="shared" si="226"/>
        <v>Mon</v>
      </c>
      <c r="AQ1294" s="6">
        <f>INT(Table1[[#This Row],[Create Date]])</f>
        <v>45026</v>
      </c>
      <c r="AR1294" s="2">
        <f t="shared" si="227"/>
        <v>45026</v>
      </c>
      <c r="AS1294" s="1" t="str">
        <f t="shared" si="228"/>
        <v>07:30:11</v>
      </c>
      <c r="AT1294" s="1" t="str">
        <f t="shared" si="229"/>
        <v>Week-3</v>
      </c>
      <c r="AU1294" s="3">
        <f t="shared" si="230"/>
        <v>0.29166666666666663</v>
      </c>
      <c r="AW1294">
        <v>0.18333333333333332</v>
      </c>
      <c r="AX1294">
        <v>77</v>
      </c>
      <c r="AY1294">
        <v>81.8</v>
      </c>
    </row>
    <row r="1295" spans="1:51" x14ac:dyDescent="0.25">
      <c r="A1295">
        <v>9445</v>
      </c>
      <c r="B1295" t="s">
        <v>59</v>
      </c>
      <c r="C1295" t="s">
        <v>60</v>
      </c>
      <c r="D1295" t="s">
        <v>43</v>
      </c>
      <c r="E1295" t="s">
        <v>5249</v>
      </c>
      <c r="F1295" t="s">
        <v>5246</v>
      </c>
      <c r="G1295" t="s">
        <v>46</v>
      </c>
      <c r="H1295" t="s">
        <v>63</v>
      </c>
      <c r="I1295" t="s">
        <v>63</v>
      </c>
      <c r="J1295" t="s">
        <v>64</v>
      </c>
      <c r="L1295" t="s">
        <v>50</v>
      </c>
      <c r="M1295" t="s">
        <v>65</v>
      </c>
      <c r="N1295">
        <v>34</v>
      </c>
      <c r="O1295" t="s">
        <v>48</v>
      </c>
      <c r="P1295" t="s">
        <v>66</v>
      </c>
      <c r="Q1295" t="s">
        <v>67</v>
      </c>
      <c r="V1295" t="s">
        <v>48</v>
      </c>
      <c r="W1295" t="s">
        <v>54</v>
      </c>
      <c r="X1295" t="s">
        <v>55</v>
      </c>
      <c r="Y1295" t="s">
        <v>54</v>
      </c>
      <c r="Z1295" t="s">
        <v>2848</v>
      </c>
      <c r="AA1295" t="s">
        <v>54</v>
      </c>
      <c r="AB1295" t="s">
        <v>57</v>
      </c>
      <c r="AC1295" t="s">
        <v>4817</v>
      </c>
      <c r="AH1295">
        <f t="shared" si="220"/>
        <v>0</v>
      </c>
      <c r="AI1295">
        <f t="shared" si="221"/>
        <v>1</v>
      </c>
      <c r="AJ1295" t="str">
        <f t="shared" si="222"/>
        <v/>
      </c>
      <c r="AK1295">
        <v>1</v>
      </c>
      <c r="AL1295" s="8">
        <f t="shared" si="223"/>
        <v>34</v>
      </c>
      <c r="AM1295" s="8">
        <f t="shared" si="224"/>
        <v>0.15000000000000002</v>
      </c>
      <c r="AN1295" s="8">
        <f t="shared" si="225"/>
        <v>17.566666666666663</v>
      </c>
      <c r="AO1295" s="8">
        <f>Table1[[#This Row],[L1 Worked Time]]+Table1[[#This Row],[Idle Time]]+Table1[[#This Row],[L1 Pend Time]]</f>
        <v>51.716666666666661</v>
      </c>
      <c r="AP1295" s="1" t="str">
        <f t="shared" si="226"/>
        <v>Mon</v>
      </c>
      <c r="AQ1295" s="6">
        <f>INT(Table1[[#This Row],[Create Date]])</f>
        <v>45026</v>
      </c>
      <c r="AR1295" s="2">
        <f t="shared" si="227"/>
        <v>45026</v>
      </c>
      <c r="AS1295" s="1" t="str">
        <f t="shared" si="228"/>
        <v>07:30:11</v>
      </c>
      <c r="AT1295" s="1" t="str">
        <f t="shared" si="229"/>
        <v>Week-3</v>
      </c>
      <c r="AU1295" s="3">
        <f t="shared" si="230"/>
        <v>0.29166666666666663</v>
      </c>
      <c r="AW1295">
        <v>0.15000000000000002</v>
      </c>
      <c r="AX1295">
        <v>34</v>
      </c>
      <c r="AY1295">
        <v>17.566666666666663</v>
      </c>
    </row>
    <row r="1296" spans="1:51" x14ac:dyDescent="0.25">
      <c r="A1296">
        <v>9479</v>
      </c>
      <c r="B1296" t="s">
        <v>41</v>
      </c>
      <c r="C1296" t="s">
        <v>42</v>
      </c>
      <c r="D1296" t="s">
        <v>43</v>
      </c>
      <c r="E1296" t="s">
        <v>110</v>
      </c>
      <c r="F1296" t="s">
        <v>5167</v>
      </c>
      <c r="G1296" t="s">
        <v>46</v>
      </c>
      <c r="H1296" t="s">
        <v>72</v>
      </c>
      <c r="I1296" t="s">
        <v>72</v>
      </c>
      <c r="J1296" t="s">
        <v>112</v>
      </c>
      <c r="K1296" t="s">
        <v>113</v>
      </c>
      <c r="L1296" t="s">
        <v>50</v>
      </c>
      <c r="M1296" t="s">
        <v>114</v>
      </c>
      <c r="N1296">
        <v>69</v>
      </c>
      <c r="O1296" t="s">
        <v>48</v>
      </c>
      <c r="P1296" t="s">
        <v>52</v>
      </c>
      <c r="T1296" t="s">
        <v>105</v>
      </c>
      <c r="V1296" t="s">
        <v>48</v>
      </c>
      <c r="W1296" t="s">
        <v>54</v>
      </c>
      <c r="X1296" t="s">
        <v>142</v>
      </c>
      <c r="Y1296" t="s">
        <v>54</v>
      </c>
      <c r="Z1296" t="s">
        <v>5168</v>
      </c>
      <c r="AA1296" t="s">
        <v>54</v>
      </c>
      <c r="AB1296" t="s">
        <v>57</v>
      </c>
      <c r="AC1296" t="s">
        <v>5169</v>
      </c>
      <c r="AH1296">
        <f t="shared" si="220"/>
        <v>0</v>
      </c>
      <c r="AI1296">
        <f t="shared" si="221"/>
        <v>1</v>
      </c>
      <c r="AJ1296" t="str">
        <f t="shared" si="222"/>
        <v/>
      </c>
      <c r="AK1296">
        <v>1</v>
      </c>
      <c r="AL1296" s="8">
        <f t="shared" si="223"/>
        <v>69</v>
      </c>
      <c r="AM1296" s="8">
        <f t="shared" si="224"/>
        <v>0.1</v>
      </c>
      <c r="AN1296" s="8">
        <f t="shared" si="225"/>
        <v>269.14999999999998</v>
      </c>
      <c r="AO1296" s="8">
        <f>Table1[[#This Row],[L1 Worked Time]]+Table1[[#This Row],[Idle Time]]+Table1[[#This Row],[L1 Pend Time]]</f>
        <v>338.25</v>
      </c>
      <c r="AP1296" s="1" t="str">
        <f t="shared" si="226"/>
        <v>Tue</v>
      </c>
      <c r="AQ1296" s="6">
        <f>INT(Table1[[#This Row],[Create Date]])</f>
        <v>45027</v>
      </c>
      <c r="AR1296" s="2">
        <f t="shared" si="227"/>
        <v>45027</v>
      </c>
      <c r="AS1296" s="1" t="str">
        <f t="shared" si="228"/>
        <v>23:50:03</v>
      </c>
      <c r="AT1296" s="1" t="str">
        <f t="shared" si="229"/>
        <v>Week-3</v>
      </c>
      <c r="AU1296" s="3">
        <f t="shared" si="230"/>
        <v>0.95833333333333326</v>
      </c>
      <c r="AW1296">
        <v>0.1</v>
      </c>
      <c r="AX1296">
        <v>69</v>
      </c>
      <c r="AY1296">
        <v>269.14999999999998</v>
      </c>
    </row>
    <row r="1297" spans="1:51" x14ac:dyDescent="0.25">
      <c r="A1297">
        <v>9478</v>
      </c>
      <c r="B1297" t="s">
        <v>41</v>
      </c>
      <c r="C1297" t="s">
        <v>60</v>
      </c>
      <c r="D1297" t="s">
        <v>43</v>
      </c>
      <c r="E1297" t="s">
        <v>110</v>
      </c>
      <c r="F1297" t="s">
        <v>5170</v>
      </c>
      <c r="G1297" t="s">
        <v>2165</v>
      </c>
      <c r="H1297" t="s">
        <v>63</v>
      </c>
      <c r="I1297" t="s">
        <v>63</v>
      </c>
      <c r="J1297" t="s">
        <v>112</v>
      </c>
      <c r="K1297" t="s">
        <v>113</v>
      </c>
      <c r="L1297" t="s">
        <v>50</v>
      </c>
      <c r="M1297" t="s">
        <v>51</v>
      </c>
      <c r="N1297">
        <v>40</v>
      </c>
      <c r="O1297" t="s">
        <v>48</v>
      </c>
      <c r="P1297" t="s">
        <v>52</v>
      </c>
      <c r="T1297" t="s">
        <v>105</v>
      </c>
      <c r="V1297" t="s">
        <v>48</v>
      </c>
      <c r="W1297" t="s">
        <v>54</v>
      </c>
      <c r="X1297" t="s">
        <v>142</v>
      </c>
      <c r="Y1297" t="s">
        <v>54</v>
      </c>
      <c r="Z1297" t="s">
        <v>4000</v>
      </c>
      <c r="AA1297" t="s">
        <v>54</v>
      </c>
      <c r="AB1297" t="s">
        <v>57</v>
      </c>
      <c r="AC1297" t="s">
        <v>1864</v>
      </c>
      <c r="AH1297">
        <f t="shared" si="220"/>
        <v>0</v>
      </c>
      <c r="AI1297">
        <f t="shared" si="221"/>
        <v>1</v>
      </c>
      <c r="AJ1297" t="str">
        <f t="shared" si="222"/>
        <v/>
      </c>
      <c r="AK1297">
        <v>1</v>
      </c>
      <c r="AL1297" s="8">
        <f t="shared" si="223"/>
        <v>40</v>
      </c>
      <c r="AM1297" s="8">
        <f t="shared" si="224"/>
        <v>0.1</v>
      </c>
      <c r="AN1297" s="8">
        <f t="shared" si="225"/>
        <v>38.700000000000003</v>
      </c>
      <c r="AO1297" s="8">
        <f>Table1[[#This Row],[L1 Worked Time]]+Table1[[#This Row],[Idle Time]]+Table1[[#This Row],[L1 Pend Time]]</f>
        <v>78.800000000000011</v>
      </c>
      <c r="AP1297" s="1" t="str">
        <f t="shared" si="226"/>
        <v>Tue</v>
      </c>
      <c r="AQ1297" s="6">
        <f>INT(Table1[[#This Row],[Create Date]])</f>
        <v>45027</v>
      </c>
      <c r="AR1297" s="2">
        <f t="shared" si="227"/>
        <v>45027</v>
      </c>
      <c r="AS1297" s="1" t="str">
        <f t="shared" si="228"/>
        <v>21:00:03</v>
      </c>
      <c r="AT1297" s="1" t="str">
        <f t="shared" si="229"/>
        <v>Week-3</v>
      </c>
      <c r="AU1297" s="3">
        <f t="shared" si="230"/>
        <v>0.875</v>
      </c>
      <c r="AW1297">
        <v>0.1</v>
      </c>
      <c r="AX1297">
        <v>40</v>
      </c>
      <c r="AY1297">
        <v>38.700000000000003</v>
      </c>
    </row>
    <row r="1298" spans="1:51" x14ac:dyDescent="0.25">
      <c r="A1298">
        <v>9477</v>
      </c>
      <c r="B1298" t="s">
        <v>117</v>
      </c>
      <c r="C1298" t="s">
        <v>399</v>
      </c>
      <c r="D1298" t="s">
        <v>43</v>
      </c>
      <c r="E1298" t="s">
        <v>217</v>
      </c>
      <c r="F1298" t="s">
        <v>5171</v>
      </c>
      <c r="G1298" t="s">
        <v>2165</v>
      </c>
      <c r="H1298" t="s">
        <v>47</v>
      </c>
      <c r="I1298" t="s">
        <v>72</v>
      </c>
      <c r="J1298" t="s">
        <v>112</v>
      </c>
      <c r="K1298" t="s">
        <v>121</v>
      </c>
      <c r="L1298" t="s">
        <v>50</v>
      </c>
      <c r="M1298" t="s">
        <v>122</v>
      </c>
      <c r="N1298">
        <v>52</v>
      </c>
      <c r="O1298" t="s">
        <v>48</v>
      </c>
      <c r="P1298" t="s">
        <v>123</v>
      </c>
      <c r="R1298" t="s">
        <v>124</v>
      </c>
      <c r="V1298" t="s">
        <v>48</v>
      </c>
      <c r="W1298" t="s">
        <v>54</v>
      </c>
      <c r="X1298" t="s">
        <v>55</v>
      </c>
      <c r="Y1298" t="s">
        <v>54</v>
      </c>
      <c r="Z1298" t="s">
        <v>1356</v>
      </c>
      <c r="AA1298" t="s">
        <v>54</v>
      </c>
      <c r="AB1298" t="s">
        <v>57</v>
      </c>
      <c r="AC1298" t="s">
        <v>57</v>
      </c>
      <c r="AH1298">
        <f t="shared" si="220"/>
        <v>0</v>
      </c>
      <c r="AI1298">
        <f t="shared" si="221"/>
        <v>0</v>
      </c>
      <c r="AJ1298">
        <f t="shared" si="222"/>
        <v>1</v>
      </c>
      <c r="AK1298">
        <v>1</v>
      </c>
      <c r="AL1298" s="8">
        <f t="shared" si="223"/>
        <v>51.999999999999993</v>
      </c>
      <c r="AM1298" s="8">
        <f t="shared" si="224"/>
        <v>0.15000000000000002</v>
      </c>
      <c r="AN1298" s="8">
        <f t="shared" si="225"/>
        <v>1.6666666666666666E-2</v>
      </c>
      <c r="AO1298" s="8">
        <f>Table1[[#This Row],[L1 Worked Time]]+Table1[[#This Row],[Idle Time]]+Table1[[#This Row],[L1 Pend Time]]</f>
        <v>52.166666666666657</v>
      </c>
      <c r="AP1298" s="1" t="str">
        <f t="shared" si="226"/>
        <v>Tue</v>
      </c>
      <c r="AQ1298" s="6">
        <f>INT(Table1[[#This Row],[Create Date]])</f>
        <v>45027</v>
      </c>
      <c r="AR1298" s="2">
        <f t="shared" si="227"/>
        <v>45027</v>
      </c>
      <c r="AS1298" s="1" t="str">
        <f t="shared" si="228"/>
        <v>20:50:03</v>
      </c>
      <c r="AT1298" s="1" t="str">
        <f t="shared" si="229"/>
        <v>Week-3</v>
      </c>
      <c r="AU1298" s="3">
        <f t="shared" si="230"/>
        <v>0.83333333333333326</v>
      </c>
      <c r="AW1298">
        <v>0.15000000000000002</v>
      </c>
      <c r="AX1298">
        <v>51.999999999999993</v>
      </c>
      <c r="AY1298">
        <v>1.6666666666666666E-2</v>
      </c>
    </row>
    <row r="1299" spans="1:51" x14ac:dyDescent="0.25">
      <c r="A1299">
        <v>9476</v>
      </c>
      <c r="B1299" t="s">
        <v>117</v>
      </c>
      <c r="C1299" t="s">
        <v>60</v>
      </c>
      <c r="D1299" t="s">
        <v>43</v>
      </c>
      <c r="E1299" t="s">
        <v>217</v>
      </c>
      <c r="F1299" t="s">
        <v>5172</v>
      </c>
      <c r="G1299" t="s">
        <v>2165</v>
      </c>
      <c r="H1299" t="s">
        <v>47</v>
      </c>
      <c r="I1299" t="s">
        <v>47</v>
      </c>
      <c r="J1299" t="s">
        <v>112</v>
      </c>
      <c r="K1299" t="s">
        <v>121</v>
      </c>
      <c r="L1299" t="s">
        <v>50</v>
      </c>
      <c r="M1299" t="s">
        <v>114</v>
      </c>
      <c r="N1299">
        <v>51</v>
      </c>
      <c r="O1299" t="s">
        <v>48</v>
      </c>
      <c r="P1299" t="s">
        <v>123</v>
      </c>
      <c r="R1299" t="s">
        <v>124</v>
      </c>
      <c r="V1299" t="s">
        <v>48</v>
      </c>
      <c r="W1299" t="s">
        <v>54</v>
      </c>
      <c r="X1299" t="s">
        <v>148</v>
      </c>
      <c r="Y1299" t="s">
        <v>54</v>
      </c>
      <c r="Z1299" t="s">
        <v>5173</v>
      </c>
      <c r="AA1299" t="s">
        <v>54</v>
      </c>
      <c r="AB1299" t="s">
        <v>57</v>
      </c>
      <c r="AC1299" t="s">
        <v>57</v>
      </c>
      <c r="AH1299">
        <f t="shared" si="220"/>
        <v>0</v>
      </c>
      <c r="AI1299">
        <f t="shared" si="221"/>
        <v>1</v>
      </c>
      <c r="AJ1299" t="str">
        <f t="shared" si="222"/>
        <v/>
      </c>
      <c r="AK1299">
        <v>1</v>
      </c>
      <c r="AL1299" s="8">
        <f t="shared" si="223"/>
        <v>51</v>
      </c>
      <c r="AM1299" s="8">
        <f t="shared" si="224"/>
        <v>0.11666666666666667</v>
      </c>
      <c r="AN1299" s="8">
        <f t="shared" si="225"/>
        <v>1.6666666666666666E-2</v>
      </c>
      <c r="AO1299" s="8">
        <f>Table1[[#This Row],[L1 Worked Time]]+Table1[[#This Row],[Idle Time]]+Table1[[#This Row],[L1 Pend Time]]</f>
        <v>51.133333333333333</v>
      </c>
      <c r="AP1299" s="1" t="str">
        <f t="shared" si="226"/>
        <v>Tue</v>
      </c>
      <c r="AQ1299" s="6">
        <f>INT(Table1[[#This Row],[Create Date]])</f>
        <v>45027</v>
      </c>
      <c r="AR1299" s="2">
        <f t="shared" si="227"/>
        <v>45027</v>
      </c>
      <c r="AS1299" s="1" t="str">
        <f t="shared" si="228"/>
        <v>19:10:03</v>
      </c>
      <c r="AT1299" s="1" t="str">
        <f t="shared" si="229"/>
        <v>Week-3</v>
      </c>
      <c r="AU1299" s="3">
        <f t="shared" si="230"/>
        <v>0.79166666666666663</v>
      </c>
      <c r="AW1299">
        <v>0.11666666666666667</v>
      </c>
      <c r="AX1299">
        <v>51</v>
      </c>
      <c r="AY1299">
        <v>1.6666666666666666E-2</v>
      </c>
    </row>
    <row r="1300" spans="1:51" x14ac:dyDescent="0.25">
      <c r="A1300">
        <v>9475</v>
      </c>
      <c r="B1300" t="s">
        <v>41</v>
      </c>
      <c r="C1300" t="s">
        <v>42</v>
      </c>
      <c r="D1300" t="s">
        <v>43</v>
      </c>
      <c r="E1300" t="s">
        <v>110</v>
      </c>
      <c r="F1300" t="s">
        <v>5174</v>
      </c>
      <c r="G1300" t="s">
        <v>140</v>
      </c>
      <c r="H1300" t="s">
        <v>72</v>
      </c>
      <c r="I1300" t="s">
        <v>72</v>
      </c>
      <c r="J1300" t="s">
        <v>48</v>
      </c>
      <c r="K1300" t="s">
        <v>113</v>
      </c>
      <c r="L1300" t="s">
        <v>50</v>
      </c>
      <c r="M1300" t="s">
        <v>114</v>
      </c>
      <c r="N1300">
        <v>20</v>
      </c>
      <c r="O1300" t="s">
        <v>48</v>
      </c>
      <c r="P1300" t="s">
        <v>52</v>
      </c>
      <c r="T1300" t="s">
        <v>105</v>
      </c>
      <c r="V1300" t="s">
        <v>48</v>
      </c>
      <c r="W1300" t="s">
        <v>54</v>
      </c>
      <c r="X1300" t="s">
        <v>148</v>
      </c>
      <c r="Y1300" t="s">
        <v>54</v>
      </c>
      <c r="Z1300" t="s">
        <v>5175</v>
      </c>
      <c r="AA1300" t="s">
        <v>54</v>
      </c>
      <c r="AB1300" t="s">
        <v>57</v>
      </c>
      <c r="AC1300" t="s">
        <v>57</v>
      </c>
      <c r="AH1300">
        <f t="shared" si="220"/>
        <v>0</v>
      </c>
      <c r="AI1300">
        <f t="shared" si="221"/>
        <v>1</v>
      </c>
      <c r="AJ1300" t="str">
        <f t="shared" si="222"/>
        <v/>
      </c>
      <c r="AK1300">
        <v>1</v>
      </c>
      <c r="AL1300" s="8">
        <f t="shared" si="223"/>
        <v>20</v>
      </c>
      <c r="AM1300" s="8">
        <f t="shared" si="224"/>
        <v>0.11666666666666667</v>
      </c>
      <c r="AN1300" s="8">
        <f t="shared" si="225"/>
        <v>1.6666666666666666E-2</v>
      </c>
      <c r="AO1300" s="8">
        <f>Table1[[#This Row],[L1 Worked Time]]+Table1[[#This Row],[Idle Time]]+Table1[[#This Row],[L1 Pend Time]]</f>
        <v>20.133333333333333</v>
      </c>
      <c r="AP1300" s="1" t="str">
        <f t="shared" si="226"/>
        <v>Tue</v>
      </c>
      <c r="AQ1300" s="6">
        <f>INT(Table1[[#This Row],[Create Date]])</f>
        <v>45027</v>
      </c>
      <c r="AR1300" s="2">
        <f t="shared" si="227"/>
        <v>45027</v>
      </c>
      <c r="AS1300" s="1" t="str">
        <f t="shared" si="228"/>
        <v>15:40:03</v>
      </c>
      <c r="AT1300" s="1" t="str">
        <f t="shared" si="229"/>
        <v>Week-3</v>
      </c>
      <c r="AU1300" s="3">
        <f t="shared" si="230"/>
        <v>0.625</v>
      </c>
      <c r="AW1300">
        <v>0.11666666666666667</v>
      </c>
      <c r="AX1300">
        <v>20</v>
      </c>
      <c r="AY1300">
        <v>1.6666666666666666E-2</v>
      </c>
    </row>
    <row r="1301" spans="1:51" x14ac:dyDescent="0.25">
      <c r="A1301">
        <v>9474</v>
      </c>
      <c r="B1301" t="s">
        <v>41</v>
      </c>
      <c r="C1301" t="s">
        <v>164</v>
      </c>
      <c r="D1301" t="s">
        <v>43</v>
      </c>
      <c r="E1301" t="s">
        <v>4442</v>
      </c>
      <c r="F1301" t="s">
        <v>5176</v>
      </c>
      <c r="G1301" t="s">
        <v>82</v>
      </c>
      <c r="H1301" t="s">
        <v>63</v>
      </c>
      <c r="I1301" t="s">
        <v>63</v>
      </c>
      <c r="J1301" t="s">
        <v>112</v>
      </c>
      <c r="K1301" t="s">
        <v>2614</v>
      </c>
      <c r="L1301" t="s">
        <v>50</v>
      </c>
      <c r="M1301" t="s">
        <v>114</v>
      </c>
      <c r="N1301">
        <v>1</v>
      </c>
      <c r="O1301" t="s">
        <v>48</v>
      </c>
      <c r="P1301" t="s">
        <v>354</v>
      </c>
      <c r="U1301" t="s">
        <v>4444</v>
      </c>
      <c r="V1301" t="s">
        <v>48</v>
      </c>
      <c r="W1301" t="s">
        <v>54</v>
      </c>
      <c r="X1301" t="s">
        <v>763</v>
      </c>
      <c r="Y1301" t="s">
        <v>54</v>
      </c>
      <c r="Z1301" t="s">
        <v>259</v>
      </c>
      <c r="AA1301" t="s">
        <v>54</v>
      </c>
      <c r="AB1301" t="s">
        <v>57</v>
      </c>
      <c r="AC1301" t="s">
        <v>5177</v>
      </c>
      <c r="AH1301">
        <f t="shared" si="220"/>
        <v>0</v>
      </c>
      <c r="AI1301">
        <f t="shared" si="221"/>
        <v>1</v>
      </c>
      <c r="AJ1301" t="str">
        <f t="shared" si="222"/>
        <v/>
      </c>
      <c r="AK1301">
        <v>1</v>
      </c>
      <c r="AL1301" s="8">
        <f t="shared" si="223"/>
        <v>1</v>
      </c>
      <c r="AM1301" s="8">
        <f t="shared" si="224"/>
        <v>6.6666666666666679</v>
      </c>
      <c r="AN1301" s="8">
        <f t="shared" si="225"/>
        <v>77.349999999999994</v>
      </c>
      <c r="AO1301" s="8">
        <f>Table1[[#This Row],[L1 Worked Time]]+Table1[[#This Row],[Idle Time]]+Table1[[#This Row],[L1 Pend Time]]</f>
        <v>85.016666666666666</v>
      </c>
      <c r="AP1301" s="1" t="str">
        <f t="shared" si="226"/>
        <v>Tue</v>
      </c>
      <c r="AQ1301" s="6">
        <f>INT(Table1[[#This Row],[Create Date]])</f>
        <v>45027</v>
      </c>
      <c r="AR1301" s="2">
        <f t="shared" si="227"/>
        <v>45027</v>
      </c>
      <c r="AS1301" s="1" t="str">
        <f t="shared" si="228"/>
        <v>15:10:03</v>
      </c>
      <c r="AT1301" s="1" t="str">
        <f t="shared" si="229"/>
        <v>Week-3</v>
      </c>
      <c r="AU1301" s="3">
        <f t="shared" si="230"/>
        <v>0.625</v>
      </c>
      <c r="AW1301">
        <v>6.6666666666666679</v>
      </c>
      <c r="AX1301">
        <v>1</v>
      </c>
      <c r="AY1301">
        <v>77.349999999999994</v>
      </c>
    </row>
    <row r="1302" spans="1:51" x14ac:dyDescent="0.25">
      <c r="A1302">
        <v>9473</v>
      </c>
      <c r="B1302" t="s">
        <v>41</v>
      </c>
      <c r="C1302" t="s">
        <v>164</v>
      </c>
      <c r="D1302" t="s">
        <v>43</v>
      </c>
      <c r="E1302" t="s">
        <v>3386</v>
      </c>
      <c r="F1302" t="s">
        <v>5178</v>
      </c>
      <c r="G1302" t="s">
        <v>120</v>
      </c>
      <c r="H1302" t="s">
        <v>63</v>
      </c>
      <c r="I1302" t="s">
        <v>63</v>
      </c>
      <c r="J1302" t="s">
        <v>379</v>
      </c>
      <c r="K1302" t="s">
        <v>2614</v>
      </c>
      <c r="L1302" t="s">
        <v>50</v>
      </c>
      <c r="M1302" t="s">
        <v>114</v>
      </c>
      <c r="N1302">
        <v>2</v>
      </c>
      <c r="O1302" t="s">
        <v>48</v>
      </c>
      <c r="P1302" t="s">
        <v>354</v>
      </c>
      <c r="U1302" t="s">
        <v>3388</v>
      </c>
      <c r="V1302" t="s">
        <v>48</v>
      </c>
      <c r="W1302" t="s">
        <v>54</v>
      </c>
      <c r="X1302" t="s">
        <v>1407</v>
      </c>
      <c r="Y1302" t="s">
        <v>54</v>
      </c>
      <c r="Z1302" t="s">
        <v>5179</v>
      </c>
      <c r="AA1302" t="s">
        <v>54</v>
      </c>
      <c r="AB1302" t="s">
        <v>57</v>
      </c>
      <c r="AC1302" t="s">
        <v>200</v>
      </c>
      <c r="AH1302">
        <f t="shared" si="220"/>
        <v>0</v>
      </c>
      <c r="AI1302">
        <f t="shared" si="221"/>
        <v>1</v>
      </c>
      <c r="AJ1302" t="str">
        <f t="shared" si="222"/>
        <v/>
      </c>
      <c r="AK1302">
        <v>1</v>
      </c>
      <c r="AL1302" s="8">
        <f t="shared" si="223"/>
        <v>2</v>
      </c>
      <c r="AM1302" s="8">
        <f t="shared" si="224"/>
        <v>1.5</v>
      </c>
      <c r="AN1302" s="8">
        <f t="shared" si="225"/>
        <v>111.70000000000002</v>
      </c>
      <c r="AO1302" s="8">
        <f>Table1[[#This Row],[L1 Worked Time]]+Table1[[#This Row],[Idle Time]]+Table1[[#This Row],[L1 Pend Time]]</f>
        <v>115.20000000000002</v>
      </c>
      <c r="AP1302" s="1" t="str">
        <f t="shared" si="226"/>
        <v>Tue</v>
      </c>
      <c r="AQ1302" s="6">
        <f>INT(Table1[[#This Row],[Create Date]])</f>
        <v>45027</v>
      </c>
      <c r="AR1302" s="2">
        <f t="shared" si="227"/>
        <v>45027</v>
      </c>
      <c r="AS1302" s="1" t="str">
        <f t="shared" si="228"/>
        <v>14:50:03</v>
      </c>
      <c r="AT1302" s="1" t="str">
        <f t="shared" si="229"/>
        <v>Week-3</v>
      </c>
      <c r="AU1302" s="3">
        <f t="shared" si="230"/>
        <v>0.58333333333333326</v>
      </c>
      <c r="AW1302">
        <v>1.5</v>
      </c>
      <c r="AX1302">
        <v>2</v>
      </c>
      <c r="AY1302">
        <v>111.70000000000002</v>
      </c>
    </row>
    <row r="1303" spans="1:51" x14ac:dyDescent="0.25">
      <c r="A1303">
        <v>9472</v>
      </c>
      <c r="B1303" t="s">
        <v>41</v>
      </c>
      <c r="C1303" t="s">
        <v>42</v>
      </c>
      <c r="D1303" t="s">
        <v>43</v>
      </c>
      <c r="E1303" t="s">
        <v>110</v>
      </c>
      <c r="F1303" t="s">
        <v>5180</v>
      </c>
      <c r="G1303" t="s">
        <v>82</v>
      </c>
      <c r="H1303" t="s">
        <v>63</v>
      </c>
      <c r="I1303" t="s">
        <v>47</v>
      </c>
      <c r="J1303" t="s">
        <v>112</v>
      </c>
      <c r="K1303" t="s">
        <v>141</v>
      </c>
      <c r="L1303" t="s">
        <v>50</v>
      </c>
      <c r="M1303" t="s">
        <v>114</v>
      </c>
      <c r="N1303">
        <v>120</v>
      </c>
      <c r="O1303" t="s">
        <v>48</v>
      </c>
      <c r="P1303" t="s">
        <v>52</v>
      </c>
      <c r="T1303" t="s">
        <v>105</v>
      </c>
      <c r="V1303" t="s">
        <v>48</v>
      </c>
      <c r="W1303" t="s">
        <v>54</v>
      </c>
      <c r="X1303" t="s">
        <v>244</v>
      </c>
      <c r="Y1303" t="s">
        <v>54</v>
      </c>
      <c r="Z1303" t="s">
        <v>5181</v>
      </c>
      <c r="AA1303" t="s">
        <v>54</v>
      </c>
      <c r="AB1303" t="s">
        <v>57</v>
      </c>
      <c r="AC1303" t="s">
        <v>57</v>
      </c>
      <c r="AH1303">
        <f t="shared" si="220"/>
        <v>0</v>
      </c>
      <c r="AI1303">
        <f t="shared" si="221"/>
        <v>0</v>
      </c>
      <c r="AJ1303">
        <f t="shared" si="222"/>
        <v>1</v>
      </c>
      <c r="AK1303">
        <v>1</v>
      </c>
      <c r="AL1303" s="8">
        <f t="shared" si="223"/>
        <v>120</v>
      </c>
      <c r="AM1303" s="8">
        <f t="shared" si="224"/>
        <v>0.31666666666666665</v>
      </c>
      <c r="AN1303" s="8">
        <f t="shared" si="225"/>
        <v>1.6666666666666666E-2</v>
      </c>
      <c r="AO1303" s="8">
        <f>Table1[[#This Row],[L1 Worked Time]]+Table1[[#This Row],[Idle Time]]+Table1[[#This Row],[L1 Pend Time]]</f>
        <v>120.33333333333333</v>
      </c>
      <c r="AP1303" s="1" t="str">
        <f t="shared" si="226"/>
        <v>Tue</v>
      </c>
      <c r="AQ1303" s="6">
        <f>INT(Table1[[#This Row],[Create Date]])</f>
        <v>45027</v>
      </c>
      <c r="AR1303" s="2">
        <f t="shared" si="227"/>
        <v>45027</v>
      </c>
      <c r="AS1303" s="1" t="str">
        <f t="shared" si="228"/>
        <v>13:40:03</v>
      </c>
      <c r="AT1303" s="1" t="str">
        <f t="shared" si="229"/>
        <v>Week-3</v>
      </c>
      <c r="AU1303" s="3">
        <f t="shared" si="230"/>
        <v>0.54166666666666663</v>
      </c>
      <c r="AW1303">
        <v>0.31666666666666665</v>
      </c>
      <c r="AX1303">
        <v>120</v>
      </c>
      <c r="AY1303">
        <v>1.6666666666666666E-2</v>
      </c>
    </row>
    <row r="1304" spans="1:51" x14ac:dyDescent="0.25">
      <c r="A1304">
        <v>9471</v>
      </c>
      <c r="B1304" t="s">
        <v>59</v>
      </c>
      <c r="C1304" t="s">
        <v>60</v>
      </c>
      <c r="D1304" t="s">
        <v>43</v>
      </c>
      <c r="E1304" t="s">
        <v>273</v>
      </c>
      <c r="F1304" t="s">
        <v>5182</v>
      </c>
      <c r="G1304" t="s">
        <v>181</v>
      </c>
      <c r="H1304" t="s">
        <v>72</v>
      </c>
      <c r="I1304" t="s">
        <v>72</v>
      </c>
      <c r="J1304" t="s">
        <v>64</v>
      </c>
      <c r="L1304" t="s">
        <v>50</v>
      </c>
      <c r="M1304" t="s">
        <v>65</v>
      </c>
      <c r="N1304">
        <v>34</v>
      </c>
      <c r="O1304" t="s">
        <v>48</v>
      </c>
      <c r="P1304" t="s">
        <v>66</v>
      </c>
      <c r="Q1304" t="s">
        <v>73</v>
      </c>
      <c r="V1304" t="s">
        <v>48</v>
      </c>
      <c r="W1304" t="s">
        <v>54</v>
      </c>
      <c r="X1304" t="s">
        <v>1490</v>
      </c>
      <c r="Y1304" t="s">
        <v>54</v>
      </c>
      <c r="Z1304" t="s">
        <v>5183</v>
      </c>
      <c r="AA1304" t="s">
        <v>54</v>
      </c>
      <c r="AB1304" t="s">
        <v>57</v>
      </c>
      <c r="AC1304" t="s">
        <v>1058</v>
      </c>
      <c r="AH1304">
        <f t="shared" si="220"/>
        <v>0</v>
      </c>
      <c r="AI1304">
        <f t="shared" si="221"/>
        <v>1</v>
      </c>
      <c r="AJ1304" t="str">
        <f t="shared" si="222"/>
        <v/>
      </c>
      <c r="AK1304">
        <v>1</v>
      </c>
      <c r="AL1304" s="8">
        <f t="shared" si="223"/>
        <v>34</v>
      </c>
      <c r="AM1304" s="8">
        <f t="shared" si="224"/>
        <v>0.6166666666666667</v>
      </c>
      <c r="AN1304" s="8">
        <f t="shared" si="225"/>
        <v>66.666666666666671</v>
      </c>
      <c r="AO1304" s="8">
        <f>Table1[[#This Row],[L1 Worked Time]]+Table1[[#This Row],[Idle Time]]+Table1[[#This Row],[L1 Pend Time]]</f>
        <v>101.28333333333333</v>
      </c>
      <c r="AP1304" s="1" t="str">
        <f t="shared" si="226"/>
        <v>Tue</v>
      </c>
      <c r="AQ1304" s="6">
        <f>INT(Table1[[#This Row],[Create Date]])</f>
        <v>45027</v>
      </c>
      <c r="AR1304" s="2">
        <f t="shared" si="227"/>
        <v>45027</v>
      </c>
      <c r="AS1304" s="1" t="str">
        <f t="shared" si="228"/>
        <v>12:30:05</v>
      </c>
      <c r="AT1304" s="1" t="str">
        <f t="shared" si="229"/>
        <v>Week-3</v>
      </c>
      <c r="AU1304" s="3">
        <f t="shared" si="230"/>
        <v>0.5</v>
      </c>
      <c r="AW1304">
        <v>0.6166666666666667</v>
      </c>
      <c r="AX1304">
        <v>34</v>
      </c>
      <c r="AY1304">
        <v>66.666666666666671</v>
      </c>
    </row>
    <row r="1305" spans="1:51" x14ac:dyDescent="0.25">
      <c r="A1305">
        <v>9470</v>
      </c>
      <c r="B1305" t="s">
        <v>59</v>
      </c>
      <c r="C1305" t="s">
        <v>60</v>
      </c>
      <c r="D1305" t="s">
        <v>43</v>
      </c>
      <c r="E1305" t="s">
        <v>5184</v>
      </c>
      <c r="F1305" t="s">
        <v>5185</v>
      </c>
      <c r="G1305" t="s">
        <v>140</v>
      </c>
      <c r="H1305" t="s">
        <v>72</v>
      </c>
      <c r="I1305" t="s">
        <v>72</v>
      </c>
      <c r="J1305" t="s">
        <v>64</v>
      </c>
      <c r="L1305" t="s">
        <v>50</v>
      </c>
      <c r="M1305" t="s">
        <v>114</v>
      </c>
      <c r="N1305">
        <v>119</v>
      </c>
      <c r="O1305" t="s">
        <v>48</v>
      </c>
      <c r="P1305" t="s">
        <v>66</v>
      </c>
      <c r="Q1305" t="s">
        <v>73</v>
      </c>
      <c r="V1305" t="s">
        <v>48</v>
      </c>
      <c r="W1305" t="s">
        <v>54</v>
      </c>
      <c r="X1305" t="s">
        <v>5186</v>
      </c>
      <c r="Y1305" t="s">
        <v>54</v>
      </c>
      <c r="Z1305" t="s">
        <v>5187</v>
      </c>
      <c r="AA1305" t="s">
        <v>54</v>
      </c>
      <c r="AB1305" t="s">
        <v>57</v>
      </c>
      <c r="AC1305" t="s">
        <v>5188</v>
      </c>
      <c r="AH1305">
        <f t="shared" si="220"/>
        <v>0</v>
      </c>
      <c r="AI1305">
        <f t="shared" si="221"/>
        <v>1</v>
      </c>
      <c r="AJ1305" t="str">
        <f t="shared" si="222"/>
        <v/>
      </c>
      <c r="AK1305">
        <v>1</v>
      </c>
      <c r="AL1305" s="8">
        <f t="shared" si="223"/>
        <v>119</v>
      </c>
      <c r="AM1305" s="8">
        <f t="shared" si="224"/>
        <v>28.133333333333333</v>
      </c>
      <c r="AN1305" s="8">
        <f t="shared" si="225"/>
        <v>96.866666666666674</v>
      </c>
      <c r="AO1305" s="8">
        <f>Table1[[#This Row],[L1 Worked Time]]+Table1[[#This Row],[Idle Time]]+Table1[[#This Row],[L1 Pend Time]]</f>
        <v>244</v>
      </c>
      <c r="AP1305" s="1" t="str">
        <f t="shared" si="226"/>
        <v>Tue</v>
      </c>
      <c r="AQ1305" s="6">
        <f>INT(Table1[[#This Row],[Create Date]])</f>
        <v>45027</v>
      </c>
      <c r="AR1305" s="2">
        <f t="shared" si="227"/>
        <v>45027</v>
      </c>
      <c r="AS1305" s="1" t="str">
        <f t="shared" si="228"/>
        <v>11:30:06</v>
      </c>
      <c r="AT1305" s="1" t="str">
        <f t="shared" si="229"/>
        <v>Week-3</v>
      </c>
      <c r="AU1305" s="3">
        <f t="shared" si="230"/>
        <v>0.45833333333333331</v>
      </c>
      <c r="AW1305">
        <v>28.133333333333333</v>
      </c>
      <c r="AX1305">
        <v>119</v>
      </c>
      <c r="AY1305">
        <v>96.866666666666674</v>
      </c>
    </row>
    <row r="1306" spans="1:51" x14ac:dyDescent="0.25">
      <c r="A1306">
        <v>9469</v>
      </c>
      <c r="B1306" t="s">
        <v>59</v>
      </c>
      <c r="C1306" t="s">
        <v>60</v>
      </c>
      <c r="D1306" t="s">
        <v>43</v>
      </c>
      <c r="E1306" t="s">
        <v>1051</v>
      </c>
      <c r="F1306" t="s">
        <v>5185</v>
      </c>
      <c r="G1306" t="s">
        <v>82</v>
      </c>
      <c r="H1306" t="s">
        <v>72</v>
      </c>
      <c r="I1306" t="s">
        <v>72</v>
      </c>
      <c r="J1306" t="s">
        <v>48</v>
      </c>
      <c r="L1306" t="s">
        <v>50</v>
      </c>
      <c r="M1306" t="s">
        <v>65</v>
      </c>
      <c r="N1306">
        <v>43</v>
      </c>
      <c r="O1306" t="s">
        <v>48</v>
      </c>
      <c r="P1306" t="s">
        <v>66</v>
      </c>
      <c r="Q1306" t="s">
        <v>73</v>
      </c>
      <c r="V1306" t="s">
        <v>48</v>
      </c>
      <c r="W1306" t="s">
        <v>54</v>
      </c>
      <c r="X1306" t="s">
        <v>5189</v>
      </c>
      <c r="Y1306" t="s">
        <v>54</v>
      </c>
      <c r="Z1306" t="s">
        <v>5190</v>
      </c>
      <c r="AA1306" t="s">
        <v>54</v>
      </c>
      <c r="AB1306" t="s">
        <v>57</v>
      </c>
      <c r="AC1306" t="s">
        <v>57</v>
      </c>
      <c r="AH1306">
        <f t="shared" si="220"/>
        <v>0</v>
      </c>
      <c r="AI1306">
        <f t="shared" si="221"/>
        <v>1</v>
      </c>
      <c r="AJ1306" t="str">
        <f t="shared" si="222"/>
        <v/>
      </c>
      <c r="AK1306">
        <v>1</v>
      </c>
      <c r="AL1306" s="8">
        <f t="shared" si="223"/>
        <v>43</v>
      </c>
      <c r="AM1306" s="8">
        <f t="shared" si="224"/>
        <v>16.766666666666666</v>
      </c>
      <c r="AN1306" s="8">
        <f t="shared" si="225"/>
        <v>1.6666666666666666E-2</v>
      </c>
      <c r="AO1306" s="8">
        <f>Table1[[#This Row],[L1 Worked Time]]+Table1[[#This Row],[Idle Time]]+Table1[[#This Row],[L1 Pend Time]]</f>
        <v>59.783333333333331</v>
      </c>
      <c r="AP1306" s="1" t="str">
        <f t="shared" si="226"/>
        <v>Tue</v>
      </c>
      <c r="AQ1306" s="6">
        <f>INT(Table1[[#This Row],[Create Date]])</f>
        <v>45027</v>
      </c>
      <c r="AR1306" s="2">
        <f t="shared" si="227"/>
        <v>45027</v>
      </c>
      <c r="AS1306" s="1" t="str">
        <f t="shared" si="228"/>
        <v>11:30:06</v>
      </c>
      <c r="AT1306" s="1" t="str">
        <f t="shared" si="229"/>
        <v>Week-3</v>
      </c>
      <c r="AU1306" s="3">
        <f t="shared" si="230"/>
        <v>0.45833333333333331</v>
      </c>
      <c r="AW1306">
        <v>16.766666666666666</v>
      </c>
      <c r="AX1306">
        <v>43</v>
      </c>
      <c r="AY1306">
        <v>1.6666666666666666E-2</v>
      </c>
    </row>
    <row r="1307" spans="1:51" x14ac:dyDescent="0.25">
      <c r="A1307">
        <v>9468</v>
      </c>
      <c r="B1307" t="s">
        <v>59</v>
      </c>
      <c r="C1307" t="s">
        <v>60</v>
      </c>
      <c r="D1307" t="s">
        <v>43</v>
      </c>
      <c r="E1307" t="s">
        <v>556</v>
      </c>
      <c r="F1307" t="s">
        <v>5185</v>
      </c>
      <c r="G1307" t="s">
        <v>120</v>
      </c>
      <c r="H1307" t="s">
        <v>72</v>
      </c>
      <c r="I1307" t="s">
        <v>72</v>
      </c>
      <c r="J1307" t="s">
        <v>64</v>
      </c>
      <c r="L1307" t="s">
        <v>50</v>
      </c>
      <c r="M1307" t="s">
        <v>65</v>
      </c>
      <c r="N1307">
        <v>5</v>
      </c>
      <c r="O1307" t="s">
        <v>48</v>
      </c>
      <c r="P1307" t="s">
        <v>66</v>
      </c>
      <c r="Q1307" t="s">
        <v>73</v>
      </c>
      <c r="V1307" t="s">
        <v>48</v>
      </c>
      <c r="W1307" t="s">
        <v>54</v>
      </c>
      <c r="X1307" t="s">
        <v>78</v>
      </c>
      <c r="Y1307" t="s">
        <v>54</v>
      </c>
      <c r="Z1307" t="s">
        <v>5191</v>
      </c>
      <c r="AA1307" t="s">
        <v>54</v>
      </c>
      <c r="AB1307" t="s">
        <v>57</v>
      </c>
      <c r="AC1307" t="s">
        <v>5192</v>
      </c>
      <c r="AH1307">
        <f t="shared" si="220"/>
        <v>0</v>
      </c>
      <c r="AI1307">
        <f t="shared" si="221"/>
        <v>1</v>
      </c>
      <c r="AJ1307" t="str">
        <f t="shared" si="222"/>
        <v/>
      </c>
      <c r="AK1307">
        <v>1</v>
      </c>
      <c r="AL1307" s="8">
        <f t="shared" si="223"/>
        <v>5</v>
      </c>
      <c r="AM1307" s="8">
        <f t="shared" si="224"/>
        <v>0.13333333333333333</v>
      </c>
      <c r="AN1307" s="8">
        <f t="shared" si="225"/>
        <v>159.08333333333334</v>
      </c>
      <c r="AO1307" s="8">
        <f>Table1[[#This Row],[L1 Worked Time]]+Table1[[#This Row],[Idle Time]]+Table1[[#This Row],[L1 Pend Time]]</f>
        <v>164.21666666666667</v>
      </c>
      <c r="AP1307" s="1" t="str">
        <f t="shared" si="226"/>
        <v>Tue</v>
      </c>
      <c r="AQ1307" s="6">
        <f>INT(Table1[[#This Row],[Create Date]])</f>
        <v>45027</v>
      </c>
      <c r="AR1307" s="2">
        <f t="shared" si="227"/>
        <v>45027</v>
      </c>
      <c r="AS1307" s="1" t="str">
        <f t="shared" si="228"/>
        <v>11:30:06</v>
      </c>
      <c r="AT1307" s="1" t="str">
        <f t="shared" si="229"/>
        <v>Week-3</v>
      </c>
      <c r="AU1307" s="3">
        <f t="shared" si="230"/>
        <v>0.45833333333333331</v>
      </c>
      <c r="AW1307">
        <v>0.13333333333333333</v>
      </c>
      <c r="AX1307">
        <v>5</v>
      </c>
      <c r="AY1307">
        <v>159.08333333333334</v>
      </c>
    </row>
    <row r="1308" spans="1:51" x14ac:dyDescent="0.25">
      <c r="A1308">
        <v>9467</v>
      </c>
      <c r="B1308" t="s">
        <v>59</v>
      </c>
      <c r="C1308" t="s">
        <v>60</v>
      </c>
      <c r="D1308" t="s">
        <v>43</v>
      </c>
      <c r="E1308" t="s">
        <v>2777</v>
      </c>
      <c r="F1308" t="s">
        <v>5193</v>
      </c>
      <c r="G1308" t="s">
        <v>120</v>
      </c>
      <c r="H1308" t="s">
        <v>63</v>
      </c>
      <c r="I1308" t="s">
        <v>63</v>
      </c>
      <c r="J1308" t="s">
        <v>48</v>
      </c>
      <c r="K1308" t="s">
        <v>130</v>
      </c>
      <c r="L1308" t="s">
        <v>50</v>
      </c>
      <c r="M1308" t="s">
        <v>122</v>
      </c>
      <c r="N1308">
        <v>25</v>
      </c>
      <c r="O1308" t="s">
        <v>48</v>
      </c>
      <c r="P1308" t="s">
        <v>52</v>
      </c>
      <c r="T1308" t="s">
        <v>105</v>
      </c>
      <c r="V1308" t="s">
        <v>48</v>
      </c>
      <c r="W1308" t="s">
        <v>54</v>
      </c>
      <c r="X1308" t="s">
        <v>247</v>
      </c>
      <c r="Y1308" t="s">
        <v>54</v>
      </c>
      <c r="Z1308" t="s">
        <v>5194</v>
      </c>
      <c r="AA1308" t="s">
        <v>54</v>
      </c>
      <c r="AB1308" t="s">
        <v>57</v>
      </c>
      <c r="AC1308" t="s">
        <v>1644</v>
      </c>
      <c r="AH1308">
        <f t="shared" si="220"/>
        <v>0</v>
      </c>
      <c r="AI1308">
        <f t="shared" si="221"/>
        <v>1</v>
      </c>
      <c r="AJ1308" t="str">
        <f t="shared" si="222"/>
        <v/>
      </c>
      <c r="AK1308">
        <v>1</v>
      </c>
      <c r="AL1308" s="8">
        <f t="shared" si="223"/>
        <v>25</v>
      </c>
      <c r="AM1308" s="8">
        <f t="shared" si="224"/>
        <v>0.26666666666666666</v>
      </c>
      <c r="AN1308" s="8">
        <f t="shared" si="225"/>
        <v>115.18333333333332</v>
      </c>
      <c r="AO1308" s="8">
        <f>Table1[[#This Row],[L1 Worked Time]]+Table1[[#This Row],[Idle Time]]+Table1[[#This Row],[L1 Pend Time]]</f>
        <v>140.44999999999999</v>
      </c>
      <c r="AP1308" s="1" t="str">
        <f t="shared" si="226"/>
        <v>Tue</v>
      </c>
      <c r="AQ1308" s="6">
        <f>INT(Table1[[#This Row],[Create Date]])</f>
        <v>45027</v>
      </c>
      <c r="AR1308" s="2">
        <f t="shared" si="227"/>
        <v>45027</v>
      </c>
      <c r="AS1308" s="1" t="str">
        <f t="shared" si="228"/>
        <v>10:50:03</v>
      </c>
      <c r="AT1308" s="1" t="str">
        <f t="shared" si="229"/>
        <v>Week-3</v>
      </c>
      <c r="AU1308" s="3">
        <f t="shared" si="230"/>
        <v>0.41666666666666663</v>
      </c>
      <c r="AW1308">
        <v>0.26666666666666666</v>
      </c>
      <c r="AX1308">
        <v>25</v>
      </c>
      <c r="AY1308">
        <v>115.18333333333332</v>
      </c>
    </row>
    <row r="1309" spans="1:51" x14ac:dyDescent="0.25">
      <c r="A1309">
        <v>9466</v>
      </c>
      <c r="B1309" t="s">
        <v>41</v>
      </c>
      <c r="C1309" t="s">
        <v>60</v>
      </c>
      <c r="D1309" t="s">
        <v>43</v>
      </c>
      <c r="E1309" t="s">
        <v>110</v>
      </c>
      <c r="F1309" t="s">
        <v>5195</v>
      </c>
      <c r="G1309" t="s">
        <v>181</v>
      </c>
      <c r="H1309" t="s">
        <v>72</v>
      </c>
      <c r="I1309" t="s">
        <v>72</v>
      </c>
      <c r="J1309" t="s">
        <v>112</v>
      </c>
      <c r="K1309" t="s">
        <v>113</v>
      </c>
      <c r="L1309" t="s">
        <v>50</v>
      </c>
      <c r="M1309" t="s">
        <v>114</v>
      </c>
      <c r="N1309">
        <v>58</v>
      </c>
      <c r="O1309" t="s">
        <v>48</v>
      </c>
      <c r="P1309" t="s">
        <v>52</v>
      </c>
      <c r="T1309" t="s">
        <v>105</v>
      </c>
      <c r="V1309" t="s">
        <v>48</v>
      </c>
      <c r="W1309" t="s">
        <v>54</v>
      </c>
      <c r="X1309" t="s">
        <v>148</v>
      </c>
      <c r="Y1309" t="s">
        <v>54</v>
      </c>
      <c r="Z1309" t="s">
        <v>2342</v>
      </c>
      <c r="AA1309" t="s">
        <v>54</v>
      </c>
      <c r="AB1309" t="s">
        <v>57</v>
      </c>
      <c r="AC1309" t="s">
        <v>5196</v>
      </c>
      <c r="AH1309">
        <f t="shared" si="220"/>
        <v>0</v>
      </c>
      <c r="AI1309">
        <f t="shared" si="221"/>
        <v>1</v>
      </c>
      <c r="AJ1309" t="str">
        <f t="shared" si="222"/>
        <v/>
      </c>
      <c r="AK1309">
        <v>1</v>
      </c>
      <c r="AL1309" s="8">
        <f t="shared" si="223"/>
        <v>58.000000000000007</v>
      </c>
      <c r="AM1309" s="8">
        <f t="shared" si="224"/>
        <v>0.11666666666666667</v>
      </c>
      <c r="AN1309" s="8">
        <f t="shared" si="225"/>
        <v>115.93333333333334</v>
      </c>
      <c r="AO1309" s="8">
        <f>Table1[[#This Row],[L1 Worked Time]]+Table1[[#This Row],[Idle Time]]+Table1[[#This Row],[L1 Pend Time]]</f>
        <v>174.05</v>
      </c>
      <c r="AP1309" s="1" t="str">
        <f t="shared" si="226"/>
        <v>Tue</v>
      </c>
      <c r="AQ1309" s="6">
        <f>INT(Table1[[#This Row],[Create Date]])</f>
        <v>45027</v>
      </c>
      <c r="AR1309" s="2">
        <f t="shared" si="227"/>
        <v>45027</v>
      </c>
      <c r="AS1309" s="1" t="str">
        <f t="shared" si="228"/>
        <v>10:40:03</v>
      </c>
      <c r="AT1309" s="1" t="str">
        <f t="shared" si="229"/>
        <v>Week-3</v>
      </c>
      <c r="AU1309" s="3">
        <f t="shared" si="230"/>
        <v>0.41666666666666663</v>
      </c>
      <c r="AW1309">
        <v>0.11666666666666667</v>
      </c>
      <c r="AX1309">
        <v>58.000000000000007</v>
      </c>
      <c r="AY1309">
        <v>115.93333333333334</v>
      </c>
    </row>
    <row r="1310" spans="1:51" x14ac:dyDescent="0.25">
      <c r="A1310">
        <v>9465</v>
      </c>
      <c r="B1310" t="s">
        <v>41</v>
      </c>
      <c r="C1310" t="s">
        <v>60</v>
      </c>
      <c r="D1310" t="s">
        <v>43</v>
      </c>
      <c r="E1310" t="s">
        <v>110</v>
      </c>
      <c r="F1310" t="s">
        <v>5197</v>
      </c>
      <c r="G1310" t="s">
        <v>140</v>
      </c>
      <c r="H1310" t="s">
        <v>72</v>
      </c>
      <c r="I1310" t="s">
        <v>72</v>
      </c>
      <c r="J1310" t="s">
        <v>48</v>
      </c>
      <c r="K1310" t="s">
        <v>113</v>
      </c>
      <c r="L1310" t="s">
        <v>50</v>
      </c>
      <c r="M1310" t="s">
        <v>114</v>
      </c>
      <c r="N1310">
        <v>14</v>
      </c>
      <c r="O1310" t="s">
        <v>48</v>
      </c>
      <c r="P1310" t="s">
        <v>52</v>
      </c>
      <c r="T1310" t="s">
        <v>105</v>
      </c>
      <c r="V1310" t="s">
        <v>48</v>
      </c>
      <c r="W1310" t="s">
        <v>54</v>
      </c>
      <c r="X1310" t="s">
        <v>89</v>
      </c>
      <c r="Y1310" t="s">
        <v>54</v>
      </c>
      <c r="Z1310" t="s">
        <v>5198</v>
      </c>
      <c r="AA1310" t="s">
        <v>54</v>
      </c>
      <c r="AB1310" t="s">
        <v>57</v>
      </c>
      <c r="AC1310" t="s">
        <v>57</v>
      </c>
      <c r="AH1310">
        <f t="shared" si="220"/>
        <v>0</v>
      </c>
      <c r="AI1310">
        <f t="shared" si="221"/>
        <v>1</v>
      </c>
      <c r="AJ1310" t="str">
        <f t="shared" si="222"/>
        <v/>
      </c>
      <c r="AK1310">
        <v>1</v>
      </c>
      <c r="AL1310" s="8">
        <f t="shared" si="223"/>
        <v>14</v>
      </c>
      <c r="AM1310" s="8">
        <f t="shared" si="224"/>
        <v>0.16666666666666666</v>
      </c>
      <c r="AN1310" s="8">
        <f t="shared" si="225"/>
        <v>1.6666666666666666E-2</v>
      </c>
      <c r="AO1310" s="8">
        <f>Table1[[#This Row],[L1 Worked Time]]+Table1[[#This Row],[Idle Time]]+Table1[[#This Row],[L1 Pend Time]]</f>
        <v>14.183333333333334</v>
      </c>
      <c r="AP1310" s="1" t="str">
        <f t="shared" si="226"/>
        <v>Tue</v>
      </c>
      <c r="AQ1310" s="6">
        <f>INT(Table1[[#This Row],[Create Date]])</f>
        <v>45027</v>
      </c>
      <c r="AR1310" s="2">
        <f t="shared" si="227"/>
        <v>45027</v>
      </c>
      <c r="AS1310" s="1" t="str">
        <f t="shared" si="228"/>
        <v>10:30:03</v>
      </c>
      <c r="AT1310" s="1" t="str">
        <f t="shared" si="229"/>
        <v>Week-3</v>
      </c>
      <c r="AU1310" s="3">
        <f t="shared" si="230"/>
        <v>0.41666666666666663</v>
      </c>
      <c r="AW1310">
        <v>0.16666666666666666</v>
      </c>
      <c r="AX1310">
        <v>14</v>
      </c>
      <c r="AY1310">
        <v>1.6666666666666666E-2</v>
      </c>
    </row>
    <row r="1311" spans="1:51" x14ac:dyDescent="0.25">
      <c r="A1311">
        <v>9464</v>
      </c>
      <c r="B1311" t="s">
        <v>41</v>
      </c>
      <c r="C1311" t="s">
        <v>60</v>
      </c>
      <c r="D1311" t="s">
        <v>43</v>
      </c>
      <c r="E1311" t="s">
        <v>110</v>
      </c>
      <c r="F1311" t="s">
        <v>5199</v>
      </c>
      <c r="G1311" t="s">
        <v>140</v>
      </c>
      <c r="H1311" t="s">
        <v>72</v>
      </c>
      <c r="I1311" t="s">
        <v>72</v>
      </c>
      <c r="J1311" t="s">
        <v>112</v>
      </c>
      <c r="K1311" t="s">
        <v>113</v>
      </c>
      <c r="L1311" t="s">
        <v>50</v>
      </c>
      <c r="M1311" t="s">
        <v>114</v>
      </c>
      <c r="N1311">
        <v>32</v>
      </c>
      <c r="O1311" t="s">
        <v>48</v>
      </c>
      <c r="P1311" t="s">
        <v>52</v>
      </c>
      <c r="T1311" t="s">
        <v>105</v>
      </c>
      <c r="V1311" t="s">
        <v>48</v>
      </c>
      <c r="W1311" t="s">
        <v>54</v>
      </c>
      <c r="X1311" t="s">
        <v>55</v>
      </c>
      <c r="Y1311" t="s">
        <v>54</v>
      </c>
      <c r="Z1311" t="s">
        <v>648</v>
      </c>
      <c r="AA1311" t="s">
        <v>54</v>
      </c>
      <c r="AB1311" t="s">
        <v>57</v>
      </c>
      <c r="AC1311" t="s">
        <v>57</v>
      </c>
      <c r="AH1311">
        <f t="shared" si="220"/>
        <v>0</v>
      </c>
      <c r="AI1311">
        <f t="shared" si="221"/>
        <v>1</v>
      </c>
      <c r="AJ1311" t="str">
        <f t="shared" si="222"/>
        <v/>
      </c>
      <c r="AK1311">
        <v>1</v>
      </c>
      <c r="AL1311" s="8">
        <f t="shared" si="223"/>
        <v>32</v>
      </c>
      <c r="AM1311" s="8">
        <f t="shared" si="224"/>
        <v>0.15000000000000002</v>
      </c>
      <c r="AN1311" s="8">
        <f t="shared" si="225"/>
        <v>1.6666666666666666E-2</v>
      </c>
      <c r="AO1311" s="8">
        <f>Table1[[#This Row],[L1 Worked Time]]+Table1[[#This Row],[Idle Time]]+Table1[[#This Row],[L1 Pend Time]]</f>
        <v>32.166666666666664</v>
      </c>
      <c r="AP1311" s="1" t="str">
        <f t="shared" si="226"/>
        <v>Tue</v>
      </c>
      <c r="AQ1311" s="6">
        <f>INT(Table1[[#This Row],[Create Date]])</f>
        <v>45027</v>
      </c>
      <c r="AR1311" s="2">
        <f t="shared" si="227"/>
        <v>45027</v>
      </c>
      <c r="AS1311" s="1" t="str">
        <f t="shared" si="228"/>
        <v>10:00:03</v>
      </c>
      <c r="AT1311" s="1" t="str">
        <f t="shared" si="229"/>
        <v>Week-3</v>
      </c>
      <c r="AU1311" s="3">
        <f t="shared" si="230"/>
        <v>0.41666666666666663</v>
      </c>
      <c r="AW1311">
        <v>0.15000000000000002</v>
      </c>
      <c r="AX1311">
        <v>32</v>
      </c>
      <c r="AY1311">
        <v>1.6666666666666666E-2</v>
      </c>
    </row>
    <row r="1312" spans="1:51" x14ac:dyDescent="0.25">
      <c r="A1312">
        <v>9463</v>
      </c>
      <c r="B1312" t="s">
        <v>41</v>
      </c>
      <c r="C1312" t="s">
        <v>60</v>
      </c>
      <c r="D1312" t="s">
        <v>43</v>
      </c>
      <c r="E1312" t="s">
        <v>110</v>
      </c>
      <c r="F1312" t="s">
        <v>5200</v>
      </c>
      <c r="G1312" t="s">
        <v>181</v>
      </c>
      <c r="H1312" t="s">
        <v>72</v>
      </c>
      <c r="I1312" t="s">
        <v>72</v>
      </c>
      <c r="J1312" t="s">
        <v>112</v>
      </c>
      <c r="K1312" t="s">
        <v>113</v>
      </c>
      <c r="L1312" t="s">
        <v>50</v>
      </c>
      <c r="M1312" t="s">
        <v>114</v>
      </c>
      <c r="N1312">
        <v>32</v>
      </c>
      <c r="O1312" t="s">
        <v>48</v>
      </c>
      <c r="P1312" t="s">
        <v>52</v>
      </c>
      <c r="T1312" t="s">
        <v>105</v>
      </c>
      <c r="V1312" t="s">
        <v>48</v>
      </c>
      <c r="W1312" t="s">
        <v>54</v>
      </c>
      <c r="X1312" t="s">
        <v>78</v>
      </c>
      <c r="Y1312" t="s">
        <v>54</v>
      </c>
      <c r="Z1312" t="s">
        <v>5201</v>
      </c>
      <c r="AA1312" t="s">
        <v>54</v>
      </c>
      <c r="AB1312" t="s">
        <v>57</v>
      </c>
      <c r="AC1312" t="s">
        <v>2528</v>
      </c>
      <c r="AH1312">
        <f t="shared" si="220"/>
        <v>0</v>
      </c>
      <c r="AI1312">
        <f t="shared" si="221"/>
        <v>1</v>
      </c>
      <c r="AJ1312" t="str">
        <f t="shared" si="222"/>
        <v/>
      </c>
      <c r="AK1312">
        <v>1</v>
      </c>
      <c r="AL1312" s="8">
        <f t="shared" si="223"/>
        <v>32</v>
      </c>
      <c r="AM1312" s="8">
        <f t="shared" si="224"/>
        <v>0.13333333333333333</v>
      </c>
      <c r="AN1312" s="8">
        <f t="shared" si="225"/>
        <v>17.8</v>
      </c>
      <c r="AO1312" s="8">
        <f>Table1[[#This Row],[L1 Worked Time]]+Table1[[#This Row],[Idle Time]]+Table1[[#This Row],[L1 Pend Time]]</f>
        <v>49.933333333333337</v>
      </c>
      <c r="AP1312" s="1" t="str">
        <f t="shared" si="226"/>
        <v>Tue</v>
      </c>
      <c r="AQ1312" s="6">
        <f>INT(Table1[[#This Row],[Create Date]])</f>
        <v>45027</v>
      </c>
      <c r="AR1312" s="2">
        <f t="shared" si="227"/>
        <v>45027</v>
      </c>
      <c r="AS1312" s="1" t="str">
        <f t="shared" si="228"/>
        <v>09:10:03</v>
      </c>
      <c r="AT1312" s="1" t="str">
        <f t="shared" si="229"/>
        <v>Week-3</v>
      </c>
      <c r="AU1312" s="3">
        <f t="shared" si="230"/>
        <v>0.375</v>
      </c>
      <c r="AW1312">
        <v>0.13333333333333333</v>
      </c>
      <c r="AX1312">
        <v>32</v>
      </c>
      <c r="AY1312">
        <v>17.8</v>
      </c>
    </row>
    <row r="1313" spans="1:51" x14ac:dyDescent="0.25">
      <c r="A1313">
        <v>9462</v>
      </c>
      <c r="B1313" t="s">
        <v>41</v>
      </c>
      <c r="C1313" t="s">
        <v>60</v>
      </c>
      <c r="D1313" t="s">
        <v>43</v>
      </c>
      <c r="E1313" t="s">
        <v>110</v>
      </c>
      <c r="F1313" t="s">
        <v>5202</v>
      </c>
      <c r="G1313" t="s">
        <v>82</v>
      </c>
      <c r="H1313" t="s">
        <v>63</v>
      </c>
      <c r="I1313" t="s">
        <v>63</v>
      </c>
      <c r="J1313" t="s">
        <v>112</v>
      </c>
      <c r="K1313" t="s">
        <v>141</v>
      </c>
      <c r="L1313" t="s">
        <v>50</v>
      </c>
      <c r="M1313" t="s">
        <v>51</v>
      </c>
      <c r="N1313">
        <v>82</v>
      </c>
      <c r="O1313" t="s">
        <v>48</v>
      </c>
      <c r="P1313" t="s">
        <v>52</v>
      </c>
      <c r="T1313" t="s">
        <v>105</v>
      </c>
      <c r="V1313" t="s">
        <v>48</v>
      </c>
      <c r="W1313" t="s">
        <v>54</v>
      </c>
      <c r="X1313" t="s">
        <v>55</v>
      </c>
      <c r="Y1313" t="s">
        <v>54</v>
      </c>
      <c r="Z1313" t="s">
        <v>5203</v>
      </c>
      <c r="AA1313" t="s">
        <v>54</v>
      </c>
      <c r="AB1313" t="s">
        <v>57</v>
      </c>
      <c r="AC1313" t="s">
        <v>5204</v>
      </c>
      <c r="AH1313">
        <f t="shared" si="220"/>
        <v>0</v>
      </c>
      <c r="AI1313">
        <f t="shared" si="221"/>
        <v>1</v>
      </c>
      <c r="AJ1313" t="str">
        <f t="shared" si="222"/>
        <v/>
      </c>
      <c r="AK1313">
        <v>1</v>
      </c>
      <c r="AL1313" s="8">
        <f t="shared" si="223"/>
        <v>82</v>
      </c>
      <c r="AM1313" s="8">
        <f t="shared" si="224"/>
        <v>0.15000000000000002</v>
      </c>
      <c r="AN1313" s="8">
        <f t="shared" si="225"/>
        <v>67.149999999999991</v>
      </c>
      <c r="AO1313" s="8">
        <f>Table1[[#This Row],[L1 Worked Time]]+Table1[[#This Row],[Idle Time]]+Table1[[#This Row],[L1 Pend Time]]</f>
        <v>149.30000000000001</v>
      </c>
      <c r="AP1313" s="1" t="str">
        <f t="shared" si="226"/>
        <v>Tue</v>
      </c>
      <c r="AQ1313" s="6">
        <f>INT(Table1[[#This Row],[Create Date]])</f>
        <v>45027</v>
      </c>
      <c r="AR1313" s="2">
        <f t="shared" si="227"/>
        <v>45027</v>
      </c>
      <c r="AS1313" s="1" t="str">
        <f t="shared" si="228"/>
        <v>08:20:03</v>
      </c>
      <c r="AT1313" s="1" t="str">
        <f t="shared" si="229"/>
        <v>Week-3</v>
      </c>
      <c r="AU1313" s="3">
        <f t="shared" si="230"/>
        <v>0.33333333333333331</v>
      </c>
      <c r="AW1313">
        <v>0.15000000000000002</v>
      </c>
      <c r="AX1313">
        <v>82</v>
      </c>
      <c r="AY1313">
        <v>67.149999999999991</v>
      </c>
    </row>
    <row r="1314" spans="1:51" x14ac:dyDescent="0.25">
      <c r="A1314">
        <v>9461</v>
      </c>
      <c r="B1314" t="s">
        <v>59</v>
      </c>
      <c r="C1314" t="s">
        <v>60</v>
      </c>
      <c r="D1314" t="s">
        <v>43</v>
      </c>
      <c r="E1314" t="s">
        <v>1571</v>
      </c>
      <c r="F1314" t="s">
        <v>5205</v>
      </c>
      <c r="G1314" t="s">
        <v>82</v>
      </c>
      <c r="H1314" t="s">
        <v>63</v>
      </c>
      <c r="I1314" t="s">
        <v>63</v>
      </c>
      <c r="J1314" t="s">
        <v>48</v>
      </c>
      <c r="K1314" t="s">
        <v>130</v>
      </c>
      <c r="L1314" t="s">
        <v>50</v>
      </c>
      <c r="M1314" t="s">
        <v>122</v>
      </c>
      <c r="N1314">
        <v>26</v>
      </c>
      <c r="O1314" t="s">
        <v>48</v>
      </c>
      <c r="P1314" t="s">
        <v>52</v>
      </c>
      <c r="T1314" t="s">
        <v>105</v>
      </c>
      <c r="V1314" t="s">
        <v>48</v>
      </c>
      <c r="W1314" t="s">
        <v>54</v>
      </c>
      <c r="X1314" t="s">
        <v>55</v>
      </c>
      <c r="Y1314" t="s">
        <v>54</v>
      </c>
      <c r="Z1314" t="s">
        <v>5206</v>
      </c>
      <c r="AA1314" t="s">
        <v>54</v>
      </c>
      <c r="AB1314" t="s">
        <v>57</v>
      </c>
      <c r="AC1314" t="s">
        <v>5207</v>
      </c>
      <c r="AH1314">
        <f t="shared" si="220"/>
        <v>0</v>
      </c>
      <c r="AI1314">
        <f t="shared" si="221"/>
        <v>1</v>
      </c>
      <c r="AJ1314" t="str">
        <f t="shared" si="222"/>
        <v/>
      </c>
      <c r="AK1314">
        <v>1</v>
      </c>
      <c r="AL1314" s="8">
        <f t="shared" si="223"/>
        <v>25.999999999999996</v>
      </c>
      <c r="AM1314" s="8">
        <f t="shared" si="224"/>
        <v>0.15000000000000002</v>
      </c>
      <c r="AN1314" s="8">
        <f t="shared" si="225"/>
        <v>440.58333333333337</v>
      </c>
      <c r="AO1314" s="8">
        <f>Table1[[#This Row],[L1 Worked Time]]+Table1[[#This Row],[Idle Time]]+Table1[[#This Row],[L1 Pend Time]]</f>
        <v>466.73333333333335</v>
      </c>
      <c r="AP1314" s="1" t="str">
        <f t="shared" si="226"/>
        <v>Tue</v>
      </c>
      <c r="AQ1314" s="6">
        <f>INT(Table1[[#This Row],[Create Date]])</f>
        <v>45027</v>
      </c>
      <c r="AR1314" s="2">
        <f t="shared" si="227"/>
        <v>45027</v>
      </c>
      <c r="AS1314" s="1" t="str">
        <f t="shared" si="228"/>
        <v>07:50:04</v>
      </c>
      <c r="AT1314" s="1" t="str">
        <f t="shared" si="229"/>
        <v>Week-3</v>
      </c>
      <c r="AU1314" s="3">
        <f t="shared" si="230"/>
        <v>0.29166666666666663</v>
      </c>
      <c r="AW1314">
        <v>0.15000000000000002</v>
      </c>
      <c r="AX1314">
        <v>25.999999999999996</v>
      </c>
      <c r="AY1314">
        <v>440.58333333333337</v>
      </c>
    </row>
    <row r="1315" spans="1:51" x14ac:dyDescent="0.25">
      <c r="A1315">
        <v>9460</v>
      </c>
      <c r="B1315" t="s">
        <v>59</v>
      </c>
      <c r="C1315" t="s">
        <v>60</v>
      </c>
      <c r="D1315" t="s">
        <v>43</v>
      </c>
      <c r="E1315" t="s">
        <v>5208</v>
      </c>
      <c r="F1315" t="s">
        <v>5209</v>
      </c>
      <c r="G1315" t="s">
        <v>120</v>
      </c>
      <c r="H1315" t="s">
        <v>63</v>
      </c>
      <c r="I1315" t="s">
        <v>63</v>
      </c>
      <c r="J1315" t="s">
        <v>64</v>
      </c>
      <c r="L1315" t="s">
        <v>50</v>
      </c>
      <c r="M1315" t="s">
        <v>65</v>
      </c>
      <c r="N1315">
        <v>55</v>
      </c>
      <c r="O1315" t="s">
        <v>48</v>
      </c>
      <c r="P1315" t="s">
        <v>66</v>
      </c>
      <c r="Q1315" t="s">
        <v>67</v>
      </c>
      <c r="V1315" t="s">
        <v>48</v>
      </c>
      <c r="W1315" t="s">
        <v>54</v>
      </c>
      <c r="X1315" t="s">
        <v>148</v>
      </c>
      <c r="Y1315" t="s">
        <v>54</v>
      </c>
      <c r="Z1315" t="s">
        <v>5210</v>
      </c>
      <c r="AA1315" t="s">
        <v>54</v>
      </c>
      <c r="AB1315" t="s">
        <v>57</v>
      </c>
      <c r="AC1315" t="s">
        <v>5211</v>
      </c>
      <c r="AH1315">
        <f t="shared" si="220"/>
        <v>0</v>
      </c>
      <c r="AI1315">
        <f t="shared" si="221"/>
        <v>1</v>
      </c>
      <c r="AJ1315" t="str">
        <f t="shared" si="222"/>
        <v/>
      </c>
      <c r="AK1315">
        <v>1</v>
      </c>
      <c r="AL1315" s="8">
        <f t="shared" si="223"/>
        <v>55.000000000000007</v>
      </c>
      <c r="AM1315" s="8">
        <f t="shared" si="224"/>
        <v>0.11666666666666667</v>
      </c>
      <c r="AN1315" s="8">
        <f t="shared" si="225"/>
        <v>235.0333333333333</v>
      </c>
      <c r="AO1315" s="8">
        <f>Table1[[#This Row],[L1 Worked Time]]+Table1[[#This Row],[Idle Time]]+Table1[[#This Row],[L1 Pend Time]]</f>
        <v>290.14999999999998</v>
      </c>
      <c r="AP1315" s="1" t="str">
        <f t="shared" si="226"/>
        <v>Tue</v>
      </c>
      <c r="AQ1315" s="6">
        <f>INT(Table1[[#This Row],[Create Date]])</f>
        <v>45027</v>
      </c>
      <c r="AR1315" s="2">
        <f t="shared" si="227"/>
        <v>45027</v>
      </c>
      <c r="AS1315" s="1" t="str">
        <f t="shared" si="228"/>
        <v>07:30:05</v>
      </c>
      <c r="AT1315" s="1" t="str">
        <f t="shared" si="229"/>
        <v>Week-3</v>
      </c>
      <c r="AU1315" s="3">
        <f t="shared" si="230"/>
        <v>0.29166666666666663</v>
      </c>
      <c r="AW1315">
        <v>0.11666666666666667</v>
      </c>
      <c r="AX1315">
        <v>55.000000000000007</v>
      </c>
      <c r="AY1315">
        <v>235.0333333333333</v>
      </c>
    </row>
    <row r="1316" spans="1:51" x14ac:dyDescent="0.25">
      <c r="A1316">
        <v>9459</v>
      </c>
      <c r="B1316" t="s">
        <v>59</v>
      </c>
      <c r="C1316" t="s">
        <v>60</v>
      </c>
      <c r="D1316" t="s">
        <v>43</v>
      </c>
      <c r="E1316" t="s">
        <v>2115</v>
      </c>
      <c r="F1316" t="s">
        <v>5212</v>
      </c>
      <c r="G1316" t="s">
        <v>46</v>
      </c>
      <c r="H1316" t="s">
        <v>72</v>
      </c>
      <c r="I1316" t="s">
        <v>72</v>
      </c>
      <c r="J1316" t="s">
        <v>48</v>
      </c>
      <c r="K1316" t="s">
        <v>121</v>
      </c>
      <c r="L1316" t="s">
        <v>50</v>
      </c>
      <c r="M1316" t="s">
        <v>114</v>
      </c>
      <c r="N1316">
        <v>126</v>
      </c>
      <c r="O1316" t="s">
        <v>48</v>
      </c>
      <c r="P1316" t="s">
        <v>123</v>
      </c>
      <c r="R1316" t="s">
        <v>124</v>
      </c>
      <c r="V1316" t="s">
        <v>48</v>
      </c>
      <c r="W1316" t="s">
        <v>54</v>
      </c>
      <c r="X1316" t="s">
        <v>78</v>
      </c>
      <c r="Y1316" t="s">
        <v>54</v>
      </c>
      <c r="Z1316" t="s">
        <v>5213</v>
      </c>
      <c r="AA1316" t="s">
        <v>54</v>
      </c>
      <c r="AB1316" t="s">
        <v>57</v>
      </c>
      <c r="AC1316" t="s">
        <v>5214</v>
      </c>
      <c r="AH1316">
        <f t="shared" si="220"/>
        <v>0</v>
      </c>
      <c r="AI1316">
        <f t="shared" si="221"/>
        <v>1</v>
      </c>
      <c r="AJ1316" t="str">
        <f t="shared" si="222"/>
        <v/>
      </c>
      <c r="AK1316">
        <v>1</v>
      </c>
      <c r="AL1316" s="8">
        <f t="shared" si="223"/>
        <v>125.99999999999999</v>
      </c>
      <c r="AM1316" s="8">
        <f t="shared" si="224"/>
        <v>0.13333333333333333</v>
      </c>
      <c r="AN1316" s="8">
        <f t="shared" si="225"/>
        <v>72.983333333333334</v>
      </c>
      <c r="AO1316" s="8">
        <f>Table1[[#This Row],[L1 Worked Time]]+Table1[[#This Row],[Idle Time]]+Table1[[#This Row],[L1 Pend Time]]</f>
        <v>199.11666666666667</v>
      </c>
      <c r="AP1316" s="1" t="str">
        <f t="shared" si="226"/>
        <v>Tue</v>
      </c>
      <c r="AQ1316" s="6">
        <f>INT(Table1[[#This Row],[Create Date]])</f>
        <v>45027</v>
      </c>
      <c r="AR1316" s="2">
        <f t="shared" si="227"/>
        <v>45027</v>
      </c>
      <c r="AS1316" s="1" t="str">
        <f t="shared" si="228"/>
        <v>06:50:03</v>
      </c>
      <c r="AT1316" s="1" t="str">
        <f t="shared" si="229"/>
        <v>Week-3</v>
      </c>
      <c r="AU1316" s="3">
        <f t="shared" si="230"/>
        <v>0.25</v>
      </c>
      <c r="AW1316">
        <v>0.13333333333333333</v>
      </c>
      <c r="AX1316">
        <v>125.99999999999999</v>
      </c>
      <c r="AY1316">
        <v>72.983333333333334</v>
      </c>
    </row>
    <row r="1317" spans="1:51" x14ac:dyDescent="0.25">
      <c r="A1317">
        <v>9493</v>
      </c>
      <c r="B1317" t="s">
        <v>41</v>
      </c>
      <c r="C1317" t="s">
        <v>60</v>
      </c>
      <c r="D1317" t="s">
        <v>43</v>
      </c>
      <c r="E1317" t="s">
        <v>110</v>
      </c>
      <c r="F1317" t="s">
        <v>5126</v>
      </c>
      <c r="G1317" t="s">
        <v>129</v>
      </c>
      <c r="H1317" t="s">
        <v>72</v>
      </c>
      <c r="I1317" t="s">
        <v>72</v>
      </c>
      <c r="J1317" t="s">
        <v>48</v>
      </c>
      <c r="K1317" t="s">
        <v>113</v>
      </c>
      <c r="L1317" t="s">
        <v>50</v>
      </c>
      <c r="M1317" t="s">
        <v>114</v>
      </c>
      <c r="N1317">
        <v>24</v>
      </c>
      <c r="O1317" t="s">
        <v>48</v>
      </c>
      <c r="P1317" t="s">
        <v>52</v>
      </c>
      <c r="T1317" t="s">
        <v>105</v>
      </c>
      <c r="V1317" t="s">
        <v>48</v>
      </c>
      <c r="W1317" t="s">
        <v>54</v>
      </c>
      <c r="X1317" t="s">
        <v>359</v>
      </c>
      <c r="Y1317" t="s">
        <v>54</v>
      </c>
      <c r="Z1317" t="s">
        <v>5127</v>
      </c>
      <c r="AA1317" t="s">
        <v>54</v>
      </c>
      <c r="AB1317" t="s">
        <v>57</v>
      </c>
      <c r="AC1317" t="s">
        <v>57</v>
      </c>
      <c r="AH1317">
        <f t="shared" si="220"/>
        <v>0</v>
      </c>
      <c r="AI1317">
        <f t="shared" si="221"/>
        <v>1</v>
      </c>
      <c r="AJ1317" t="str">
        <f t="shared" si="222"/>
        <v/>
      </c>
      <c r="AK1317">
        <v>1</v>
      </c>
      <c r="AL1317" s="8">
        <f t="shared" si="223"/>
        <v>24</v>
      </c>
      <c r="AM1317" s="8">
        <f t="shared" si="224"/>
        <v>0.2</v>
      </c>
      <c r="AN1317" s="8">
        <f t="shared" si="225"/>
        <v>1.6666666666666666E-2</v>
      </c>
      <c r="AO1317" s="8">
        <f>Table1[[#This Row],[L1 Worked Time]]+Table1[[#This Row],[Idle Time]]+Table1[[#This Row],[L1 Pend Time]]</f>
        <v>24.216666666666665</v>
      </c>
      <c r="AP1317" s="1" t="str">
        <f t="shared" si="226"/>
        <v>Wed</v>
      </c>
      <c r="AQ1317" s="6">
        <f>INT(Table1[[#This Row],[Create Date]])</f>
        <v>45028</v>
      </c>
      <c r="AR1317" s="2">
        <f t="shared" si="227"/>
        <v>45028</v>
      </c>
      <c r="AS1317" s="1" t="str">
        <f t="shared" si="228"/>
        <v>17:40:03</v>
      </c>
      <c r="AT1317" s="1" t="str">
        <f t="shared" si="229"/>
        <v>Week-3</v>
      </c>
      <c r="AU1317" s="3">
        <f t="shared" si="230"/>
        <v>0.70833333333333326</v>
      </c>
      <c r="AW1317">
        <v>0.2</v>
      </c>
      <c r="AX1317">
        <v>24</v>
      </c>
      <c r="AY1317">
        <v>1.6666666666666666E-2</v>
      </c>
    </row>
    <row r="1318" spans="1:51" x14ac:dyDescent="0.25">
      <c r="A1318">
        <v>9492</v>
      </c>
      <c r="B1318" t="s">
        <v>59</v>
      </c>
      <c r="C1318" t="s">
        <v>60</v>
      </c>
      <c r="D1318" t="s">
        <v>43</v>
      </c>
      <c r="E1318" t="s">
        <v>5128</v>
      </c>
      <c r="F1318" t="s">
        <v>5129</v>
      </c>
      <c r="G1318" t="s">
        <v>82</v>
      </c>
      <c r="H1318" t="s">
        <v>47</v>
      </c>
      <c r="I1318" t="s">
        <v>47</v>
      </c>
      <c r="J1318" t="s">
        <v>64</v>
      </c>
      <c r="L1318" t="s">
        <v>50</v>
      </c>
      <c r="M1318" t="s">
        <v>65</v>
      </c>
      <c r="N1318">
        <v>20</v>
      </c>
      <c r="O1318" t="s">
        <v>48</v>
      </c>
      <c r="P1318" t="s">
        <v>66</v>
      </c>
      <c r="Q1318" t="s">
        <v>317</v>
      </c>
      <c r="V1318" t="s">
        <v>48</v>
      </c>
      <c r="W1318" t="s">
        <v>54</v>
      </c>
      <c r="X1318" t="s">
        <v>359</v>
      </c>
      <c r="Y1318" t="s">
        <v>54</v>
      </c>
      <c r="Z1318" t="s">
        <v>5130</v>
      </c>
      <c r="AA1318" t="s">
        <v>54</v>
      </c>
      <c r="AB1318" t="s">
        <v>57</v>
      </c>
      <c r="AC1318" t="s">
        <v>57</v>
      </c>
      <c r="AH1318">
        <f t="shared" si="220"/>
        <v>0</v>
      </c>
      <c r="AI1318">
        <f t="shared" si="221"/>
        <v>1</v>
      </c>
      <c r="AJ1318" t="str">
        <f t="shared" si="222"/>
        <v/>
      </c>
      <c r="AK1318">
        <v>1</v>
      </c>
      <c r="AL1318" s="8">
        <f t="shared" si="223"/>
        <v>20</v>
      </c>
      <c r="AM1318" s="8">
        <f t="shared" si="224"/>
        <v>0.2</v>
      </c>
      <c r="AN1318" s="8">
        <f t="shared" si="225"/>
        <v>1.6666666666666666E-2</v>
      </c>
      <c r="AO1318" s="8">
        <f>Table1[[#This Row],[L1 Worked Time]]+Table1[[#This Row],[Idle Time]]+Table1[[#This Row],[L1 Pend Time]]</f>
        <v>20.216666666666665</v>
      </c>
      <c r="AP1318" s="1" t="str">
        <f t="shared" si="226"/>
        <v>Wed</v>
      </c>
      <c r="AQ1318" s="6">
        <f>INT(Table1[[#This Row],[Create Date]])</f>
        <v>45028</v>
      </c>
      <c r="AR1318" s="2">
        <f t="shared" si="227"/>
        <v>45028</v>
      </c>
      <c r="AS1318" s="1" t="str">
        <f t="shared" si="228"/>
        <v>15:00:05</v>
      </c>
      <c r="AT1318" s="1" t="str">
        <f t="shared" si="229"/>
        <v>Week-3</v>
      </c>
      <c r="AU1318" s="3">
        <f t="shared" si="230"/>
        <v>0.625</v>
      </c>
      <c r="AW1318">
        <v>0.2</v>
      </c>
      <c r="AX1318">
        <v>20</v>
      </c>
      <c r="AY1318">
        <v>1.6666666666666666E-2</v>
      </c>
    </row>
    <row r="1319" spans="1:51" x14ac:dyDescent="0.25">
      <c r="A1319">
        <v>9491</v>
      </c>
      <c r="B1319" t="s">
        <v>41</v>
      </c>
      <c r="C1319" t="s">
        <v>60</v>
      </c>
      <c r="D1319" t="s">
        <v>43</v>
      </c>
      <c r="E1319" t="s">
        <v>5131</v>
      </c>
      <c r="F1319" t="s">
        <v>5132</v>
      </c>
      <c r="G1319" t="s">
        <v>77</v>
      </c>
      <c r="H1319" t="s">
        <v>63</v>
      </c>
      <c r="I1319" t="s">
        <v>63</v>
      </c>
      <c r="J1319" t="s">
        <v>112</v>
      </c>
      <c r="K1319" t="s">
        <v>5133</v>
      </c>
      <c r="L1319" t="s">
        <v>50</v>
      </c>
      <c r="M1319" t="s">
        <v>682</v>
      </c>
      <c r="N1319">
        <v>58</v>
      </c>
      <c r="O1319" t="s">
        <v>48</v>
      </c>
      <c r="P1319" t="s">
        <v>52</v>
      </c>
      <c r="T1319" t="s">
        <v>105</v>
      </c>
      <c r="V1319" t="s">
        <v>48</v>
      </c>
      <c r="W1319" t="s">
        <v>54</v>
      </c>
      <c r="X1319" t="s">
        <v>78</v>
      </c>
      <c r="Y1319" t="s">
        <v>54</v>
      </c>
      <c r="Z1319" t="s">
        <v>5134</v>
      </c>
      <c r="AA1319" t="s">
        <v>54</v>
      </c>
      <c r="AB1319" t="s">
        <v>57</v>
      </c>
      <c r="AC1319" t="s">
        <v>57</v>
      </c>
      <c r="AH1319">
        <f t="shared" si="220"/>
        <v>0</v>
      </c>
      <c r="AI1319">
        <f t="shared" si="221"/>
        <v>1</v>
      </c>
      <c r="AJ1319" t="str">
        <f t="shared" si="222"/>
        <v/>
      </c>
      <c r="AK1319">
        <v>1</v>
      </c>
      <c r="AL1319" s="8">
        <f t="shared" si="223"/>
        <v>58.000000000000007</v>
      </c>
      <c r="AM1319" s="8">
        <f t="shared" si="224"/>
        <v>0.13333333333333333</v>
      </c>
      <c r="AN1319" s="8">
        <f t="shared" si="225"/>
        <v>1.6666666666666666E-2</v>
      </c>
      <c r="AO1319" s="8">
        <f>Table1[[#This Row],[L1 Worked Time]]+Table1[[#This Row],[Idle Time]]+Table1[[#This Row],[L1 Pend Time]]</f>
        <v>58.150000000000006</v>
      </c>
      <c r="AP1319" s="1" t="str">
        <f t="shared" si="226"/>
        <v>Wed</v>
      </c>
      <c r="AQ1319" s="6">
        <f>INT(Table1[[#This Row],[Create Date]])</f>
        <v>45028</v>
      </c>
      <c r="AR1319" s="2">
        <f t="shared" si="227"/>
        <v>45028</v>
      </c>
      <c r="AS1319" s="1" t="str">
        <f t="shared" si="228"/>
        <v>15:00:03</v>
      </c>
      <c r="AT1319" s="1" t="str">
        <f t="shared" si="229"/>
        <v>Week-3</v>
      </c>
      <c r="AU1319" s="3">
        <f t="shared" si="230"/>
        <v>0.625</v>
      </c>
      <c r="AW1319">
        <v>0.13333333333333333</v>
      </c>
      <c r="AX1319">
        <v>58.000000000000007</v>
      </c>
      <c r="AY1319">
        <v>1.6666666666666666E-2</v>
      </c>
    </row>
    <row r="1320" spans="1:51" x14ac:dyDescent="0.25">
      <c r="A1320">
        <v>9490</v>
      </c>
      <c r="B1320" t="s">
        <v>59</v>
      </c>
      <c r="C1320" t="s">
        <v>399</v>
      </c>
      <c r="D1320" t="s">
        <v>43</v>
      </c>
      <c r="E1320" t="s">
        <v>4012</v>
      </c>
      <c r="F1320" t="s">
        <v>5135</v>
      </c>
      <c r="G1320" t="s">
        <v>181</v>
      </c>
      <c r="H1320" t="s">
        <v>72</v>
      </c>
      <c r="I1320" t="s">
        <v>72</v>
      </c>
      <c r="J1320" t="s">
        <v>48</v>
      </c>
      <c r="K1320" t="s">
        <v>1844</v>
      </c>
      <c r="L1320" t="s">
        <v>50</v>
      </c>
      <c r="M1320" t="s">
        <v>122</v>
      </c>
      <c r="N1320">
        <v>12</v>
      </c>
      <c r="O1320" t="s">
        <v>48</v>
      </c>
      <c r="P1320" t="s">
        <v>52</v>
      </c>
      <c r="T1320" t="s">
        <v>105</v>
      </c>
      <c r="V1320" t="s">
        <v>48</v>
      </c>
      <c r="W1320" t="s">
        <v>54</v>
      </c>
      <c r="X1320" t="s">
        <v>148</v>
      </c>
      <c r="Y1320" t="s">
        <v>54</v>
      </c>
      <c r="Z1320" t="s">
        <v>5136</v>
      </c>
      <c r="AA1320" t="s">
        <v>54</v>
      </c>
      <c r="AB1320" t="s">
        <v>57</v>
      </c>
      <c r="AC1320" t="s">
        <v>889</v>
      </c>
      <c r="AH1320">
        <f t="shared" si="220"/>
        <v>0</v>
      </c>
      <c r="AI1320">
        <f t="shared" si="221"/>
        <v>1</v>
      </c>
      <c r="AJ1320" t="str">
        <f t="shared" si="222"/>
        <v/>
      </c>
      <c r="AK1320">
        <v>1</v>
      </c>
      <c r="AL1320" s="8">
        <f t="shared" si="223"/>
        <v>12</v>
      </c>
      <c r="AM1320" s="8">
        <f t="shared" si="224"/>
        <v>0.11666666666666667</v>
      </c>
      <c r="AN1320" s="8">
        <f t="shared" si="225"/>
        <v>98.649999999999991</v>
      </c>
      <c r="AO1320" s="8">
        <f>Table1[[#This Row],[L1 Worked Time]]+Table1[[#This Row],[Idle Time]]+Table1[[#This Row],[L1 Pend Time]]</f>
        <v>110.76666666666665</v>
      </c>
      <c r="AP1320" s="1" t="str">
        <f t="shared" si="226"/>
        <v>Wed</v>
      </c>
      <c r="AQ1320" s="6">
        <f>INT(Table1[[#This Row],[Create Date]])</f>
        <v>45028</v>
      </c>
      <c r="AR1320" s="2">
        <f t="shared" si="227"/>
        <v>45028</v>
      </c>
      <c r="AS1320" s="1" t="str">
        <f t="shared" si="228"/>
        <v>11:50:03</v>
      </c>
      <c r="AT1320" s="1" t="str">
        <f t="shared" si="229"/>
        <v>Week-3</v>
      </c>
      <c r="AU1320" s="3">
        <f t="shared" si="230"/>
        <v>0.45833333333333331</v>
      </c>
      <c r="AW1320">
        <v>0.11666666666666667</v>
      </c>
      <c r="AX1320">
        <v>12</v>
      </c>
      <c r="AY1320">
        <v>98.649999999999991</v>
      </c>
    </row>
    <row r="1321" spans="1:51" x14ac:dyDescent="0.25">
      <c r="A1321">
        <v>9489</v>
      </c>
      <c r="B1321" t="s">
        <v>59</v>
      </c>
      <c r="C1321" t="s">
        <v>60</v>
      </c>
      <c r="D1321" t="s">
        <v>43</v>
      </c>
      <c r="E1321" t="s">
        <v>5137</v>
      </c>
      <c r="F1321" t="s">
        <v>5138</v>
      </c>
      <c r="G1321" t="s">
        <v>77</v>
      </c>
      <c r="H1321" t="s">
        <v>63</v>
      </c>
      <c r="I1321" t="s">
        <v>63</v>
      </c>
      <c r="J1321" t="s">
        <v>48</v>
      </c>
      <c r="L1321" t="s">
        <v>50</v>
      </c>
      <c r="M1321" t="s">
        <v>65</v>
      </c>
      <c r="N1321">
        <v>134</v>
      </c>
      <c r="O1321" t="s">
        <v>48</v>
      </c>
      <c r="P1321" t="s">
        <v>66</v>
      </c>
      <c r="Q1321" t="s">
        <v>67</v>
      </c>
      <c r="V1321" t="s">
        <v>48</v>
      </c>
      <c r="W1321" t="s">
        <v>54</v>
      </c>
      <c r="X1321" t="s">
        <v>78</v>
      </c>
      <c r="Y1321" t="s">
        <v>54</v>
      </c>
      <c r="Z1321" t="s">
        <v>5139</v>
      </c>
      <c r="AA1321" t="s">
        <v>54</v>
      </c>
      <c r="AB1321" t="s">
        <v>57</v>
      </c>
      <c r="AC1321" t="s">
        <v>57</v>
      </c>
      <c r="AH1321">
        <f t="shared" si="220"/>
        <v>0</v>
      </c>
      <c r="AI1321">
        <f t="shared" si="221"/>
        <v>1</v>
      </c>
      <c r="AJ1321" t="str">
        <f t="shared" si="222"/>
        <v/>
      </c>
      <c r="AK1321">
        <v>1</v>
      </c>
      <c r="AL1321" s="8">
        <f t="shared" si="223"/>
        <v>134</v>
      </c>
      <c r="AM1321" s="8">
        <f t="shared" si="224"/>
        <v>0.13333333333333333</v>
      </c>
      <c r="AN1321" s="8">
        <f t="shared" si="225"/>
        <v>1.6666666666666666E-2</v>
      </c>
      <c r="AO1321" s="8">
        <f>Table1[[#This Row],[L1 Worked Time]]+Table1[[#This Row],[Idle Time]]+Table1[[#This Row],[L1 Pend Time]]</f>
        <v>134.15</v>
      </c>
      <c r="AP1321" s="1" t="str">
        <f t="shared" si="226"/>
        <v>Wed</v>
      </c>
      <c r="AQ1321" s="6">
        <f>INT(Table1[[#This Row],[Create Date]])</f>
        <v>45028</v>
      </c>
      <c r="AR1321" s="2">
        <f t="shared" si="227"/>
        <v>45028</v>
      </c>
      <c r="AS1321" s="1" t="str">
        <f t="shared" si="228"/>
        <v>11:30:05</v>
      </c>
      <c r="AT1321" s="1" t="str">
        <f t="shared" si="229"/>
        <v>Week-3</v>
      </c>
      <c r="AU1321" s="3">
        <f t="shared" si="230"/>
        <v>0.45833333333333331</v>
      </c>
      <c r="AW1321">
        <v>0.13333333333333333</v>
      </c>
      <c r="AX1321">
        <v>134</v>
      </c>
      <c r="AY1321">
        <v>1.6666666666666666E-2</v>
      </c>
    </row>
    <row r="1322" spans="1:51" x14ac:dyDescent="0.25">
      <c r="A1322">
        <v>9488</v>
      </c>
      <c r="B1322" t="s">
        <v>41</v>
      </c>
      <c r="C1322" t="s">
        <v>60</v>
      </c>
      <c r="D1322" t="s">
        <v>43</v>
      </c>
      <c r="E1322" t="s">
        <v>110</v>
      </c>
      <c r="F1322" t="s">
        <v>5140</v>
      </c>
      <c r="G1322" t="s">
        <v>181</v>
      </c>
      <c r="H1322" t="s">
        <v>72</v>
      </c>
      <c r="I1322" t="s">
        <v>72</v>
      </c>
      <c r="J1322" t="s">
        <v>48</v>
      </c>
      <c r="K1322" t="s">
        <v>113</v>
      </c>
      <c r="L1322" t="s">
        <v>50</v>
      </c>
      <c r="M1322" t="s">
        <v>114</v>
      </c>
      <c r="N1322">
        <v>21</v>
      </c>
      <c r="O1322" t="s">
        <v>48</v>
      </c>
      <c r="P1322" t="s">
        <v>52</v>
      </c>
      <c r="T1322" t="s">
        <v>105</v>
      </c>
      <c r="V1322" t="s">
        <v>48</v>
      </c>
      <c r="W1322" t="s">
        <v>54</v>
      </c>
      <c r="X1322" t="s">
        <v>148</v>
      </c>
      <c r="Y1322" t="s">
        <v>54</v>
      </c>
      <c r="Z1322" t="s">
        <v>5141</v>
      </c>
      <c r="AA1322" t="s">
        <v>54</v>
      </c>
      <c r="AB1322" t="s">
        <v>57</v>
      </c>
      <c r="AC1322" t="s">
        <v>5142</v>
      </c>
      <c r="AH1322">
        <f t="shared" si="220"/>
        <v>0</v>
      </c>
      <c r="AI1322">
        <f t="shared" si="221"/>
        <v>1</v>
      </c>
      <c r="AJ1322" t="str">
        <f t="shared" si="222"/>
        <v/>
      </c>
      <c r="AK1322">
        <v>1</v>
      </c>
      <c r="AL1322" s="8">
        <f t="shared" si="223"/>
        <v>21</v>
      </c>
      <c r="AM1322" s="8">
        <f t="shared" si="224"/>
        <v>0.11666666666666667</v>
      </c>
      <c r="AN1322" s="8">
        <f t="shared" si="225"/>
        <v>7.5999999999999988</v>
      </c>
      <c r="AO1322" s="8">
        <f>Table1[[#This Row],[L1 Worked Time]]+Table1[[#This Row],[Idle Time]]+Table1[[#This Row],[L1 Pend Time]]</f>
        <v>28.716666666666665</v>
      </c>
      <c r="AP1322" s="1" t="str">
        <f t="shared" si="226"/>
        <v>Wed</v>
      </c>
      <c r="AQ1322" s="6">
        <f>INT(Table1[[#This Row],[Create Date]])</f>
        <v>45028</v>
      </c>
      <c r="AR1322" s="2">
        <f t="shared" si="227"/>
        <v>45028</v>
      </c>
      <c r="AS1322" s="1" t="str">
        <f t="shared" si="228"/>
        <v>09:20:03</v>
      </c>
      <c r="AT1322" s="1" t="str">
        <f t="shared" si="229"/>
        <v>Week-3</v>
      </c>
      <c r="AU1322" s="3">
        <f t="shared" si="230"/>
        <v>0.375</v>
      </c>
      <c r="AW1322">
        <v>0.11666666666666667</v>
      </c>
      <c r="AX1322">
        <v>21</v>
      </c>
      <c r="AY1322">
        <v>7.5999999999999988</v>
      </c>
    </row>
    <row r="1323" spans="1:51" x14ac:dyDescent="0.25">
      <c r="A1323">
        <v>9487</v>
      </c>
      <c r="B1323" t="s">
        <v>117</v>
      </c>
      <c r="C1323" t="s">
        <v>164</v>
      </c>
      <c r="D1323" t="s">
        <v>43</v>
      </c>
      <c r="E1323" t="s">
        <v>110</v>
      </c>
      <c r="F1323" t="s">
        <v>5143</v>
      </c>
      <c r="G1323" t="s">
        <v>82</v>
      </c>
      <c r="H1323" t="s">
        <v>63</v>
      </c>
      <c r="I1323" t="s">
        <v>63</v>
      </c>
      <c r="J1323" t="s">
        <v>112</v>
      </c>
      <c r="K1323" t="s">
        <v>113</v>
      </c>
      <c r="L1323" t="s">
        <v>50</v>
      </c>
      <c r="M1323" t="s">
        <v>122</v>
      </c>
      <c r="N1323">
        <v>0</v>
      </c>
      <c r="O1323" t="s">
        <v>48</v>
      </c>
      <c r="P1323" t="s">
        <v>52</v>
      </c>
      <c r="T1323" t="s">
        <v>105</v>
      </c>
      <c r="V1323" t="s">
        <v>48</v>
      </c>
      <c r="W1323" t="s">
        <v>54</v>
      </c>
      <c r="X1323" t="s">
        <v>55</v>
      </c>
      <c r="Y1323" t="s">
        <v>54</v>
      </c>
      <c r="Z1323" t="s">
        <v>125</v>
      </c>
      <c r="AA1323" t="s">
        <v>54</v>
      </c>
      <c r="AB1323" t="s">
        <v>57</v>
      </c>
      <c r="AC1323" t="s">
        <v>5144</v>
      </c>
      <c r="AH1323">
        <f t="shared" si="220"/>
        <v>0</v>
      </c>
      <c r="AI1323">
        <f t="shared" si="221"/>
        <v>1</v>
      </c>
      <c r="AJ1323" t="str">
        <f t="shared" si="222"/>
        <v/>
      </c>
      <c r="AK1323">
        <v>1</v>
      </c>
      <c r="AL1323" s="8">
        <f t="shared" si="223"/>
        <v>0</v>
      </c>
      <c r="AM1323" s="8">
        <f t="shared" si="224"/>
        <v>0.15000000000000002</v>
      </c>
      <c r="AN1323" s="8">
        <f t="shared" si="225"/>
        <v>110.21666666666668</v>
      </c>
      <c r="AO1323" s="8">
        <f>Table1[[#This Row],[L1 Worked Time]]+Table1[[#This Row],[Idle Time]]+Table1[[#This Row],[L1 Pend Time]]</f>
        <v>110.36666666666669</v>
      </c>
      <c r="AP1323" s="1" t="str">
        <f t="shared" si="226"/>
        <v>Wed</v>
      </c>
      <c r="AQ1323" s="6">
        <f>INT(Table1[[#This Row],[Create Date]])</f>
        <v>45028</v>
      </c>
      <c r="AR1323" s="2">
        <f t="shared" si="227"/>
        <v>45028</v>
      </c>
      <c r="AS1323" s="1" t="str">
        <f t="shared" si="228"/>
        <v>09:10:03</v>
      </c>
      <c r="AT1323" s="1" t="str">
        <f t="shared" si="229"/>
        <v>Week-3</v>
      </c>
      <c r="AU1323" s="3">
        <f t="shared" si="230"/>
        <v>0.375</v>
      </c>
      <c r="AW1323">
        <v>0.15000000000000002</v>
      </c>
      <c r="AX1323">
        <v>0</v>
      </c>
      <c r="AY1323">
        <v>110.21666666666668</v>
      </c>
    </row>
    <row r="1324" spans="1:51" x14ac:dyDescent="0.25">
      <c r="A1324">
        <v>9486</v>
      </c>
      <c r="B1324" t="s">
        <v>41</v>
      </c>
      <c r="C1324" t="s">
        <v>60</v>
      </c>
      <c r="D1324" t="s">
        <v>43</v>
      </c>
      <c r="E1324" t="s">
        <v>5145</v>
      </c>
      <c r="F1324" t="s">
        <v>5146</v>
      </c>
      <c r="G1324" t="s">
        <v>77</v>
      </c>
      <c r="H1324" t="s">
        <v>63</v>
      </c>
      <c r="I1324" t="s">
        <v>63</v>
      </c>
      <c r="J1324" t="s">
        <v>112</v>
      </c>
      <c r="K1324" t="s">
        <v>374</v>
      </c>
      <c r="L1324" t="s">
        <v>50</v>
      </c>
      <c r="M1324" t="s">
        <v>682</v>
      </c>
      <c r="N1324">
        <v>48</v>
      </c>
      <c r="O1324" t="s">
        <v>48</v>
      </c>
      <c r="P1324" t="s">
        <v>52</v>
      </c>
      <c r="T1324" t="s">
        <v>105</v>
      </c>
      <c r="V1324" t="s">
        <v>48</v>
      </c>
      <c r="W1324" t="s">
        <v>54</v>
      </c>
      <c r="X1324" t="s">
        <v>55</v>
      </c>
      <c r="Y1324" t="s">
        <v>54</v>
      </c>
      <c r="Z1324" t="s">
        <v>487</v>
      </c>
      <c r="AA1324" t="s">
        <v>54</v>
      </c>
      <c r="AB1324" t="s">
        <v>57</v>
      </c>
      <c r="AC1324" t="s">
        <v>5147</v>
      </c>
      <c r="AH1324">
        <f t="shared" si="220"/>
        <v>0</v>
      </c>
      <c r="AI1324">
        <f t="shared" si="221"/>
        <v>1</v>
      </c>
      <c r="AJ1324" t="str">
        <f t="shared" si="222"/>
        <v/>
      </c>
      <c r="AK1324">
        <v>1</v>
      </c>
      <c r="AL1324" s="8">
        <f t="shared" si="223"/>
        <v>48</v>
      </c>
      <c r="AM1324" s="8">
        <f t="shared" si="224"/>
        <v>0.15000000000000002</v>
      </c>
      <c r="AN1324" s="8">
        <f t="shared" si="225"/>
        <v>76.866666666666674</v>
      </c>
      <c r="AO1324" s="8">
        <f>Table1[[#This Row],[L1 Worked Time]]+Table1[[#This Row],[Idle Time]]+Table1[[#This Row],[L1 Pend Time]]</f>
        <v>125.01666666666668</v>
      </c>
      <c r="AP1324" s="1" t="str">
        <f t="shared" si="226"/>
        <v>Wed</v>
      </c>
      <c r="AQ1324" s="6">
        <f>INT(Table1[[#This Row],[Create Date]])</f>
        <v>45028</v>
      </c>
      <c r="AR1324" s="2">
        <f t="shared" si="227"/>
        <v>45028</v>
      </c>
      <c r="AS1324" s="1" t="str">
        <f t="shared" si="228"/>
        <v>09:00:03</v>
      </c>
      <c r="AT1324" s="1" t="str">
        <f t="shared" si="229"/>
        <v>Week-3</v>
      </c>
      <c r="AU1324" s="3">
        <f t="shared" si="230"/>
        <v>0.375</v>
      </c>
      <c r="AW1324">
        <v>0.15000000000000002</v>
      </c>
      <c r="AX1324">
        <v>48</v>
      </c>
      <c r="AY1324">
        <v>76.866666666666674</v>
      </c>
    </row>
    <row r="1325" spans="1:51" x14ac:dyDescent="0.25">
      <c r="A1325">
        <v>9485</v>
      </c>
      <c r="B1325" t="s">
        <v>59</v>
      </c>
      <c r="C1325" t="s">
        <v>60</v>
      </c>
      <c r="D1325" t="s">
        <v>43</v>
      </c>
      <c r="E1325" t="s">
        <v>5148</v>
      </c>
      <c r="F1325" t="s">
        <v>5149</v>
      </c>
      <c r="G1325" t="s">
        <v>82</v>
      </c>
      <c r="H1325" t="s">
        <v>72</v>
      </c>
      <c r="I1325" t="s">
        <v>72</v>
      </c>
      <c r="J1325" t="s">
        <v>64</v>
      </c>
      <c r="L1325" t="s">
        <v>50</v>
      </c>
      <c r="M1325" t="s">
        <v>65</v>
      </c>
      <c r="N1325">
        <v>4</v>
      </c>
      <c r="O1325" t="s">
        <v>48</v>
      </c>
      <c r="P1325" t="s">
        <v>66</v>
      </c>
      <c r="Q1325" t="s">
        <v>88</v>
      </c>
      <c r="V1325" t="s">
        <v>48</v>
      </c>
      <c r="W1325" t="s">
        <v>54</v>
      </c>
      <c r="X1325" t="s">
        <v>359</v>
      </c>
      <c r="Y1325" t="s">
        <v>54</v>
      </c>
      <c r="Z1325" t="s">
        <v>2183</v>
      </c>
      <c r="AA1325" t="s">
        <v>54</v>
      </c>
      <c r="AB1325" t="s">
        <v>57</v>
      </c>
      <c r="AC1325" t="s">
        <v>5150</v>
      </c>
      <c r="AH1325">
        <f t="shared" si="220"/>
        <v>0</v>
      </c>
      <c r="AI1325">
        <f t="shared" si="221"/>
        <v>1</v>
      </c>
      <c r="AJ1325" t="str">
        <f t="shared" si="222"/>
        <v/>
      </c>
      <c r="AK1325">
        <v>1</v>
      </c>
      <c r="AL1325" s="8">
        <f t="shared" si="223"/>
        <v>4</v>
      </c>
      <c r="AM1325" s="8">
        <f t="shared" si="224"/>
        <v>0.2</v>
      </c>
      <c r="AN1325" s="8">
        <f t="shared" si="225"/>
        <v>327.43333333333339</v>
      </c>
      <c r="AO1325" s="8">
        <f>Table1[[#This Row],[L1 Worked Time]]+Table1[[#This Row],[Idle Time]]+Table1[[#This Row],[L1 Pend Time]]</f>
        <v>331.63333333333338</v>
      </c>
      <c r="AP1325" s="1" t="str">
        <f t="shared" si="226"/>
        <v>Wed</v>
      </c>
      <c r="AQ1325" s="6">
        <f>INT(Table1[[#This Row],[Create Date]])</f>
        <v>45028</v>
      </c>
      <c r="AR1325" s="2">
        <f t="shared" si="227"/>
        <v>45028</v>
      </c>
      <c r="AS1325" s="1" t="str">
        <f t="shared" si="228"/>
        <v>08:30:05</v>
      </c>
      <c r="AT1325" s="1" t="str">
        <f t="shared" si="229"/>
        <v>Week-3</v>
      </c>
      <c r="AU1325" s="3">
        <f t="shared" si="230"/>
        <v>0.33333333333333331</v>
      </c>
      <c r="AW1325">
        <v>0.2</v>
      </c>
      <c r="AX1325">
        <v>4</v>
      </c>
      <c r="AY1325">
        <v>327.43333333333339</v>
      </c>
    </row>
    <row r="1326" spans="1:51" x14ac:dyDescent="0.25">
      <c r="A1326">
        <v>9484</v>
      </c>
      <c r="B1326" t="s">
        <v>59</v>
      </c>
      <c r="C1326" t="s">
        <v>60</v>
      </c>
      <c r="D1326" t="s">
        <v>43</v>
      </c>
      <c r="E1326" t="s">
        <v>5151</v>
      </c>
      <c r="F1326" t="s">
        <v>5152</v>
      </c>
      <c r="G1326" t="s">
        <v>82</v>
      </c>
      <c r="H1326" t="s">
        <v>72</v>
      </c>
      <c r="I1326" t="s">
        <v>72</v>
      </c>
      <c r="J1326" t="s">
        <v>64</v>
      </c>
      <c r="L1326" t="s">
        <v>50</v>
      </c>
      <c r="M1326" t="s">
        <v>65</v>
      </c>
      <c r="N1326">
        <v>71</v>
      </c>
      <c r="O1326" t="s">
        <v>48</v>
      </c>
      <c r="P1326" t="s">
        <v>66</v>
      </c>
      <c r="Q1326" t="s">
        <v>88</v>
      </c>
      <c r="V1326" t="s">
        <v>48</v>
      </c>
      <c r="W1326" t="s">
        <v>54</v>
      </c>
      <c r="X1326" t="s">
        <v>89</v>
      </c>
      <c r="Y1326" t="s">
        <v>54</v>
      </c>
      <c r="Z1326" t="s">
        <v>5153</v>
      </c>
      <c r="AA1326" t="s">
        <v>54</v>
      </c>
      <c r="AB1326" t="s">
        <v>57</v>
      </c>
      <c r="AC1326" t="s">
        <v>5154</v>
      </c>
      <c r="AH1326">
        <f t="shared" si="220"/>
        <v>0</v>
      </c>
      <c r="AI1326">
        <f t="shared" si="221"/>
        <v>1</v>
      </c>
      <c r="AJ1326" t="str">
        <f t="shared" si="222"/>
        <v/>
      </c>
      <c r="AK1326">
        <v>1</v>
      </c>
      <c r="AL1326" s="8">
        <f t="shared" si="223"/>
        <v>71</v>
      </c>
      <c r="AM1326" s="8">
        <f t="shared" si="224"/>
        <v>0.16666666666666666</v>
      </c>
      <c r="AN1326" s="8">
        <f t="shared" si="225"/>
        <v>59.93333333333333</v>
      </c>
      <c r="AO1326" s="8">
        <f>Table1[[#This Row],[L1 Worked Time]]+Table1[[#This Row],[Idle Time]]+Table1[[#This Row],[L1 Pend Time]]</f>
        <v>131.1</v>
      </c>
      <c r="AP1326" s="1" t="str">
        <f t="shared" si="226"/>
        <v>Wed</v>
      </c>
      <c r="AQ1326" s="6">
        <f>INT(Table1[[#This Row],[Create Date]])</f>
        <v>45028</v>
      </c>
      <c r="AR1326" s="2">
        <f t="shared" si="227"/>
        <v>45028</v>
      </c>
      <c r="AS1326" s="1" t="str">
        <f t="shared" si="228"/>
        <v>08:00:08</v>
      </c>
      <c r="AT1326" s="1" t="str">
        <f t="shared" si="229"/>
        <v>Week-3</v>
      </c>
      <c r="AU1326" s="3">
        <f t="shared" si="230"/>
        <v>0.33333333333333331</v>
      </c>
      <c r="AW1326">
        <v>0.16666666666666666</v>
      </c>
      <c r="AX1326">
        <v>71</v>
      </c>
      <c r="AY1326">
        <v>59.93333333333333</v>
      </c>
    </row>
    <row r="1327" spans="1:51" x14ac:dyDescent="0.25">
      <c r="A1327">
        <v>9483</v>
      </c>
      <c r="B1327" t="s">
        <v>59</v>
      </c>
      <c r="C1327" t="s">
        <v>60</v>
      </c>
      <c r="D1327" t="s">
        <v>43</v>
      </c>
      <c r="E1327" t="s">
        <v>5155</v>
      </c>
      <c r="F1327" t="s">
        <v>5156</v>
      </c>
      <c r="G1327" t="s">
        <v>120</v>
      </c>
      <c r="H1327" t="s">
        <v>72</v>
      </c>
      <c r="I1327" t="s">
        <v>72</v>
      </c>
      <c r="J1327" t="s">
        <v>64</v>
      </c>
      <c r="L1327" t="s">
        <v>50</v>
      </c>
      <c r="M1327" t="s">
        <v>65</v>
      </c>
      <c r="N1327">
        <v>65</v>
      </c>
      <c r="O1327" t="s">
        <v>48</v>
      </c>
      <c r="P1327" t="s">
        <v>66</v>
      </c>
      <c r="Q1327" t="s">
        <v>73</v>
      </c>
      <c r="V1327" t="s">
        <v>48</v>
      </c>
      <c r="W1327" t="s">
        <v>54</v>
      </c>
      <c r="X1327" t="s">
        <v>78</v>
      </c>
      <c r="Y1327" t="s">
        <v>54</v>
      </c>
      <c r="Z1327" t="s">
        <v>5157</v>
      </c>
      <c r="AA1327" t="s">
        <v>54</v>
      </c>
      <c r="AB1327" t="s">
        <v>57</v>
      </c>
      <c r="AC1327" t="s">
        <v>5158</v>
      </c>
      <c r="AH1327">
        <f t="shared" si="220"/>
        <v>0</v>
      </c>
      <c r="AI1327">
        <f t="shared" si="221"/>
        <v>1</v>
      </c>
      <c r="AJ1327" t="str">
        <f t="shared" si="222"/>
        <v/>
      </c>
      <c r="AK1327">
        <v>1</v>
      </c>
      <c r="AL1327" s="8">
        <f t="shared" si="223"/>
        <v>65</v>
      </c>
      <c r="AM1327" s="8">
        <f t="shared" si="224"/>
        <v>0.13333333333333333</v>
      </c>
      <c r="AN1327" s="8">
        <f t="shared" si="225"/>
        <v>147.15</v>
      </c>
      <c r="AO1327" s="8">
        <f>Table1[[#This Row],[L1 Worked Time]]+Table1[[#This Row],[Idle Time]]+Table1[[#This Row],[L1 Pend Time]]</f>
        <v>212.28333333333336</v>
      </c>
      <c r="AP1327" s="1" t="str">
        <f t="shared" si="226"/>
        <v>Wed</v>
      </c>
      <c r="AQ1327" s="6">
        <f>INT(Table1[[#This Row],[Create Date]])</f>
        <v>45028</v>
      </c>
      <c r="AR1327" s="2">
        <f t="shared" si="227"/>
        <v>45028</v>
      </c>
      <c r="AS1327" s="1" t="str">
        <f t="shared" si="228"/>
        <v>07:00:06</v>
      </c>
      <c r="AT1327" s="1" t="str">
        <f t="shared" si="229"/>
        <v>Week-3</v>
      </c>
      <c r="AU1327" s="3">
        <f t="shared" si="230"/>
        <v>0.29166666666666663</v>
      </c>
      <c r="AW1327">
        <v>0.13333333333333333</v>
      </c>
      <c r="AX1327">
        <v>65</v>
      </c>
      <c r="AY1327">
        <v>147.15</v>
      </c>
    </row>
    <row r="1328" spans="1:51" x14ac:dyDescent="0.25">
      <c r="A1328">
        <v>9482</v>
      </c>
      <c r="B1328" t="s">
        <v>59</v>
      </c>
      <c r="C1328" t="s">
        <v>60</v>
      </c>
      <c r="D1328" t="s">
        <v>43</v>
      </c>
      <c r="E1328" t="s">
        <v>5159</v>
      </c>
      <c r="F1328" t="s">
        <v>5156</v>
      </c>
      <c r="G1328" t="s">
        <v>46</v>
      </c>
      <c r="H1328" t="s">
        <v>63</v>
      </c>
      <c r="I1328" t="s">
        <v>63</v>
      </c>
      <c r="J1328" t="s">
        <v>64</v>
      </c>
      <c r="L1328" t="s">
        <v>50</v>
      </c>
      <c r="M1328" t="s">
        <v>65</v>
      </c>
      <c r="N1328">
        <v>12</v>
      </c>
      <c r="O1328" t="s">
        <v>48</v>
      </c>
      <c r="P1328" t="s">
        <v>66</v>
      </c>
      <c r="Q1328" t="s">
        <v>67</v>
      </c>
      <c r="V1328" t="s">
        <v>48</v>
      </c>
      <c r="W1328" t="s">
        <v>54</v>
      </c>
      <c r="X1328" t="s">
        <v>948</v>
      </c>
      <c r="Y1328" t="s">
        <v>54</v>
      </c>
      <c r="Z1328" t="s">
        <v>5160</v>
      </c>
      <c r="AA1328" t="s">
        <v>54</v>
      </c>
      <c r="AB1328" t="s">
        <v>57</v>
      </c>
      <c r="AC1328" t="s">
        <v>57</v>
      </c>
      <c r="AH1328">
        <f t="shared" si="220"/>
        <v>0</v>
      </c>
      <c r="AI1328">
        <f t="shared" si="221"/>
        <v>1</v>
      </c>
      <c r="AJ1328" t="str">
        <f t="shared" si="222"/>
        <v/>
      </c>
      <c r="AK1328">
        <v>1</v>
      </c>
      <c r="AL1328" s="8">
        <f t="shared" si="223"/>
        <v>12</v>
      </c>
      <c r="AM1328" s="8">
        <f t="shared" si="224"/>
        <v>0.55000000000000004</v>
      </c>
      <c r="AN1328" s="8">
        <f t="shared" si="225"/>
        <v>1.6666666666666666E-2</v>
      </c>
      <c r="AO1328" s="8">
        <f>Table1[[#This Row],[L1 Worked Time]]+Table1[[#This Row],[Idle Time]]+Table1[[#This Row],[L1 Pend Time]]</f>
        <v>12.566666666666668</v>
      </c>
      <c r="AP1328" s="1" t="str">
        <f t="shared" si="226"/>
        <v>Wed</v>
      </c>
      <c r="AQ1328" s="6">
        <f>INT(Table1[[#This Row],[Create Date]])</f>
        <v>45028</v>
      </c>
      <c r="AR1328" s="2">
        <f t="shared" si="227"/>
        <v>45028</v>
      </c>
      <c r="AS1328" s="1" t="str">
        <f t="shared" si="228"/>
        <v>07:00:06</v>
      </c>
      <c r="AT1328" s="1" t="str">
        <f t="shared" si="229"/>
        <v>Week-3</v>
      </c>
      <c r="AU1328" s="3">
        <f t="shared" si="230"/>
        <v>0.29166666666666663</v>
      </c>
      <c r="AW1328">
        <v>0.55000000000000004</v>
      </c>
      <c r="AX1328">
        <v>12</v>
      </c>
      <c r="AY1328">
        <v>1.6666666666666666E-2</v>
      </c>
    </row>
    <row r="1329" spans="1:51" x14ac:dyDescent="0.25">
      <c r="A1329">
        <v>9481</v>
      </c>
      <c r="B1329" t="s">
        <v>59</v>
      </c>
      <c r="C1329" t="s">
        <v>60</v>
      </c>
      <c r="D1329" t="s">
        <v>43</v>
      </c>
      <c r="E1329" t="s">
        <v>5161</v>
      </c>
      <c r="F1329" t="s">
        <v>5162</v>
      </c>
      <c r="G1329" t="s">
        <v>46</v>
      </c>
      <c r="H1329" t="s">
        <v>63</v>
      </c>
      <c r="I1329" t="s">
        <v>63</v>
      </c>
      <c r="J1329" t="s">
        <v>64</v>
      </c>
      <c r="L1329" t="s">
        <v>50</v>
      </c>
      <c r="M1329" t="s">
        <v>65</v>
      </c>
      <c r="N1329">
        <v>39</v>
      </c>
      <c r="O1329" t="s">
        <v>48</v>
      </c>
      <c r="P1329" t="s">
        <v>66</v>
      </c>
      <c r="Q1329" t="s">
        <v>67</v>
      </c>
      <c r="V1329" t="s">
        <v>48</v>
      </c>
      <c r="W1329" t="s">
        <v>54</v>
      </c>
      <c r="X1329" t="s">
        <v>142</v>
      </c>
      <c r="Y1329" t="s">
        <v>54</v>
      </c>
      <c r="Z1329" t="s">
        <v>1042</v>
      </c>
      <c r="AA1329" t="s">
        <v>54</v>
      </c>
      <c r="AB1329" t="s">
        <v>57</v>
      </c>
      <c r="AC1329" t="s">
        <v>5163</v>
      </c>
      <c r="AH1329">
        <f t="shared" si="220"/>
        <v>0</v>
      </c>
      <c r="AI1329">
        <f t="shared" si="221"/>
        <v>1</v>
      </c>
      <c r="AJ1329" t="str">
        <f t="shared" si="222"/>
        <v/>
      </c>
      <c r="AK1329">
        <v>1</v>
      </c>
      <c r="AL1329" s="8">
        <f t="shared" si="223"/>
        <v>39</v>
      </c>
      <c r="AM1329" s="8">
        <f t="shared" si="224"/>
        <v>0.1</v>
      </c>
      <c r="AN1329" s="8">
        <f t="shared" si="225"/>
        <v>167.88333333333333</v>
      </c>
      <c r="AO1329" s="8">
        <f>Table1[[#This Row],[L1 Worked Time]]+Table1[[#This Row],[Idle Time]]+Table1[[#This Row],[L1 Pend Time]]</f>
        <v>206.98333333333332</v>
      </c>
      <c r="AP1329" s="1" t="str">
        <f t="shared" si="226"/>
        <v>Wed</v>
      </c>
      <c r="AQ1329" s="6">
        <f>INT(Table1[[#This Row],[Create Date]])</f>
        <v>45028</v>
      </c>
      <c r="AR1329" s="2">
        <f t="shared" si="227"/>
        <v>45028</v>
      </c>
      <c r="AS1329" s="1" t="str">
        <f t="shared" si="228"/>
        <v>03:30:11</v>
      </c>
      <c r="AT1329" s="1" t="str">
        <f t="shared" si="229"/>
        <v>Week-3</v>
      </c>
      <c r="AU1329" s="3">
        <f t="shared" si="230"/>
        <v>0.125</v>
      </c>
      <c r="AW1329">
        <v>0.1</v>
      </c>
      <c r="AX1329">
        <v>39</v>
      </c>
      <c r="AY1329">
        <v>167.88333333333333</v>
      </c>
    </row>
    <row r="1330" spans="1:51" x14ac:dyDescent="0.25">
      <c r="A1330">
        <v>9480</v>
      </c>
      <c r="B1330" t="s">
        <v>41</v>
      </c>
      <c r="C1330" t="s">
        <v>42</v>
      </c>
      <c r="D1330" t="s">
        <v>43</v>
      </c>
      <c r="E1330" t="s">
        <v>44</v>
      </c>
      <c r="F1330" t="s">
        <v>5164</v>
      </c>
      <c r="G1330" t="s">
        <v>46</v>
      </c>
      <c r="H1330" t="s">
        <v>47</v>
      </c>
      <c r="I1330" t="s">
        <v>63</v>
      </c>
      <c r="J1330" t="s">
        <v>379</v>
      </c>
      <c r="K1330" t="s">
        <v>49</v>
      </c>
      <c r="L1330" t="s">
        <v>50</v>
      </c>
      <c r="M1330" t="s">
        <v>122</v>
      </c>
      <c r="N1330">
        <v>19</v>
      </c>
      <c r="O1330" t="s">
        <v>48</v>
      </c>
      <c r="P1330" t="s">
        <v>52</v>
      </c>
      <c r="T1330" t="s">
        <v>53</v>
      </c>
      <c r="V1330" t="s">
        <v>48</v>
      </c>
      <c r="W1330" t="s">
        <v>54</v>
      </c>
      <c r="X1330" t="s">
        <v>148</v>
      </c>
      <c r="Y1330" t="s">
        <v>54</v>
      </c>
      <c r="Z1330" t="s">
        <v>5165</v>
      </c>
      <c r="AA1330" t="s">
        <v>54</v>
      </c>
      <c r="AB1330" t="s">
        <v>57</v>
      </c>
      <c r="AC1330" t="s">
        <v>5166</v>
      </c>
      <c r="AH1330">
        <f t="shared" si="220"/>
        <v>0</v>
      </c>
      <c r="AI1330">
        <f t="shared" si="221"/>
        <v>0</v>
      </c>
      <c r="AJ1330">
        <f t="shared" si="222"/>
        <v>1</v>
      </c>
      <c r="AK1330">
        <v>1</v>
      </c>
      <c r="AL1330" s="8">
        <f t="shared" si="223"/>
        <v>19</v>
      </c>
      <c r="AM1330" s="8">
        <f t="shared" si="224"/>
        <v>0.11666666666666667</v>
      </c>
      <c r="AN1330" s="8">
        <f t="shared" si="225"/>
        <v>59.966666666666661</v>
      </c>
      <c r="AO1330" s="8">
        <f>Table1[[#This Row],[L1 Worked Time]]+Table1[[#This Row],[Idle Time]]+Table1[[#This Row],[L1 Pend Time]]</f>
        <v>79.083333333333329</v>
      </c>
      <c r="AP1330" s="1" t="str">
        <f t="shared" si="226"/>
        <v>Wed</v>
      </c>
      <c r="AQ1330" s="6">
        <f>INT(Table1[[#This Row],[Create Date]])</f>
        <v>45028</v>
      </c>
      <c r="AR1330" s="2">
        <f t="shared" si="227"/>
        <v>45028</v>
      </c>
      <c r="AS1330" s="1" t="str">
        <f t="shared" si="228"/>
        <v>01:30:03</v>
      </c>
      <c r="AT1330" s="1" t="str">
        <f t="shared" si="229"/>
        <v>Week-3</v>
      </c>
      <c r="AU1330" s="3">
        <f t="shared" si="230"/>
        <v>4.1666666666666664E-2</v>
      </c>
      <c r="AW1330">
        <v>0.11666666666666667</v>
      </c>
      <c r="AX1330">
        <v>19</v>
      </c>
      <c r="AY1330">
        <v>59.966666666666661</v>
      </c>
    </row>
    <row r="1331" spans="1:51" x14ac:dyDescent="0.25">
      <c r="A1331">
        <v>9512</v>
      </c>
      <c r="B1331" t="s">
        <v>59</v>
      </c>
      <c r="C1331" t="s">
        <v>60</v>
      </c>
      <c r="D1331" t="s">
        <v>43</v>
      </c>
      <c r="E1331" t="s">
        <v>1516</v>
      </c>
      <c r="F1331" t="s">
        <v>5081</v>
      </c>
      <c r="G1331" t="s">
        <v>129</v>
      </c>
      <c r="H1331" t="s">
        <v>47</v>
      </c>
      <c r="I1331" t="s">
        <v>47</v>
      </c>
      <c r="J1331" t="s">
        <v>48</v>
      </c>
      <c r="K1331" t="s">
        <v>167</v>
      </c>
      <c r="L1331" t="s">
        <v>50</v>
      </c>
      <c r="M1331" t="s">
        <v>122</v>
      </c>
      <c r="N1331">
        <v>5</v>
      </c>
      <c r="O1331" t="s">
        <v>48</v>
      </c>
      <c r="P1331" t="s">
        <v>52</v>
      </c>
      <c r="T1331" t="s">
        <v>105</v>
      </c>
      <c r="V1331" t="s">
        <v>48</v>
      </c>
      <c r="W1331" t="s">
        <v>54</v>
      </c>
      <c r="X1331" t="s">
        <v>106</v>
      </c>
      <c r="Y1331" t="s">
        <v>54</v>
      </c>
      <c r="Z1331" t="s">
        <v>574</v>
      </c>
      <c r="AA1331" t="s">
        <v>54</v>
      </c>
      <c r="AB1331" t="s">
        <v>57</v>
      </c>
      <c r="AC1331" t="s">
        <v>3651</v>
      </c>
      <c r="AH1331">
        <f t="shared" si="220"/>
        <v>0</v>
      </c>
      <c r="AI1331">
        <f t="shared" si="221"/>
        <v>1</v>
      </c>
      <c r="AJ1331" t="str">
        <f t="shared" si="222"/>
        <v/>
      </c>
      <c r="AK1331">
        <v>1</v>
      </c>
      <c r="AL1331" s="8">
        <f t="shared" si="223"/>
        <v>5</v>
      </c>
      <c r="AM1331" s="8">
        <f t="shared" si="224"/>
        <v>8.3333333333333329E-2</v>
      </c>
      <c r="AN1331" s="8">
        <f t="shared" si="225"/>
        <v>52.033333333333339</v>
      </c>
      <c r="AO1331" s="8">
        <f>Table1[[#This Row],[L1 Worked Time]]+Table1[[#This Row],[Idle Time]]+Table1[[#This Row],[L1 Pend Time]]</f>
        <v>57.116666666666674</v>
      </c>
      <c r="AP1331" s="1" t="str">
        <f t="shared" si="226"/>
        <v>Thu</v>
      </c>
      <c r="AQ1331" s="6">
        <f>INT(Table1[[#This Row],[Create Date]])</f>
        <v>45029</v>
      </c>
      <c r="AR1331" s="2">
        <f t="shared" si="227"/>
        <v>45029</v>
      </c>
      <c r="AS1331" s="1" t="str">
        <f t="shared" si="228"/>
        <v>22:20:05</v>
      </c>
      <c r="AT1331" s="1" t="str">
        <f t="shared" si="229"/>
        <v>Week-3</v>
      </c>
      <c r="AU1331" s="3">
        <f t="shared" si="230"/>
        <v>0.91666666666666663</v>
      </c>
      <c r="AW1331">
        <v>8.3333333333333329E-2</v>
      </c>
      <c r="AX1331">
        <v>5</v>
      </c>
      <c r="AY1331">
        <v>52.033333333333339</v>
      </c>
    </row>
    <row r="1332" spans="1:51" x14ac:dyDescent="0.25">
      <c r="A1332">
        <v>9511</v>
      </c>
      <c r="B1332" t="s">
        <v>117</v>
      </c>
      <c r="C1332" t="s">
        <v>42</v>
      </c>
      <c r="D1332" t="s">
        <v>43</v>
      </c>
      <c r="E1332" t="s">
        <v>5082</v>
      </c>
      <c r="F1332" t="s">
        <v>5083</v>
      </c>
      <c r="G1332" t="s">
        <v>129</v>
      </c>
      <c r="H1332" t="s">
        <v>47</v>
      </c>
      <c r="I1332" t="s">
        <v>47</v>
      </c>
      <c r="J1332" t="s">
        <v>112</v>
      </c>
      <c r="K1332" t="s">
        <v>5084</v>
      </c>
      <c r="L1332" t="s">
        <v>50</v>
      </c>
      <c r="M1332" t="s">
        <v>51</v>
      </c>
      <c r="N1332">
        <v>43</v>
      </c>
      <c r="O1332" t="s">
        <v>48</v>
      </c>
      <c r="P1332" t="s">
        <v>52</v>
      </c>
      <c r="T1332" t="s">
        <v>105</v>
      </c>
      <c r="V1332" t="s">
        <v>48</v>
      </c>
      <c r="W1332" t="s">
        <v>54</v>
      </c>
      <c r="X1332" t="s">
        <v>1406</v>
      </c>
      <c r="Y1332" t="s">
        <v>54</v>
      </c>
      <c r="Z1332" t="s">
        <v>4574</v>
      </c>
      <c r="AA1332" t="s">
        <v>54</v>
      </c>
      <c r="AB1332" t="s">
        <v>57</v>
      </c>
      <c r="AC1332" t="s">
        <v>57</v>
      </c>
      <c r="AH1332">
        <f t="shared" si="220"/>
        <v>0</v>
      </c>
      <c r="AI1332">
        <f t="shared" si="221"/>
        <v>1</v>
      </c>
      <c r="AJ1332" t="str">
        <f t="shared" si="222"/>
        <v/>
      </c>
      <c r="AK1332">
        <v>1</v>
      </c>
      <c r="AL1332" s="8">
        <f t="shared" si="223"/>
        <v>43</v>
      </c>
      <c r="AM1332" s="8">
        <f t="shared" si="224"/>
        <v>1.1833333333333331</v>
      </c>
      <c r="AN1332" s="8">
        <f t="shared" si="225"/>
        <v>1.6666666666666666E-2</v>
      </c>
      <c r="AO1332" s="8">
        <f>Table1[[#This Row],[L1 Worked Time]]+Table1[[#This Row],[Idle Time]]+Table1[[#This Row],[L1 Pend Time]]</f>
        <v>44.199999999999996</v>
      </c>
      <c r="AP1332" s="1" t="str">
        <f t="shared" si="226"/>
        <v>Thu</v>
      </c>
      <c r="AQ1332" s="6">
        <f>INT(Table1[[#This Row],[Create Date]])</f>
        <v>45029</v>
      </c>
      <c r="AR1332" s="2">
        <f t="shared" si="227"/>
        <v>45029</v>
      </c>
      <c r="AS1332" s="1" t="str">
        <f t="shared" si="228"/>
        <v>19:40:02</v>
      </c>
      <c r="AT1332" s="1" t="str">
        <f t="shared" si="229"/>
        <v>Week-3</v>
      </c>
      <c r="AU1332" s="3">
        <f t="shared" si="230"/>
        <v>0.79166666666666663</v>
      </c>
      <c r="AW1332">
        <v>1.1833333333333331</v>
      </c>
      <c r="AX1332">
        <v>43</v>
      </c>
      <c r="AY1332">
        <v>1.6666666666666666E-2</v>
      </c>
    </row>
    <row r="1333" spans="1:51" x14ac:dyDescent="0.25">
      <c r="A1333">
        <v>9510</v>
      </c>
      <c r="B1333" t="s">
        <v>117</v>
      </c>
      <c r="C1333" t="s">
        <v>42</v>
      </c>
      <c r="D1333" t="s">
        <v>43</v>
      </c>
      <c r="E1333" t="s">
        <v>5085</v>
      </c>
      <c r="F1333" t="s">
        <v>5086</v>
      </c>
      <c r="G1333" t="s">
        <v>129</v>
      </c>
      <c r="H1333" t="s">
        <v>47</v>
      </c>
      <c r="I1333" t="s">
        <v>47</v>
      </c>
      <c r="J1333" t="s">
        <v>2547</v>
      </c>
      <c r="L1333" t="s">
        <v>50</v>
      </c>
      <c r="M1333" t="s">
        <v>65</v>
      </c>
      <c r="N1333">
        <v>116</v>
      </c>
      <c r="O1333" t="s">
        <v>48</v>
      </c>
      <c r="P1333" t="s">
        <v>66</v>
      </c>
      <c r="Q1333" t="s">
        <v>147</v>
      </c>
      <c r="V1333" t="s">
        <v>48</v>
      </c>
      <c r="W1333" t="s">
        <v>54</v>
      </c>
      <c r="X1333" t="s">
        <v>89</v>
      </c>
      <c r="Y1333" t="s">
        <v>54</v>
      </c>
      <c r="Z1333" t="s">
        <v>5087</v>
      </c>
      <c r="AA1333" t="s">
        <v>54</v>
      </c>
      <c r="AB1333" t="s">
        <v>57</v>
      </c>
      <c r="AC1333" t="s">
        <v>57</v>
      </c>
      <c r="AH1333">
        <f t="shared" si="220"/>
        <v>0</v>
      </c>
      <c r="AI1333">
        <f t="shared" si="221"/>
        <v>1</v>
      </c>
      <c r="AJ1333" t="str">
        <f t="shared" si="222"/>
        <v/>
      </c>
      <c r="AK1333">
        <v>1</v>
      </c>
      <c r="AL1333" s="8">
        <f t="shared" si="223"/>
        <v>116.00000000000001</v>
      </c>
      <c r="AM1333" s="8">
        <f t="shared" si="224"/>
        <v>0.16666666666666666</v>
      </c>
      <c r="AN1333" s="8">
        <f t="shared" si="225"/>
        <v>1.6666666666666666E-2</v>
      </c>
      <c r="AO1333" s="8">
        <f>Table1[[#This Row],[L1 Worked Time]]+Table1[[#This Row],[Idle Time]]+Table1[[#This Row],[L1 Pend Time]]</f>
        <v>116.18333333333335</v>
      </c>
      <c r="AP1333" s="1" t="str">
        <f t="shared" si="226"/>
        <v>Thu</v>
      </c>
      <c r="AQ1333" s="6">
        <f>INT(Table1[[#This Row],[Create Date]])</f>
        <v>45029</v>
      </c>
      <c r="AR1333" s="2">
        <f t="shared" si="227"/>
        <v>45029</v>
      </c>
      <c r="AS1333" s="1" t="str">
        <f t="shared" si="228"/>
        <v>16:30:05</v>
      </c>
      <c r="AT1333" s="1" t="str">
        <f t="shared" si="229"/>
        <v>Week-3</v>
      </c>
      <c r="AU1333" s="3">
        <f t="shared" si="230"/>
        <v>0.66666666666666663</v>
      </c>
      <c r="AW1333">
        <v>0.16666666666666666</v>
      </c>
      <c r="AX1333">
        <v>116.00000000000001</v>
      </c>
      <c r="AY1333">
        <v>1.6666666666666666E-2</v>
      </c>
    </row>
    <row r="1334" spans="1:51" x14ac:dyDescent="0.25">
      <c r="A1334">
        <v>9509</v>
      </c>
      <c r="B1334" t="s">
        <v>59</v>
      </c>
      <c r="C1334" t="s">
        <v>60</v>
      </c>
      <c r="D1334" t="s">
        <v>43</v>
      </c>
      <c r="E1334" t="s">
        <v>5088</v>
      </c>
      <c r="F1334" t="s">
        <v>5089</v>
      </c>
      <c r="G1334" t="s">
        <v>82</v>
      </c>
      <c r="H1334" t="s">
        <v>63</v>
      </c>
      <c r="I1334" t="s">
        <v>63</v>
      </c>
      <c r="J1334" t="s">
        <v>64</v>
      </c>
      <c r="L1334" t="s">
        <v>50</v>
      </c>
      <c r="M1334" t="s">
        <v>65</v>
      </c>
      <c r="N1334">
        <v>17</v>
      </c>
      <c r="O1334" t="s">
        <v>48</v>
      </c>
      <c r="P1334" t="s">
        <v>66</v>
      </c>
      <c r="Q1334" t="s">
        <v>67</v>
      </c>
      <c r="V1334" t="s">
        <v>48</v>
      </c>
      <c r="W1334" t="s">
        <v>54</v>
      </c>
      <c r="X1334" t="s">
        <v>456</v>
      </c>
      <c r="Y1334" t="s">
        <v>54</v>
      </c>
      <c r="Z1334" t="s">
        <v>3738</v>
      </c>
      <c r="AA1334" t="s">
        <v>54</v>
      </c>
      <c r="AB1334" t="s">
        <v>57</v>
      </c>
      <c r="AC1334" t="s">
        <v>5090</v>
      </c>
      <c r="AH1334">
        <f t="shared" si="220"/>
        <v>0</v>
      </c>
      <c r="AI1334">
        <f t="shared" si="221"/>
        <v>1</v>
      </c>
      <c r="AJ1334" t="str">
        <f t="shared" si="222"/>
        <v/>
      </c>
      <c r="AK1334">
        <v>1</v>
      </c>
      <c r="AL1334" s="8">
        <f t="shared" si="223"/>
        <v>17</v>
      </c>
      <c r="AM1334" s="8">
        <f t="shared" si="224"/>
        <v>0.28333333333333333</v>
      </c>
      <c r="AN1334" s="8">
        <f t="shared" si="225"/>
        <v>54.85</v>
      </c>
      <c r="AO1334" s="8">
        <f>Table1[[#This Row],[L1 Worked Time]]+Table1[[#This Row],[Idle Time]]+Table1[[#This Row],[L1 Pend Time]]</f>
        <v>72.13333333333334</v>
      </c>
      <c r="AP1334" s="1" t="str">
        <f t="shared" si="226"/>
        <v>Thu</v>
      </c>
      <c r="AQ1334" s="6">
        <f>INT(Table1[[#This Row],[Create Date]])</f>
        <v>45029</v>
      </c>
      <c r="AR1334" s="2">
        <f t="shared" si="227"/>
        <v>45029</v>
      </c>
      <c r="AS1334" s="1" t="str">
        <f t="shared" si="228"/>
        <v>16:00:06</v>
      </c>
      <c r="AT1334" s="1" t="str">
        <f t="shared" si="229"/>
        <v>Week-3</v>
      </c>
      <c r="AU1334" s="3">
        <f t="shared" si="230"/>
        <v>0.66666666666666663</v>
      </c>
      <c r="AW1334">
        <v>0.28333333333333333</v>
      </c>
      <c r="AX1334">
        <v>17</v>
      </c>
      <c r="AY1334">
        <v>54.85</v>
      </c>
    </row>
    <row r="1335" spans="1:51" x14ac:dyDescent="0.25">
      <c r="A1335">
        <v>9508</v>
      </c>
      <c r="B1335" t="s">
        <v>59</v>
      </c>
      <c r="C1335" t="s">
        <v>60</v>
      </c>
      <c r="D1335" t="s">
        <v>43</v>
      </c>
      <c r="E1335" t="s">
        <v>4409</v>
      </c>
      <c r="F1335" t="s">
        <v>5091</v>
      </c>
      <c r="G1335" t="s">
        <v>181</v>
      </c>
      <c r="H1335" t="s">
        <v>47</v>
      </c>
      <c r="I1335" t="s">
        <v>63</v>
      </c>
      <c r="J1335" t="s">
        <v>48</v>
      </c>
      <c r="K1335" t="s">
        <v>193</v>
      </c>
      <c r="L1335" t="s">
        <v>50</v>
      </c>
      <c r="M1335" t="s">
        <v>122</v>
      </c>
      <c r="N1335">
        <v>1</v>
      </c>
      <c r="O1335" t="s">
        <v>48</v>
      </c>
      <c r="P1335" t="s">
        <v>52</v>
      </c>
      <c r="T1335" t="s">
        <v>105</v>
      </c>
      <c r="V1335" t="s">
        <v>48</v>
      </c>
      <c r="W1335" t="s">
        <v>54</v>
      </c>
      <c r="X1335" t="s">
        <v>5092</v>
      </c>
      <c r="Y1335" t="s">
        <v>54</v>
      </c>
      <c r="Z1335" t="s">
        <v>954</v>
      </c>
      <c r="AA1335" t="s">
        <v>54</v>
      </c>
      <c r="AB1335" t="s">
        <v>57</v>
      </c>
      <c r="AC1335" t="s">
        <v>57</v>
      </c>
      <c r="AH1335">
        <f t="shared" si="220"/>
        <v>0</v>
      </c>
      <c r="AI1335">
        <f t="shared" si="221"/>
        <v>0</v>
      </c>
      <c r="AJ1335">
        <f t="shared" si="222"/>
        <v>1</v>
      </c>
      <c r="AK1335">
        <v>1</v>
      </c>
      <c r="AL1335" s="8">
        <f t="shared" si="223"/>
        <v>1</v>
      </c>
      <c r="AM1335" s="8">
        <f t="shared" si="224"/>
        <v>47.25</v>
      </c>
      <c r="AN1335" s="8">
        <f t="shared" si="225"/>
        <v>1.6666666666666666E-2</v>
      </c>
      <c r="AO1335" s="8">
        <f>Table1[[#This Row],[L1 Worked Time]]+Table1[[#This Row],[Idle Time]]+Table1[[#This Row],[L1 Pend Time]]</f>
        <v>48.266666666666666</v>
      </c>
      <c r="AP1335" s="1" t="str">
        <f t="shared" si="226"/>
        <v>Thu</v>
      </c>
      <c r="AQ1335" s="6">
        <f>INT(Table1[[#This Row],[Create Date]])</f>
        <v>45029</v>
      </c>
      <c r="AR1335" s="2">
        <f t="shared" si="227"/>
        <v>45029</v>
      </c>
      <c r="AS1335" s="1" t="str">
        <f t="shared" si="228"/>
        <v>16:00:03</v>
      </c>
      <c r="AT1335" s="1" t="str">
        <f t="shared" si="229"/>
        <v>Week-3</v>
      </c>
      <c r="AU1335" s="3">
        <f t="shared" si="230"/>
        <v>0.66666666666666663</v>
      </c>
      <c r="AW1335">
        <v>47.25</v>
      </c>
      <c r="AX1335">
        <v>1</v>
      </c>
      <c r="AY1335">
        <v>1.6666666666666666E-2</v>
      </c>
    </row>
    <row r="1336" spans="1:51" x14ac:dyDescent="0.25">
      <c r="A1336">
        <v>9507</v>
      </c>
      <c r="B1336" t="s">
        <v>41</v>
      </c>
      <c r="C1336" t="s">
        <v>42</v>
      </c>
      <c r="D1336" t="s">
        <v>43</v>
      </c>
      <c r="E1336" t="s">
        <v>44</v>
      </c>
      <c r="F1336" t="s">
        <v>5093</v>
      </c>
      <c r="G1336" t="s">
        <v>82</v>
      </c>
      <c r="H1336" t="s">
        <v>47</v>
      </c>
      <c r="I1336" t="s">
        <v>72</v>
      </c>
      <c r="J1336" t="s">
        <v>112</v>
      </c>
      <c r="K1336" t="s">
        <v>49</v>
      </c>
      <c r="L1336" t="s">
        <v>50</v>
      </c>
      <c r="M1336" t="s">
        <v>51</v>
      </c>
      <c r="N1336">
        <v>0</v>
      </c>
      <c r="O1336" t="s">
        <v>48</v>
      </c>
      <c r="P1336" t="s">
        <v>52</v>
      </c>
      <c r="T1336" t="s">
        <v>53</v>
      </c>
      <c r="V1336" t="s">
        <v>48</v>
      </c>
      <c r="W1336" t="s">
        <v>54</v>
      </c>
      <c r="X1336" t="s">
        <v>89</v>
      </c>
      <c r="Y1336" t="s">
        <v>54</v>
      </c>
      <c r="Z1336" t="s">
        <v>435</v>
      </c>
      <c r="AA1336" t="s">
        <v>54</v>
      </c>
      <c r="AB1336" t="s">
        <v>57</v>
      </c>
      <c r="AC1336" t="s">
        <v>5094</v>
      </c>
      <c r="AH1336">
        <f t="shared" si="220"/>
        <v>0</v>
      </c>
      <c r="AI1336">
        <f t="shared" si="221"/>
        <v>0</v>
      </c>
      <c r="AJ1336">
        <f t="shared" si="222"/>
        <v>1</v>
      </c>
      <c r="AK1336">
        <v>1</v>
      </c>
      <c r="AL1336" s="8">
        <f t="shared" si="223"/>
        <v>0</v>
      </c>
      <c r="AM1336" s="8">
        <f t="shared" si="224"/>
        <v>0.16666666666666666</v>
      </c>
      <c r="AN1336" s="8">
        <f t="shared" si="225"/>
        <v>30.166666666666668</v>
      </c>
      <c r="AO1336" s="8">
        <f>Table1[[#This Row],[L1 Worked Time]]+Table1[[#This Row],[Idle Time]]+Table1[[#This Row],[L1 Pend Time]]</f>
        <v>30.333333333333336</v>
      </c>
      <c r="AP1336" s="1" t="str">
        <f t="shared" si="226"/>
        <v>Thu</v>
      </c>
      <c r="AQ1336" s="6">
        <f>INT(Table1[[#This Row],[Create Date]])</f>
        <v>45029</v>
      </c>
      <c r="AR1336" s="2">
        <f t="shared" si="227"/>
        <v>45029</v>
      </c>
      <c r="AS1336" s="1" t="str">
        <f t="shared" si="228"/>
        <v>14:50:03</v>
      </c>
      <c r="AT1336" s="1" t="str">
        <f t="shared" si="229"/>
        <v>Week-3</v>
      </c>
      <c r="AU1336" s="3">
        <f t="shared" si="230"/>
        <v>0.58333333333333326</v>
      </c>
      <c r="AW1336">
        <v>0.16666666666666666</v>
      </c>
      <c r="AX1336">
        <v>0</v>
      </c>
      <c r="AY1336">
        <v>30.166666666666668</v>
      </c>
    </row>
    <row r="1337" spans="1:51" x14ac:dyDescent="0.25">
      <c r="A1337">
        <v>9506</v>
      </c>
      <c r="B1337" t="s">
        <v>59</v>
      </c>
      <c r="C1337" t="s">
        <v>60</v>
      </c>
      <c r="D1337" t="s">
        <v>43</v>
      </c>
      <c r="E1337" t="s">
        <v>5095</v>
      </c>
      <c r="F1337" t="s">
        <v>5096</v>
      </c>
      <c r="G1337" t="s">
        <v>181</v>
      </c>
      <c r="H1337" t="s">
        <v>47</v>
      </c>
      <c r="I1337" t="s">
        <v>47</v>
      </c>
      <c r="J1337" t="s">
        <v>64</v>
      </c>
      <c r="L1337" t="s">
        <v>50</v>
      </c>
      <c r="M1337" t="s">
        <v>65</v>
      </c>
      <c r="N1337">
        <v>13</v>
      </c>
      <c r="O1337" t="s">
        <v>48</v>
      </c>
      <c r="P1337" t="s">
        <v>66</v>
      </c>
      <c r="Q1337" t="s">
        <v>317</v>
      </c>
      <c r="V1337" t="s">
        <v>48</v>
      </c>
      <c r="W1337" t="s">
        <v>54</v>
      </c>
      <c r="X1337" t="s">
        <v>359</v>
      </c>
      <c r="Y1337" t="s">
        <v>54</v>
      </c>
      <c r="Z1337" t="s">
        <v>5097</v>
      </c>
      <c r="AA1337" t="s">
        <v>54</v>
      </c>
      <c r="AB1337" t="s">
        <v>57</v>
      </c>
      <c r="AC1337" t="s">
        <v>2510</v>
      </c>
      <c r="AH1337">
        <f t="shared" si="220"/>
        <v>0</v>
      </c>
      <c r="AI1337">
        <f t="shared" si="221"/>
        <v>1</v>
      </c>
      <c r="AJ1337" t="str">
        <f t="shared" si="222"/>
        <v/>
      </c>
      <c r="AK1337">
        <v>1</v>
      </c>
      <c r="AL1337" s="8">
        <f t="shared" si="223"/>
        <v>12.999999999999998</v>
      </c>
      <c r="AM1337" s="8">
        <f t="shared" si="224"/>
        <v>0.2</v>
      </c>
      <c r="AN1337" s="8">
        <f t="shared" si="225"/>
        <v>80.716666666666669</v>
      </c>
      <c r="AO1337" s="8">
        <f>Table1[[#This Row],[L1 Worked Time]]+Table1[[#This Row],[Idle Time]]+Table1[[#This Row],[L1 Pend Time]]</f>
        <v>93.916666666666671</v>
      </c>
      <c r="AP1337" s="1" t="str">
        <f t="shared" si="226"/>
        <v>Thu</v>
      </c>
      <c r="AQ1337" s="6">
        <f>INT(Table1[[#This Row],[Create Date]])</f>
        <v>45029</v>
      </c>
      <c r="AR1337" s="2">
        <f t="shared" si="227"/>
        <v>45029</v>
      </c>
      <c r="AS1337" s="1" t="str">
        <f t="shared" si="228"/>
        <v>13:30:05</v>
      </c>
      <c r="AT1337" s="1" t="str">
        <f t="shared" si="229"/>
        <v>Week-3</v>
      </c>
      <c r="AU1337" s="3">
        <f t="shared" si="230"/>
        <v>0.54166666666666663</v>
      </c>
      <c r="AW1337">
        <v>0.2</v>
      </c>
      <c r="AX1337">
        <v>12.999999999999998</v>
      </c>
      <c r="AY1337">
        <v>80.716666666666669</v>
      </c>
    </row>
    <row r="1338" spans="1:51" x14ac:dyDescent="0.25">
      <c r="A1338">
        <v>9505</v>
      </c>
      <c r="B1338" t="s">
        <v>41</v>
      </c>
      <c r="C1338" t="s">
        <v>60</v>
      </c>
      <c r="D1338" t="s">
        <v>43</v>
      </c>
      <c r="E1338" t="s">
        <v>3386</v>
      </c>
      <c r="F1338" t="s">
        <v>5098</v>
      </c>
      <c r="G1338" t="s">
        <v>82</v>
      </c>
      <c r="H1338" t="s">
        <v>63</v>
      </c>
      <c r="I1338" t="s">
        <v>63</v>
      </c>
      <c r="J1338" t="s">
        <v>112</v>
      </c>
      <c r="K1338" t="s">
        <v>2614</v>
      </c>
      <c r="L1338" t="s">
        <v>50</v>
      </c>
      <c r="M1338" t="s">
        <v>114</v>
      </c>
      <c r="N1338">
        <v>20</v>
      </c>
      <c r="O1338" t="s">
        <v>48</v>
      </c>
      <c r="P1338" t="s">
        <v>354</v>
      </c>
      <c r="U1338" t="s">
        <v>3388</v>
      </c>
      <c r="V1338" t="s">
        <v>48</v>
      </c>
      <c r="W1338" t="s">
        <v>54</v>
      </c>
      <c r="X1338" t="s">
        <v>84</v>
      </c>
      <c r="Y1338" t="s">
        <v>54</v>
      </c>
      <c r="Z1338" t="s">
        <v>5099</v>
      </c>
      <c r="AA1338" t="s">
        <v>54</v>
      </c>
      <c r="AB1338" t="s">
        <v>57</v>
      </c>
      <c r="AC1338" t="s">
        <v>1826</v>
      </c>
      <c r="AH1338">
        <f t="shared" si="220"/>
        <v>0</v>
      </c>
      <c r="AI1338">
        <f t="shared" si="221"/>
        <v>1</v>
      </c>
      <c r="AJ1338" t="str">
        <f t="shared" si="222"/>
        <v/>
      </c>
      <c r="AK1338">
        <v>1</v>
      </c>
      <c r="AL1338" s="8">
        <f t="shared" si="223"/>
        <v>20</v>
      </c>
      <c r="AM1338" s="8">
        <f t="shared" si="224"/>
        <v>0.18333333333333332</v>
      </c>
      <c r="AN1338" s="8">
        <f t="shared" si="225"/>
        <v>63.79999999999999</v>
      </c>
      <c r="AO1338" s="8">
        <f>Table1[[#This Row],[L1 Worked Time]]+Table1[[#This Row],[Idle Time]]+Table1[[#This Row],[L1 Pend Time]]</f>
        <v>83.98333333333332</v>
      </c>
      <c r="AP1338" s="1" t="str">
        <f t="shared" si="226"/>
        <v>Thu</v>
      </c>
      <c r="AQ1338" s="6">
        <f>INT(Table1[[#This Row],[Create Date]])</f>
        <v>45029</v>
      </c>
      <c r="AR1338" s="2">
        <f t="shared" si="227"/>
        <v>45029</v>
      </c>
      <c r="AS1338" s="1" t="str">
        <f t="shared" si="228"/>
        <v>13:20:03</v>
      </c>
      <c r="AT1338" s="1" t="str">
        <f t="shared" si="229"/>
        <v>Week-3</v>
      </c>
      <c r="AU1338" s="3">
        <f t="shared" si="230"/>
        <v>0.54166666666666663</v>
      </c>
      <c r="AW1338">
        <v>0.18333333333333332</v>
      </c>
      <c r="AX1338">
        <v>20</v>
      </c>
      <c r="AY1338">
        <v>63.79999999999999</v>
      </c>
    </row>
    <row r="1339" spans="1:51" x14ac:dyDescent="0.25">
      <c r="A1339">
        <v>9504</v>
      </c>
      <c r="B1339" t="s">
        <v>59</v>
      </c>
      <c r="C1339" t="s">
        <v>60</v>
      </c>
      <c r="D1339" t="s">
        <v>43</v>
      </c>
      <c r="E1339" t="s">
        <v>556</v>
      </c>
      <c r="F1339" t="s">
        <v>5100</v>
      </c>
      <c r="G1339" t="s">
        <v>82</v>
      </c>
      <c r="H1339" t="s">
        <v>72</v>
      </c>
      <c r="I1339" t="s">
        <v>72</v>
      </c>
      <c r="J1339" t="s">
        <v>64</v>
      </c>
      <c r="L1339" t="s">
        <v>50</v>
      </c>
      <c r="M1339" t="s">
        <v>65</v>
      </c>
      <c r="N1339">
        <v>3</v>
      </c>
      <c r="O1339" t="s">
        <v>48</v>
      </c>
      <c r="P1339" t="s">
        <v>66</v>
      </c>
      <c r="Q1339" t="s">
        <v>73</v>
      </c>
      <c r="V1339" t="s">
        <v>48</v>
      </c>
      <c r="W1339" t="s">
        <v>54</v>
      </c>
      <c r="X1339" t="s">
        <v>78</v>
      </c>
      <c r="Y1339" t="s">
        <v>54</v>
      </c>
      <c r="Z1339" t="s">
        <v>5101</v>
      </c>
      <c r="AA1339" t="s">
        <v>54</v>
      </c>
      <c r="AB1339" t="s">
        <v>57</v>
      </c>
      <c r="AC1339" t="s">
        <v>5102</v>
      </c>
      <c r="AH1339">
        <f t="shared" si="220"/>
        <v>0</v>
      </c>
      <c r="AI1339">
        <f t="shared" si="221"/>
        <v>1</v>
      </c>
      <c r="AJ1339" t="str">
        <f t="shared" si="222"/>
        <v/>
      </c>
      <c r="AK1339">
        <v>1</v>
      </c>
      <c r="AL1339" s="8">
        <f t="shared" si="223"/>
        <v>3</v>
      </c>
      <c r="AM1339" s="8">
        <f t="shared" si="224"/>
        <v>0.13333333333333333</v>
      </c>
      <c r="AN1339" s="8">
        <f t="shared" si="225"/>
        <v>34.466666666666669</v>
      </c>
      <c r="AO1339" s="8">
        <f>Table1[[#This Row],[L1 Worked Time]]+Table1[[#This Row],[Idle Time]]+Table1[[#This Row],[L1 Pend Time]]</f>
        <v>37.6</v>
      </c>
      <c r="AP1339" s="1" t="str">
        <f t="shared" si="226"/>
        <v>Thu</v>
      </c>
      <c r="AQ1339" s="6">
        <f>INT(Table1[[#This Row],[Create Date]])</f>
        <v>45029</v>
      </c>
      <c r="AR1339" s="2">
        <f t="shared" si="227"/>
        <v>45029</v>
      </c>
      <c r="AS1339" s="1" t="str">
        <f t="shared" si="228"/>
        <v>12:30:07</v>
      </c>
      <c r="AT1339" s="1" t="str">
        <f t="shared" si="229"/>
        <v>Week-3</v>
      </c>
      <c r="AU1339" s="3">
        <f t="shared" si="230"/>
        <v>0.5</v>
      </c>
      <c r="AW1339">
        <v>0.13333333333333333</v>
      </c>
      <c r="AX1339">
        <v>3</v>
      </c>
      <c r="AY1339">
        <v>34.466666666666669</v>
      </c>
    </row>
    <row r="1340" spans="1:51" x14ac:dyDescent="0.25">
      <c r="A1340">
        <v>9503</v>
      </c>
      <c r="B1340" t="s">
        <v>59</v>
      </c>
      <c r="C1340" t="s">
        <v>60</v>
      </c>
      <c r="D1340" t="s">
        <v>43</v>
      </c>
      <c r="E1340" t="s">
        <v>5103</v>
      </c>
      <c r="F1340" t="s">
        <v>5104</v>
      </c>
      <c r="G1340" t="s">
        <v>82</v>
      </c>
      <c r="H1340" t="s">
        <v>47</v>
      </c>
      <c r="I1340" t="s">
        <v>47</v>
      </c>
      <c r="J1340" t="s">
        <v>64</v>
      </c>
      <c r="L1340" t="s">
        <v>50</v>
      </c>
      <c r="M1340" t="s">
        <v>65</v>
      </c>
      <c r="N1340">
        <v>13</v>
      </c>
      <c r="O1340" t="s">
        <v>48</v>
      </c>
      <c r="P1340" t="s">
        <v>66</v>
      </c>
      <c r="Q1340" t="s">
        <v>317</v>
      </c>
      <c r="V1340" t="s">
        <v>48</v>
      </c>
      <c r="W1340" t="s">
        <v>54</v>
      </c>
      <c r="X1340" t="s">
        <v>78</v>
      </c>
      <c r="Y1340" t="s">
        <v>54</v>
      </c>
      <c r="Z1340" t="s">
        <v>5105</v>
      </c>
      <c r="AA1340" t="s">
        <v>54</v>
      </c>
      <c r="AB1340" t="s">
        <v>57</v>
      </c>
      <c r="AC1340" t="s">
        <v>957</v>
      </c>
      <c r="AH1340">
        <f t="shared" si="220"/>
        <v>0</v>
      </c>
      <c r="AI1340">
        <f t="shared" si="221"/>
        <v>1</v>
      </c>
      <c r="AJ1340" t="str">
        <f t="shared" si="222"/>
        <v/>
      </c>
      <c r="AK1340">
        <v>1</v>
      </c>
      <c r="AL1340" s="8">
        <f t="shared" si="223"/>
        <v>12.999999999999998</v>
      </c>
      <c r="AM1340" s="8">
        <f t="shared" si="224"/>
        <v>0.13333333333333333</v>
      </c>
      <c r="AN1340" s="8">
        <f t="shared" si="225"/>
        <v>61.566666666666677</v>
      </c>
      <c r="AO1340" s="8">
        <f>Table1[[#This Row],[L1 Worked Time]]+Table1[[#This Row],[Idle Time]]+Table1[[#This Row],[L1 Pend Time]]</f>
        <v>74.7</v>
      </c>
      <c r="AP1340" s="1" t="str">
        <f t="shared" si="226"/>
        <v>Thu</v>
      </c>
      <c r="AQ1340" s="6">
        <f>INT(Table1[[#This Row],[Create Date]])</f>
        <v>45029</v>
      </c>
      <c r="AR1340" s="2">
        <f t="shared" si="227"/>
        <v>45029</v>
      </c>
      <c r="AS1340" s="1" t="str">
        <f t="shared" si="228"/>
        <v>11:00:06</v>
      </c>
      <c r="AT1340" s="1" t="str">
        <f t="shared" si="229"/>
        <v>Week-3</v>
      </c>
      <c r="AU1340" s="3">
        <f t="shared" si="230"/>
        <v>0.45833333333333331</v>
      </c>
      <c r="AW1340">
        <v>0.13333333333333333</v>
      </c>
      <c r="AX1340">
        <v>12.999999999999998</v>
      </c>
      <c r="AY1340">
        <v>61.566666666666677</v>
      </c>
    </row>
    <row r="1341" spans="1:51" x14ac:dyDescent="0.25">
      <c r="A1341">
        <v>9502</v>
      </c>
      <c r="B1341" t="s">
        <v>59</v>
      </c>
      <c r="C1341" t="s">
        <v>60</v>
      </c>
      <c r="D1341" t="s">
        <v>43</v>
      </c>
      <c r="E1341" t="s">
        <v>556</v>
      </c>
      <c r="F1341" t="s">
        <v>5106</v>
      </c>
      <c r="G1341" t="s">
        <v>77</v>
      </c>
      <c r="H1341" t="s">
        <v>72</v>
      </c>
      <c r="I1341" t="s">
        <v>72</v>
      </c>
      <c r="J1341" t="s">
        <v>64</v>
      </c>
      <c r="L1341" t="s">
        <v>50</v>
      </c>
      <c r="M1341" t="s">
        <v>65</v>
      </c>
      <c r="N1341">
        <v>46</v>
      </c>
      <c r="O1341" t="s">
        <v>48</v>
      </c>
      <c r="P1341" t="s">
        <v>66</v>
      </c>
      <c r="Q1341" t="s">
        <v>73</v>
      </c>
      <c r="V1341" t="s">
        <v>48</v>
      </c>
      <c r="W1341" t="s">
        <v>54</v>
      </c>
      <c r="X1341" t="s">
        <v>940</v>
      </c>
      <c r="Y1341" t="s">
        <v>54</v>
      </c>
      <c r="Z1341" t="s">
        <v>5107</v>
      </c>
      <c r="AA1341" t="s">
        <v>54</v>
      </c>
      <c r="AB1341" t="s">
        <v>57</v>
      </c>
      <c r="AC1341" t="s">
        <v>2495</v>
      </c>
      <c r="AH1341">
        <f t="shared" si="220"/>
        <v>0</v>
      </c>
      <c r="AI1341">
        <f t="shared" si="221"/>
        <v>1</v>
      </c>
      <c r="AJ1341" t="str">
        <f t="shared" si="222"/>
        <v/>
      </c>
      <c r="AK1341">
        <v>1</v>
      </c>
      <c r="AL1341" s="8">
        <f t="shared" si="223"/>
        <v>46</v>
      </c>
      <c r="AM1341" s="8">
        <f t="shared" si="224"/>
        <v>0.71666666666666667</v>
      </c>
      <c r="AN1341" s="8">
        <f t="shared" si="225"/>
        <v>68.466666666666669</v>
      </c>
      <c r="AO1341" s="8">
        <f>Table1[[#This Row],[L1 Worked Time]]+Table1[[#This Row],[Idle Time]]+Table1[[#This Row],[L1 Pend Time]]</f>
        <v>115.18333333333334</v>
      </c>
      <c r="AP1341" s="1" t="str">
        <f t="shared" si="226"/>
        <v>Thu</v>
      </c>
      <c r="AQ1341" s="6">
        <f>INT(Table1[[#This Row],[Create Date]])</f>
        <v>45029</v>
      </c>
      <c r="AR1341" s="2">
        <f t="shared" si="227"/>
        <v>45029</v>
      </c>
      <c r="AS1341" s="1" t="str">
        <f t="shared" si="228"/>
        <v>11:00:05</v>
      </c>
      <c r="AT1341" s="1" t="str">
        <f t="shared" si="229"/>
        <v>Week-3</v>
      </c>
      <c r="AU1341" s="3">
        <f t="shared" si="230"/>
        <v>0.45833333333333331</v>
      </c>
      <c r="AW1341">
        <v>0.71666666666666667</v>
      </c>
      <c r="AX1341">
        <v>46</v>
      </c>
      <c r="AY1341">
        <v>68.466666666666669</v>
      </c>
    </row>
    <row r="1342" spans="1:51" x14ac:dyDescent="0.25">
      <c r="A1342">
        <v>9501</v>
      </c>
      <c r="B1342" t="s">
        <v>59</v>
      </c>
      <c r="C1342" t="s">
        <v>60</v>
      </c>
      <c r="D1342" t="s">
        <v>43</v>
      </c>
      <c r="E1342" t="s">
        <v>5072</v>
      </c>
      <c r="F1342" t="s">
        <v>5108</v>
      </c>
      <c r="G1342" t="s">
        <v>77</v>
      </c>
      <c r="H1342" t="s">
        <v>63</v>
      </c>
      <c r="I1342" t="s">
        <v>63</v>
      </c>
      <c r="J1342" t="s">
        <v>64</v>
      </c>
      <c r="L1342" t="s">
        <v>50</v>
      </c>
      <c r="M1342" t="s">
        <v>65</v>
      </c>
      <c r="N1342">
        <v>41</v>
      </c>
      <c r="O1342" t="s">
        <v>48</v>
      </c>
      <c r="P1342" t="s">
        <v>66</v>
      </c>
      <c r="Q1342" t="s">
        <v>67</v>
      </c>
      <c r="V1342" t="s">
        <v>48</v>
      </c>
      <c r="W1342" t="s">
        <v>54</v>
      </c>
      <c r="X1342" t="s">
        <v>78</v>
      </c>
      <c r="Y1342" t="s">
        <v>54</v>
      </c>
      <c r="Z1342" t="s">
        <v>5109</v>
      </c>
      <c r="AA1342" t="s">
        <v>54</v>
      </c>
      <c r="AB1342" t="s">
        <v>57</v>
      </c>
      <c r="AC1342" t="s">
        <v>3127</v>
      </c>
      <c r="AH1342">
        <f t="shared" si="220"/>
        <v>0</v>
      </c>
      <c r="AI1342">
        <f t="shared" si="221"/>
        <v>1</v>
      </c>
      <c r="AJ1342" t="str">
        <f t="shared" si="222"/>
        <v/>
      </c>
      <c r="AK1342">
        <v>1</v>
      </c>
      <c r="AL1342" s="8">
        <f t="shared" si="223"/>
        <v>41</v>
      </c>
      <c r="AM1342" s="8">
        <f t="shared" si="224"/>
        <v>0.13333333333333333</v>
      </c>
      <c r="AN1342" s="8">
        <f t="shared" si="225"/>
        <v>110.18333333333332</v>
      </c>
      <c r="AO1342" s="8">
        <f>Table1[[#This Row],[L1 Worked Time]]+Table1[[#This Row],[Idle Time]]+Table1[[#This Row],[L1 Pend Time]]</f>
        <v>151.31666666666666</v>
      </c>
      <c r="AP1342" s="1" t="str">
        <f t="shared" si="226"/>
        <v>Thu</v>
      </c>
      <c r="AQ1342" s="6">
        <f>INT(Table1[[#This Row],[Create Date]])</f>
        <v>45029</v>
      </c>
      <c r="AR1342" s="2">
        <f t="shared" si="227"/>
        <v>45029</v>
      </c>
      <c r="AS1342" s="1" t="str">
        <f t="shared" si="228"/>
        <v>09:00:09</v>
      </c>
      <c r="AT1342" s="1" t="str">
        <f t="shared" si="229"/>
        <v>Week-3</v>
      </c>
      <c r="AU1342" s="3">
        <f t="shared" si="230"/>
        <v>0.375</v>
      </c>
      <c r="AW1342">
        <v>0.13333333333333333</v>
      </c>
      <c r="AX1342">
        <v>41</v>
      </c>
      <c r="AY1342">
        <v>110.18333333333332</v>
      </c>
    </row>
    <row r="1343" spans="1:51" x14ac:dyDescent="0.25">
      <c r="A1343">
        <v>9500</v>
      </c>
      <c r="B1343" t="s">
        <v>59</v>
      </c>
      <c r="C1343" t="s">
        <v>60</v>
      </c>
      <c r="D1343" t="s">
        <v>43</v>
      </c>
      <c r="E1343" t="s">
        <v>5110</v>
      </c>
      <c r="F1343" t="s">
        <v>5111</v>
      </c>
      <c r="G1343" t="s">
        <v>77</v>
      </c>
      <c r="H1343" t="s">
        <v>47</v>
      </c>
      <c r="I1343" t="s">
        <v>47</v>
      </c>
      <c r="J1343" t="s">
        <v>64</v>
      </c>
      <c r="L1343" t="s">
        <v>50</v>
      </c>
      <c r="M1343" t="s">
        <v>65</v>
      </c>
      <c r="N1343">
        <v>123</v>
      </c>
      <c r="O1343" t="s">
        <v>48</v>
      </c>
      <c r="P1343" t="s">
        <v>66</v>
      </c>
      <c r="Q1343" t="s">
        <v>317</v>
      </c>
      <c r="V1343" t="s">
        <v>48</v>
      </c>
      <c r="W1343" t="s">
        <v>54</v>
      </c>
      <c r="X1343" t="s">
        <v>89</v>
      </c>
      <c r="Y1343" t="s">
        <v>54</v>
      </c>
      <c r="Z1343" t="s">
        <v>5112</v>
      </c>
      <c r="AA1343" t="s">
        <v>54</v>
      </c>
      <c r="AB1343" t="s">
        <v>57</v>
      </c>
      <c r="AC1343" t="s">
        <v>57</v>
      </c>
      <c r="AH1343">
        <f t="shared" si="220"/>
        <v>0</v>
      </c>
      <c r="AI1343">
        <f t="shared" si="221"/>
        <v>1</v>
      </c>
      <c r="AJ1343" t="str">
        <f t="shared" si="222"/>
        <v/>
      </c>
      <c r="AK1343">
        <v>1</v>
      </c>
      <c r="AL1343" s="8">
        <f t="shared" si="223"/>
        <v>123</v>
      </c>
      <c r="AM1343" s="8">
        <f t="shared" si="224"/>
        <v>0.16666666666666666</v>
      </c>
      <c r="AN1343" s="8">
        <f t="shared" si="225"/>
        <v>1.6666666666666666E-2</v>
      </c>
      <c r="AO1343" s="8">
        <f>Table1[[#This Row],[L1 Worked Time]]+Table1[[#This Row],[Idle Time]]+Table1[[#This Row],[L1 Pend Time]]</f>
        <v>123.18333333333334</v>
      </c>
      <c r="AP1343" s="1" t="str">
        <f t="shared" si="226"/>
        <v>Thu</v>
      </c>
      <c r="AQ1343" s="6">
        <f>INT(Table1[[#This Row],[Create Date]])</f>
        <v>45029</v>
      </c>
      <c r="AR1343" s="2">
        <f t="shared" si="227"/>
        <v>45029</v>
      </c>
      <c r="AS1343" s="1" t="str">
        <f t="shared" si="228"/>
        <v>08:30:04</v>
      </c>
      <c r="AT1343" s="1" t="str">
        <f t="shared" si="229"/>
        <v>Week-3</v>
      </c>
      <c r="AU1343" s="3">
        <f t="shared" si="230"/>
        <v>0.33333333333333331</v>
      </c>
      <c r="AW1343">
        <v>0.16666666666666666</v>
      </c>
      <c r="AX1343">
        <v>123</v>
      </c>
      <c r="AY1343">
        <v>1.6666666666666666E-2</v>
      </c>
    </row>
    <row r="1344" spans="1:51" x14ac:dyDescent="0.25">
      <c r="A1344">
        <v>9499</v>
      </c>
      <c r="B1344" t="s">
        <v>59</v>
      </c>
      <c r="C1344" t="s">
        <v>60</v>
      </c>
      <c r="D1344" t="s">
        <v>43</v>
      </c>
      <c r="E1344" t="s">
        <v>273</v>
      </c>
      <c r="F1344" t="s">
        <v>5113</v>
      </c>
      <c r="G1344" t="s">
        <v>46</v>
      </c>
      <c r="H1344" t="s">
        <v>72</v>
      </c>
      <c r="I1344" t="s">
        <v>72</v>
      </c>
      <c r="J1344" t="s">
        <v>64</v>
      </c>
      <c r="L1344" t="s">
        <v>50</v>
      </c>
      <c r="M1344" t="s">
        <v>65</v>
      </c>
      <c r="N1344">
        <v>26</v>
      </c>
      <c r="O1344" t="s">
        <v>48</v>
      </c>
      <c r="P1344" t="s">
        <v>66</v>
      </c>
      <c r="Q1344" t="s">
        <v>73</v>
      </c>
      <c r="V1344" t="s">
        <v>48</v>
      </c>
      <c r="W1344" t="s">
        <v>54</v>
      </c>
      <c r="X1344" t="s">
        <v>435</v>
      </c>
      <c r="Y1344" t="s">
        <v>54</v>
      </c>
      <c r="Z1344" t="s">
        <v>701</v>
      </c>
      <c r="AA1344" t="s">
        <v>54</v>
      </c>
      <c r="AB1344" t="s">
        <v>57</v>
      </c>
      <c r="AC1344" t="s">
        <v>1764</v>
      </c>
      <c r="AH1344">
        <f t="shared" si="220"/>
        <v>0</v>
      </c>
      <c r="AI1344">
        <f t="shared" si="221"/>
        <v>1</v>
      </c>
      <c r="AJ1344" t="str">
        <f t="shared" si="222"/>
        <v/>
      </c>
      <c r="AK1344">
        <v>1</v>
      </c>
      <c r="AL1344" s="8">
        <f t="shared" si="223"/>
        <v>25.999999999999996</v>
      </c>
      <c r="AM1344" s="8">
        <f t="shared" si="224"/>
        <v>0.21666666666666667</v>
      </c>
      <c r="AN1344" s="8">
        <f t="shared" si="225"/>
        <v>2.2000000000000002</v>
      </c>
      <c r="AO1344" s="8">
        <f>Table1[[#This Row],[L1 Worked Time]]+Table1[[#This Row],[Idle Time]]+Table1[[#This Row],[L1 Pend Time]]</f>
        <v>28.416666666666661</v>
      </c>
      <c r="AP1344" s="1" t="str">
        <f t="shared" si="226"/>
        <v>Thu</v>
      </c>
      <c r="AQ1344" s="6">
        <f>INT(Table1[[#This Row],[Create Date]])</f>
        <v>45029</v>
      </c>
      <c r="AR1344" s="2">
        <f t="shared" si="227"/>
        <v>45029</v>
      </c>
      <c r="AS1344" s="1" t="str">
        <f t="shared" si="228"/>
        <v>08:00:05</v>
      </c>
      <c r="AT1344" s="1" t="str">
        <f t="shared" si="229"/>
        <v>Week-3</v>
      </c>
      <c r="AU1344" s="3">
        <f t="shared" si="230"/>
        <v>0.33333333333333331</v>
      </c>
      <c r="AW1344">
        <v>0.21666666666666667</v>
      </c>
      <c r="AX1344">
        <v>25.999999999999996</v>
      </c>
      <c r="AY1344">
        <v>2.2000000000000002</v>
      </c>
    </row>
    <row r="1345" spans="1:51" x14ac:dyDescent="0.25">
      <c r="A1345">
        <v>9498</v>
      </c>
      <c r="B1345" t="s">
        <v>59</v>
      </c>
      <c r="C1345" t="s">
        <v>60</v>
      </c>
      <c r="D1345" t="s">
        <v>43</v>
      </c>
      <c r="E1345" t="s">
        <v>4684</v>
      </c>
      <c r="F1345" t="s">
        <v>5114</v>
      </c>
      <c r="G1345" t="s">
        <v>82</v>
      </c>
      <c r="H1345" t="s">
        <v>47</v>
      </c>
      <c r="I1345" t="s">
        <v>63</v>
      </c>
      <c r="J1345" t="s">
        <v>48</v>
      </c>
      <c r="L1345" t="s">
        <v>50</v>
      </c>
      <c r="M1345" t="s">
        <v>65</v>
      </c>
      <c r="N1345">
        <v>0</v>
      </c>
      <c r="O1345" t="s">
        <v>48</v>
      </c>
      <c r="P1345" t="s">
        <v>66</v>
      </c>
      <c r="Q1345" t="s">
        <v>317</v>
      </c>
      <c r="V1345" t="s">
        <v>48</v>
      </c>
      <c r="W1345" t="s">
        <v>54</v>
      </c>
      <c r="X1345" t="s">
        <v>359</v>
      </c>
      <c r="Y1345" t="s">
        <v>54</v>
      </c>
      <c r="Z1345" t="s">
        <v>55</v>
      </c>
      <c r="AA1345" t="s">
        <v>54</v>
      </c>
      <c r="AB1345" t="s">
        <v>57</v>
      </c>
      <c r="AC1345" t="s">
        <v>5115</v>
      </c>
      <c r="AH1345">
        <f t="shared" si="220"/>
        <v>0</v>
      </c>
      <c r="AI1345">
        <f t="shared" si="221"/>
        <v>0</v>
      </c>
      <c r="AJ1345">
        <f t="shared" si="222"/>
        <v>1</v>
      </c>
      <c r="AK1345">
        <v>1</v>
      </c>
      <c r="AL1345" s="8">
        <f t="shared" si="223"/>
        <v>0</v>
      </c>
      <c r="AM1345" s="8">
        <f t="shared" si="224"/>
        <v>0.2</v>
      </c>
      <c r="AN1345" s="8">
        <f t="shared" si="225"/>
        <v>269.41666666666669</v>
      </c>
      <c r="AO1345" s="8">
        <f>Table1[[#This Row],[L1 Worked Time]]+Table1[[#This Row],[Idle Time]]+Table1[[#This Row],[L1 Pend Time]]</f>
        <v>269.61666666666667</v>
      </c>
      <c r="AP1345" s="1" t="str">
        <f t="shared" si="226"/>
        <v>Thu</v>
      </c>
      <c r="AQ1345" s="6">
        <f>INT(Table1[[#This Row],[Create Date]])</f>
        <v>45029</v>
      </c>
      <c r="AR1345" s="2">
        <f t="shared" si="227"/>
        <v>45029</v>
      </c>
      <c r="AS1345" s="1" t="str">
        <f t="shared" si="228"/>
        <v>07:30:04</v>
      </c>
      <c r="AT1345" s="1" t="str">
        <f t="shared" si="229"/>
        <v>Week-3</v>
      </c>
      <c r="AU1345" s="3">
        <f t="shared" si="230"/>
        <v>0.29166666666666663</v>
      </c>
      <c r="AW1345">
        <v>0.2</v>
      </c>
      <c r="AX1345">
        <v>0</v>
      </c>
      <c r="AY1345">
        <v>269.41666666666669</v>
      </c>
    </row>
    <row r="1346" spans="1:51" x14ac:dyDescent="0.25">
      <c r="A1346">
        <v>9497</v>
      </c>
      <c r="B1346" t="s">
        <v>41</v>
      </c>
      <c r="C1346" t="s">
        <v>60</v>
      </c>
      <c r="D1346" t="s">
        <v>43</v>
      </c>
      <c r="E1346" t="s">
        <v>110</v>
      </c>
      <c r="F1346" t="s">
        <v>5116</v>
      </c>
      <c r="G1346" t="s">
        <v>181</v>
      </c>
      <c r="H1346" t="s">
        <v>72</v>
      </c>
      <c r="I1346" t="s">
        <v>72</v>
      </c>
      <c r="J1346" t="s">
        <v>112</v>
      </c>
      <c r="K1346" t="s">
        <v>113</v>
      </c>
      <c r="L1346" t="s">
        <v>50</v>
      </c>
      <c r="M1346" t="s">
        <v>114</v>
      </c>
      <c r="N1346">
        <v>23</v>
      </c>
      <c r="O1346" t="s">
        <v>48</v>
      </c>
      <c r="P1346" t="s">
        <v>52</v>
      </c>
      <c r="T1346" t="s">
        <v>105</v>
      </c>
      <c r="V1346" t="s">
        <v>48</v>
      </c>
      <c r="W1346" t="s">
        <v>54</v>
      </c>
      <c r="X1346" t="s">
        <v>55</v>
      </c>
      <c r="Y1346" t="s">
        <v>54</v>
      </c>
      <c r="Z1346" t="s">
        <v>4940</v>
      </c>
      <c r="AA1346" t="s">
        <v>54</v>
      </c>
      <c r="AB1346" t="s">
        <v>57</v>
      </c>
      <c r="AC1346" t="s">
        <v>5117</v>
      </c>
      <c r="AH1346">
        <f t="shared" ref="AH1346:AH1409" si="231">IFERROR(SEARCH("MSSP",J1346,1),0)</f>
        <v>0</v>
      </c>
      <c r="AI1346">
        <f t="shared" ref="AI1346:AI1409" si="232">IF(OR(H1346="",I1346=""),"",IF(H1346=I1346,1,0))</f>
        <v>1</v>
      </c>
      <c r="AJ1346" t="str">
        <f t="shared" ref="AJ1346:AJ1409" si="233">IF(OR(H1346="",I1346=""),"",IF(H1346&lt;&gt;I1346,1,""))</f>
        <v/>
      </c>
      <c r="AK1346">
        <v>1</v>
      </c>
      <c r="AL1346" s="8">
        <f t="shared" ref="AL1346:AL1409" si="234">(N1346/1440)*1440</f>
        <v>23</v>
      </c>
      <c r="AM1346" s="8">
        <f t="shared" ref="AM1346:AM1409" si="235">((N1346/1440)-(N1346/1440)+MID(X1346,18,8))*1440</f>
        <v>0.15000000000000002</v>
      </c>
      <c r="AN1346" s="8">
        <f t="shared" ref="AN1346:AN1409" si="236">(((N1346/1440)-(N1346/1440))+MID(AC1346,18,8))*1440</f>
        <v>261.31666666666666</v>
      </c>
      <c r="AO1346" s="8">
        <f>Table1[[#This Row],[L1 Worked Time]]+Table1[[#This Row],[Idle Time]]+Table1[[#This Row],[L1 Pend Time]]</f>
        <v>284.46666666666664</v>
      </c>
      <c r="AP1346" s="1" t="str">
        <f t="shared" ref="AP1346:AP1409" si="237">TEXT(AR1346,"DDD")</f>
        <v>Thu</v>
      </c>
      <c r="AQ1346" s="6">
        <f>INT(Table1[[#This Row],[Create Date]])</f>
        <v>45029</v>
      </c>
      <c r="AR1346" s="2">
        <f t="shared" ref="AR1346:AR1409" si="238">IF(F1346="","",INT(MID(F1346,6,2)&amp;"-"&amp;MID(F1346,9,3)&amp;"-"&amp;MID(F1346,15,2)))</f>
        <v>45029</v>
      </c>
      <c r="AS1346" s="1" t="str">
        <f t="shared" ref="AS1346:AS1409" si="239">IF(F1346="","",MID(F1346,18,8))</f>
        <v>07:10:07</v>
      </c>
      <c r="AT1346" s="1" t="str">
        <f t="shared" ref="AT1346:AT1409" si="240">"Week"&amp;"-"&amp;(WEEKNUM(AR1346,2)-WEEKNUM(DATE(YEAR(AR1346),MONTH(AR1346),1),2)+1)</f>
        <v>Week-3</v>
      </c>
      <c r="AU1346" s="3">
        <f t="shared" ref="AU1346:AU1409" si="241">FLOOR(AS1346,1/24)</f>
        <v>0.29166666666666663</v>
      </c>
      <c r="AW1346">
        <v>0.15000000000000002</v>
      </c>
      <c r="AX1346">
        <v>23</v>
      </c>
      <c r="AY1346">
        <v>261.31666666666666</v>
      </c>
    </row>
    <row r="1347" spans="1:51" x14ac:dyDescent="0.25">
      <c r="A1347">
        <v>9496</v>
      </c>
      <c r="B1347" t="s">
        <v>59</v>
      </c>
      <c r="C1347" t="s">
        <v>60</v>
      </c>
      <c r="D1347" t="s">
        <v>43</v>
      </c>
      <c r="E1347" t="s">
        <v>273</v>
      </c>
      <c r="F1347" t="s">
        <v>5118</v>
      </c>
      <c r="G1347" t="s">
        <v>140</v>
      </c>
      <c r="H1347" t="s">
        <v>72</v>
      </c>
      <c r="I1347" t="s">
        <v>72</v>
      </c>
      <c r="J1347" t="s">
        <v>64</v>
      </c>
      <c r="L1347" t="s">
        <v>50</v>
      </c>
      <c r="M1347" t="s">
        <v>114</v>
      </c>
      <c r="N1347">
        <v>54</v>
      </c>
      <c r="O1347" t="s">
        <v>48</v>
      </c>
      <c r="P1347" t="s">
        <v>66</v>
      </c>
      <c r="Q1347" t="s">
        <v>73</v>
      </c>
      <c r="V1347" t="s">
        <v>48</v>
      </c>
      <c r="W1347" t="s">
        <v>54</v>
      </c>
      <c r="X1347" t="s">
        <v>188</v>
      </c>
      <c r="Y1347" t="s">
        <v>54</v>
      </c>
      <c r="Z1347" t="s">
        <v>3525</v>
      </c>
      <c r="AA1347" t="s">
        <v>54</v>
      </c>
      <c r="AB1347" t="s">
        <v>57</v>
      </c>
      <c r="AC1347" t="s">
        <v>5119</v>
      </c>
      <c r="AH1347">
        <f t="shared" si="231"/>
        <v>0</v>
      </c>
      <c r="AI1347">
        <f t="shared" si="232"/>
        <v>1</v>
      </c>
      <c r="AJ1347" t="str">
        <f t="shared" si="233"/>
        <v/>
      </c>
      <c r="AK1347">
        <v>1</v>
      </c>
      <c r="AL1347" s="8">
        <f t="shared" si="234"/>
        <v>54</v>
      </c>
      <c r="AM1347" s="8">
        <f t="shared" si="235"/>
        <v>0.33333333333333331</v>
      </c>
      <c r="AN1347" s="8">
        <f t="shared" si="236"/>
        <v>86.583333333333329</v>
      </c>
      <c r="AO1347" s="8">
        <f>Table1[[#This Row],[L1 Worked Time]]+Table1[[#This Row],[Idle Time]]+Table1[[#This Row],[L1 Pend Time]]</f>
        <v>140.91666666666666</v>
      </c>
      <c r="AP1347" s="1" t="str">
        <f t="shared" si="237"/>
        <v>Thu</v>
      </c>
      <c r="AQ1347" s="6">
        <f>INT(Table1[[#This Row],[Create Date]])</f>
        <v>45029</v>
      </c>
      <c r="AR1347" s="2">
        <f t="shared" si="238"/>
        <v>45029</v>
      </c>
      <c r="AS1347" s="1" t="str">
        <f t="shared" si="239"/>
        <v>07:00:05</v>
      </c>
      <c r="AT1347" s="1" t="str">
        <f t="shared" si="240"/>
        <v>Week-3</v>
      </c>
      <c r="AU1347" s="3">
        <f t="shared" si="241"/>
        <v>0.29166666666666663</v>
      </c>
      <c r="AW1347">
        <v>0.33333333333333331</v>
      </c>
      <c r="AX1347">
        <v>54</v>
      </c>
      <c r="AY1347">
        <v>86.583333333333329</v>
      </c>
    </row>
    <row r="1348" spans="1:51" x14ac:dyDescent="0.25">
      <c r="A1348">
        <v>9495</v>
      </c>
      <c r="B1348" t="s">
        <v>59</v>
      </c>
      <c r="C1348" t="s">
        <v>60</v>
      </c>
      <c r="D1348" t="s">
        <v>43</v>
      </c>
      <c r="E1348" t="s">
        <v>5120</v>
      </c>
      <c r="F1348" t="s">
        <v>5121</v>
      </c>
      <c r="G1348" t="s">
        <v>82</v>
      </c>
      <c r="H1348" t="s">
        <v>72</v>
      </c>
      <c r="I1348" t="s">
        <v>72</v>
      </c>
      <c r="J1348" t="s">
        <v>48</v>
      </c>
      <c r="L1348" t="s">
        <v>50</v>
      </c>
      <c r="M1348" t="s">
        <v>65</v>
      </c>
      <c r="N1348">
        <v>53</v>
      </c>
      <c r="O1348" t="s">
        <v>48</v>
      </c>
      <c r="P1348" t="s">
        <v>66</v>
      </c>
      <c r="Q1348" t="s">
        <v>73</v>
      </c>
      <c r="V1348" t="s">
        <v>48</v>
      </c>
      <c r="W1348" t="s">
        <v>54</v>
      </c>
      <c r="X1348" t="s">
        <v>359</v>
      </c>
      <c r="Y1348" t="s">
        <v>54</v>
      </c>
      <c r="Z1348" t="s">
        <v>5122</v>
      </c>
      <c r="AA1348" t="s">
        <v>54</v>
      </c>
      <c r="AB1348" t="s">
        <v>57</v>
      </c>
      <c r="AC1348" t="s">
        <v>5123</v>
      </c>
      <c r="AH1348">
        <f t="shared" si="231"/>
        <v>0</v>
      </c>
      <c r="AI1348">
        <f t="shared" si="232"/>
        <v>1</v>
      </c>
      <c r="AJ1348" t="str">
        <f t="shared" si="233"/>
        <v/>
      </c>
      <c r="AK1348">
        <v>1</v>
      </c>
      <c r="AL1348" s="8">
        <f t="shared" si="234"/>
        <v>53</v>
      </c>
      <c r="AM1348" s="8">
        <f t="shared" si="235"/>
        <v>0.2</v>
      </c>
      <c r="AN1348" s="8">
        <f t="shared" si="236"/>
        <v>269.48333333333335</v>
      </c>
      <c r="AO1348" s="8">
        <f>Table1[[#This Row],[L1 Worked Time]]+Table1[[#This Row],[Idle Time]]+Table1[[#This Row],[L1 Pend Time]]</f>
        <v>322.68333333333334</v>
      </c>
      <c r="AP1348" s="1" t="str">
        <f t="shared" si="237"/>
        <v>Thu</v>
      </c>
      <c r="AQ1348" s="6">
        <f>INT(Table1[[#This Row],[Create Date]])</f>
        <v>45029</v>
      </c>
      <c r="AR1348" s="2">
        <f t="shared" si="238"/>
        <v>45029</v>
      </c>
      <c r="AS1348" s="1" t="str">
        <f t="shared" si="239"/>
        <v>06:30:05</v>
      </c>
      <c r="AT1348" s="1" t="str">
        <f t="shared" si="240"/>
        <v>Week-3</v>
      </c>
      <c r="AU1348" s="3">
        <f t="shared" si="241"/>
        <v>0.25</v>
      </c>
      <c r="AW1348">
        <v>0.2</v>
      </c>
      <c r="AX1348">
        <v>53</v>
      </c>
      <c r="AY1348">
        <v>269.48333333333335</v>
      </c>
    </row>
    <row r="1349" spans="1:51" x14ac:dyDescent="0.25">
      <c r="A1349">
        <v>9494</v>
      </c>
      <c r="B1349" t="s">
        <v>59</v>
      </c>
      <c r="C1349" t="s">
        <v>60</v>
      </c>
      <c r="D1349" t="s">
        <v>43</v>
      </c>
      <c r="E1349" t="s">
        <v>2886</v>
      </c>
      <c r="F1349" t="s">
        <v>5124</v>
      </c>
      <c r="G1349" t="s">
        <v>46</v>
      </c>
      <c r="H1349" t="s">
        <v>63</v>
      </c>
      <c r="I1349" t="s">
        <v>72</v>
      </c>
      <c r="J1349" t="s">
        <v>48</v>
      </c>
      <c r="K1349" t="s">
        <v>130</v>
      </c>
      <c r="L1349" t="s">
        <v>50</v>
      </c>
      <c r="M1349" t="s">
        <v>114</v>
      </c>
      <c r="N1349">
        <v>7</v>
      </c>
      <c r="O1349" t="s">
        <v>48</v>
      </c>
      <c r="P1349" t="s">
        <v>52</v>
      </c>
      <c r="T1349" t="s">
        <v>105</v>
      </c>
      <c r="V1349" t="s">
        <v>48</v>
      </c>
      <c r="W1349" t="s">
        <v>54</v>
      </c>
      <c r="X1349" t="s">
        <v>142</v>
      </c>
      <c r="Y1349" t="s">
        <v>54</v>
      </c>
      <c r="Z1349" t="s">
        <v>1582</v>
      </c>
      <c r="AA1349" t="s">
        <v>54</v>
      </c>
      <c r="AB1349" t="s">
        <v>57</v>
      </c>
      <c r="AC1349" t="s">
        <v>5125</v>
      </c>
      <c r="AH1349">
        <f t="shared" si="231"/>
        <v>0</v>
      </c>
      <c r="AI1349">
        <f t="shared" si="232"/>
        <v>0</v>
      </c>
      <c r="AJ1349">
        <f t="shared" si="233"/>
        <v>1</v>
      </c>
      <c r="AK1349">
        <v>1</v>
      </c>
      <c r="AL1349" s="8">
        <f t="shared" si="234"/>
        <v>7</v>
      </c>
      <c r="AM1349" s="8">
        <f t="shared" si="235"/>
        <v>0.1</v>
      </c>
      <c r="AN1349" s="8">
        <f t="shared" si="236"/>
        <v>103.11666666666666</v>
      </c>
      <c r="AO1349" s="8">
        <f>Table1[[#This Row],[L1 Worked Time]]+Table1[[#This Row],[Idle Time]]+Table1[[#This Row],[L1 Pend Time]]</f>
        <v>110.21666666666665</v>
      </c>
      <c r="AP1349" s="1" t="str">
        <f t="shared" si="237"/>
        <v>Thu</v>
      </c>
      <c r="AQ1349" s="6">
        <f>INT(Table1[[#This Row],[Create Date]])</f>
        <v>45029</v>
      </c>
      <c r="AR1349" s="2">
        <f t="shared" si="238"/>
        <v>45029</v>
      </c>
      <c r="AS1349" s="1" t="str">
        <f t="shared" si="239"/>
        <v>06:10:04</v>
      </c>
      <c r="AT1349" s="1" t="str">
        <f t="shared" si="240"/>
        <v>Week-3</v>
      </c>
      <c r="AU1349" s="3">
        <f t="shared" si="241"/>
        <v>0.25</v>
      </c>
      <c r="AW1349">
        <v>0.1</v>
      </c>
      <c r="AX1349">
        <v>7</v>
      </c>
      <c r="AY1349">
        <v>103.11666666666666</v>
      </c>
    </row>
    <row r="1350" spans="1:51" x14ac:dyDescent="0.25">
      <c r="A1350">
        <v>9531</v>
      </c>
      <c r="B1350" t="s">
        <v>117</v>
      </c>
      <c r="C1350" t="s">
        <v>60</v>
      </c>
      <c r="D1350" t="s">
        <v>43</v>
      </c>
      <c r="E1350" t="s">
        <v>5026</v>
      </c>
      <c r="F1350" t="s">
        <v>5027</v>
      </c>
      <c r="G1350" t="s">
        <v>129</v>
      </c>
      <c r="H1350" t="s">
        <v>47</v>
      </c>
      <c r="I1350" t="s">
        <v>47</v>
      </c>
      <c r="J1350" t="s">
        <v>112</v>
      </c>
      <c r="K1350" t="s">
        <v>3827</v>
      </c>
      <c r="L1350" t="s">
        <v>50</v>
      </c>
      <c r="M1350" t="s">
        <v>5028</v>
      </c>
      <c r="N1350">
        <v>4</v>
      </c>
      <c r="O1350" t="s">
        <v>48</v>
      </c>
      <c r="P1350" t="s">
        <v>251</v>
      </c>
      <c r="S1350" t="s">
        <v>252</v>
      </c>
      <c r="V1350" t="s">
        <v>48</v>
      </c>
      <c r="W1350" t="s">
        <v>54</v>
      </c>
      <c r="X1350" t="s">
        <v>148</v>
      </c>
      <c r="Y1350" t="s">
        <v>54</v>
      </c>
      <c r="Z1350" t="s">
        <v>5029</v>
      </c>
      <c r="AA1350" t="s">
        <v>54</v>
      </c>
      <c r="AB1350" t="s">
        <v>57</v>
      </c>
      <c r="AC1350" t="s">
        <v>5030</v>
      </c>
      <c r="AH1350">
        <f t="shared" si="231"/>
        <v>0</v>
      </c>
      <c r="AI1350">
        <f t="shared" si="232"/>
        <v>1</v>
      </c>
      <c r="AJ1350" t="str">
        <f t="shared" si="233"/>
        <v/>
      </c>
      <c r="AK1350">
        <v>1</v>
      </c>
      <c r="AL1350" s="8">
        <f t="shared" si="234"/>
        <v>4</v>
      </c>
      <c r="AM1350" s="8">
        <f t="shared" si="235"/>
        <v>0.11666666666666667</v>
      </c>
      <c r="AN1350" s="8">
        <f t="shared" si="236"/>
        <v>52.18333333333333</v>
      </c>
      <c r="AO1350" s="8">
        <f>Table1[[#This Row],[L1 Worked Time]]+Table1[[#This Row],[Idle Time]]+Table1[[#This Row],[L1 Pend Time]]</f>
        <v>56.3</v>
      </c>
      <c r="AP1350" s="1" t="str">
        <f t="shared" si="237"/>
        <v>Fri</v>
      </c>
      <c r="AQ1350" s="6">
        <f>INT(Table1[[#This Row],[Create Date]])</f>
        <v>45030</v>
      </c>
      <c r="AR1350" s="2">
        <f t="shared" si="238"/>
        <v>45030</v>
      </c>
      <c r="AS1350" s="1" t="str">
        <f t="shared" si="239"/>
        <v>21:30:04</v>
      </c>
      <c r="AT1350" s="1" t="str">
        <f t="shared" si="240"/>
        <v>Week-3</v>
      </c>
      <c r="AU1350" s="3">
        <f t="shared" si="241"/>
        <v>0.875</v>
      </c>
      <c r="AW1350">
        <v>0.11666666666666667</v>
      </c>
      <c r="AX1350">
        <v>4</v>
      </c>
      <c r="AY1350">
        <v>52.18333333333333</v>
      </c>
    </row>
    <row r="1351" spans="1:51" x14ac:dyDescent="0.25">
      <c r="A1351">
        <v>9530</v>
      </c>
      <c r="B1351" t="s">
        <v>41</v>
      </c>
      <c r="C1351" t="s">
        <v>60</v>
      </c>
      <c r="D1351" t="s">
        <v>43</v>
      </c>
      <c r="E1351" t="s">
        <v>3816</v>
      </c>
      <c r="F1351" t="s">
        <v>5031</v>
      </c>
      <c r="G1351" t="s">
        <v>129</v>
      </c>
      <c r="H1351" t="s">
        <v>47</v>
      </c>
      <c r="I1351" t="s">
        <v>47</v>
      </c>
      <c r="J1351" t="s">
        <v>112</v>
      </c>
      <c r="K1351" t="s">
        <v>2614</v>
      </c>
      <c r="L1351" t="s">
        <v>50</v>
      </c>
      <c r="M1351" t="s">
        <v>114</v>
      </c>
      <c r="N1351">
        <v>6</v>
      </c>
      <c r="O1351" t="s">
        <v>48</v>
      </c>
      <c r="P1351" t="s">
        <v>251</v>
      </c>
      <c r="S1351" t="s">
        <v>252</v>
      </c>
      <c r="V1351" t="s">
        <v>48</v>
      </c>
      <c r="W1351" t="s">
        <v>54</v>
      </c>
      <c r="X1351" t="s">
        <v>78</v>
      </c>
      <c r="Y1351" t="s">
        <v>54</v>
      </c>
      <c r="Z1351" t="s">
        <v>333</v>
      </c>
      <c r="AA1351" t="s">
        <v>54</v>
      </c>
      <c r="AB1351" t="s">
        <v>57</v>
      </c>
      <c r="AC1351" t="s">
        <v>5032</v>
      </c>
      <c r="AH1351">
        <f t="shared" si="231"/>
        <v>0</v>
      </c>
      <c r="AI1351">
        <f t="shared" si="232"/>
        <v>1</v>
      </c>
      <c r="AJ1351" t="str">
        <f t="shared" si="233"/>
        <v/>
      </c>
      <c r="AK1351">
        <v>1</v>
      </c>
      <c r="AL1351" s="8">
        <f t="shared" si="234"/>
        <v>6</v>
      </c>
      <c r="AM1351" s="8">
        <f t="shared" si="235"/>
        <v>0.13333333333333333</v>
      </c>
      <c r="AN1351" s="8">
        <f t="shared" si="236"/>
        <v>126.63333333333334</v>
      </c>
      <c r="AO1351" s="8">
        <f>Table1[[#This Row],[L1 Worked Time]]+Table1[[#This Row],[Idle Time]]+Table1[[#This Row],[L1 Pend Time]]</f>
        <v>132.76666666666668</v>
      </c>
      <c r="AP1351" s="1" t="str">
        <f t="shared" si="237"/>
        <v>Fri</v>
      </c>
      <c r="AQ1351" s="6">
        <f>INT(Table1[[#This Row],[Create Date]])</f>
        <v>45030</v>
      </c>
      <c r="AR1351" s="2">
        <f t="shared" si="238"/>
        <v>45030</v>
      </c>
      <c r="AS1351" s="1" t="str">
        <f t="shared" si="239"/>
        <v>21:30:03</v>
      </c>
      <c r="AT1351" s="1" t="str">
        <f t="shared" si="240"/>
        <v>Week-3</v>
      </c>
      <c r="AU1351" s="3">
        <f t="shared" si="241"/>
        <v>0.875</v>
      </c>
      <c r="AW1351">
        <v>0.13333333333333333</v>
      </c>
      <c r="AX1351">
        <v>6</v>
      </c>
      <c r="AY1351">
        <v>126.63333333333334</v>
      </c>
    </row>
    <row r="1352" spans="1:51" x14ac:dyDescent="0.25">
      <c r="A1352">
        <v>9529</v>
      </c>
      <c r="B1352" t="s">
        <v>59</v>
      </c>
      <c r="C1352" t="s">
        <v>60</v>
      </c>
      <c r="D1352" t="s">
        <v>43</v>
      </c>
      <c r="E1352" t="s">
        <v>5033</v>
      </c>
      <c r="F1352" t="s">
        <v>5034</v>
      </c>
      <c r="G1352" t="s">
        <v>129</v>
      </c>
      <c r="H1352" t="s">
        <v>63</v>
      </c>
      <c r="I1352" t="s">
        <v>63</v>
      </c>
      <c r="J1352" t="s">
        <v>64</v>
      </c>
      <c r="L1352" t="s">
        <v>50</v>
      </c>
      <c r="M1352" t="s">
        <v>65</v>
      </c>
      <c r="N1352">
        <v>26</v>
      </c>
      <c r="O1352" t="s">
        <v>48</v>
      </c>
      <c r="P1352" t="s">
        <v>66</v>
      </c>
      <c r="Q1352" t="s">
        <v>67</v>
      </c>
      <c r="V1352" t="s">
        <v>48</v>
      </c>
      <c r="W1352" t="s">
        <v>54</v>
      </c>
      <c r="X1352" t="s">
        <v>359</v>
      </c>
      <c r="Y1352" t="s">
        <v>54</v>
      </c>
      <c r="Z1352" t="s">
        <v>5035</v>
      </c>
      <c r="AA1352" t="s">
        <v>54</v>
      </c>
      <c r="AB1352" t="s">
        <v>57</v>
      </c>
      <c r="AC1352" t="s">
        <v>5036</v>
      </c>
      <c r="AH1352">
        <f t="shared" si="231"/>
        <v>0</v>
      </c>
      <c r="AI1352">
        <f t="shared" si="232"/>
        <v>1</v>
      </c>
      <c r="AJ1352" t="str">
        <f t="shared" si="233"/>
        <v/>
      </c>
      <c r="AK1352">
        <v>1</v>
      </c>
      <c r="AL1352" s="8">
        <f t="shared" si="234"/>
        <v>25.999999999999996</v>
      </c>
      <c r="AM1352" s="8">
        <f t="shared" si="235"/>
        <v>0.2</v>
      </c>
      <c r="AN1352" s="8">
        <f t="shared" si="236"/>
        <v>91.95</v>
      </c>
      <c r="AO1352" s="8">
        <f>Table1[[#This Row],[L1 Worked Time]]+Table1[[#This Row],[Idle Time]]+Table1[[#This Row],[L1 Pend Time]]</f>
        <v>118.15</v>
      </c>
      <c r="AP1352" s="1" t="str">
        <f t="shared" si="237"/>
        <v>Fri</v>
      </c>
      <c r="AQ1352" s="6">
        <f>INT(Table1[[#This Row],[Create Date]])</f>
        <v>45030</v>
      </c>
      <c r="AR1352" s="2">
        <f t="shared" si="238"/>
        <v>45030</v>
      </c>
      <c r="AS1352" s="1" t="str">
        <f t="shared" si="239"/>
        <v>19:30:05</v>
      </c>
      <c r="AT1352" s="1" t="str">
        <f t="shared" si="240"/>
        <v>Week-3</v>
      </c>
      <c r="AU1352" s="3">
        <f t="shared" si="241"/>
        <v>0.79166666666666663</v>
      </c>
      <c r="AW1352">
        <v>0.2</v>
      </c>
      <c r="AX1352">
        <v>25.999999999999996</v>
      </c>
      <c r="AY1352">
        <v>91.95</v>
      </c>
    </row>
    <row r="1353" spans="1:51" x14ac:dyDescent="0.25">
      <c r="A1353">
        <v>9528</v>
      </c>
      <c r="B1353" t="s">
        <v>59</v>
      </c>
      <c r="C1353" t="s">
        <v>60</v>
      </c>
      <c r="D1353" t="s">
        <v>43</v>
      </c>
      <c r="E1353" t="s">
        <v>5037</v>
      </c>
      <c r="F1353" t="s">
        <v>5038</v>
      </c>
      <c r="G1353" t="s">
        <v>129</v>
      </c>
      <c r="H1353" t="s">
        <v>72</v>
      </c>
      <c r="I1353" t="s">
        <v>72</v>
      </c>
      <c r="J1353" t="s">
        <v>64</v>
      </c>
      <c r="L1353" t="s">
        <v>50</v>
      </c>
      <c r="M1353" t="s">
        <v>65</v>
      </c>
      <c r="N1353">
        <v>7</v>
      </c>
      <c r="O1353" t="s">
        <v>48</v>
      </c>
      <c r="P1353" t="s">
        <v>66</v>
      </c>
      <c r="Q1353" t="s">
        <v>88</v>
      </c>
      <c r="V1353" t="s">
        <v>48</v>
      </c>
      <c r="W1353" t="s">
        <v>54</v>
      </c>
      <c r="X1353" t="s">
        <v>78</v>
      </c>
      <c r="Y1353" t="s">
        <v>54</v>
      </c>
      <c r="Z1353" t="s">
        <v>1536</v>
      </c>
      <c r="AA1353" t="s">
        <v>54</v>
      </c>
      <c r="AB1353" t="s">
        <v>57</v>
      </c>
      <c r="AC1353" t="s">
        <v>5039</v>
      </c>
      <c r="AH1353">
        <f t="shared" si="231"/>
        <v>0</v>
      </c>
      <c r="AI1353">
        <f t="shared" si="232"/>
        <v>1</v>
      </c>
      <c r="AJ1353" t="str">
        <f t="shared" si="233"/>
        <v/>
      </c>
      <c r="AK1353">
        <v>1</v>
      </c>
      <c r="AL1353" s="8">
        <f t="shared" si="234"/>
        <v>7</v>
      </c>
      <c r="AM1353" s="8">
        <f t="shared" si="235"/>
        <v>0.13333333333333333</v>
      </c>
      <c r="AN1353" s="8">
        <f t="shared" si="236"/>
        <v>74.75</v>
      </c>
      <c r="AO1353" s="8">
        <f>Table1[[#This Row],[L1 Worked Time]]+Table1[[#This Row],[Idle Time]]+Table1[[#This Row],[L1 Pend Time]]</f>
        <v>81.88333333333334</v>
      </c>
      <c r="AP1353" s="1" t="str">
        <f t="shared" si="237"/>
        <v>Fri</v>
      </c>
      <c r="AQ1353" s="6">
        <f>INT(Table1[[#This Row],[Create Date]])</f>
        <v>45030</v>
      </c>
      <c r="AR1353" s="2">
        <f t="shared" si="238"/>
        <v>45030</v>
      </c>
      <c r="AS1353" s="1" t="str">
        <f t="shared" si="239"/>
        <v>19:00:05</v>
      </c>
      <c r="AT1353" s="1" t="str">
        <f t="shared" si="240"/>
        <v>Week-3</v>
      </c>
      <c r="AU1353" s="3">
        <f t="shared" si="241"/>
        <v>0.79166666666666663</v>
      </c>
      <c r="AW1353">
        <v>0.13333333333333333</v>
      </c>
      <c r="AX1353">
        <v>7</v>
      </c>
      <c r="AY1353">
        <v>74.75</v>
      </c>
    </row>
    <row r="1354" spans="1:51" x14ac:dyDescent="0.25">
      <c r="A1354">
        <v>9527</v>
      </c>
      <c r="B1354" t="s">
        <v>59</v>
      </c>
      <c r="C1354" t="s">
        <v>60</v>
      </c>
      <c r="D1354" t="s">
        <v>43</v>
      </c>
      <c r="E1354" t="s">
        <v>5040</v>
      </c>
      <c r="F1354" t="s">
        <v>5041</v>
      </c>
      <c r="G1354" t="s">
        <v>129</v>
      </c>
      <c r="H1354" t="s">
        <v>72</v>
      </c>
      <c r="I1354" t="s">
        <v>72</v>
      </c>
      <c r="J1354" t="s">
        <v>64</v>
      </c>
      <c r="L1354" t="s">
        <v>50</v>
      </c>
      <c r="M1354" t="s">
        <v>65</v>
      </c>
      <c r="N1354">
        <v>21</v>
      </c>
      <c r="O1354" t="s">
        <v>48</v>
      </c>
      <c r="P1354" t="s">
        <v>66</v>
      </c>
      <c r="Q1354" t="s">
        <v>73</v>
      </c>
      <c r="V1354" t="s">
        <v>48</v>
      </c>
      <c r="W1354" t="s">
        <v>54</v>
      </c>
      <c r="X1354" t="s">
        <v>148</v>
      </c>
      <c r="Y1354" t="s">
        <v>54</v>
      </c>
      <c r="Z1354" t="s">
        <v>5042</v>
      </c>
      <c r="AA1354" t="s">
        <v>54</v>
      </c>
      <c r="AB1354" t="s">
        <v>57</v>
      </c>
      <c r="AC1354" t="s">
        <v>5043</v>
      </c>
      <c r="AH1354">
        <f t="shared" si="231"/>
        <v>0</v>
      </c>
      <c r="AI1354">
        <f t="shared" si="232"/>
        <v>1</v>
      </c>
      <c r="AJ1354" t="str">
        <f t="shared" si="233"/>
        <v/>
      </c>
      <c r="AK1354">
        <v>1</v>
      </c>
      <c r="AL1354" s="8">
        <f t="shared" si="234"/>
        <v>21</v>
      </c>
      <c r="AM1354" s="8">
        <f t="shared" si="235"/>
        <v>0.11666666666666667</v>
      </c>
      <c r="AN1354" s="8">
        <f t="shared" si="236"/>
        <v>79.916666666666671</v>
      </c>
      <c r="AO1354" s="8">
        <f>Table1[[#This Row],[L1 Worked Time]]+Table1[[#This Row],[Idle Time]]+Table1[[#This Row],[L1 Pend Time]]</f>
        <v>101.03333333333333</v>
      </c>
      <c r="AP1354" s="1" t="str">
        <f t="shared" si="237"/>
        <v>Fri</v>
      </c>
      <c r="AQ1354" s="6">
        <f>INT(Table1[[#This Row],[Create Date]])</f>
        <v>45030</v>
      </c>
      <c r="AR1354" s="2">
        <f t="shared" si="238"/>
        <v>45030</v>
      </c>
      <c r="AS1354" s="1" t="str">
        <f t="shared" si="239"/>
        <v>18:00:07</v>
      </c>
      <c r="AT1354" s="1" t="str">
        <f t="shared" si="240"/>
        <v>Week-3</v>
      </c>
      <c r="AU1354" s="3">
        <f t="shared" si="241"/>
        <v>0.75</v>
      </c>
      <c r="AW1354">
        <v>0.11666666666666667</v>
      </c>
      <c r="AX1354">
        <v>21</v>
      </c>
      <c r="AY1354">
        <v>79.916666666666671</v>
      </c>
    </row>
    <row r="1355" spans="1:51" x14ac:dyDescent="0.25">
      <c r="A1355">
        <v>9526</v>
      </c>
      <c r="B1355" t="s">
        <v>41</v>
      </c>
      <c r="C1355" t="s">
        <v>60</v>
      </c>
      <c r="D1355" t="s">
        <v>43</v>
      </c>
      <c r="E1355" t="s">
        <v>3511</v>
      </c>
      <c r="F1355" t="s">
        <v>5044</v>
      </c>
      <c r="G1355" t="s">
        <v>129</v>
      </c>
      <c r="H1355" t="s">
        <v>47</v>
      </c>
      <c r="I1355" t="s">
        <v>47</v>
      </c>
      <c r="J1355" t="s">
        <v>112</v>
      </c>
      <c r="K1355" t="s">
        <v>3513</v>
      </c>
      <c r="L1355" t="s">
        <v>50</v>
      </c>
      <c r="M1355" t="s">
        <v>122</v>
      </c>
      <c r="N1355">
        <v>43</v>
      </c>
      <c r="O1355" t="s">
        <v>48</v>
      </c>
      <c r="P1355" t="s">
        <v>52</v>
      </c>
      <c r="T1355" t="s">
        <v>105</v>
      </c>
      <c r="V1355" t="s">
        <v>48</v>
      </c>
      <c r="W1355" t="s">
        <v>54</v>
      </c>
      <c r="X1355" t="s">
        <v>247</v>
      </c>
      <c r="Y1355" t="s">
        <v>54</v>
      </c>
      <c r="Z1355" t="s">
        <v>5045</v>
      </c>
      <c r="AA1355" t="s">
        <v>54</v>
      </c>
      <c r="AB1355" t="s">
        <v>57</v>
      </c>
      <c r="AC1355" t="s">
        <v>5046</v>
      </c>
      <c r="AH1355">
        <f t="shared" si="231"/>
        <v>0</v>
      </c>
      <c r="AI1355">
        <f t="shared" si="232"/>
        <v>1</v>
      </c>
      <c r="AJ1355" t="str">
        <f t="shared" si="233"/>
        <v/>
      </c>
      <c r="AK1355">
        <v>1</v>
      </c>
      <c r="AL1355" s="8">
        <f t="shared" si="234"/>
        <v>43</v>
      </c>
      <c r="AM1355" s="8">
        <f t="shared" si="235"/>
        <v>0.26666666666666666</v>
      </c>
      <c r="AN1355" s="8">
        <f t="shared" si="236"/>
        <v>13.983333333333333</v>
      </c>
      <c r="AO1355" s="8">
        <f>Table1[[#This Row],[L1 Worked Time]]+Table1[[#This Row],[Idle Time]]+Table1[[#This Row],[L1 Pend Time]]</f>
        <v>57.25</v>
      </c>
      <c r="AP1355" s="1" t="str">
        <f t="shared" si="237"/>
        <v>Fri</v>
      </c>
      <c r="AQ1355" s="6">
        <f>INT(Table1[[#This Row],[Create Date]])</f>
        <v>45030</v>
      </c>
      <c r="AR1355" s="2">
        <f t="shared" si="238"/>
        <v>45030</v>
      </c>
      <c r="AS1355" s="1" t="str">
        <f t="shared" si="239"/>
        <v>16:40:03</v>
      </c>
      <c r="AT1355" s="1" t="str">
        <f t="shared" si="240"/>
        <v>Week-3</v>
      </c>
      <c r="AU1355" s="3">
        <f t="shared" si="241"/>
        <v>0.66666666666666663</v>
      </c>
      <c r="AW1355">
        <v>0.26666666666666666</v>
      </c>
      <c r="AX1355">
        <v>43</v>
      </c>
      <c r="AY1355">
        <v>13.983333333333333</v>
      </c>
    </row>
    <row r="1356" spans="1:51" x14ac:dyDescent="0.25">
      <c r="A1356">
        <v>9525</v>
      </c>
      <c r="B1356" t="s">
        <v>59</v>
      </c>
      <c r="C1356" t="s">
        <v>60</v>
      </c>
      <c r="D1356" t="s">
        <v>43</v>
      </c>
      <c r="E1356" t="s">
        <v>5047</v>
      </c>
      <c r="F1356" t="s">
        <v>5048</v>
      </c>
      <c r="G1356" t="s">
        <v>129</v>
      </c>
      <c r="H1356" t="s">
        <v>63</v>
      </c>
      <c r="I1356" t="s">
        <v>63</v>
      </c>
      <c r="J1356" t="s">
        <v>64</v>
      </c>
      <c r="L1356" t="s">
        <v>50</v>
      </c>
      <c r="M1356" t="s">
        <v>65</v>
      </c>
      <c r="N1356">
        <v>38</v>
      </c>
      <c r="O1356" t="s">
        <v>48</v>
      </c>
      <c r="P1356" t="s">
        <v>66</v>
      </c>
      <c r="Q1356" t="s">
        <v>67</v>
      </c>
      <c r="V1356" t="s">
        <v>48</v>
      </c>
      <c r="W1356" t="s">
        <v>54</v>
      </c>
      <c r="X1356" t="s">
        <v>78</v>
      </c>
      <c r="Y1356" t="s">
        <v>54</v>
      </c>
      <c r="Z1356" t="s">
        <v>2724</v>
      </c>
      <c r="AA1356" t="s">
        <v>54</v>
      </c>
      <c r="AB1356" t="s">
        <v>57</v>
      </c>
      <c r="AC1356" t="s">
        <v>5049</v>
      </c>
      <c r="AH1356">
        <f t="shared" si="231"/>
        <v>0</v>
      </c>
      <c r="AI1356">
        <f t="shared" si="232"/>
        <v>1</v>
      </c>
      <c r="AJ1356" t="str">
        <f t="shared" si="233"/>
        <v/>
      </c>
      <c r="AK1356">
        <v>1</v>
      </c>
      <c r="AL1356" s="8">
        <f t="shared" si="234"/>
        <v>38</v>
      </c>
      <c r="AM1356" s="8">
        <f t="shared" si="235"/>
        <v>0.13333333333333333</v>
      </c>
      <c r="AN1356" s="8">
        <f t="shared" si="236"/>
        <v>122.16666666666667</v>
      </c>
      <c r="AO1356" s="8">
        <f>Table1[[#This Row],[L1 Worked Time]]+Table1[[#This Row],[Idle Time]]+Table1[[#This Row],[L1 Pend Time]]</f>
        <v>160.30000000000001</v>
      </c>
      <c r="AP1356" s="1" t="str">
        <f t="shared" si="237"/>
        <v>Fri</v>
      </c>
      <c r="AQ1356" s="6">
        <f>INT(Table1[[#This Row],[Create Date]])</f>
        <v>45030</v>
      </c>
      <c r="AR1356" s="2">
        <f t="shared" si="238"/>
        <v>45030</v>
      </c>
      <c r="AS1356" s="1" t="str">
        <f t="shared" si="239"/>
        <v>16:30:07</v>
      </c>
      <c r="AT1356" s="1" t="str">
        <f t="shared" si="240"/>
        <v>Week-3</v>
      </c>
      <c r="AU1356" s="3">
        <f t="shared" si="241"/>
        <v>0.66666666666666663</v>
      </c>
      <c r="AW1356">
        <v>0.13333333333333333</v>
      </c>
      <c r="AX1356">
        <v>38</v>
      </c>
      <c r="AY1356">
        <v>122.16666666666667</v>
      </c>
    </row>
    <row r="1357" spans="1:51" x14ac:dyDescent="0.25">
      <c r="A1357">
        <v>9524</v>
      </c>
      <c r="B1357" t="s">
        <v>41</v>
      </c>
      <c r="C1357" t="s">
        <v>60</v>
      </c>
      <c r="D1357" t="s">
        <v>43</v>
      </c>
      <c r="E1357" t="s">
        <v>3386</v>
      </c>
      <c r="F1357" t="s">
        <v>5050</v>
      </c>
      <c r="G1357" t="s">
        <v>82</v>
      </c>
      <c r="H1357" t="s">
        <v>63</v>
      </c>
      <c r="I1357" t="s">
        <v>63</v>
      </c>
      <c r="J1357" t="s">
        <v>112</v>
      </c>
      <c r="K1357" t="s">
        <v>2614</v>
      </c>
      <c r="L1357" t="s">
        <v>50</v>
      </c>
      <c r="M1357" t="s">
        <v>114</v>
      </c>
      <c r="N1357">
        <v>4</v>
      </c>
      <c r="O1357" t="s">
        <v>48</v>
      </c>
      <c r="P1357" t="s">
        <v>354</v>
      </c>
      <c r="U1357" t="s">
        <v>3388</v>
      </c>
      <c r="V1357" t="s">
        <v>48</v>
      </c>
      <c r="W1357" t="s">
        <v>54</v>
      </c>
      <c r="X1357" t="s">
        <v>359</v>
      </c>
      <c r="Y1357" t="s">
        <v>54</v>
      </c>
      <c r="Z1357" t="s">
        <v>4179</v>
      </c>
      <c r="AA1357" t="s">
        <v>54</v>
      </c>
      <c r="AB1357" t="s">
        <v>57</v>
      </c>
      <c r="AC1357" t="s">
        <v>646</v>
      </c>
      <c r="AH1357">
        <f t="shared" si="231"/>
        <v>0</v>
      </c>
      <c r="AI1357">
        <f t="shared" si="232"/>
        <v>1</v>
      </c>
      <c r="AJ1357" t="str">
        <f t="shared" si="233"/>
        <v/>
      </c>
      <c r="AK1357">
        <v>1</v>
      </c>
      <c r="AL1357" s="8">
        <f t="shared" si="234"/>
        <v>4</v>
      </c>
      <c r="AM1357" s="8">
        <f t="shared" si="235"/>
        <v>0.2</v>
      </c>
      <c r="AN1357" s="8">
        <f t="shared" si="236"/>
        <v>186.78333333333333</v>
      </c>
      <c r="AO1357" s="8">
        <f>Table1[[#This Row],[L1 Worked Time]]+Table1[[#This Row],[Idle Time]]+Table1[[#This Row],[L1 Pend Time]]</f>
        <v>190.98333333333332</v>
      </c>
      <c r="AP1357" s="1" t="str">
        <f t="shared" si="237"/>
        <v>Fri</v>
      </c>
      <c r="AQ1357" s="6">
        <f>INT(Table1[[#This Row],[Create Date]])</f>
        <v>45030</v>
      </c>
      <c r="AR1357" s="2">
        <f t="shared" si="238"/>
        <v>45030</v>
      </c>
      <c r="AS1357" s="1" t="str">
        <f t="shared" si="239"/>
        <v>14:10:03</v>
      </c>
      <c r="AT1357" s="1" t="str">
        <f t="shared" si="240"/>
        <v>Week-3</v>
      </c>
      <c r="AU1357" s="3">
        <f t="shared" si="241"/>
        <v>0.58333333333333326</v>
      </c>
      <c r="AW1357">
        <v>0.2</v>
      </c>
      <c r="AX1357">
        <v>4</v>
      </c>
      <c r="AY1357">
        <v>186.78333333333333</v>
      </c>
    </row>
    <row r="1358" spans="1:51" x14ac:dyDescent="0.25">
      <c r="A1358">
        <v>9523</v>
      </c>
      <c r="B1358" t="s">
        <v>59</v>
      </c>
      <c r="C1358" t="s">
        <v>60</v>
      </c>
      <c r="D1358" t="s">
        <v>43</v>
      </c>
      <c r="E1358" t="s">
        <v>5051</v>
      </c>
      <c r="F1358" t="s">
        <v>5052</v>
      </c>
      <c r="G1358" t="s">
        <v>77</v>
      </c>
      <c r="H1358" t="s">
        <v>63</v>
      </c>
      <c r="I1358" t="s">
        <v>63</v>
      </c>
      <c r="J1358" t="s">
        <v>64</v>
      </c>
      <c r="L1358" t="s">
        <v>50</v>
      </c>
      <c r="M1358" t="s">
        <v>65</v>
      </c>
      <c r="N1358">
        <v>75</v>
      </c>
      <c r="O1358" t="s">
        <v>48</v>
      </c>
      <c r="P1358" t="s">
        <v>66</v>
      </c>
      <c r="Q1358" t="s">
        <v>67</v>
      </c>
      <c r="V1358" t="s">
        <v>48</v>
      </c>
      <c r="W1358" t="s">
        <v>54</v>
      </c>
      <c r="X1358" t="s">
        <v>359</v>
      </c>
      <c r="Y1358" t="s">
        <v>54</v>
      </c>
      <c r="Z1358" t="s">
        <v>5053</v>
      </c>
      <c r="AA1358" t="s">
        <v>54</v>
      </c>
      <c r="AB1358" t="s">
        <v>57</v>
      </c>
      <c r="AC1358" t="s">
        <v>5054</v>
      </c>
      <c r="AH1358">
        <f t="shared" si="231"/>
        <v>0</v>
      </c>
      <c r="AI1358">
        <f t="shared" si="232"/>
        <v>1</v>
      </c>
      <c r="AJ1358" t="str">
        <f t="shared" si="233"/>
        <v/>
      </c>
      <c r="AK1358">
        <v>1</v>
      </c>
      <c r="AL1358" s="8">
        <f t="shared" si="234"/>
        <v>75</v>
      </c>
      <c r="AM1358" s="8">
        <f t="shared" si="235"/>
        <v>0.2</v>
      </c>
      <c r="AN1358" s="8">
        <f t="shared" si="236"/>
        <v>69.5</v>
      </c>
      <c r="AO1358" s="8">
        <f>Table1[[#This Row],[L1 Worked Time]]+Table1[[#This Row],[Idle Time]]+Table1[[#This Row],[L1 Pend Time]]</f>
        <v>144.69999999999999</v>
      </c>
      <c r="AP1358" s="1" t="str">
        <f t="shared" si="237"/>
        <v>Fri</v>
      </c>
      <c r="AQ1358" s="6">
        <f>INT(Table1[[#This Row],[Create Date]])</f>
        <v>45030</v>
      </c>
      <c r="AR1358" s="2">
        <f t="shared" si="238"/>
        <v>45030</v>
      </c>
      <c r="AS1358" s="1" t="str">
        <f t="shared" si="239"/>
        <v>14:00:05</v>
      </c>
      <c r="AT1358" s="1" t="str">
        <f t="shared" si="240"/>
        <v>Week-3</v>
      </c>
      <c r="AU1358" s="3">
        <f t="shared" si="241"/>
        <v>0.58333333333333326</v>
      </c>
      <c r="AW1358">
        <v>0.2</v>
      </c>
      <c r="AX1358">
        <v>75</v>
      </c>
      <c r="AY1358">
        <v>69.5</v>
      </c>
    </row>
    <row r="1359" spans="1:51" x14ac:dyDescent="0.25">
      <c r="A1359">
        <v>9522</v>
      </c>
      <c r="B1359" t="s">
        <v>41</v>
      </c>
      <c r="C1359" t="s">
        <v>60</v>
      </c>
      <c r="D1359" t="s">
        <v>43</v>
      </c>
      <c r="E1359" t="s">
        <v>364</v>
      </c>
      <c r="F1359" t="s">
        <v>5055</v>
      </c>
      <c r="G1359" t="s">
        <v>181</v>
      </c>
      <c r="H1359" t="s">
        <v>72</v>
      </c>
      <c r="I1359" t="s">
        <v>72</v>
      </c>
      <c r="J1359" t="s">
        <v>112</v>
      </c>
      <c r="K1359" t="s">
        <v>366</v>
      </c>
      <c r="L1359" t="s">
        <v>50</v>
      </c>
      <c r="M1359" t="s">
        <v>122</v>
      </c>
      <c r="N1359">
        <v>5</v>
      </c>
      <c r="O1359" t="s">
        <v>48</v>
      </c>
      <c r="P1359" t="s">
        <v>52</v>
      </c>
      <c r="T1359" t="s">
        <v>105</v>
      </c>
      <c r="V1359" t="s">
        <v>48</v>
      </c>
      <c r="W1359" t="s">
        <v>54</v>
      </c>
      <c r="X1359" t="s">
        <v>142</v>
      </c>
      <c r="Y1359" t="s">
        <v>54</v>
      </c>
      <c r="Z1359" t="s">
        <v>5056</v>
      </c>
      <c r="AA1359" t="s">
        <v>54</v>
      </c>
      <c r="AB1359" t="s">
        <v>57</v>
      </c>
      <c r="AC1359" t="s">
        <v>5057</v>
      </c>
      <c r="AH1359">
        <f t="shared" si="231"/>
        <v>0</v>
      </c>
      <c r="AI1359">
        <f t="shared" si="232"/>
        <v>1</v>
      </c>
      <c r="AJ1359" t="str">
        <f t="shared" si="233"/>
        <v/>
      </c>
      <c r="AK1359">
        <v>1</v>
      </c>
      <c r="AL1359" s="8">
        <f t="shared" si="234"/>
        <v>5</v>
      </c>
      <c r="AM1359" s="8">
        <f t="shared" si="235"/>
        <v>0.1</v>
      </c>
      <c r="AN1359" s="8">
        <f t="shared" si="236"/>
        <v>47.599999999999994</v>
      </c>
      <c r="AO1359" s="8">
        <f>Table1[[#This Row],[L1 Worked Time]]+Table1[[#This Row],[Idle Time]]+Table1[[#This Row],[L1 Pend Time]]</f>
        <v>52.699999999999996</v>
      </c>
      <c r="AP1359" s="1" t="str">
        <f t="shared" si="237"/>
        <v>Fri</v>
      </c>
      <c r="AQ1359" s="6">
        <f>INT(Table1[[#This Row],[Create Date]])</f>
        <v>45030</v>
      </c>
      <c r="AR1359" s="2">
        <f t="shared" si="238"/>
        <v>45030</v>
      </c>
      <c r="AS1359" s="1" t="str">
        <f t="shared" si="239"/>
        <v>13:40:06</v>
      </c>
      <c r="AT1359" s="1" t="str">
        <f t="shared" si="240"/>
        <v>Week-3</v>
      </c>
      <c r="AU1359" s="3">
        <f t="shared" si="241"/>
        <v>0.54166666666666663</v>
      </c>
      <c r="AW1359">
        <v>0.1</v>
      </c>
      <c r="AX1359">
        <v>5</v>
      </c>
      <c r="AY1359">
        <v>47.599999999999994</v>
      </c>
    </row>
    <row r="1360" spans="1:51" x14ac:dyDescent="0.25">
      <c r="A1360">
        <v>9521</v>
      </c>
      <c r="B1360" t="s">
        <v>41</v>
      </c>
      <c r="C1360" t="s">
        <v>60</v>
      </c>
      <c r="D1360" t="s">
        <v>43</v>
      </c>
      <c r="E1360" t="s">
        <v>364</v>
      </c>
      <c r="F1360" t="s">
        <v>5058</v>
      </c>
      <c r="G1360" t="s">
        <v>181</v>
      </c>
      <c r="H1360" t="s">
        <v>72</v>
      </c>
      <c r="I1360" t="s">
        <v>72</v>
      </c>
      <c r="J1360" t="s">
        <v>112</v>
      </c>
      <c r="K1360" t="s">
        <v>366</v>
      </c>
      <c r="L1360" t="s">
        <v>50</v>
      </c>
      <c r="M1360" t="s">
        <v>122</v>
      </c>
      <c r="N1360">
        <v>4</v>
      </c>
      <c r="O1360" t="s">
        <v>48</v>
      </c>
      <c r="P1360" t="s">
        <v>52</v>
      </c>
      <c r="T1360" t="s">
        <v>105</v>
      </c>
      <c r="V1360" t="s">
        <v>48</v>
      </c>
      <c r="W1360" t="s">
        <v>54</v>
      </c>
      <c r="X1360" t="s">
        <v>89</v>
      </c>
      <c r="Y1360" t="s">
        <v>54</v>
      </c>
      <c r="Z1360" t="s">
        <v>4419</v>
      </c>
      <c r="AA1360" t="s">
        <v>54</v>
      </c>
      <c r="AB1360" t="s">
        <v>57</v>
      </c>
      <c r="AC1360" t="s">
        <v>3054</v>
      </c>
      <c r="AH1360">
        <f t="shared" si="231"/>
        <v>0</v>
      </c>
      <c r="AI1360">
        <f t="shared" si="232"/>
        <v>1</v>
      </c>
      <c r="AJ1360" t="str">
        <f t="shared" si="233"/>
        <v/>
      </c>
      <c r="AK1360">
        <v>1</v>
      </c>
      <c r="AL1360" s="8">
        <f t="shared" si="234"/>
        <v>4</v>
      </c>
      <c r="AM1360" s="8">
        <f t="shared" si="235"/>
        <v>0.16666666666666666</v>
      </c>
      <c r="AN1360" s="8">
        <f t="shared" si="236"/>
        <v>39.966666666666669</v>
      </c>
      <c r="AO1360" s="8">
        <f>Table1[[#This Row],[L1 Worked Time]]+Table1[[#This Row],[Idle Time]]+Table1[[#This Row],[L1 Pend Time]]</f>
        <v>44.133333333333333</v>
      </c>
      <c r="AP1360" s="1" t="str">
        <f t="shared" si="237"/>
        <v>Fri</v>
      </c>
      <c r="AQ1360" s="6">
        <f>INT(Table1[[#This Row],[Create Date]])</f>
        <v>45030</v>
      </c>
      <c r="AR1360" s="2">
        <f t="shared" si="238"/>
        <v>45030</v>
      </c>
      <c r="AS1360" s="1" t="str">
        <f t="shared" si="239"/>
        <v>13:40:05</v>
      </c>
      <c r="AT1360" s="1" t="str">
        <f t="shared" si="240"/>
        <v>Week-3</v>
      </c>
      <c r="AU1360" s="3">
        <f t="shared" si="241"/>
        <v>0.54166666666666663</v>
      </c>
      <c r="AW1360">
        <v>0.16666666666666666</v>
      </c>
      <c r="AX1360">
        <v>4</v>
      </c>
      <c r="AY1360">
        <v>39.966666666666669</v>
      </c>
    </row>
    <row r="1361" spans="1:51" x14ac:dyDescent="0.25">
      <c r="A1361">
        <v>9520</v>
      </c>
      <c r="B1361" t="s">
        <v>59</v>
      </c>
      <c r="C1361" t="s">
        <v>60</v>
      </c>
      <c r="D1361" t="s">
        <v>43</v>
      </c>
      <c r="E1361" t="s">
        <v>5059</v>
      </c>
      <c r="F1361" t="s">
        <v>5060</v>
      </c>
      <c r="G1361" t="s">
        <v>140</v>
      </c>
      <c r="H1361" t="s">
        <v>72</v>
      </c>
      <c r="I1361" t="s">
        <v>72</v>
      </c>
      <c r="J1361" t="s">
        <v>64</v>
      </c>
      <c r="L1361" t="s">
        <v>50</v>
      </c>
      <c r="M1361" t="s">
        <v>114</v>
      </c>
      <c r="N1361">
        <v>75</v>
      </c>
      <c r="O1361" t="s">
        <v>48</v>
      </c>
      <c r="P1361" t="s">
        <v>66</v>
      </c>
      <c r="Q1361" t="s">
        <v>88</v>
      </c>
      <c r="V1361" t="s">
        <v>48</v>
      </c>
      <c r="W1361" t="s">
        <v>54</v>
      </c>
      <c r="X1361" t="s">
        <v>142</v>
      </c>
      <c r="Y1361" t="s">
        <v>54</v>
      </c>
      <c r="Z1361" t="s">
        <v>5061</v>
      </c>
      <c r="AA1361" t="s">
        <v>54</v>
      </c>
      <c r="AB1361" t="s">
        <v>57</v>
      </c>
      <c r="AC1361" t="s">
        <v>5062</v>
      </c>
      <c r="AH1361">
        <f t="shared" si="231"/>
        <v>0</v>
      </c>
      <c r="AI1361">
        <f t="shared" si="232"/>
        <v>1</v>
      </c>
      <c r="AJ1361" t="str">
        <f t="shared" si="233"/>
        <v/>
      </c>
      <c r="AK1361">
        <v>1</v>
      </c>
      <c r="AL1361" s="8">
        <f t="shared" si="234"/>
        <v>75</v>
      </c>
      <c r="AM1361" s="8">
        <f t="shared" si="235"/>
        <v>0.1</v>
      </c>
      <c r="AN1361" s="8">
        <f t="shared" si="236"/>
        <v>22.550000000000004</v>
      </c>
      <c r="AO1361" s="8">
        <f>Table1[[#This Row],[L1 Worked Time]]+Table1[[#This Row],[Idle Time]]+Table1[[#This Row],[L1 Pend Time]]</f>
        <v>97.65</v>
      </c>
      <c r="AP1361" s="1" t="str">
        <f t="shared" si="237"/>
        <v>Fri</v>
      </c>
      <c r="AQ1361" s="6">
        <f>INT(Table1[[#This Row],[Create Date]])</f>
        <v>45030</v>
      </c>
      <c r="AR1361" s="2">
        <f t="shared" si="238"/>
        <v>45030</v>
      </c>
      <c r="AS1361" s="1" t="str">
        <f t="shared" si="239"/>
        <v>13:30:06</v>
      </c>
      <c r="AT1361" s="1" t="str">
        <f t="shared" si="240"/>
        <v>Week-3</v>
      </c>
      <c r="AU1361" s="3">
        <f t="shared" si="241"/>
        <v>0.54166666666666663</v>
      </c>
      <c r="AW1361">
        <v>0.1</v>
      </c>
      <c r="AX1361">
        <v>75</v>
      </c>
      <c r="AY1361">
        <v>22.550000000000004</v>
      </c>
    </row>
    <row r="1362" spans="1:51" x14ac:dyDescent="0.25">
      <c r="A1362">
        <v>9519</v>
      </c>
      <c r="B1362" t="s">
        <v>59</v>
      </c>
      <c r="C1362" t="s">
        <v>60</v>
      </c>
      <c r="D1362" t="s">
        <v>43</v>
      </c>
      <c r="E1362" t="s">
        <v>5063</v>
      </c>
      <c r="F1362" t="s">
        <v>5060</v>
      </c>
      <c r="G1362" t="s">
        <v>77</v>
      </c>
      <c r="H1362" t="s">
        <v>72</v>
      </c>
      <c r="I1362" t="s">
        <v>72</v>
      </c>
      <c r="J1362" t="s">
        <v>64</v>
      </c>
      <c r="L1362" t="s">
        <v>50</v>
      </c>
      <c r="M1362" t="s">
        <v>65</v>
      </c>
      <c r="N1362">
        <v>39</v>
      </c>
      <c r="O1362" t="s">
        <v>48</v>
      </c>
      <c r="P1362" t="s">
        <v>66</v>
      </c>
      <c r="Q1362" t="s">
        <v>73</v>
      </c>
      <c r="V1362" t="s">
        <v>48</v>
      </c>
      <c r="W1362" t="s">
        <v>54</v>
      </c>
      <c r="X1362" t="s">
        <v>148</v>
      </c>
      <c r="Y1362" t="s">
        <v>54</v>
      </c>
      <c r="Z1362" t="s">
        <v>3122</v>
      </c>
      <c r="AA1362" t="s">
        <v>54</v>
      </c>
      <c r="AB1362" t="s">
        <v>57</v>
      </c>
      <c r="AC1362" t="s">
        <v>5064</v>
      </c>
      <c r="AH1362">
        <f t="shared" si="231"/>
        <v>0</v>
      </c>
      <c r="AI1362">
        <f t="shared" si="232"/>
        <v>1</v>
      </c>
      <c r="AJ1362" t="str">
        <f t="shared" si="233"/>
        <v/>
      </c>
      <c r="AK1362">
        <v>1</v>
      </c>
      <c r="AL1362" s="8">
        <f t="shared" si="234"/>
        <v>39</v>
      </c>
      <c r="AM1362" s="8">
        <f t="shared" si="235"/>
        <v>0.11666666666666667</v>
      </c>
      <c r="AN1362" s="8">
        <f t="shared" si="236"/>
        <v>48.833333333333336</v>
      </c>
      <c r="AO1362" s="8">
        <f>Table1[[#This Row],[L1 Worked Time]]+Table1[[#This Row],[Idle Time]]+Table1[[#This Row],[L1 Pend Time]]</f>
        <v>87.95</v>
      </c>
      <c r="AP1362" s="1" t="str">
        <f t="shared" si="237"/>
        <v>Fri</v>
      </c>
      <c r="AQ1362" s="6">
        <f>INT(Table1[[#This Row],[Create Date]])</f>
        <v>45030</v>
      </c>
      <c r="AR1362" s="2">
        <f t="shared" si="238"/>
        <v>45030</v>
      </c>
      <c r="AS1362" s="1" t="str">
        <f t="shared" si="239"/>
        <v>13:30:06</v>
      </c>
      <c r="AT1362" s="1" t="str">
        <f t="shared" si="240"/>
        <v>Week-3</v>
      </c>
      <c r="AU1362" s="3">
        <f t="shared" si="241"/>
        <v>0.54166666666666663</v>
      </c>
      <c r="AW1362">
        <v>0.11666666666666667</v>
      </c>
      <c r="AX1362">
        <v>39</v>
      </c>
      <c r="AY1362">
        <v>48.833333333333336</v>
      </c>
    </row>
    <row r="1363" spans="1:51" x14ac:dyDescent="0.25">
      <c r="A1363">
        <v>9518</v>
      </c>
      <c r="B1363" t="s">
        <v>41</v>
      </c>
      <c r="C1363" t="s">
        <v>60</v>
      </c>
      <c r="D1363" t="s">
        <v>43</v>
      </c>
      <c r="E1363" t="s">
        <v>175</v>
      </c>
      <c r="F1363" t="s">
        <v>5065</v>
      </c>
      <c r="G1363" t="s">
        <v>82</v>
      </c>
      <c r="H1363" t="s">
        <v>47</v>
      </c>
      <c r="I1363" t="s">
        <v>47</v>
      </c>
      <c r="J1363" t="s">
        <v>112</v>
      </c>
      <c r="K1363" t="s">
        <v>177</v>
      </c>
      <c r="L1363" t="s">
        <v>50</v>
      </c>
      <c r="M1363" t="s">
        <v>114</v>
      </c>
      <c r="N1363">
        <v>57</v>
      </c>
      <c r="O1363" t="s">
        <v>48</v>
      </c>
      <c r="P1363" t="s">
        <v>123</v>
      </c>
      <c r="R1363" t="s">
        <v>124</v>
      </c>
      <c r="V1363" t="s">
        <v>48</v>
      </c>
      <c r="W1363" t="s">
        <v>54</v>
      </c>
      <c r="X1363" t="s">
        <v>78</v>
      </c>
      <c r="Y1363" t="s">
        <v>54</v>
      </c>
      <c r="Z1363" t="s">
        <v>4408</v>
      </c>
      <c r="AA1363" t="s">
        <v>54</v>
      </c>
      <c r="AB1363" t="s">
        <v>57</v>
      </c>
      <c r="AC1363" t="s">
        <v>5066</v>
      </c>
      <c r="AH1363">
        <f t="shared" si="231"/>
        <v>0</v>
      </c>
      <c r="AI1363">
        <f t="shared" si="232"/>
        <v>1</v>
      </c>
      <c r="AJ1363" t="str">
        <f t="shared" si="233"/>
        <v/>
      </c>
      <c r="AK1363">
        <v>1</v>
      </c>
      <c r="AL1363" s="8">
        <f t="shared" si="234"/>
        <v>57</v>
      </c>
      <c r="AM1363" s="8">
        <f t="shared" si="235"/>
        <v>0.13333333333333333</v>
      </c>
      <c r="AN1363" s="8">
        <f t="shared" si="236"/>
        <v>32.883333333333333</v>
      </c>
      <c r="AO1363" s="8">
        <f>Table1[[#This Row],[L1 Worked Time]]+Table1[[#This Row],[Idle Time]]+Table1[[#This Row],[L1 Pend Time]]</f>
        <v>90.016666666666666</v>
      </c>
      <c r="AP1363" s="1" t="str">
        <f t="shared" si="237"/>
        <v>Fri</v>
      </c>
      <c r="AQ1363" s="6">
        <f>INT(Table1[[#This Row],[Create Date]])</f>
        <v>45030</v>
      </c>
      <c r="AR1363" s="2">
        <f t="shared" si="238"/>
        <v>45030</v>
      </c>
      <c r="AS1363" s="1" t="str">
        <f t="shared" si="239"/>
        <v>13:20:03</v>
      </c>
      <c r="AT1363" s="1" t="str">
        <f t="shared" si="240"/>
        <v>Week-3</v>
      </c>
      <c r="AU1363" s="3">
        <f t="shared" si="241"/>
        <v>0.54166666666666663</v>
      </c>
      <c r="AW1363">
        <v>0.13333333333333333</v>
      </c>
      <c r="AX1363">
        <v>57</v>
      </c>
      <c r="AY1363">
        <v>32.883333333333333</v>
      </c>
    </row>
    <row r="1364" spans="1:51" x14ac:dyDescent="0.25">
      <c r="A1364">
        <v>9517</v>
      </c>
      <c r="B1364" t="s">
        <v>117</v>
      </c>
      <c r="C1364" t="s">
        <v>100</v>
      </c>
      <c r="D1364" t="s">
        <v>43</v>
      </c>
      <c r="E1364" t="s">
        <v>1746</v>
      </c>
      <c r="F1364" t="s">
        <v>5067</v>
      </c>
      <c r="G1364" t="s">
        <v>77</v>
      </c>
      <c r="H1364" t="s">
        <v>47</v>
      </c>
      <c r="I1364" t="s">
        <v>47</v>
      </c>
      <c r="J1364" t="s">
        <v>112</v>
      </c>
      <c r="K1364" t="s">
        <v>1748</v>
      </c>
      <c r="L1364" t="s">
        <v>50</v>
      </c>
      <c r="M1364" t="s">
        <v>114</v>
      </c>
      <c r="N1364">
        <v>112</v>
      </c>
      <c r="O1364" t="s">
        <v>48</v>
      </c>
      <c r="P1364" t="s">
        <v>52</v>
      </c>
      <c r="T1364" t="s">
        <v>105</v>
      </c>
      <c r="V1364" t="s">
        <v>48</v>
      </c>
      <c r="W1364" t="s">
        <v>54</v>
      </c>
      <c r="X1364" t="s">
        <v>55</v>
      </c>
      <c r="Y1364" t="s">
        <v>54</v>
      </c>
      <c r="Z1364" t="s">
        <v>5068</v>
      </c>
      <c r="AA1364" t="s">
        <v>54</v>
      </c>
      <c r="AB1364" t="s">
        <v>57</v>
      </c>
      <c r="AC1364" t="s">
        <v>57</v>
      </c>
      <c r="AH1364">
        <f t="shared" si="231"/>
        <v>0</v>
      </c>
      <c r="AI1364">
        <f t="shared" si="232"/>
        <v>1</v>
      </c>
      <c r="AJ1364" t="str">
        <f t="shared" si="233"/>
        <v/>
      </c>
      <c r="AK1364">
        <v>1</v>
      </c>
      <c r="AL1364" s="8">
        <f t="shared" si="234"/>
        <v>112</v>
      </c>
      <c r="AM1364" s="8">
        <f t="shared" si="235"/>
        <v>0.15000000000000002</v>
      </c>
      <c r="AN1364" s="8">
        <f t="shared" si="236"/>
        <v>1.6666666666666666E-2</v>
      </c>
      <c r="AO1364" s="8">
        <f>Table1[[#This Row],[L1 Worked Time]]+Table1[[#This Row],[Idle Time]]+Table1[[#This Row],[L1 Pend Time]]</f>
        <v>112.16666666666667</v>
      </c>
      <c r="AP1364" s="1" t="str">
        <f t="shared" si="237"/>
        <v>Fri</v>
      </c>
      <c r="AQ1364" s="6">
        <f>INT(Table1[[#This Row],[Create Date]])</f>
        <v>45030</v>
      </c>
      <c r="AR1364" s="2">
        <f t="shared" si="238"/>
        <v>45030</v>
      </c>
      <c r="AS1364" s="1" t="str">
        <f t="shared" si="239"/>
        <v>12:10:03</v>
      </c>
      <c r="AT1364" s="1" t="str">
        <f t="shared" si="240"/>
        <v>Week-3</v>
      </c>
      <c r="AU1364" s="3">
        <f t="shared" si="241"/>
        <v>0.5</v>
      </c>
      <c r="AW1364">
        <v>0.15000000000000002</v>
      </c>
      <c r="AX1364">
        <v>112</v>
      </c>
      <c r="AY1364">
        <v>1.6666666666666666E-2</v>
      </c>
    </row>
    <row r="1365" spans="1:51" x14ac:dyDescent="0.25">
      <c r="A1365">
        <v>9516</v>
      </c>
      <c r="B1365" t="s">
        <v>41</v>
      </c>
      <c r="C1365" t="s">
        <v>60</v>
      </c>
      <c r="D1365" t="s">
        <v>43</v>
      </c>
      <c r="E1365" t="s">
        <v>3283</v>
      </c>
      <c r="F1365" t="s">
        <v>5069</v>
      </c>
      <c r="G1365" t="s">
        <v>82</v>
      </c>
      <c r="H1365" t="s">
        <v>47</v>
      </c>
      <c r="I1365" t="s">
        <v>63</v>
      </c>
      <c r="J1365" t="s">
        <v>112</v>
      </c>
      <c r="K1365" t="s">
        <v>104</v>
      </c>
      <c r="L1365" t="s">
        <v>50</v>
      </c>
      <c r="M1365" t="s">
        <v>682</v>
      </c>
      <c r="N1365">
        <v>98</v>
      </c>
      <c r="O1365" t="s">
        <v>48</v>
      </c>
      <c r="P1365" t="s">
        <v>52</v>
      </c>
      <c r="T1365" t="s">
        <v>105</v>
      </c>
      <c r="V1365" t="s">
        <v>48</v>
      </c>
      <c r="W1365" t="s">
        <v>54</v>
      </c>
      <c r="X1365" t="s">
        <v>78</v>
      </c>
      <c r="Y1365" t="s">
        <v>54</v>
      </c>
      <c r="Z1365" t="s">
        <v>5070</v>
      </c>
      <c r="AA1365" t="s">
        <v>54</v>
      </c>
      <c r="AB1365" t="s">
        <v>57</v>
      </c>
      <c r="AC1365" t="s">
        <v>5071</v>
      </c>
      <c r="AH1365">
        <f t="shared" si="231"/>
        <v>0</v>
      </c>
      <c r="AI1365">
        <f t="shared" si="232"/>
        <v>0</v>
      </c>
      <c r="AJ1365">
        <f t="shared" si="233"/>
        <v>1</v>
      </c>
      <c r="AK1365">
        <v>1</v>
      </c>
      <c r="AL1365" s="8">
        <f t="shared" si="234"/>
        <v>97.999999999999986</v>
      </c>
      <c r="AM1365" s="8">
        <f t="shared" si="235"/>
        <v>0.13333333333333333</v>
      </c>
      <c r="AN1365" s="8">
        <f t="shared" si="236"/>
        <v>136.93333333333334</v>
      </c>
      <c r="AO1365" s="8">
        <f>Table1[[#This Row],[L1 Worked Time]]+Table1[[#This Row],[Idle Time]]+Table1[[#This Row],[L1 Pend Time]]</f>
        <v>235.06666666666666</v>
      </c>
      <c r="AP1365" s="1" t="str">
        <f t="shared" si="237"/>
        <v>Fri</v>
      </c>
      <c r="AQ1365" s="6">
        <f>INT(Table1[[#This Row],[Create Date]])</f>
        <v>45030</v>
      </c>
      <c r="AR1365" s="2">
        <f t="shared" si="238"/>
        <v>45030</v>
      </c>
      <c r="AS1365" s="1" t="str">
        <f t="shared" si="239"/>
        <v>09:20:03</v>
      </c>
      <c r="AT1365" s="1" t="str">
        <f t="shared" si="240"/>
        <v>Week-3</v>
      </c>
      <c r="AU1365" s="3">
        <f t="shared" si="241"/>
        <v>0.375</v>
      </c>
      <c r="AW1365">
        <v>0.13333333333333333</v>
      </c>
      <c r="AX1365">
        <v>97.999999999999986</v>
      </c>
      <c r="AY1365">
        <v>136.93333333333334</v>
      </c>
    </row>
    <row r="1366" spans="1:51" x14ac:dyDescent="0.25">
      <c r="A1366">
        <v>9515</v>
      </c>
      <c r="B1366" t="s">
        <v>59</v>
      </c>
      <c r="C1366" t="s">
        <v>60</v>
      </c>
      <c r="D1366" t="s">
        <v>43</v>
      </c>
      <c r="E1366" t="s">
        <v>5072</v>
      </c>
      <c r="F1366" t="s">
        <v>5073</v>
      </c>
      <c r="G1366" t="s">
        <v>46</v>
      </c>
      <c r="H1366" t="s">
        <v>63</v>
      </c>
      <c r="I1366" t="s">
        <v>63</v>
      </c>
      <c r="J1366" t="s">
        <v>64</v>
      </c>
      <c r="L1366" t="s">
        <v>50</v>
      </c>
      <c r="M1366" t="s">
        <v>65</v>
      </c>
      <c r="N1366">
        <v>38</v>
      </c>
      <c r="O1366" t="s">
        <v>48</v>
      </c>
      <c r="P1366" t="s">
        <v>66</v>
      </c>
      <c r="Q1366" t="s">
        <v>67</v>
      </c>
      <c r="V1366" t="s">
        <v>48</v>
      </c>
      <c r="W1366" t="s">
        <v>54</v>
      </c>
      <c r="X1366" t="s">
        <v>55</v>
      </c>
      <c r="Y1366" t="s">
        <v>54</v>
      </c>
      <c r="Z1366" t="s">
        <v>5074</v>
      </c>
      <c r="AA1366" t="s">
        <v>54</v>
      </c>
      <c r="AB1366" t="s">
        <v>57</v>
      </c>
      <c r="AC1366" t="s">
        <v>5075</v>
      </c>
      <c r="AH1366">
        <f t="shared" si="231"/>
        <v>0</v>
      </c>
      <c r="AI1366">
        <f t="shared" si="232"/>
        <v>1</v>
      </c>
      <c r="AJ1366" t="str">
        <f t="shared" si="233"/>
        <v/>
      </c>
      <c r="AK1366">
        <v>1</v>
      </c>
      <c r="AL1366" s="8">
        <f t="shared" si="234"/>
        <v>38</v>
      </c>
      <c r="AM1366" s="8">
        <f t="shared" si="235"/>
        <v>0.15000000000000002</v>
      </c>
      <c r="AN1366" s="8">
        <f t="shared" si="236"/>
        <v>2.9333333333333336</v>
      </c>
      <c r="AO1366" s="8">
        <f>Table1[[#This Row],[L1 Worked Time]]+Table1[[#This Row],[Idle Time]]+Table1[[#This Row],[L1 Pend Time]]</f>
        <v>41.083333333333329</v>
      </c>
      <c r="AP1366" s="1" t="str">
        <f t="shared" si="237"/>
        <v>Fri</v>
      </c>
      <c r="AQ1366" s="6">
        <f>INT(Table1[[#This Row],[Create Date]])</f>
        <v>45030</v>
      </c>
      <c r="AR1366" s="2">
        <f t="shared" si="238"/>
        <v>45030</v>
      </c>
      <c r="AS1366" s="1" t="str">
        <f t="shared" si="239"/>
        <v>08:00:09</v>
      </c>
      <c r="AT1366" s="1" t="str">
        <f t="shared" si="240"/>
        <v>Week-3</v>
      </c>
      <c r="AU1366" s="3">
        <f t="shared" si="241"/>
        <v>0.33333333333333331</v>
      </c>
      <c r="AW1366">
        <v>0.15000000000000002</v>
      </c>
      <c r="AX1366">
        <v>38</v>
      </c>
      <c r="AY1366">
        <v>2.9333333333333336</v>
      </c>
    </row>
    <row r="1367" spans="1:51" x14ac:dyDescent="0.25">
      <c r="A1367">
        <v>9514</v>
      </c>
      <c r="B1367" t="s">
        <v>41</v>
      </c>
      <c r="C1367" t="s">
        <v>60</v>
      </c>
      <c r="D1367" t="s">
        <v>43</v>
      </c>
      <c r="E1367" t="s">
        <v>110</v>
      </c>
      <c r="F1367" t="s">
        <v>5076</v>
      </c>
      <c r="G1367" t="s">
        <v>46</v>
      </c>
      <c r="H1367" t="s">
        <v>72</v>
      </c>
      <c r="I1367" t="s">
        <v>72</v>
      </c>
      <c r="J1367" t="s">
        <v>48</v>
      </c>
      <c r="K1367" t="s">
        <v>113</v>
      </c>
      <c r="L1367" t="s">
        <v>50</v>
      </c>
      <c r="M1367" t="s">
        <v>114</v>
      </c>
      <c r="N1367">
        <v>28</v>
      </c>
      <c r="O1367" t="s">
        <v>48</v>
      </c>
      <c r="P1367" t="s">
        <v>52</v>
      </c>
      <c r="T1367" t="s">
        <v>105</v>
      </c>
      <c r="V1367" t="s">
        <v>48</v>
      </c>
      <c r="W1367" t="s">
        <v>54</v>
      </c>
      <c r="X1367" t="s">
        <v>106</v>
      </c>
      <c r="Y1367" t="s">
        <v>54</v>
      </c>
      <c r="Z1367" t="s">
        <v>5077</v>
      </c>
      <c r="AA1367" t="s">
        <v>54</v>
      </c>
      <c r="AB1367" t="s">
        <v>57</v>
      </c>
      <c r="AC1367" t="s">
        <v>57</v>
      </c>
      <c r="AH1367">
        <f t="shared" si="231"/>
        <v>0</v>
      </c>
      <c r="AI1367">
        <f t="shared" si="232"/>
        <v>1</v>
      </c>
      <c r="AJ1367" t="str">
        <f t="shared" si="233"/>
        <v/>
      </c>
      <c r="AK1367">
        <v>1</v>
      </c>
      <c r="AL1367" s="8">
        <f t="shared" si="234"/>
        <v>28</v>
      </c>
      <c r="AM1367" s="8">
        <f t="shared" si="235"/>
        <v>8.3333333333333329E-2</v>
      </c>
      <c r="AN1367" s="8">
        <f t="shared" si="236"/>
        <v>1.6666666666666666E-2</v>
      </c>
      <c r="AO1367" s="8">
        <f>Table1[[#This Row],[L1 Worked Time]]+Table1[[#This Row],[Idle Time]]+Table1[[#This Row],[L1 Pend Time]]</f>
        <v>28.099999999999998</v>
      </c>
      <c r="AP1367" s="1" t="str">
        <f t="shared" si="237"/>
        <v>Fri</v>
      </c>
      <c r="AQ1367" s="6">
        <f>INT(Table1[[#This Row],[Create Date]])</f>
        <v>45030</v>
      </c>
      <c r="AR1367" s="2">
        <f t="shared" si="238"/>
        <v>45030</v>
      </c>
      <c r="AS1367" s="1" t="str">
        <f t="shared" si="239"/>
        <v>01:40:05</v>
      </c>
      <c r="AT1367" s="1" t="str">
        <f t="shared" si="240"/>
        <v>Week-3</v>
      </c>
      <c r="AU1367" s="3">
        <f t="shared" si="241"/>
        <v>4.1666666666666664E-2</v>
      </c>
      <c r="AW1367">
        <v>8.3333333333333329E-2</v>
      </c>
      <c r="AX1367">
        <v>28</v>
      </c>
      <c r="AY1367">
        <v>1.6666666666666666E-2</v>
      </c>
    </row>
    <row r="1368" spans="1:51" x14ac:dyDescent="0.25">
      <c r="A1368">
        <v>9513</v>
      </c>
      <c r="B1368" t="s">
        <v>59</v>
      </c>
      <c r="C1368" t="s">
        <v>60</v>
      </c>
      <c r="D1368" t="s">
        <v>43</v>
      </c>
      <c r="E1368" t="s">
        <v>1516</v>
      </c>
      <c r="F1368" t="s">
        <v>5078</v>
      </c>
      <c r="G1368" t="s">
        <v>46</v>
      </c>
      <c r="H1368" t="s">
        <v>47</v>
      </c>
      <c r="I1368" t="s">
        <v>47</v>
      </c>
      <c r="J1368" t="s">
        <v>48</v>
      </c>
      <c r="K1368" t="s">
        <v>167</v>
      </c>
      <c r="L1368" t="s">
        <v>50</v>
      </c>
      <c r="M1368" t="s">
        <v>122</v>
      </c>
      <c r="N1368">
        <v>43</v>
      </c>
      <c r="O1368" t="s">
        <v>48</v>
      </c>
      <c r="P1368" t="s">
        <v>52</v>
      </c>
      <c r="T1368" t="s">
        <v>105</v>
      </c>
      <c r="V1368" t="s">
        <v>48</v>
      </c>
      <c r="W1368" t="s">
        <v>54</v>
      </c>
      <c r="X1368" t="s">
        <v>106</v>
      </c>
      <c r="Y1368" t="s">
        <v>54</v>
      </c>
      <c r="Z1368" t="s">
        <v>5079</v>
      </c>
      <c r="AA1368" t="s">
        <v>54</v>
      </c>
      <c r="AB1368" t="s">
        <v>57</v>
      </c>
      <c r="AC1368" t="s">
        <v>5080</v>
      </c>
      <c r="AH1368">
        <f t="shared" si="231"/>
        <v>0</v>
      </c>
      <c r="AI1368">
        <f t="shared" si="232"/>
        <v>1</v>
      </c>
      <c r="AJ1368" t="str">
        <f t="shared" si="233"/>
        <v/>
      </c>
      <c r="AK1368">
        <v>1</v>
      </c>
      <c r="AL1368" s="8">
        <f t="shared" si="234"/>
        <v>43</v>
      </c>
      <c r="AM1368" s="8">
        <f t="shared" si="235"/>
        <v>8.3333333333333329E-2</v>
      </c>
      <c r="AN1368" s="8">
        <f t="shared" si="236"/>
        <v>179.70000000000002</v>
      </c>
      <c r="AO1368" s="8">
        <f>Table1[[#This Row],[L1 Worked Time]]+Table1[[#This Row],[Idle Time]]+Table1[[#This Row],[L1 Pend Time]]</f>
        <v>222.78333333333336</v>
      </c>
      <c r="AP1368" s="1" t="str">
        <f t="shared" si="237"/>
        <v>Fri</v>
      </c>
      <c r="AQ1368" s="6">
        <f>INT(Table1[[#This Row],[Create Date]])</f>
        <v>45030</v>
      </c>
      <c r="AR1368" s="2">
        <f t="shared" si="238"/>
        <v>45030</v>
      </c>
      <c r="AS1368" s="1" t="str">
        <f t="shared" si="239"/>
        <v>00:00:05</v>
      </c>
      <c r="AT1368" s="1" t="str">
        <f t="shared" si="240"/>
        <v>Week-3</v>
      </c>
      <c r="AU1368" s="3">
        <f t="shared" si="241"/>
        <v>0</v>
      </c>
      <c r="AW1368">
        <v>8.3333333333333329E-2</v>
      </c>
      <c r="AX1368">
        <v>43</v>
      </c>
      <c r="AY1368">
        <v>179.70000000000002</v>
      </c>
    </row>
    <row r="1369" spans="1:51" x14ac:dyDescent="0.25">
      <c r="A1369">
        <v>9535</v>
      </c>
      <c r="B1369" t="s">
        <v>117</v>
      </c>
      <c r="C1369" t="s">
        <v>399</v>
      </c>
      <c r="D1369" t="s">
        <v>43</v>
      </c>
      <c r="E1369" t="s">
        <v>2232</v>
      </c>
      <c r="F1369" t="s">
        <v>5018</v>
      </c>
      <c r="G1369" t="s">
        <v>129</v>
      </c>
      <c r="H1369" t="s">
        <v>47</v>
      </c>
      <c r="I1369" t="s">
        <v>72</v>
      </c>
      <c r="J1369" t="s">
        <v>112</v>
      </c>
      <c r="K1369" t="s">
        <v>2234</v>
      </c>
      <c r="L1369" t="s">
        <v>50</v>
      </c>
      <c r="M1369" t="s">
        <v>122</v>
      </c>
      <c r="N1369">
        <v>41</v>
      </c>
      <c r="O1369" t="s">
        <v>48</v>
      </c>
      <c r="P1369" t="s">
        <v>52</v>
      </c>
      <c r="T1369" t="s">
        <v>2235</v>
      </c>
      <c r="V1369" t="s">
        <v>48</v>
      </c>
      <c r="W1369" t="s">
        <v>54</v>
      </c>
      <c r="X1369" t="s">
        <v>78</v>
      </c>
      <c r="Y1369" t="s">
        <v>54</v>
      </c>
      <c r="Z1369" t="s">
        <v>5019</v>
      </c>
      <c r="AA1369" t="s">
        <v>54</v>
      </c>
      <c r="AB1369" t="s">
        <v>57</v>
      </c>
      <c r="AC1369" t="s">
        <v>57</v>
      </c>
      <c r="AH1369">
        <f t="shared" si="231"/>
        <v>0</v>
      </c>
      <c r="AI1369">
        <f t="shared" si="232"/>
        <v>0</v>
      </c>
      <c r="AJ1369">
        <f t="shared" si="233"/>
        <v>1</v>
      </c>
      <c r="AK1369">
        <v>1</v>
      </c>
      <c r="AL1369" s="8">
        <f t="shared" si="234"/>
        <v>41</v>
      </c>
      <c r="AM1369" s="8">
        <f t="shared" si="235"/>
        <v>0.13333333333333333</v>
      </c>
      <c r="AN1369" s="8">
        <f t="shared" si="236"/>
        <v>1.6666666666666666E-2</v>
      </c>
      <c r="AO1369" s="8">
        <f>Table1[[#This Row],[L1 Worked Time]]+Table1[[#This Row],[Idle Time]]+Table1[[#This Row],[L1 Pend Time]]</f>
        <v>41.15</v>
      </c>
      <c r="AP1369" s="1" t="str">
        <f t="shared" si="237"/>
        <v>Sat</v>
      </c>
      <c r="AQ1369" s="6">
        <f>INT(Table1[[#This Row],[Create Date]])</f>
        <v>45031</v>
      </c>
      <c r="AR1369" s="2">
        <f t="shared" si="238"/>
        <v>45031</v>
      </c>
      <c r="AS1369" s="1" t="str">
        <f t="shared" si="239"/>
        <v>21:30:03</v>
      </c>
      <c r="AT1369" s="1" t="str">
        <f t="shared" si="240"/>
        <v>Week-3</v>
      </c>
      <c r="AU1369" s="3">
        <f t="shared" si="241"/>
        <v>0.875</v>
      </c>
      <c r="AW1369">
        <v>0.13333333333333333</v>
      </c>
      <c r="AX1369">
        <v>41</v>
      </c>
      <c r="AY1369">
        <v>1.6666666666666666E-2</v>
      </c>
    </row>
    <row r="1370" spans="1:51" x14ac:dyDescent="0.25">
      <c r="A1370">
        <v>9534</v>
      </c>
      <c r="B1370" t="s">
        <v>59</v>
      </c>
      <c r="C1370" t="s">
        <v>109</v>
      </c>
      <c r="D1370" t="s">
        <v>43</v>
      </c>
      <c r="E1370" t="s">
        <v>5020</v>
      </c>
      <c r="F1370" t="s">
        <v>5021</v>
      </c>
      <c r="G1370" t="s">
        <v>129</v>
      </c>
      <c r="H1370" t="s">
        <v>72</v>
      </c>
      <c r="I1370" t="s">
        <v>63</v>
      </c>
      <c r="J1370" t="s">
        <v>339</v>
      </c>
      <c r="L1370" t="s">
        <v>50</v>
      </c>
      <c r="M1370" t="s">
        <v>65</v>
      </c>
      <c r="N1370">
        <v>3</v>
      </c>
      <c r="O1370" t="s">
        <v>48</v>
      </c>
      <c r="P1370" t="s">
        <v>66</v>
      </c>
      <c r="Q1370" t="s">
        <v>88</v>
      </c>
      <c r="V1370" t="s">
        <v>282</v>
      </c>
      <c r="W1370" t="s">
        <v>54</v>
      </c>
      <c r="X1370" t="s">
        <v>456</v>
      </c>
      <c r="Y1370" t="s">
        <v>54</v>
      </c>
      <c r="Z1370" t="s">
        <v>116</v>
      </c>
      <c r="AA1370" t="s">
        <v>54</v>
      </c>
      <c r="AB1370" t="s">
        <v>57</v>
      </c>
      <c r="AC1370" t="s">
        <v>3525</v>
      </c>
      <c r="AH1370">
        <f t="shared" si="231"/>
        <v>1</v>
      </c>
      <c r="AI1370">
        <f t="shared" si="232"/>
        <v>0</v>
      </c>
      <c r="AJ1370">
        <f t="shared" si="233"/>
        <v>1</v>
      </c>
      <c r="AK1370">
        <v>1</v>
      </c>
      <c r="AL1370" s="8">
        <f t="shared" si="234"/>
        <v>3</v>
      </c>
      <c r="AM1370" s="8">
        <f t="shared" si="235"/>
        <v>0.28333333333333333</v>
      </c>
      <c r="AN1370" s="8">
        <f t="shared" si="236"/>
        <v>53.75</v>
      </c>
      <c r="AO1370" s="8">
        <f>Table1[[#This Row],[L1 Worked Time]]+Table1[[#This Row],[Idle Time]]+Table1[[#This Row],[L1 Pend Time]]</f>
        <v>57.033333333333331</v>
      </c>
      <c r="AP1370" s="1" t="str">
        <f t="shared" si="237"/>
        <v>Sat</v>
      </c>
      <c r="AQ1370" s="6">
        <f>INT(Table1[[#This Row],[Create Date]])</f>
        <v>45031</v>
      </c>
      <c r="AR1370" s="2">
        <f t="shared" si="238"/>
        <v>45031</v>
      </c>
      <c r="AS1370" s="1" t="str">
        <f t="shared" si="239"/>
        <v>20:00:06</v>
      </c>
      <c r="AT1370" s="1" t="str">
        <f t="shared" si="240"/>
        <v>Week-3</v>
      </c>
      <c r="AU1370" s="3">
        <f t="shared" si="241"/>
        <v>0.83333333333333326</v>
      </c>
      <c r="AW1370">
        <v>0.28333333333333333</v>
      </c>
      <c r="AX1370">
        <v>3</v>
      </c>
      <c r="AY1370">
        <v>53.75</v>
      </c>
    </row>
    <row r="1371" spans="1:51" x14ac:dyDescent="0.25">
      <c r="A1371">
        <v>9533</v>
      </c>
      <c r="B1371" t="s">
        <v>41</v>
      </c>
      <c r="C1371" t="s">
        <v>109</v>
      </c>
      <c r="D1371" t="s">
        <v>43</v>
      </c>
      <c r="E1371" t="s">
        <v>1919</v>
      </c>
      <c r="F1371" t="s">
        <v>5022</v>
      </c>
      <c r="G1371" t="s">
        <v>2165</v>
      </c>
      <c r="H1371" t="s">
        <v>47</v>
      </c>
      <c r="I1371" t="s">
        <v>47</v>
      </c>
      <c r="J1371" t="s">
        <v>112</v>
      </c>
      <c r="K1371" t="s">
        <v>1178</v>
      </c>
      <c r="L1371" t="s">
        <v>50</v>
      </c>
      <c r="M1371" t="s">
        <v>114</v>
      </c>
      <c r="N1371">
        <v>47</v>
      </c>
      <c r="O1371" t="s">
        <v>48</v>
      </c>
      <c r="P1371" t="s">
        <v>52</v>
      </c>
      <c r="T1371" t="s">
        <v>105</v>
      </c>
      <c r="V1371" t="s">
        <v>48</v>
      </c>
      <c r="W1371" t="s">
        <v>54</v>
      </c>
      <c r="X1371" t="s">
        <v>148</v>
      </c>
      <c r="Y1371" t="s">
        <v>54</v>
      </c>
      <c r="Z1371" t="s">
        <v>5023</v>
      </c>
      <c r="AA1371" t="s">
        <v>54</v>
      </c>
      <c r="AB1371" t="s">
        <v>57</v>
      </c>
      <c r="AC1371" t="s">
        <v>57</v>
      </c>
      <c r="AH1371">
        <f t="shared" si="231"/>
        <v>0</v>
      </c>
      <c r="AI1371">
        <f t="shared" si="232"/>
        <v>1</v>
      </c>
      <c r="AJ1371" t="str">
        <f t="shared" si="233"/>
        <v/>
      </c>
      <c r="AK1371">
        <v>1</v>
      </c>
      <c r="AL1371" s="8">
        <f t="shared" si="234"/>
        <v>47</v>
      </c>
      <c r="AM1371" s="8">
        <f t="shared" si="235"/>
        <v>0.11666666666666667</v>
      </c>
      <c r="AN1371" s="8">
        <f t="shared" si="236"/>
        <v>1.6666666666666666E-2</v>
      </c>
      <c r="AO1371" s="8">
        <f>Table1[[#This Row],[L1 Worked Time]]+Table1[[#This Row],[Idle Time]]+Table1[[#This Row],[L1 Pend Time]]</f>
        <v>47.133333333333333</v>
      </c>
      <c r="AP1371" s="1" t="str">
        <f t="shared" si="237"/>
        <v>Sat</v>
      </c>
      <c r="AQ1371" s="6">
        <f>INT(Table1[[#This Row],[Create Date]])</f>
        <v>45031</v>
      </c>
      <c r="AR1371" s="2">
        <f t="shared" si="238"/>
        <v>45031</v>
      </c>
      <c r="AS1371" s="1" t="str">
        <f t="shared" si="239"/>
        <v>15:10:03</v>
      </c>
      <c r="AT1371" s="1" t="str">
        <f t="shared" si="240"/>
        <v>Week-3</v>
      </c>
      <c r="AU1371" s="3">
        <f t="shared" si="241"/>
        <v>0.625</v>
      </c>
      <c r="AW1371">
        <v>0.11666666666666667</v>
      </c>
      <c r="AX1371">
        <v>47</v>
      </c>
      <c r="AY1371">
        <v>1.6666666666666666E-2</v>
      </c>
    </row>
    <row r="1372" spans="1:51" x14ac:dyDescent="0.25">
      <c r="A1372">
        <v>9532</v>
      </c>
      <c r="B1372" t="s">
        <v>41</v>
      </c>
      <c r="C1372" t="s">
        <v>42</v>
      </c>
      <c r="D1372" t="s">
        <v>43</v>
      </c>
      <c r="E1372" t="s">
        <v>44</v>
      </c>
      <c r="F1372" t="s">
        <v>5024</v>
      </c>
      <c r="G1372" t="s">
        <v>77</v>
      </c>
      <c r="H1372" t="s">
        <v>47</v>
      </c>
      <c r="I1372" t="s">
        <v>63</v>
      </c>
      <c r="J1372" t="s">
        <v>112</v>
      </c>
      <c r="K1372" t="s">
        <v>49</v>
      </c>
      <c r="L1372" t="s">
        <v>50</v>
      </c>
      <c r="M1372" t="s">
        <v>122</v>
      </c>
      <c r="N1372">
        <v>39</v>
      </c>
      <c r="O1372" t="s">
        <v>48</v>
      </c>
      <c r="P1372" t="s">
        <v>52</v>
      </c>
      <c r="T1372" t="s">
        <v>53</v>
      </c>
      <c r="V1372" t="s">
        <v>48</v>
      </c>
      <c r="W1372" t="s">
        <v>54</v>
      </c>
      <c r="X1372" t="s">
        <v>78</v>
      </c>
      <c r="Y1372" t="s">
        <v>54</v>
      </c>
      <c r="Z1372" t="s">
        <v>5025</v>
      </c>
      <c r="AA1372" t="s">
        <v>54</v>
      </c>
      <c r="AB1372" t="s">
        <v>57</v>
      </c>
      <c r="AC1372" t="s">
        <v>57</v>
      </c>
      <c r="AH1372">
        <f t="shared" si="231"/>
        <v>0</v>
      </c>
      <c r="AI1372">
        <f t="shared" si="232"/>
        <v>0</v>
      </c>
      <c r="AJ1372">
        <f t="shared" si="233"/>
        <v>1</v>
      </c>
      <c r="AK1372">
        <v>1</v>
      </c>
      <c r="AL1372" s="8">
        <f t="shared" si="234"/>
        <v>39</v>
      </c>
      <c r="AM1372" s="8">
        <f t="shared" si="235"/>
        <v>0.13333333333333333</v>
      </c>
      <c r="AN1372" s="8">
        <f t="shared" si="236"/>
        <v>1.6666666666666666E-2</v>
      </c>
      <c r="AO1372" s="8">
        <f>Table1[[#This Row],[L1 Worked Time]]+Table1[[#This Row],[Idle Time]]+Table1[[#This Row],[L1 Pend Time]]</f>
        <v>39.15</v>
      </c>
      <c r="AP1372" s="1" t="str">
        <f t="shared" si="237"/>
        <v>Sat</v>
      </c>
      <c r="AQ1372" s="6">
        <f>INT(Table1[[#This Row],[Create Date]])</f>
        <v>45031</v>
      </c>
      <c r="AR1372" s="2">
        <f t="shared" si="238"/>
        <v>45031</v>
      </c>
      <c r="AS1372" s="1" t="str">
        <f t="shared" si="239"/>
        <v>02:10:03</v>
      </c>
      <c r="AT1372" s="1" t="str">
        <f t="shared" si="240"/>
        <v>Week-3</v>
      </c>
      <c r="AU1372" s="3">
        <f t="shared" si="241"/>
        <v>8.3333333333333329E-2</v>
      </c>
      <c r="AW1372">
        <v>0.13333333333333333</v>
      </c>
      <c r="AX1372">
        <v>39</v>
      </c>
      <c r="AY1372">
        <v>1.6666666666666666E-2</v>
      </c>
    </row>
    <row r="1373" spans="1:51" x14ac:dyDescent="0.25">
      <c r="A1373">
        <v>9539</v>
      </c>
      <c r="B1373" t="s">
        <v>41</v>
      </c>
      <c r="C1373" t="s">
        <v>109</v>
      </c>
      <c r="D1373" t="s">
        <v>43</v>
      </c>
      <c r="E1373" t="s">
        <v>1919</v>
      </c>
      <c r="F1373" t="s">
        <v>5011</v>
      </c>
      <c r="G1373" t="s">
        <v>2165</v>
      </c>
      <c r="H1373" t="s">
        <v>47</v>
      </c>
      <c r="I1373" t="s">
        <v>47</v>
      </c>
      <c r="J1373" t="s">
        <v>281</v>
      </c>
      <c r="K1373" t="s">
        <v>1178</v>
      </c>
      <c r="L1373" t="s">
        <v>50</v>
      </c>
      <c r="M1373" t="s">
        <v>114</v>
      </c>
      <c r="N1373">
        <v>52</v>
      </c>
      <c r="O1373" t="s">
        <v>48</v>
      </c>
      <c r="P1373" t="s">
        <v>52</v>
      </c>
      <c r="T1373" t="s">
        <v>105</v>
      </c>
      <c r="V1373" t="s">
        <v>282</v>
      </c>
      <c r="W1373" t="s">
        <v>54</v>
      </c>
      <c r="X1373" t="s">
        <v>55</v>
      </c>
      <c r="Y1373" t="s">
        <v>54</v>
      </c>
      <c r="Z1373" t="s">
        <v>5012</v>
      </c>
      <c r="AA1373" t="s">
        <v>54</v>
      </c>
      <c r="AB1373" t="s">
        <v>57</v>
      </c>
      <c r="AC1373" t="s">
        <v>57</v>
      </c>
      <c r="AH1373">
        <f t="shared" si="231"/>
        <v>1</v>
      </c>
      <c r="AI1373">
        <f t="shared" si="232"/>
        <v>1</v>
      </c>
      <c r="AJ1373" t="str">
        <f t="shared" si="233"/>
        <v/>
      </c>
      <c r="AK1373">
        <v>1</v>
      </c>
      <c r="AL1373" s="8">
        <f t="shared" si="234"/>
        <v>51.999999999999993</v>
      </c>
      <c r="AM1373" s="8">
        <f t="shared" si="235"/>
        <v>0.15000000000000002</v>
      </c>
      <c r="AN1373" s="8">
        <f t="shared" si="236"/>
        <v>1.6666666666666666E-2</v>
      </c>
      <c r="AO1373" s="8">
        <f>Table1[[#This Row],[L1 Worked Time]]+Table1[[#This Row],[Idle Time]]+Table1[[#This Row],[L1 Pend Time]]</f>
        <v>52.166666666666657</v>
      </c>
      <c r="AP1373" s="1" t="str">
        <f t="shared" si="237"/>
        <v>Sun</v>
      </c>
      <c r="AQ1373" s="6">
        <f>INT(Table1[[#This Row],[Create Date]])</f>
        <v>45032</v>
      </c>
      <c r="AR1373" s="2">
        <f t="shared" si="238"/>
        <v>45032</v>
      </c>
      <c r="AS1373" s="1" t="str">
        <f t="shared" si="239"/>
        <v>15:10:03</v>
      </c>
      <c r="AT1373" s="1" t="str">
        <f t="shared" si="240"/>
        <v>Week-3</v>
      </c>
      <c r="AU1373" s="3">
        <f t="shared" si="241"/>
        <v>0.625</v>
      </c>
      <c r="AW1373">
        <v>0.15000000000000002</v>
      </c>
      <c r="AX1373">
        <v>51.999999999999993</v>
      </c>
      <c r="AY1373">
        <v>1.6666666666666666E-2</v>
      </c>
    </row>
    <row r="1374" spans="1:51" x14ac:dyDescent="0.25">
      <c r="A1374">
        <v>9538</v>
      </c>
      <c r="B1374" t="s">
        <v>117</v>
      </c>
      <c r="C1374" t="s">
        <v>399</v>
      </c>
      <c r="D1374" t="s">
        <v>43</v>
      </c>
      <c r="E1374" t="s">
        <v>217</v>
      </c>
      <c r="F1374" t="s">
        <v>5013</v>
      </c>
      <c r="G1374" t="s">
        <v>2165</v>
      </c>
      <c r="H1374" t="s">
        <v>47</v>
      </c>
      <c r="I1374" t="s">
        <v>72</v>
      </c>
      <c r="J1374" t="s">
        <v>48</v>
      </c>
      <c r="K1374" t="s">
        <v>121</v>
      </c>
      <c r="L1374" t="s">
        <v>50</v>
      </c>
      <c r="M1374" t="s">
        <v>114</v>
      </c>
      <c r="N1374">
        <v>10</v>
      </c>
      <c r="O1374" t="s">
        <v>48</v>
      </c>
      <c r="P1374" t="s">
        <v>123</v>
      </c>
      <c r="R1374" t="s">
        <v>124</v>
      </c>
      <c r="V1374" t="s">
        <v>48</v>
      </c>
      <c r="W1374" t="s">
        <v>54</v>
      </c>
      <c r="X1374" t="s">
        <v>148</v>
      </c>
      <c r="Y1374" t="s">
        <v>54</v>
      </c>
      <c r="Z1374" t="s">
        <v>5014</v>
      </c>
      <c r="AA1374" t="s">
        <v>54</v>
      </c>
      <c r="AB1374" t="s">
        <v>57</v>
      </c>
      <c r="AC1374" t="s">
        <v>57</v>
      </c>
      <c r="AH1374">
        <f t="shared" si="231"/>
        <v>0</v>
      </c>
      <c r="AI1374">
        <f t="shared" si="232"/>
        <v>0</v>
      </c>
      <c r="AJ1374">
        <f t="shared" si="233"/>
        <v>1</v>
      </c>
      <c r="AK1374">
        <v>1</v>
      </c>
      <c r="AL1374" s="8">
        <f t="shared" si="234"/>
        <v>10</v>
      </c>
      <c r="AM1374" s="8">
        <f t="shared" si="235"/>
        <v>0.11666666666666667</v>
      </c>
      <c r="AN1374" s="8">
        <f t="shared" si="236"/>
        <v>1.6666666666666666E-2</v>
      </c>
      <c r="AO1374" s="8">
        <f>Table1[[#This Row],[L1 Worked Time]]+Table1[[#This Row],[Idle Time]]+Table1[[#This Row],[L1 Pend Time]]</f>
        <v>10.133333333333335</v>
      </c>
      <c r="AP1374" s="1" t="str">
        <f t="shared" si="237"/>
        <v>Sun</v>
      </c>
      <c r="AQ1374" s="6">
        <f>INT(Table1[[#This Row],[Create Date]])</f>
        <v>45032</v>
      </c>
      <c r="AR1374" s="2">
        <f t="shared" si="238"/>
        <v>45032</v>
      </c>
      <c r="AS1374" s="1" t="str">
        <f t="shared" si="239"/>
        <v>13:50:03</v>
      </c>
      <c r="AT1374" s="1" t="str">
        <f t="shared" si="240"/>
        <v>Week-3</v>
      </c>
      <c r="AU1374" s="3">
        <f t="shared" si="241"/>
        <v>0.54166666666666663</v>
      </c>
      <c r="AW1374">
        <v>0.11666666666666667</v>
      </c>
      <c r="AX1374">
        <v>10</v>
      </c>
      <c r="AY1374">
        <v>1.6666666666666666E-2</v>
      </c>
    </row>
    <row r="1375" spans="1:51" x14ac:dyDescent="0.25">
      <c r="A1375">
        <v>9537</v>
      </c>
      <c r="B1375" t="s">
        <v>117</v>
      </c>
      <c r="C1375" t="s">
        <v>399</v>
      </c>
      <c r="D1375" t="s">
        <v>43</v>
      </c>
      <c r="E1375" t="s">
        <v>217</v>
      </c>
      <c r="F1375" t="s">
        <v>5015</v>
      </c>
      <c r="G1375" t="s">
        <v>2165</v>
      </c>
      <c r="H1375" t="s">
        <v>47</v>
      </c>
      <c r="I1375" t="s">
        <v>72</v>
      </c>
      <c r="J1375" t="s">
        <v>112</v>
      </c>
      <c r="K1375" t="s">
        <v>121</v>
      </c>
      <c r="L1375" t="s">
        <v>50</v>
      </c>
      <c r="M1375" t="s">
        <v>114</v>
      </c>
      <c r="N1375">
        <v>58</v>
      </c>
      <c r="O1375" t="s">
        <v>48</v>
      </c>
      <c r="P1375" t="s">
        <v>123</v>
      </c>
      <c r="R1375" t="s">
        <v>124</v>
      </c>
      <c r="V1375" t="s">
        <v>48</v>
      </c>
      <c r="W1375" t="s">
        <v>54</v>
      </c>
      <c r="X1375" t="s">
        <v>78</v>
      </c>
      <c r="Y1375" t="s">
        <v>54</v>
      </c>
      <c r="Z1375" t="s">
        <v>2369</v>
      </c>
      <c r="AA1375" t="s">
        <v>54</v>
      </c>
      <c r="AB1375" t="s">
        <v>57</v>
      </c>
      <c r="AC1375" t="s">
        <v>57</v>
      </c>
      <c r="AH1375">
        <f t="shared" si="231"/>
        <v>0</v>
      </c>
      <c r="AI1375">
        <f t="shared" si="232"/>
        <v>0</v>
      </c>
      <c r="AJ1375">
        <f t="shared" si="233"/>
        <v>1</v>
      </c>
      <c r="AK1375">
        <v>1</v>
      </c>
      <c r="AL1375" s="8">
        <f t="shared" si="234"/>
        <v>58.000000000000007</v>
      </c>
      <c r="AM1375" s="8">
        <f t="shared" si="235"/>
        <v>0.13333333333333333</v>
      </c>
      <c r="AN1375" s="8">
        <f t="shared" si="236"/>
        <v>1.6666666666666666E-2</v>
      </c>
      <c r="AO1375" s="8">
        <f>Table1[[#This Row],[L1 Worked Time]]+Table1[[#This Row],[Idle Time]]+Table1[[#This Row],[L1 Pend Time]]</f>
        <v>58.150000000000006</v>
      </c>
      <c r="AP1375" s="1" t="str">
        <f t="shared" si="237"/>
        <v>Sun</v>
      </c>
      <c r="AQ1375" s="6">
        <f>INT(Table1[[#This Row],[Create Date]])</f>
        <v>45032</v>
      </c>
      <c r="AR1375" s="2">
        <f t="shared" si="238"/>
        <v>45032</v>
      </c>
      <c r="AS1375" s="1" t="str">
        <f t="shared" si="239"/>
        <v>10:50:03</v>
      </c>
      <c r="AT1375" s="1" t="str">
        <f t="shared" si="240"/>
        <v>Week-3</v>
      </c>
      <c r="AU1375" s="3">
        <f t="shared" si="241"/>
        <v>0.41666666666666663</v>
      </c>
      <c r="AW1375">
        <v>0.13333333333333333</v>
      </c>
      <c r="AX1375">
        <v>58.000000000000007</v>
      </c>
      <c r="AY1375">
        <v>1.6666666666666666E-2</v>
      </c>
    </row>
    <row r="1376" spans="1:51" x14ac:dyDescent="0.25">
      <c r="A1376">
        <v>9536</v>
      </c>
      <c r="B1376" t="s">
        <v>117</v>
      </c>
      <c r="C1376" t="s">
        <v>60</v>
      </c>
      <c r="D1376" t="s">
        <v>43</v>
      </c>
      <c r="E1376" t="s">
        <v>110</v>
      </c>
      <c r="F1376" t="s">
        <v>5016</v>
      </c>
      <c r="G1376" t="s">
        <v>2165</v>
      </c>
      <c r="H1376" t="s">
        <v>72</v>
      </c>
      <c r="I1376" t="s">
        <v>72</v>
      </c>
      <c r="J1376" t="s">
        <v>112</v>
      </c>
      <c r="K1376" t="s">
        <v>141</v>
      </c>
      <c r="L1376" t="s">
        <v>50</v>
      </c>
      <c r="M1376" t="s">
        <v>51</v>
      </c>
      <c r="N1376">
        <v>40</v>
      </c>
      <c r="O1376" t="s">
        <v>48</v>
      </c>
      <c r="P1376" t="s">
        <v>52</v>
      </c>
      <c r="T1376" t="s">
        <v>105</v>
      </c>
      <c r="V1376" t="s">
        <v>48</v>
      </c>
      <c r="W1376" t="s">
        <v>54</v>
      </c>
      <c r="X1376" t="s">
        <v>148</v>
      </c>
      <c r="Y1376" t="s">
        <v>54</v>
      </c>
      <c r="Z1376" t="s">
        <v>5017</v>
      </c>
      <c r="AA1376" t="s">
        <v>54</v>
      </c>
      <c r="AB1376" t="s">
        <v>57</v>
      </c>
      <c r="AC1376" t="s">
        <v>57</v>
      </c>
      <c r="AH1376">
        <f t="shared" si="231"/>
        <v>0</v>
      </c>
      <c r="AI1376">
        <f t="shared" si="232"/>
        <v>1</v>
      </c>
      <c r="AJ1376" t="str">
        <f t="shared" si="233"/>
        <v/>
      </c>
      <c r="AK1376">
        <v>1</v>
      </c>
      <c r="AL1376" s="8">
        <f t="shared" si="234"/>
        <v>40</v>
      </c>
      <c r="AM1376" s="8">
        <f t="shared" si="235"/>
        <v>0.11666666666666667</v>
      </c>
      <c r="AN1376" s="8">
        <f t="shared" si="236"/>
        <v>1.6666666666666666E-2</v>
      </c>
      <c r="AO1376" s="8">
        <f>Table1[[#This Row],[L1 Worked Time]]+Table1[[#This Row],[Idle Time]]+Table1[[#This Row],[L1 Pend Time]]</f>
        <v>40.133333333333333</v>
      </c>
      <c r="AP1376" s="1" t="str">
        <f t="shared" si="237"/>
        <v>Sun</v>
      </c>
      <c r="AQ1376" s="6">
        <f>INT(Table1[[#This Row],[Create Date]])</f>
        <v>45032</v>
      </c>
      <c r="AR1376" s="2">
        <f t="shared" si="238"/>
        <v>45032</v>
      </c>
      <c r="AS1376" s="1" t="str">
        <f t="shared" si="239"/>
        <v>09:00:03</v>
      </c>
      <c r="AT1376" s="1" t="str">
        <f t="shared" si="240"/>
        <v>Week-3</v>
      </c>
      <c r="AU1376" s="3">
        <f t="shared" si="241"/>
        <v>0.375</v>
      </c>
      <c r="AW1376">
        <v>0.11666666666666667</v>
      </c>
      <c r="AX1376">
        <v>40</v>
      </c>
      <c r="AY1376">
        <v>1.6666666666666666E-2</v>
      </c>
    </row>
    <row r="1377" spans="1:51" x14ac:dyDescent="0.25">
      <c r="A1377">
        <v>9558</v>
      </c>
      <c r="B1377" t="s">
        <v>41</v>
      </c>
      <c r="C1377" t="s">
        <v>42</v>
      </c>
      <c r="D1377" t="s">
        <v>43</v>
      </c>
      <c r="E1377" t="s">
        <v>4959</v>
      </c>
      <c r="F1377" t="s">
        <v>4960</v>
      </c>
      <c r="G1377" t="s">
        <v>140</v>
      </c>
      <c r="H1377" t="s">
        <v>47</v>
      </c>
      <c r="I1377" t="s">
        <v>63</v>
      </c>
      <c r="J1377" t="s">
        <v>112</v>
      </c>
      <c r="K1377" t="s">
        <v>4961</v>
      </c>
      <c r="L1377" t="s">
        <v>50</v>
      </c>
      <c r="M1377" t="s">
        <v>114</v>
      </c>
      <c r="N1377">
        <v>124</v>
      </c>
      <c r="O1377" t="s">
        <v>48</v>
      </c>
      <c r="P1377" t="s">
        <v>52</v>
      </c>
      <c r="T1377" t="s">
        <v>105</v>
      </c>
      <c r="V1377" t="s">
        <v>48</v>
      </c>
      <c r="W1377" t="s">
        <v>54</v>
      </c>
      <c r="X1377" t="s">
        <v>148</v>
      </c>
      <c r="Y1377" t="s">
        <v>54</v>
      </c>
      <c r="Z1377" t="s">
        <v>4962</v>
      </c>
      <c r="AA1377" t="s">
        <v>54</v>
      </c>
      <c r="AB1377" t="s">
        <v>57</v>
      </c>
      <c r="AC1377" t="s">
        <v>57</v>
      </c>
      <c r="AH1377">
        <f t="shared" si="231"/>
        <v>0</v>
      </c>
      <c r="AI1377">
        <f t="shared" si="232"/>
        <v>0</v>
      </c>
      <c r="AJ1377">
        <f t="shared" si="233"/>
        <v>1</v>
      </c>
      <c r="AK1377">
        <v>1</v>
      </c>
      <c r="AL1377" s="8">
        <f t="shared" si="234"/>
        <v>124</v>
      </c>
      <c r="AM1377" s="8">
        <f t="shared" si="235"/>
        <v>0.11666666666666667</v>
      </c>
      <c r="AN1377" s="8">
        <f t="shared" si="236"/>
        <v>1.6666666666666666E-2</v>
      </c>
      <c r="AO1377" s="8">
        <f>Table1[[#This Row],[L1 Worked Time]]+Table1[[#This Row],[Idle Time]]+Table1[[#This Row],[L1 Pend Time]]</f>
        <v>124.13333333333333</v>
      </c>
      <c r="AP1377" s="1" t="str">
        <f t="shared" si="237"/>
        <v>Mon</v>
      </c>
      <c r="AQ1377" s="6">
        <f>INT(Table1[[#This Row],[Create Date]])</f>
        <v>45033</v>
      </c>
      <c r="AR1377" s="2">
        <f t="shared" si="238"/>
        <v>45033</v>
      </c>
      <c r="AS1377" s="1" t="str">
        <f t="shared" si="239"/>
        <v>22:10:02</v>
      </c>
      <c r="AT1377" s="1" t="str">
        <f t="shared" si="240"/>
        <v>Week-4</v>
      </c>
      <c r="AU1377" s="3">
        <f t="shared" si="241"/>
        <v>0.91666666666666663</v>
      </c>
      <c r="AW1377">
        <v>0.11666666666666667</v>
      </c>
      <c r="AX1377">
        <v>124</v>
      </c>
      <c r="AY1377">
        <v>1.6666666666666666E-2</v>
      </c>
    </row>
    <row r="1378" spans="1:51" x14ac:dyDescent="0.25">
      <c r="A1378">
        <v>9557</v>
      </c>
      <c r="B1378" t="s">
        <v>41</v>
      </c>
      <c r="C1378" t="s">
        <v>60</v>
      </c>
      <c r="D1378" t="s">
        <v>43</v>
      </c>
      <c r="E1378" t="s">
        <v>175</v>
      </c>
      <c r="F1378" t="s">
        <v>4963</v>
      </c>
      <c r="G1378" t="s">
        <v>140</v>
      </c>
      <c r="H1378" t="s">
        <v>47</v>
      </c>
      <c r="I1378" t="s">
        <v>47</v>
      </c>
      <c r="J1378" t="s">
        <v>112</v>
      </c>
      <c r="K1378" t="s">
        <v>177</v>
      </c>
      <c r="L1378" t="s">
        <v>50</v>
      </c>
      <c r="M1378" t="s">
        <v>114</v>
      </c>
      <c r="N1378">
        <v>171</v>
      </c>
      <c r="O1378" t="s">
        <v>48</v>
      </c>
      <c r="P1378" t="s">
        <v>123</v>
      </c>
      <c r="R1378" t="s">
        <v>124</v>
      </c>
      <c r="V1378" t="s">
        <v>48</v>
      </c>
      <c r="W1378" t="s">
        <v>54</v>
      </c>
      <c r="X1378" t="s">
        <v>269</v>
      </c>
      <c r="Y1378" t="s">
        <v>54</v>
      </c>
      <c r="Z1378" t="s">
        <v>4964</v>
      </c>
      <c r="AA1378" t="s">
        <v>54</v>
      </c>
      <c r="AB1378" t="s">
        <v>57</v>
      </c>
      <c r="AC1378" t="s">
        <v>57</v>
      </c>
      <c r="AH1378">
        <f t="shared" si="231"/>
        <v>0</v>
      </c>
      <c r="AI1378">
        <f t="shared" si="232"/>
        <v>1</v>
      </c>
      <c r="AJ1378" t="str">
        <f t="shared" si="233"/>
        <v/>
      </c>
      <c r="AK1378">
        <v>1</v>
      </c>
      <c r="AL1378" s="8">
        <f t="shared" si="234"/>
        <v>171</v>
      </c>
      <c r="AM1378" s="8">
        <f t="shared" si="235"/>
        <v>0.83333333333333348</v>
      </c>
      <c r="AN1378" s="8">
        <f t="shared" si="236"/>
        <v>1.6666666666666666E-2</v>
      </c>
      <c r="AO1378" s="8">
        <f>Table1[[#This Row],[L1 Worked Time]]+Table1[[#This Row],[Idle Time]]+Table1[[#This Row],[L1 Pend Time]]</f>
        <v>171.85000000000002</v>
      </c>
      <c r="AP1378" s="1" t="str">
        <f t="shared" si="237"/>
        <v>Mon</v>
      </c>
      <c r="AQ1378" s="6">
        <f>INT(Table1[[#This Row],[Create Date]])</f>
        <v>45033</v>
      </c>
      <c r="AR1378" s="2">
        <f t="shared" si="238"/>
        <v>45033</v>
      </c>
      <c r="AS1378" s="1" t="str">
        <f t="shared" si="239"/>
        <v>17:40:03</v>
      </c>
      <c r="AT1378" s="1" t="str">
        <f t="shared" si="240"/>
        <v>Week-4</v>
      </c>
      <c r="AU1378" s="3">
        <f t="shared" si="241"/>
        <v>0.70833333333333326</v>
      </c>
      <c r="AW1378">
        <v>0.83333333333333348</v>
      </c>
      <c r="AX1378">
        <v>171</v>
      </c>
      <c r="AY1378">
        <v>1.6666666666666666E-2</v>
      </c>
    </row>
    <row r="1379" spans="1:51" x14ac:dyDescent="0.25">
      <c r="A1379">
        <v>9556</v>
      </c>
      <c r="B1379" t="s">
        <v>59</v>
      </c>
      <c r="C1379" t="s">
        <v>60</v>
      </c>
      <c r="D1379" t="s">
        <v>43</v>
      </c>
      <c r="E1379" t="s">
        <v>4965</v>
      </c>
      <c r="F1379" t="s">
        <v>4966</v>
      </c>
      <c r="G1379" t="s">
        <v>82</v>
      </c>
      <c r="H1379" t="s">
        <v>72</v>
      </c>
      <c r="I1379" t="s">
        <v>72</v>
      </c>
      <c r="J1379" t="s">
        <v>64</v>
      </c>
      <c r="L1379" t="s">
        <v>50</v>
      </c>
      <c r="M1379" t="s">
        <v>65</v>
      </c>
      <c r="N1379">
        <v>30</v>
      </c>
      <c r="O1379" t="s">
        <v>48</v>
      </c>
      <c r="P1379" t="s">
        <v>66</v>
      </c>
      <c r="Q1379" t="s">
        <v>88</v>
      </c>
      <c r="V1379" t="s">
        <v>48</v>
      </c>
      <c r="W1379" t="s">
        <v>54</v>
      </c>
      <c r="X1379" t="s">
        <v>55</v>
      </c>
      <c r="Y1379" t="s">
        <v>54</v>
      </c>
      <c r="Z1379" t="s">
        <v>3067</v>
      </c>
      <c r="AA1379" t="s">
        <v>54</v>
      </c>
      <c r="AB1379" t="s">
        <v>57</v>
      </c>
      <c r="AC1379" t="s">
        <v>84</v>
      </c>
      <c r="AH1379">
        <f t="shared" si="231"/>
        <v>0</v>
      </c>
      <c r="AI1379">
        <f t="shared" si="232"/>
        <v>1</v>
      </c>
      <c r="AJ1379" t="str">
        <f t="shared" si="233"/>
        <v/>
      </c>
      <c r="AK1379">
        <v>1</v>
      </c>
      <c r="AL1379" s="8">
        <f t="shared" si="234"/>
        <v>30</v>
      </c>
      <c r="AM1379" s="8">
        <f t="shared" si="235"/>
        <v>0.15000000000000002</v>
      </c>
      <c r="AN1379" s="8">
        <f t="shared" si="236"/>
        <v>0.18333333333333332</v>
      </c>
      <c r="AO1379" s="8">
        <f>Table1[[#This Row],[L1 Worked Time]]+Table1[[#This Row],[Idle Time]]+Table1[[#This Row],[L1 Pend Time]]</f>
        <v>30.333333333333332</v>
      </c>
      <c r="AP1379" s="1" t="str">
        <f t="shared" si="237"/>
        <v>Mon</v>
      </c>
      <c r="AQ1379" s="6">
        <f>INT(Table1[[#This Row],[Create Date]])</f>
        <v>45033</v>
      </c>
      <c r="AR1379" s="2">
        <f t="shared" si="238"/>
        <v>45033</v>
      </c>
      <c r="AS1379" s="1" t="str">
        <f t="shared" si="239"/>
        <v>15:00:05</v>
      </c>
      <c r="AT1379" s="1" t="str">
        <f t="shared" si="240"/>
        <v>Week-4</v>
      </c>
      <c r="AU1379" s="3">
        <f t="shared" si="241"/>
        <v>0.625</v>
      </c>
      <c r="AW1379">
        <v>0.15000000000000002</v>
      </c>
      <c r="AX1379">
        <v>30</v>
      </c>
      <c r="AY1379">
        <v>0.18333333333333332</v>
      </c>
    </row>
    <row r="1380" spans="1:51" x14ac:dyDescent="0.25">
      <c r="A1380">
        <v>9555</v>
      </c>
      <c r="B1380" t="s">
        <v>41</v>
      </c>
      <c r="C1380" t="s">
        <v>60</v>
      </c>
      <c r="D1380" t="s">
        <v>43</v>
      </c>
      <c r="E1380" t="s">
        <v>4967</v>
      </c>
      <c r="F1380" t="s">
        <v>4968</v>
      </c>
      <c r="G1380" t="s">
        <v>77</v>
      </c>
      <c r="H1380" t="s">
        <v>63</v>
      </c>
      <c r="I1380" t="s">
        <v>63</v>
      </c>
      <c r="J1380" t="s">
        <v>112</v>
      </c>
      <c r="K1380" t="s">
        <v>4969</v>
      </c>
      <c r="L1380" t="s">
        <v>50</v>
      </c>
      <c r="M1380" t="s">
        <v>122</v>
      </c>
      <c r="N1380">
        <v>94</v>
      </c>
      <c r="O1380" t="s">
        <v>48</v>
      </c>
      <c r="P1380" t="s">
        <v>251</v>
      </c>
      <c r="S1380" t="s">
        <v>4970</v>
      </c>
      <c r="V1380" t="s">
        <v>48</v>
      </c>
      <c r="W1380" t="s">
        <v>54</v>
      </c>
      <c r="X1380" t="s">
        <v>55</v>
      </c>
      <c r="Y1380" t="s">
        <v>54</v>
      </c>
      <c r="Z1380" t="s">
        <v>4971</v>
      </c>
      <c r="AA1380" t="s">
        <v>54</v>
      </c>
      <c r="AB1380" t="s">
        <v>57</v>
      </c>
      <c r="AC1380" t="s">
        <v>4972</v>
      </c>
      <c r="AH1380">
        <f t="shared" si="231"/>
        <v>0</v>
      </c>
      <c r="AI1380">
        <f t="shared" si="232"/>
        <v>1</v>
      </c>
      <c r="AJ1380" t="str">
        <f t="shared" si="233"/>
        <v/>
      </c>
      <c r="AK1380">
        <v>1</v>
      </c>
      <c r="AL1380" s="8">
        <f t="shared" si="234"/>
        <v>94</v>
      </c>
      <c r="AM1380" s="8">
        <f t="shared" si="235"/>
        <v>0.15000000000000002</v>
      </c>
      <c r="AN1380" s="8">
        <f t="shared" si="236"/>
        <v>13.283333333333331</v>
      </c>
      <c r="AO1380" s="8">
        <f>Table1[[#This Row],[L1 Worked Time]]+Table1[[#This Row],[Idle Time]]+Table1[[#This Row],[L1 Pend Time]]</f>
        <v>107.43333333333334</v>
      </c>
      <c r="AP1380" s="1" t="str">
        <f t="shared" si="237"/>
        <v>Mon</v>
      </c>
      <c r="AQ1380" s="6">
        <f>INT(Table1[[#This Row],[Create Date]])</f>
        <v>45033</v>
      </c>
      <c r="AR1380" s="2">
        <f t="shared" si="238"/>
        <v>45033</v>
      </c>
      <c r="AS1380" s="1" t="str">
        <f t="shared" si="239"/>
        <v>12:30:03</v>
      </c>
      <c r="AT1380" s="1" t="str">
        <f t="shared" si="240"/>
        <v>Week-4</v>
      </c>
      <c r="AU1380" s="3">
        <f t="shared" si="241"/>
        <v>0.5</v>
      </c>
      <c r="AW1380">
        <v>0.15000000000000002</v>
      </c>
      <c r="AX1380">
        <v>94</v>
      </c>
      <c r="AY1380">
        <v>13.283333333333331</v>
      </c>
    </row>
    <row r="1381" spans="1:51" x14ac:dyDescent="0.25">
      <c r="A1381">
        <v>9554</v>
      </c>
      <c r="B1381" t="s">
        <v>59</v>
      </c>
      <c r="C1381" t="s">
        <v>60</v>
      </c>
      <c r="D1381" t="s">
        <v>43</v>
      </c>
      <c r="E1381" t="s">
        <v>4973</v>
      </c>
      <c r="F1381" t="s">
        <v>4974</v>
      </c>
      <c r="G1381" t="s">
        <v>82</v>
      </c>
      <c r="H1381" t="s">
        <v>47</v>
      </c>
      <c r="I1381" t="s">
        <v>47</v>
      </c>
      <c r="J1381" t="s">
        <v>64</v>
      </c>
      <c r="L1381" t="s">
        <v>50</v>
      </c>
      <c r="M1381" t="s">
        <v>65</v>
      </c>
      <c r="N1381">
        <v>38</v>
      </c>
      <c r="O1381" t="s">
        <v>48</v>
      </c>
      <c r="P1381" t="s">
        <v>66</v>
      </c>
      <c r="Q1381" t="s">
        <v>317</v>
      </c>
      <c r="V1381" t="s">
        <v>48</v>
      </c>
      <c r="W1381" t="s">
        <v>54</v>
      </c>
      <c r="X1381" t="s">
        <v>435</v>
      </c>
      <c r="Y1381" t="s">
        <v>54</v>
      </c>
      <c r="Z1381" t="s">
        <v>987</v>
      </c>
      <c r="AA1381" t="s">
        <v>54</v>
      </c>
      <c r="AB1381" t="s">
        <v>57</v>
      </c>
      <c r="AC1381" t="s">
        <v>555</v>
      </c>
      <c r="AH1381">
        <f t="shared" si="231"/>
        <v>0</v>
      </c>
      <c r="AI1381">
        <f t="shared" si="232"/>
        <v>1</v>
      </c>
      <c r="AJ1381" t="str">
        <f t="shared" si="233"/>
        <v/>
      </c>
      <c r="AK1381">
        <v>1</v>
      </c>
      <c r="AL1381" s="8">
        <f t="shared" si="234"/>
        <v>38</v>
      </c>
      <c r="AM1381" s="8">
        <f t="shared" si="235"/>
        <v>0.21666666666666667</v>
      </c>
      <c r="AN1381" s="8">
        <f t="shared" si="236"/>
        <v>4.0999999999999996</v>
      </c>
      <c r="AO1381" s="8">
        <f>Table1[[#This Row],[L1 Worked Time]]+Table1[[#This Row],[Idle Time]]+Table1[[#This Row],[L1 Pend Time]]</f>
        <v>42.31666666666667</v>
      </c>
      <c r="AP1381" s="1" t="str">
        <f t="shared" si="237"/>
        <v>Mon</v>
      </c>
      <c r="AQ1381" s="6">
        <f>INT(Table1[[#This Row],[Create Date]])</f>
        <v>45033</v>
      </c>
      <c r="AR1381" s="2">
        <f t="shared" si="238"/>
        <v>45033</v>
      </c>
      <c r="AS1381" s="1" t="str">
        <f t="shared" si="239"/>
        <v>11:30:06</v>
      </c>
      <c r="AT1381" s="1" t="str">
        <f t="shared" si="240"/>
        <v>Week-4</v>
      </c>
      <c r="AU1381" s="3">
        <f t="shared" si="241"/>
        <v>0.45833333333333331</v>
      </c>
      <c r="AW1381">
        <v>0.21666666666666667</v>
      </c>
      <c r="AX1381">
        <v>38</v>
      </c>
      <c r="AY1381">
        <v>4.0999999999999996</v>
      </c>
    </row>
    <row r="1382" spans="1:51" x14ac:dyDescent="0.25">
      <c r="A1382">
        <v>9553</v>
      </c>
      <c r="B1382" t="s">
        <v>59</v>
      </c>
      <c r="C1382" t="s">
        <v>60</v>
      </c>
      <c r="D1382" t="s">
        <v>43</v>
      </c>
      <c r="E1382" t="s">
        <v>4975</v>
      </c>
      <c r="F1382" t="s">
        <v>4976</v>
      </c>
      <c r="G1382" t="s">
        <v>2165</v>
      </c>
      <c r="H1382" t="s">
        <v>63</v>
      </c>
      <c r="I1382" t="s">
        <v>63</v>
      </c>
      <c r="J1382" t="s">
        <v>64</v>
      </c>
      <c r="L1382" t="s">
        <v>50</v>
      </c>
      <c r="M1382" t="s">
        <v>65</v>
      </c>
      <c r="N1382">
        <v>123</v>
      </c>
      <c r="O1382" t="s">
        <v>48</v>
      </c>
      <c r="P1382" t="s">
        <v>66</v>
      </c>
      <c r="Q1382" t="s">
        <v>67</v>
      </c>
      <c r="V1382" t="s">
        <v>48</v>
      </c>
      <c r="W1382" t="s">
        <v>54</v>
      </c>
      <c r="X1382" t="s">
        <v>84</v>
      </c>
      <c r="Y1382" t="s">
        <v>54</v>
      </c>
      <c r="Z1382" t="s">
        <v>4977</v>
      </c>
      <c r="AA1382" t="s">
        <v>54</v>
      </c>
      <c r="AB1382" t="s">
        <v>57</v>
      </c>
      <c r="AC1382" t="s">
        <v>1512</v>
      </c>
      <c r="AH1382">
        <f t="shared" si="231"/>
        <v>0</v>
      </c>
      <c r="AI1382">
        <f t="shared" si="232"/>
        <v>1</v>
      </c>
      <c r="AJ1382" t="str">
        <f t="shared" si="233"/>
        <v/>
      </c>
      <c r="AK1382">
        <v>1</v>
      </c>
      <c r="AL1382" s="8">
        <f t="shared" si="234"/>
        <v>123</v>
      </c>
      <c r="AM1382" s="8">
        <f t="shared" si="235"/>
        <v>0.18333333333333332</v>
      </c>
      <c r="AN1382" s="8">
        <f t="shared" si="236"/>
        <v>48.999999999999993</v>
      </c>
      <c r="AO1382" s="8">
        <f>Table1[[#This Row],[L1 Worked Time]]+Table1[[#This Row],[Idle Time]]+Table1[[#This Row],[L1 Pend Time]]</f>
        <v>172.18333333333334</v>
      </c>
      <c r="AP1382" s="1" t="str">
        <f t="shared" si="237"/>
        <v>Mon</v>
      </c>
      <c r="AQ1382" s="6">
        <f>INT(Table1[[#This Row],[Create Date]])</f>
        <v>45033</v>
      </c>
      <c r="AR1382" s="2">
        <f t="shared" si="238"/>
        <v>45033</v>
      </c>
      <c r="AS1382" s="1" t="str">
        <f t="shared" si="239"/>
        <v>11:30:05</v>
      </c>
      <c r="AT1382" s="1" t="str">
        <f t="shared" si="240"/>
        <v>Week-4</v>
      </c>
      <c r="AU1382" s="3">
        <f t="shared" si="241"/>
        <v>0.45833333333333331</v>
      </c>
      <c r="AW1382">
        <v>0.18333333333333332</v>
      </c>
      <c r="AX1382">
        <v>123</v>
      </c>
      <c r="AY1382">
        <v>48.999999999999993</v>
      </c>
    </row>
    <row r="1383" spans="1:51" x14ac:dyDescent="0.25">
      <c r="A1383">
        <v>9552</v>
      </c>
      <c r="B1383" t="s">
        <v>41</v>
      </c>
      <c r="C1383" t="s">
        <v>164</v>
      </c>
      <c r="D1383" t="s">
        <v>43</v>
      </c>
      <c r="E1383" t="s">
        <v>4442</v>
      </c>
      <c r="F1383" t="s">
        <v>4978</v>
      </c>
      <c r="G1383" t="s">
        <v>2165</v>
      </c>
      <c r="H1383" t="s">
        <v>63</v>
      </c>
      <c r="I1383" t="s">
        <v>63</v>
      </c>
      <c r="J1383" t="s">
        <v>112</v>
      </c>
      <c r="K1383" t="s">
        <v>2614</v>
      </c>
      <c r="L1383" t="s">
        <v>50</v>
      </c>
      <c r="M1383" t="s">
        <v>114</v>
      </c>
      <c r="N1383">
        <v>29</v>
      </c>
      <c r="O1383" t="s">
        <v>48</v>
      </c>
      <c r="P1383" t="s">
        <v>354</v>
      </c>
      <c r="U1383" t="s">
        <v>4444</v>
      </c>
      <c r="V1383" t="s">
        <v>48</v>
      </c>
      <c r="W1383" t="s">
        <v>54</v>
      </c>
      <c r="X1383" t="s">
        <v>148</v>
      </c>
      <c r="Y1383" t="s">
        <v>54</v>
      </c>
      <c r="Z1383" t="s">
        <v>4979</v>
      </c>
      <c r="AA1383" t="s">
        <v>54</v>
      </c>
      <c r="AB1383" t="s">
        <v>57</v>
      </c>
      <c r="AC1383" t="s">
        <v>4980</v>
      </c>
      <c r="AH1383">
        <f t="shared" si="231"/>
        <v>0</v>
      </c>
      <c r="AI1383">
        <f t="shared" si="232"/>
        <v>1</v>
      </c>
      <c r="AJ1383" t="str">
        <f t="shared" si="233"/>
        <v/>
      </c>
      <c r="AK1383">
        <v>1</v>
      </c>
      <c r="AL1383" s="8">
        <f t="shared" si="234"/>
        <v>29.000000000000004</v>
      </c>
      <c r="AM1383" s="8">
        <f t="shared" si="235"/>
        <v>0.11666666666666667</v>
      </c>
      <c r="AN1383" s="8">
        <f t="shared" si="236"/>
        <v>20.6</v>
      </c>
      <c r="AO1383" s="8">
        <f>Table1[[#This Row],[L1 Worked Time]]+Table1[[#This Row],[Idle Time]]+Table1[[#This Row],[L1 Pend Time]]</f>
        <v>49.716666666666669</v>
      </c>
      <c r="AP1383" s="1" t="str">
        <f t="shared" si="237"/>
        <v>Mon</v>
      </c>
      <c r="AQ1383" s="6">
        <f>INT(Table1[[#This Row],[Create Date]])</f>
        <v>45033</v>
      </c>
      <c r="AR1383" s="2">
        <f t="shared" si="238"/>
        <v>45033</v>
      </c>
      <c r="AS1383" s="1" t="str">
        <f t="shared" si="239"/>
        <v>10:00:11</v>
      </c>
      <c r="AT1383" s="1" t="str">
        <f t="shared" si="240"/>
        <v>Week-4</v>
      </c>
      <c r="AU1383" s="3">
        <f t="shared" si="241"/>
        <v>0.41666666666666663</v>
      </c>
      <c r="AW1383">
        <v>0.11666666666666667</v>
      </c>
      <c r="AX1383">
        <v>29.000000000000004</v>
      </c>
      <c r="AY1383">
        <v>20.6</v>
      </c>
    </row>
    <row r="1384" spans="1:51" x14ac:dyDescent="0.25">
      <c r="A1384">
        <v>9551</v>
      </c>
      <c r="B1384" t="s">
        <v>59</v>
      </c>
      <c r="C1384" t="s">
        <v>60</v>
      </c>
      <c r="D1384" t="s">
        <v>43</v>
      </c>
      <c r="E1384" t="s">
        <v>2893</v>
      </c>
      <c r="F1384" t="s">
        <v>4981</v>
      </c>
      <c r="G1384" t="s">
        <v>77</v>
      </c>
      <c r="H1384" t="s">
        <v>47</v>
      </c>
      <c r="I1384" t="s">
        <v>47</v>
      </c>
      <c r="J1384" t="s">
        <v>64</v>
      </c>
      <c r="L1384" t="s">
        <v>50</v>
      </c>
      <c r="M1384" t="s">
        <v>65</v>
      </c>
      <c r="N1384">
        <v>66</v>
      </c>
      <c r="O1384" t="s">
        <v>48</v>
      </c>
      <c r="P1384" t="s">
        <v>66</v>
      </c>
      <c r="Q1384" t="s">
        <v>317</v>
      </c>
      <c r="V1384" t="s">
        <v>48</v>
      </c>
      <c r="W1384" t="s">
        <v>54</v>
      </c>
      <c r="X1384" t="s">
        <v>55</v>
      </c>
      <c r="Y1384" t="s">
        <v>54</v>
      </c>
      <c r="Z1384" t="s">
        <v>4982</v>
      </c>
      <c r="AA1384" t="s">
        <v>54</v>
      </c>
      <c r="AB1384" t="s">
        <v>57</v>
      </c>
      <c r="AC1384" t="s">
        <v>57</v>
      </c>
      <c r="AH1384">
        <f t="shared" si="231"/>
        <v>0</v>
      </c>
      <c r="AI1384">
        <f t="shared" si="232"/>
        <v>1</v>
      </c>
      <c r="AJ1384" t="str">
        <f t="shared" si="233"/>
        <v/>
      </c>
      <c r="AK1384">
        <v>1</v>
      </c>
      <c r="AL1384" s="8">
        <f t="shared" si="234"/>
        <v>66</v>
      </c>
      <c r="AM1384" s="8">
        <f t="shared" si="235"/>
        <v>0.15000000000000002</v>
      </c>
      <c r="AN1384" s="8">
        <f t="shared" si="236"/>
        <v>1.6666666666666666E-2</v>
      </c>
      <c r="AO1384" s="8">
        <f>Table1[[#This Row],[L1 Worked Time]]+Table1[[#This Row],[Idle Time]]+Table1[[#This Row],[L1 Pend Time]]</f>
        <v>66.166666666666671</v>
      </c>
      <c r="AP1384" s="1" t="str">
        <f t="shared" si="237"/>
        <v>Mon</v>
      </c>
      <c r="AQ1384" s="6">
        <f>INT(Table1[[#This Row],[Create Date]])</f>
        <v>45033</v>
      </c>
      <c r="AR1384" s="2">
        <f t="shared" si="238"/>
        <v>45033</v>
      </c>
      <c r="AS1384" s="1" t="str">
        <f t="shared" si="239"/>
        <v>10:00:04</v>
      </c>
      <c r="AT1384" s="1" t="str">
        <f t="shared" si="240"/>
        <v>Week-4</v>
      </c>
      <c r="AU1384" s="3">
        <f t="shared" si="241"/>
        <v>0.41666666666666663</v>
      </c>
      <c r="AW1384">
        <v>0.15000000000000002</v>
      </c>
      <c r="AX1384">
        <v>66</v>
      </c>
      <c r="AY1384">
        <v>1.6666666666666666E-2</v>
      </c>
    </row>
    <row r="1385" spans="1:51" x14ac:dyDescent="0.25">
      <c r="A1385">
        <v>9550</v>
      </c>
      <c r="B1385" t="s">
        <v>59</v>
      </c>
      <c r="C1385" t="s">
        <v>164</v>
      </c>
      <c r="D1385" t="s">
        <v>43</v>
      </c>
      <c r="E1385" t="s">
        <v>4983</v>
      </c>
      <c r="F1385" t="s">
        <v>4984</v>
      </c>
      <c r="G1385" t="s">
        <v>46</v>
      </c>
      <c r="H1385" t="s">
        <v>72</v>
      </c>
      <c r="I1385" t="s">
        <v>72</v>
      </c>
      <c r="J1385" t="s">
        <v>64</v>
      </c>
      <c r="L1385" t="s">
        <v>50</v>
      </c>
      <c r="M1385" t="s">
        <v>65</v>
      </c>
      <c r="N1385">
        <v>44</v>
      </c>
      <c r="O1385" t="s">
        <v>48</v>
      </c>
      <c r="P1385" t="s">
        <v>66</v>
      </c>
      <c r="Q1385" t="s">
        <v>73</v>
      </c>
      <c r="V1385" t="s">
        <v>48</v>
      </c>
      <c r="W1385" t="s">
        <v>54</v>
      </c>
      <c r="X1385" t="s">
        <v>435</v>
      </c>
      <c r="Y1385" t="s">
        <v>54</v>
      </c>
      <c r="Z1385" t="s">
        <v>4985</v>
      </c>
      <c r="AA1385" t="s">
        <v>54</v>
      </c>
      <c r="AB1385" t="s">
        <v>57</v>
      </c>
      <c r="AC1385" t="s">
        <v>4986</v>
      </c>
      <c r="AH1385">
        <f t="shared" si="231"/>
        <v>0</v>
      </c>
      <c r="AI1385">
        <f t="shared" si="232"/>
        <v>1</v>
      </c>
      <c r="AJ1385" t="str">
        <f t="shared" si="233"/>
        <v/>
      </c>
      <c r="AK1385">
        <v>1</v>
      </c>
      <c r="AL1385" s="8">
        <f t="shared" si="234"/>
        <v>44</v>
      </c>
      <c r="AM1385" s="8">
        <f t="shared" si="235"/>
        <v>0.21666666666666667</v>
      </c>
      <c r="AN1385" s="8">
        <f t="shared" si="236"/>
        <v>104.14999999999999</v>
      </c>
      <c r="AO1385" s="8">
        <f>Table1[[#This Row],[L1 Worked Time]]+Table1[[#This Row],[Idle Time]]+Table1[[#This Row],[L1 Pend Time]]</f>
        <v>148.36666666666667</v>
      </c>
      <c r="AP1385" s="1" t="str">
        <f t="shared" si="237"/>
        <v>Mon</v>
      </c>
      <c r="AQ1385" s="6">
        <f>INT(Table1[[#This Row],[Create Date]])</f>
        <v>45033</v>
      </c>
      <c r="AR1385" s="2">
        <f t="shared" si="238"/>
        <v>45033</v>
      </c>
      <c r="AS1385" s="1" t="str">
        <f t="shared" si="239"/>
        <v>09:30:08</v>
      </c>
      <c r="AT1385" s="1" t="str">
        <f t="shared" si="240"/>
        <v>Week-4</v>
      </c>
      <c r="AU1385" s="3">
        <f t="shared" si="241"/>
        <v>0.375</v>
      </c>
      <c r="AW1385">
        <v>0.21666666666666667</v>
      </c>
      <c r="AX1385">
        <v>44</v>
      </c>
      <c r="AY1385">
        <v>104.14999999999999</v>
      </c>
    </row>
    <row r="1386" spans="1:51" x14ac:dyDescent="0.25">
      <c r="A1386">
        <v>9549</v>
      </c>
      <c r="B1386" t="s">
        <v>59</v>
      </c>
      <c r="C1386" t="s">
        <v>164</v>
      </c>
      <c r="D1386" t="s">
        <v>43</v>
      </c>
      <c r="E1386" t="s">
        <v>4987</v>
      </c>
      <c r="F1386" t="s">
        <v>4988</v>
      </c>
      <c r="G1386" t="s">
        <v>46</v>
      </c>
      <c r="H1386" t="s">
        <v>72</v>
      </c>
      <c r="I1386" t="s">
        <v>72</v>
      </c>
      <c r="J1386" t="s">
        <v>64</v>
      </c>
      <c r="L1386" t="s">
        <v>50</v>
      </c>
      <c r="M1386" t="s">
        <v>65</v>
      </c>
      <c r="N1386">
        <v>45</v>
      </c>
      <c r="O1386" t="s">
        <v>48</v>
      </c>
      <c r="P1386" t="s">
        <v>66</v>
      </c>
      <c r="Q1386" t="s">
        <v>88</v>
      </c>
      <c r="V1386" t="s">
        <v>48</v>
      </c>
      <c r="W1386" t="s">
        <v>54</v>
      </c>
      <c r="X1386" t="s">
        <v>142</v>
      </c>
      <c r="Y1386" t="s">
        <v>54</v>
      </c>
      <c r="Z1386" t="s">
        <v>4989</v>
      </c>
      <c r="AA1386" t="s">
        <v>54</v>
      </c>
      <c r="AB1386" t="s">
        <v>57</v>
      </c>
      <c r="AC1386" t="s">
        <v>3085</v>
      </c>
      <c r="AH1386">
        <f t="shared" si="231"/>
        <v>0</v>
      </c>
      <c r="AI1386">
        <f t="shared" si="232"/>
        <v>1</v>
      </c>
      <c r="AJ1386" t="str">
        <f t="shared" si="233"/>
        <v/>
      </c>
      <c r="AK1386">
        <v>1</v>
      </c>
      <c r="AL1386" s="8">
        <f t="shared" si="234"/>
        <v>45</v>
      </c>
      <c r="AM1386" s="8">
        <f t="shared" si="235"/>
        <v>0.1</v>
      </c>
      <c r="AN1386" s="8">
        <f t="shared" si="236"/>
        <v>15.883333333333331</v>
      </c>
      <c r="AO1386" s="8">
        <f>Table1[[#This Row],[L1 Worked Time]]+Table1[[#This Row],[Idle Time]]+Table1[[#This Row],[L1 Pend Time]]</f>
        <v>60.983333333333334</v>
      </c>
      <c r="AP1386" s="1" t="str">
        <f t="shared" si="237"/>
        <v>Mon</v>
      </c>
      <c r="AQ1386" s="6">
        <f>INT(Table1[[#This Row],[Create Date]])</f>
        <v>45033</v>
      </c>
      <c r="AR1386" s="2">
        <f t="shared" si="238"/>
        <v>45033</v>
      </c>
      <c r="AS1386" s="1" t="str">
        <f t="shared" si="239"/>
        <v>09:00:05</v>
      </c>
      <c r="AT1386" s="1" t="str">
        <f t="shared" si="240"/>
        <v>Week-4</v>
      </c>
      <c r="AU1386" s="3">
        <f t="shared" si="241"/>
        <v>0.375</v>
      </c>
      <c r="AW1386">
        <v>0.1</v>
      </c>
      <c r="AX1386">
        <v>45</v>
      </c>
      <c r="AY1386">
        <v>15.883333333333331</v>
      </c>
    </row>
    <row r="1387" spans="1:51" x14ac:dyDescent="0.25">
      <c r="A1387">
        <v>9548</v>
      </c>
      <c r="B1387" t="s">
        <v>41</v>
      </c>
      <c r="C1387" t="s">
        <v>164</v>
      </c>
      <c r="D1387" t="s">
        <v>43</v>
      </c>
      <c r="E1387" t="s">
        <v>175</v>
      </c>
      <c r="F1387" t="s">
        <v>4990</v>
      </c>
      <c r="G1387" t="s">
        <v>82</v>
      </c>
      <c r="H1387" t="s">
        <v>47</v>
      </c>
      <c r="I1387" t="s">
        <v>47</v>
      </c>
      <c r="J1387" t="s">
        <v>112</v>
      </c>
      <c r="K1387" t="s">
        <v>177</v>
      </c>
      <c r="L1387" t="s">
        <v>50</v>
      </c>
      <c r="M1387" t="s">
        <v>114</v>
      </c>
      <c r="N1387">
        <v>60</v>
      </c>
      <c r="O1387" t="s">
        <v>48</v>
      </c>
      <c r="P1387" t="s">
        <v>52</v>
      </c>
      <c r="T1387" t="s">
        <v>105</v>
      </c>
      <c r="V1387" t="s">
        <v>48</v>
      </c>
      <c r="W1387" t="s">
        <v>54</v>
      </c>
      <c r="X1387" t="s">
        <v>78</v>
      </c>
      <c r="Y1387" t="s">
        <v>54</v>
      </c>
      <c r="Z1387" t="s">
        <v>1963</v>
      </c>
      <c r="AA1387" t="s">
        <v>54</v>
      </c>
      <c r="AB1387" t="s">
        <v>57</v>
      </c>
      <c r="AC1387" t="s">
        <v>4991</v>
      </c>
      <c r="AH1387">
        <f t="shared" si="231"/>
        <v>0</v>
      </c>
      <c r="AI1387">
        <f t="shared" si="232"/>
        <v>1</v>
      </c>
      <c r="AJ1387" t="str">
        <f t="shared" si="233"/>
        <v/>
      </c>
      <c r="AK1387">
        <v>1</v>
      </c>
      <c r="AL1387" s="8">
        <f t="shared" si="234"/>
        <v>60</v>
      </c>
      <c r="AM1387" s="8">
        <f t="shared" si="235"/>
        <v>0.13333333333333333</v>
      </c>
      <c r="AN1387" s="8">
        <f t="shared" si="236"/>
        <v>90.799999999999983</v>
      </c>
      <c r="AO1387" s="8">
        <f>Table1[[#This Row],[L1 Worked Time]]+Table1[[#This Row],[Idle Time]]+Table1[[#This Row],[L1 Pend Time]]</f>
        <v>150.93333333333331</v>
      </c>
      <c r="AP1387" s="1" t="str">
        <f t="shared" si="237"/>
        <v>Mon</v>
      </c>
      <c r="AQ1387" s="6">
        <f>INT(Table1[[#This Row],[Create Date]])</f>
        <v>45033</v>
      </c>
      <c r="AR1387" s="2">
        <f t="shared" si="238"/>
        <v>45033</v>
      </c>
      <c r="AS1387" s="1" t="str">
        <f t="shared" si="239"/>
        <v>08:30:05</v>
      </c>
      <c r="AT1387" s="1" t="str">
        <f t="shared" si="240"/>
        <v>Week-4</v>
      </c>
      <c r="AU1387" s="3">
        <f t="shared" si="241"/>
        <v>0.33333333333333331</v>
      </c>
      <c r="AW1387">
        <v>0.13333333333333333</v>
      </c>
      <c r="AX1387">
        <v>60</v>
      </c>
      <c r="AY1387">
        <v>90.799999999999983</v>
      </c>
    </row>
    <row r="1388" spans="1:51" x14ac:dyDescent="0.25">
      <c r="A1388">
        <v>9547</v>
      </c>
      <c r="B1388" t="s">
        <v>41</v>
      </c>
      <c r="C1388" t="s">
        <v>42</v>
      </c>
      <c r="D1388" t="s">
        <v>43</v>
      </c>
      <c r="E1388" t="s">
        <v>110</v>
      </c>
      <c r="F1388" t="s">
        <v>4992</v>
      </c>
      <c r="G1388" t="s">
        <v>77</v>
      </c>
      <c r="H1388" t="s">
        <v>72</v>
      </c>
      <c r="I1388" t="s">
        <v>72</v>
      </c>
      <c r="J1388" t="s">
        <v>112</v>
      </c>
      <c r="K1388" t="s">
        <v>113</v>
      </c>
      <c r="L1388" t="s">
        <v>50</v>
      </c>
      <c r="M1388" t="s">
        <v>114</v>
      </c>
      <c r="N1388">
        <v>73</v>
      </c>
      <c r="O1388" t="s">
        <v>48</v>
      </c>
      <c r="P1388" t="s">
        <v>52</v>
      </c>
      <c r="T1388" t="s">
        <v>105</v>
      </c>
      <c r="V1388" t="s">
        <v>48</v>
      </c>
      <c r="W1388" t="s">
        <v>54</v>
      </c>
      <c r="X1388" t="s">
        <v>148</v>
      </c>
      <c r="Y1388" t="s">
        <v>54</v>
      </c>
      <c r="Z1388" t="s">
        <v>3276</v>
      </c>
      <c r="AA1388" t="s">
        <v>54</v>
      </c>
      <c r="AB1388" t="s">
        <v>57</v>
      </c>
      <c r="AC1388" t="s">
        <v>57</v>
      </c>
      <c r="AH1388">
        <f t="shared" si="231"/>
        <v>0</v>
      </c>
      <c r="AI1388">
        <f t="shared" si="232"/>
        <v>1</v>
      </c>
      <c r="AJ1388" t="str">
        <f t="shared" si="233"/>
        <v/>
      </c>
      <c r="AK1388">
        <v>1</v>
      </c>
      <c r="AL1388" s="8">
        <f t="shared" si="234"/>
        <v>73</v>
      </c>
      <c r="AM1388" s="8">
        <f t="shared" si="235"/>
        <v>0.11666666666666667</v>
      </c>
      <c r="AN1388" s="8">
        <f t="shared" si="236"/>
        <v>1.6666666666666666E-2</v>
      </c>
      <c r="AO1388" s="8">
        <f>Table1[[#This Row],[L1 Worked Time]]+Table1[[#This Row],[Idle Time]]+Table1[[#This Row],[L1 Pend Time]]</f>
        <v>73.133333333333326</v>
      </c>
      <c r="AP1388" s="1" t="str">
        <f t="shared" si="237"/>
        <v>Mon</v>
      </c>
      <c r="AQ1388" s="6">
        <f>INT(Table1[[#This Row],[Create Date]])</f>
        <v>45033</v>
      </c>
      <c r="AR1388" s="2">
        <f t="shared" si="238"/>
        <v>45033</v>
      </c>
      <c r="AS1388" s="1" t="str">
        <f t="shared" si="239"/>
        <v>08:30:03</v>
      </c>
      <c r="AT1388" s="1" t="str">
        <f t="shared" si="240"/>
        <v>Week-4</v>
      </c>
      <c r="AU1388" s="3">
        <f t="shared" si="241"/>
        <v>0.33333333333333331</v>
      </c>
      <c r="AW1388">
        <v>0.11666666666666667</v>
      </c>
      <c r="AX1388">
        <v>73</v>
      </c>
      <c r="AY1388">
        <v>1.6666666666666666E-2</v>
      </c>
    </row>
    <row r="1389" spans="1:51" x14ac:dyDescent="0.25">
      <c r="A1389">
        <v>9546</v>
      </c>
      <c r="B1389" t="s">
        <v>59</v>
      </c>
      <c r="C1389" t="s">
        <v>164</v>
      </c>
      <c r="D1389" t="s">
        <v>43</v>
      </c>
      <c r="E1389" t="s">
        <v>273</v>
      </c>
      <c r="F1389" t="s">
        <v>4993</v>
      </c>
      <c r="G1389" t="s">
        <v>181</v>
      </c>
      <c r="H1389" t="s">
        <v>72</v>
      </c>
      <c r="I1389" t="s">
        <v>72</v>
      </c>
      <c r="J1389" t="s">
        <v>83</v>
      </c>
      <c r="L1389" t="s">
        <v>50</v>
      </c>
      <c r="M1389" t="s">
        <v>65</v>
      </c>
      <c r="N1389">
        <v>41</v>
      </c>
      <c r="O1389" t="s">
        <v>48</v>
      </c>
      <c r="P1389" t="s">
        <v>66</v>
      </c>
      <c r="Q1389" t="s">
        <v>73</v>
      </c>
      <c r="V1389" t="s">
        <v>48</v>
      </c>
      <c r="W1389" t="s">
        <v>54</v>
      </c>
      <c r="X1389" t="s">
        <v>78</v>
      </c>
      <c r="Y1389" t="s">
        <v>54</v>
      </c>
      <c r="Z1389" t="s">
        <v>4994</v>
      </c>
      <c r="AA1389" t="s">
        <v>54</v>
      </c>
      <c r="AB1389" t="s">
        <v>57</v>
      </c>
      <c r="AC1389" t="s">
        <v>4995</v>
      </c>
      <c r="AH1389">
        <f t="shared" si="231"/>
        <v>0</v>
      </c>
      <c r="AI1389">
        <f t="shared" si="232"/>
        <v>1</v>
      </c>
      <c r="AJ1389" t="str">
        <f t="shared" si="233"/>
        <v/>
      </c>
      <c r="AK1389">
        <v>1</v>
      </c>
      <c r="AL1389" s="8">
        <f t="shared" si="234"/>
        <v>41</v>
      </c>
      <c r="AM1389" s="8">
        <f t="shared" si="235"/>
        <v>0.13333333333333333</v>
      </c>
      <c r="AN1389" s="8">
        <f t="shared" si="236"/>
        <v>78.583333333333329</v>
      </c>
      <c r="AO1389" s="8">
        <f>Table1[[#This Row],[L1 Worked Time]]+Table1[[#This Row],[Idle Time]]+Table1[[#This Row],[L1 Pend Time]]</f>
        <v>119.71666666666667</v>
      </c>
      <c r="AP1389" s="1" t="str">
        <f t="shared" si="237"/>
        <v>Mon</v>
      </c>
      <c r="AQ1389" s="6">
        <f>INT(Table1[[#This Row],[Create Date]])</f>
        <v>45033</v>
      </c>
      <c r="AR1389" s="2">
        <f t="shared" si="238"/>
        <v>45033</v>
      </c>
      <c r="AS1389" s="1" t="str">
        <f t="shared" si="239"/>
        <v>07:30:05</v>
      </c>
      <c r="AT1389" s="1" t="str">
        <f t="shared" si="240"/>
        <v>Week-4</v>
      </c>
      <c r="AU1389" s="3">
        <f t="shared" si="241"/>
        <v>0.29166666666666663</v>
      </c>
      <c r="AW1389">
        <v>0.13333333333333333</v>
      </c>
      <c r="AX1389">
        <v>41</v>
      </c>
      <c r="AY1389">
        <v>78.583333333333329</v>
      </c>
    </row>
    <row r="1390" spans="1:51" x14ac:dyDescent="0.25">
      <c r="A1390">
        <v>9545</v>
      </c>
      <c r="B1390" t="s">
        <v>59</v>
      </c>
      <c r="C1390" t="s">
        <v>164</v>
      </c>
      <c r="D1390" t="s">
        <v>43</v>
      </c>
      <c r="E1390" t="s">
        <v>4996</v>
      </c>
      <c r="F1390" t="s">
        <v>4997</v>
      </c>
      <c r="G1390" t="s">
        <v>2165</v>
      </c>
      <c r="H1390" t="s">
        <v>72</v>
      </c>
      <c r="I1390" t="s">
        <v>72</v>
      </c>
      <c r="J1390" t="s">
        <v>64</v>
      </c>
      <c r="L1390" t="s">
        <v>50</v>
      </c>
      <c r="M1390" t="s">
        <v>65</v>
      </c>
      <c r="N1390">
        <v>127</v>
      </c>
      <c r="O1390" t="s">
        <v>48</v>
      </c>
      <c r="P1390" t="s">
        <v>66</v>
      </c>
      <c r="Q1390" t="s">
        <v>73</v>
      </c>
      <c r="V1390" t="s">
        <v>48</v>
      </c>
      <c r="W1390" t="s">
        <v>54</v>
      </c>
      <c r="X1390" t="s">
        <v>89</v>
      </c>
      <c r="Y1390" t="s">
        <v>54</v>
      </c>
      <c r="Z1390" t="s">
        <v>4998</v>
      </c>
      <c r="AA1390" t="s">
        <v>54</v>
      </c>
      <c r="AB1390" t="s">
        <v>57</v>
      </c>
      <c r="AC1390" t="s">
        <v>4999</v>
      </c>
      <c r="AH1390">
        <f t="shared" si="231"/>
        <v>0</v>
      </c>
      <c r="AI1390">
        <f t="shared" si="232"/>
        <v>1</v>
      </c>
      <c r="AJ1390" t="str">
        <f t="shared" si="233"/>
        <v/>
      </c>
      <c r="AK1390">
        <v>1</v>
      </c>
      <c r="AL1390" s="8">
        <f t="shared" si="234"/>
        <v>127.00000000000001</v>
      </c>
      <c r="AM1390" s="8">
        <f t="shared" si="235"/>
        <v>0.16666666666666666</v>
      </c>
      <c r="AN1390" s="8">
        <f t="shared" si="236"/>
        <v>112.6</v>
      </c>
      <c r="AO1390" s="8">
        <f>Table1[[#This Row],[L1 Worked Time]]+Table1[[#This Row],[Idle Time]]+Table1[[#This Row],[L1 Pend Time]]</f>
        <v>239.76666666666668</v>
      </c>
      <c r="AP1390" s="1" t="str">
        <f t="shared" si="237"/>
        <v>Mon</v>
      </c>
      <c r="AQ1390" s="6">
        <f>INT(Table1[[#This Row],[Create Date]])</f>
        <v>45033</v>
      </c>
      <c r="AR1390" s="2">
        <f t="shared" si="238"/>
        <v>45033</v>
      </c>
      <c r="AS1390" s="1" t="str">
        <f t="shared" si="239"/>
        <v>07:00:08</v>
      </c>
      <c r="AT1390" s="1" t="str">
        <f t="shared" si="240"/>
        <v>Week-4</v>
      </c>
      <c r="AU1390" s="3">
        <f t="shared" si="241"/>
        <v>0.29166666666666663</v>
      </c>
      <c r="AW1390">
        <v>0.16666666666666666</v>
      </c>
      <c r="AX1390">
        <v>127.00000000000001</v>
      </c>
      <c r="AY1390">
        <v>112.6</v>
      </c>
    </row>
    <row r="1391" spans="1:51" x14ac:dyDescent="0.25">
      <c r="A1391">
        <v>9544</v>
      </c>
      <c r="B1391" t="s">
        <v>59</v>
      </c>
      <c r="C1391" t="s">
        <v>164</v>
      </c>
      <c r="D1391" t="s">
        <v>43</v>
      </c>
      <c r="E1391" t="s">
        <v>273</v>
      </c>
      <c r="F1391" t="s">
        <v>4997</v>
      </c>
      <c r="G1391" t="s">
        <v>82</v>
      </c>
      <c r="H1391" t="s">
        <v>72</v>
      </c>
      <c r="I1391" t="s">
        <v>72</v>
      </c>
      <c r="J1391" t="s">
        <v>48</v>
      </c>
      <c r="L1391" t="s">
        <v>50</v>
      </c>
      <c r="M1391" t="s">
        <v>65</v>
      </c>
      <c r="N1391">
        <v>14</v>
      </c>
      <c r="O1391" t="s">
        <v>48</v>
      </c>
      <c r="P1391" t="s">
        <v>66</v>
      </c>
      <c r="Q1391" t="s">
        <v>73</v>
      </c>
      <c r="V1391" t="s">
        <v>48</v>
      </c>
      <c r="W1391" t="s">
        <v>54</v>
      </c>
      <c r="X1391" t="s">
        <v>244</v>
      </c>
      <c r="Y1391" t="s">
        <v>54</v>
      </c>
      <c r="Z1391" t="s">
        <v>285</v>
      </c>
      <c r="AA1391" t="s">
        <v>54</v>
      </c>
      <c r="AB1391" t="s">
        <v>57</v>
      </c>
      <c r="AC1391" t="s">
        <v>5000</v>
      </c>
      <c r="AH1391">
        <f t="shared" si="231"/>
        <v>0</v>
      </c>
      <c r="AI1391">
        <f t="shared" si="232"/>
        <v>1</v>
      </c>
      <c r="AJ1391" t="str">
        <f t="shared" si="233"/>
        <v/>
      </c>
      <c r="AK1391">
        <v>1</v>
      </c>
      <c r="AL1391" s="8">
        <f t="shared" si="234"/>
        <v>14</v>
      </c>
      <c r="AM1391" s="8">
        <f t="shared" si="235"/>
        <v>0.31666666666666665</v>
      </c>
      <c r="AN1391" s="8">
        <f t="shared" si="236"/>
        <v>250.51666666666665</v>
      </c>
      <c r="AO1391" s="8">
        <f>Table1[[#This Row],[L1 Worked Time]]+Table1[[#This Row],[Idle Time]]+Table1[[#This Row],[L1 Pend Time]]</f>
        <v>264.83333333333331</v>
      </c>
      <c r="AP1391" s="1" t="str">
        <f t="shared" si="237"/>
        <v>Mon</v>
      </c>
      <c r="AQ1391" s="6">
        <f>INT(Table1[[#This Row],[Create Date]])</f>
        <v>45033</v>
      </c>
      <c r="AR1391" s="2">
        <f t="shared" si="238"/>
        <v>45033</v>
      </c>
      <c r="AS1391" s="1" t="str">
        <f t="shared" si="239"/>
        <v>07:00:08</v>
      </c>
      <c r="AT1391" s="1" t="str">
        <f t="shared" si="240"/>
        <v>Week-4</v>
      </c>
      <c r="AU1391" s="3">
        <f t="shared" si="241"/>
        <v>0.29166666666666663</v>
      </c>
      <c r="AW1391">
        <v>0.31666666666666665</v>
      </c>
      <c r="AX1391">
        <v>14</v>
      </c>
      <c r="AY1391">
        <v>250.51666666666665</v>
      </c>
    </row>
    <row r="1392" spans="1:51" x14ac:dyDescent="0.25">
      <c r="A1392">
        <v>9543</v>
      </c>
      <c r="B1392" t="s">
        <v>41</v>
      </c>
      <c r="C1392" t="s">
        <v>42</v>
      </c>
      <c r="D1392" t="s">
        <v>43</v>
      </c>
      <c r="E1392" t="s">
        <v>110</v>
      </c>
      <c r="F1392" t="s">
        <v>5001</v>
      </c>
      <c r="G1392" t="s">
        <v>181</v>
      </c>
      <c r="H1392" t="s">
        <v>72</v>
      </c>
      <c r="I1392" t="s">
        <v>72</v>
      </c>
      <c r="J1392" t="s">
        <v>112</v>
      </c>
      <c r="K1392" t="s">
        <v>113</v>
      </c>
      <c r="L1392" t="s">
        <v>50</v>
      </c>
      <c r="M1392" t="s">
        <v>114</v>
      </c>
      <c r="N1392">
        <v>21</v>
      </c>
      <c r="O1392" t="s">
        <v>48</v>
      </c>
      <c r="P1392" t="s">
        <v>52</v>
      </c>
      <c r="T1392" t="s">
        <v>105</v>
      </c>
      <c r="V1392" t="s">
        <v>48</v>
      </c>
      <c r="W1392" t="s">
        <v>54</v>
      </c>
      <c r="X1392" t="s">
        <v>247</v>
      </c>
      <c r="Y1392" t="s">
        <v>54</v>
      </c>
      <c r="Z1392" t="s">
        <v>3425</v>
      </c>
      <c r="AA1392" t="s">
        <v>54</v>
      </c>
      <c r="AB1392" t="s">
        <v>57</v>
      </c>
      <c r="AC1392" t="s">
        <v>5002</v>
      </c>
      <c r="AH1392">
        <f t="shared" si="231"/>
        <v>0</v>
      </c>
      <c r="AI1392">
        <f t="shared" si="232"/>
        <v>1</v>
      </c>
      <c r="AJ1392" t="str">
        <f t="shared" si="233"/>
        <v/>
      </c>
      <c r="AK1392">
        <v>1</v>
      </c>
      <c r="AL1392" s="8">
        <f t="shared" si="234"/>
        <v>21</v>
      </c>
      <c r="AM1392" s="8">
        <f t="shared" si="235"/>
        <v>0.26666666666666666</v>
      </c>
      <c r="AN1392" s="8">
        <f t="shared" si="236"/>
        <v>126.71666666666668</v>
      </c>
      <c r="AO1392" s="8">
        <f>Table1[[#This Row],[L1 Worked Time]]+Table1[[#This Row],[Idle Time]]+Table1[[#This Row],[L1 Pend Time]]</f>
        <v>147.98333333333335</v>
      </c>
      <c r="AP1392" s="1" t="str">
        <f t="shared" si="237"/>
        <v>Mon</v>
      </c>
      <c r="AQ1392" s="6">
        <f>INT(Table1[[#This Row],[Create Date]])</f>
        <v>45033</v>
      </c>
      <c r="AR1392" s="2">
        <f t="shared" si="238"/>
        <v>45033</v>
      </c>
      <c r="AS1392" s="1" t="str">
        <f t="shared" si="239"/>
        <v>07:00:03</v>
      </c>
      <c r="AT1392" s="1" t="str">
        <f t="shared" si="240"/>
        <v>Week-4</v>
      </c>
      <c r="AU1392" s="3">
        <f t="shared" si="241"/>
        <v>0.29166666666666663</v>
      </c>
      <c r="AW1392">
        <v>0.26666666666666666</v>
      </c>
      <c r="AX1392">
        <v>21</v>
      </c>
      <c r="AY1392">
        <v>126.71666666666668</v>
      </c>
    </row>
    <row r="1393" spans="1:51" x14ac:dyDescent="0.25">
      <c r="A1393">
        <v>9542</v>
      </c>
      <c r="B1393" t="s">
        <v>59</v>
      </c>
      <c r="C1393" t="s">
        <v>164</v>
      </c>
      <c r="D1393" t="s">
        <v>43</v>
      </c>
      <c r="E1393" t="s">
        <v>5003</v>
      </c>
      <c r="F1393" t="s">
        <v>5004</v>
      </c>
      <c r="G1393" t="s">
        <v>120</v>
      </c>
      <c r="H1393" t="s">
        <v>63</v>
      </c>
      <c r="I1393" t="s">
        <v>63</v>
      </c>
      <c r="J1393" t="s">
        <v>64</v>
      </c>
      <c r="L1393" t="s">
        <v>50</v>
      </c>
      <c r="M1393" t="s">
        <v>65</v>
      </c>
      <c r="N1393">
        <v>22</v>
      </c>
      <c r="O1393" t="s">
        <v>48</v>
      </c>
      <c r="P1393" t="s">
        <v>66</v>
      </c>
      <c r="Q1393" t="s">
        <v>67</v>
      </c>
      <c r="V1393" t="s">
        <v>48</v>
      </c>
      <c r="W1393" t="s">
        <v>54</v>
      </c>
      <c r="X1393" t="s">
        <v>232</v>
      </c>
      <c r="Y1393" t="s">
        <v>54</v>
      </c>
      <c r="Z1393" t="s">
        <v>2252</v>
      </c>
      <c r="AA1393" t="s">
        <v>54</v>
      </c>
      <c r="AB1393" t="s">
        <v>57</v>
      </c>
      <c r="AC1393" t="s">
        <v>5005</v>
      </c>
      <c r="AH1393">
        <f t="shared" si="231"/>
        <v>0</v>
      </c>
      <c r="AI1393">
        <f t="shared" si="232"/>
        <v>1</v>
      </c>
      <c r="AJ1393" t="str">
        <f t="shared" si="233"/>
        <v/>
      </c>
      <c r="AK1393">
        <v>1</v>
      </c>
      <c r="AL1393" s="8">
        <f t="shared" si="234"/>
        <v>22</v>
      </c>
      <c r="AM1393" s="8">
        <f t="shared" si="235"/>
        <v>0.78333333333333333</v>
      </c>
      <c r="AN1393" s="8">
        <f t="shared" si="236"/>
        <v>102.25</v>
      </c>
      <c r="AO1393" s="8">
        <f>Table1[[#This Row],[L1 Worked Time]]+Table1[[#This Row],[Idle Time]]+Table1[[#This Row],[L1 Pend Time]]</f>
        <v>125.03333333333333</v>
      </c>
      <c r="AP1393" s="1" t="str">
        <f t="shared" si="237"/>
        <v>Mon</v>
      </c>
      <c r="AQ1393" s="6">
        <f>INT(Table1[[#This Row],[Create Date]])</f>
        <v>45033</v>
      </c>
      <c r="AR1393" s="2">
        <f t="shared" si="238"/>
        <v>45033</v>
      </c>
      <c r="AS1393" s="1" t="str">
        <f t="shared" si="239"/>
        <v>06:30:05</v>
      </c>
      <c r="AT1393" s="1" t="str">
        <f t="shared" si="240"/>
        <v>Week-4</v>
      </c>
      <c r="AU1393" s="3">
        <f t="shared" si="241"/>
        <v>0.25</v>
      </c>
      <c r="AW1393">
        <v>0.78333333333333333</v>
      </c>
      <c r="AX1393">
        <v>22</v>
      </c>
      <c r="AY1393">
        <v>102.25</v>
      </c>
    </row>
    <row r="1394" spans="1:51" x14ac:dyDescent="0.25">
      <c r="A1394">
        <v>9541</v>
      </c>
      <c r="B1394" t="s">
        <v>59</v>
      </c>
      <c r="C1394" t="s">
        <v>109</v>
      </c>
      <c r="D1394" t="s">
        <v>43</v>
      </c>
      <c r="E1394" t="s">
        <v>5006</v>
      </c>
      <c r="F1394" t="s">
        <v>5007</v>
      </c>
      <c r="G1394" t="s">
        <v>120</v>
      </c>
      <c r="H1394" t="s">
        <v>72</v>
      </c>
      <c r="I1394" t="s">
        <v>72</v>
      </c>
      <c r="J1394" t="s">
        <v>64</v>
      </c>
      <c r="L1394" t="s">
        <v>50</v>
      </c>
      <c r="M1394" t="s">
        <v>65</v>
      </c>
      <c r="N1394">
        <v>17</v>
      </c>
      <c r="O1394" t="s">
        <v>48</v>
      </c>
      <c r="P1394" t="s">
        <v>66</v>
      </c>
      <c r="Q1394" t="s">
        <v>88</v>
      </c>
      <c r="V1394" t="s">
        <v>48</v>
      </c>
      <c r="W1394" t="s">
        <v>54</v>
      </c>
      <c r="X1394" t="s">
        <v>55</v>
      </c>
      <c r="Y1394" t="s">
        <v>54</v>
      </c>
      <c r="Z1394" t="s">
        <v>5008</v>
      </c>
      <c r="AA1394" t="s">
        <v>54</v>
      </c>
      <c r="AB1394" t="s">
        <v>57</v>
      </c>
      <c r="AC1394" t="s">
        <v>573</v>
      </c>
      <c r="AH1394">
        <f t="shared" si="231"/>
        <v>0</v>
      </c>
      <c r="AI1394">
        <f t="shared" si="232"/>
        <v>1</v>
      </c>
      <c r="AJ1394" t="str">
        <f t="shared" si="233"/>
        <v/>
      </c>
      <c r="AK1394">
        <v>1</v>
      </c>
      <c r="AL1394" s="8">
        <f t="shared" si="234"/>
        <v>17</v>
      </c>
      <c r="AM1394" s="8">
        <f t="shared" si="235"/>
        <v>0.15000000000000002</v>
      </c>
      <c r="AN1394" s="8">
        <f t="shared" si="236"/>
        <v>57.983333333333327</v>
      </c>
      <c r="AO1394" s="8">
        <f>Table1[[#This Row],[L1 Worked Time]]+Table1[[#This Row],[Idle Time]]+Table1[[#This Row],[L1 Pend Time]]</f>
        <v>75.133333333333326</v>
      </c>
      <c r="AP1394" s="1" t="str">
        <f t="shared" si="237"/>
        <v>Mon</v>
      </c>
      <c r="AQ1394" s="6">
        <f>INT(Table1[[#This Row],[Create Date]])</f>
        <v>45033</v>
      </c>
      <c r="AR1394" s="2">
        <f t="shared" si="238"/>
        <v>45033</v>
      </c>
      <c r="AS1394" s="1" t="str">
        <f t="shared" si="239"/>
        <v>06:00:06</v>
      </c>
      <c r="AT1394" s="1" t="str">
        <f t="shared" si="240"/>
        <v>Week-4</v>
      </c>
      <c r="AU1394" s="3">
        <f t="shared" si="241"/>
        <v>0.25</v>
      </c>
      <c r="AW1394">
        <v>0.15000000000000002</v>
      </c>
      <c r="AX1394">
        <v>17</v>
      </c>
      <c r="AY1394">
        <v>57.983333333333327</v>
      </c>
    </row>
    <row r="1395" spans="1:51" x14ac:dyDescent="0.25">
      <c r="A1395">
        <v>9540</v>
      </c>
      <c r="B1395" t="s">
        <v>41</v>
      </c>
      <c r="C1395" t="s">
        <v>399</v>
      </c>
      <c r="D1395" t="s">
        <v>43</v>
      </c>
      <c r="E1395" t="s">
        <v>1930</v>
      </c>
      <c r="F1395" t="s">
        <v>5009</v>
      </c>
      <c r="G1395" t="s">
        <v>120</v>
      </c>
      <c r="H1395" t="s">
        <v>47</v>
      </c>
      <c r="I1395" t="s">
        <v>72</v>
      </c>
      <c r="J1395" t="s">
        <v>379</v>
      </c>
      <c r="K1395" t="s">
        <v>104</v>
      </c>
      <c r="L1395" t="s">
        <v>50</v>
      </c>
      <c r="M1395" t="s">
        <v>682</v>
      </c>
      <c r="N1395">
        <v>18</v>
      </c>
      <c r="O1395" t="s">
        <v>48</v>
      </c>
      <c r="P1395" t="s">
        <v>52</v>
      </c>
      <c r="T1395" t="s">
        <v>105</v>
      </c>
      <c r="V1395" t="s">
        <v>48</v>
      </c>
      <c r="W1395" t="s">
        <v>54</v>
      </c>
      <c r="X1395" t="s">
        <v>106</v>
      </c>
      <c r="Y1395" t="s">
        <v>54</v>
      </c>
      <c r="Z1395" t="s">
        <v>222</v>
      </c>
      <c r="AA1395" t="s">
        <v>54</v>
      </c>
      <c r="AB1395" t="s">
        <v>57</v>
      </c>
      <c r="AC1395" t="s">
        <v>5010</v>
      </c>
      <c r="AH1395">
        <f t="shared" si="231"/>
        <v>0</v>
      </c>
      <c r="AI1395">
        <f t="shared" si="232"/>
        <v>0</v>
      </c>
      <c r="AJ1395">
        <f t="shared" si="233"/>
        <v>1</v>
      </c>
      <c r="AK1395">
        <v>1</v>
      </c>
      <c r="AL1395" s="8">
        <f t="shared" si="234"/>
        <v>18</v>
      </c>
      <c r="AM1395" s="8">
        <f t="shared" si="235"/>
        <v>8.3333333333333329E-2</v>
      </c>
      <c r="AN1395" s="8">
        <f t="shared" si="236"/>
        <v>38.533333333333331</v>
      </c>
      <c r="AO1395" s="8">
        <f>Table1[[#This Row],[L1 Worked Time]]+Table1[[#This Row],[Idle Time]]+Table1[[#This Row],[L1 Pend Time]]</f>
        <v>56.61666666666666</v>
      </c>
      <c r="AP1395" s="1" t="str">
        <f t="shared" si="237"/>
        <v>Mon</v>
      </c>
      <c r="AQ1395" s="6">
        <f>INT(Table1[[#This Row],[Create Date]])</f>
        <v>45033</v>
      </c>
      <c r="AR1395" s="2">
        <f t="shared" si="238"/>
        <v>45033</v>
      </c>
      <c r="AS1395" s="1" t="str">
        <f t="shared" si="239"/>
        <v>03:50:03</v>
      </c>
      <c r="AT1395" s="1" t="str">
        <f t="shared" si="240"/>
        <v>Week-4</v>
      </c>
      <c r="AU1395" s="3">
        <f t="shared" si="241"/>
        <v>0.125</v>
      </c>
      <c r="AW1395">
        <v>8.3333333333333329E-2</v>
      </c>
      <c r="AX1395">
        <v>18</v>
      </c>
      <c r="AY1395">
        <v>38.533333333333331</v>
      </c>
    </row>
    <row r="1396" spans="1:51" x14ac:dyDescent="0.25">
      <c r="A1396">
        <v>9573</v>
      </c>
      <c r="B1396" t="s">
        <v>117</v>
      </c>
      <c r="C1396" t="s">
        <v>164</v>
      </c>
      <c r="D1396" t="s">
        <v>43</v>
      </c>
      <c r="E1396" t="s">
        <v>1300</v>
      </c>
      <c r="F1396" t="s">
        <v>4921</v>
      </c>
      <c r="G1396" t="s">
        <v>140</v>
      </c>
      <c r="H1396" t="s">
        <v>63</v>
      </c>
      <c r="I1396" t="s">
        <v>63</v>
      </c>
      <c r="J1396" t="s">
        <v>281</v>
      </c>
      <c r="K1396" t="s">
        <v>1302</v>
      </c>
      <c r="L1396" t="s">
        <v>50</v>
      </c>
      <c r="M1396" t="s">
        <v>122</v>
      </c>
      <c r="N1396">
        <v>68</v>
      </c>
      <c r="O1396" t="s">
        <v>48</v>
      </c>
      <c r="P1396" t="s">
        <v>251</v>
      </c>
      <c r="S1396" t="s">
        <v>252</v>
      </c>
      <c r="V1396" t="s">
        <v>282</v>
      </c>
      <c r="W1396" t="s">
        <v>54</v>
      </c>
      <c r="X1396" t="s">
        <v>55</v>
      </c>
      <c r="Y1396" t="s">
        <v>54</v>
      </c>
      <c r="Z1396" t="s">
        <v>4893</v>
      </c>
      <c r="AA1396" t="s">
        <v>54</v>
      </c>
      <c r="AB1396" t="s">
        <v>57</v>
      </c>
      <c r="AC1396" t="s">
        <v>57</v>
      </c>
      <c r="AH1396">
        <f t="shared" si="231"/>
        <v>1</v>
      </c>
      <c r="AI1396">
        <f t="shared" si="232"/>
        <v>1</v>
      </c>
      <c r="AJ1396" t="str">
        <f t="shared" si="233"/>
        <v/>
      </c>
      <c r="AK1396">
        <v>1</v>
      </c>
      <c r="AL1396" s="8">
        <f t="shared" si="234"/>
        <v>68</v>
      </c>
      <c r="AM1396" s="8">
        <f t="shared" si="235"/>
        <v>0.15000000000000002</v>
      </c>
      <c r="AN1396" s="8">
        <f t="shared" si="236"/>
        <v>1.6666666666666666E-2</v>
      </c>
      <c r="AO1396" s="8">
        <f>Table1[[#This Row],[L1 Worked Time]]+Table1[[#This Row],[Idle Time]]+Table1[[#This Row],[L1 Pend Time]]</f>
        <v>68.166666666666671</v>
      </c>
      <c r="AP1396" s="1" t="str">
        <f t="shared" si="237"/>
        <v>Tue</v>
      </c>
      <c r="AQ1396" s="6">
        <f>INT(Table1[[#This Row],[Create Date]])</f>
        <v>45034</v>
      </c>
      <c r="AR1396" s="2">
        <f t="shared" si="238"/>
        <v>45034</v>
      </c>
      <c r="AS1396" s="1" t="str">
        <f t="shared" si="239"/>
        <v>23:50:03</v>
      </c>
      <c r="AT1396" s="1" t="str">
        <f t="shared" si="240"/>
        <v>Week-4</v>
      </c>
      <c r="AU1396" s="3">
        <f t="shared" si="241"/>
        <v>0.95833333333333326</v>
      </c>
      <c r="AW1396">
        <v>0.15000000000000002</v>
      </c>
      <c r="AX1396">
        <v>68</v>
      </c>
      <c r="AY1396">
        <v>1.6666666666666666E-2</v>
      </c>
    </row>
    <row r="1397" spans="1:51" x14ac:dyDescent="0.25">
      <c r="A1397">
        <v>9572</v>
      </c>
      <c r="B1397" t="s">
        <v>41</v>
      </c>
      <c r="C1397" t="s">
        <v>60</v>
      </c>
      <c r="D1397" t="s">
        <v>43</v>
      </c>
      <c r="E1397" t="s">
        <v>110</v>
      </c>
      <c r="F1397" t="s">
        <v>4922</v>
      </c>
      <c r="G1397" t="s">
        <v>140</v>
      </c>
      <c r="H1397" t="s">
        <v>72</v>
      </c>
      <c r="I1397" t="s">
        <v>72</v>
      </c>
      <c r="J1397" t="s">
        <v>392</v>
      </c>
      <c r="K1397" t="s">
        <v>113</v>
      </c>
      <c r="L1397" t="s">
        <v>50</v>
      </c>
      <c r="M1397" t="s">
        <v>114</v>
      </c>
      <c r="N1397">
        <v>22</v>
      </c>
      <c r="O1397" t="s">
        <v>48</v>
      </c>
      <c r="P1397" t="s">
        <v>52</v>
      </c>
      <c r="T1397" t="s">
        <v>105</v>
      </c>
      <c r="V1397" t="s">
        <v>48</v>
      </c>
      <c r="W1397" t="s">
        <v>54</v>
      </c>
      <c r="X1397" t="s">
        <v>78</v>
      </c>
      <c r="Y1397" t="s">
        <v>54</v>
      </c>
      <c r="Z1397" t="s">
        <v>4923</v>
      </c>
      <c r="AA1397" t="s">
        <v>54</v>
      </c>
      <c r="AB1397" t="s">
        <v>57</v>
      </c>
      <c r="AC1397" t="s">
        <v>57</v>
      </c>
      <c r="AH1397">
        <f t="shared" si="231"/>
        <v>0</v>
      </c>
      <c r="AI1397">
        <f t="shared" si="232"/>
        <v>1</v>
      </c>
      <c r="AJ1397" t="str">
        <f t="shared" si="233"/>
        <v/>
      </c>
      <c r="AK1397">
        <v>1</v>
      </c>
      <c r="AL1397" s="8">
        <f t="shared" si="234"/>
        <v>22</v>
      </c>
      <c r="AM1397" s="8">
        <f t="shared" si="235"/>
        <v>0.13333333333333333</v>
      </c>
      <c r="AN1397" s="8">
        <f t="shared" si="236"/>
        <v>1.6666666666666666E-2</v>
      </c>
      <c r="AO1397" s="8">
        <f>Table1[[#This Row],[L1 Worked Time]]+Table1[[#This Row],[Idle Time]]+Table1[[#This Row],[L1 Pend Time]]</f>
        <v>22.15</v>
      </c>
      <c r="AP1397" s="1" t="str">
        <f t="shared" si="237"/>
        <v>Tue</v>
      </c>
      <c r="AQ1397" s="6">
        <f>INT(Table1[[#This Row],[Create Date]])</f>
        <v>45034</v>
      </c>
      <c r="AR1397" s="2">
        <f t="shared" si="238"/>
        <v>45034</v>
      </c>
      <c r="AS1397" s="1" t="str">
        <f t="shared" si="239"/>
        <v>22:40:03</v>
      </c>
      <c r="AT1397" s="1" t="str">
        <f t="shared" si="240"/>
        <v>Week-4</v>
      </c>
      <c r="AU1397" s="3">
        <f t="shared" si="241"/>
        <v>0.91666666666666663</v>
      </c>
      <c r="AW1397">
        <v>0.13333333333333333</v>
      </c>
      <c r="AX1397">
        <v>22</v>
      </c>
      <c r="AY1397">
        <v>1.6666666666666666E-2</v>
      </c>
    </row>
    <row r="1398" spans="1:51" x14ac:dyDescent="0.25">
      <c r="A1398">
        <v>9571</v>
      </c>
      <c r="B1398" t="s">
        <v>41</v>
      </c>
      <c r="C1398" t="s">
        <v>60</v>
      </c>
      <c r="D1398" t="s">
        <v>43</v>
      </c>
      <c r="E1398" t="s">
        <v>110</v>
      </c>
      <c r="F1398" t="s">
        <v>4924</v>
      </c>
      <c r="G1398" t="s">
        <v>140</v>
      </c>
      <c r="H1398" t="s">
        <v>72</v>
      </c>
      <c r="I1398" t="s">
        <v>72</v>
      </c>
      <c r="J1398" t="s">
        <v>48</v>
      </c>
      <c r="K1398" t="s">
        <v>113</v>
      </c>
      <c r="L1398" t="s">
        <v>50</v>
      </c>
      <c r="M1398" t="s">
        <v>114</v>
      </c>
      <c r="N1398">
        <v>27</v>
      </c>
      <c r="O1398" t="s">
        <v>48</v>
      </c>
      <c r="P1398" t="s">
        <v>52</v>
      </c>
      <c r="T1398" t="s">
        <v>105</v>
      </c>
      <c r="V1398" t="s">
        <v>48</v>
      </c>
      <c r="W1398" t="s">
        <v>54</v>
      </c>
      <c r="X1398" t="s">
        <v>142</v>
      </c>
      <c r="Y1398" t="s">
        <v>54</v>
      </c>
      <c r="Z1398" t="s">
        <v>2441</v>
      </c>
      <c r="AA1398" t="s">
        <v>54</v>
      </c>
      <c r="AB1398" t="s">
        <v>57</v>
      </c>
      <c r="AC1398" t="s">
        <v>57</v>
      </c>
      <c r="AH1398">
        <f t="shared" si="231"/>
        <v>0</v>
      </c>
      <c r="AI1398">
        <f t="shared" si="232"/>
        <v>1</v>
      </c>
      <c r="AJ1398" t="str">
        <f t="shared" si="233"/>
        <v/>
      </c>
      <c r="AK1398">
        <v>1</v>
      </c>
      <c r="AL1398" s="8">
        <f t="shared" si="234"/>
        <v>27</v>
      </c>
      <c r="AM1398" s="8">
        <f t="shared" si="235"/>
        <v>0.1</v>
      </c>
      <c r="AN1398" s="8">
        <f t="shared" si="236"/>
        <v>1.6666666666666666E-2</v>
      </c>
      <c r="AO1398" s="8">
        <f>Table1[[#This Row],[L1 Worked Time]]+Table1[[#This Row],[Idle Time]]+Table1[[#This Row],[L1 Pend Time]]</f>
        <v>27.116666666666667</v>
      </c>
      <c r="AP1398" s="1" t="str">
        <f t="shared" si="237"/>
        <v>Tue</v>
      </c>
      <c r="AQ1398" s="6">
        <f>INT(Table1[[#This Row],[Create Date]])</f>
        <v>45034</v>
      </c>
      <c r="AR1398" s="2">
        <f t="shared" si="238"/>
        <v>45034</v>
      </c>
      <c r="AS1398" s="1" t="str">
        <f t="shared" si="239"/>
        <v>16:50:03</v>
      </c>
      <c r="AT1398" s="1" t="str">
        <f t="shared" si="240"/>
        <v>Week-4</v>
      </c>
      <c r="AU1398" s="3">
        <f t="shared" si="241"/>
        <v>0.66666666666666663</v>
      </c>
      <c r="AW1398">
        <v>0.1</v>
      </c>
      <c r="AX1398">
        <v>27</v>
      </c>
      <c r="AY1398">
        <v>1.6666666666666666E-2</v>
      </c>
    </row>
    <row r="1399" spans="1:51" x14ac:dyDescent="0.25">
      <c r="A1399">
        <v>9570</v>
      </c>
      <c r="B1399" t="s">
        <v>59</v>
      </c>
      <c r="C1399" t="s">
        <v>60</v>
      </c>
      <c r="D1399" t="s">
        <v>43</v>
      </c>
      <c r="E1399" t="s">
        <v>4925</v>
      </c>
      <c r="F1399" t="s">
        <v>4926</v>
      </c>
      <c r="G1399" t="s">
        <v>181</v>
      </c>
      <c r="H1399" t="s">
        <v>47</v>
      </c>
      <c r="I1399" t="s">
        <v>47</v>
      </c>
      <c r="J1399" t="s">
        <v>64</v>
      </c>
      <c r="L1399" t="s">
        <v>50</v>
      </c>
      <c r="M1399" t="s">
        <v>65</v>
      </c>
      <c r="N1399">
        <v>55</v>
      </c>
      <c r="O1399" t="s">
        <v>48</v>
      </c>
      <c r="P1399" t="s">
        <v>66</v>
      </c>
      <c r="Q1399" t="s">
        <v>317</v>
      </c>
      <c r="V1399" t="s">
        <v>48</v>
      </c>
      <c r="W1399" t="s">
        <v>54</v>
      </c>
      <c r="X1399" t="s">
        <v>55</v>
      </c>
      <c r="Y1399" t="s">
        <v>54</v>
      </c>
      <c r="Z1399" t="s">
        <v>4927</v>
      </c>
      <c r="AA1399" t="s">
        <v>54</v>
      </c>
      <c r="AB1399" t="s">
        <v>57</v>
      </c>
      <c r="AC1399" t="s">
        <v>2553</v>
      </c>
      <c r="AH1399">
        <f t="shared" si="231"/>
        <v>0</v>
      </c>
      <c r="AI1399">
        <f t="shared" si="232"/>
        <v>1</v>
      </c>
      <c r="AJ1399" t="str">
        <f t="shared" si="233"/>
        <v/>
      </c>
      <c r="AK1399">
        <v>1</v>
      </c>
      <c r="AL1399" s="8">
        <f t="shared" si="234"/>
        <v>55.000000000000007</v>
      </c>
      <c r="AM1399" s="8">
        <f t="shared" si="235"/>
        <v>0.15000000000000002</v>
      </c>
      <c r="AN1399" s="8">
        <f t="shared" si="236"/>
        <v>27.416666666666668</v>
      </c>
      <c r="AO1399" s="8">
        <f>Table1[[#This Row],[L1 Worked Time]]+Table1[[#This Row],[Idle Time]]+Table1[[#This Row],[L1 Pend Time]]</f>
        <v>82.566666666666677</v>
      </c>
      <c r="AP1399" s="1" t="str">
        <f t="shared" si="237"/>
        <v>Tue</v>
      </c>
      <c r="AQ1399" s="6">
        <f>INT(Table1[[#This Row],[Create Date]])</f>
        <v>45034</v>
      </c>
      <c r="AR1399" s="2">
        <f t="shared" si="238"/>
        <v>45034</v>
      </c>
      <c r="AS1399" s="1" t="str">
        <f t="shared" si="239"/>
        <v>15:30:05</v>
      </c>
      <c r="AT1399" s="1" t="str">
        <f t="shared" si="240"/>
        <v>Week-4</v>
      </c>
      <c r="AU1399" s="3">
        <f t="shared" si="241"/>
        <v>0.625</v>
      </c>
      <c r="AW1399">
        <v>0.15000000000000002</v>
      </c>
      <c r="AX1399">
        <v>55.000000000000007</v>
      </c>
      <c r="AY1399">
        <v>27.416666666666668</v>
      </c>
    </row>
    <row r="1400" spans="1:51" x14ac:dyDescent="0.25">
      <c r="A1400">
        <v>9569</v>
      </c>
      <c r="B1400" t="s">
        <v>41</v>
      </c>
      <c r="C1400" t="s">
        <v>60</v>
      </c>
      <c r="D1400" t="s">
        <v>43</v>
      </c>
      <c r="E1400" t="s">
        <v>110</v>
      </c>
      <c r="F1400" t="s">
        <v>4928</v>
      </c>
      <c r="G1400" t="s">
        <v>82</v>
      </c>
      <c r="H1400" t="s">
        <v>72</v>
      </c>
      <c r="I1400" t="s">
        <v>72</v>
      </c>
      <c r="J1400" t="s">
        <v>112</v>
      </c>
      <c r="K1400" t="s">
        <v>113</v>
      </c>
      <c r="L1400" t="s">
        <v>50</v>
      </c>
      <c r="M1400" t="s">
        <v>114</v>
      </c>
      <c r="N1400">
        <v>51</v>
      </c>
      <c r="O1400" t="s">
        <v>48</v>
      </c>
      <c r="P1400" t="s">
        <v>52</v>
      </c>
      <c r="T1400" t="s">
        <v>105</v>
      </c>
      <c r="V1400" t="s">
        <v>48</v>
      </c>
      <c r="W1400" t="s">
        <v>54</v>
      </c>
      <c r="X1400" t="s">
        <v>244</v>
      </c>
      <c r="Y1400" t="s">
        <v>54</v>
      </c>
      <c r="Z1400" t="s">
        <v>4929</v>
      </c>
      <c r="AA1400" t="s">
        <v>54</v>
      </c>
      <c r="AB1400" t="s">
        <v>57</v>
      </c>
      <c r="AC1400" t="s">
        <v>290</v>
      </c>
      <c r="AH1400">
        <f t="shared" si="231"/>
        <v>0</v>
      </c>
      <c r="AI1400">
        <f t="shared" si="232"/>
        <v>1</v>
      </c>
      <c r="AJ1400" t="str">
        <f t="shared" si="233"/>
        <v/>
      </c>
      <c r="AK1400">
        <v>1</v>
      </c>
      <c r="AL1400" s="8">
        <f t="shared" si="234"/>
        <v>51</v>
      </c>
      <c r="AM1400" s="8">
        <f t="shared" si="235"/>
        <v>0.31666666666666665</v>
      </c>
      <c r="AN1400" s="8">
        <f t="shared" si="236"/>
        <v>32.283333333333331</v>
      </c>
      <c r="AO1400" s="8">
        <f>Table1[[#This Row],[L1 Worked Time]]+Table1[[#This Row],[Idle Time]]+Table1[[#This Row],[L1 Pend Time]]</f>
        <v>83.6</v>
      </c>
      <c r="AP1400" s="1" t="str">
        <f t="shared" si="237"/>
        <v>Tue</v>
      </c>
      <c r="AQ1400" s="6">
        <f>INT(Table1[[#This Row],[Create Date]])</f>
        <v>45034</v>
      </c>
      <c r="AR1400" s="2">
        <f t="shared" si="238"/>
        <v>45034</v>
      </c>
      <c r="AS1400" s="1" t="str">
        <f t="shared" si="239"/>
        <v>15:30:03</v>
      </c>
      <c r="AT1400" s="1" t="str">
        <f t="shared" si="240"/>
        <v>Week-4</v>
      </c>
      <c r="AU1400" s="3">
        <f t="shared" si="241"/>
        <v>0.625</v>
      </c>
      <c r="AW1400">
        <v>0.31666666666666665</v>
      </c>
      <c r="AX1400">
        <v>51</v>
      </c>
      <c r="AY1400">
        <v>32.283333333333331</v>
      </c>
    </row>
    <row r="1401" spans="1:51" x14ac:dyDescent="0.25">
      <c r="A1401">
        <v>9568</v>
      </c>
      <c r="B1401" t="s">
        <v>59</v>
      </c>
      <c r="C1401" t="s">
        <v>60</v>
      </c>
      <c r="D1401" t="s">
        <v>43</v>
      </c>
      <c r="E1401" t="s">
        <v>4930</v>
      </c>
      <c r="F1401" t="s">
        <v>4931</v>
      </c>
      <c r="G1401" t="s">
        <v>46</v>
      </c>
      <c r="H1401" t="s">
        <v>63</v>
      </c>
      <c r="I1401" t="s">
        <v>63</v>
      </c>
      <c r="J1401" t="s">
        <v>64</v>
      </c>
      <c r="L1401" t="s">
        <v>50</v>
      </c>
      <c r="M1401" t="s">
        <v>65</v>
      </c>
      <c r="N1401">
        <v>23</v>
      </c>
      <c r="O1401" t="s">
        <v>48</v>
      </c>
      <c r="P1401" t="s">
        <v>66</v>
      </c>
      <c r="Q1401" t="s">
        <v>67</v>
      </c>
      <c r="V1401" t="s">
        <v>48</v>
      </c>
      <c r="W1401" t="s">
        <v>54</v>
      </c>
      <c r="X1401" t="s">
        <v>1413</v>
      </c>
      <c r="Y1401" t="s">
        <v>54</v>
      </c>
      <c r="Z1401" t="s">
        <v>411</v>
      </c>
      <c r="AA1401" t="s">
        <v>54</v>
      </c>
      <c r="AB1401" t="s">
        <v>57</v>
      </c>
      <c r="AC1401" t="s">
        <v>4932</v>
      </c>
      <c r="AH1401">
        <f t="shared" si="231"/>
        <v>0</v>
      </c>
      <c r="AI1401">
        <f t="shared" si="232"/>
        <v>1</v>
      </c>
      <c r="AJ1401" t="str">
        <f t="shared" si="233"/>
        <v/>
      </c>
      <c r="AK1401">
        <v>1</v>
      </c>
      <c r="AL1401" s="8">
        <f t="shared" si="234"/>
        <v>23</v>
      </c>
      <c r="AM1401" s="8">
        <f t="shared" si="235"/>
        <v>1.5166666666666666</v>
      </c>
      <c r="AN1401" s="8">
        <f t="shared" si="236"/>
        <v>44.449999999999996</v>
      </c>
      <c r="AO1401" s="8">
        <f>Table1[[#This Row],[L1 Worked Time]]+Table1[[#This Row],[Idle Time]]+Table1[[#This Row],[L1 Pend Time]]</f>
        <v>68.966666666666669</v>
      </c>
      <c r="AP1401" s="1" t="str">
        <f t="shared" si="237"/>
        <v>Tue</v>
      </c>
      <c r="AQ1401" s="6">
        <f>INT(Table1[[#This Row],[Create Date]])</f>
        <v>45034</v>
      </c>
      <c r="AR1401" s="2">
        <f t="shared" si="238"/>
        <v>45034</v>
      </c>
      <c r="AS1401" s="1" t="str">
        <f t="shared" si="239"/>
        <v>15:00:06</v>
      </c>
      <c r="AT1401" s="1" t="str">
        <f t="shared" si="240"/>
        <v>Week-4</v>
      </c>
      <c r="AU1401" s="3">
        <f t="shared" si="241"/>
        <v>0.625</v>
      </c>
      <c r="AW1401">
        <v>1.5166666666666666</v>
      </c>
      <c r="AX1401">
        <v>23</v>
      </c>
      <c r="AY1401">
        <v>44.449999999999996</v>
      </c>
    </row>
    <row r="1402" spans="1:51" x14ac:dyDescent="0.25">
      <c r="A1402">
        <v>9567</v>
      </c>
      <c r="B1402" t="s">
        <v>59</v>
      </c>
      <c r="C1402" t="s">
        <v>60</v>
      </c>
      <c r="D1402" t="s">
        <v>43</v>
      </c>
      <c r="E1402" t="s">
        <v>4933</v>
      </c>
      <c r="F1402" t="s">
        <v>4931</v>
      </c>
      <c r="G1402" t="s">
        <v>77</v>
      </c>
      <c r="H1402" t="s">
        <v>63</v>
      </c>
      <c r="I1402" t="s">
        <v>63</v>
      </c>
      <c r="J1402" t="s">
        <v>64</v>
      </c>
      <c r="L1402" t="s">
        <v>50</v>
      </c>
      <c r="M1402" t="s">
        <v>65</v>
      </c>
      <c r="N1402">
        <v>81</v>
      </c>
      <c r="O1402" t="s">
        <v>48</v>
      </c>
      <c r="P1402" t="s">
        <v>66</v>
      </c>
      <c r="Q1402" t="s">
        <v>67</v>
      </c>
      <c r="V1402" t="s">
        <v>48</v>
      </c>
      <c r="W1402" t="s">
        <v>54</v>
      </c>
      <c r="X1402" t="s">
        <v>4934</v>
      </c>
      <c r="Y1402" t="s">
        <v>54</v>
      </c>
      <c r="Z1402" t="s">
        <v>4935</v>
      </c>
      <c r="AA1402" t="s">
        <v>54</v>
      </c>
      <c r="AB1402" t="s">
        <v>57</v>
      </c>
      <c r="AC1402" t="s">
        <v>57</v>
      </c>
      <c r="AH1402">
        <f t="shared" si="231"/>
        <v>0</v>
      </c>
      <c r="AI1402">
        <f t="shared" si="232"/>
        <v>1</v>
      </c>
      <c r="AJ1402" t="str">
        <f t="shared" si="233"/>
        <v/>
      </c>
      <c r="AK1402">
        <v>1</v>
      </c>
      <c r="AL1402" s="8">
        <f t="shared" si="234"/>
        <v>81</v>
      </c>
      <c r="AM1402" s="8">
        <f t="shared" si="235"/>
        <v>8.3333333333333339</v>
      </c>
      <c r="AN1402" s="8">
        <f t="shared" si="236"/>
        <v>1.6666666666666666E-2</v>
      </c>
      <c r="AO1402" s="8">
        <f>Table1[[#This Row],[L1 Worked Time]]+Table1[[#This Row],[Idle Time]]+Table1[[#This Row],[L1 Pend Time]]</f>
        <v>89.35</v>
      </c>
      <c r="AP1402" s="1" t="str">
        <f t="shared" si="237"/>
        <v>Tue</v>
      </c>
      <c r="AQ1402" s="6">
        <f>INT(Table1[[#This Row],[Create Date]])</f>
        <v>45034</v>
      </c>
      <c r="AR1402" s="2">
        <f t="shared" si="238"/>
        <v>45034</v>
      </c>
      <c r="AS1402" s="1" t="str">
        <f t="shared" si="239"/>
        <v>15:00:06</v>
      </c>
      <c r="AT1402" s="1" t="str">
        <f t="shared" si="240"/>
        <v>Week-4</v>
      </c>
      <c r="AU1402" s="3">
        <f t="shared" si="241"/>
        <v>0.625</v>
      </c>
      <c r="AW1402">
        <v>8.3333333333333339</v>
      </c>
      <c r="AX1402">
        <v>81</v>
      </c>
      <c r="AY1402">
        <v>1.6666666666666666E-2</v>
      </c>
    </row>
    <row r="1403" spans="1:51" x14ac:dyDescent="0.25">
      <c r="A1403">
        <v>9566</v>
      </c>
      <c r="B1403" t="s">
        <v>59</v>
      </c>
      <c r="C1403" t="s">
        <v>60</v>
      </c>
      <c r="D1403" t="s">
        <v>43</v>
      </c>
      <c r="E1403" t="s">
        <v>4936</v>
      </c>
      <c r="F1403" t="s">
        <v>4937</v>
      </c>
      <c r="G1403" t="s">
        <v>2165</v>
      </c>
      <c r="H1403" t="s">
        <v>63</v>
      </c>
      <c r="I1403" t="s">
        <v>63</v>
      </c>
      <c r="J1403" t="s">
        <v>64</v>
      </c>
      <c r="L1403" t="s">
        <v>50</v>
      </c>
      <c r="M1403" t="s">
        <v>65</v>
      </c>
      <c r="N1403">
        <v>28</v>
      </c>
      <c r="O1403" t="s">
        <v>48</v>
      </c>
      <c r="P1403" t="s">
        <v>66</v>
      </c>
      <c r="Q1403" t="s">
        <v>67</v>
      </c>
      <c r="V1403" t="s">
        <v>48</v>
      </c>
      <c r="W1403" t="s">
        <v>54</v>
      </c>
      <c r="X1403" t="s">
        <v>84</v>
      </c>
      <c r="Y1403" t="s">
        <v>54</v>
      </c>
      <c r="Z1403" t="s">
        <v>4938</v>
      </c>
      <c r="AA1403" t="s">
        <v>54</v>
      </c>
      <c r="AB1403" t="s">
        <v>57</v>
      </c>
      <c r="AC1403" t="s">
        <v>2047</v>
      </c>
      <c r="AH1403">
        <f t="shared" si="231"/>
        <v>0</v>
      </c>
      <c r="AI1403">
        <f t="shared" si="232"/>
        <v>1</v>
      </c>
      <c r="AJ1403" t="str">
        <f t="shared" si="233"/>
        <v/>
      </c>
      <c r="AK1403">
        <v>1</v>
      </c>
      <c r="AL1403" s="8">
        <f t="shared" si="234"/>
        <v>28</v>
      </c>
      <c r="AM1403" s="8">
        <f t="shared" si="235"/>
        <v>0.18333333333333332</v>
      </c>
      <c r="AN1403" s="8">
        <f t="shared" si="236"/>
        <v>23.5</v>
      </c>
      <c r="AO1403" s="8">
        <f>Table1[[#This Row],[L1 Worked Time]]+Table1[[#This Row],[Idle Time]]+Table1[[#This Row],[L1 Pend Time]]</f>
        <v>51.683333333333337</v>
      </c>
      <c r="AP1403" s="1" t="str">
        <f t="shared" si="237"/>
        <v>Tue</v>
      </c>
      <c r="AQ1403" s="6">
        <f>INT(Table1[[#This Row],[Create Date]])</f>
        <v>45034</v>
      </c>
      <c r="AR1403" s="2">
        <f t="shared" si="238"/>
        <v>45034</v>
      </c>
      <c r="AS1403" s="1" t="str">
        <f t="shared" si="239"/>
        <v>13:00:04</v>
      </c>
      <c r="AT1403" s="1" t="str">
        <f t="shared" si="240"/>
        <v>Week-4</v>
      </c>
      <c r="AU1403" s="3">
        <f t="shared" si="241"/>
        <v>0.54166666666666663</v>
      </c>
      <c r="AW1403">
        <v>0.18333333333333332</v>
      </c>
      <c r="AX1403">
        <v>28</v>
      </c>
      <c r="AY1403">
        <v>23.5</v>
      </c>
    </row>
    <row r="1404" spans="1:51" x14ac:dyDescent="0.25">
      <c r="A1404">
        <v>9565</v>
      </c>
      <c r="B1404" t="s">
        <v>59</v>
      </c>
      <c r="C1404" t="s">
        <v>60</v>
      </c>
      <c r="D1404" t="s">
        <v>43</v>
      </c>
      <c r="E1404" t="s">
        <v>4012</v>
      </c>
      <c r="F1404" t="s">
        <v>4939</v>
      </c>
      <c r="G1404" t="s">
        <v>46</v>
      </c>
      <c r="H1404" t="s">
        <v>72</v>
      </c>
      <c r="I1404" t="s">
        <v>72</v>
      </c>
      <c r="J1404" t="s">
        <v>48</v>
      </c>
      <c r="K1404" t="s">
        <v>1844</v>
      </c>
      <c r="L1404" t="s">
        <v>50</v>
      </c>
      <c r="M1404" t="s">
        <v>122</v>
      </c>
      <c r="N1404">
        <v>24</v>
      </c>
      <c r="O1404" t="s">
        <v>48</v>
      </c>
      <c r="P1404" t="s">
        <v>52</v>
      </c>
      <c r="T1404" t="s">
        <v>105</v>
      </c>
      <c r="V1404" t="s">
        <v>48</v>
      </c>
      <c r="W1404" t="s">
        <v>54</v>
      </c>
      <c r="X1404" t="s">
        <v>89</v>
      </c>
      <c r="Y1404" t="s">
        <v>54</v>
      </c>
      <c r="Z1404" t="s">
        <v>3279</v>
      </c>
      <c r="AA1404" t="s">
        <v>54</v>
      </c>
      <c r="AB1404" t="s">
        <v>57</v>
      </c>
      <c r="AC1404" t="s">
        <v>4940</v>
      </c>
      <c r="AH1404">
        <f t="shared" si="231"/>
        <v>0</v>
      </c>
      <c r="AI1404">
        <f t="shared" si="232"/>
        <v>1</v>
      </c>
      <c r="AJ1404" t="str">
        <f t="shared" si="233"/>
        <v/>
      </c>
      <c r="AK1404">
        <v>1</v>
      </c>
      <c r="AL1404" s="8">
        <f t="shared" si="234"/>
        <v>24</v>
      </c>
      <c r="AM1404" s="8">
        <f t="shared" si="235"/>
        <v>0.16666666666666666</v>
      </c>
      <c r="AN1404" s="8">
        <f t="shared" si="236"/>
        <v>22.916666666666668</v>
      </c>
      <c r="AO1404" s="8">
        <f>Table1[[#This Row],[L1 Worked Time]]+Table1[[#This Row],[Idle Time]]+Table1[[#This Row],[L1 Pend Time]]</f>
        <v>47.083333333333336</v>
      </c>
      <c r="AP1404" s="1" t="str">
        <f t="shared" si="237"/>
        <v>Tue</v>
      </c>
      <c r="AQ1404" s="6">
        <f>INT(Table1[[#This Row],[Create Date]])</f>
        <v>45034</v>
      </c>
      <c r="AR1404" s="2">
        <f t="shared" si="238"/>
        <v>45034</v>
      </c>
      <c r="AS1404" s="1" t="str">
        <f t="shared" si="239"/>
        <v>12:20:05</v>
      </c>
      <c r="AT1404" s="1" t="str">
        <f t="shared" si="240"/>
        <v>Week-4</v>
      </c>
      <c r="AU1404" s="3">
        <f t="shared" si="241"/>
        <v>0.5</v>
      </c>
      <c r="AW1404">
        <v>0.16666666666666666</v>
      </c>
      <c r="AX1404">
        <v>24</v>
      </c>
      <c r="AY1404">
        <v>22.916666666666668</v>
      </c>
    </row>
    <row r="1405" spans="1:51" x14ac:dyDescent="0.25">
      <c r="A1405">
        <v>9564</v>
      </c>
      <c r="B1405" t="s">
        <v>59</v>
      </c>
      <c r="C1405" t="s">
        <v>60</v>
      </c>
      <c r="D1405" t="s">
        <v>43</v>
      </c>
      <c r="E1405" t="s">
        <v>273</v>
      </c>
      <c r="F1405" t="s">
        <v>4941</v>
      </c>
      <c r="G1405" t="s">
        <v>2165</v>
      </c>
      <c r="H1405" t="s">
        <v>72</v>
      </c>
      <c r="I1405" t="s">
        <v>72</v>
      </c>
      <c r="J1405" t="s">
        <v>64</v>
      </c>
      <c r="L1405" t="s">
        <v>50</v>
      </c>
      <c r="M1405" t="s">
        <v>65</v>
      </c>
      <c r="N1405">
        <v>22</v>
      </c>
      <c r="O1405" t="s">
        <v>48</v>
      </c>
      <c r="P1405" t="s">
        <v>66</v>
      </c>
      <c r="Q1405" t="s">
        <v>73</v>
      </c>
      <c r="V1405" t="s">
        <v>48</v>
      </c>
      <c r="W1405" t="s">
        <v>54</v>
      </c>
      <c r="X1405" t="s">
        <v>247</v>
      </c>
      <c r="Y1405" t="s">
        <v>54</v>
      </c>
      <c r="Z1405" t="s">
        <v>4942</v>
      </c>
      <c r="AA1405" t="s">
        <v>54</v>
      </c>
      <c r="AB1405" t="s">
        <v>57</v>
      </c>
      <c r="AC1405" t="s">
        <v>4943</v>
      </c>
      <c r="AH1405">
        <f t="shared" si="231"/>
        <v>0</v>
      </c>
      <c r="AI1405">
        <f t="shared" si="232"/>
        <v>1</v>
      </c>
      <c r="AJ1405" t="str">
        <f t="shared" si="233"/>
        <v/>
      </c>
      <c r="AK1405">
        <v>1</v>
      </c>
      <c r="AL1405" s="8">
        <f t="shared" si="234"/>
        <v>22</v>
      </c>
      <c r="AM1405" s="8">
        <f t="shared" si="235"/>
        <v>0.26666666666666666</v>
      </c>
      <c r="AN1405" s="8">
        <f t="shared" si="236"/>
        <v>12.466666666666667</v>
      </c>
      <c r="AO1405" s="8">
        <f>Table1[[#This Row],[L1 Worked Time]]+Table1[[#This Row],[Idle Time]]+Table1[[#This Row],[L1 Pend Time]]</f>
        <v>34.733333333333334</v>
      </c>
      <c r="AP1405" s="1" t="str">
        <f t="shared" si="237"/>
        <v>Tue</v>
      </c>
      <c r="AQ1405" s="6">
        <f>INT(Table1[[#This Row],[Create Date]])</f>
        <v>45034</v>
      </c>
      <c r="AR1405" s="2">
        <f t="shared" si="238"/>
        <v>45034</v>
      </c>
      <c r="AS1405" s="1" t="str">
        <f t="shared" si="239"/>
        <v>12:00:09</v>
      </c>
      <c r="AT1405" s="1" t="str">
        <f t="shared" si="240"/>
        <v>Week-4</v>
      </c>
      <c r="AU1405" s="3">
        <f t="shared" si="241"/>
        <v>0.5</v>
      </c>
      <c r="AW1405">
        <v>0.26666666666666666</v>
      </c>
      <c r="AX1405">
        <v>22</v>
      </c>
      <c r="AY1405">
        <v>12.466666666666667</v>
      </c>
    </row>
    <row r="1406" spans="1:51" x14ac:dyDescent="0.25">
      <c r="A1406">
        <v>9563</v>
      </c>
      <c r="B1406" t="s">
        <v>59</v>
      </c>
      <c r="C1406" t="s">
        <v>60</v>
      </c>
      <c r="D1406" t="s">
        <v>43</v>
      </c>
      <c r="E1406" t="s">
        <v>2777</v>
      </c>
      <c r="F1406" t="s">
        <v>4944</v>
      </c>
      <c r="G1406" t="s">
        <v>2165</v>
      </c>
      <c r="H1406" t="s">
        <v>63</v>
      </c>
      <c r="I1406" t="s">
        <v>63</v>
      </c>
      <c r="J1406" t="s">
        <v>48</v>
      </c>
      <c r="K1406" t="s">
        <v>130</v>
      </c>
      <c r="L1406" t="s">
        <v>50</v>
      </c>
      <c r="M1406" t="s">
        <v>51</v>
      </c>
      <c r="N1406">
        <v>41</v>
      </c>
      <c r="O1406" t="s">
        <v>48</v>
      </c>
      <c r="P1406" t="s">
        <v>52</v>
      </c>
      <c r="T1406" t="s">
        <v>105</v>
      </c>
      <c r="V1406" t="s">
        <v>48</v>
      </c>
      <c r="W1406" t="s">
        <v>54</v>
      </c>
      <c r="X1406" t="s">
        <v>84</v>
      </c>
      <c r="Y1406" t="s">
        <v>54</v>
      </c>
      <c r="Z1406" t="s">
        <v>4945</v>
      </c>
      <c r="AA1406" t="s">
        <v>54</v>
      </c>
      <c r="AB1406" t="s">
        <v>57</v>
      </c>
      <c r="AC1406" t="s">
        <v>4946</v>
      </c>
      <c r="AH1406">
        <f t="shared" si="231"/>
        <v>0</v>
      </c>
      <c r="AI1406">
        <f t="shared" si="232"/>
        <v>1</v>
      </c>
      <c r="AJ1406" t="str">
        <f t="shared" si="233"/>
        <v/>
      </c>
      <c r="AK1406">
        <v>1</v>
      </c>
      <c r="AL1406" s="8">
        <f t="shared" si="234"/>
        <v>41</v>
      </c>
      <c r="AM1406" s="8">
        <f t="shared" si="235"/>
        <v>0.18333333333333332</v>
      </c>
      <c r="AN1406" s="8">
        <f t="shared" si="236"/>
        <v>21.816666666666666</v>
      </c>
      <c r="AO1406" s="8">
        <f>Table1[[#This Row],[L1 Worked Time]]+Table1[[#This Row],[Idle Time]]+Table1[[#This Row],[L1 Pend Time]]</f>
        <v>63</v>
      </c>
      <c r="AP1406" s="1" t="str">
        <f t="shared" si="237"/>
        <v>Tue</v>
      </c>
      <c r="AQ1406" s="6">
        <f>INT(Table1[[#This Row],[Create Date]])</f>
        <v>45034</v>
      </c>
      <c r="AR1406" s="2">
        <f t="shared" si="238"/>
        <v>45034</v>
      </c>
      <c r="AS1406" s="1" t="str">
        <f t="shared" si="239"/>
        <v>10:00:12</v>
      </c>
      <c r="AT1406" s="1" t="str">
        <f t="shared" si="240"/>
        <v>Week-4</v>
      </c>
      <c r="AU1406" s="3">
        <f t="shared" si="241"/>
        <v>0.41666666666666663</v>
      </c>
      <c r="AW1406">
        <v>0.18333333333333332</v>
      </c>
      <c r="AX1406">
        <v>41</v>
      </c>
      <c r="AY1406">
        <v>21.816666666666666</v>
      </c>
    </row>
    <row r="1407" spans="1:51" x14ac:dyDescent="0.25">
      <c r="A1407">
        <v>9562</v>
      </c>
      <c r="B1407" t="s">
        <v>59</v>
      </c>
      <c r="C1407" t="s">
        <v>60</v>
      </c>
      <c r="D1407" t="s">
        <v>43</v>
      </c>
      <c r="E1407" t="s">
        <v>4947</v>
      </c>
      <c r="F1407" t="s">
        <v>4948</v>
      </c>
      <c r="G1407" t="s">
        <v>82</v>
      </c>
      <c r="H1407" t="s">
        <v>72</v>
      </c>
      <c r="I1407" t="s">
        <v>72</v>
      </c>
      <c r="J1407" t="s">
        <v>48</v>
      </c>
      <c r="K1407" t="s">
        <v>130</v>
      </c>
      <c r="L1407" t="s">
        <v>50</v>
      </c>
      <c r="M1407" t="s">
        <v>122</v>
      </c>
      <c r="N1407">
        <v>26</v>
      </c>
      <c r="O1407" t="s">
        <v>48</v>
      </c>
      <c r="P1407" t="s">
        <v>52</v>
      </c>
      <c r="T1407" t="s">
        <v>105</v>
      </c>
      <c r="V1407" t="s">
        <v>48</v>
      </c>
      <c r="W1407" t="s">
        <v>54</v>
      </c>
      <c r="X1407" t="s">
        <v>84</v>
      </c>
      <c r="Y1407" t="s">
        <v>54</v>
      </c>
      <c r="Z1407" t="s">
        <v>4949</v>
      </c>
      <c r="AA1407" t="s">
        <v>54</v>
      </c>
      <c r="AB1407" t="s">
        <v>57</v>
      </c>
      <c r="AC1407" t="s">
        <v>4950</v>
      </c>
      <c r="AH1407">
        <f t="shared" si="231"/>
        <v>0</v>
      </c>
      <c r="AI1407">
        <f t="shared" si="232"/>
        <v>1</v>
      </c>
      <c r="AJ1407" t="str">
        <f t="shared" si="233"/>
        <v/>
      </c>
      <c r="AK1407">
        <v>1</v>
      </c>
      <c r="AL1407" s="8">
        <f t="shared" si="234"/>
        <v>25.999999999999996</v>
      </c>
      <c r="AM1407" s="8">
        <f t="shared" si="235"/>
        <v>0.18333333333333332</v>
      </c>
      <c r="AN1407" s="8">
        <f t="shared" si="236"/>
        <v>67.516666666666666</v>
      </c>
      <c r="AO1407" s="8">
        <f>Table1[[#This Row],[L1 Worked Time]]+Table1[[#This Row],[Idle Time]]+Table1[[#This Row],[L1 Pend Time]]</f>
        <v>93.699999999999989</v>
      </c>
      <c r="AP1407" s="1" t="str">
        <f t="shared" si="237"/>
        <v>Tue</v>
      </c>
      <c r="AQ1407" s="6">
        <f>INT(Table1[[#This Row],[Create Date]])</f>
        <v>45034</v>
      </c>
      <c r="AR1407" s="2">
        <f t="shared" si="238"/>
        <v>45034</v>
      </c>
      <c r="AS1407" s="1" t="str">
        <f t="shared" si="239"/>
        <v>09:20:05</v>
      </c>
      <c r="AT1407" s="1" t="str">
        <f t="shared" si="240"/>
        <v>Week-4</v>
      </c>
      <c r="AU1407" s="3">
        <f t="shared" si="241"/>
        <v>0.375</v>
      </c>
      <c r="AW1407">
        <v>0.18333333333333332</v>
      </c>
      <c r="AX1407">
        <v>25.999999999999996</v>
      </c>
      <c r="AY1407">
        <v>67.516666666666666</v>
      </c>
    </row>
    <row r="1408" spans="1:51" x14ac:dyDescent="0.25">
      <c r="A1408">
        <v>9561</v>
      </c>
      <c r="B1408" t="s">
        <v>41</v>
      </c>
      <c r="C1408" t="s">
        <v>164</v>
      </c>
      <c r="D1408" t="s">
        <v>43</v>
      </c>
      <c r="E1408" t="s">
        <v>175</v>
      </c>
      <c r="F1408" t="s">
        <v>4951</v>
      </c>
      <c r="G1408" t="s">
        <v>77</v>
      </c>
      <c r="H1408" t="s">
        <v>47</v>
      </c>
      <c r="I1408" t="s">
        <v>72</v>
      </c>
      <c r="J1408" t="s">
        <v>112</v>
      </c>
      <c r="K1408" t="s">
        <v>177</v>
      </c>
      <c r="L1408" t="s">
        <v>50</v>
      </c>
      <c r="M1408" t="s">
        <v>114</v>
      </c>
      <c r="N1408">
        <v>118</v>
      </c>
      <c r="O1408" t="s">
        <v>48</v>
      </c>
      <c r="P1408" t="s">
        <v>52</v>
      </c>
      <c r="T1408" t="s">
        <v>105</v>
      </c>
      <c r="V1408" t="s">
        <v>48</v>
      </c>
      <c r="W1408" t="s">
        <v>54</v>
      </c>
      <c r="X1408" t="s">
        <v>78</v>
      </c>
      <c r="Y1408" t="s">
        <v>54</v>
      </c>
      <c r="Z1408" t="s">
        <v>4952</v>
      </c>
      <c r="AA1408" t="s">
        <v>54</v>
      </c>
      <c r="AB1408" t="s">
        <v>57</v>
      </c>
      <c r="AC1408" t="s">
        <v>57</v>
      </c>
      <c r="AH1408">
        <f t="shared" si="231"/>
        <v>0</v>
      </c>
      <c r="AI1408">
        <f t="shared" si="232"/>
        <v>0</v>
      </c>
      <c r="AJ1408">
        <f t="shared" si="233"/>
        <v>1</v>
      </c>
      <c r="AK1408">
        <v>1</v>
      </c>
      <c r="AL1408" s="8">
        <f t="shared" si="234"/>
        <v>118</v>
      </c>
      <c r="AM1408" s="8">
        <f t="shared" si="235"/>
        <v>0.13333333333333333</v>
      </c>
      <c r="AN1408" s="8">
        <f t="shared" si="236"/>
        <v>1.6666666666666666E-2</v>
      </c>
      <c r="AO1408" s="8">
        <f>Table1[[#This Row],[L1 Worked Time]]+Table1[[#This Row],[Idle Time]]+Table1[[#This Row],[L1 Pend Time]]</f>
        <v>118.15</v>
      </c>
      <c r="AP1408" s="1" t="str">
        <f t="shared" si="237"/>
        <v>Tue</v>
      </c>
      <c r="AQ1408" s="6">
        <f>INT(Table1[[#This Row],[Create Date]])</f>
        <v>45034</v>
      </c>
      <c r="AR1408" s="2">
        <f t="shared" si="238"/>
        <v>45034</v>
      </c>
      <c r="AS1408" s="1" t="str">
        <f t="shared" si="239"/>
        <v>08:20:03</v>
      </c>
      <c r="AT1408" s="1" t="str">
        <f t="shared" si="240"/>
        <v>Week-4</v>
      </c>
      <c r="AU1408" s="3">
        <f t="shared" si="241"/>
        <v>0.33333333333333331</v>
      </c>
      <c r="AW1408">
        <v>0.13333333333333333</v>
      </c>
      <c r="AX1408">
        <v>118</v>
      </c>
      <c r="AY1408">
        <v>1.6666666666666666E-2</v>
      </c>
    </row>
    <row r="1409" spans="1:51" x14ac:dyDescent="0.25">
      <c r="A1409">
        <v>9560</v>
      </c>
      <c r="B1409" t="s">
        <v>59</v>
      </c>
      <c r="C1409" t="s">
        <v>60</v>
      </c>
      <c r="D1409" t="s">
        <v>43</v>
      </c>
      <c r="E1409" t="s">
        <v>4953</v>
      </c>
      <c r="F1409" t="s">
        <v>4954</v>
      </c>
      <c r="G1409" t="s">
        <v>120</v>
      </c>
      <c r="H1409" t="s">
        <v>72</v>
      </c>
      <c r="I1409" t="s">
        <v>72</v>
      </c>
      <c r="J1409" t="s">
        <v>64</v>
      </c>
      <c r="L1409" t="s">
        <v>50</v>
      </c>
      <c r="M1409" t="s">
        <v>65</v>
      </c>
      <c r="N1409">
        <v>14</v>
      </c>
      <c r="O1409" t="s">
        <v>48</v>
      </c>
      <c r="P1409" t="s">
        <v>66</v>
      </c>
      <c r="Q1409" t="s">
        <v>73</v>
      </c>
      <c r="V1409" t="s">
        <v>48</v>
      </c>
      <c r="W1409" t="s">
        <v>54</v>
      </c>
      <c r="X1409" t="s">
        <v>106</v>
      </c>
      <c r="Y1409" t="s">
        <v>54</v>
      </c>
      <c r="Z1409" t="s">
        <v>4955</v>
      </c>
      <c r="AA1409" t="s">
        <v>54</v>
      </c>
      <c r="AB1409" t="s">
        <v>57</v>
      </c>
      <c r="AC1409" t="s">
        <v>2725</v>
      </c>
      <c r="AH1409">
        <f t="shared" si="231"/>
        <v>0</v>
      </c>
      <c r="AI1409">
        <f t="shared" si="232"/>
        <v>1</v>
      </c>
      <c r="AJ1409" t="str">
        <f t="shared" si="233"/>
        <v/>
      </c>
      <c r="AK1409">
        <v>1</v>
      </c>
      <c r="AL1409" s="8">
        <f t="shared" si="234"/>
        <v>14</v>
      </c>
      <c r="AM1409" s="8">
        <f t="shared" si="235"/>
        <v>8.3333333333333329E-2</v>
      </c>
      <c r="AN1409" s="8">
        <f t="shared" si="236"/>
        <v>67.183333333333337</v>
      </c>
      <c r="AO1409" s="8">
        <f>Table1[[#This Row],[L1 Worked Time]]+Table1[[#This Row],[Idle Time]]+Table1[[#This Row],[L1 Pend Time]]</f>
        <v>81.266666666666666</v>
      </c>
      <c r="AP1409" s="1" t="str">
        <f t="shared" si="237"/>
        <v>Tue</v>
      </c>
      <c r="AQ1409" s="6">
        <f>INT(Table1[[#This Row],[Create Date]])</f>
        <v>45034</v>
      </c>
      <c r="AR1409" s="2">
        <f t="shared" si="238"/>
        <v>45034</v>
      </c>
      <c r="AS1409" s="1" t="str">
        <f t="shared" si="239"/>
        <v>07:30:04</v>
      </c>
      <c r="AT1409" s="1" t="str">
        <f t="shared" si="240"/>
        <v>Week-4</v>
      </c>
      <c r="AU1409" s="3">
        <f t="shared" si="241"/>
        <v>0.29166666666666663</v>
      </c>
      <c r="AW1409">
        <v>8.3333333333333329E-2</v>
      </c>
      <c r="AX1409">
        <v>14</v>
      </c>
      <c r="AY1409">
        <v>67.183333333333337</v>
      </c>
    </row>
    <row r="1410" spans="1:51" x14ac:dyDescent="0.25">
      <c r="A1410">
        <v>9559</v>
      </c>
      <c r="B1410" t="s">
        <v>59</v>
      </c>
      <c r="C1410" t="s">
        <v>60</v>
      </c>
      <c r="D1410" t="s">
        <v>43</v>
      </c>
      <c r="E1410" t="s">
        <v>273</v>
      </c>
      <c r="F1410" t="s">
        <v>4956</v>
      </c>
      <c r="G1410" t="s">
        <v>120</v>
      </c>
      <c r="H1410" t="s">
        <v>72</v>
      </c>
      <c r="I1410" t="s">
        <v>72</v>
      </c>
      <c r="J1410" t="s">
        <v>64</v>
      </c>
      <c r="L1410" t="s">
        <v>50</v>
      </c>
      <c r="M1410" t="s">
        <v>65</v>
      </c>
      <c r="N1410">
        <v>8</v>
      </c>
      <c r="O1410" t="s">
        <v>48</v>
      </c>
      <c r="P1410" t="s">
        <v>66</v>
      </c>
      <c r="Q1410" t="s">
        <v>73</v>
      </c>
      <c r="V1410" t="s">
        <v>48</v>
      </c>
      <c r="W1410" t="s">
        <v>54</v>
      </c>
      <c r="X1410" t="s">
        <v>302</v>
      </c>
      <c r="Y1410" t="s">
        <v>54</v>
      </c>
      <c r="Z1410" t="s">
        <v>4957</v>
      </c>
      <c r="AA1410" t="s">
        <v>54</v>
      </c>
      <c r="AB1410" t="s">
        <v>57</v>
      </c>
      <c r="AC1410" t="s">
        <v>4958</v>
      </c>
      <c r="AH1410">
        <f t="shared" ref="AH1410:AH1473" si="242">IFERROR(SEARCH("MSSP",J1410,1),0)</f>
        <v>0</v>
      </c>
      <c r="AI1410">
        <f t="shared" ref="AI1410:AI1473" si="243">IF(OR(H1410="",I1410=""),"",IF(H1410=I1410,1,0))</f>
        <v>1</v>
      </c>
      <c r="AJ1410" t="str">
        <f t="shared" ref="AJ1410:AJ1473" si="244">IF(OR(H1410="",I1410=""),"",IF(H1410&lt;&gt;I1410,1,""))</f>
        <v/>
      </c>
      <c r="AK1410">
        <v>1</v>
      </c>
      <c r="AL1410" s="8">
        <f t="shared" ref="AL1410:AL1473" si="245">(N1410/1440)*1440</f>
        <v>8</v>
      </c>
      <c r="AM1410" s="8">
        <f t="shared" ref="AM1410:AM1473" si="246">((N1410/1440)-(N1410/1440)+MID(X1410,18,8))*1440</f>
        <v>0.36666666666666664</v>
      </c>
      <c r="AN1410" s="8">
        <f t="shared" ref="AN1410:AN1473" si="247">(((N1410/1440)-(N1410/1440))+MID(AC1410,18,8))*1440</f>
        <v>64.13333333333334</v>
      </c>
      <c r="AO1410" s="8">
        <f>Table1[[#This Row],[L1 Worked Time]]+Table1[[#This Row],[Idle Time]]+Table1[[#This Row],[L1 Pend Time]]</f>
        <v>72.5</v>
      </c>
      <c r="AP1410" s="1" t="str">
        <f t="shared" ref="AP1410:AP1473" si="248">TEXT(AR1410,"DDD")</f>
        <v>Tue</v>
      </c>
      <c r="AQ1410" s="6">
        <f>INT(Table1[[#This Row],[Create Date]])</f>
        <v>45034</v>
      </c>
      <c r="AR1410" s="2">
        <f t="shared" ref="AR1410:AR1473" si="249">IF(F1410="","",INT(MID(F1410,6,2)&amp;"-"&amp;MID(F1410,9,3)&amp;"-"&amp;MID(F1410,15,2)))</f>
        <v>45034</v>
      </c>
      <c r="AS1410" s="1" t="str">
        <f t="shared" ref="AS1410:AS1473" si="250">IF(F1410="","",MID(F1410,18,8))</f>
        <v>07:00:05</v>
      </c>
      <c r="AT1410" s="1" t="str">
        <f t="shared" ref="AT1410:AT1473" si="251">"Week"&amp;"-"&amp;(WEEKNUM(AR1410,2)-WEEKNUM(DATE(YEAR(AR1410),MONTH(AR1410),1),2)+1)</f>
        <v>Week-4</v>
      </c>
      <c r="AU1410" s="3">
        <f t="shared" ref="AU1410:AU1473" si="252">FLOOR(AS1410,1/24)</f>
        <v>0.29166666666666663</v>
      </c>
      <c r="AW1410">
        <v>0.36666666666666664</v>
      </c>
      <c r="AX1410">
        <v>8</v>
      </c>
      <c r="AY1410">
        <v>64.13333333333334</v>
      </c>
    </row>
    <row r="1411" spans="1:51" x14ac:dyDescent="0.25">
      <c r="A1411">
        <v>9602</v>
      </c>
      <c r="B1411" t="s">
        <v>117</v>
      </c>
      <c r="C1411" t="s">
        <v>60</v>
      </c>
      <c r="D1411" t="s">
        <v>43</v>
      </c>
      <c r="E1411" t="s">
        <v>2634</v>
      </c>
      <c r="F1411" t="s">
        <v>4848</v>
      </c>
      <c r="G1411" t="s">
        <v>140</v>
      </c>
      <c r="H1411" t="s">
        <v>47</v>
      </c>
      <c r="I1411" t="s">
        <v>72</v>
      </c>
      <c r="J1411" t="s">
        <v>112</v>
      </c>
      <c r="K1411" t="s">
        <v>121</v>
      </c>
      <c r="L1411" t="s">
        <v>50</v>
      </c>
      <c r="M1411" t="s">
        <v>114</v>
      </c>
      <c r="N1411">
        <v>16</v>
      </c>
      <c r="O1411" t="s">
        <v>48</v>
      </c>
      <c r="P1411" t="s">
        <v>354</v>
      </c>
      <c r="U1411" t="s">
        <v>355</v>
      </c>
      <c r="V1411" t="s">
        <v>48</v>
      </c>
      <c r="W1411" t="s">
        <v>54</v>
      </c>
      <c r="X1411" t="s">
        <v>142</v>
      </c>
      <c r="Y1411" t="s">
        <v>54</v>
      </c>
      <c r="Z1411" t="s">
        <v>4849</v>
      </c>
      <c r="AA1411" t="s">
        <v>54</v>
      </c>
      <c r="AB1411" t="s">
        <v>57</v>
      </c>
      <c r="AC1411" t="s">
        <v>4850</v>
      </c>
      <c r="AH1411">
        <f t="shared" si="242"/>
        <v>0</v>
      </c>
      <c r="AI1411">
        <f t="shared" si="243"/>
        <v>0</v>
      </c>
      <c r="AJ1411">
        <f t="shared" si="244"/>
        <v>1</v>
      </c>
      <c r="AK1411">
        <v>1</v>
      </c>
      <c r="AL1411" s="8">
        <f t="shared" si="245"/>
        <v>16</v>
      </c>
      <c r="AM1411" s="8">
        <f t="shared" si="246"/>
        <v>0.1</v>
      </c>
      <c r="AN1411" s="8">
        <f t="shared" si="247"/>
        <v>48.616666666666667</v>
      </c>
      <c r="AO1411" s="8">
        <f>Table1[[#This Row],[L1 Worked Time]]+Table1[[#This Row],[Idle Time]]+Table1[[#This Row],[L1 Pend Time]]</f>
        <v>64.716666666666669</v>
      </c>
      <c r="AP1411" s="1" t="str">
        <f t="shared" si="248"/>
        <v>Wed</v>
      </c>
      <c r="AQ1411" s="6">
        <f>INT(Table1[[#This Row],[Create Date]])</f>
        <v>45035</v>
      </c>
      <c r="AR1411" s="2">
        <f t="shared" si="249"/>
        <v>45035</v>
      </c>
      <c r="AS1411" s="1" t="str">
        <f t="shared" si="250"/>
        <v>22:40:05</v>
      </c>
      <c r="AT1411" s="1" t="str">
        <f t="shared" si="251"/>
        <v>Week-4</v>
      </c>
      <c r="AU1411" s="3">
        <f t="shared" si="252"/>
        <v>0.91666666666666663</v>
      </c>
      <c r="AW1411">
        <v>0.1</v>
      </c>
      <c r="AX1411">
        <v>16</v>
      </c>
      <c r="AY1411">
        <v>48.616666666666667</v>
      </c>
    </row>
    <row r="1412" spans="1:51" x14ac:dyDescent="0.25">
      <c r="A1412">
        <v>9601</v>
      </c>
      <c r="B1412" t="s">
        <v>117</v>
      </c>
      <c r="C1412" t="s">
        <v>60</v>
      </c>
      <c r="D1412" t="s">
        <v>43</v>
      </c>
      <c r="E1412" t="s">
        <v>2634</v>
      </c>
      <c r="F1412" t="s">
        <v>4851</v>
      </c>
      <c r="G1412" t="s">
        <v>140</v>
      </c>
      <c r="H1412" t="s">
        <v>47</v>
      </c>
      <c r="I1412" t="s">
        <v>72</v>
      </c>
      <c r="J1412" t="s">
        <v>112</v>
      </c>
      <c r="K1412" t="s">
        <v>121</v>
      </c>
      <c r="L1412" t="s">
        <v>50</v>
      </c>
      <c r="M1412" t="s">
        <v>114</v>
      </c>
      <c r="N1412">
        <v>37</v>
      </c>
      <c r="O1412" t="s">
        <v>48</v>
      </c>
      <c r="P1412" t="s">
        <v>354</v>
      </c>
      <c r="U1412" t="s">
        <v>355</v>
      </c>
      <c r="V1412" t="s">
        <v>48</v>
      </c>
      <c r="W1412" t="s">
        <v>54</v>
      </c>
      <c r="X1412" t="s">
        <v>142</v>
      </c>
      <c r="Y1412" t="s">
        <v>54</v>
      </c>
      <c r="Z1412" t="s">
        <v>3625</v>
      </c>
      <c r="AA1412" t="s">
        <v>54</v>
      </c>
      <c r="AB1412" t="s">
        <v>57</v>
      </c>
      <c r="AC1412" t="s">
        <v>4852</v>
      </c>
      <c r="AH1412">
        <f t="shared" si="242"/>
        <v>0</v>
      </c>
      <c r="AI1412">
        <f t="shared" si="243"/>
        <v>0</v>
      </c>
      <c r="AJ1412">
        <f t="shared" si="244"/>
        <v>1</v>
      </c>
      <c r="AK1412">
        <v>1</v>
      </c>
      <c r="AL1412" s="8">
        <f t="shared" si="245"/>
        <v>37</v>
      </c>
      <c r="AM1412" s="8">
        <f t="shared" si="246"/>
        <v>0.1</v>
      </c>
      <c r="AN1412" s="8">
        <f t="shared" si="247"/>
        <v>149.48333333333332</v>
      </c>
      <c r="AO1412" s="8">
        <f>Table1[[#This Row],[L1 Worked Time]]+Table1[[#This Row],[Idle Time]]+Table1[[#This Row],[L1 Pend Time]]</f>
        <v>186.58333333333331</v>
      </c>
      <c r="AP1412" s="1" t="str">
        <f t="shared" si="248"/>
        <v>Wed</v>
      </c>
      <c r="AQ1412" s="6">
        <f>INT(Table1[[#This Row],[Create Date]])</f>
        <v>45035</v>
      </c>
      <c r="AR1412" s="2">
        <f t="shared" si="249"/>
        <v>45035</v>
      </c>
      <c r="AS1412" s="1" t="str">
        <f t="shared" si="250"/>
        <v>20:20:05</v>
      </c>
      <c r="AT1412" s="1" t="str">
        <f t="shared" si="251"/>
        <v>Week-4</v>
      </c>
      <c r="AU1412" s="3">
        <f t="shared" si="252"/>
        <v>0.83333333333333326</v>
      </c>
      <c r="AW1412">
        <v>0.1</v>
      </c>
      <c r="AX1412">
        <v>37</v>
      </c>
      <c r="AY1412">
        <v>149.48333333333332</v>
      </c>
    </row>
    <row r="1413" spans="1:51" x14ac:dyDescent="0.25">
      <c r="A1413">
        <v>9600</v>
      </c>
      <c r="B1413" t="s">
        <v>117</v>
      </c>
      <c r="C1413" t="s">
        <v>399</v>
      </c>
      <c r="D1413" t="s">
        <v>43</v>
      </c>
      <c r="E1413" t="s">
        <v>2777</v>
      </c>
      <c r="F1413" t="s">
        <v>4853</v>
      </c>
      <c r="G1413" t="s">
        <v>140</v>
      </c>
      <c r="H1413" t="s">
        <v>47</v>
      </c>
      <c r="I1413" t="s">
        <v>63</v>
      </c>
      <c r="J1413" t="s">
        <v>112</v>
      </c>
      <c r="K1413" t="s">
        <v>130</v>
      </c>
      <c r="L1413" t="s">
        <v>50</v>
      </c>
      <c r="M1413" t="s">
        <v>122</v>
      </c>
      <c r="N1413">
        <v>6</v>
      </c>
      <c r="O1413" t="s">
        <v>48</v>
      </c>
      <c r="P1413" t="s">
        <v>52</v>
      </c>
      <c r="T1413" t="s">
        <v>105</v>
      </c>
      <c r="V1413" t="s">
        <v>48</v>
      </c>
      <c r="W1413" t="s">
        <v>54</v>
      </c>
      <c r="X1413" t="s">
        <v>106</v>
      </c>
      <c r="Y1413" t="s">
        <v>54</v>
      </c>
      <c r="Z1413" t="s">
        <v>1612</v>
      </c>
      <c r="AA1413" t="s">
        <v>54</v>
      </c>
      <c r="AB1413" t="s">
        <v>57</v>
      </c>
      <c r="AC1413" t="s">
        <v>4854</v>
      </c>
      <c r="AH1413">
        <f t="shared" si="242"/>
        <v>0</v>
      </c>
      <c r="AI1413">
        <f t="shared" si="243"/>
        <v>0</v>
      </c>
      <c r="AJ1413">
        <f t="shared" si="244"/>
        <v>1</v>
      </c>
      <c r="AK1413">
        <v>1</v>
      </c>
      <c r="AL1413" s="8">
        <f t="shared" si="245"/>
        <v>6</v>
      </c>
      <c r="AM1413" s="8">
        <f t="shared" si="246"/>
        <v>8.3333333333333329E-2</v>
      </c>
      <c r="AN1413" s="8">
        <f t="shared" si="247"/>
        <v>311.86666666666662</v>
      </c>
      <c r="AO1413" s="8">
        <f>Table1[[#This Row],[L1 Worked Time]]+Table1[[#This Row],[Idle Time]]+Table1[[#This Row],[L1 Pend Time]]</f>
        <v>317.94999999999993</v>
      </c>
      <c r="AP1413" s="1" t="str">
        <f t="shared" si="248"/>
        <v>Wed</v>
      </c>
      <c r="AQ1413" s="6">
        <f>INT(Table1[[#This Row],[Create Date]])</f>
        <v>45035</v>
      </c>
      <c r="AR1413" s="2">
        <f t="shared" si="249"/>
        <v>45035</v>
      </c>
      <c r="AS1413" s="1" t="str">
        <f t="shared" si="250"/>
        <v>19:30:10</v>
      </c>
      <c r="AT1413" s="1" t="str">
        <f t="shared" si="251"/>
        <v>Week-4</v>
      </c>
      <c r="AU1413" s="3">
        <f t="shared" si="252"/>
        <v>0.79166666666666663</v>
      </c>
      <c r="AW1413">
        <v>8.3333333333333329E-2</v>
      </c>
      <c r="AX1413">
        <v>6</v>
      </c>
      <c r="AY1413">
        <v>311.86666666666662</v>
      </c>
    </row>
    <row r="1414" spans="1:51" x14ac:dyDescent="0.25">
      <c r="A1414">
        <v>9599</v>
      </c>
      <c r="B1414" t="s">
        <v>117</v>
      </c>
      <c r="C1414" t="s">
        <v>60</v>
      </c>
      <c r="D1414" t="s">
        <v>43</v>
      </c>
      <c r="E1414" t="s">
        <v>2634</v>
      </c>
      <c r="F1414" t="s">
        <v>4855</v>
      </c>
      <c r="G1414" t="s">
        <v>140</v>
      </c>
      <c r="H1414" t="s">
        <v>47</v>
      </c>
      <c r="I1414" t="s">
        <v>72</v>
      </c>
      <c r="J1414" t="s">
        <v>112</v>
      </c>
      <c r="K1414" t="s">
        <v>121</v>
      </c>
      <c r="L1414" t="s">
        <v>50</v>
      </c>
      <c r="M1414" t="s">
        <v>114</v>
      </c>
      <c r="N1414">
        <v>75</v>
      </c>
      <c r="O1414" t="s">
        <v>48</v>
      </c>
      <c r="P1414" t="s">
        <v>354</v>
      </c>
      <c r="S1414" t="s">
        <v>252</v>
      </c>
      <c r="U1414" t="s">
        <v>355</v>
      </c>
      <c r="V1414" t="s">
        <v>48</v>
      </c>
      <c r="W1414" t="s">
        <v>54</v>
      </c>
      <c r="X1414" t="s">
        <v>106</v>
      </c>
      <c r="Y1414" t="s">
        <v>54</v>
      </c>
      <c r="Z1414" t="s">
        <v>4856</v>
      </c>
      <c r="AA1414" t="s">
        <v>54</v>
      </c>
      <c r="AB1414" t="s">
        <v>57</v>
      </c>
      <c r="AC1414" t="s">
        <v>4857</v>
      </c>
      <c r="AH1414">
        <f t="shared" si="242"/>
        <v>0</v>
      </c>
      <c r="AI1414">
        <f t="shared" si="243"/>
        <v>0</v>
      </c>
      <c r="AJ1414">
        <f t="shared" si="244"/>
        <v>1</v>
      </c>
      <c r="AK1414">
        <v>1</v>
      </c>
      <c r="AL1414" s="8">
        <f t="shared" si="245"/>
        <v>75</v>
      </c>
      <c r="AM1414" s="8">
        <f t="shared" si="246"/>
        <v>8.3333333333333329E-2</v>
      </c>
      <c r="AN1414" s="8">
        <f t="shared" si="247"/>
        <v>122.28333333333333</v>
      </c>
      <c r="AO1414" s="8">
        <f>Table1[[#This Row],[L1 Worked Time]]+Table1[[#This Row],[Idle Time]]+Table1[[#This Row],[L1 Pend Time]]</f>
        <v>197.36666666666667</v>
      </c>
      <c r="AP1414" s="1" t="str">
        <f t="shared" si="248"/>
        <v>Wed</v>
      </c>
      <c r="AQ1414" s="6">
        <f>INT(Table1[[#This Row],[Create Date]])</f>
        <v>45035</v>
      </c>
      <c r="AR1414" s="2">
        <f t="shared" si="249"/>
        <v>45035</v>
      </c>
      <c r="AS1414" s="1" t="str">
        <f t="shared" si="250"/>
        <v>19:30:09</v>
      </c>
      <c r="AT1414" s="1" t="str">
        <f t="shared" si="251"/>
        <v>Week-4</v>
      </c>
      <c r="AU1414" s="3">
        <f t="shared" si="252"/>
        <v>0.79166666666666663</v>
      </c>
      <c r="AW1414">
        <v>8.3333333333333329E-2</v>
      </c>
      <c r="AX1414">
        <v>75</v>
      </c>
      <c r="AY1414">
        <v>122.28333333333333</v>
      </c>
    </row>
    <row r="1415" spans="1:51" x14ac:dyDescent="0.25">
      <c r="A1415">
        <v>9598</v>
      </c>
      <c r="B1415" t="s">
        <v>117</v>
      </c>
      <c r="C1415" t="s">
        <v>60</v>
      </c>
      <c r="D1415" t="s">
        <v>43</v>
      </c>
      <c r="E1415" t="s">
        <v>217</v>
      </c>
      <c r="F1415" t="s">
        <v>4858</v>
      </c>
      <c r="G1415" t="s">
        <v>140</v>
      </c>
      <c r="H1415" t="s">
        <v>47</v>
      </c>
      <c r="I1415" t="s">
        <v>72</v>
      </c>
      <c r="J1415" t="s">
        <v>112</v>
      </c>
      <c r="K1415" t="s">
        <v>121</v>
      </c>
      <c r="L1415" t="s">
        <v>50</v>
      </c>
      <c r="M1415" t="s">
        <v>114</v>
      </c>
      <c r="N1415">
        <v>53</v>
      </c>
      <c r="O1415" t="s">
        <v>48</v>
      </c>
      <c r="P1415" t="s">
        <v>123</v>
      </c>
      <c r="R1415" t="s">
        <v>124</v>
      </c>
      <c r="V1415" t="s">
        <v>48</v>
      </c>
      <c r="W1415" t="s">
        <v>54</v>
      </c>
      <c r="X1415" t="s">
        <v>142</v>
      </c>
      <c r="Y1415" t="s">
        <v>54</v>
      </c>
      <c r="Z1415" t="s">
        <v>4859</v>
      </c>
      <c r="AA1415" t="s">
        <v>54</v>
      </c>
      <c r="AB1415" t="s">
        <v>57</v>
      </c>
      <c r="AC1415" t="s">
        <v>4860</v>
      </c>
      <c r="AH1415">
        <f t="shared" si="242"/>
        <v>0</v>
      </c>
      <c r="AI1415">
        <f t="shared" si="243"/>
        <v>0</v>
      </c>
      <c r="AJ1415">
        <f t="shared" si="244"/>
        <v>1</v>
      </c>
      <c r="AK1415">
        <v>1</v>
      </c>
      <c r="AL1415" s="8">
        <f t="shared" si="245"/>
        <v>53</v>
      </c>
      <c r="AM1415" s="8">
        <f t="shared" si="246"/>
        <v>0.1</v>
      </c>
      <c r="AN1415" s="8">
        <f t="shared" si="247"/>
        <v>78.75</v>
      </c>
      <c r="AO1415" s="8">
        <f>Table1[[#This Row],[L1 Worked Time]]+Table1[[#This Row],[Idle Time]]+Table1[[#This Row],[L1 Pend Time]]</f>
        <v>131.85</v>
      </c>
      <c r="AP1415" s="1" t="str">
        <f t="shared" si="248"/>
        <v>Wed</v>
      </c>
      <c r="AQ1415" s="6">
        <f>INT(Table1[[#This Row],[Create Date]])</f>
        <v>45035</v>
      </c>
      <c r="AR1415" s="2">
        <f t="shared" si="249"/>
        <v>45035</v>
      </c>
      <c r="AS1415" s="1" t="str">
        <f t="shared" si="250"/>
        <v>19:20:03</v>
      </c>
      <c r="AT1415" s="1" t="str">
        <f t="shared" si="251"/>
        <v>Week-4</v>
      </c>
      <c r="AU1415" s="3">
        <f t="shared" si="252"/>
        <v>0.79166666666666663</v>
      </c>
      <c r="AW1415">
        <v>0.1</v>
      </c>
      <c r="AX1415">
        <v>53</v>
      </c>
      <c r="AY1415">
        <v>78.75</v>
      </c>
    </row>
    <row r="1416" spans="1:51" x14ac:dyDescent="0.25">
      <c r="A1416">
        <v>9597</v>
      </c>
      <c r="B1416" t="s">
        <v>59</v>
      </c>
      <c r="C1416" t="s">
        <v>60</v>
      </c>
      <c r="D1416" t="s">
        <v>43</v>
      </c>
      <c r="E1416" t="s">
        <v>4861</v>
      </c>
      <c r="F1416" t="s">
        <v>4862</v>
      </c>
      <c r="G1416" t="s">
        <v>181</v>
      </c>
      <c r="H1416" t="s">
        <v>72</v>
      </c>
      <c r="I1416" t="s">
        <v>72</v>
      </c>
      <c r="J1416" t="s">
        <v>64</v>
      </c>
      <c r="L1416" t="s">
        <v>50</v>
      </c>
      <c r="M1416" t="s">
        <v>65</v>
      </c>
      <c r="N1416">
        <v>14</v>
      </c>
      <c r="O1416" t="s">
        <v>48</v>
      </c>
      <c r="P1416" t="s">
        <v>66</v>
      </c>
      <c r="Q1416" t="s">
        <v>73</v>
      </c>
      <c r="V1416" t="s">
        <v>48</v>
      </c>
      <c r="W1416" t="s">
        <v>54</v>
      </c>
      <c r="X1416" t="s">
        <v>142</v>
      </c>
      <c r="Y1416" t="s">
        <v>54</v>
      </c>
      <c r="Z1416" t="s">
        <v>2902</v>
      </c>
      <c r="AA1416" t="s">
        <v>54</v>
      </c>
      <c r="AB1416" t="s">
        <v>57</v>
      </c>
      <c r="AC1416" t="s">
        <v>4863</v>
      </c>
      <c r="AH1416">
        <f t="shared" si="242"/>
        <v>0</v>
      </c>
      <c r="AI1416">
        <f t="shared" si="243"/>
        <v>1</v>
      </c>
      <c r="AJ1416" t="str">
        <f t="shared" si="244"/>
        <v/>
      </c>
      <c r="AK1416">
        <v>1</v>
      </c>
      <c r="AL1416" s="8">
        <f t="shared" si="245"/>
        <v>14</v>
      </c>
      <c r="AM1416" s="8">
        <f t="shared" si="246"/>
        <v>0.1</v>
      </c>
      <c r="AN1416" s="8">
        <f t="shared" si="247"/>
        <v>991.75</v>
      </c>
      <c r="AO1416" s="8">
        <f>Table1[[#This Row],[L1 Worked Time]]+Table1[[#This Row],[Idle Time]]+Table1[[#This Row],[L1 Pend Time]]</f>
        <v>1005.85</v>
      </c>
      <c r="AP1416" s="1" t="str">
        <f t="shared" si="248"/>
        <v>Wed</v>
      </c>
      <c r="AQ1416" s="6">
        <f>INT(Table1[[#This Row],[Create Date]])</f>
        <v>45035</v>
      </c>
      <c r="AR1416" s="2">
        <f t="shared" si="249"/>
        <v>45035</v>
      </c>
      <c r="AS1416" s="1" t="str">
        <f t="shared" si="250"/>
        <v>19:00:07</v>
      </c>
      <c r="AT1416" s="1" t="str">
        <f t="shared" si="251"/>
        <v>Week-4</v>
      </c>
      <c r="AU1416" s="3">
        <f t="shared" si="252"/>
        <v>0.79166666666666663</v>
      </c>
      <c r="AW1416">
        <v>0.1</v>
      </c>
      <c r="AX1416">
        <v>14</v>
      </c>
      <c r="AY1416">
        <v>991.75</v>
      </c>
    </row>
    <row r="1417" spans="1:51" x14ac:dyDescent="0.25">
      <c r="A1417">
        <v>9596</v>
      </c>
      <c r="B1417" t="s">
        <v>59</v>
      </c>
      <c r="C1417" t="s">
        <v>60</v>
      </c>
      <c r="D1417" t="s">
        <v>43</v>
      </c>
      <c r="E1417" t="s">
        <v>4864</v>
      </c>
      <c r="F1417" t="s">
        <v>4862</v>
      </c>
      <c r="G1417" t="s">
        <v>2165</v>
      </c>
      <c r="H1417" t="s">
        <v>63</v>
      </c>
      <c r="I1417" t="s">
        <v>63</v>
      </c>
      <c r="J1417" t="s">
        <v>64</v>
      </c>
      <c r="L1417" t="s">
        <v>50</v>
      </c>
      <c r="M1417" t="s">
        <v>65</v>
      </c>
      <c r="N1417">
        <v>27</v>
      </c>
      <c r="O1417" t="s">
        <v>48</v>
      </c>
      <c r="P1417" t="s">
        <v>66</v>
      </c>
      <c r="Q1417" t="s">
        <v>67</v>
      </c>
      <c r="V1417" t="s">
        <v>48</v>
      </c>
      <c r="W1417" t="s">
        <v>54</v>
      </c>
      <c r="X1417" t="s">
        <v>106</v>
      </c>
      <c r="Y1417" t="s">
        <v>54</v>
      </c>
      <c r="Z1417" t="s">
        <v>4865</v>
      </c>
      <c r="AA1417" t="s">
        <v>54</v>
      </c>
      <c r="AB1417" t="s">
        <v>57</v>
      </c>
      <c r="AC1417" t="s">
        <v>4866</v>
      </c>
      <c r="AH1417">
        <f t="shared" si="242"/>
        <v>0</v>
      </c>
      <c r="AI1417">
        <f t="shared" si="243"/>
        <v>1</v>
      </c>
      <c r="AJ1417" t="str">
        <f t="shared" si="244"/>
        <v/>
      </c>
      <c r="AK1417">
        <v>1</v>
      </c>
      <c r="AL1417" s="8">
        <f t="shared" si="245"/>
        <v>27</v>
      </c>
      <c r="AM1417" s="8">
        <f t="shared" si="246"/>
        <v>8.3333333333333329E-2</v>
      </c>
      <c r="AN1417" s="8">
        <f t="shared" si="247"/>
        <v>889.01666666666665</v>
      </c>
      <c r="AO1417" s="8">
        <f>Table1[[#This Row],[L1 Worked Time]]+Table1[[#This Row],[Idle Time]]+Table1[[#This Row],[L1 Pend Time]]</f>
        <v>916.1</v>
      </c>
      <c r="AP1417" s="1" t="str">
        <f t="shared" si="248"/>
        <v>Wed</v>
      </c>
      <c r="AQ1417" s="6">
        <f>INT(Table1[[#This Row],[Create Date]])</f>
        <v>45035</v>
      </c>
      <c r="AR1417" s="2">
        <f t="shared" si="249"/>
        <v>45035</v>
      </c>
      <c r="AS1417" s="1" t="str">
        <f t="shared" si="250"/>
        <v>19:00:07</v>
      </c>
      <c r="AT1417" s="1" t="str">
        <f t="shared" si="251"/>
        <v>Week-4</v>
      </c>
      <c r="AU1417" s="3">
        <f t="shared" si="252"/>
        <v>0.79166666666666663</v>
      </c>
      <c r="AW1417">
        <v>8.3333333333333329E-2</v>
      </c>
      <c r="AX1417">
        <v>27</v>
      </c>
      <c r="AY1417">
        <v>889.01666666666665</v>
      </c>
    </row>
    <row r="1418" spans="1:51" x14ac:dyDescent="0.25">
      <c r="A1418">
        <v>9595</v>
      </c>
      <c r="B1418" t="s">
        <v>59</v>
      </c>
      <c r="C1418" t="s">
        <v>60</v>
      </c>
      <c r="D1418" t="s">
        <v>43</v>
      </c>
      <c r="E1418" t="s">
        <v>4867</v>
      </c>
      <c r="F1418" t="s">
        <v>4862</v>
      </c>
      <c r="G1418" t="s">
        <v>2165</v>
      </c>
      <c r="H1418" t="s">
        <v>63</v>
      </c>
      <c r="I1418" t="s">
        <v>63</v>
      </c>
      <c r="J1418" t="s">
        <v>64</v>
      </c>
      <c r="L1418" t="s">
        <v>50</v>
      </c>
      <c r="M1418" t="s">
        <v>65</v>
      </c>
      <c r="N1418">
        <v>29</v>
      </c>
      <c r="O1418" t="s">
        <v>48</v>
      </c>
      <c r="P1418" t="s">
        <v>66</v>
      </c>
      <c r="Q1418" t="s">
        <v>67</v>
      </c>
      <c r="V1418" t="s">
        <v>48</v>
      </c>
      <c r="W1418" t="s">
        <v>54</v>
      </c>
      <c r="X1418" t="s">
        <v>142</v>
      </c>
      <c r="Y1418" t="s">
        <v>54</v>
      </c>
      <c r="Z1418" t="s">
        <v>2957</v>
      </c>
      <c r="AA1418" t="s">
        <v>54</v>
      </c>
      <c r="AB1418" t="s">
        <v>57</v>
      </c>
      <c r="AC1418" t="s">
        <v>4868</v>
      </c>
      <c r="AH1418">
        <f t="shared" si="242"/>
        <v>0</v>
      </c>
      <c r="AI1418">
        <f t="shared" si="243"/>
        <v>1</v>
      </c>
      <c r="AJ1418" t="str">
        <f t="shared" si="244"/>
        <v/>
      </c>
      <c r="AK1418">
        <v>1</v>
      </c>
      <c r="AL1418" s="8">
        <f t="shared" si="245"/>
        <v>29.000000000000004</v>
      </c>
      <c r="AM1418" s="8">
        <f t="shared" si="246"/>
        <v>0.1</v>
      </c>
      <c r="AN1418" s="8">
        <f t="shared" si="247"/>
        <v>855.76666666666677</v>
      </c>
      <c r="AO1418" s="8">
        <f>Table1[[#This Row],[L1 Worked Time]]+Table1[[#This Row],[Idle Time]]+Table1[[#This Row],[L1 Pend Time]]</f>
        <v>884.86666666666679</v>
      </c>
      <c r="AP1418" s="1" t="str">
        <f t="shared" si="248"/>
        <v>Wed</v>
      </c>
      <c r="AQ1418" s="6">
        <f>INT(Table1[[#This Row],[Create Date]])</f>
        <v>45035</v>
      </c>
      <c r="AR1418" s="2">
        <f t="shared" si="249"/>
        <v>45035</v>
      </c>
      <c r="AS1418" s="1" t="str">
        <f t="shared" si="250"/>
        <v>19:00:07</v>
      </c>
      <c r="AT1418" s="1" t="str">
        <f t="shared" si="251"/>
        <v>Week-4</v>
      </c>
      <c r="AU1418" s="3">
        <f t="shared" si="252"/>
        <v>0.79166666666666663</v>
      </c>
      <c r="AW1418">
        <v>0.1</v>
      </c>
      <c r="AX1418">
        <v>29.000000000000004</v>
      </c>
      <c r="AY1418">
        <v>855.76666666666677</v>
      </c>
    </row>
    <row r="1419" spans="1:51" x14ac:dyDescent="0.25">
      <c r="A1419">
        <v>9594</v>
      </c>
      <c r="B1419" t="s">
        <v>59</v>
      </c>
      <c r="C1419" t="s">
        <v>164</v>
      </c>
      <c r="D1419" t="s">
        <v>43</v>
      </c>
      <c r="E1419" t="s">
        <v>4869</v>
      </c>
      <c r="F1419" t="s">
        <v>4862</v>
      </c>
      <c r="G1419" t="s">
        <v>82</v>
      </c>
      <c r="H1419" t="s">
        <v>63</v>
      </c>
      <c r="I1419" t="s">
        <v>63</v>
      </c>
      <c r="J1419" t="s">
        <v>64</v>
      </c>
      <c r="L1419" t="s">
        <v>50</v>
      </c>
      <c r="M1419" t="s">
        <v>65</v>
      </c>
      <c r="N1419">
        <v>35</v>
      </c>
      <c r="O1419" t="s">
        <v>48</v>
      </c>
      <c r="P1419" t="s">
        <v>66</v>
      </c>
      <c r="Q1419" t="s">
        <v>67</v>
      </c>
      <c r="V1419" t="s">
        <v>48</v>
      </c>
      <c r="W1419" t="s">
        <v>54</v>
      </c>
      <c r="X1419" t="s">
        <v>78</v>
      </c>
      <c r="Y1419" t="s">
        <v>54</v>
      </c>
      <c r="Z1419" t="s">
        <v>4870</v>
      </c>
      <c r="AA1419" t="s">
        <v>54</v>
      </c>
      <c r="AB1419" t="s">
        <v>57</v>
      </c>
      <c r="AC1419" t="s">
        <v>4871</v>
      </c>
      <c r="AH1419">
        <f t="shared" si="242"/>
        <v>0</v>
      </c>
      <c r="AI1419">
        <f t="shared" si="243"/>
        <v>1</v>
      </c>
      <c r="AJ1419" t="str">
        <f t="shared" si="244"/>
        <v/>
      </c>
      <c r="AK1419">
        <v>1</v>
      </c>
      <c r="AL1419" s="8">
        <f t="shared" si="245"/>
        <v>35</v>
      </c>
      <c r="AM1419" s="8">
        <f t="shared" si="246"/>
        <v>0.13333333333333333</v>
      </c>
      <c r="AN1419" s="8">
        <f t="shared" si="247"/>
        <v>842.6</v>
      </c>
      <c r="AO1419" s="8">
        <f>Table1[[#This Row],[L1 Worked Time]]+Table1[[#This Row],[Idle Time]]+Table1[[#This Row],[L1 Pend Time]]</f>
        <v>877.73333333333335</v>
      </c>
      <c r="AP1419" s="1" t="str">
        <f t="shared" si="248"/>
        <v>Wed</v>
      </c>
      <c r="AQ1419" s="6">
        <f>INT(Table1[[#This Row],[Create Date]])</f>
        <v>45035</v>
      </c>
      <c r="AR1419" s="2">
        <f t="shared" si="249"/>
        <v>45035</v>
      </c>
      <c r="AS1419" s="1" t="str">
        <f t="shared" si="250"/>
        <v>19:00:07</v>
      </c>
      <c r="AT1419" s="1" t="str">
        <f t="shared" si="251"/>
        <v>Week-4</v>
      </c>
      <c r="AU1419" s="3">
        <f t="shared" si="252"/>
        <v>0.79166666666666663</v>
      </c>
      <c r="AW1419">
        <v>0.13333333333333333</v>
      </c>
      <c r="AX1419">
        <v>35</v>
      </c>
      <c r="AY1419">
        <v>842.6</v>
      </c>
    </row>
    <row r="1420" spans="1:51" x14ac:dyDescent="0.25">
      <c r="A1420">
        <v>9593</v>
      </c>
      <c r="B1420" t="s">
        <v>59</v>
      </c>
      <c r="C1420" t="s">
        <v>60</v>
      </c>
      <c r="D1420" t="s">
        <v>43</v>
      </c>
      <c r="E1420" t="s">
        <v>4872</v>
      </c>
      <c r="F1420" t="s">
        <v>4873</v>
      </c>
      <c r="G1420" t="s">
        <v>82</v>
      </c>
      <c r="H1420" t="s">
        <v>47</v>
      </c>
      <c r="I1420" t="s">
        <v>47</v>
      </c>
      <c r="J1420" t="s">
        <v>64</v>
      </c>
      <c r="L1420" t="s">
        <v>50</v>
      </c>
      <c r="M1420" t="s">
        <v>65</v>
      </c>
      <c r="N1420">
        <v>28</v>
      </c>
      <c r="O1420" t="s">
        <v>48</v>
      </c>
      <c r="P1420" t="s">
        <v>66</v>
      </c>
      <c r="Q1420" t="s">
        <v>317</v>
      </c>
      <c r="V1420" t="s">
        <v>48</v>
      </c>
      <c r="W1420" t="s">
        <v>54</v>
      </c>
      <c r="X1420" t="s">
        <v>359</v>
      </c>
      <c r="Y1420" t="s">
        <v>54</v>
      </c>
      <c r="Z1420" t="s">
        <v>4874</v>
      </c>
      <c r="AA1420" t="s">
        <v>54</v>
      </c>
      <c r="AB1420" t="s">
        <v>57</v>
      </c>
      <c r="AC1420" t="s">
        <v>4875</v>
      </c>
      <c r="AH1420">
        <f t="shared" si="242"/>
        <v>0</v>
      </c>
      <c r="AI1420">
        <f t="shared" si="243"/>
        <v>1</v>
      </c>
      <c r="AJ1420" t="str">
        <f t="shared" si="244"/>
        <v/>
      </c>
      <c r="AK1420">
        <v>1</v>
      </c>
      <c r="AL1420" s="8">
        <f t="shared" si="245"/>
        <v>28</v>
      </c>
      <c r="AM1420" s="8">
        <f t="shared" si="246"/>
        <v>0.2</v>
      </c>
      <c r="AN1420" s="8">
        <f t="shared" si="247"/>
        <v>880.41666666666663</v>
      </c>
      <c r="AO1420" s="8">
        <f>Table1[[#This Row],[L1 Worked Time]]+Table1[[#This Row],[Idle Time]]+Table1[[#This Row],[L1 Pend Time]]</f>
        <v>908.61666666666667</v>
      </c>
      <c r="AP1420" s="1" t="str">
        <f t="shared" si="248"/>
        <v>Wed</v>
      </c>
      <c r="AQ1420" s="6">
        <f>INT(Table1[[#This Row],[Create Date]])</f>
        <v>45035</v>
      </c>
      <c r="AR1420" s="2">
        <f t="shared" si="249"/>
        <v>45035</v>
      </c>
      <c r="AS1420" s="1" t="str">
        <f t="shared" si="250"/>
        <v>18:00:08</v>
      </c>
      <c r="AT1420" s="1" t="str">
        <f t="shared" si="251"/>
        <v>Week-4</v>
      </c>
      <c r="AU1420" s="3">
        <f t="shared" si="252"/>
        <v>0.75</v>
      </c>
      <c r="AW1420">
        <v>0.2</v>
      </c>
      <c r="AX1420">
        <v>28</v>
      </c>
      <c r="AY1420">
        <v>880.41666666666663</v>
      </c>
    </row>
    <row r="1421" spans="1:51" x14ac:dyDescent="0.25">
      <c r="A1421">
        <v>9592</v>
      </c>
      <c r="B1421" t="s">
        <v>117</v>
      </c>
      <c r="C1421" t="s">
        <v>60</v>
      </c>
      <c r="D1421" t="s">
        <v>43</v>
      </c>
      <c r="E1421" t="s">
        <v>217</v>
      </c>
      <c r="F1421" t="s">
        <v>4876</v>
      </c>
      <c r="G1421" t="s">
        <v>140</v>
      </c>
      <c r="H1421" t="s">
        <v>47</v>
      </c>
      <c r="I1421" t="s">
        <v>72</v>
      </c>
      <c r="J1421" t="s">
        <v>112</v>
      </c>
      <c r="K1421" t="s">
        <v>121</v>
      </c>
      <c r="L1421" t="s">
        <v>50</v>
      </c>
      <c r="M1421" t="s">
        <v>114</v>
      </c>
      <c r="N1421">
        <v>51</v>
      </c>
      <c r="O1421" t="s">
        <v>48</v>
      </c>
      <c r="P1421" t="s">
        <v>123</v>
      </c>
      <c r="R1421" t="s">
        <v>124</v>
      </c>
      <c r="V1421" t="s">
        <v>48</v>
      </c>
      <c r="W1421" t="s">
        <v>54</v>
      </c>
      <c r="X1421" t="s">
        <v>142</v>
      </c>
      <c r="Y1421" t="s">
        <v>54</v>
      </c>
      <c r="Z1421" t="s">
        <v>4877</v>
      </c>
      <c r="AA1421" t="s">
        <v>54</v>
      </c>
      <c r="AB1421" t="s">
        <v>57</v>
      </c>
      <c r="AC1421" t="s">
        <v>4878</v>
      </c>
      <c r="AH1421">
        <f t="shared" si="242"/>
        <v>0</v>
      </c>
      <c r="AI1421">
        <f t="shared" si="243"/>
        <v>0</v>
      </c>
      <c r="AJ1421">
        <f t="shared" si="244"/>
        <v>1</v>
      </c>
      <c r="AK1421">
        <v>1</v>
      </c>
      <c r="AL1421" s="8">
        <f t="shared" si="245"/>
        <v>51</v>
      </c>
      <c r="AM1421" s="8">
        <f t="shared" si="246"/>
        <v>0.1</v>
      </c>
      <c r="AN1421" s="8">
        <f t="shared" si="247"/>
        <v>125.86666666666669</v>
      </c>
      <c r="AO1421" s="8">
        <f>Table1[[#This Row],[L1 Worked Time]]+Table1[[#This Row],[Idle Time]]+Table1[[#This Row],[L1 Pend Time]]</f>
        <v>176.9666666666667</v>
      </c>
      <c r="AP1421" s="1" t="str">
        <f t="shared" si="248"/>
        <v>Wed</v>
      </c>
      <c r="AQ1421" s="6">
        <f>INT(Table1[[#This Row],[Create Date]])</f>
        <v>45035</v>
      </c>
      <c r="AR1421" s="2">
        <f t="shared" si="249"/>
        <v>45035</v>
      </c>
      <c r="AS1421" s="1" t="str">
        <f t="shared" si="250"/>
        <v>17:40:03</v>
      </c>
      <c r="AT1421" s="1" t="str">
        <f t="shared" si="251"/>
        <v>Week-4</v>
      </c>
      <c r="AU1421" s="3">
        <f t="shared" si="252"/>
        <v>0.70833333333333326</v>
      </c>
      <c r="AW1421">
        <v>0.1</v>
      </c>
      <c r="AX1421">
        <v>51</v>
      </c>
      <c r="AY1421">
        <v>125.86666666666669</v>
      </c>
    </row>
    <row r="1422" spans="1:51" x14ac:dyDescent="0.25">
      <c r="A1422">
        <v>9591</v>
      </c>
      <c r="B1422" t="s">
        <v>117</v>
      </c>
      <c r="C1422" t="s">
        <v>60</v>
      </c>
      <c r="D1422" t="s">
        <v>43</v>
      </c>
      <c r="E1422" t="s">
        <v>217</v>
      </c>
      <c r="F1422" t="s">
        <v>4879</v>
      </c>
      <c r="G1422" t="s">
        <v>140</v>
      </c>
      <c r="H1422" t="s">
        <v>47</v>
      </c>
      <c r="I1422" t="s">
        <v>72</v>
      </c>
      <c r="J1422" t="s">
        <v>112</v>
      </c>
      <c r="K1422" t="s">
        <v>121</v>
      </c>
      <c r="L1422" t="s">
        <v>50</v>
      </c>
      <c r="M1422" t="s">
        <v>114</v>
      </c>
      <c r="N1422">
        <v>175</v>
      </c>
      <c r="O1422" t="s">
        <v>48</v>
      </c>
      <c r="P1422" t="s">
        <v>123</v>
      </c>
      <c r="R1422" t="s">
        <v>124</v>
      </c>
      <c r="V1422" t="s">
        <v>48</v>
      </c>
      <c r="W1422" t="s">
        <v>54</v>
      </c>
      <c r="X1422" t="s">
        <v>142</v>
      </c>
      <c r="Y1422" t="s">
        <v>54</v>
      </c>
      <c r="Z1422" t="s">
        <v>4880</v>
      </c>
      <c r="AA1422" t="s">
        <v>54</v>
      </c>
      <c r="AB1422" t="s">
        <v>57</v>
      </c>
      <c r="AC1422" t="s">
        <v>4881</v>
      </c>
      <c r="AH1422">
        <f t="shared" si="242"/>
        <v>0</v>
      </c>
      <c r="AI1422">
        <f t="shared" si="243"/>
        <v>0</v>
      </c>
      <c r="AJ1422">
        <f t="shared" si="244"/>
        <v>1</v>
      </c>
      <c r="AK1422">
        <v>1</v>
      </c>
      <c r="AL1422" s="8">
        <f t="shared" si="245"/>
        <v>175</v>
      </c>
      <c r="AM1422" s="8">
        <f t="shared" si="246"/>
        <v>0.1</v>
      </c>
      <c r="AN1422" s="8">
        <f t="shared" si="247"/>
        <v>25.4</v>
      </c>
      <c r="AO1422" s="8">
        <f>Table1[[#This Row],[L1 Worked Time]]+Table1[[#This Row],[Idle Time]]+Table1[[#This Row],[L1 Pend Time]]</f>
        <v>200.5</v>
      </c>
      <c r="AP1422" s="1" t="str">
        <f t="shared" si="248"/>
        <v>Wed</v>
      </c>
      <c r="AQ1422" s="6">
        <f>INT(Table1[[#This Row],[Create Date]])</f>
        <v>45035</v>
      </c>
      <c r="AR1422" s="2">
        <f t="shared" si="249"/>
        <v>45035</v>
      </c>
      <c r="AS1422" s="1" t="str">
        <f t="shared" si="250"/>
        <v>16:20:04</v>
      </c>
      <c r="AT1422" s="1" t="str">
        <f t="shared" si="251"/>
        <v>Week-4</v>
      </c>
      <c r="AU1422" s="3">
        <f t="shared" si="252"/>
        <v>0.66666666666666663</v>
      </c>
      <c r="AW1422">
        <v>0.1</v>
      </c>
      <c r="AX1422">
        <v>175</v>
      </c>
      <c r="AY1422">
        <v>25.4</v>
      </c>
    </row>
    <row r="1423" spans="1:51" x14ac:dyDescent="0.25">
      <c r="A1423">
        <v>9590</v>
      </c>
      <c r="B1423" t="s">
        <v>117</v>
      </c>
      <c r="C1423" t="s">
        <v>60</v>
      </c>
      <c r="D1423" t="s">
        <v>43</v>
      </c>
      <c r="E1423" t="s">
        <v>217</v>
      </c>
      <c r="F1423" t="s">
        <v>4882</v>
      </c>
      <c r="G1423" t="s">
        <v>82</v>
      </c>
      <c r="H1423" t="s">
        <v>47</v>
      </c>
      <c r="I1423" t="s">
        <v>72</v>
      </c>
      <c r="J1423" t="s">
        <v>112</v>
      </c>
      <c r="K1423" t="s">
        <v>121</v>
      </c>
      <c r="L1423" t="s">
        <v>50</v>
      </c>
      <c r="M1423" t="s">
        <v>114</v>
      </c>
      <c r="N1423">
        <v>0</v>
      </c>
      <c r="O1423" t="s">
        <v>48</v>
      </c>
      <c r="P1423" t="s">
        <v>123</v>
      </c>
      <c r="R1423" t="s">
        <v>124</v>
      </c>
      <c r="V1423" t="s">
        <v>48</v>
      </c>
      <c r="W1423" t="s">
        <v>54</v>
      </c>
      <c r="X1423" t="s">
        <v>89</v>
      </c>
      <c r="Y1423" t="s">
        <v>54</v>
      </c>
      <c r="Z1423" t="s">
        <v>968</v>
      </c>
      <c r="AA1423" t="s">
        <v>54</v>
      </c>
      <c r="AB1423" t="s">
        <v>57</v>
      </c>
      <c r="AC1423" t="s">
        <v>1161</v>
      </c>
      <c r="AH1423">
        <f t="shared" si="242"/>
        <v>0</v>
      </c>
      <c r="AI1423">
        <f t="shared" si="243"/>
        <v>0</v>
      </c>
      <c r="AJ1423">
        <f t="shared" si="244"/>
        <v>1</v>
      </c>
      <c r="AK1423">
        <v>1</v>
      </c>
      <c r="AL1423" s="8">
        <f t="shared" si="245"/>
        <v>0</v>
      </c>
      <c r="AM1423" s="8">
        <f t="shared" si="246"/>
        <v>0.16666666666666666</v>
      </c>
      <c r="AN1423" s="8">
        <f t="shared" si="247"/>
        <v>96.1</v>
      </c>
      <c r="AO1423" s="8">
        <f>Table1[[#This Row],[L1 Worked Time]]+Table1[[#This Row],[Idle Time]]+Table1[[#This Row],[L1 Pend Time]]</f>
        <v>96.266666666666666</v>
      </c>
      <c r="AP1423" s="1" t="str">
        <f t="shared" si="248"/>
        <v>Wed</v>
      </c>
      <c r="AQ1423" s="6">
        <f>INT(Table1[[#This Row],[Create Date]])</f>
        <v>45035</v>
      </c>
      <c r="AR1423" s="2">
        <f t="shared" si="249"/>
        <v>45035</v>
      </c>
      <c r="AS1423" s="1" t="str">
        <f t="shared" si="250"/>
        <v>15:50:03</v>
      </c>
      <c r="AT1423" s="1" t="str">
        <f t="shared" si="251"/>
        <v>Week-4</v>
      </c>
      <c r="AU1423" s="3">
        <f t="shared" si="252"/>
        <v>0.625</v>
      </c>
      <c r="AW1423">
        <v>0.16666666666666666</v>
      </c>
      <c r="AX1423">
        <v>0</v>
      </c>
      <c r="AY1423">
        <v>96.1</v>
      </c>
    </row>
    <row r="1424" spans="1:51" x14ac:dyDescent="0.25">
      <c r="A1424">
        <v>9589</v>
      </c>
      <c r="B1424" t="s">
        <v>117</v>
      </c>
      <c r="C1424" t="s">
        <v>60</v>
      </c>
      <c r="D1424" t="s">
        <v>43</v>
      </c>
      <c r="E1424" t="s">
        <v>110</v>
      </c>
      <c r="F1424" t="s">
        <v>4883</v>
      </c>
      <c r="G1424" t="s">
        <v>77</v>
      </c>
      <c r="H1424" t="s">
        <v>63</v>
      </c>
      <c r="I1424" t="s">
        <v>63</v>
      </c>
      <c r="J1424" t="s">
        <v>112</v>
      </c>
      <c r="K1424" t="s">
        <v>113</v>
      </c>
      <c r="L1424" t="s">
        <v>50</v>
      </c>
      <c r="M1424" t="s">
        <v>114</v>
      </c>
      <c r="N1424">
        <v>57</v>
      </c>
      <c r="O1424" t="s">
        <v>48</v>
      </c>
      <c r="P1424" t="s">
        <v>52</v>
      </c>
      <c r="T1424" t="s">
        <v>105</v>
      </c>
      <c r="V1424" t="s">
        <v>48</v>
      </c>
      <c r="W1424" t="s">
        <v>54</v>
      </c>
      <c r="X1424" t="s">
        <v>2453</v>
      </c>
      <c r="Y1424" t="s">
        <v>54</v>
      </c>
      <c r="Z1424" t="s">
        <v>4884</v>
      </c>
      <c r="AA1424" t="s">
        <v>54</v>
      </c>
      <c r="AB1424" t="s">
        <v>57</v>
      </c>
      <c r="AC1424" t="s">
        <v>57</v>
      </c>
      <c r="AH1424">
        <f t="shared" si="242"/>
        <v>0</v>
      </c>
      <c r="AI1424">
        <f t="shared" si="243"/>
        <v>1</v>
      </c>
      <c r="AJ1424" t="str">
        <f t="shared" si="244"/>
        <v/>
      </c>
      <c r="AK1424">
        <v>1</v>
      </c>
      <c r="AL1424" s="8">
        <f t="shared" si="245"/>
        <v>57</v>
      </c>
      <c r="AM1424" s="8">
        <f t="shared" si="246"/>
        <v>0.5</v>
      </c>
      <c r="AN1424" s="8">
        <f t="shared" si="247"/>
        <v>1.6666666666666666E-2</v>
      </c>
      <c r="AO1424" s="8">
        <f>Table1[[#This Row],[L1 Worked Time]]+Table1[[#This Row],[Idle Time]]+Table1[[#This Row],[L1 Pend Time]]</f>
        <v>57.516666666666666</v>
      </c>
      <c r="AP1424" s="1" t="str">
        <f t="shared" si="248"/>
        <v>Wed</v>
      </c>
      <c r="AQ1424" s="6">
        <f>INT(Table1[[#This Row],[Create Date]])</f>
        <v>45035</v>
      </c>
      <c r="AR1424" s="2">
        <f t="shared" si="249"/>
        <v>45035</v>
      </c>
      <c r="AS1424" s="1" t="str">
        <f t="shared" si="250"/>
        <v>15:30:03</v>
      </c>
      <c r="AT1424" s="1" t="str">
        <f t="shared" si="251"/>
        <v>Week-4</v>
      </c>
      <c r="AU1424" s="3">
        <f t="shared" si="252"/>
        <v>0.625</v>
      </c>
      <c r="AW1424">
        <v>0.5</v>
      </c>
      <c r="AX1424">
        <v>57</v>
      </c>
      <c r="AY1424">
        <v>1.6666666666666666E-2</v>
      </c>
    </row>
    <row r="1425" spans="1:51" x14ac:dyDescent="0.25">
      <c r="A1425">
        <v>9588</v>
      </c>
      <c r="B1425" t="s">
        <v>41</v>
      </c>
      <c r="C1425" t="s">
        <v>60</v>
      </c>
      <c r="D1425" t="s">
        <v>43</v>
      </c>
      <c r="E1425" t="s">
        <v>249</v>
      </c>
      <c r="F1425" t="s">
        <v>4885</v>
      </c>
      <c r="G1425" t="s">
        <v>129</v>
      </c>
      <c r="H1425" t="s">
        <v>47</v>
      </c>
      <c r="I1425" t="s">
        <v>63</v>
      </c>
      <c r="J1425" t="s">
        <v>112</v>
      </c>
      <c r="K1425" t="s">
        <v>2614</v>
      </c>
      <c r="L1425" t="s">
        <v>50</v>
      </c>
      <c r="M1425" t="s">
        <v>114</v>
      </c>
      <c r="N1425">
        <v>62</v>
      </c>
      <c r="O1425" t="s">
        <v>48</v>
      </c>
      <c r="P1425" t="s">
        <v>251</v>
      </c>
      <c r="S1425" t="s">
        <v>252</v>
      </c>
      <c r="V1425" t="s">
        <v>48</v>
      </c>
      <c r="W1425" t="s">
        <v>54</v>
      </c>
      <c r="X1425" t="s">
        <v>247</v>
      </c>
      <c r="Y1425" t="s">
        <v>54</v>
      </c>
      <c r="Z1425" t="s">
        <v>4886</v>
      </c>
      <c r="AA1425" t="s">
        <v>54</v>
      </c>
      <c r="AB1425" t="s">
        <v>57</v>
      </c>
      <c r="AC1425" t="s">
        <v>2398</v>
      </c>
      <c r="AH1425">
        <f t="shared" si="242"/>
        <v>0</v>
      </c>
      <c r="AI1425">
        <f t="shared" si="243"/>
        <v>0</v>
      </c>
      <c r="AJ1425">
        <f t="shared" si="244"/>
        <v>1</v>
      </c>
      <c r="AK1425">
        <v>1</v>
      </c>
      <c r="AL1425" s="8">
        <f t="shared" si="245"/>
        <v>62</v>
      </c>
      <c r="AM1425" s="8">
        <f t="shared" si="246"/>
        <v>0.26666666666666666</v>
      </c>
      <c r="AN1425" s="8">
        <f t="shared" si="247"/>
        <v>5.15</v>
      </c>
      <c r="AO1425" s="8">
        <f>Table1[[#This Row],[L1 Worked Time]]+Table1[[#This Row],[Idle Time]]+Table1[[#This Row],[L1 Pend Time]]</f>
        <v>67.416666666666671</v>
      </c>
      <c r="AP1425" s="1" t="str">
        <f t="shared" si="248"/>
        <v>Wed</v>
      </c>
      <c r="AQ1425" s="6">
        <f>INT(Table1[[#This Row],[Create Date]])</f>
        <v>45035</v>
      </c>
      <c r="AR1425" s="2">
        <f t="shared" si="249"/>
        <v>45035</v>
      </c>
      <c r="AS1425" s="1" t="str">
        <f t="shared" si="250"/>
        <v>15:20:03</v>
      </c>
      <c r="AT1425" s="1" t="str">
        <f t="shared" si="251"/>
        <v>Week-4</v>
      </c>
      <c r="AU1425" s="3">
        <f t="shared" si="252"/>
        <v>0.625</v>
      </c>
      <c r="AW1425">
        <v>0.26666666666666666</v>
      </c>
      <c r="AX1425">
        <v>62</v>
      </c>
      <c r="AY1425">
        <v>5.15</v>
      </c>
    </row>
    <row r="1426" spans="1:51" x14ac:dyDescent="0.25">
      <c r="A1426">
        <v>9587</v>
      </c>
      <c r="B1426" t="s">
        <v>59</v>
      </c>
      <c r="C1426" t="s">
        <v>60</v>
      </c>
      <c r="D1426" t="s">
        <v>43</v>
      </c>
      <c r="E1426" t="s">
        <v>4887</v>
      </c>
      <c r="F1426" t="s">
        <v>4888</v>
      </c>
      <c r="G1426" t="s">
        <v>2165</v>
      </c>
      <c r="H1426" t="s">
        <v>63</v>
      </c>
      <c r="I1426" t="s">
        <v>63</v>
      </c>
      <c r="J1426" t="s">
        <v>64</v>
      </c>
      <c r="L1426" t="s">
        <v>50</v>
      </c>
      <c r="M1426" t="s">
        <v>65</v>
      </c>
      <c r="N1426">
        <v>41</v>
      </c>
      <c r="O1426" t="s">
        <v>48</v>
      </c>
      <c r="P1426" t="s">
        <v>66</v>
      </c>
      <c r="Q1426" t="s">
        <v>67</v>
      </c>
      <c r="V1426" t="s">
        <v>48</v>
      </c>
      <c r="W1426" t="s">
        <v>54</v>
      </c>
      <c r="X1426" t="s">
        <v>89</v>
      </c>
      <c r="Y1426" t="s">
        <v>54</v>
      </c>
      <c r="Z1426" t="s">
        <v>4889</v>
      </c>
      <c r="AA1426" t="s">
        <v>54</v>
      </c>
      <c r="AB1426" t="s">
        <v>57</v>
      </c>
      <c r="AC1426" t="s">
        <v>3190</v>
      </c>
      <c r="AH1426">
        <f t="shared" si="242"/>
        <v>0</v>
      </c>
      <c r="AI1426">
        <f t="shared" si="243"/>
        <v>1</v>
      </c>
      <c r="AJ1426" t="str">
        <f t="shared" si="244"/>
        <v/>
      </c>
      <c r="AK1426">
        <v>1</v>
      </c>
      <c r="AL1426" s="8">
        <f t="shared" si="245"/>
        <v>41</v>
      </c>
      <c r="AM1426" s="8">
        <f t="shared" si="246"/>
        <v>0.16666666666666666</v>
      </c>
      <c r="AN1426" s="8">
        <f t="shared" si="247"/>
        <v>5.1166666666666663</v>
      </c>
      <c r="AO1426" s="8">
        <f>Table1[[#This Row],[L1 Worked Time]]+Table1[[#This Row],[Idle Time]]+Table1[[#This Row],[L1 Pend Time]]</f>
        <v>46.283333333333331</v>
      </c>
      <c r="AP1426" s="1" t="str">
        <f t="shared" si="248"/>
        <v>Wed</v>
      </c>
      <c r="AQ1426" s="6">
        <f>INT(Table1[[#This Row],[Create Date]])</f>
        <v>45035</v>
      </c>
      <c r="AR1426" s="2">
        <f t="shared" si="249"/>
        <v>45035</v>
      </c>
      <c r="AS1426" s="1" t="str">
        <f t="shared" si="250"/>
        <v>14:30:05</v>
      </c>
      <c r="AT1426" s="1" t="str">
        <f t="shared" si="251"/>
        <v>Week-4</v>
      </c>
      <c r="AU1426" s="3">
        <f t="shared" si="252"/>
        <v>0.58333333333333326</v>
      </c>
      <c r="AW1426">
        <v>0.16666666666666666</v>
      </c>
      <c r="AX1426">
        <v>41</v>
      </c>
      <c r="AY1426">
        <v>5.1166666666666663</v>
      </c>
    </row>
    <row r="1427" spans="1:51" x14ac:dyDescent="0.25">
      <c r="A1427">
        <v>9586</v>
      </c>
      <c r="B1427" t="s">
        <v>117</v>
      </c>
      <c r="C1427" t="s">
        <v>60</v>
      </c>
      <c r="D1427" t="s">
        <v>43</v>
      </c>
      <c r="E1427" t="s">
        <v>217</v>
      </c>
      <c r="F1427" t="s">
        <v>4890</v>
      </c>
      <c r="G1427" t="s">
        <v>82</v>
      </c>
      <c r="H1427" t="s">
        <v>47</v>
      </c>
      <c r="I1427" t="s">
        <v>72</v>
      </c>
      <c r="J1427" t="s">
        <v>112</v>
      </c>
      <c r="K1427" t="s">
        <v>121</v>
      </c>
      <c r="L1427" t="s">
        <v>50</v>
      </c>
      <c r="M1427" t="s">
        <v>114</v>
      </c>
      <c r="N1427">
        <v>56</v>
      </c>
      <c r="O1427" t="s">
        <v>48</v>
      </c>
      <c r="P1427" t="s">
        <v>123</v>
      </c>
      <c r="R1427" t="s">
        <v>124</v>
      </c>
      <c r="V1427" t="s">
        <v>48</v>
      </c>
      <c r="W1427" t="s">
        <v>54</v>
      </c>
      <c r="X1427" t="s">
        <v>194</v>
      </c>
      <c r="Y1427" t="s">
        <v>54</v>
      </c>
      <c r="Z1427" t="s">
        <v>4891</v>
      </c>
      <c r="AA1427" t="s">
        <v>54</v>
      </c>
      <c r="AB1427" t="s">
        <v>57</v>
      </c>
      <c r="AC1427" t="s">
        <v>3857</v>
      </c>
      <c r="AH1427">
        <f t="shared" si="242"/>
        <v>0</v>
      </c>
      <c r="AI1427">
        <f t="shared" si="243"/>
        <v>0</v>
      </c>
      <c r="AJ1427">
        <f t="shared" si="244"/>
        <v>1</v>
      </c>
      <c r="AK1427">
        <v>1</v>
      </c>
      <c r="AL1427" s="8">
        <f t="shared" si="245"/>
        <v>56</v>
      </c>
      <c r="AM1427" s="8">
        <f t="shared" si="246"/>
        <v>0.25</v>
      </c>
      <c r="AN1427" s="8">
        <f t="shared" si="247"/>
        <v>15.566666666666666</v>
      </c>
      <c r="AO1427" s="8">
        <f>Table1[[#This Row],[L1 Worked Time]]+Table1[[#This Row],[Idle Time]]+Table1[[#This Row],[L1 Pend Time]]</f>
        <v>71.816666666666663</v>
      </c>
      <c r="AP1427" s="1" t="str">
        <f t="shared" si="248"/>
        <v>Wed</v>
      </c>
      <c r="AQ1427" s="6">
        <f>INT(Table1[[#This Row],[Create Date]])</f>
        <v>45035</v>
      </c>
      <c r="AR1427" s="2">
        <f t="shared" si="249"/>
        <v>45035</v>
      </c>
      <c r="AS1427" s="1" t="str">
        <f t="shared" si="250"/>
        <v>14:10:03</v>
      </c>
      <c r="AT1427" s="1" t="str">
        <f t="shared" si="251"/>
        <v>Week-4</v>
      </c>
      <c r="AU1427" s="3">
        <f t="shared" si="252"/>
        <v>0.58333333333333326</v>
      </c>
      <c r="AW1427">
        <v>0.25</v>
      </c>
      <c r="AX1427">
        <v>56</v>
      </c>
      <c r="AY1427">
        <v>15.566666666666666</v>
      </c>
    </row>
    <row r="1428" spans="1:51" x14ac:dyDescent="0.25">
      <c r="A1428">
        <v>9585</v>
      </c>
      <c r="B1428" t="s">
        <v>117</v>
      </c>
      <c r="C1428" t="s">
        <v>60</v>
      </c>
      <c r="D1428" t="s">
        <v>43</v>
      </c>
      <c r="E1428" t="s">
        <v>217</v>
      </c>
      <c r="F1428" t="s">
        <v>4892</v>
      </c>
      <c r="G1428" t="s">
        <v>82</v>
      </c>
      <c r="H1428" t="s">
        <v>47</v>
      </c>
      <c r="I1428" t="s">
        <v>72</v>
      </c>
      <c r="J1428" t="s">
        <v>112</v>
      </c>
      <c r="K1428" t="s">
        <v>121</v>
      </c>
      <c r="L1428" t="s">
        <v>50</v>
      </c>
      <c r="M1428" t="s">
        <v>114</v>
      </c>
      <c r="N1428">
        <v>76</v>
      </c>
      <c r="O1428" t="s">
        <v>48</v>
      </c>
      <c r="P1428" t="s">
        <v>123</v>
      </c>
      <c r="R1428" t="s">
        <v>124</v>
      </c>
      <c r="V1428" t="s">
        <v>48</v>
      </c>
      <c r="W1428" t="s">
        <v>54</v>
      </c>
      <c r="X1428" t="s">
        <v>918</v>
      </c>
      <c r="Y1428" t="s">
        <v>54</v>
      </c>
      <c r="Z1428" t="s">
        <v>2239</v>
      </c>
      <c r="AA1428" t="s">
        <v>54</v>
      </c>
      <c r="AB1428" t="s">
        <v>57</v>
      </c>
      <c r="AC1428" t="s">
        <v>4893</v>
      </c>
      <c r="AH1428">
        <f t="shared" si="242"/>
        <v>0</v>
      </c>
      <c r="AI1428">
        <f t="shared" si="243"/>
        <v>0</v>
      </c>
      <c r="AJ1428">
        <f t="shared" si="244"/>
        <v>1</v>
      </c>
      <c r="AK1428">
        <v>1</v>
      </c>
      <c r="AL1428" s="8">
        <f t="shared" si="245"/>
        <v>76</v>
      </c>
      <c r="AM1428" s="8">
        <f t="shared" si="246"/>
        <v>0.48333333333333328</v>
      </c>
      <c r="AN1428" s="8">
        <f t="shared" si="247"/>
        <v>67.916666666666671</v>
      </c>
      <c r="AO1428" s="8">
        <f>Table1[[#This Row],[L1 Worked Time]]+Table1[[#This Row],[Idle Time]]+Table1[[#This Row],[L1 Pend Time]]</f>
        <v>144.4</v>
      </c>
      <c r="AP1428" s="1" t="str">
        <f t="shared" si="248"/>
        <v>Wed</v>
      </c>
      <c r="AQ1428" s="6">
        <f>INT(Table1[[#This Row],[Create Date]])</f>
        <v>45035</v>
      </c>
      <c r="AR1428" s="2">
        <f t="shared" si="249"/>
        <v>45035</v>
      </c>
      <c r="AS1428" s="1" t="str">
        <f t="shared" si="250"/>
        <v>12:00:04</v>
      </c>
      <c r="AT1428" s="1" t="str">
        <f t="shared" si="251"/>
        <v>Week-4</v>
      </c>
      <c r="AU1428" s="3">
        <f t="shared" si="252"/>
        <v>0.5</v>
      </c>
      <c r="AW1428">
        <v>0.48333333333333328</v>
      </c>
      <c r="AX1428">
        <v>76</v>
      </c>
      <c r="AY1428">
        <v>67.916666666666671</v>
      </c>
    </row>
    <row r="1429" spans="1:51" x14ac:dyDescent="0.25">
      <c r="A1429">
        <v>9584</v>
      </c>
      <c r="B1429" t="s">
        <v>59</v>
      </c>
      <c r="C1429" t="s">
        <v>60</v>
      </c>
      <c r="D1429" t="s">
        <v>43</v>
      </c>
      <c r="E1429" t="s">
        <v>4012</v>
      </c>
      <c r="F1429" t="s">
        <v>4894</v>
      </c>
      <c r="G1429" t="s">
        <v>2165</v>
      </c>
      <c r="H1429" t="s">
        <v>72</v>
      </c>
      <c r="I1429" t="s">
        <v>72</v>
      </c>
      <c r="J1429" t="s">
        <v>48</v>
      </c>
      <c r="K1429" t="s">
        <v>1844</v>
      </c>
      <c r="L1429" t="s">
        <v>50</v>
      </c>
      <c r="M1429" t="s">
        <v>51</v>
      </c>
      <c r="N1429">
        <v>42</v>
      </c>
      <c r="O1429" t="s">
        <v>48</v>
      </c>
      <c r="P1429" t="s">
        <v>52</v>
      </c>
      <c r="T1429" t="s">
        <v>105</v>
      </c>
      <c r="V1429" t="s">
        <v>48</v>
      </c>
      <c r="W1429" t="s">
        <v>54</v>
      </c>
      <c r="X1429" t="s">
        <v>55</v>
      </c>
      <c r="Y1429" t="s">
        <v>54</v>
      </c>
      <c r="Z1429" t="s">
        <v>4895</v>
      </c>
      <c r="AA1429" t="s">
        <v>54</v>
      </c>
      <c r="AB1429" t="s">
        <v>57</v>
      </c>
      <c r="AC1429" t="s">
        <v>4896</v>
      </c>
      <c r="AH1429">
        <f t="shared" si="242"/>
        <v>0</v>
      </c>
      <c r="AI1429">
        <f t="shared" si="243"/>
        <v>1</v>
      </c>
      <c r="AJ1429" t="str">
        <f t="shared" si="244"/>
        <v/>
      </c>
      <c r="AK1429">
        <v>1</v>
      </c>
      <c r="AL1429" s="8">
        <f t="shared" si="245"/>
        <v>42</v>
      </c>
      <c r="AM1429" s="8">
        <f t="shared" si="246"/>
        <v>0.15000000000000002</v>
      </c>
      <c r="AN1429" s="8">
        <f t="shared" si="247"/>
        <v>10.916666666666666</v>
      </c>
      <c r="AO1429" s="8">
        <f>Table1[[#This Row],[L1 Worked Time]]+Table1[[#This Row],[Idle Time]]+Table1[[#This Row],[L1 Pend Time]]</f>
        <v>53.066666666666663</v>
      </c>
      <c r="AP1429" s="1" t="str">
        <f t="shared" si="248"/>
        <v>Wed</v>
      </c>
      <c r="AQ1429" s="6">
        <f>INT(Table1[[#This Row],[Create Date]])</f>
        <v>45035</v>
      </c>
      <c r="AR1429" s="2">
        <f t="shared" si="249"/>
        <v>45035</v>
      </c>
      <c r="AS1429" s="1" t="str">
        <f t="shared" si="250"/>
        <v>11:30:03</v>
      </c>
      <c r="AT1429" s="1" t="str">
        <f t="shared" si="251"/>
        <v>Week-4</v>
      </c>
      <c r="AU1429" s="3">
        <f t="shared" si="252"/>
        <v>0.45833333333333331</v>
      </c>
      <c r="AW1429">
        <v>0.15000000000000002</v>
      </c>
      <c r="AX1429">
        <v>42</v>
      </c>
      <c r="AY1429">
        <v>10.916666666666666</v>
      </c>
    </row>
    <row r="1430" spans="1:51" x14ac:dyDescent="0.25">
      <c r="A1430">
        <v>9583</v>
      </c>
      <c r="B1430" t="s">
        <v>41</v>
      </c>
      <c r="C1430" t="s">
        <v>164</v>
      </c>
      <c r="D1430" t="s">
        <v>43</v>
      </c>
      <c r="E1430" t="s">
        <v>110</v>
      </c>
      <c r="F1430" t="s">
        <v>4897</v>
      </c>
      <c r="G1430" t="s">
        <v>129</v>
      </c>
      <c r="H1430" t="s">
        <v>47</v>
      </c>
      <c r="I1430" t="s">
        <v>63</v>
      </c>
      <c r="J1430" t="s">
        <v>112</v>
      </c>
      <c r="K1430" t="s">
        <v>113</v>
      </c>
      <c r="L1430" t="s">
        <v>50</v>
      </c>
      <c r="M1430" t="s">
        <v>114</v>
      </c>
      <c r="N1430">
        <v>71</v>
      </c>
      <c r="O1430" t="s">
        <v>48</v>
      </c>
      <c r="P1430" t="s">
        <v>52</v>
      </c>
      <c r="T1430" t="s">
        <v>105</v>
      </c>
      <c r="V1430" t="s">
        <v>48</v>
      </c>
      <c r="W1430" t="s">
        <v>54</v>
      </c>
      <c r="X1430" t="s">
        <v>913</v>
      </c>
      <c r="Y1430" t="s">
        <v>54</v>
      </c>
      <c r="Z1430" t="s">
        <v>4898</v>
      </c>
      <c r="AA1430" t="s">
        <v>54</v>
      </c>
      <c r="AB1430" t="s">
        <v>57</v>
      </c>
      <c r="AC1430" t="s">
        <v>4899</v>
      </c>
      <c r="AH1430">
        <f t="shared" si="242"/>
        <v>0</v>
      </c>
      <c r="AI1430">
        <f t="shared" si="243"/>
        <v>0</v>
      </c>
      <c r="AJ1430">
        <f t="shared" si="244"/>
        <v>1</v>
      </c>
      <c r="AK1430">
        <v>1</v>
      </c>
      <c r="AL1430" s="8">
        <f t="shared" si="245"/>
        <v>71</v>
      </c>
      <c r="AM1430" s="8">
        <f t="shared" si="246"/>
        <v>0.35</v>
      </c>
      <c r="AN1430" s="8">
        <f t="shared" si="247"/>
        <v>60.966666666666669</v>
      </c>
      <c r="AO1430" s="8">
        <f>Table1[[#This Row],[L1 Worked Time]]+Table1[[#This Row],[Idle Time]]+Table1[[#This Row],[L1 Pend Time]]</f>
        <v>132.31666666666666</v>
      </c>
      <c r="AP1430" s="1" t="str">
        <f t="shared" si="248"/>
        <v>Wed</v>
      </c>
      <c r="AQ1430" s="6">
        <f>INT(Table1[[#This Row],[Create Date]])</f>
        <v>45035</v>
      </c>
      <c r="AR1430" s="2">
        <f t="shared" si="249"/>
        <v>45035</v>
      </c>
      <c r="AS1430" s="1" t="str">
        <f t="shared" si="250"/>
        <v>11:00:03</v>
      </c>
      <c r="AT1430" s="1" t="str">
        <f t="shared" si="251"/>
        <v>Week-4</v>
      </c>
      <c r="AU1430" s="3">
        <f t="shared" si="252"/>
        <v>0.45833333333333331</v>
      </c>
      <c r="AW1430">
        <v>0.35</v>
      </c>
      <c r="AX1430">
        <v>71</v>
      </c>
      <c r="AY1430">
        <v>60.966666666666669</v>
      </c>
    </row>
    <row r="1431" spans="1:51" x14ac:dyDescent="0.25">
      <c r="A1431">
        <v>9582</v>
      </c>
      <c r="B1431" t="s">
        <v>59</v>
      </c>
      <c r="C1431" t="s">
        <v>60</v>
      </c>
      <c r="D1431" t="s">
        <v>43</v>
      </c>
      <c r="E1431" t="s">
        <v>4900</v>
      </c>
      <c r="F1431" t="s">
        <v>4901</v>
      </c>
      <c r="G1431" t="s">
        <v>77</v>
      </c>
      <c r="H1431" t="s">
        <v>63</v>
      </c>
      <c r="I1431" t="s">
        <v>72</v>
      </c>
      <c r="J1431" t="s">
        <v>48</v>
      </c>
      <c r="K1431" t="s">
        <v>130</v>
      </c>
      <c r="L1431" t="s">
        <v>50</v>
      </c>
      <c r="M1431" t="s">
        <v>122</v>
      </c>
      <c r="N1431">
        <v>83</v>
      </c>
      <c r="O1431" t="s">
        <v>48</v>
      </c>
      <c r="P1431" t="s">
        <v>52</v>
      </c>
      <c r="T1431" t="s">
        <v>53</v>
      </c>
      <c r="V1431" t="s">
        <v>48</v>
      </c>
      <c r="W1431" t="s">
        <v>54</v>
      </c>
      <c r="X1431" t="s">
        <v>89</v>
      </c>
      <c r="Y1431" t="s">
        <v>54</v>
      </c>
      <c r="Z1431" t="s">
        <v>4902</v>
      </c>
      <c r="AA1431" t="s">
        <v>54</v>
      </c>
      <c r="AB1431" t="s">
        <v>57</v>
      </c>
      <c r="AC1431" t="s">
        <v>57</v>
      </c>
      <c r="AH1431">
        <f t="shared" si="242"/>
        <v>0</v>
      </c>
      <c r="AI1431">
        <f t="shared" si="243"/>
        <v>0</v>
      </c>
      <c r="AJ1431">
        <f t="shared" si="244"/>
        <v>1</v>
      </c>
      <c r="AK1431">
        <v>1</v>
      </c>
      <c r="AL1431" s="8">
        <f t="shared" si="245"/>
        <v>83</v>
      </c>
      <c r="AM1431" s="8">
        <f t="shared" si="246"/>
        <v>0.16666666666666666</v>
      </c>
      <c r="AN1431" s="8">
        <f t="shared" si="247"/>
        <v>1.6666666666666666E-2</v>
      </c>
      <c r="AO1431" s="8">
        <f>Table1[[#This Row],[L1 Worked Time]]+Table1[[#This Row],[Idle Time]]+Table1[[#This Row],[L1 Pend Time]]</f>
        <v>83.183333333333337</v>
      </c>
      <c r="AP1431" s="1" t="str">
        <f t="shared" si="248"/>
        <v>Wed</v>
      </c>
      <c r="AQ1431" s="6">
        <f>INT(Table1[[#This Row],[Create Date]])</f>
        <v>45035</v>
      </c>
      <c r="AR1431" s="2">
        <f t="shared" si="249"/>
        <v>45035</v>
      </c>
      <c r="AS1431" s="1" t="str">
        <f t="shared" si="250"/>
        <v>10:30:03</v>
      </c>
      <c r="AT1431" s="1" t="str">
        <f t="shared" si="251"/>
        <v>Week-4</v>
      </c>
      <c r="AU1431" s="3">
        <f t="shared" si="252"/>
        <v>0.41666666666666663</v>
      </c>
      <c r="AW1431">
        <v>0.16666666666666666</v>
      </c>
      <c r="AX1431">
        <v>83</v>
      </c>
      <c r="AY1431">
        <v>1.6666666666666666E-2</v>
      </c>
    </row>
    <row r="1432" spans="1:51" x14ac:dyDescent="0.25">
      <c r="A1432">
        <v>9581</v>
      </c>
      <c r="B1432" t="s">
        <v>59</v>
      </c>
      <c r="C1432" t="s">
        <v>109</v>
      </c>
      <c r="D1432" t="s">
        <v>43</v>
      </c>
      <c r="E1432" t="s">
        <v>4903</v>
      </c>
      <c r="F1432" t="s">
        <v>4904</v>
      </c>
      <c r="G1432" t="s">
        <v>2165</v>
      </c>
      <c r="H1432" t="s">
        <v>63</v>
      </c>
      <c r="I1432" t="s">
        <v>63</v>
      </c>
      <c r="J1432" t="s">
        <v>64</v>
      </c>
      <c r="L1432" t="s">
        <v>50</v>
      </c>
      <c r="M1432" t="s">
        <v>65</v>
      </c>
      <c r="N1432">
        <v>5</v>
      </c>
      <c r="O1432" t="s">
        <v>48</v>
      </c>
      <c r="P1432" t="s">
        <v>66</v>
      </c>
      <c r="Q1432" t="s">
        <v>67</v>
      </c>
      <c r="V1432" t="s">
        <v>48</v>
      </c>
      <c r="W1432" t="s">
        <v>54</v>
      </c>
      <c r="X1432" t="s">
        <v>55</v>
      </c>
      <c r="Y1432" t="s">
        <v>54</v>
      </c>
      <c r="Z1432" t="s">
        <v>4151</v>
      </c>
      <c r="AA1432" t="s">
        <v>54</v>
      </c>
      <c r="AB1432" t="s">
        <v>57</v>
      </c>
      <c r="AC1432" t="s">
        <v>4905</v>
      </c>
      <c r="AH1432">
        <f t="shared" si="242"/>
        <v>0</v>
      </c>
      <c r="AI1432">
        <f t="shared" si="243"/>
        <v>1</v>
      </c>
      <c r="AJ1432" t="str">
        <f t="shared" si="244"/>
        <v/>
      </c>
      <c r="AK1432">
        <v>1</v>
      </c>
      <c r="AL1432" s="8">
        <f t="shared" si="245"/>
        <v>5</v>
      </c>
      <c r="AM1432" s="8">
        <f t="shared" si="246"/>
        <v>0.15000000000000002</v>
      </c>
      <c r="AN1432" s="8">
        <f t="shared" si="247"/>
        <v>39.93333333333333</v>
      </c>
      <c r="AO1432" s="8">
        <f>Table1[[#This Row],[L1 Worked Time]]+Table1[[#This Row],[Idle Time]]+Table1[[#This Row],[L1 Pend Time]]</f>
        <v>45.083333333333329</v>
      </c>
      <c r="AP1432" s="1" t="str">
        <f t="shared" si="248"/>
        <v>Wed</v>
      </c>
      <c r="AQ1432" s="6">
        <f>INT(Table1[[#This Row],[Create Date]])</f>
        <v>45035</v>
      </c>
      <c r="AR1432" s="2">
        <f t="shared" si="249"/>
        <v>45035</v>
      </c>
      <c r="AS1432" s="1" t="str">
        <f t="shared" si="250"/>
        <v>10:00:08</v>
      </c>
      <c r="AT1432" s="1" t="str">
        <f t="shared" si="251"/>
        <v>Week-4</v>
      </c>
      <c r="AU1432" s="3">
        <f t="shared" si="252"/>
        <v>0.41666666666666663</v>
      </c>
      <c r="AW1432">
        <v>0.15000000000000002</v>
      </c>
      <c r="AX1432">
        <v>5</v>
      </c>
      <c r="AY1432">
        <v>39.93333333333333</v>
      </c>
    </row>
    <row r="1433" spans="1:51" x14ac:dyDescent="0.25">
      <c r="A1433">
        <v>9580</v>
      </c>
      <c r="B1433" t="s">
        <v>59</v>
      </c>
      <c r="C1433" t="s">
        <v>109</v>
      </c>
      <c r="D1433" t="s">
        <v>43</v>
      </c>
      <c r="E1433" t="s">
        <v>4903</v>
      </c>
      <c r="F1433" t="s">
        <v>4904</v>
      </c>
      <c r="G1433" t="s">
        <v>2165</v>
      </c>
      <c r="H1433" t="s">
        <v>63</v>
      </c>
      <c r="I1433" t="s">
        <v>63</v>
      </c>
      <c r="J1433" t="s">
        <v>64</v>
      </c>
      <c r="L1433" t="s">
        <v>50</v>
      </c>
      <c r="M1433" t="s">
        <v>65</v>
      </c>
      <c r="N1433">
        <v>35</v>
      </c>
      <c r="O1433" t="s">
        <v>48</v>
      </c>
      <c r="P1433" t="s">
        <v>66</v>
      </c>
      <c r="Q1433" t="s">
        <v>67</v>
      </c>
      <c r="V1433" t="s">
        <v>48</v>
      </c>
      <c r="W1433" t="s">
        <v>54</v>
      </c>
      <c r="X1433" t="s">
        <v>359</v>
      </c>
      <c r="Y1433" t="s">
        <v>54</v>
      </c>
      <c r="Z1433" t="s">
        <v>4906</v>
      </c>
      <c r="AA1433" t="s">
        <v>54</v>
      </c>
      <c r="AB1433" t="s">
        <v>57</v>
      </c>
      <c r="AC1433" t="s">
        <v>4907</v>
      </c>
      <c r="AH1433">
        <f t="shared" si="242"/>
        <v>0</v>
      </c>
      <c r="AI1433">
        <f t="shared" si="243"/>
        <v>1</v>
      </c>
      <c r="AJ1433" t="str">
        <f t="shared" si="244"/>
        <v/>
      </c>
      <c r="AK1433">
        <v>1</v>
      </c>
      <c r="AL1433" s="8">
        <f t="shared" si="245"/>
        <v>35</v>
      </c>
      <c r="AM1433" s="8">
        <f t="shared" si="246"/>
        <v>0.2</v>
      </c>
      <c r="AN1433" s="8">
        <f t="shared" si="247"/>
        <v>2.4833333333333334</v>
      </c>
      <c r="AO1433" s="8">
        <f>Table1[[#This Row],[L1 Worked Time]]+Table1[[#This Row],[Idle Time]]+Table1[[#This Row],[L1 Pend Time]]</f>
        <v>37.683333333333337</v>
      </c>
      <c r="AP1433" s="1" t="str">
        <f t="shared" si="248"/>
        <v>Wed</v>
      </c>
      <c r="AQ1433" s="6">
        <f>INT(Table1[[#This Row],[Create Date]])</f>
        <v>45035</v>
      </c>
      <c r="AR1433" s="2">
        <f t="shared" si="249"/>
        <v>45035</v>
      </c>
      <c r="AS1433" s="1" t="str">
        <f t="shared" si="250"/>
        <v>10:00:08</v>
      </c>
      <c r="AT1433" s="1" t="str">
        <f t="shared" si="251"/>
        <v>Week-4</v>
      </c>
      <c r="AU1433" s="3">
        <f t="shared" si="252"/>
        <v>0.41666666666666663</v>
      </c>
      <c r="AW1433">
        <v>0.2</v>
      </c>
      <c r="AX1433">
        <v>35</v>
      </c>
      <c r="AY1433">
        <v>2.4833333333333334</v>
      </c>
    </row>
    <row r="1434" spans="1:51" x14ac:dyDescent="0.25">
      <c r="A1434">
        <v>9579</v>
      </c>
      <c r="B1434" t="s">
        <v>117</v>
      </c>
      <c r="C1434" t="s">
        <v>60</v>
      </c>
      <c r="D1434" t="s">
        <v>43</v>
      </c>
      <c r="E1434" t="s">
        <v>217</v>
      </c>
      <c r="F1434" t="s">
        <v>4908</v>
      </c>
      <c r="G1434" t="s">
        <v>82</v>
      </c>
      <c r="H1434" t="s">
        <v>47</v>
      </c>
      <c r="I1434" t="s">
        <v>72</v>
      </c>
      <c r="J1434" t="s">
        <v>112</v>
      </c>
      <c r="K1434" t="s">
        <v>121</v>
      </c>
      <c r="L1434" t="s">
        <v>50</v>
      </c>
      <c r="M1434" t="s">
        <v>114</v>
      </c>
      <c r="N1434">
        <v>198</v>
      </c>
      <c r="O1434" t="s">
        <v>48</v>
      </c>
      <c r="P1434" t="s">
        <v>123</v>
      </c>
      <c r="R1434" t="s">
        <v>124</v>
      </c>
      <c r="V1434" t="s">
        <v>48</v>
      </c>
      <c r="W1434" t="s">
        <v>54</v>
      </c>
      <c r="X1434" t="s">
        <v>78</v>
      </c>
      <c r="Y1434" t="s">
        <v>54</v>
      </c>
      <c r="Z1434" t="s">
        <v>4909</v>
      </c>
      <c r="AA1434" t="s">
        <v>54</v>
      </c>
      <c r="AB1434" t="s">
        <v>57</v>
      </c>
      <c r="AC1434" t="s">
        <v>3560</v>
      </c>
      <c r="AH1434">
        <f t="shared" si="242"/>
        <v>0</v>
      </c>
      <c r="AI1434">
        <f t="shared" si="243"/>
        <v>0</v>
      </c>
      <c r="AJ1434">
        <f t="shared" si="244"/>
        <v>1</v>
      </c>
      <c r="AK1434">
        <v>1</v>
      </c>
      <c r="AL1434" s="8">
        <f t="shared" si="245"/>
        <v>198.00000000000003</v>
      </c>
      <c r="AM1434" s="8">
        <f t="shared" si="246"/>
        <v>0.13333333333333333</v>
      </c>
      <c r="AN1434" s="8">
        <f t="shared" si="247"/>
        <v>66.05</v>
      </c>
      <c r="AO1434" s="8">
        <f>Table1[[#This Row],[L1 Worked Time]]+Table1[[#This Row],[Idle Time]]+Table1[[#This Row],[L1 Pend Time]]</f>
        <v>264.18333333333334</v>
      </c>
      <c r="AP1434" s="1" t="str">
        <f t="shared" si="248"/>
        <v>Wed</v>
      </c>
      <c r="AQ1434" s="6">
        <f>INT(Table1[[#This Row],[Create Date]])</f>
        <v>45035</v>
      </c>
      <c r="AR1434" s="2">
        <f t="shared" si="249"/>
        <v>45035</v>
      </c>
      <c r="AS1434" s="1" t="str">
        <f t="shared" si="250"/>
        <v>09:50:03</v>
      </c>
      <c r="AT1434" s="1" t="str">
        <f t="shared" si="251"/>
        <v>Week-4</v>
      </c>
      <c r="AU1434" s="3">
        <f t="shared" si="252"/>
        <v>0.375</v>
      </c>
      <c r="AW1434">
        <v>0.13333333333333333</v>
      </c>
      <c r="AX1434">
        <v>198.00000000000003</v>
      </c>
      <c r="AY1434">
        <v>66.05</v>
      </c>
    </row>
    <row r="1435" spans="1:51" x14ac:dyDescent="0.25">
      <c r="A1435">
        <v>9578</v>
      </c>
      <c r="B1435" t="s">
        <v>41</v>
      </c>
      <c r="C1435" t="s">
        <v>60</v>
      </c>
      <c r="D1435" t="s">
        <v>43</v>
      </c>
      <c r="E1435" t="s">
        <v>110</v>
      </c>
      <c r="F1435" t="s">
        <v>4910</v>
      </c>
      <c r="G1435" t="s">
        <v>82</v>
      </c>
      <c r="H1435" t="s">
        <v>47</v>
      </c>
      <c r="I1435" t="s">
        <v>47</v>
      </c>
      <c r="J1435" t="s">
        <v>112</v>
      </c>
      <c r="K1435" t="s">
        <v>141</v>
      </c>
      <c r="L1435" t="s">
        <v>50</v>
      </c>
      <c r="M1435" t="s">
        <v>114</v>
      </c>
      <c r="N1435">
        <v>70</v>
      </c>
      <c r="O1435" t="s">
        <v>48</v>
      </c>
      <c r="P1435" t="s">
        <v>52</v>
      </c>
      <c r="T1435" t="s">
        <v>105</v>
      </c>
      <c r="V1435" t="s">
        <v>48</v>
      </c>
      <c r="W1435" t="s">
        <v>54</v>
      </c>
      <c r="X1435" t="s">
        <v>247</v>
      </c>
      <c r="Y1435" t="s">
        <v>54</v>
      </c>
      <c r="Z1435" t="s">
        <v>3301</v>
      </c>
      <c r="AA1435" t="s">
        <v>54</v>
      </c>
      <c r="AB1435" t="s">
        <v>57</v>
      </c>
      <c r="AC1435" t="s">
        <v>4911</v>
      </c>
      <c r="AH1435">
        <f t="shared" si="242"/>
        <v>0</v>
      </c>
      <c r="AI1435">
        <f t="shared" si="243"/>
        <v>1</v>
      </c>
      <c r="AJ1435" t="str">
        <f t="shared" si="244"/>
        <v/>
      </c>
      <c r="AK1435">
        <v>1</v>
      </c>
      <c r="AL1435" s="8">
        <f t="shared" si="245"/>
        <v>70</v>
      </c>
      <c r="AM1435" s="8">
        <f t="shared" si="246"/>
        <v>0.26666666666666666</v>
      </c>
      <c r="AN1435" s="8">
        <f t="shared" si="247"/>
        <v>342.2</v>
      </c>
      <c r="AO1435" s="8">
        <f>Table1[[#This Row],[L1 Worked Time]]+Table1[[#This Row],[Idle Time]]+Table1[[#This Row],[L1 Pend Time]]</f>
        <v>412.46666666666664</v>
      </c>
      <c r="AP1435" s="1" t="str">
        <f t="shared" si="248"/>
        <v>Wed</v>
      </c>
      <c r="AQ1435" s="6">
        <f>INT(Table1[[#This Row],[Create Date]])</f>
        <v>45035</v>
      </c>
      <c r="AR1435" s="2">
        <f t="shared" si="249"/>
        <v>45035</v>
      </c>
      <c r="AS1435" s="1" t="str">
        <f t="shared" si="250"/>
        <v>08:50:03</v>
      </c>
      <c r="AT1435" s="1" t="str">
        <f t="shared" si="251"/>
        <v>Week-4</v>
      </c>
      <c r="AU1435" s="3">
        <f t="shared" si="252"/>
        <v>0.33333333333333331</v>
      </c>
      <c r="AW1435">
        <v>0.26666666666666666</v>
      </c>
      <c r="AX1435">
        <v>70</v>
      </c>
      <c r="AY1435">
        <v>342.2</v>
      </c>
    </row>
    <row r="1436" spans="1:51" x14ac:dyDescent="0.25">
      <c r="A1436">
        <v>9577</v>
      </c>
      <c r="B1436" t="s">
        <v>117</v>
      </c>
      <c r="C1436" t="s">
        <v>60</v>
      </c>
      <c r="D1436" t="s">
        <v>43</v>
      </c>
      <c r="E1436" t="s">
        <v>217</v>
      </c>
      <c r="F1436" t="s">
        <v>4912</v>
      </c>
      <c r="G1436" t="s">
        <v>120</v>
      </c>
      <c r="H1436" t="s">
        <v>47</v>
      </c>
      <c r="I1436" t="s">
        <v>72</v>
      </c>
      <c r="J1436" t="s">
        <v>281</v>
      </c>
      <c r="K1436" t="s">
        <v>121</v>
      </c>
      <c r="L1436" t="s">
        <v>50</v>
      </c>
      <c r="M1436" t="s">
        <v>114</v>
      </c>
      <c r="N1436">
        <v>29</v>
      </c>
      <c r="O1436" t="s">
        <v>48</v>
      </c>
      <c r="P1436" t="s">
        <v>123</v>
      </c>
      <c r="R1436" t="s">
        <v>124</v>
      </c>
      <c r="V1436" t="s">
        <v>282</v>
      </c>
      <c r="W1436" t="s">
        <v>54</v>
      </c>
      <c r="X1436" t="s">
        <v>247</v>
      </c>
      <c r="Y1436" t="s">
        <v>54</v>
      </c>
      <c r="Z1436" t="s">
        <v>4913</v>
      </c>
      <c r="AA1436" t="s">
        <v>54</v>
      </c>
      <c r="AB1436" t="s">
        <v>57</v>
      </c>
      <c r="AC1436" t="s">
        <v>406</v>
      </c>
      <c r="AH1436">
        <f t="shared" si="242"/>
        <v>1</v>
      </c>
      <c r="AI1436">
        <f t="shared" si="243"/>
        <v>0</v>
      </c>
      <c r="AJ1436">
        <f t="shared" si="244"/>
        <v>1</v>
      </c>
      <c r="AK1436">
        <v>1</v>
      </c>
      <c r="AL1436" s="8">
        <f t="shared" si="245"/>
        <v>29.000000000000004</v>
      </c>
      <c r="AM1436" s="8">
        <f t="shared" si="246"/>
        <v>0.26666666666666666</v>
      </c>
      <c r="AN1436" s="8">
        <f t="shared" si="247"/>
        <v>83.916666666666671</v>
      </c>
      <c r="AO1436" s="8">
        <f>Table1[[#This Row],[L1 Worked Time]]+Table1[[#This Row],[Idle Time]]+Table1[[#This Row],[L1 Pend Time]]</f>
        <v>113.18333333333334</v>
      </c>
      <c r="AP1436" s="1" t="str">
        <f t="shared" si="248"/>
        <v>Wed</v>
      </c>
      <c r="AQ1436" s="6">
        <f>INT(Table1[[#This Row],[Create Date]])</f>
        <v>45035</v>
      </c>
      <c r="AR1436" s="2">
        <f t="shared" si="249"/>
        <v>45035</v>
      </c>
      <c r="AS1436" s="1" t="str">
        <f t="shared" si="250"/>
        <v>06:50:05</v>
      </c>
      <c r="AT1436" s="1" t="str">
        <f t="shared" si="251"/>
        <v>Week-4</v>
      </c>
      <c r="AU1436" s="3">
        <f t="shared" si="252"/>
        <v>0.25</v>
      </c>
      <c r="AW1436">
        <v>0.26666666666666666</v>
      </c>
      <c r="AX1436">
        <v>29.000000000000004</v>
      </c>
      <c r="AY1436">
        <v>83.916666666666671</v>
      </c>
    </row>
    <row r="1437" spans="1:51" x14ac:dyDescent="0.25">
      <c r="A1437">
        <v>9576</v>
      </c>
      <c r="B1437" t="s">
        <v>117</v>
      </c>
      <c r="C1437" t="s">
        <v>60</v>
      </c>
      <c r="D1437" t="s">
        <v>43</v>
      </c>
      <c r="E1437" t="s">
        <v>217</v>
      </c>
      <c r="F1437" t="s">
        <v>4914</v>
      </c>
      <c r="G1437" t="s">
        <v>120</v>
      </c>
      <c r="H1437" t="s">
        <v>47</v>
      </c>
      <c r="I1437" t="s">
        <v>72</v>
      </c>
      <c r="J1437" t="s">
        <v>281</v>
      </c>
      <c r="K1437" t="s">
        <v>121</v>
      </c>
      <c r="L1437" t="s">
        <v>50</v>
      </c>
      <c r="M1437" t="s">
        <v>114</v>
      </c>
      <c r="N1437">
        <v>60</v>
      </c>
      <c r="O1437" t="s">
        <v>48</v>
      </c>
      <c r="P1437" t="s">
        <v>123</v>
      </c>
      <c r="R1437" t="s">
        <v>124</v>
      </c>
      <c r="V1437" t="s">
        <v>282</v>
      </c>
      <c r="W1437" t="s">
        <v>54</v>
      </c>
      <c r="X1437" t="s">
        <v>142</v>
      </c>
      <c r="Y1437" t="s">
        <v>54</v>
      </c>
      <c r="Z1437" t="s">
        <v>4915</v>
      </c>
      <c r="AA1437" t="s">
        <v>54</v>
      </c>
      <c r="AB1437" t="s">
        <v>57</v>
      </c>
      <c r="AC1437" t="s">
        <v>2109</v>
      </c>
      <c r="AH1437">
        <f t="shared" si="242"/>
        <v>1</v>
      </c>
      <c r="AI1437">
        <f t="shared" si="243"/>
        <v>0</v>
      </c>
      <c r="AJ1437">
        <f t="shared" si="244"/>
        <v>1</v>
      </c>
      <c r="AK1437">
        <v>1</v>
      </c>
      <c r="AL1437" s="8">
        <f t="shared" si="245"/>
        <v>60</v>
      </c>
      <c r="AM1437" s="8">
        <f t="shared" si="246"/>
        <v>0.1</v>
      </c>
      <c r="AN1437" s="8">
        <f t="shared" si="247"/>
        <v>56.433333333333323</v>
      </c>
      <c r="AO1437" s="8">
        <f>Table1[[#This Row],[L1 Worked Time]]+Table1[[#This Row],[Idle Time]]+Table1[[#This Row],[L1 Pend Time]]</f>
        <v>116.53333333333333</v>
      </c>
      <c r="AP1437" s="1" t="str">
        <f t="shared" si="248"/>
        <v>Wed</v>
      </c>
      <c r="AQ1437" s="6">
        <f>INT(Table1[[#This Row],[Create Date]])</f>
        <v>45035</v>
      </c>
      <c r="AR1437" s="2">
        <f t="shared" si="249"/>
        <v>45035</v>
      </c>
      <c r="AS1437" s="1" t="str">
        <f t="shared" si="250"/>
        <v>06:10:03</v>
      </c>
      <c r="AT1437" s="1" t="str">
        <f t="shared" si="251"/>
        <v>Week-4</v>
      </c>
      <c r="AU1437" s="3">
        <f t="shared" si="252"/>
        <v>0.25</v>
      </c>
      <c r="AW1437">
        <v>0.1</v>
      </c>
      <c r="AX1437">
        <v>60</v>
      </c>
      <c r="AY1437">
        <v>56.433333333333323</v>
      </c>
    </row>
    <row r="1438" spans="1:51" x14ac:dyDescent="0.25">
      <c r="A1438">
        <v>9575</v>
      </c>
      <c r="B1438" t="s">
        <v>41</v>
      </c>
      <c r="C1438" t="s">
        <v>42</v>
      </c>
      <c r="D1438" t="s">
        <v>43</v>
      </c>
      <c r="E1438" t="s">
        <v>44</v>
      </c>
      <c r="F1438" t="s">
        <v>4916</v>
      </c>
      <c r="G1438" t="s">
        <v>120</v>
      </c>
      <c r="H1438" t="s">
        <v>47</v>
      </c>
      <c r="I1438" t="s">
        <v>47</v>
      </c>
      <c r="J1438" t="s">
        <v>112</v>
      </c>
      <c r="K1438" t="s">
        <v>49</v>
      </c>
      <c r="L1438" t="s">
        <v>50</v>
      </c>
      <c r="M1438" t="s">
        <v>122</v>
      </c>
      <c r="N1438">
        <v>11</v>
      </c>
      <c r="O1438" t="s">
        <v>48</v>
      </c>
      <c r="P1438" t="s">
        <v>52</v>
      </c>
      <c r="T1438" t="s">
        <v>53</v>
      </c>
      <c r="V1438" t="s">
        <v>48</v>
      </c>
      <c r="W1438" t="s">
        <v>54</v>
      </c>
      <c r="X1438" t="s">
        <v>142</v>
      </c>
      <c r="Y1438" t="s">
        <v>54</v>
      </c>
      <c r="Z1438" t="s">
        <v>4917</v>
      </c>
      <c r="AA1438" t="s">
        <v>54</v>
      </c>
      <c r="AB1438" t="s">
        <v>57</v>
      </c>
      <c r="AC1438" t="s">
        <v>3028</v>
      </c>
      <c r="AH1438">
        <f t="shared" si="242"/>
        <v>0</v>
      </c>
      <c r="AI1438">
        <f t="shared" si="243"/>
        <v>1</v>
      </c>
      <c r="AJ1438" t="str">
        <f t="shared" si="244"/>
        <v/>
      </c>
      <c r="AK1438">
        <v>1</v>
      </c>
      <c r="AL1438" s="8">
        <f t="shared" si="245"/>
        <v>11</v>
      </c>
      <c r="AM1438" s="8">
        <f t="shared" si="246"/>
        <v>0.1</v>
      </c>
      <c r="AN1438" s="8">
        <f t="shared" si="247"/>
        <v>69.183333333333337</v>
      </c>
      <c r="AO1438" s="8">
        <f>Table1[[#This Row],[L1 Worked Time]]+Table1[[#This Row],[Idle Time]]+Table1[[#This Row],[L1 Pend Time]]</f>
        <v>80.283333333333331</v>
      </c>
      <c r="AP1438" s="1" t="str">
        <f t="shared" si="248"/>
        <v>Wed</v>
      </c>
      <c r="AQ1438" s="6">
        <f>INT(Table1[[#This Row],[Create Date]])</f>
        <v>45035</v>
      </c>
      <c r="AR1438" s="2">
        <f t="shared" si="249"/>
        <v>45035</v>
      </c>
      <c r="AS1438" s="1" t="str">
        <f t="shared" si="250"/>
        <v>04:30:04</v>
      </c>
      <c r="AT1438" s="1" t="str">
        <f t="shared" si="251"/>
        <v>Week-4</v>
      </c>
      <c r="AU1438" s="3">
        <f t="shared" si="252"/>
        <v>0.16666666666666666</v>
      </c>
      <c r="AW1438">
        <v>0.1</v>
      </c>
      <c r="AX1438">
        <v>11</v>
      </c>
      <c r="AY1438">
        <v>69.183333333333337</v>
      </c>
    </row>
    <row r="1439" spans="1:51" x14ac:dyDescent="0.25">
      <c r="A1439">
        <v>9574</v>
      </c>
      <c r="B1439" t="s">
        <v>41</v>
      </c>
      <c r="C1439" t="s">
        <v>42</v>
      </c>
      <c r="D1439" t="s">
        <v>43</v>
      </c>
      <c r="E1439" t="s">
        <v>44</v>
      </c>
      <c r="F1439" t="s">
        <v>4918</v>
      </c>
      <c r="G1439" t="s">
        <v>120</v>
      </c>
      <c r="H1439" t="s">
        <v>47</v>
      </c>
      <c r="I1439" t="s">
        <v>47</v>
      </c>
      <c r="J1439" t="s">
        <v>112</v>
      </c>
      <c r="K1439" t="s">
        <v>49</v>
      </c>
      <c r="L1439" t="s">
        <v>50</v>
      </c>
      <c r="M1439" t="s">
        <v>122</v>
      </c>
      <c r="N1439">
        <v>9</v>
      </c>
      <c r="O1439" t="s">
        <v>48</v>
      </c>
      <c r="P1439" t="s">
        <v>52</v>
      </c>
      <c r="T1439" t="s">
        <v>53</v>
      </c>
      <c r="V1439" t="s">
        <v>48</v>
      </c>
      <c r="W1439" t="s">
        <v>54</v>
      </c>
      <c r="X1439" t="s">
        <v>106</v>
      </c>
      <c r="Y1439" t="s">
        <v>54</v>
      </c>
      <c r="Z1439" t="s">
        <v>4919</v>
      </c>
      <c r="AA1439" t="s">
        <v>54</v>
      </c>
      <c r="AB1439" t="s">
        <v>57</v>
      </c>
      <c r="AC1439" t="s">
        <v>4920</v>
      </c>
      <c r="AH1439">
        <f t="shared" si="242"/>
        <v>0</v>
      </c>
      <c r="AI1439">
        <f t="shared" si="243"/>
        <v>1</v>
      </c>
      <c r="AJ1439" t="str">
        <f t="shared" si="244"/>
        <v/>
      </c>
      <c r="AK1439">
        <v>1</v>
      </c>
      <c r="AL1439" s="8">
        <f t="shared" si="245"/>
        <v>9</v>
      </c>
      <c r="AM1439" s="8">
        <f t="shared" si="246"/>
        <v>8.3333333333333329E-2</v>
      </c>
      <c r="AN1439" s="8">
        <f t="shared" si="247"/>
        <v>58.283333333333331</v>
      </c>
      <c r="AO1439" s="8">
        <f>Table1[[#This Row],[L1 Worked Time]]+Table1[[#This Row],[Idle Time]]+Table1[[#This Row],[L1 Pend Time]]</f>
        <v>67.36666666666666</v>
      </c>
      <c r="AP1439" s="1" t="str">
        <f t="shared" si="248"/>
        <v>Wed</v>
      </c>
      <c r="AQ1439" s="6">
        <f>INT(Table1[[#This Row],[Create Date]])</f>
        <v>45035</v>
      </c>
      <c r="AR1439" s="2">
        <f t="shared" si="249"/>
        <v>45035</v>
      </c>
      <c r="AS1439" s="1" t="str">
        <f t="shared" si="250"/>
        <v>04:30:03</v>
      </c>
      <c r="AT1439" s="1" t="str">
        <f t="shared" si="251"/>
        <v>Week-4</v>
      </c>
      <c r="AU1439" s="3">
        <f t="shared" si="252"/>
        <v>0.16666666666666666</v>
      </c>
      <c r="AW1439">
        <v>8.3333333333333329E-2</v>
      </c>
      <c r="AX1439">
        <v>9</v>
      </c>
      <c r="AY1439">
        <v>58.283333333333331</v>
      </c>
    </row>
    <row r="1440" spans="1:51" x14ac:dyDescent="0.25">
      <c r="A1440">
        <v>9620</v>
      </c>
      <c r="B1440" t="s">
        <v>41</v>
      </c>
      <c r="C1440" t="s">
        <v>60</v>
      </c>
      <c r="D1440" t="s">
        <v>43</v>
      </c>
      <c r="E1440" t="s">
        <v>3283</v>
      </c>
      <c r="F1440" t="s">
        <v>4799</v>
      </c>
      <c r="G1440" t="s">
        <v>140</v>
      </c>
      <c r="H1440" t="s">
        <v>47</v>
      </c>
      <c r="I1440" t="s">
        <v>47</v>
      </c>
      <c r="J1440" t="s">
        <v>112</v>
      </c>
      <c r="K1440" t="s">
        <v>104</v>
      </c>
      <c r="L1440" t="s">
        <v>50</v>
      </c>
      <c r="M1440" t="s">
        <v>682</v>
      </c>
      <c r="N1440">
        <v>50</v>
      </c>
      <c r="O1440" t="s">
        <v>48</v>
      </c>
      <c r="P1440" t="s">
        <v>52</v>
      </c>
      <c r="T1440" t="s">
        <v>105</v>
      </c>
      <c r="V1440" t="s">
        <v>48</v>
      </c>
      <c r="W1440" t="s">
        <v>54</v>
      </c>
      <c r="X1440" t="s">
        <v>142</v>
      </c>
      <c r="Y1440" t="s">
        <v>54</v>
      </c>
      <c r="Z1440" t="s">
        <v>4800</v>
      </c>
      <c r="AA1440" t="s">
        <v>54</v>
      </c>
      <c r="AB1440" t="s">
        <v>57</v>
      </c>
      <c r="AC1440" t="s">
        <v>57</v>
      </c>
      <c r="AH1440">
        <f t="shared" si="242"/>
        <v>0</v>
      </c>
      <c r="AI1440">
        <f t="shared" si="243"/>
        <v>1</v>
      </c>
      <c r="AJ1440" t="str">
        <f t="shared" si="244"/>
        <v/>
      </c>
      <c r="AK1440">
        <v>1</v>
      </c>
      <c r="AL1440" s="8">
        <f t="shared" si="245"/>
        <v>50</v>
      </c>
      <c r="AM1440" s="8">
        <f t="shared" si="246"/>
        <v>0.1</v>
      </c>
      <c r="AN1440" s="8">
        <f t="shared" si="247"/>
        <v>1.6666666666666666E-2</v>
      </c>
      <c r="AO1440" s="8">
        <f>Table1[[#This Row],[L1 Worked Time]]+Table1[[#This Row],[Idle Time]]+Table1[[#This Row],[L1 Pend Time]]</f>
        <v>50.116666666666667</v>
      </c>
      <c r="AP1440" s="1" t="str">
        <f t="shared" si="248"/>
        <v>Thu</v>
      </c>
      <c r="AQ1440" s="6">
        <f>INT(Table1[[#This Row],[Create Date]])</f>
        <v>45036</v>
      </c>
      <c r="AR1440" s="2">
        <f t="shared" si="249"/>
        <v>45036</v>
      </c>
      <c r="AS1440" s="1" t="str">
        <f t="shared" si="250"/>
        <v>19:50:12</v>
      </c>
      <c r="AT1440" s="1" t="str">
        <f t="shared" si="251"/>
        <v>Week-4</v>
      </c>
      <c r="AU1440" s="3">
        <f t="shared" si="252"/>
        <v>0.79166666666666663</v>
      </c>
      <c r="AW1440">
        <v>0.1</v>
      </c>
      <c r="AX1440">
        <v>50</v>
      </c>
      <c r="AY1440">
        <v>1.6666666666666666E-2</v>
      </c>
    </row>
    <row r="1441" spans="1:51" x14ac:dyDescent="0.25">
      <c r="A1441">
        <v>9619</v>
      </c>
      <c r="B1441" t="s">
        <v>41</v>
      </c>
      <c r="C1441" t="s">
        <v>60</v>
      </c>
      <c r="D1441" t="s">
        <v>43</v>
      </c>
      <c r="E1441" t="s">
        <v>110</v>
      </c>
      <c r="F1441" t="s">
        <v>4801</v>
      </c>
      <c r="G1441" t="s">
        <v>140</v>
      </c>
      <c r="H1441" t="s">
        <v>72</v>
      </c>
      <c r="I1441" t="s">
        <v>72</v>
      </c>
      <c r="J1441" t="s">
        <v>112</v>
      </c>
      <c r="K1441" t="s">
        <v>113</v>
      </c>
      <c r="L1441" t="s">
        <v>50</v>
      </c>
      <c r="M1441" t="s">
        <v>114</v>
      </c>
      <c r="N1441">
        <v>68</v>
      </c>
      <c r="O1441" t="s">
        <v>48</v>
      </c>
      <c r="P1441" t="s">
        <v>52</v>
      </c>
      <c r="T1441" t="s">
        <v>105</v>
      </c>
      <c r="V1441" t="s">
        <v>48</v>
      </c>
      <c r="W1441" t="s">
        <v>54</v>
      </c>
      <c r="X1441" t="s">
        <v>148</v>
      </c>
      <c r="Y1441" t="s">
        <v>54</v>
      </c>
      <c r="Z1441" t="s">
        <v>3031</v>
      </c>
      <c r="AA1441" t="s">
        <v>54</v>
      </c>
      <c r="AB1441" t="s">
        <v>57</v>
      </c>
      <c r="AC1441" t="s">
        <v>57</v>
      </c>
      <c r="AH1441">
        <f t="shared" si="242"/>
        <v>0</v>
      </c>
      <c r="AI1441">
        <f t="shared" si="243"/>
        <v>1</v>
      </c>
      <c r="AJ1441" t="str">
        <f t="shared" si="244"/>
        <v/>
      </c>
      <c r="AK1441">
        <v>1</v>
      </c>
      <c r="AL1441" s="8">
        <f t="shared" si="245"/>
        <v>68</v>
      </c>
      <c r="AM1441" s="8">
        <f t="shared" si="246"/>
        <v>0.11666666666666667</v>
      </c>
      <c r="AN1441" s="8">
        <f t="shared" si="247"/>
        <v>1.6666666666666666E-2</v>
      </c>
      <c r="AO1441" s="8">
        <f>Table1[[#This Row],[L1 Worked Time]]+Table1[[#This Row],[Idle Time]]+Table1[[#This Row],[L1 Pend Time]]</f>
        <v>68.133333333333326</v>
      </c>
      <c r="AP1441" s="1" t="str">
        <f t="shared" si="248"/>
        <v>Thu</v>
      </c>
      <c r="AQ1441" s="6">
        <f>INT(Table1[[#This Row],[Create Date]])</f>
        <v>45036</v>
      </c>
      <c r="AR1441" s="2">
        <f t="shared" si="249"/>
        <v>45036</v>
      </c>
      <c r="AS1441" s="1" t="str">
        <f t="shared" si="250"/>
        <v>16:40:12</v>
      </c>
      <c r="AT1441" s="1" t="str">
        <f t="shared" si="251"/>
        <v>Week-4</v>
      </c>
      <c r="AU1441" s="3">
        <f t="shared" si="252"/>
        <v>0.66666666666666663</v>
      </c>
      <c r="AW1441">
        <v>0.11666666666666667</v>
      </c>
      <c r="AX1441">
        <v>68</v>
      </c>
      <c r="AY1441">
        <v>1.6666666666666666E-2</v>
      </c>
    </row>
    <row r="1442" spans="1:51" x14ac:dyDescent="0.25">
      <c r="A1442">
        <v>9618</v>
      </c>
      <c r="B1442" t="s">
        <v>59</v>
      </c>
      <c r="C1442" t="s">
        <v>60</v>
      </c>
      <c r="D1442" t="s">
        <v>43</v>
      </c>
      <c r="E1442" t="s">
        <v>4802</v>
      </c>
      <c r="F1442" t="s">
        <v>4803</v>
      </c>
      <c r="G1442" t="s">
        <v>2165</v>
      </c>
      <c r="H1442" t="s">
        <v>63</v>
      </c>
      <c r="I1442" t="s">
        <v>63</v>
      </c>
      <c r="J1442" t="s">
        <v>64</v>
      </c>
      <c r="L1442" t="s">
        <v>50</v>
      </c>
      <c r="M1442" t="s">
        <v>65</v>
      </c>
      <c r="N1442">
        <v>28</v>
      </c>
      <c r="O1442" t="s">
        <v>48</v>
      </c>
      <c r="P1442" t="s">
        <v>66</v>
      </c>
      <c r="Q1442" t="s">
        <v>67</v>
      </c>
      <c r="V1442" t="s">
        <v>48</v>
      </c>
      <c r="W1442" t="s">
        <v>54</v>
      </c>
      <c r="X1442" t="s">
        <v>55</v>
      </c>
      <c r="Y1442" t="s">
        <v>54</v>
      </c>
      <c r="Z1442" t="s">
        <v>4804</v>
      </c>
      <c r="AA1442" t="s">
        <v>54</v>
      </c>
      <c r="AB1442" t="s">
        <v>57</v>
      </c>
      <c r="AC1442" t="s">
        <v>4805</v>
      </c>
      <c r="AH1442">
        <f t="shared" si="242"/>
        <v>0</v>
      </c>
      <c r="AI1442">
        <f t="shared" si="243"/>
        <v>1</v>
      </c>
      <c r="AJ1442" t="str">
        <f t="shared" si="244"/>
        <v/>
      </c>
      <c r="AK1442">
        <v>1</v>
      </c>
      <c r="AL1442" s="8">
        <f t="shared" si="245"/>
        <v>28</v>
      </c>
      <c r="AM1442" s="8">
        <f t="shared" si="246"/>
        <v>0.15000000000000002</v>
      </c>
      <c r="AN1442" s="8">
        <f t="shared" si="247"/>
        <v>13.700000000000001</v>
      </c>
      <c r="AO1442" s="8">
        <f>Table1[[#This Row],[L1 Worked Time]]+Table1[[#This Row],[Idle Time]]+Table1[[#This Row],[L1 Pend Time]]</f>
        <v>41.85</v>
      </c>
      <c r="AP1442" s="1" t="str">
        <f t="shared" si="248"/>
        <v>Thu</v>
      </c>
      <c r="AQ1442" s="6">
        <f>INT(Table1[[#This Row],[Create Date]])</f>
        <v>45036</v>
      </c>
      <c r="AR1442" s="2">
        <f t="shared" si="249"/>
        <v>45036</v>
      </c>
      <c r="AS1442" s="1" t="str">
        <f t="shared" si="250"/>
        <v>14:30:04</v>
      </c>
      <c r="AT1442" s="1" t="str">
        <f t="shared" si="251"/>
        <v>Week-4</v>
      </c>
      <c r="AU1442" s="3">
        <f t="shared" si="252"/>
        <v>0.58333333333333326</v>
      </c>
      <c r="AW1442">
        <v>0.15000000000000002</v>
      </c>
      <c r="AX1442">
        <v>28</v>
      </c>
      <c r="AY1442">
        <v>13.700000000000001</v>
      </c>
    </row>
    <row r="1443" spans="1:51" x14ac:dyDescent="0.25">
      <c r="A1443">
        <v>9617</v>
      </c>
      <c r="B1443" t="s">
        <v>41</v>
      </c>
      <c r="C1443" t="s">
        <v>164</v>
      </c>
      <c r="D1443" t="s">
        <v>43</v>
      </c>
      <c r="E1443" t="s">
        <v>110</v>
      </c>
      <c r="F1443" t="s">
        <v>4806</v>
      </c>
      <c r="G1443" t="s">
        <v>82</v>
      </c>
      <c r="H1443" t="s">
        <v>47</v>
      </c>
      <c r="I1443" t="s">
        <v>63</v>
      </c>
      <c r="J1443" t="s">
        <v>112</v>
      </c>
      <c r="K1443" t="s">
        <v>141</v>
      </c>
      <c r="L1443" t="s">
        <v>50</v>
      </c>
      <c r="M1443" t="s">
        <v>114</v>
      </c>
      <c r="N1443">
        <v>93</v>
      </c>
      <c r="O1443" t="s">
        <v>48</v>
      </c>
      <c r="P1443" t="s">
        <v>52</v>
      </c>
      <c r="T1443" t="s">
        <v>105</v>
      </c>
      <c r="V1443" t="s">
        <v>48</v>
      </c>
      <c r="W1443" t="s">
        <v>54</v>
      </c>
      <c r="X1443" t="s">
        <v>84</v>
      </c>
      <c r="Y1443" t="s">
        <v>54</v>
      </c>
      <c r="Z1443" t="s">
        <v>479</v>
      </c>
      <c r="AA1443" t="s">
        <v>54</v>
      </c>
      <c r="AB1443" t="s">
        <v>57</v>
      </c>
      <c r="AC1443" t="s">
        <v>57</v>
      </c>
      <c r="AH1443">
        <f t="shared" si="242"/>
        <v>0</v>
      </c>
      <c r="AI1443">
        <f t="shared" si="243"/>
        <v>0</v>
      </c>
      <c r="AJ1443">
        <f t="shared" si="244"/>
        <v>1</v>
      </c>
      <c r="AK1443">
        <v>1</v>
      </c>
      <c r="AL1443" s="8">
        <f t="shared" si="245"/>
        <v>93.000000000000014</v>
      </c>
      <c r="AM1443" s="8">
        <f t="shared" si="246"/>
        <v>0.18333333333333332</v>
      </c>
      <c r="AN1443" s="8">
        <f t="shared" si="247"/>
        <v>1.6666666666666666E-2</v>
      </c>
      <c r="AO1443" s="8">
        <f>Table1[[#This Row],[L1 Worked Time]]+Table1[[#This Row],[Idle Time]]+Table1[[#This Row],[L1 Pend Time]]</f>
        <v>93.200000000000017</v>
      </c>
      <c r="AP1443" s="1" t="str">
        <f t="shared" si="248"/>
        <v>Thu</v>
      </c>
      <c r="AQ1443" s="6">
        <f>INT(Table1[[#This Row],[Create Date]])</f>
        <v>45036</v>
      </c>
      <c r="AR1443" s="2">
        <f t="shared" si="249"/>
        <v>45036</v>
      </c>
      <c r="AS1443" s="1" t="str">
        <f t="shared" si="250"/>
        <v>13:50:12</v>
      </c>
      <c r="AT1443" s="1" t="str">
        <f t="shared" si="251"/>
        <v>Week-4</v>
      </c>
      <c r="AU1443" s="3">
        <f t="shared" si="252"/>
        <v>0.54166666666666663</v>
      </c>
      <c r="AW1443">
        <v>0.18333333333333332</v>
      </c>
      <c r="AX1443">
        <v>93.000000000000014</v>
      </c>
      <c r="AY1443">
        <v>1.6666666666666666E-2</v>
      </c>
    </row>
    <row r="1444" spans="1:51" x14ac:dyDescent="0.25">
      <c r="A1444">
        <v>9616</v>
      </c>
      <c r="B1444" t="s">
        <v>59</v>
      </c>
      <c r="C1444" t="s">
        <v>60</v>
      </c>
      <c r="D1444" t="s">
        <v>43</v>
      </c>
      <c r="E1444" t="s">
        <v>4807</v>
      </c>
      <c r="F1444" t="s">
        <v>4808</v>
      </c>
      <c r="G1444" t="s">
        <v>129</v>
      </c>
      <c r="H1444" t="s">
        <v>63</v>
      </c>
      <c r="I1444" t="s">
        <v>63</v>
      </c>
      <c r="J1444" t="s">
        <v>64</v>
      </c>
      <c r="L1444" t="s">
        <v>50</v>
      </c>
      <c r="M1444" t="s">
        <v>65</v>
      </c>
      <c r="N1444">
        <v>39</v>
      </c>
      <c r="O1444" t="s">
        <v>48</v>
      </c>
      <c r="P1444" t="s">
        <v>66</v>
      </c>
      <c r="Q1444" t="s">
        <v>67</v>
      </c>
      <c r="V1444" t="s">
        <v>48</v>
      </c>
      <c r="W1444" t="s">
        <v>54</v>
      </c>
      <c r="X1444" t="s">
        <v>55</v>
      </c>
      <c r="Y1444" t="s">
        <v>54</v>
      </c>
      <c r="Z1444" t="s">
        <v>2059</v>
      </c>
      <c r="AA1444" t="s">
        <v>54</v>
      </c>
      <c r="AB1444" t="s">
        <v>57</v>
      </c>
      <c r="AC1444" t="s">
        <v>4577</v>
      </c>
      <c r="AH1444">
        <f t="shared" si="242"/>
        <v>0</v>
      </c>
      <c r="AI1444">
        <f t="shared" si="243"/>
        <v>1</v>
      </c>
      <c r="AJ1444" t="str">
        <f t="shared" si="244"/>
        <v/>
      </c>
      <c r="AK1444">
        <v>1</v>
      </c>
      <c r="AL1444" s="8">
        <f t="shared" si="245"/>
        <v>39</v>
      </c>
      <c r="AM1444" s="8">
        <f t="shared" si="246"/>
        <v>0.15000000000000002</v>
      </c>
      <c r="AN1444" s="8">
        <f t="shared" si="247"/>
        <v>17.550000000000004</v>
      </c>
      <c r="AO1444" s="8">
        <f>Table1[[#This Row],[L1 Worked Time]]+Table1[[#This Row],[Idle Time]]+Table1[[#This Row],[L1 Pend Time]]</f>
        <v>56.7</v>
      </c>
      <c r="AP1444" s="1" t="str">
        <f t="shared" si="248"/>
        <v>Thu</v>
      </c>
      <c r="AQ1444" s="6">
        <f>INT(Table1[[#This Row],[Create Date]])</f>
        <v>45036</v>
      </c>
      <c r="AR1444" s="2">
        <f t="shared" si="249"/>
        <v>45036</v>
      </c>
      <c r="AS1444" s="1" t="str">
        <f t="shared" si="250"/>
        <v>13:30:05</v>
      </c>
      <c r="AT1444" s="1" t="str">
        <f t="shared" si="251"/>
        <v>Week-4</v>
      </c>
      <c r="AU1444" s="3">
        <f t="shared" si="252"/>
        <v>0.54166666666666663</v>
      </c>
      <c r="AW1444">
        <v>0.15000000000000002</v>
      </c>
      <c r="AX1444">
        <v>39</v>
      </c>
      <c r="AY1444">
        <v>17.550000000000004</v>
      </c>
    </row>
    <row r="1445" spans="1:51" x14ac:dyDescent="0.25">
      <c r="A1445">
        <v>9615</v>
      </c>
      <c r="B1445" t="s">
        <v>41</v>
      </c>
      <c r="C1445" t="s">
        <v>60</v>
      </c>
      <c r="D1445" t="s">
        <v>43</v>
      </c>
      <c r="E1445" t="s">
        <v>3386</v>
      </c>
      <c r="F1445" t="s">
        <v>4809</v>
      </c>
      <c r="G1445" t="s">
        <v>82</v>
      </c>
      <c r="H1445" t="s">
        <v>63</v>
      </c>
      <c r="I1445" t="s">
        <v>63</v>
      </c>
      <c r="J1445" t="s">
        <v>112</v>
      </c>
      <c r="K1445" t="s">
        <v>2614</v>
      </c>
      <c r="L1445" t="s">
        <v>50</v>
      </c>
      <c r="M1445" t="s">
        <v>114</v>
      </c>
      <c r="N1445">
        <v>86</v>
      </c>
      <c r="O1445" t="s">
        <v>48</v>
      </c>
      <c r="P1445" t="s">
        <v>354</v>
      </c>
      <c r="U1445" t="s">
        <v>3388</v>
      </c>
      <c r="V1445" t="s">
        <v>48</v>
      </c>
      <c r="W1445" t="s">
        <v>54</v>
      </c>
      <c r="X1445" t="s">
        <v>84</v>
      </c>
      <c r="Y1445" t="s">
        <v>54</v>
      </c>
      <c r="Z1445" t="s">
        <v>4810</v>
      </c>
      <c r="AA1445" t="s">
        <v>54</v>
      </c>
      <c r="AB1445" t="s">
        <v>57</v>
      </c>
      <c r="AC1445" t="s">
        <v>4811</v>
      </c>
      <c r="AH1445">
        <f t="shared" si="242"/>
        <v>0</v>
      </c>
      <c r="AI1445">
        <f t="shared" si="243"/>
        <v>1</v>
      </c>
      <c r="AJ1445" t="str">
        <f t="shared" si="244"/>
        <v/>
      </c>
      <c r="AK1445">
        <v>1</v>
      </c>
      <c r="AL1445" s="8">
        <f t="shared" si="245"/>
        <v>86</v>
      </c>
      <c r="AM1445" s="8">
        <f t="shared" si="246"/>
        <v>0.18333333333333332</v>
      </c>
      <c r="AN1445" s="8">
        <f t="shared" si="247"/>
        <v>134.35</v>
      </c>
      <c r="AO1445" s="8">
        <f>Table1[[#This Row],[L1 Worked Time]]+Table1[[#This Row],[Idle Time]]+Table1[[#This Row],[L1 Pend Time]]</f>
        <v>220.53333333333333</v>
      </c>
      <c r="AP1445" s="1" t="str">
        <f t="shared" si="248"/>
        <v>Thu</v>
      </c>
      <c r="AQ1445" s="6">
        <f>INT(Table1[[#This Row],[Create Date]])</f>
        <v>45036</v>
      </c>
      <c r="AR1445" s="2">
        <f t="shared" si="249"/>
        <v>45036</v>
      </c>
      <c r="AS1445" s="1" t="str">
        <f t="shared" si="250"/>
        <v>09:40:18</v>
      </c>
      <c r="AT1445" s="1" t="str">
        <f t="shared" si="251"/>
        <v>Week-4</v>
      </c>
      <c r="AU1445" s="3">
        <f t="shared" si="252"/>
        <v>0.375</v>
      </c>
      <c r="AW1445">
        <v>0.18333333333333332</v>
      </c>
      <c r="AX1445">
        <v>86</v>
      </c>
      <c r="AY1445">
        <v>134.35</v>
      </c>
    </row>
    <row r="1446" spans="1:51" x14ac:dyDescent="0.25">
      <c r="A1446">
        <v>9614</v>
      </c>
      <c r="B1446" t="s">
        <v>117</v>
      </c>
      <c r="C1446" t="s">
        <v>60</v>
      </c>
      <c r="D1446" t="s">
        <v>43</v>
      </c>
      <c r="E1446" t="s">
        <v>110</v>
      </c>
      <c r="F1446" t="s">
        <v>4812</v>
      </c>
      <c r="G1446" t="s">
        <v>2165</v>
      </c>
      <c r="H1446" t="s">
        <v>72</v>
      </c>
      <c r="I1446" t="s">
        <v>72</v>
      </c>
      <c r="J1446" t="s">
        <v>112</v>
      </c>
      <c r="K1446" t="s">
        <v>141</v>
      </c>
      <c r="L1446" t="s">
        <v>50</v>
      </c>
      <c r="M1446" t="s">
        <v>1010</v>
      </c>
      <c r="N1446">
        <v>93</v>
      </c>
      <c r="O1446" t="s">
        <v>48</v>
      </c>
      <c r="P1446" t="s">
        <v>52</v>
      </c>
      <c r="T1446" t="s">
        <v>105</v>
      </c>
      <c r="V1446" t="s">
        <v>48</v>
      </c>
      <c r="W1446" t="s">
        <v>54</v>
      </c>
      <c r="X1446" t="s">
        <v>4813</v>
      </c>
      <c r="Y1446" t="s">
        <v>54</v>
      </c>
      <c r="Z1446" t="s">
        <v>4493</v>
      </c>
      <c r="AA1446" t="s">
        <v>54</v>
      </c>
      <c r="AB1446" t="s">
        <v>57</v>
      </c>
      <c r="AC1446" t="s">
        <v>4814</v>
      </c>
      <c r="AH1446">
        <f t="shared" si="242"/>
        <v>0</v>
      </c>
      <c r="AI1446">
        <f t="shared" si="243"/>
        <v>1</v>
      </c>
      <c r="AJ1446" t="str">
        <f t="shared" si="244"/>
        <v/>
      </c>
      <c r="AK1446">
        <v>1</v>
      </c>
      <c r="AL1446" s="8">
        <f t="shared" si="245"/>
        <v>93.000000000000014</v>
      </c>
      <c r="AM1446" s="8">
        <f t="shared" si="246"/>
        <v>3.933333333333334</v>
      </c>
      <c r="AN1446" s="8">
        <f t="shared" si="247"/>
        <v>80.416666666666657</v>
      </c>
      <c r="AO1446" s="8">
        <f>Table1[[#This Row],[L1 Worked Time]]+Table1[[#This Row],[Idle Time]]+Table1[[#This Row],[L1 Pend Time]]</f>
        <v>177.35000000000002</v>
      </c>
      <c r="AP1446" s="1" t="str">
        <f t="shared" si="248"/>
        <v>Thu</v>
      </c>
      <c r="AQ1446" s="6">
        <f>INT(Table1[[#This Row],[Create Date]])</f>
        <v>45036</v>
      </c>
      <c r="AR1446" s="2">
        <f t="shared" si="249"/>
        <v>45036</v>
      </c>
      <c r="AS1446" s="1" t="str">
        <f t="shared" si="250"/>
        <v>09:40:16</v>
      </c>
      <c r="AT1446" s="1" t="str">
        <f t="shared" si="251"/>
        <v>Week-4</v>
      </c>
      <c r="AU1446" s="3">
        <f t="shared" si="252"/>
        <v>0.375</v>
      </c>
      <c r="AW1446">
        <v>3.933333333333334</v>
      </c>
      <c r="AX1446">
        <v>93.000000000000014</v>
      </c>
      <c r="AY1446">
        <v>80.416666666666657</v>
      </c>
    </row>
    <row r="1447" spans="1:51" x14ac:dyDescent="0.25">
      <c r="A1447">
        <v>9613</v>
      </c>
      <c r="B1447" t="s">
        <v>59</v>
      </c>
      <c r="C1447" t="s">
        <v>60</v>
      </c>
      <c r="D1447" t="s">
        <v>43</v>
      </c>
      <c r="E1447" t="s">
        <v>4815</v>
      </c>
      <c r="F1447" t="s">
        <v>4816</v>
      </c>
      <c r="G1447" t="s">
        <v>82</v>
      </c>
      <c r="H1447" t="s">
        <v>72</v>
      </c>
      <c r="I1447" t="s">
        <v>72</v>
      </c>
      <c r="J1447" t="s">
        <v>64</v>
      </c>
      <c r="L1447" t="s">
        <v>50</v>
      </c>
      <c r="M1447" t="s">
        <v>65</v>
      </c>
      <c r="N1447">
        <v>18</v>
      </c>
      <c r="O1447" t="s">
        <v>48</v>
      </c>
      <c r="P1447" t="s">
        <v>66</v>
      </c>
      <c r="Q1447" t="s">
        <v>88</v>
      </c>
      <c r="V1447" t="s">
        <v>48</v>
      </c>
      <c r="W1447" t="s">
        <v>54</v>
      </c>
      <c r="X1447" t="s">
        <v>78</v>
      </c>
      <c r="Y1447" t="s">
        <v>54</v>
      </c>
      <c r="Z1447" t="s">
        <v>4817</v>
      </c>
      <c r="AA1447" t="s">
        <v>54</v>
      </c>
      <c r="AB1447" t="s">
        <v>57</v>
      </c>
      <c r="AC1447" t="s">
        <v>4818</v>
      </c>
      <c r="AH1447">
        <f t="shared" si="242"/>
        <v>0</v>
      </c>
      <c r="AI1447">
        <f t="shared" si="243"/>
        <v>1</v>
      </c>
      <c r="AJ1447" t="str">
        <f t="shared" si="244"/>
        <v/>
      </c>
      <c r="AK1447">
        <v>1</v>
      </c>
      <c r="AL1447" s="8">
        <f t="shared" si="245"/>
        <v>18</v>
      </c>
      <c r="AM1447" s="8">
        <f t="shared" si="246"/>
        <v>0.13333333333333333</v>
      </c>
      <c r="AN1447" s="8">
        <f t="shared" si="247"/>
        <v>119.65</v>
      </c>
      <c r="AO1447" s="8">
        <f>Table1[[#This Row],[L1 Worked Time]]+Table1[[#This Row],[Idle Time]]+Table1[[#This Row],[L1 Pend Time]]</f>
        <v>137.78333333333333</v>
      </c>
      <c r="AP1447" s="1" t="str">
        <f t="shared" si="248"/>
        <v>Thu</v>
      </c>
      <c r="AQ1447" s="6">
        <f>INT(Table1[[#This Row],[Create Date]])</f>
        <v>45036</v>
      </c>
      <c r="AR1447" s="2">
        <f t="shared" si="249"/>
        <v>45036</v>
      </c>
      <c r="AS1447" s="1" t="str">
        <f t="shared" si="250"/>
        <v>09:00:05</v>
      </c>
      <c r="AT1447" s="1" t="str">
        <f t="shared" si="251"/>
        <v>Week-4</v>
      </c>
      <c r="AU1447" s="3">
        <f t="shared" si="252"/>
        <v>0.375</v>
      </c>
      <c r="AW1447">
        <v>0.13333333333333333</v>
      </c>
      <c r="AX1447">
        <v>18</v>
      </c>
      <c r="AY1447">
        <v>119.65</v>
      </c>
    </row>
    <row r="1448" spans="1:51" x14ac:dyDescent="0.25">
      <c r="A1448">
        <v>9612</v>
      </c>
      <c r="B1448" t="s">
        <v>59</v>
      </c>
      <c r="C1448" t="s">
        <v>60</v>
      </c>
      <c r="D1448" t="s">
        <v>43</v>
      </c>
      <c r="E1448" t="s">
        <v>4819</v>
      </c>
      <c r="F1448" t="s">
        <v>4820</v>
      </c>
      <c r="G1448" t="s">
        <v>129</v>
      </c>
      <c r="H1448" t="s">
        <v>72</v>
      </c>
      <c r="I1448" t="s">
        <v>72</v>
      </c>
      <c r="J1448" t="s">
        <v>64</v>
      </c>
      <c r="L1448" t="s">
        <v>50</v>
      </c>
      <c r="M1448" t="s">
        <v>65</v>
      </c>
      <c r="N1448">
        <v>44</v>
      </c>
      <c r="O1448" t="s">
        <v>48</v>
      </c>
      <c r="P1448" t="s">
        <v>66</v>
      </c>
      <c r="Q1448" t="s">
        <v>88</v>
      </c>
      <c r="V1448" t="s">
        <v>48</v>
      </c>
      <c r="W1448" t="s">
        <v>54</v>
      </c>
      <c r="X1448" t="s">
        <v>89</v>
      </c>
      <c r="Y1448" t="s">
        <v>54</v>
      </c>
      <c r="Z1448" t="s">
        <v>2636</v>
      </c>
      <c r="AA1448" t="s">
        <v>54</v>
      </c>
      <c r="AB1448" t="s">
        <v>57</v>
      </c>
      <c r="AC1448" t="s">
        <v>4821</v>
      </c>
      <c r="AH1448">
        <f t="shared" si="242"/>
        <v>0</v>
      </c>
      <c r="AI1448">
        <f t="shared" si="243"/>
        <v>1</v>
      </c>
      <c r="AJ1448" t="str">
        <f t="shared" si="244"/>
        <v/>
      </c>
      <c r="AK1448">
        <v>1</v>
      </c>
      <c r="AL1448" s="8">
        <f t="shared" si="245"/>
        <v>44</v>
      </c>
      <c r="AM1448" s="8">
        <f t="shared" si="246"/>
        <v>0.16666666666666666</v>
      </c>
      <c r="AN1448" s="8">
        <f t="shared" si="247"/>
        <v>204.06666666666666</v>
      </c>
      <c r="AO1448" s="8">
        <f>Table1[[#This Row],[L1 Worked Time]]+Table1[[#This Row],[Idle Time]]+Table1[[#This Row],[L1 Pend Time]]</f>
        <v>248.23333333333332</v>
      </c>
      <c r="AP1448" s="1" t="str">
        <f t="shared" si="248"/>
        <v>Thu</v>
      </c>
      <c r="AQ1448" s="6">
        <f>INT(Table1[[#This Row],[Create Date]])</f>
        <v>45036</v>
      </c>
      <c r="AR1448" s="2">
        <f t="shared" si="249"/>
        <v>45036</v>
      </c>
      <c r="AS1448" s="1" t="str">
        <f t="shared" si="250"/>
        <v>08:00:05</v>
      </c>
      <c r="AT1448" s="1" t="str">
        <f t="shared" si="251"/>
        <v>Week-4</v>
      </c>
      <c r="AU1448" s="3">
        <f t="shared" si="252"/>
        <v>0.33333333333333331</v>
      </c>
      <c r="AW1448">
        <v>0.16666666666666666</v>
      </c>
      <c r="AX1448">
        <v>44</v>
      </c>
      <c r="AY1448">
        <v>204.06666666666666</v>
      </c>
    </row>
    <row r="1449" spans="1:51" x14ac:dyDescent="0.25">
      <c r="A1449">
        <v>9611</v>
      </c>
      <c r="B1449" t="s">
        <v>59</v>
      </c>
      <c r="C1449" t="s">
        <v>60</v>
      </c>
      <c r="D1449" t="s">
        <v>43</v>
      </c>
      <c r="E1449" t="s">
        <v>4822</v>
      </c>
      <c r="F1449" t="s">
        <v>4820</v>
      </c>
      <c r="G1449" t="s">
        <v>82</v>
      </c>
      <c r="H1449" t="s">
        <v>72</v>
      </c>
      <c r="I1449" t="s">
        <v>72</v>
      </c>
      <c r="J1449" t="s">
        <v>64</v>
      </c>
      <c r="L1449" t="s">
        <v>50</v>
      </c>
      <c r="M1449" t="s">
        <v>65</v>
      </c>
      <c r="N1449">
        <v>1</v>
      </c>
      <c r="O1449" t="s">
        <v>48</v>
      </c>
      <c r="P1449" t="s">
        <v>66</v>
      </c>
      <c r="Q1449" t="s">
        <v>73</v>
      </c>
      <c r="V1449" t="s">
        <v>48</v>
      </c>
      <c r="W1449" t="s">
        <v>54</v>
      </c>
      <c r="X1449" t="s">
        <v>302</v>
      </c>
      <c r="Y1449" t="s">
        <v>54</v>
      </c>
      <c r="Z1449" t="s">
        <v>1340</v>
      </c>
      <c r="AA1449" t="s">
        <v>54</v>
      </c>
      <c r="AB1449" t="s">
        <v>57</v>
      </c>
      <c r="AC1449" t="s">
        <v>4823</v>
      </c>
      <c r="AH1449">
        <f t="shared" si="242"/>
        <v>0</v>
      </c>
      <c r="AI1449">
        <f t="shared" si="243"/>
        <v>1</v>
      </c>
      <c r="AJ1449" t="str">
        <f t="shared" si="244"/>
        <v/>
      </c>
      <c r="AK1449">
        <v>1</v>
      </c>
      <c r="AL1449" s="8">
        <f t="shared" si="245"/>
        <v>1</v>
      </c>
      <c r="AM1449" s="8">
        <f t="shared" si="246"/>
        <v>0.36666666666666664</v>
      </c>
      <c r="AN1449" s="8">
        <f t="shared" si="247"/>
        <v>157.56666666666669</v>
      </c>
      <c r="AO1449" s="8">
        <f>Table1[[#This Row],[L1 Worked Time]]+Table1[[#This Row],[Idle Time]]+Table1[[#This Row],[L1 Pend Time]]</f>
        <v>158.93333333333337</v>
      </c>
      <c r="AP1449" s="1" t="str">
        <f t="shared" si="248"/>
        <v>Thu</v>
      </c>
      <c r="AQ1449" s="6">
        <f>INT(Table1[[#This Row],[Create Date]])</f>
        <v>45036</v>
      </c>
      <c r="AR1449" s="2">
        <f t="shared" si="249"/>
        <v>45036</v>
      </c>
      <c r="AS1449" s="1" t="str">
        <f t="shared" si="250"/>
        <v>08:00:05</v>
      </c>
      <c r="AT1449" s="1" t="str">
        <f t="shared" si="251"/>
        <v>Week-4</v>
      </c>
      <c r="AU1449" s="3">
        <f t="shared" si="252"/>
        <v>0.33333333333333331</v>
      </c>
      <c r="AW1449">
        <v>0.36666666666666664</v>
      </c>
      <c r="AX1449">
        <v>1</v>
      </c>
      <c r="AY1449">
        <v>157.56666666666669</v>
      </c>
    </row>
    <row r="1450" spans="1:51" x14ac:dyDescent="0.25">
      <c r="A1450">
        <v>9610</v>
      </c>
      <c r="B1450" t="s">
        <v>117</v>
      </c>
      <c r="C1450" t="s">
        <v>60</v>
      </c>
      <c r="D1450" t="s">
        <v>43</v>
      </c>
      <c r="E1450" t="s">
        <v>2807</v>
      </c>
      <c r="F1450" t="s">
        <v>4824</v>
      </c>
      <c r="G1450" t="s">
        <v>120</v>
      </c>
      <c r="H1450" t="s">
        <v>47</v>
      </c>
      <c r="I1450" t="s">
        <v>63</v>
      </c>
      <c r="J1450" t="s">
        <v>112</v>
      </c>
      <c r="K1450" t="s">
        <v>1294</v>
      </c>
      <c r="L1450" t="s">
        <v>50</v>
      </c>
      <c r="M1450" t="s">
        <v>114</v>
      </c>
      <c r="N1450">
        <v>38</v>
      </c>
      <c r="O1450" t="s">
        <v>48</v>
      </c>
      <c r="P1450" t="s">
        <v>251</v>
      </c>
      <c r="S1450" t="s">
        <v>252</v>
      </c>
      <c r="V1450" t="s">
        <v>48</v>
      </c>
      <c r="W1450" t="s">
        <v>54</v>
      </c>
      <c r="X1450" t="s">
        <v>78</v>
      </c>
      <c r="Y1450" t="s">
        <v>54</v>
      </c>
      <c r="Z1450" t="s">
        <v>4825</v>
      </c>
      <c r="AA1450" t="s">
        <v>54</v>
      </c>
      <c r="AB1450" t="s">
        <v>57</v>
      </c>
      <c r="AC1450" t="s">
        <v>3630</v>
      </c>
      <c r="AH1450">
        <f t="shared" si="242"/>
        <v>0</v>
      </c>
      <c r="AI1450">
        <f t="shared" si="243"/>
        <v>0</v>
      </c>
      <c r="AJ1450">
        <f t="shared" si="244"/>
        <v>1</v>
      </c>
      <c r="AK1450">
        <v>1</v>
      </c>
      <c r="AL1450" s="8">
        <f t="shared" si="245"/>
        <v>38</v>
      </c>
      <c r="AM1450" s="8">
        <f t="shared" si="246"/>
        <v>0.13333333333333333</v>
      </c>
      <c r="AN1450" s="8">
        <f t="shared" si="247"/>
        <v>48.31666666666667</v>
      </c>
      <c r="AO1450" s="8">
        <f>Table1[[#This Row],[L1 Worked Time]]+Table1[[#This Row],[Idle Time]]+Table1[[#This Row],[L1 Pend Time]]</f>
        <v>86.45</v>
      </c>
      <c r="AP1450" s="1" t="str">
        <f t="shared" si="248"/>
        <v>Thu</v>
      </c>
      <c r="AQ1450" s="6">
        <f>INT(Table1[[#This Row],[Create Date]])</f>
        <v>45036</v>
      </c>
      <c r="AR1450" s="2">
        <f t="shared" si="249"/>
        <v>45036</v>
      </c>
      <c r="AS1450" s="1" t="str">
        <f t="shared" si="250"/>
        <v>07:00:08</v>
      </c>
      <c r="AT1450" s="1" t="str">
        <f t="shared" si="251"/>
        <v>Week-4</v>
      </c>
      <c r="AU1450" s="3">
        <f t="shared" si="252"/>
        <v>0.29166666666666663</v>
      </c>
      <c r="AW1450">
        <v>0.13333333333333333</v>
      </c>
      <c r="AX1450">
        <v>38</v>
      </c>
      <c r="AY1450">
        <v>48.31666666666667</v>
      </c>
    </row>
    <row r="1451" spans="1:51" x14ac:dyDescent="0.25">
      <c r="A1451">
        <v>9609</v>
      </c>
      <c r="B1451" t="s">
        <v>59</v>
      </c>
      <c r="C1451" t="s">
        <v>60</v>
      </c>
      <c r="D1451" t="s">
        <v>43</v>
      </c>
      <c r="E1451" t="s">
        <v>4826</v>
      </c>
      <c r="F1451" t="s">
        <v>4827</v>
      </c>
      <c r="G1451" t="s">
        <v>2165</v>
      </c>
      <c r="H1451" t="s">
        <v>72</v>
      </c>
      <c r="I1451" t="s">
        <v>72</v>
      </c>
      <c r="J1451" t="s">
        <v>64</v>
      </c>
      <c r="L1451" t="s">
        <v>50</v>
      </c>
      <c r="M1451" t="s">
        <v>65</v>
      </c>
      <c r="N1451">
        <v>44</v>
      </c>
      <c r="O1451" t="s">
        <v>48</v>
      </c>
      <c r="P1451" t="s">
        <v>66</v>
      </c>
      <c r="Q1451" t="s">
        <v>73</v>
      </c>
      <c r="V1451" t="s">
        <v>48</v>
      </c>
      <c r="W1451" t="s">
        <v>54</v>
      </c>
      <c r="X1451" t="s">
        <v>194</v>
      </c>
      <c r="Y1451" t="s">
        <v>54</v>
      </c>
      <c r="Z1451" t="s">
        <v>4828</v>
      </c>
      <c r="AA1451" t="s">
        <v>54</v>
      </c>
      <c r="AB1451" t="s">
        <v>57</v>
      </c>
      <c r="AC1451" t="s">
        <v>4829</v>
      </c>
      <c r="AH1451">
        <f t="shared" si="242"/>
        <v>0</v>
      </c>
      <c r="AI1451">
        <f t="shared" si="243"/>
        <v>1</v>
      </c>
      <c r="AJ1451" t="str">
        <f t="shared" si="244"/>
        <v/>
      </c>
      <c r="AK1451">
        <v>1</v>
      </c>
      <c r="AL1451" s="8">
        <f t="shared" si="245"/>
        <v>44</v>
      </c>
      <c r="AM1451" s="8">
        <f t="shared" si="246"/>
        <v>0.25</v>
      </c>
      <c r="AN1451" s="8">
        <f t="shared" si="247"/>
        <v>198.4</v>
      </c>
      <c r="AO1451" s="8">
        <f>Table1[[#This Row],[L1 Worked Time]]+Table1[[#This Row],[Idle Time]]+Table1[[#This Row],[L1 Pend Time]]</f>
        <v>242.65</v>
      </c>
      <c r="AP1451" s="1" t="str">
        <f t="shared" si="248"/>
        <v>Thu</v>
      </c>
      <c r="AQ1451" s="6">
        <f>INT(Table1[[#This Row],[Create Date]])</f>
        <v>45036</v>
      </c>
      <c r="AR1451" s="2">
        <f t="shared" si="249"/>
        <v>45036</v>
      </c>
      <c r="AS1451" s="1" t="str">
        <f t="shared" si="250"/>
        <v>07:00:05</v>
      </c>
      <c r="AT1451" s="1" t="str">
        <f t="shared" si="251"/>
        <v>Week-4</v>
      </c>
      <c r="AU1451" s="3">
        <f t="shared" si="252"/>
        <v>0.29166666666666663</v>
      </c>
      <c r="AW1451">
        <v>0.25</v>
      </c>
      <c r="AX1451">
        <v>44</v>
      </c>
      <c r="AY1451">
        <v>198.4</v>
      </c>
    </row>
    <row r="1452" spans="1:51" x14ac:dyDescent="0.25">
      <c r="A1452">
        <v>9608</v>
      </c>
      <c r="B1452" t="s">
        <v>59</v>
      </c>
      <c r="C1452" t="s">
        <v>60</v>
      </c>
      <c r="D1452" t="s">
        <v>43</v>
      </c>
      <c r="E1452" t="s">
        <v>4822</v>
      </c>
      <c r="F1452" t="s">
        <v>4830</v>
      </c>
      <c r="G1452" t="s">
        <v>129</v>
      </c>
      <c r="H1452" t="s">
        <v>72</v>
      </c>
      <c r="I1452" t="s">
        <v>72</v>
      </c>
      <c r="J1452" t="s">
        <v>64</v>
      </c>
      <c r="L1452" t="s">
        <v>50</v>
      </c>
      <c r="M1452" t="s">
        <v>65</v>
      </c>
      <c r="N1452">
        <v>64</v>
      </c>
      <c r="O1452" t="s">
        <v>48</v>
      </c>
      <c r="P1452" t="s">
        <v>66</v>
      </c>
      <c r="Q1452" t="s">
        <v>73</v>
      </c>
      <c r="V1452" t="s">
        <v>48</v>
      </c>
      <c r="W1452" t="s">
        <v>54</v>
      </c>
      <c r="X1452" t="s">
        <v>106</v>
      </c>
      <c r="Y1452" t="s">
        <v>54</v>
      </c>
      <c r="Z1452" t="s">
        <v>4831</v>
      </c>
      <c r="AA1452" t="s">
        <v>54</v>
      </c>
      <c r="AB1452" t="s">
        <v>57</v>
      </c>
      <c r="AC1452" t="s">
        <v>4832</v>
      </c>
      <c r="AH1452">
        <f t="shared" si="242"/>
        <v>0</v>
      </c>
      <c r="AI1452">
        <f t="shared" si="243"/>
        <v>1</v>
      </c>
      <c r="AJ1452" t="str">
        <f t="shared" si="244"/>
        <v/>
      </c>
      <c r="AK1452">
        <v>1</v>
      </c>
      <c r="AL1452" s="8">
        <f t="shared" si="245"/>
        <v>64</v>
      </c>
      <c r="AM1452" s="8">
        <f t="shared" si="246"/>
        <v>8.3333333333333329E-2</v>
      </c>
      <c r="AN1452" s="8">
        <f t="shared" si="247"/>
        <v>193</v>
      </c>
      <c r="AO1452" s="8">
        <f>Table1[[#This Row],[L1 Worked Time]]+Table1[[#This Row],[Idle Time]]+Table1[[#This Row],[L1 Pend Time]]</f>
        <v>257.08333333333331</v>
      </c>
      <c r="AP1452" s="1" t="str">
        <f t="shared" si="248"/>
        <v>Thu</v>
      </c>
      <c r="AQ1452" s="6">
        <f>INT(Table1[[#This Row],[Create Date]])</f>
        <v>45036</v>
      </c>
      <c r="AR1452" s="2">
        <f t="shared" si="249"/>
        <v>45036</v>
      </c>
      <c r="AS1452" s="1" t="str">
        <f t="shared" si="250"/>
        <v>06:30:08</v>
      </c>
      <c r="AT1452" s="1" t="str">
        <f t="shared" si="251"/>
        <v>Week-4</v>
      </c>
      <c r="AU1452" s="3">
        <f t="shared" si="252"/>
        <v>0.25</v>
      </c>
      <c r="AW1452">
        <v>8.3333333333333329E-2</v>
      </c>
      <c r="AX1452">
        <v>64</v>
      </c>
      <c r="AY1452">
        <v>193</v>
      </c>
    </row>
    <row r="1453" spans="1:51" x14ac:dyDescent="0.25">
      <c r="A1453">
        <v>9607</v>
      </c>
      <c r="B1453" t="s">
        <v>41</v>
      </c>
      <c r="C1453" t="s">
        <v>60</v>
      </c>
      <c r="D1453" t="s">
        <v>43</v>
      </c>
      <c r="E1453" t="s">
        <v>110</v>
      </c>
      <c r="F1453" t="s">
        <v>4833</v>
      </c>
      <c r="G1453" t="s">
        <v>120</v>
      </c>
      <c r="H1453" t="s">
        <v>72</v>
      </c>
      <c r="I1453" t="s">
        <v>72</v>
      </c>
      <c r="J1453" t="s">
        <v>112</v>
      </c>
      <c r="K1453" t="s">
        <v>113</v>
      </c>
      <c r="L1453" t="s">
        <v>50</v>
      </c>
      <c r="M1453" t="s">
        <v>114</v>
      </c>
      <c r="N1453">
        <v>15</v>
      </c>
      <c r="O1453" t="s">
        <v>48</v>
      </c>
      <c r="P1453" t="s">
        <v>52</v>
      </c>
      <c r="T1453" t="s">
        <v>105</v>
      </c>
      <c r="V1453" t="s">
        <v>48</v>
      </c>
      <c r="W1453" t="s">
        <v>54</v>
      </c>
      <c r="X1453" t="s">
        <v>106</v>
      </c>
      <c r="Y1453" t="s">
        <v>54</v>
      </c>
      <c r="Z1453" t="s">
        <v>4834</v>
      </c>
      <c r="AA1453" t="s">
        <v>54</v>
      </c>
      <c r="AB1453" t="s">
        <v>57</v>
      </c>
      <c r="AC1453" t="s">
        <v>4835</v>
      </c>
      <c r="AH1453">
        <f t="shared" si="242"/>
        <v>0</v>
      </c>
      <c r="AI1453">
        <f t="shared" si="243"/>
        <v>1</v>
      </c>
      <c r="AJ1453" t="str">
        <f t="shared" si="244"/>
        <v/>
      </c>
      <c r="AK1453">
        <v>1</v>
      </c>
      <c r="AL1453" s="8">
        <f t="shared" si="245"/>
        <v>15</v>
      </c>
      <c r="AM1453" s="8">
        <f t="shared" si="246"/>
        <v>8.3333333333333329E-2</v>
      </c>
      <c r="AN1453" s="8">
        <f t="shared" si="247"/>
        <v>121.56666666666668</v>
      </c>
      <c r="AO1453" s="8">
        <f>Table1[[#This Row],[L1 Worked Time]]+Table1[[#This Row],[Idle Time]]+Table1[[#This Row],[L1 Pend Time]]</f>
        <v>136.65</v>
      </c>
      <c r="AP1453" s="1" t="str">
        <f t="shared" si="248"/>
        <v>Thu</v>
      </c>
      <c r="AQ1453" s="6">
        <f>INT(Table1[[#This Row],[Create Date]])</f>
        <v>45036</v>
      </c>
      <c r="AR1453" s="2">
        <f t="shared" si="249"/>
        <v>45036</v>
      </c>
      <c r="AS1453" s="1" t="str">
        <f t="shared" si="250"/>
        <v>06:30:06</v>
      </c>
      <c r="AT1453" s="1" t="str">
        <f t="shared" si="251"/>
        <v>Week-4</v>
      </c>
      <c r="AU1453" s="3">
        <f t="shared" si="252"/>
        <v>0.25</v>
      </c>
      <c r="AW1453">
        <v>8.3333333333333329E-2</v>
      </c>
      <c r="AX1453">
        <v>15</v>
      </c>
      <c r="AY1453">
        <v>121.56666666666668</v>
      </c>
    </row>
    <row r="1454" spans="1:51" x14ac:dyDescent="0.25">
      <c r="A1454">
        <v>9606</v>
      </c>
      <c r="B1454" t="s">
        <v>117</v>
      </c>
      <c r="C1454" t="s">
        <v>60</v>
      </c>
      <c r="D1454" t="s">
        <v>43</v>
      </c>
      <c r="E1454" t="s">
        <v>2634</v>
      </c>
      <c r="F1454" t="s">
        <v>4836</v>
      </c>
      <c r="G1454" t="s">
        <v>120</v>
      </c>
      <c r="H1454" t="s">
        <v>47</v>
      </c>
      <c r="I1454" t="s">
        <v>72</v>
      </c>
      <c r="J1454" t="s">
        <v>112</v>
      </c>
      <c r="K1454" t="s">
        <v>121</v>
      </c>
      <c r="L1454" t="s">
        <v>50</v>
      </c>
      <c r="M1454" t="s">
        <v>114</v>
      </c>
      <c r="N1454">
        <v>62</v>
      </c>
      <c r="O1454" t="s">
        <v>48</v>
      </c>
      <c r="P1454" t="s">
        <v>354</v>
      </c>
      <c r="U1454" t="s">
        <v>355</v>
      </c>
      <c r="V1454" t="s">
        <v>48</v>
      </c>
      <c r="W1454" t="s">
        <v>54</v>
      </c>
      <c r="X1454" t="s">
        <v>148</v>
      </c>
      <c r="Y1454" t="s">
        <v>54</v>
      </c>
      <c r="Z1454" t="s">
        <v>4837</v>
      </c>
      <c r="AA1454" t="s">
        <v>54</v>
      </c>
      <c r="AB1454" t="s">
        <v>57</v>
      </c>
      <c r="AC1454" t="s">
        <v>4838</v>
      </c>
      <c r="AH1454">
        <f t="shared" si="242"/>
        <v>0</v>
      </c>
      <c r="AI1454">
        <f t="shared" si="243"/>
        <v>0</v>
      </c>
      <c r="AJ1454">
        <f t="shared" si="244"/>
        <v>1</v>
      </c>
      <c r="AK1454">
        <v>1</v>
      </c>
      <c r="AL1454" s="8">
        <f t="shared" si="245"/>
        <v>62</v>
      </c>
      <c r="AM1454" s="8">
        <f t="shared" si="246"/>
        <v>0.11666666666666667</v>
      </c>
      <c r="AN1454" s="8">
        <f t="shared" si="247"/>
        <v>39.666666666666664</v>
      </c>
      <c r="AO1454" s="8">
        <f>Table1[[#This Row],[L1 Worked Time]]+Table1[[#This Row],[Idle Time]]+Table1[[#This Row],[L1 Pend Time]]</f>
        <v>101.78333333333333</v>
      </c>
      <c r="AP1454" s="1" t="str">
        <f t="shared" si="248"/>
        <v>Thu</v>
      </c>
      <c r="AQ1454" s="6">
        <f>INT(Table1[[#This Row],[Create Date]])</f>
        <v>45036</v>
      </c>
      <c r="AR1454" s="2">
        <f t="shared" si="249"/>
        <v>45036</v>
      </c>
      <c r="AS1454" s="1" t="str">
        <f t="shared" si="250"/>
        <v>06:00:07</v>
      </c>
      <c r="AT1454" s="1" t="str">
        <f t="shared" si="251"/>
        <v>Week-4</v>
      </c>
      <c r="AU1454" s="3">
        <f t="shared" si="252"/>
        <v>0.25</v>
      </c>
      <c r="AW1454">
        <v>0.11666666666666667</v>
      </c>
      <c r="AX1454">
        <v>62</v>
      </c>
      <c r="AY1454">
        <v>39.666666666666664</v>
      </c>
    </row>
    <row r="1455" spans="1:51" x14ac:dyDescent="0.25">
      <c r="A1455">
        <v>9605</v>
      </c>
      <c r="B1455" t="s">
        <v>59</v>
      </c>
      <c r="C1455" t="s">
        <v>60</v>
      </c>
      <c r="D1455" t="s">
        <v>43</v>
      </c>
      <c r="E1455" t="s">
        <v>4839</v>
      </c>
      <c r="F1455" t="s">
        <v>4840</v>
      </c>
      <c r="G1455" t="s">
        <v>129</v>
      </c>
      <c r="H1455" t="s">
        <v>63</v>
      </c>
      <c r="I1455" t="s">
        <v>63</v>
      </c>
      <c r="J1455" t="s">
        <v>64</v>
      </c>
      <c r="L1455" t="s">
        <v>50</v>
      </c>
      <c r="M1455" t="s">
        <v>65</v>
      </c>
      <c r="N1455">
        <v>53</v>
      </c>
      <c r="O1455" t="s">
        <v>48</v>
      </c>
      <c r="P1455" t="s">
        <v>66</v>
      </c>
      <c r="Q1455" t="s">
        <v>67</v>
      </c>
      <c r="V1455" t="s">
        <v>48</v>
      </c>
      <c r="W1455" t="s">
        <v>54</v>
      </c>
      <c r="X1455" t="s">
        <v>78</v>
      </c>
      <c r="Y1455" t="s">
        <v>54</v>
      </c>
      <c r="Z1455" t="s">
        <v>4841</v>
      </c>
      <c r="AA1455" t="s">
        <v>54</v>
      </c>
      <c r="AB1455" t="s">
        <v>57</v>
      </c>
      <c r="AC1455" t="s">
        <v>4842</v>
      </c>
      <c r="AH1455">
        <f t="shared" si="242"/>
        <v>0</v>
      </c>
      <c r="AI1455">
        <f t="shared" si="243"/>
        <v>1</v>
      </c>
      <c r="AJ1455" t="str">
        <f t="shared" si="244"/>
        <v/>
      </c>
      <c r="AK1455">
        <v>1</v>
      </c>
      <c r="AL1455" s="8">
        <f t="shared" si="245"/>
        <v>53</v>
      </c>
      <c r="AM1455" s="8">
        <f t="shared" si="246"/>
        <v>0.13333333333333333</v>
      </c>
      <c r="AN1455" s="8">
        <f t="shared" si="247"/>
        <v>204.2</v>
      </c>
      <c r="AO1455" s="8">
        <f>Table1[[#This Row],[L1 Worked Time]]+Table1[[#This Row],[Idle Time]]+Table1[[#This Row],[L1 Pend Time]]</f>
        <v>257.33333333333331</v>
      </c>
      <c r="AP1455" s="1" t="str">
        <f t="shared" si="248"/>
        <v>Thu</v>
      </c>
      <c r="AQ1455" s="6">
        <f>INT(Table1[[#This Row],[Create Date]])</f>
        <v>45036</v>
      </c>
      <c r="AR1455" s="2">
        <f t="shared" si="249"/>
        <v>45036</v>
      </c>
      <c r="AS1455" s="1" t="str">
        <f t="shared" si="250"/>
        <v>05:30:05</v>
      </c>
      <c r="AT1455" s="1" t="str">
        <f t="shared" si="251"/>
        <v>Week-4</v>
      </c>
      <c r="AU1455" s="3">
        <f t="shared" si="252"/>
        <v>0.20833333333333331</v>
      </c>
      <c r="AW1455">
        <v>0.13333333333333333</v>
      </c>
      <c r="AX1455">
        <v>53</v>
      </c>
      <c r="AY1455">
        <v>204.2</v>
      </c>
    </row>
    <row r="1456" spans="1:51" x14ac:dyDescent="0.25">
      <c r="A1456">
        <v>9604</v>
      </c>
      <c r="B1456" t="s">
        <v>59</v>
      </c>
      <c r="C1456" t="s">
        <v>60</v>
      </c>
      <c r="D1456" t="s">
        <v>43</v>
      </c>
      <c r="E1456" t="s">
        <v>4549</v>
      </c>
      <c r="F1456" t="s">
        <v>4843</v>
      </c>
      <c r="G1456" t="s">
        <v>181</v>
      </c>
      <c r="H1456" t="s">
        <v>72</v>
      </c>
      <c r="I1456" t="s">
        <v>72</v>
      </c>
      <c r="J1456" t="s">
        <v>83</v>
      </c>
      <c r="L1456" t="s">
        <v>50</v>
      </c>
      <c r="M1456" t="s">
        <v>65</v>
      </c>
      <c r="N1456">
        <v>64</v>
      </c>
      <c r="O1456" t="s">
        <v>48</v>
      </c>
      <c r="P1456" t="s">
        <v>66</v>
      </c>
      <c r="Q1456" t="s">
        <v>73</v>
      </c>
      <c r="V1456" t="s">
        <v>48</v>
      </c>
      <c r="W1456" t="s">
        <v>54</v>
      </c>
      <c r="X1456" t="s">
        <v>55</v>
      </c>
      <c r="Y1456" t="s">
        <v>54</v>
      </c>
      <c r="Z1456" t="s">
        <v>4844</v>
      </c>
      <c r="AA1456" t="s">
        <v>54</v>
      </c>
      <c r="AB1456" t="s">
        <v>57</v>
      </c>
      <c r="AC1456" t="s">
        <v>4845</v>
      </c>
      <c r="AH1456">
        <f t="shared" si="242"/>
        <v>0</v>
      </c>
      <c r="AI1456">
        <f t="shared" si="243"/>
        <v>1</v>
      </c>
      <c r="AJ1456" t="str">
        <f t="shared" si="244"/>
        <v/>
      </c>
      <c r="AK1456">
        <v>1</v>
      </c>
      <c r="AL1456" s="8">
        <f t="shared" si="245"/>
        <v>64</v>
      </c>
      <c r="AM1456" s="8">
        <f t="shared" si="246"/>
        <v>0.15000000000000002</v>
      </c>
      <c r="AN1456" s="8">
        <f t="shared" si="247"/>
        <v>336.13333333333333</v>
      </c>
      <c r="AO1456" s="8">
        <f>Table1[[#This Row],[L1 Worked Time]]+Table1[[#This Row],[Idle Time]]+Table1[[#This Row],[L1 Pend Time]]</f>
        <v>400.2833333333333</v>
      </c>
      <c r="AP1456" s="1" t="str">
        <f t="shared" si="248"/>
        <v>Thu</v>
      </c>
      <c r="AQ1456" s="6">
        <f>INT(Table1[[#This Row],[Create Date]])</f>
        <v>45036</v>
      </c>
      <c r="AR1456" s="2">
        <f t="shared" si="249"/>
        <v>45036</v>
      </c>
      <c r="AS1456" s="1" t="str">
        <f t="shared" si="250"/>
        <v>03:00:05</v>
      </c>
      <c r="AT1456" s="1" t="str">
        <f t="shared" si="251"/>
        <v>Week-4</v>
      </c>
      <c r="AU1456" s="3">
        <f t="shared" si="252"/>
        <v>0.125</v>
      </c>
      <c r="AW1456">
        <v>0.15000000000000002</v>
      </c>
      <c r="AX1456">
        <v>64</v>
      </c>
      <c r="AY1456">
        <v>336.13333333333333</v>
      </c>
    </row>
    <row r="1457" spans="1:51" x14ac:dyDescent="0.25">
      <c r="A1457">
        <v>9603</v>
      </c>
      <c r="B1457" t="s">
        <v>117</v>
      </c>
      <c r="C1457" t="s">
        <v>60</v>
      </c>
      <c r="D1457" t="s">
        <v>43</v>
      </c>
      <c r="E1457" t="s">
        <v>2634</v>
      </c>
      <c r="F1457" t="s">
        <v>4846</v>
      </c>
      <c r="G1457" t="s">
        <v>120</v>
      </c>
      <c r="H1457" t="s">
        <v>47</v>
      </c>
      <c r="I1457" t="s">
        <v>72</v>
      </c>
      <c r="J1457" t="s">
        <v>379</v>
      </c>
      <c r="K1457" t="s">
        <v>121</v>
      </c>
      <c r="L1457" t="s">
        <v>50</v>
      </c>
      <c r="M1457" t="s">
        <v>114</v>
      </c>
      <c r="N1457">
        <v>110</v>
      </c>
      <c r="O1457" t="s">
        <v>48</v>
      </c>
      <c r="P1457" t="s">
        <v>354</v>
      </c>
      <c r="U1457" t="s">
        <v>355</v>
      </c>
      <c r="V1457" t="s">
        <v>48</v>
      </c>
      <c r="W1457" t="s">
        <v>54</v>
      </c>
      <c r="X1457" t="s">
        <v>55</v>
      </c>
      <c r="Y1457" t="s">
        <v>54</v>
      </c>
      <c r="Z1457" t="s">
        <v>4847</v>
      </c>
      <c r="AA1457" t="s">
        <v>54</v>
      </c>
      <c r="AB1457" t="s">
        <v>57</v>
      </c>
      <c r="AC1457" t="s">
        <v>57</v>
      </c>
      <c r="AH1457">
        <f t="shared" si="242"/>
        <v>0</v>
      </c>
      <c r="AI1457">
        <f t="shared" si="243"/>
        <v>0</v>
      </c>
      <c r="AJ1457">
        <f t="shared" si="244"/>
        <v>1</v>
      </c>
      <c r="AK1457">
        <v>1</v>
      </c>
      <c r="AL1457" s="8">
        <f t="shared" si="245"/>
        <v>110.00000000000001</v>
      </c>
      <c r="AM1457" s="8">
        <f t="shared" si="246"/>
        <v>0.15000000000000002</v>
      </c>
      <c r="AN1457" s="8">
        <f t="shared" si="247"/>
        <v>1.6666666666666666E-2</v>
      </c>
      <c r="AO1457" s="8">
        <f>Table1[[#This Row],[L1 Worked Time]]+Table1[[#This Row],[Idle Time]]+Table1[[#This Row],[L1 Pend Time]]</f>
        <v>110.16666666666669</v>
      </c>
      <c r="AP1457" s="1" t="str">
        <f t="shared" si="248"/>
        <v>Thu</v>
      </c>
      <c r="AQ1457" s="6">
        <f>INT(Table1[[#This Row],[Create Date]])</f>
        <v>45036</v>
      </c>
      <c r="AR1457" s="2">
        <f t="shared" si="249"/>
        <v>45036</v>
      </c>
      <c r="AS1457" s="1" t="str">
        <f t="shared" si="250"/>
        <v>02:40:03</v>
      </c>
      <c r="AT1457" s="1" t="str">
        <f t="shared" si="251"/>
        <v>Week-4</v>
      </c>
      <c r="AU1457" s="3">
        <f t="shared" si="252"/>
        <v>8.3333333333333329E-2</v>
      </c>
      <c r="AW1457">
        <v>0.15000000000000002</v>
      </c>
      <c r="AX1457">
        <v>110.00000000000001</v>
      </c>
      <c r="AY1457">
        <v>1.6666666666666666E-2</v>
      </c>
    </row>
    <row r="1458" spans="1:51" x14ac:dyDescent="0.25">
      <c r="A1458">
        <v>9634</v>
      </c>
      <c r="B1458" t="s">
        <v>41</v>
      </c>
      <c r="C1458" t="s">
        <v>42</v>
      </c>
      <c r="D1458" t="s">
        <v>43</v>
      </c>
      <c r="E1458" t="s">
        <v>44</v>
      </c>
      <c r="F1458" t="s">
        <v>4758</v>
      </c>
      <c r="G1458" t="s">
        <v>77</v>
      </c>
      <c r="H1458" t="s">
        <v>47</v>
      </c>
      <c r="I1458" t="s">
        <v>47</v>
      </c>
      <c r="J1458" t="s">
        <v>112</v>
      </c>
      <c r="K1458" t="s">
        <v>49</v>
      </c>
      <c r="L1458" t="s">
        <v>50</v>
      </c>
      <c r="M1458" t="s">
        <v>122</v>
      </c>
      <c r="N1458">
        <v>23</v>
      </c>
      <c r="O1458" t="s">
        <v>48</v>
      </c>
      <c r="P1458" t="s">
        <v>52</v>
      </c>
      <c r="T1458" t="s">
        <v>53</v>
      </c>
      <c r="V1458" t="s">
        <v>48</v>
      </c>
      <c r="W1458" t="s">
        <v>54</v>
      </c>
      <c r="X1458" t="s">
        <v>84</v>
      </c>
      <c r="Y1458" t="s">
        <v>54</v>
      </c>
      <c r="Z1458" t="s">
        <v>4759</v>
      </c>
      <c r="AA1458" t="s">
        <v>54</v>
      </c>
      <c r="AB1458" t="s">
        <v>57</v>
      </c>
      <c r="AC1458" t="s">
        <v>4760</v>
      </c>
      <c r="AH1458">
        <f t="shared" si="242"/>
        <v>0</v>
      </c>
      <c r="AI1458">
        <f t="shared" si="243"/>
        <v>1</v>
      </c>
      <c r="AJ1458" t="str">
        <f t="shared" si="244"/>
        <v/>
      </c>
      <c r="AK1458">
        <v>1</v>
      </c>
      <c r="AL1458" s="8">
        <f t="shared" si="245"/>
        <v>23</v>
      </c>
      <c r="AM1458" s="8">
        <f t="shared" si="246"/>
        <v>0.18333333333333332</v>
      </c>
      <c r="AN1458" s="8">
        <f t="shared" si="247"/>
        <v>218.98333333333332</v>
      </c>
      <c r="AO1458" s="8">
        <f>Table1[[#This Row],[L1 Worked Time]]+Table1[[#This Row],[Idle Time]]+Table1[[#This Row],[L1 Pend Time]]</f>
        <v>242.16666666666666</v>
      </c>
      <c r="AP1458" s="1" t="str">
        <f t="shared" si="248"/>
        <v>Fri</v>
      </c>
      <c r="AQ1458" s="6">
        <f>INT(Table1[[#This Row],[Create Date]])</f>
        <v>45037</v>
      </c>
      <c r="AR1458" s="2">
        <f t="shared" si="249"/>
        <v>45037</v>
      </c>
      <c r="AS1458" s="1" t="str">
        <f t="shared" si="250"/>
        <v>21:00:03</v>
      </c>
      <c r="AT1458" s="1" t="str">
        <f t="shared" si="251"/>
        <v>Week-4</v>
      </c>
      <c r="AU1458" s="3">
        <f t="shared" si="252"/>
        <v>0.875</v>
      </c>
      <c r="AW1458">
        <v>0.18333333333333332</v>
      </c>
      <c r="AX1458">
        <v>23</v>
      </c>
      <c r="AY1458">
        <v>218.98333333333332</v>
      </c>
    </row>
    <row r="1459" spans="1:51" x14ac:dyDescent="0.25">
      <c r="A1459">
        <v>9633</v>
      </c>
      <c r="B1459" t="s">
        <v>117</v>
      </c>
      <c r="C1459" t="s">
        <v>60</v>
      </c>
      <c r="D1459" t="s">
        <v>43</v>
      </c>
      <c r="E1459" t="s">
        <v>217</v>
      </c>
      <c r="F1459" t="s">
        <v>4761</v>
      </c>
      <c r="G1459" t="s">
        <v>46</v>
      </c>
      <c r="H1459" t="s">
        <v>47</v>
      </c>
      <c r="I1459" t="s">
        <v>72</v>
      </c>
      <c r="J1459" t="s">
        <v>281</v>
      </c>
      <c r="K1459" t="s">
        <v>121</v>
      </c>
      <c r="L1459" t="s">
        <v>50</v>
      </c>
      <c r="M1459" t="s">
        <v>122</v>
      </c>
      <c r="N1459">
        <v>76</v>
      </c>
      <c r="O1459" t="s">
        <v>48</v>
      </c>
      <c r="P1459" t="s">
        <v>123</v>
      </c>
      <c r="R1459" t="s">
        <v>124</v>
      </c>
      <c r="V1459" t="s">
        <v>282</v>
      </c>
      <c r="W1459" t="s">
        <v>54</v>
      </c>
      <c r="X1459" t="s">
        <v>78</v>
      </c>
      <c r="Y1459" t="s">
        <v>54</v>
      </c>
      <c r="Z1459" t="s">
        <v>4762</v>
      </c>
      <c r="AA1459" t="s">
        <v>54</v>
      </c>
      <c r="AB1459" t="s">
        <v>57</v>
      </c>
      <c r="AC1459" t="s">
        <v>57</v>
      </c>
      <c r="AH1459">
        <f t="shared" si="242"/>
        <v>1</v>
      </c>
      <c r="AI1459">
        <f t="shared" si="243"/>
        <v>0</v>
      </c>
      <c r="AJ1459">
        <f t="shared" si="244"/>
        <v>1</v>
      </c>
      <c r="AK1459">
        <v>1</v>
      </c>
      <c r="AL1459" s="8">
        <f t="shared" si="245"/>
        <v>76</v>
      </c>
      <c r="AM1459" s="8">
        <f t="shared" si="246"/>
        <v>0.13333333333333333</v>
      </c>
      <c r="AN1459" s="8">
        <f t="shared" si="247"/>
        <v>1.6666666666666666E-2</v>
      </c>
      <c r="AO1459" s="8">
        <f>Table1[[#This Row],[L1 Worked Time]]+Table1[[#This Row],[Idle Time]]+Table1[[#This Row],[L1 Pend Time]]</f>
        <v>76.150000000000006</v>
      </c>
      <c r="AP1459" s="1" t="str">
        <f t="shared" si="248"/>
        <v>Fri</v>
      </c>
      <c r="AQ1459" s="6">
        <f>INT(Table1[[#This Row],[Create Date]])</f>
        <v>45037</v>
      </c>
      <c r="AR1459" s="2">
        <f t="shared" si="249"/>
        <v>45037</v>
      </c>
      <c r="AS1459" s="1" t="str">
        <f t="shared" si="250"/>
        <v>20:10:02</v>
      </c>
      <c r="AT1459" s="1" t="str">
        <f t="shared" si="251"/>
        <v>Week-4</v>
      </c>
      <c r="AU1459" s="3">
        <f t="shared" si="252"/>
        <v>0.83333333333333326</v>
      </c>
      <c r="AW1459">
        <v>0.13333333333333333</v>
      </c>
      <c r="AX1459">
        <v>76</v>
      </c>
      <c r="AY1459">
        <v>1.6666666666666666E-2</v>
      </c>
    </row>
    <row r="1460" spans="1:51" x14ac:dyDescent="0.25">
      <c r="A1460">
        <v>9632</v>
      </c>
      <c r="B1460" t="s">
        <v>59</v>
      </c>
      <c r="C1460" t="s">
        <v>60</v>
      </c>
      <c r="D1460" t="s">
        <v>43</v>
      </c>
      <c r="E1460" t="s">
        <v>4514</v>
      </c>
      <c r="F1460" t="s">
        <v>4763</v>
      </c>
      <c r="G1460" t="s">
        <v>46</v>
      </c>
      <c r="H1460" t="s">
        <v>72</v>
      </c>
      <c r="I1460" t="s">
        <v>72</v>
      </c>
      <c r="J1460" t="s">
        <v>64</v>
      </c>
      <c r="L1460" t="s">
        <v>50</v>
      </c>
      <c r="M1460" t="s">
        <v>65</v>
      </c>
      <c r="N1460">
        <v>51</v>
      </c>
      <c r="O1460" t="s">
        <v>48</v>
      </c>
      <c r="P1460" t="s">
        <v>66</v>
      </c>
      <c r="Q1460" t="s">
        <v>73</v>
      </c>
      <c r="V1460" t="s">
        <v>48</v>
      </c>
      <c r="W1460" t="s">
        <v>54</v>
      </c>
      <c r="X1460" t="s">
        <v>142</v>
      </c>
      <c r="Y1460" t="s">
        <v>54</v>
      </c>
      <c r="Z1460" t="s">
        <v>4764</v>
      </c>
      <c r="AA1460" t="s">
        <v>54</v>
      </c>
      <c r="AB1460" t="s">
        <v>57</v>
      </c>
      <c r="AC1460" t="s">
        <v>57</v>
      </c>
      <c r="AH1460">
        <f t="shared" si="242"/>
        <v>0</v>
      </c>
      <c r="AI1460">
        <f t="shared" si="243"/>
        <v>1</v>
      </c>
      <c r="AJ1460" t="str">
        <f t="shared" si="244"/>
        <v/>
      </c>
      <c r="AK1460">
        <v>1</v>
      </c>
      <c r="AL1460" s="8">
        <f t="shared" si="245"/>
        <v>51</v>
      </c>
      <c r="AM1460" s="8">
        <f t="shared" si="246"/>
        <v>0.1</v>
      </c>
      <c r="AN1460" s="8">
        <f t="shared" si="247"/>
        <v>1.6666666666666666E-2</v>
      </c>
      <c r="AO1460" s="8">
        <f>Table1[[#This Row],[L1 Worked Time]]+Table1[[#This Row],[Idle Time]]+Table1[[#This Row],[L1 Pend Time]]</f>
        <v>51.116666666666667</v>
      </c>
      <c r="AP1460" s="1" t="str">
        <f t="shared" si="248"/>
        <v>Fri</v>
      </c>
      <c r="AQ1460" s="6">
        <f>INT(Table1[[#This Row],[Create Date]])</f>
        <v>45037</v>
      </c>
      <c r="AR1460" s="2">
        <f t="shared" si="249"/>
        <v>45037</v>
      </c>
      <c r="AS1460" s="1" t="str">
        <f t="shared" si="250"/>
        <v>18:00:08</v>
      </c>
      <c r="AT1460" s="1" t="str">
        <f t="shared" si="251"/>
        <v>Week-4</v>
      </c>
      <c r="AU1460" s="3">
        <f t="shared" si="252"/>
        <v>0.75</v>
      </c>
      <c r="AW1460">
        <v>0.1</v>
      </c>
      <c r="AX1460">
        <v>51</v>
      </c>
      <c r="AY1460">
        <v>1.6666666666666666E-2</v>
      </c>
    </row>
    <row r="1461" spans="1:51" x14ac:dyDescent="0.25">
      <c r="A1461">
        <v>9631</v>
      </c>
      <c r="B1461" t="s">
        <v>41</v>
      </c>
      <c r="C1461" t="s">
        <v>60</v>
      </c>
      <c r="D1461" t="s">
        <v>43</v>
      </c>
      <c r="E1461" t="s">
        <v>3511</v>
      </c>
      <c r="F1461" t="s">
        <v>4765</v>
      </c>
      <c r="G1461" t="s">
        <v>2165</v>
      </c>
      <c r="H1461" t="s">
        <v>47</v>
      </c>
      <c r="I1461" t="s">
        <v>63</v>
      </c>
      <c r="J1461" t="s">
        <v>112</v>
      </c>
      <c r="K1461" t="s">
        <v>3513</v>
      </c>
      <c r="L1461" t="s">
        <v>50</v>
      </c>
      <c r="M1461" t="s">
        <v>51</v>
      </c>
      <c r="N1461">
        <v>68</v>
      </c>
      <c r="O1461" t="s">
        <v>48</v>
      </c>
      <c r="P1461" t="s">
        <v>52</v>
      </c>
      <c r="T1461" t="s">
        <v>105</v>
      </c>
      <c r="V1461" t="s">
        <v>48</v>
      </c>
      <c r="W1461" t="s">
        <v>54</v>
      </c>
      <c r="X1461" t="s">
        <v>247</v>
      </c>
      <c r="Y1461" t="s">
        <v>54</v>
      </c>
      <c r="Z1461" t="s">
        <v>4766</v>
      </c>
      <c r="AA1461" t="s">
        <v>54</v>
      </c>
      <c r="AB1461" t="s">
        <v>57</v>
      </c>
      <c r="AC1461" t="s">
        <v>3852</v>
      </c>
      <c r="AH1461">
        <f t="shared" si="242"/>
        <v>0</v>
      </c>
      <c r="AI1461">
        <f t="shared" si="243"/>
        <v>0</v>
      </c>
      <c r="AJ1461">
        <f t="shared" si="244"/>
        <v>1</v>
      </c>
      <c r="AK1461">
        <v>1</v>
      </c>
      <c r="AL1461" s="8">
        <f t="shared" si="245"/>
        <v>68</v>
      </c>
      <c r="AM1461" s="8">
        <f t="shared" si="246"/>
        <v>0.26666666666666666</v>
      </c>
      <c r="AN1461" s="8">
        <f t="shared" si="247"/>
        <v>6.3166666666666664</v>
      </c>
      <c r="AO1461" s="8">
        <f>Table1[[#This Row],[L1 Worked Time]]+Table1[[#This Row],[Idle Time]]+Table1[[#This Row],[L1 Pend Time]]</f>
        <v>74.583333333333329</v>
      </c>
      <c r="AP1461" s="1" t="str">
        <f t="shared" si="248"/>
        <v>Fri</v>
      </c>
      <c r="AQ1461" s="6">
        <f>INT(Table1[[#This Row],[Create Date]])</f>
        <v>45037</v>
      </c>
      <c r="AR1461" s="2">
        <f t="shared" si="249"/>
        <v>45037</v>
      </c>
      <c r="AS1461" s="1" t="str">
        <f t="shared" si="250"/>
        <v>14:10:02</v>
      </c>
      <c r="AT1461" s="1" t="str">
        <f t="shared" si="251"/>
        <v>Week-4</v>
      </c>
      <c r="AU1461" s="3">
        <f t="shared" si="252"/>
        <v>0.58333333333333326</v>
      </c>
      <c r="AW1461">
        <v>0.26666666666666666</v>
      </c>
      <c r="AX1461">
        <v>68</v>
      </c>
      <c r="AY1461">
        <v>6.3166666666666664</v>
      </c>
    </row>
    <row r="1462" spans="1:51" x14ac:dyDescent="0.25">
      <c r="A1462">
        <v>9630</v>
      </c>
      <c r="B1462" t="s">
        <v>41</v>
      </c>
      <c r="C1462" t="s">
        <v>60</v>
      </c>
      <c r="D1462" t="s">
        <v>43</v>
      </c>
      <c r="E1462" t="s">
        <v>3724</v>
      </c>
      <c r="F1462" t="s">
        <v>4767</v>
      </c>
      <c r="G1462" t="s">
        <v>82</v>
      </c>
      <c r="H1462" t="s">
        <v>47</v>
      </c>
      <c r="I1462" t="s">
        <v>72</v>
      </c>
      <c r="J1462" t="s">
        <v>112</v>
      </c>
      <c r="K1462" t="s">
        <v>104</v>
      </c>
      <c r="L1462" t="s">
        <v>50</v>
      </c>
      <c r="M1462" t="s">
        <v>114</v>
      </c>
      <c r="N1462">
        <v>2</v>
      </c>
      <c r="O1462" t="s">
        <v>48</v>
      </c>
      <c r="P1462" t="s">
        <v>52</v>
      </c>
      <c r="T1462" t="s">
        <v>105</v>
      </c>
      <c r="V1462" t="s">
        <v>48</v>
      </c>
      <c r="W1462" t="s">
        <v>54</v>
      </c>
      <c r="X1462" t="s">
        <v>78</v>
      </c>
      <c r="Y1462" t="s">
        <v>54</v>
      </c>
      <c r="Z1462" t="s">
        <v>4153</v>
      </c>
      <c r="AA1462" t="s">
        <v>54</v>
      </c>
      <c r="AB1462" t="s">
        <v>57</v>
      </c>
      <c r="AC1462" t="s">
        <v>4768</v>
      </c>
      <c r="AH1462">
        <f t="shared" si="242"/>
        <v>0</v>
      </c>
      <c r="AI1462">
        <f t="shared" si="243"/>
        <v>0</v>
      </c>
      <c r="AJ1462">
        <f t="shared" si="244"/>
        <v>1</v>
      </c>
      <c r="AK1462">
        <v>1</v>
      </c>
      <c r="AL1462" s="8">
        <f t="shared" si="245"/>
        <v>2</v>
      </c>
      <c r="AM1462" s="8">
        <f t="shared" si="246"/>
        <v>0.13333333333333333</v>
      </c>
      <c r="AN1462" s="8">
        <f t="shared" si="247"/>
        <v>113.43333333333334</v>
      </c>
      <c r="AO1462" s="8">
        <f>Table1[[#This Row],[L1 Worked Time]]+Table1[[#This Row],[Idle Time]]+Table1[[#This Row],[L1 Pend Time]]</f>
        <v>115.56666666666668</v>
      </c>
      <c r="AP1462" s="1" t="str">
        <f t="shared" si="248"/>
        <v>Fri</v>
      </c>
      <c r="AQ1462" s="6">
        <f>INT(Table1[[#This Row],[Create Date]])</f>
        <v>45037</v>
      </c>
      <c r="AR1462" s="2">
        <f t="shared" si="249"/>
        <v>45037</v>
      </c>
      <c r="AS1462" s="1" t="str">
        <f t="shared" si="250"/>
        <v>13:30:02</v>
      </c>
      <c r="AT1462" s="1" t="str">
        <f t="shared" si="251"/>
        <v>Week-4</v>
      </c>
      <c r="AU1462" s="3">
        <f t="shared" si="252"/>
        <v>0.54166666666666663</v>
      </c>
      <c r="AW1462">
        <v>0.13333333333333333</v>
      </c>
      <c r="AX1462">
        <v>2</v>
      </c>
      <c r="AY1462">
        <v>113.43333333333334</v>
      </c>
    </row>
    <row r="1463" spans="1:51" x14ac:dyDescent="0.25">
      <c r="A1463">
        <v>9629</v>
      </c>
      <c r="B1463" t="s">
        <v>59</v>
      </c>
      <c r="C1463" t="s">
        <v>399</v>
      </c>
      <c r="D1463" t="s">
        <v>43</v>
      </c>
      <c r="E1463" t="s">
        <v>4012</v>
      </c>
      <c r="F1463" t="s">
        <v>4769</v>
      </c>
      <c r="G1463" t="s">
        <v>129</v>
      </c>
      <c r="H1463" t="s">
        <v>72</v>
      </c>
      <c r="I1463" t="s">
        <v>72</v>
      </c>
      <c r="J1463" t="s">
        <v>48</v>
      </c>
      <c r="K1463" t="s">
        <v>1844</v>
      </c>
      <c r="L1463" t="s">
        <v>50</v>
      </c>
      <c r="M1463" t="s">
        <v>122</v>
      </c>
      <c r="N1463">
        <v>60</v>
      </c>
      <c r="O1463" t="s">
        <v>48</v>
      </c>
      <c r="P1463" t="s">
        <v>52</v>
      </c>
      <c r="T1463" t="s">
        <v>105</v>
      </c>
      <c r="V1463" t="s">
        <v>48</v>
      </c>
      <c r="W1463" t="s">
        <v>54</v>
      </c>
      <c r="X1463" t="s">
        <v>84</v>
      </c>
      <c r="Y1463" t="s">
        <v>54</v>
      </c>
      <c r="Z1463" t="s">
        <v>4770</v>
      </c>
      <c r="AA1463" t="s">
        <v>54</v>
      </c>
      <c r="AB1463" t="s">
        <v>57</v>
      </c>
      <c r="AC1463" t="s">
        <v>279</v>
      </c>
      <c r="AH1463">
        <f t="shared" si="242"/>
        <v>0</v>
      </c>
      <c r="AI1463">
        <f t="shared" si="243"/>
        <v>1</v>
      </c>
      <c r="AJ1463" t="str">
        <f t="shared" si="244"/>
        <v/>
      </c>
      <c r="AK1463">
        <v>1</v>
      </c>
      <c r="AL1463" s="8">
        <f t="shared" si="245"/>
        <v>60</v>
      </c>
      <c r="AM1463" s="8">
        <f t="shared" si="246"/>
        <v>0.18333333333333332</v>
      </c>
      <c r="AN1463" s="8">
        <f t="shared" si="247"/>
        <v>38.9</v>
      </c>
      <c r="AO1463" s="8">
        <f>Table1[[#This Row],[L1 Worked Time]]+Table1[[#This Row],[Idle Time]]+Table1[[#This Row],[L1 Pend Time]]</f>
        <v>99.083333333333329</v>
      </c>
      <c r="AP1463" s="1" t="str">
        <f t="shared" si="248"/>
        <v>Fri</v>
      </c>
      <c r="AQ1463" s="6">
        <f>INT(Table1[[#This Row],[Create Date]])</f>
        <v>45037</v>
      </c>
      <c r="AR1463" s="2">
        <f t="shared" si="249"/>
        <v>45037</v>
      </c>
      <c r="AS1463" s="1" t="str">
        <f t="shared" si="250"/>
        <v>13:20:02</v>
      </c>
      <c r="AT1463" s="1" t="str">
        <f t="shared" si="251"/>
        <v>Week-4</v>
      </c>
      <c r="AU1463" s="3">
        <f t="shared" si="252"/>
        <v>0.54166666666666663</v>
      </c>
      <c r="AW1463">
        <v>0.18333333333333332</v>
      </c>
      <c r="AX1463">
        <v>60</v>
      </c>
      <c r="AY1463">
        <v>38.9</v>
      </c>
    </row>
    <row r="1464" spans="1:51" x14ac:dyDescent="0.25">
      <c r="A1464">
        <v>9628</v>
      </c>
      <c r="B1464" t="s">
        <v>41</v>
      </c>
      <c r="C1464" t="s">
        <v>399</v>
      </c>
      <c r="D1464" t="s">
        <v>43</v>
      </c>
      <c r="E1464" t="s">
        <v>4771</v>
      </c>
      <c r="F1464" t="s">
        <v>4772</v>
      </c>
      <c r="G1464" t="s">
        <v>129</v>
      </c>
      <c r="H1464" t="s">
        <v>47</v>
      </c>
      <c r="I1464" t="s">
        <v>47</v>
      </c>
      <c r="J1464" t="s">
        <v>112</v>
      </c>
      <c r="K1464" t="s">
        <v>104</v>
      </c>
      <c r="L1464" t="s">
        <v>50</v>
      </c>
      <c r="M1464" t="s">
        <v>682</v>
      </c>
      <c r="N1464">
        <v>59</v>
      </c>
      <c r="O1464" t="s">
        <v>48</v>
      </c>
      <c r="P1464" t="s">
        <v>52</v>
      </c>
      <c r="T1464" t="s">
        <v>105</v>
      </c>
      <c r="V1464" t="s">
        <v>48</v>
      </c>
      <c r="W1464" t="s">
        <v>54</v>
      </c>
      <c r="X1464" t="s">
        <v>55</v>
      </c>
      <c r="Y1464" t="s">
        <v>54</v>
      </c>
      <c r="Z1464" t="s">
        <v>4084</v>
      </c>
      <c r="AA1464" t="s">
        <v>54</v>
      </c>
      <c r="AB1464" t="s">
        <v>57</v>
      </c>
      <c r="AC1464" t="s">
        <v>4773</v>
      </c>
      <c r="AH1464">
        <f t="shared" si="242"/>
        <v>0</v>
      </c>
      <c r="AI1464">
        <f t="shared" si="243"/>
        <v>1</v>
      </c>
      <c r="AJ1464" t="str">
        <f t="shared" si="244"/>
        <v/>
      </c>
      <c r="AK1464">
        <v>1</v>
      </c>
      <c r="AL1464" s="8">
        <f t="shared" si="245"/>
        <v>59</v>
      </c>
      <c r="AM1464" s="8">
        <f t="shared" si="246"/>
        <v>0.15000000000000002</v>
      </c>
      <c r="AN1464" s="8">
        <f t="shared" si="247"/>
        <v>114.39999999999999</v>
      </c>
      <c r="AO1464" s="8">
        <f>Table1[[#This Row],[L1 Worked Time]]+Table1[[#This Row],[Idle Time]]+Table1[[#This Row],[L1 Pend Time]]</f>
        <v>173.54999999999998</v>
      </c>
      <c r="AP1464" s="1" t="str">
        <f t="shared" si="248"/>
        <v>Fri</v>
      </c>
      <c r="AQ1464" s="6">
        <f>INT(Table1[[#This Row],[Create Date]])</f>
        <v>45037</v>
      </c>
      <c r="AR1464" s="2">
        <f t="shared" si="249"/>
        <v>45037</v>
      </c>
      <c r="AS1464" s="1" t="str">
        <f t="shared" si="250"/>
        <v>12:40:02</v>
      </c>
      <c r="AT1464" s="1" t="str">
        <f t="shared" si="251"/>
        <v>Week-4</v>
      </c>
      <c r="AU1464" s="3">
        <f t="shared" si="252"/>
        <v>0.5</v>
      </c>
      <c r="AW1464">
        <v>0.15000000000000002</v>
      </c>
      <c r="AX1464">
        <v>59</v>
      </c>
      <c r="AY1464">
        <v>114.39999999999999</v>
      </c>
    </row>
    <row r="1465" spans="1:51" x14ac:dyDescent="0.25">
      <c r="A1465">
        <v>9627</v>
      </c>
      <c r="B1465" t="s">
        <v>59</v>
      </c>
      <c r="C1465" t="s">
        <v>60</v>
      </c>
      <c r="D1465" t="s">
        <v>43</v>
      </c>
      <c r="E1465" t="s">
        <v>4774</v>
      </c>
      <c r="F1465" t="s">
        <v>4775</v>
      </c>
      <c r="G1465" t="s">
        <v>2165</v>
      </c>
      <c r="H1465" t="s">
        <v>63</v>
      </c>
      <c r="I1465" t="s">
        <v>63</v>
      </c>
      <c r="J1465" t="s">
        <v>64</v>
      </c>
      <c r="L1465" t="s">
        <v>50</v>
      </c>
      <c r="M1465" t="s">
        <v>65</v>
      </c>
      <c r="N1465">
        <v>57</v>
      </c>
      <c r="O1465" t="s">
        <v>48</v>
      </c>
      <c r="P1465" t="s">
        <v>66</v>
      </c>
      <c r="Q1465" t="s">
        <v>67</v>
      </c>
      <c r="V1465" t="s">
        <v>48</v>
      </c>
      <c r="W1465" t="s">
        <v>54</v>
      </c>
      <c r="X1465" t="s">
        <v>125</v>
      </c>
      <c r="Y1465" t="s">
        <v>54</v>
      </c>
      <c r="Z1465" t="s">
        <v>4776</v>
      </c>
      <c r="AA1465" t="s">
        <v>54</v>
      </c>
      <c r="AB1465" t="s">
        <v>57</v>
      </c>
      <c r="AC1465" t="s">
        <v>4007</v>
      </c>
      <c r="AH1465">
        <f t="shared" si="242"/>
        <v>0</v>
      </c>
      <c r="AI1465">
        <f t="shared" si="243"/>
        <v>1</v>
      </c>
      <c r="AJ1465" t="str">
        <f t="shared" si="244"/>
        <v/>
      </c>
      <c r="AK1465">
        <v>1</v>
      </c>
      <c r="AL1465" s="8">
        <f t="shared" si="245"/>
        <v>57</v>
      </c>
      <c r="AM1465" s="8">
        <f t="shared" si="246"/>
        <v>0.23333333333333334</v>
      </c>
      <c r="AN1465" s="8">
        <f t="shared" si="247"/>
        <v>10</v>
      </c>
      <c r="AO1465" s="8">
        <f>Table1[[#This Row],[L1 Worked Time]]+Table1[[#This Row],[Idle Time]]+Table1[[#This Row],[L1 Pend Time]]</f>
        <v>67.233333333333334</v>
      </c>
      <c r="AP1465" s="1" t="str">
        <f t="shared" si="248"/>
        <v>Fri</v>
      </c>
      <c r="AQ1465" s="6">
        <f>INT(Table1[[#This Row],[Create Date]])</f>
        <v>45037</v>
      </c>
      <c r="AR1465" s="2">
        <f t="shared" si="249"/>
        <v>45037</v>
      </c>
      <c r="AS1465" s="1" t="str">
        <f t="shared" si="250"/>
        <v>12:30:05</v>
      </c>
      <c r="AT1465" s="1" t="str">
        <f t="shared" si="251"/>
        <v>Week-4</v>
      </c>
      <c r="AU1465" s="3">
        <f t="shared" si="252"/>
        <v>0.5</v>
      </c>
      <c r="AW1465">
        <v>0.23333333333333334</v>
      </c>
      <c r="AX1465">
        <v>57</v>
      </c>
      <c r="AY1465">
        <v>10</v>
      </c>
    </row>
    <row r="1466" spans="1:51" x14ac:dyDescent="0.25">
      <c r="A1466">
        <v>9626</v>
      </c>
      <c r="B1466" t="s">
        <v>41</v>
      </c>
      <c r="C1466" t="s">
        <v>399</v>
      </c>
      <c r="D1466" t="s">
        <v>43</v>
      </c>
      <c r="E1466" t="s">
        <v>4777</v>
      </c>
      <c r="F1466" t="s">
        <v>4778</v>
      </c>
      <c r="G1466" t="s">
        <v>82</v>
      </c>
      <c r="H1466" t="s">
        <v>47</v>
      </c>
      <c r="I1466" t="s">
        <v>72</v>
      </c>
      <c r="J1466" t="s">
        <v>112</v>
      </c>
      <c r="K1466" t="s">
        <v>104</v>
      </c>
      <c r="L1466" t="s">
        <v>50</v>
      </c>
      <c r="M1466" t="s">
        <v>122</v>
      </c>
      <c r="N1466">
        <v>163</v>
      </c>
      <c r="O1466" t="s">
        <v>48</v>
      </c>
      <c r="P1466" t="s">
        <v>52</v>
      </c>
      <c r="T1466" t="s">
        <v>105</v>
      </c>
      <c r="V1466" t="s">
        <v>48</v>
      </c>
      <c r="W1466" t="s">
        <v>54</v>
      </c>
      <c r="X1466" t="s">
        <v>84</v>
      </c>
      <c r="Y1466" t="s">
        <v>54</v>
      </c>
      <c r="Z1466" t="s">
        <v>4779</v>
      </c>
      <c r="AA1466" t="s">
        <v>54</v>
      </c>
      <c r="AB1466" t="s">
        <v>57</v>
      </c>
      <c r="AC1466" t="s">
        <v>4780</v>
      </c>
      <c r="AH1466">
        <f t="shared" si="242"/>
        <v>0</v>
      </c>
      <c r="AI1466">
        <f t="shared" si="243"/>
        <v>0</v>
      </c>
      <c r="AJ1466">
        <f t="shared" si="244"/>
        <v>1</v>
      </c>
      <c r="AK1466">
        <v>1</v>
      </c>
      <c r="AL1466" s="8">
        <f t="shared" si="245"/>
        <v>163</v>
      </c>
      <c r="AM1466" s="8">
        <f t="shared" si="246"/>
        <v>0.18333333333333332</v>
      </c>
      <c r="AN1466" s="8">
        <f t="shared" si="247"/>
        <v>5.9166666666666679</v>
      </c>
      <c r="AO1466" s="8">
        <f>Table1[[#This Row],[L1 Worked Time]]+Table1[[#This Row],[Idle Time]]+Table1[[#This Row],[L1 Pend Time]]</f>
        <v>169.1</v>
      </c>
      <c r="AP1466" s="1" t="str">
        <f t="shared" si="248"/>
        <v>Fri</v>
      </c>
      <c r="AQ1466" s="6">
        <f>INT(Table1[[#This Row],[Create Date]])</f>
        <v>45037</v>
      </c>
      <c r="AR1466" s="2">
        <f t="shared" si="249"/>
        <v>45037</v>
      </c>
      <c r="AS1466" s="1" t="str">
        <f t="shared" si="250"/>
        <v>12:20:03</v>
      </c>
      <c r="AT1466" s="1" t="str">
        <f t="shared" si="251"/>
        <v>Week-4</v>
      </c>
      <c r="AU1466" s="3">
        <f t="shared" si="252"/>
        <v>0.5</v>
      </c>
      <c r="AW1466">
        <v>0.18333333333333332</v>
      </c>
      <c r="AX1466">
        <v>163</v>
      </c>
      <c r="AY1466">
        <v>5.9166666666666679</v>
      </c>
    </row>
    <row r="1467" spans="1:51" x14ac:dyDescent="0.25">
      <c r="A1467">
        <v>9625</v>
      </c>
      <c r="B1467" t="s">
        <v>59</v>
      </c>
      <c r="C1467" t="s">
        <v>60</v>
      </c>
      <c r="D1467" t="s">
        <v>43</v>
      </c>
      <c r="E1467" t="s">
        <v>4781</v>
      </c>
      <c r="F1467" t="s">
        <v>4782</v>
      </c>
      <c r="G1467" t="s">
        <v>2165</v>
      </c>
      <c r="H1467" t="s">
        <v>63</v>
      </c>
      <c r="I1467" t="s">
        <v>63</v>
      </c>
      <c r="J1467" t="s">
        <v>48</v>
      </c>
      <c r="K1467" t="s">
        <v>130</v>
      </c>
      <c r="L1467" t="s">
        <v>50</v>
      </c>
      <c r="M1467" t="s">
        <v>122</v>
      </c>
      <c r="N1467">
        <v>37</v>
      </c>
      <c r="O1467" t="s">
        <v>48</v>
      </c>
      <c r="P1467" t="s">
        <v>52</v>
      </c>
      <c r="T1467" t="s">
        <v>105</v>
      </c>
      <c r="V1467" t="s">
        <v>48</v>
      </c>
      <c r="W1467" t="s">
        <v>54</v>
      </c>
      <c r="X1467" t="s">
        <v>84</v>
      </c>
      <c r="Y1467" t="s">
        <v>54</v>
      </c>
      <c r="Z1467" t="s">
        <v>4783</v>
      </c>
      <c r="AA1467" t="s">
        <v>54</v>
      </c>
      <c r="AB1467" t="s">
        <v>57</v>
      </c>
      <c r="AC1467" t="s">
        <v>4784</v>
      </c>
      <c r="AH1467">
        <f t="shared" si="242"/>
        <v>0</v>
      </c>
      <c r="AI1467">
        <f t="shared" si="243"/>
        <v>1</v>
      </c>
      <c r="AJ1467" t="str">
        <f t="shared" si="244"/>
        <v/>
      </c>
      <c r="AK1467">
        <v>1</v>
      </c>
      <c r="AL1467" s="8">
        <f t="shared" si="245"/>
        <v>37</v>
      </c>
      <c r="AM1467" s="8">
        <f t="shared" si="246"/>
        <v>0.18333333333333332</v>
      </c>
      <c r="AN1467" s="8">
        <f t="shared" si="247"/>
        <v>15.816666666666668</v>
      </c>
      <c r="AO1467" s="8">
        <f>Table1[[#This Row],[L1 Worked Time]]+Table1[[#This Row],[Idle Time]]+Table1[[#This Row],[L1 Pend Time]]</f>
        <v>53</v>
      </c>
      <c r="AP1467" s="1" t="str">
        <f t="shared" si="248"/>
        <v>Fri</v>
      </c>
      <c r="AQ1467" s="6">
        <f>INT(Table1[[#This Row],[Create Date]])</f>
        <v>45037</v>
      </c>
      <c r="AR1467" s="2">
        <f t="shared" si="249"/>
        <v>45037</v>
      </c>
      <c r="AS1467" s="1" t="str">
        <f t="shared" si="250"/>
        <v>11:00:03</v>
      </c>
      <c r="AT1467" s="1" t="str">
        <f t="shared" si="251"/>
        <v>Week-4</v>
      </c>
      <c r="AU1467" s="3">
        <f t="shared" si="252"/>
        <v>0.45833333333333331</v>
      </c>
      <c r="AW1467">
        <v>0.18333333333333332</v>
      </c>
      <c r="AX1467">
        <v>37</v>
      </c>
      <c r="AY1467">
        <v>15.816666666666668</v>
      </c>
    </row>
    <row r="1468" spans="1:51" x14ac:dyDescent="0.25">
      <c r="A1468">
        <v>9624</v>
      </c>
      <c r="B1468" t="s">
        <v>117</v>
      </c>
      <c r="C1468" t="s">
        <v>60</v>
      </c>
      <c r="D1468" t="s">
        <v>43</v>
      </c>
      <c r="E1468" t="s">
        <v>217</v>
      </c>
      <c r="F1468" t="s">
        <v>4785</v>
      </c>
      <c r="G1468" t="s">
        <v>82</v>
      </c>
      <c r="H1468" t="s">
        <v>63</v>
      </c>
      <c r="I1468" t="s">
        <v>63</v>
      </c>
      <c r="J1468" t="s">
        <v>112</v>
      </c>
      <c r="K1468" t="s">
        <v>121</v>
      </c>
      <c r="L1468" t="s">
        <v>50</v>
      </c>
      <c r="M1468" t="s">
        <v>114</v>
      </c>
      <c r="N1468">
        <v>125</v>
      </c>
      <c r="O1468" t="s">
        <v>48</v>
      </c>
      <c r="P1468" t="s">
        <v>123</v>
      </c>
      <c r="R1468" t="s">
        <v>124</v>
      </c>
      <c r="V1468" t="s">
        <v>48</v>
      </c>
      <c r="W1468" t="s">
        <v>54</v>
      </c>
      <c r="X1468" t="s">
        <v>148</v>
      </c>
      <c r="Y1468" t="s">
        <v>54</v>
      </c>
      <c r="Z1468" t="s">
        <v>4786</v>
      </c>
      <c r="AA1468" t="s">
        <v>54</v>
      </c>
      <c r="AB1468" t="s">
        <v>57</v>
      </c>
      <c r="AC1468" t="s">
        <v>4787</v>
      </c>
      <c r="AH1468">
        <f t="shared" si="242"/>
        <v>0</v>
      </c>
      <c r="AI1468">
        <f t="shared" si="243"/>
        <v>1</v>
      </c>
      <c r="AJ1468" t="str">
        <f t="shared" si="244"/>
        <v/>
      </c>
      <c r="AK1468">
        <v>1</v>
      </c>
      <c r="AL1468" s="8">
        <f t="shared" si="245"/>
        <v>125</v>
      </c>
      <c r="AM1468" s="8">
        <f t="shared" si="246"/>
        <v>0.11666666666666667</v>
      </c>
      <c r="AN1468" s="8">
        <f t="shared" si="247"/>
        <v>55.466666666666669</v>
      </c>
      <c r="AO1468" s="8">
        <f>Table1[[#This Row],[L1 Worked Time]]+Table1[[#This Row],[Idle Time]]+Table1[[#This Row],[L1 Pend Time]]</f>
        <v>180.58333333333331</v>
      </c>
      <c r="AP1468" s="1" t="str">
        <f t="shared" si="248"/>
        <v>Fri</v>
      </c>
      <c r="AQ1468" s="6">
        <f>INT(Table1[[#This Row],[Create Date]])</f>
        <v>45037</v>
      </c>
      <c r="AR1468" s="2">
        <f t="shared" si="249"/>
        <v>45037</v>
      </c>
      <c r="AS1468" s="1" t="str">
        <f t="shared" si="250"/>
        <v>08:10:02</v>
      </c>
      <c r="AT1468" s="1" t="str">
        <f t="shared" si="251"/>
        <v>Week-4</v>
      </c>
      <c r="AU1468" s="3">
        <f t="shared" si="252"/>
        <v>0.33333333333333331</v>
      </c>
      <c r="AW1468">
        <v>0.11666666666666667</v>
      </c>
      <c r="AX1468">
        <v>125</v>
      </c>
      <c r="AY1468">
        <v>55.466666666666669</v>
      </c>
    </row>
    <row r="1469" spans="1:51" x14ac:dyDescent="0.25">
      <c r="A1469">
        <v>9623</v>
      </c>
      <c r="B1469" t="s">
        <v>371</v>
      </c>
      <c r="C1469" t="s">
        <v>60</v>
      </c>
      <c r="D1469" t="s">
        <v>43</v>
      </c>
      <c r="E1469" t="s">
        <v>4788</v>
      </c>
      <c r="F1469" t="s">
        <v>4789</v>
      </c>
      <c r="G1469" t="s">
        <v>129</v>
      </c>
      <c r="H1469" t="s">
        <v>47</v>
      </c>
      <c r="I1469" t="s">
        <v>47</v>
      </c>
      <c r="J1469" t="s">
        <v>48</v>
      </c>
      <c r="K1469" t="s">
        <v>4790</v>
      </c>
      <c r="L1469" t="s">
        <v>50</v>
      </c>
      <c r="M1469" t="s">
        <v>122</v>
      </c>
      <c r="N1469">
        <v>67</v>
      </c>
      <c r="O1469" t="s">
        <v>48</v>
      </c>
      <c r="P1469" t="s">
        <v>52</v>
      </c>
      <c r="T1469" t="s">
        <v>105</v>
      </c>
      <c r="V1469" t="s">
        <v>48</v>
      </c>
      <c r="W1469" t="s">
        <v>54</v>
      </c>
      <c r="X1469" t="s">
        <v>78</v>
      </c>
      <c r="Y1469" t="s">
        <v>54</v>
      </c>
      <c r="Z1469" t="s">
        <v>4791</v>
      </c>
      <c r="AA1469" t="s">
        <v>54</v>
      </c>
      <c r="AB1469" t="s">
        <v>57</v>
      </c>
      <c r="AC1469" t="s">
        <v>4792</v>
      </c>
      <c r="AH1469">
        <f t="shared" si="242"/>
        <v>0</v>
      </c>
      <c r="AI1469">
        <f t="shared" si="243"/>
        <v>1</v>
      </c>
      <c r="AJ1469" t="str">
        <f t="shared" si="244"/>
        <v/>
      </c>
      <c r="AK1469">
        <v>1</v>
      </c>
      <c r="AL1469" s="8">
        <f t="shared" si="245"/>
        <v>67</v>
      </c>
      <c r="AM1469" s="8">
        <f t="shared" si="246"/>
        <v>0.13333333333333333</v>
      </c>
      <c r="AN1469" s="8">
        <f t="shared" si="247"/>
        <v>122.05</v>
      </c>
      <c r="AO1469" s="8">
        <f>Table1[[#This Row],[L1 Worked Time]]+Table1[[#This Row],[Idle Time]]+Table1[[#This Row],[L1 Pend Time]]</f>
        <v>189.18333333333334</v>
      </c>
      <c r="AP1469" s="1" t="str">
        <f t="shared" si="248"/>
        <v>Fri</v>
      </c>
      <c r="AQ1469" s="6">
        <f>INT(Table1[[#This Row],[Create Date]])</f>
        <v>45037</v>
      </c>
      <c r="AR1469" s="2">
        <f t="shared" si="249"/>
        <v>45037</v>
      </c>
      <c r="AS1469" s="1" t="str">
        <f t="shared" si="250"/>
        <v>07:30:03</v>
      </c>
      <c r="AT1469" s="1" t="str">
        <f t="shared" si="251"/>
        <v>Week-4</v>
      </c>
      <c r="AU1469" s="3">
        <f t="shared" si="252"/>
        <v>0.29166666666666663</v>
      </c>
      <c r="AW1469">
        <v>0.13333333333333333</v>
      </c>
      <c r="AX1469">
        <v>67</v>
      </c>
      <c r="AY1469">
        <v>122.05</v>
      </c>
    </row>
    <row r="1470" spans="1:51" x14ac:dyDescent="0.25">
      <c r="A1470">
        <v>9622</v>
      </c>
      <c r="B1470" t="s">
        <v>59</v>
      </c>
      <c r="C1470" t="s">
        <v>60</v>
      </c>
      <c r="D1470" t="s">
        <v>43</v>
      </c>
      <c r="E1470" t="s">
        <v>4012</v>
      </c>
      <c r="F1470" t="s">
        <v>4793</v>
      </c>
      <c r="G1470" t="s">
        <v>120</v>
      </c>
      <c r="H1470" t="s">
        <v>72</v>
      </c>
      <c r="I1470" t="s">
        <v>72</v>
      </c>
      <c r="J1470" t="s">
        <v>48</v>
      </c>
      <c r="K1470" t="s">
        <v>1844</v>
      </c>
      <c r="L1470" t="s">
        <v>50</v>
      </c>
      <c r="M1470" t="s">
        <v>51</v>
      </c>
      <c r="N1470">
        <v>11</v>
      </c>
      <c r="O1470" t="s">
        <v>48</v>
      </c>
      <c r="P1470" t="s">
        <v>52</v>
      </c>
      <c r="T1470" t="s">
        <v>105</v>
      </c>
      <c r="V1470" t="s">
        <v>48</v>
      </c>
      <c r="W1470" t="s">
        <v>54</v>
      </c>
      <c r="X1470" t="s">
        <v>142</v>
      </c>
      <c r="Y1470" t="s">
        <v>54</v>
      </c>
      <c r="Z1470" t="s">
        <v>4794</v>
      </c>
      <c r="AA1470" t="s">
        <v>54</v>
      </c>
      <c r="AB1470" t="s">
        <v>57</v>
      </c>
      <c r="AC1470" t="s">
        <v>4795</v>
      </c>
      <c r="AH1470">
        <f t="shared" si="242"/>
        <v>0</v>
      </c>
      <c r="AI1470">
        <f t="shared" si="243"/>
        <v>1</v>
      </c>
      <c r="AJ1470" t="str">
        <f t="shared" si="244"/>
        <v/>
      </c>
      <c r="AK1470">
        <v>1</v>
      </c>
      <c r="AL1470" s="8">
        <f t="shared" si="245"/>
        <v>11</v>
      </c>
      <c r="AM1470" s="8">
        <f t="shared" si="246"/>
        <v>0.1</v>
      </c>
      <c r="AN1470" s="8">
        <f t="shared" si="247"/>
        <v>87.1</v>
      </c>
      <c r="AO1470" s="8">
        <f>Table1[[#This Row],[L1 Worked Time]]+Table1[[#This Row],[Idle Time]]+Table1[[#This Row],[L1 Pend Time]]</f>
        <v>98.199999999999989</v>
      </c>
      <c r="AP1470" s="1" t="str">
        <f t="shared" si="248"/>
        <v>Fri</v>
      </c>
      <c r="AQ1470" s="6">
        <f>INT(Table1[[#This Row],[Create Date]])</f>
        <v>45037</v>
      </c>
      <c r="AR1470" s="2">
        <f t="shared" si="249"/>
        <v>45037</v>
      </c>
      <c r="AS1470" s="1" t="str">
        <f t="shared" si="250"/>
        <v>07:00:02</v>
      </c>
      <c r="AT1470" s="1" t="str">
        <f t="shared" si="251"/>
        <v>Week-4</v>
      </c>
      <c r="AU1470" s="3">
        <f t="shared" si="252"/>
        <v>0.29166666666666663</v>
      </c>
      <c r="AW1470">
        <v>0.1</v>
      </c>
      <c r="AX1470">
        <v>11</v>
      </c>
      <c r="AY1470">
        <v>87.1</v>
      </c>
    </row>
    <row r="1471" spans="1:51" x14ac:dyDescent="0.25">
      <c r="A1471">
        <v>9621</v>
      </c>
      <c r="B1471" t="s">
        <v>41</v>
      </c>
      <c r="C1471" t="s">
        <v>164</v>
      </c>
      <c r="D1471" t="s">
        <v>43</v>
      </c>
      <c r="E1471" t="s">
        <v>110</v>
      </c>
      <c r="F1471" t="s">
        <v>4796</v>
      </c>
      <c r="G1471" t="s">
        <v>120</v>
      </c>
      <c r="H1471" t="s">
        <v>47</v>
      </c>
      <c r="I1471" t="s">
        <v>63</v>
      </c>
      <c r="J1471" t="s">
        <v>112</v>
      </c>
      <c r="K1471" t="s">
        <v>141</v>
      </c>
      <c r="L1471" t="s">
        <v>50</v>
      </c>
      <c r="M1471" t="s">
        <v>682</v>
      </c>
      <c r="N1471">
        <v>2</v>
      </c>
      <c r="O1471" t="s">
        <v>48</v>
      </c>
      <c r="P1471" t="s">
        <v>52</v>
      </c>
      <c r="T1471" t="s">
        <v>105</v>
      </c>
      <c r="V1471" t="s">
        <v>48</v>
      </c>
      <c r="W1471" t="s">
        <v>54</v>
      </c>
      <c r="X1471" t="s">
        <v>78</v>
      </c>
      <c r="Y1471" t="s">
        <v>54</v>
      </c>
      <c r="Z1471" t="s">
        <v>4797</v>
      </c>
      <c r="AA1471" t="s">
        <v>54</v>
      </c>
      <c r="AB1471" t="s">
        <v>57</v>
      </c>
      <c r="AC1471" t="s">
        <v>4798</v>
      </c>
      <c r="AH1471">
        <f t="shared" si="242"/>
        <v>0</v>
      </c>
      <c r="AI1471">
        <f t="shared" si="243"/>
        <v>0</v>
      </c>
      <c r="AJ1471">
        <f t="shared" si="244"/>
        <v>1</v>
      </c>
      <c r="AK1471">
        <v>1</v>
      </c>
      <c r="AL1471" s="8">
        <f t="shared" si="245"/>
        <v>2</v>
      </c>
      <c r="AM1471" s="8">
        <f t="shared" si="246"/>
        <v>0.13333333333333333</v>
      </c>
      <c r="AN1471" s="8">
        <f t="shared" si="247"/>
        <v>109.38333333333333</v>
      </c>
      <c r="AO1471" s="8">
        <f>Table1[[#This Row],[L1 Worked Time]]+Table1[[#This Row],[Idle Time]]+Table1[[#This Row],[L1 Pend Time]]</f>
        <v>111.51666666666667</v>
      </c>
      <c r="AP1471" s="1" t="str">
        <f t="shared" si="248"/>
        <v>Fri</v>
      </c>
      <c r="AQ1471" s="6">
        <f>INT(Table1[[#This Row],[Create Date]])</f>
        <v>45037</v>
      </c>
      <c r="AR1471" s="2">
        <f t="shared" si="249"/>
        <v>45037</v>
      </c>
      <c r="AS1471" s="1" t="str">
        <f t="shared" si="250"/>
        <v>06:20:02</v>
      </c>
      <c r="AT1471" s="1" t="str">
        <f t="shared" si="251"/>
        <v>Week-4</v>
      </c>
      <c r="AU1471" s="3">
        <f t="shared" si="252"/>
        <v>0.25</v>
      </c>
      <c r="AW1471">
        <v>0.13333333333333333</v>
      </c>
      <c r="AX1471">
        <v>2</v>
      </c>
      <c r="AY1471">
        <v>109.38333333333333</v>
      </c>
    </row>
    <row r="1472" spans="1:51" x14ac:dyDescent="0.25">
      <c r="A1472">
        <v>9638</v>
      </c>
      <c r="B1472" t="s">
        <v>41</v>
      </c>
      <c r="C1472" t="s">
        <v>164</v>
      </c>
      <c r="D1472" t="s">
        <v>43</v>
      </c>
      <c r="E1472" t="s">
        <v>377</v>
      </c>
      <c r="F1472" t="s">
        <v>4749</v>
      </c>
      <c r="G1472" t="s">
        <v>46</v>
      </c>
      <c r="H1472" t="s">
        <v>47</v>
      </c>
      <c r="I1472" t="s">
        <v>47</v>
      </c>
      <c r="J1472" t="s">
        <v>112</v>
      </c>
      <c r="K1472" t="s">
        <v>258</v>
      </c>
      <c r="L1472" t="s">
        <v>50</v>
      </c>
      <c r="M1472" t="s">
        <v>114</v>
      </c>
      <c r="N1472">
        <v>5</v>
      </c>
      <c r="O1472" t="s">
        <v>48</v>
      </c>
      <c r="P1472" t="s">
        <v>251</v>
      </c>
      <c r="S1472" t="s">
        <v>252</v>
      </c>
      <c r="V1472" t="s">
        <v>48</v>
      </c>
      <c r="W1472" t="s">
        <v>54</v>
      </c>
      <c r="X1472" t="s">
        <v>148</v>
      </c>
      <c r="Y1472" t="s">
        <v>54</v>
      </c>
      <c r="Z1472" t="s">
        <v>4750</v>
      </c>
      <c r="AA1472" t="s">
        <v>54</v>
      </c>
      <c r="AB1472" t="s">
        <v>57</v>
      </c>
      <c r="AC1472" t="s">
        <v>4751</v>
      </c>
      <c r="AH1472">
        <f t="shared" si="242"/>
        <v>0</v>
      </c>
      <c r="AI1472">
        <f t="shared" si="243"/>
        <v>1</v>
      </c>
      <c r="AJ1472" t="str">
        <f t="shared" si="244"/>
        <v/>
      </c>
      <c r="AK1472">
        <v>1</v>
      </c>
      <c r="AL1472" s="8">
        <f t="shared" si="245"/>
        <v>5</v>
      </c>
      <c r="AM1472" s="8">
        <f t="shared" si="246"/>
        <v>0.11666666666666667</v>
      </c>
      <c r="AN1472" s="8">
        <f t="shared" si="247"/>
        <v>463.83333333333337</v>
      </c>
      <c r="AO1472" s="8">
        <f>Table1[[#This Row],[L1 Worked Time]]+Table1[[#This Row],[Idle Time]]+Table1[[#This Row],[L1 Pend Time]]</f>
        <v>468.95000000000005</v>
      </c>
      <c r="AP1472" s="1" t="str">
        <f t="shared" si="248"/>
        <v>Sat</v>
      </c>
      <c r="AQ1472" s="6">
        <f>INT(Table1[[#This Row],[Create Date]])</f>
        <v>45038</v>
      </c>
      <c r="AR1472" s="2">
        <f t="shared" si="249"/>
        <v>45038</v>
      </c>
      <c r="AS1472" s="1" t="str">
        <f t="shared" si="250"/>
        <v>18:30:02</v>
      </c>
      <c r="AT1472" s="1" t="str">
        <f t="shared" si="251"/>
        <v>Week-4</v>
      </c>
      <c r="AU1472" s="3">
        <f t="shared" si="252"/>
        <v>0.75</v>
      </c>
      <c r="AW1472">
        <v>0.11666666666666667</v>
      </c>
      <c r="AX1472">
        <v>5</v>
      </c>
      <c r="AY1472">
        <v>463.83333333333337</v>
      </c>
    </row>
    <row r="1473" spans="1:51" x14ac:dyDescent="0.25">
      <c r="A1473">
        <v>9637</v>
      </c>
      <c r="B1473" t="s">
        <v>346</v>
      </c>
      <c r="C1473" t="s">
        <v>60</v>
      </c>
      <c r="D1473" t="s">
        <v>43</v>
      </c>
      <c r="E1473" t="s">
        <v>3365</v>
      </c>
      <c r="F1473" t="s">
        <v>4752</v>
      </c>
      <c r="G1473" t="s">
        <v>129</v>
      </c>
      <c r="H1473" t="s">
        <v>72</v>
      </c>
      <c r="I1473" t="s">
        <v>72</v>
      </c>
      <c r="J1473" t="s">
        <v>48</v>
      </c>
      <c r="K1473" t="s">
        <v>349</v>
      </c>
      <c r="L1473" t="s">
        <v>50</v>
      </c>
      <c r="M1473" t="s">
        <v>122</v>
      </c>
      <c r="N1473">
        <v>58</v>
      </c>
      <c r="O1473" t="s">
        <v>48</v>
      </c>
      <c r="P1473" t="s">
        <v>52</v>
      </c>
      <c r="T1473" t="s">
        <v>105</v>
      </c>
      <c r="V1473" t="s">
        <v>48</v>
      </c>
      <c r="W1473" t="s">
        <v>54</v>
      </c>
      <c r="X1473" t="s">
        <v>55</v>
      </c>
      <c r="Y1473" t="s">
        <v>54</v>
      </c>
      <c r="Z1473" t="s">
        <v>2639</v>
      </c>
      <c r="AA1473" t="s">
        <v>54</v>
      </c>
      <c r="AB1473" t="s">
        <v>57</v>
      </c>
      <c r="AC1473" t="s">
        <v>57</v>
      </c>
      <c r="AH1473">
        <f t="shared" si="242"/>
        <v>0</v>
      </c>
      <c r="AI1473">
        <f t="shared" si="243"/>
        <v>1</v>
      </c>
      <c r="AJ1473" t="str">
        <f t="shared" si="244"/>
        <v/>
      </c>
      <c r="AK1473">
        <v>1</v>
      </c>
      <c r="AL1473" s="8">
        <f t="shared" si="245"/>
        <v>58.000000000000007</v>
      </c>
      <c r="AM1473" s="8">
        <f t="shared" si="246"/>
        <v>0.15000000000000002</v>
      </c>
      <c r="AN1473" s="8">
        <f t="shared" si="247"/>
        <v>1.6666666666666666E-2</v>
      </c>
      <c r="AO1473" s="8">
        <f>Table1[[#This Row],[L1 Worked Time]]+Table1[[#This Row],[Idle Time]]+Table1[[#This Row],[L1 Pend Time]]</f>
        <v>58.166666666666671</v>
      </c>
      <c r="AP1473" s="1" t="str">
        <f t="shared" si="248"/>
        <v>Sat</v>
      </c>
      <c r="AQ1473" s="6">
        <f>INT(Table1[[#This Row],[Create Date]])</f>
        <v>45038</v>
      </c>
      <c r="AR1473" s="2">
        <f t="shared" si="249"/>
        <v>45038</v>
      </c>
      <c r="AS1473" s="1" t="str">
        <f t="shared" si="250"/>
        <v>13:40:03</v>
      </c>
      <c r="AT1473" s="1" t="str">
        <f t="shared" si="251"/>
        <v>Week-4</v>
      </c>
      <c r="AU1473" s="3">
        <f t="shared" si="252"/>
        <v>0.54166666666666663</v>
      </c>
      <c r="AW1473">
        <v>0.15000000000000002</v>
      </c>
      <c r="AX1473">
        <v>58.000000000000007</v>
      </c>
      <c r="AY1473">
        <v>1.6666666666666666E-2</v>
      </c>
    </row>
    <row r="1474" spans="1:51" x14ac:dyDescent="0.25">
      <c r="A1474">
        <v>9636</v>
      </c>
      <c r="B1474" t="s">
        <v>41</v>
      </c>
      <c r="C1474" t="s">
        <v>60</v>
      </c>
      <c r="D1474" t="s">
        <v>43</v>
      </c>
      <c r="E1474" t="s">
        <v>1930</v>
      </c>
      <c r="F1474" t="s">
        <v>4753</v>
      </c>
      <c r="G1474" t="s">
        <v>77</v>
      </c>
      <c r="H1474" t="s">
        <v>47</v>
      </c>
      <c r="I1474" t="s">
        <v>47</v>
      </c>
      <c r="J1474" t="s">
        <v>112</v>
      </c>
      <c r="K1474" t="s">
        <v>104</v>
      </c>
      <c r="L1474" t="s">
        <v>50</v>
      </c>
      <c r="M1474" t="s">
        <v>682</v>
      </c>
      <c r="N1474">
        <v>38</v>
      </c>
      <c r="O1474" t="s">
        <v>48</v>
      </c>
      <c r="P1474" t="s">
        <v>52</v>
      </c>
      <c r="T1474" t="s">
        <v>105</v>
      </c>
      <c r="V1474" t="s">
        <v>48</v>
      </c>
      <c r="W1474" t="s">
        <v>54</v>
      </c>
      <c r="X1474" t="s">
        <v>148</v>
      </c>
      <c r="Y1474" t="s">
        <v>54</v>
      </c>
      <c r="Z1474" t="s">
        <v>68</v>
      </c>
      <c r="AA1474" t="s">
        <v>54</v>
      </c>
      <c r="AB1474" t="s">
        <v>57</v>
      </c>
      <c r="AC1474" t="s">
        <v>57</v>
      </c>
      <c r="AH1474">
        <f t="shared" ref="AH1474:AH1537" si="253">IFERROR(SEARCH("MSSP",J1474,1),0)</f>
        <v>0</v>
      </c>
      <c r="AI1474">
        <f t="shared" ref="AI1474:AI1537" si="254">IF(OR(H1474="",I1474=""),"",IF(H1474=I1474,1,0))</f>
        <v>1</v>
      </c>
      <c r="AJ1474" t="str">
        <f t="shared" ref="AJ1474:AJ1537" si="255">IF(OR(H1474="",I1474=""),"",IF(H1474&lt;&gt;I1474,1,""))</f>
        <v/>
      </c>
      <c r="AK1474">
        <v>1</v>
      </c>
      <c r="AL1474" s="8">
        <f t="shared" ref="AL1474:AL1537" si="256">(N1474/1440)*1440</f>
        <v>38</v>
      </c>
      <c r="AM1474" s="8">
        <f t="shared" ref="AM1474:AM1537" si="257">((N1474/1440)-(N1474/1440)+MID(X1474,18,8))*1440</f>
        <v>0.11666666666666667</v>
      </c>
      <c r="AN1474" s="8">
        <f t="shared" ref="AN1474:AN1537" si="258">(((N1474/1440)-(N1474/1440))+MID(AC1474,18,8))*1440</f>
        <v>1.6666666666666666E-2</v>
      </c>
      <c r="AO1474" s="8">
        <f>Table1[[#This Row],[L1 Worked Time]]+Table1[[#This Row],[Idle Time]]+Table1[[#This Row],[L1 Pend Time]]</f>
        <v>38.133333333333333</v>
      </c>
      <c r="AP1474" s="1" t="str">
        <f t="shared" ref="AP1474:AP1537" si="259">TEXT(AR1474,"DDD")</f>
        <v>Sat</v>
      </c>
      <c r="AQ1474" s="6">
        <f>INT(Table1[[#This Row],[Create Date]])</f>
        <v>45038</v>
      </c>
      <c r="AR1474" s="2">
        <f t="shared" ref="AR1474:AR1537" si="260">IF(F1474="","",INT(MID(F1474,6,2)&amp;"-"&amp;MID(F1474,9,3)&amp;"-"&amp;MID(F1474,15,2)))</f>
        <v>45038</v>
      </c>
      <c r="AS1474" s="1" t="str">
        <f t="shared" ref="AS1474:AS1537" si="261">IF(F1474="","",MID(F1474,18,8))</f>
        <v>04:10:02</v>
      </c>
      <c r="AT1474" s="1" t="str">
        <f t="shared" ref="AT1474:AT1537" si="262">"Week"&amp;"-"&amp;(WEEKNUM(AR1474,2)-WEEKNUM(DATE(YEAR(AR1474),MONTH(AR1474),1),2)+1)</f>
        <v>Week-4</v>
      </c>
      <c r="AU1474" s="3">
        <f t="shared" ref="AU1474:AU1537" si="263">FLOOR(AS1474,1/24)</f>
        <v>0.16666666666666666</v>
      </c>
      <c r="AW1474">
        <v>0.11666666666666667</v>
      </c>
      <c r="AX1474">
        <v>38</v>
      </c>
      <c r="AY1474">
        <v>1.6666666666666666E-2</v>
      </c>
    </row>
    <row r="1475" spans="1:51" x14ac:dyDescent="0.25">
      <c r="A1475">
        <v>9635</v>
      </c>
      <c r="B1475" t="s">
        <v>346</v>
      </c>
      <c r="C1475" t="s">
        <v>60</v>
      </c>
      <c r="D1475" t="s">
        <v>43</v>
      </c>
      <c r="E1475" t="s">
        <v>4754</v>
      </c>
      <c r="F1475" t="s">
        <v>4755</v>
      </c>
      <c r="G1475" t="s">
        <v>77</v>
      </c>
      <c r="H1475" t="s">
        <v>63</v>
      </c>
      <c r="I1475" t="s">
        <v>63</v>
      </c>
      <c r="J1475" t="s">
        <v>48</v>
      </c>
      <c r="K1475" t="s">
        <v>349</v>
      </c>
      <c r="L1475" t="s">
        <v>50</v>
      </c>
      <c r="M1475" t="s">
        <v>114</v>
      </c>
      <c r="N1475">
        <v>56</v>
      </c>
      <c r="O1475" t="s">
        <v>48</v>
      </c>
      <c r="P1475" t="s">
        <v>52</v>
      </c>
      <c r="T1475" t="s">
        <v>105</v>
      </c>
      <c r="V1475" t="s">
        <v>48</v>
      </c>
      <c r="W1475" t="s">
        <v>54</v>
      </c>
      <c r="X1475" t="s">
        <v>148</v>
      </c>
      <c r="Y1475" t="s">
        <v>54</v>
      </c>
      <c r="Z1475" t="s">
        <v>4756</v>
      </c>
      <c r="AA1475" t="s">
        <v>54</v>
      </c>
      <c r="AB1475" t="s">
        <v>57</v>
      </c>
      <c r="AC1475" t="s">
        <v>4757</v>
      </c>
      <c r="AH1475">
        <f t="shared" si="253"/>
        <v>0</v>
      </c>
      <c r="AI1475">
        <f t="shared" si="254"/>
        <v>1</v>
      </c>
      <c r="AJ1475" t="str">
        <f t="shared" si="255"/>
        <v/>
      </c>
      <c r="AK1475">
        <v>1</v>
      </c>
      <c r="AL1475" s="8">
        <f t="shared" si="256"/>
        <v>56</v>
      </c>
      <c r="AM1475" s="8">
        <f t="shared" si="257"/>
        <v>0.11666666666666667</v>
      </c>
      <c r="AN1475" s="8">
        <f t="shared" si="258"/>
        <v>46.449999999999996</v>
      </c>
      <c r="AO1475" s="8">
        <f>Table1[[#This Row],[L1 Worked Time]]+Table1[[#This Row],[Idle Time]]+Table1[[#This Row],[L1 Pend Time]]</f>
        <v>102.56666666666666</v>
      </c>
      <c r="AP1475" s="1" t="str">
        <f t="shared" si="259"/>
        <v>Sat</v>
      </c>
      <c r="AQ1475" s="6">
        <f>INT(Table1[[#This Row],[Create Date]])</f>
        <v>45038</v>
      </c>
      <c r="AR1475" s="2">
        <f t="shared" si="260"/>
        <v>45038</v>
      </c>
      <c r="AS1475" s="1" t="str">
        <f t="shared" si="261"/>
        <v>00:30:03</v>
      </c>
      <c r="AT1475" s="1" t="str">
        <f t="shared" si="262"/>
        <v>Week-4</v>
      </c>
      <c r="AU1475" s="3">
        <f t="shared" si="263"/>
        <v>0</v>
      </c>
      <c r="AW1475">
        <v>0.11666666666666667</v>
      </c>
      <c r="AX1475">
        <v>56</v>
      </c>
      <c r="AY1475">
        <v>46.449999999999996</v>
      </c>
    </row>
    <row r="1476" spans="1:51" x14ac:dyDescent="0.25">
      <c r="A1476">
        <v>9641</v>
      </c>
      <c r="B1476" t="s">
        <v>117</v>
      </c>
      <c r="C1476" t="s">
        <v>60</v>
      </c>
      <c r="D1476" t="s">
        <v>43</v>
      </c>
      <c r="E1476" t="s">
        <v>217</v>
      </c>
      <c r="F1476" t="s">
        <v>4740</v>
      </c>
      <c r="G1476" t="s">
        <v>46</v>
      </c>
      <c r="H1476" t="s">
        <v>63</v>
      </c>
      <c r="I1476" t="s">
        <v>63</v>
      </c>
      <c r="J1476" t="s">
        <v>112</v>
      </c>
      <c r="K1476" t="s">
        <v>121</v>
      </c>
      <c r="L1476" t="s">
        <v>50</v>
      </c>
      <c r="M1476" t="s">
        <v>122</v>
      </c>
      <c r="N1476">
        <v>70</v>
      </c>
      <c r="O1476" t="s">
        <v>48</v>
      </c>
      <c r="P1476" t="s">
        <v>123</v>
      </c>
      <c r="R1476" t="s">
        <v>124</v>
      </c>
      <c r="V1476" t="s">
        <v>48</v>
      </c>
      <c r="W1476" t="s">
        <v>54</v>
      </c>
      <c r="X1476" t="s">
        <v>142</v>
      </c>
      <c r="Y1476" t="s">
        <v>54</v>
      </c>
      <c r="Z1476" t="s">
        <v>4741</v>
      </c>
      <c r="AA1476" t="s">
        <v>54</v>
      </c>
      <c r="AB1476" t="s">
        <v>57</v>
      </c>
      <c r="AC1476" t="s">
        <v>4742</v>
      </c>
      <c r="AH1476">
        <f t="shared" si="253"/>
        <v>0</v>
      </c>
      <c r="AI1476">
        <f t="shared" si="254"/>
        <v>1</v>
      </c>
      <c r="AJ1476" t="str">
        <f t="shared" si="255"/>
        <v/>
      </c>
      <c r="AK1476">
        <v>1</v>
      </c>
      <c r="AL1476" s="8">
        <f t="shared" si="256"/>
        <v>70</v>
      </c>
      <c r="AM1476" s="8">
        <f t="shared" si="257"/>
        <v>0.1</v>
      </c>
      <c r="AN1476" s="8">
        <f t="shared" si="258"/>
        <v>54.35</v>
      </c>
      <c r="AO1476" s="8">
        <f>Table1[[#This Row],[L1 Worked Time]]+Table1[[#This Row],[Idle Time]]+Table1[[#This Row],[L1 Pend Time]]</f>
        <v>124.44999999999999</v>
      </c>
      <c r="AP1476" s="1" t="str">
        <f t="shared" si="259"/>
        <v>Sun</v>
      </c>
      <c r="AQ1476" s="6">
        <f>INT(Table1[[#This Row],[Create Date]])</f>
        <v>45039</v>
      </c>
      <c r="AR1476" s="2">
        <f t="shared" si="260"/>
        <v>45039</v>
      </c>
      <c r="AS1476" s="1" t="str">
        <f t="shared" si="261"/>
        <v>19:10:06</v>
      </c>
      <c r="AT1476" s="1" t="str">
        <f t="shared" si="262"/>
        <v>Week-4</v>
      </c>
      <c r="AU1476" s="3">
        <f t="shared" si="263"/>
        <v>0.79166666666666663</v>
      </c>
      <c r="AW1476">
        <v>0.1</v>
      </c>
      <c r="AX1476">
        <v>70</v>
      </c>
      <c r="AY1476">
        <v>54.35</v>
      </c>
    </row>
    <row r="1477" spans="1:51" x14ac:dyDescent="0.25">
      <c r="A1477">
        <v>9640</v>
      </c>
      <c r="B1477" t="s">
        <v>117</v>
      </c>
      <c r="C1477" t="s">
        <v>60</v>
      </c>
      <c r="D1477" t="s">
        <v>43</v>
      </c>
      <c r="E1477" t="s">
        <v>2936</v>
      </c>
      <c r="F1477" t="s">
        <v>4743</v>
      </c>
      <c r="G1477" t="s">
        <v>46</v>
      </c>
      <c r="H1477" t="s">
        <v>63</v>
      </c>
      <c r="I1477" t="s">
        <v>63</v>
      </c>
      <c r="J1477" t="s">
        <v>112</v>
      </c>
      <c r="K1477" t="s">
        <v>121</v>
      </c>
      <c r="L1477" t="s">
        <v>50</v>
      </c>
      <c r="M1477" t="s">
        <v>122</v>
      </c>
      <c r="N1477">
        <v>53</v>
      </c>
      <c r="O1477" t="s">
        <v>48</v>
      </c>
      <c r="P1477" t="s">
        <v>123</v>
      </c>
      <c r="R1477" t="s">
        <v>124</v>
      </c>
      <c r="V1477" t="s">
        <v>48</v>
      </c>
      <c r="W1477" t="s">
        <v>54</v>
      </c>
      <c r="X1477" t="s">
        <v>142</v>
      </c>
      <c r="Y1477" t="s">
        <v>54</v>
      </c>
      <c r="Z1477" t="s">
        <v>4744</v>
      </c>
      <c r="AA1477" t="s">
        <v>54</v>
      </c>
      <c r="AB1477" t="s">
        <v>57</v>
      </c>
      <c r="AC1477" t="s">
        <v>57</v>
      </c>
      <c r="AH1477">
        <f t="shared" si="253"/>
        <v>0</v>
      </c>
      <c r="AI1477">
        <f t="shared" si="254"/>
        <v>1</v>
      </c>
      <c r="AJ1477" t="str">
        <f t="shared" si="255"/>
        <v/>
      </c>
      <c r="AK1477">
        <v>1</v>
      </c>
      <c r="AL1477" s="8">
        <f t="shared" si="256"/>
        <v>53</v>
      </c>
      <c r="AM1477" s="8">
        <f t="shared" si="257"/>
        <v>0.1</v>
      </c>
      <c r="AN1477" s="8">
        <f t="shared" si="258"/>
        <v>1.6666666666666666E-2</v>
      </c>
      <c r="AO1477" s="8">
        <f>Table1[[#This Row],[L1 Worked Time]]+Table1[[#This Row],[Idle Time]]+Table1[[#This Row],[L1 Pend Time]]</f>
        <v>53.116666666666667</v>
      </c>
      <c r="AP1477" s="1" t="str">
        <f t="shared" si="259"/>
        <v>Sun</v>
      </c>
      <c r="AQ1477" s="6">
        <f>INT(Table1[[#This Row],[Create Date]])</f>
        <v>45039</v>
      </c>
      <c r="AR1477" s="2">
        <f t="shared" si="260"/>
        <v>45039</v>
      </c>
      <c r="AS1477" s="1" t="str">
        <f t="shared" si="261"/>
        <v>19:10:05</v>
      </c>
      <c r="AT1477" s="1" t="str">
        <f t="shared" si="262"/>
        <v>Week-4</v>
      </c>
      <c r="AU1477" s="3">
        <f t="shared" si="263"/>
        <v>0.79166666666666663</v>
      </c>
      <c r="AW1477">
        <v>0.1</v>
      </c>
      <c r="AX1477">
        <v>53</v>
      </c>
      <c r="AY1477">
        <v>1.6666666666666666E-2</v>
      </c>
    </row>
    <row r="1478" spans="1:51" x14ac:dyDescent="0.25">
      <c r="A1478">
        <v>9639</v>
      </c>
      <c r="B1478" t="s">
        <v>59</v>
      </c>
      <c r="C1478" t="s">
        <v>60</v>
      </c>
      <c r="D1478" t="s">
        <v>43</v>
      </c>
      <c r="E1478" t="s">
        <v>4745</v>
      </c>
      <c r="F1478" t="s">
        <v>4746</v>
      </c>
      <c r="G1478" t="s">
        <v>129</v>
      </c>
      <c r="H1478" t="s">
        <v>72</v>
      </c>
      <c r="I1478" t="s">
        <v>72</v>
      </c>
      <c r="J1478" t="s">
        <v>83</v>
      </c>
      <c r="L1478" t="s">
        <v>50</v>
      </c>
      <c r="M1478" t="s">
        <v>65</v>
      </c>
      <c r="N1478">
        <v>85</v>
      </c>
      <c r="O1478" t="s">
        <v>48</v>
      </c>
      <c r="P1478" t="s">
        <v>66</v>
      </c>
      <c r="Q1478" t="s">
        <v>73</v>
      </c>
      <c r="V1478" t="s">
        <v>48</v>
      </c>
      <c r="W1478" t="s">
        <v>54</v>
      </c>
      <c r="X1478" t="s">
        <v>1327</v>
      </c>
      <c r="Y1478" t="s">
        <v>54</v>
      </c>
      <c r="Z1478" t="s">
        <v>4747</v>
      </c>
      <c r="AA1478" t="s">
        <v>54</v>
      </c>
      <c r="AB1478" t="s">
        <v>57</v>
      </c>
      <c r="AC1478" t="s">
        <v>4748</v>
      </c>
      <c r="AH1478">
        <f t="shared" si="253"/>
        <v>0</v>
      </c>
      <c r="AI1478">
        <f t="shared" si="254"/>
        <v>1</v>
      </c>
      <c r="AJ1478" t="str">
        <f t="shared" si="255"/>
        <v/>
      </c>
      <c r="AK1478">
        <v>1</v>
      </c>
      <c r="AL1478" s="8">
        <f t="shared" si="256"/>
        <v>85</v>
      </c>
      <c r="AM1478" s="8">
        <f t="shared" si="257"/>
        <v>0.58333333333333337</v>
      </c>
      <c r="AN1478" s="8">
        <f t="shared" si="258"/>
        <v>21.366666666666667</v>
      </c>
      <c r="AO1478" s="8">
        <f>Table1[[#This Row],[L1 Worked Time]]+Table1[[#This Row],[Idle Time]]+Table1[[#This Row],[L1 Pend Time]]</f>
        <v>106.94999999999999</v>
      </c>
      <c r="AP1478" s="1" t="str">
        <f t="shared" si="259"/>
        <v>Sun</v>
      </c>
      <c r="AQ1478" s="6">
        <f>INT(Table1[[#This Row],[Create Date]])</f>
        <v>45039</v>
      </c>
      <c r="AR1478" s="2">
        <f t="shared" si="260"/>
        <v>45039</v>
      </c>
      <c r="AS1478" s="1" t="str">
        <f t="shared" si="261"/>
        <v>15:00:05</v>
      </c>
      <c r="AT1478" s="1" t="str">
        <f t="shared" si="262"/>
        <v>Week-4</v>
      </c>
      <c r="AU1478" s="3">
        <f t="shared" si="263"/>
        <v>0.625</v>
      </c>
      <c r="AW1478">
        <v>0.58333333333333337</v>
      </c>
      <c r="AX1478">
        <v>85</v>
      </c>
      <c r="AY1478">
        <v>21.366666666666667</v>
      </c>
    </row>
    <row r="1479" spans="1:51" x14ac:dyDescent="0.25">
      <c r="A1479">
        <v>9661</v>
      </c>
      <c r="B1479" t="s">
        <v>117</v>
      </c>
      <c r="C1479" t="s">
        <v>109</v>
      </c>
      <c r="D1479" t="s">
        <v>43</v>
      </c>
      <c r="E1479" t="s">
        <v>2115</v>
      </c>
      <c r="F1479" t="s">
        <v>4693</v>
      </c>
      <c r="G1479" t="s">
        <v>46</v>
      </c>
      <c r="H1479" t="s">
        <v>47</v>
      </c>
      <c r="I1479" t="s">
        <v>63</v>
      </c>
      <c r="J1479" t="s">
        <v>281</v>
      </c>
      <c r="K1479" t="s">
        <v>121</v>
      </c>
      <c r="L1479" t="s">
        <v>50</v>
      </c>
      <c r="M1479" t="s">
        <v>122</v>
      </c>
      <c r="N1479">
        <v>71</v>
      </c>
      <c r="O1479" t="s">
        <v>48</v>
      </c>
      <c r="P1479" t="s">
        <v>123</v>
      </c>
      <c r="R1479" t="s">
        <v>124</v>
      </c>
      <c r="V1479" t="s">
        <v>282</v>
      </c>
      <c r="W1479" t="s">
        <v>54</v>
      </c>
      <c r="X1479" t="s">
        <v>106</v>
      </c>
      <c r="Y1479" t="s">
        <v>54</v>
      </c>
      <c r="Z1479" t="s">
        <v>4694</v>
      </c>
      <c r="AA1479" t="s">
        <v>54</v>
      </c>
      <c r="AB1479" t="s">
        <v>57</v>
      </c>
      <c r="AC1479" t="s">
        <v>4695</v>
      </c>
      <c r="AH1479">
        <f t="shared" si="253"/>
        <v>1</v>
      </c>
      <c r="AI1479">
        <f t="shared" si="254"/>
        <v>0</v>
      </c>
      <c r="AJ1479">
        <f t="shared" si="255"/>
        <v>1</v>
      </c>
      <c r="AK1479">
        <v>1</v>
      </c>
      <c r="AL1479" s="8">
        <f t="shared" si="256"/>
        <v>71</v>
      </c>
      <c r="AM1479" s="8">
        <f t="shared" si="257"/>
        <v>8.3333333333333329E-2</v>
      </c>
      <c r="AN1479" s="8">
        <f t="shared" si="258"/>
        <v>48.433333333333337</v>
      </c>
      <c r="AO1479" s="8">
        <f>Table1[[#This Row],[L1 Worked Time]]+Table1[[#This Row],[Idle Time]]+Table1[[#This Row],[L1 Pend Time]]</f>
        <v>119.51666666666667</v>
      </c>
      <c r="AP1479" s="1" t="str">
        <f t="shared" si="259"/>
        <v>Mon</v>
      </c>
      <c r="AQ1479" s="6">
        <f>INT(Table1[[#This Row],[Create Date]])</f>
        <v>45040</v>
      </c>
      <c r="AR1479" s="2">
        <f t="shared" si="260"/>
        <v>45040</v>
      </c>
      <c r="AS1479" s="1" t="str">
        <f t="shared" si="261"/>
        <v>22:30:02</v>
      </c>
      <c r="AT1479" s="1" t="str">
        <f t="shared" si="262"/>
        <v>Week-5</v>
      </c>
      <c r="AU1479" s="3">
        <f t="shared" si="263"/>
        <v>0.91666666666666663</v>
      </c>
      <c r="AW1479">
        <v>8.3333333333333329E-2</v>
      </c>
      <c r="AX1479">
        <v>71</v>
      </c>
      <c r="AY1479">
        <v>48.433333333333337</v>
      </c>
    </row>
    <row r="1480" spans="1:51" x14ac:dyDescent="0.25">
      <c r="A1480">
        <v>9660</v>
      </c>
      <c r="B1480" t="s">
        <v>59</v>
      </c>
      <c r="C1480" t="s">
        <v>60</v>
      </c>
      <c r="D1480" t="s">
        <v>43</v>
      </c>
      <c r="E1480" t="s">
        <v>4696</v>
      </c>
      <c r="F1480" t="s">
        <v>4697</v>
      </c>
      <c r="G1480" t="s">
        <v>77</v>
      </c>
      <c r="H1480" t="s">
        <v>47</v>
      </c>
      <c r="I1480" t="s">
        <v>47</v>
      </c>
      <c r="J1480" t="s">
        <v>83</v>
      </c>
      <c r="L1480" t="s">
        <v>50</v>
      </c>
      <c r="M1480" t="s">
        <v>65</v>
      </c>
      <c r="N1480">
        <v>12</v>
      </c>
      <c r="O1480" t="s">
        <v>48</v>
      </c>
      <c r="P1480" t="s">
        <v>66</v>
      </c>
      <c r="Q1480" t="s">
        <v>317</v>
      </c>
      <c r="V1480" t="s">
        <v>48</v>
      </c>
      <c r="W1480" t="s">
        <v>54</v>
      </c>
      <c r="X1480" t="s">
        <v>188</v>
      </c>
      <c r="Y1480" t="s">
        <v>54</v>
      </c>
      <c r="Z1480" t="s">
        <v>2853</v>
      </c>
      <c r="AA1480" t="s">
        <v>54</v>
      </c>
      <c r="AB1480" t="s">
        <v>57</v>
      </c>
      <c r="AC1480" t="s">
        <v>4698</v>
      </c>
      <c r="AH1480">
        <f t="shared" si="253"/>
        <v>0</v>
      </c>
      <c r="AI1480">
        <f t="shared" si="254"/>
        <v>1</v>
      </c>
      <c r="AJ1480" t="str">
        <f t="shared" si="255"/>
        <v/>
      </c>
      <c r="AK1480">
        <v>1</v>
      </c>
      <c r="AL1480" s="8">
        <f t="shared" si="256"/>
        <v>12</v>
      </c>
      <c r="AM1480" s="8">
        <f t="shared" si="257"/>
        <v>0.33333333333333331</v>
      </c>
      <c r="AN1480" s="8">
        <f t="shared" si="258"/>
        <v>277.66666666666669</v>
      </c>
      <c r="AO1480" s="8">
        <f>Table1[[#This Row],[L1 Worked Time]]+Table1[[#This Row],[Idle Time]]+Table1[[#This Row],[L1 Pend Time]]</f>
        <v>290</v>
      </c>
      <c r="AP1480" s="1" t="str">
        <f t="shared" si="259"/>
        <v>Mon</v>
      </c>
      <c r="AQ1480" s="6">
        <f>INT(Table1[[#This Row],[Create Date]])</f>
        <v>45040</v>
      </c>
      <c r="AR1480" s="2">
        <f t="shared" si="260"/>
        <v>45040</v>
      </c>
      <c r="AS1480" s="1" t="str">
        <f t="shared" si="261"/>
        <v>20:30:08</v>
      </c>
      <c r="AT1480" s="1" t="str">
        <f t="shared" si="262"/>
        <v>Week-5</v>
      </c>
      <c r="AU1480" s="3">
        <f t="shared" si="263"/>
        <v>0.83333333333333326</v>
      </c>
      <c r="AW1480">
        <v>0.33333333333333331</v>
      </c>
      <c r="AX1480">
        <v>12</v>
      </c>
      <c r="AY1480">
        <v>277.66666666666669</v>
      </c>
    </row>
    <row r="1481" spans="1:51" x14ac:dyDescent="0.25">
      <c r="A1481">
        <v>9659</v>
      </c>
      <c r="B1481" t="s">
        <v>41</v>
      </c>
      <c r="C1481" t="s">
        <v>60</v>
      </c>
      <c r="D1481" t="s">
        <v>43</v>
      </c>
      <c r="E1481" t="s">
        <v>175</v>
      </c>
      <c r="F1481" t="s">
        <v>4699</v>
      </c>
      <c r="G1481" t="s">
        <v>46</v>
      </c>
      <c r="H1481" t="s">
        <v>47</v>
      </c>
      <c r="I1481" t="s">
        <v>63</v>
      </c>
      <c r="J1481" t="s">
        <v>112</v>
      </c>
      <c r="K1481" t="s">
        <v>177</v>
      </c>
      <c r="L1481" t="s">
        <v>50</v>
      </c>
      <c r="M1481" t="s">
        <v>114</v>
      </c>
      <c r="N1481">
        <v>1</v>
      </c>
      <c r="O1481" t="s">
        <v>48</v>
      </c>
      <c r="P1481" t="s">
        <v>354</v>
      </c>
      <c r="U1481" t="s">
        <v>355</v>
      </c>
      <c r="V1481" t="s">
        <v>48</v>
      </c>
      <c r="W1481" t="s">
        <v>54</v>
      </c>
      <c r="X1481" t="s">
        <v>1105</v>
      </c>
      <c r="Y1481" t="s">
        <v>54</v>
      </c>
      <c r="Z1481" t="s">
        <v>2637</v>
      </c>
      <c r="AA1481" t="s">
        <v>54</v>
      </c>
      <c r="AB1481" t="s">
        <v>57</v>
      </c>
      <c r="AC1481" t="s">
        <v>1615</v>
      </c>
      <c r="AH1481">
        <f t="shared" si="253"/>
        <v>0</v>
      </c>
      <c r="AI1481">
        <f t="shared" si="254"/>
        <v>0</v>
      </c>
      <c r="AJ1481">
        <f t="shared" si="255"/>
        <v>1</v>
      </c>
      <c r="AK1481">
        <v>1</v>
      </c>
      <c r="AL1481" s="8">
        <f t="shared" si="256"/>
        <v>1</v>
      </c>
      <c r="AM1481" s="8">
        <f t="shared" si="257"/>
        <v>0.8666666666666667</v>
      </c>
      <c r="AN1481" s="8">
        <f t="shared" si="258"/>
        <v>167.35</v>
      </c>
      <c r="AO1481" s="8">
        <f>Table1[[#This Row],[L1 Worked Time]]+Table1[[#This Row],[Idle Time]]+Table1[[#This Row],[L1 Pend Time]]</f>
        <v>169.21666666666667</v>
      </c>
      <c r="AP1481" s="1" t="str">
        <f t="shared" si="259"/>
        <v>Mon</v>
      </c>
      <c r="AQ1481" s="6">
        <f>INT(Table1[[#This Row],[Create Date]])</f>
        <v>45040</v>
      </c>
      <c r="AR1481" s="2">
        <f t="shared" si="260"/>
        <v>45040</v>
      </c>
      <c r="AS1481" s="1" t="str">
        <f t="shared" si="261"/>
        <v>20:00:12</v>
      </c>
      <c r="AT1481" s="1" t="str">
        <f t="shared" si="262"/>
        <v>Week-5</v>
      </c>
      <c r="AU1481" s="3">
        <f t="shared" si="263"/>
        <v>0.83333333333333326</v>
      </c>
      <c r="AW1481">
        <v>0.8666666666666667</v>
      </c>
      <c r="AX1481">
        <v>1</v>
      </c>
      <c r="AY1481">
        <v>167.35</v>
      </c>
    </row>
    <row r="1482" spans="1:51" x14ac:dyDescent="0.25">
      <c r="A1482">
        <v>9658</v>
      </c>
      <c r="B1482" t="s">
        <v>117</v>
      </c>
      <c r="C1482" t="s">
        <v>60</v>
      </c>
      <c r="D1482" t="s">
        <v>43</v>
      </c>
      <c r="E1482" t="s">
        <v>110</v>
      </c>
      <c r="F1482" t="s">
        <v>4700</v>
      </c>
      <c r="G1482" t="s">
        <v>46</v>
      </c>
      <c r="H1482" t="s">
        <v>63</v>
      </c>
      <c r="I1482" t="s">
        <v>63</v>
      </c>
      <c r="J1482" t="s">
        <v>112</v>
      </c>
      <c r="K1482" t="s">
        <v>113</v>
      </c>
      <c r="L1482" t="s">
        <v>50</v>
      </c>
      <c r="M1482" t="s">
        <v>114</v>
      </c>
      <c r="N1482">
        <v>49</v>
      </c>
      <c r="O1482" t="s">
        <v>48</v>
      </c>
      <c r="P1482" t="s">
        <v>52</v>
      </c>
      <c r="T1482" t="s">
        <v>105</v>
      </c>
      <c r="V1482" t="s">
        <v>48</v>
      </c>
      <c r="W1482" t="s">
        <v>54</v>
      </c>
      <c r="X1482" t="s">
        <v>84</v>
      </c>
      <c r="Y1482" t="s">
        <v>54</v>
      </c>
      <c r="Z1482" t="s">
        <v>4701</v>
      </c>
      <c r="AA1482" t="s">
        <v>54</v>
      </c>
      <c r="AB1482" t="s">
        <v>57</v>
      </c>
      <c r="AC1482" t="s">
        <v>57</v>
      </c>
      <c r="AH1482">
        <f t="shared" si="253"/>
        <v>0</v>
      </c>
      <c r="AI1482">
        <f t="shared" si="254"/>
        <v>1</v>
      </c>
      <c r="AJ1482" t="str">
        <f t="shared" si="255"/>
        <v/>
      </c>
      <c r="AK1482">
        <v>1</v>
      </c>
      <c r="AL1482" s="8">
        <f t="shared" si="256"/>
        <v>48.999999999999993</v>
      </c>
      <c r="AM1482" s="8">
        <f t="shared" si="257"/>
        <v>0.18333333333333332</v>
      </c>
      <c r="AN1482" s="8">
        <f t="shared" si="258"/>
        <v>1.6666666666666666E-2</v>
      </c>
      <c r="AO1482" s="8">
        <f>Table1[[#This Row],[L1 Worked Time]]+Table1[[#This Row],[Idle Time]]+Table1[[#This Row],[L1 Pend Time]]</f>
        <v>49.199999999999989</v>
      </c>
      <c r="AP1482" s="1" t="str">
        <f t="shared" si="259"/>
        <v>Mon</v>
      </c>
      <c r="AQ1482" s="6">
        <f>INT(Table1[[#This Row],[Create Date]])</f>
        <v>45040</v>
      </c>
      <c r="AR1482" s="2">
        <f t="shared" si="260"/>
        <v>45040</v>
      </c>
      <c r="AS1482" s="1" t="str">
        <f t="shared" si="261"/>
        <v>19:30:13</v>
      </c>
      <c r="AT1482" s="1" t="str">
        <f t="shared" si="262"/>
        <v>Week-5</v>
      </c>
      <c r="AU1482" s="3">
        <f t="shared" si="263"/>
        <v>0.79166666666666663</v>
      </c>
      <c r="AW1482">
        <v>0.18333333333333332</v>
      </c>
      <c r="AX1482">
        <v>48.999999999999993</v>
      </c>
      <c r="AY1482">
        <v>1.6666666666666666E-2</v>
      </c>
    </row>
    <row r="1483" spans="1:51" x14ac:dyDescent="0.25">
      <c r="A1483">
        <v>9657</v>
      </c>
      <c r="B1483" t="s">
        <v>41</v>
      </c>
      <c r="C1483" t="s">
        <v>60</v>
      </c>
      <c r="D1483" t="s">
        <v>43</v>
      </c>
      <c r="E1483" t="s">
        <v>110</v>
      </c>
      <c r="F1483" t="s">
        <v>4702</v>
      </c>
      <c r="G1483" t="s">
        <v>46</v>
      </c>
      <c r="H1483" t="s">
        <v>72</v>
      </c>
      <c r="I1483" t="s">
        <v>72</v>
      </c>
      <c r="J1483" t="s">
        <v>48</v>
      </c>
      <c r="K1483" t="s">
        <v>113</v>
      </c>
      <c r="L1483" t="s">
        <v>50</v>
      </c>
      <c r="M1483" t="s">
        <v>3105</v>
      </c>
      <c r="N1483">
        <v>26</v>
      </c>
      <c r="O1483" t="s">
        <v>48</v>
      </c>
      <c r="P1483" t="s">
        <v>52</v>
      </c>
      <c r="T1483" t="s">
        <v>105</v>
      </c>
      <c r="V1483" t="s">
        <v>48</v>
      </c>
      <c r="W1483" t="s">
        <v>54</v>
      </c>
      <c r="X1483" t="s">
        <v>55</v>
      </c>
      <c r="Y1483" t="s">
        <v>54</v>
      </c>
      <c r="Z1483" t="s">
        <v>1153</v>
      </c>
      <c r="AA1483" t="s">
        <v>54</v>
      </c>
      <c r="AB1483" t="s">
        <v>57</v>
      </c>
      <c r="AC1483" t="s">
        <v>57</v>
      </c>
      <c r="AH1483">
        <f t="shared" si="253"/>
        <v>0</v>
      </c>
      <c r="AI1483">
        <f t="shared" si="254"/>
        <v>1</v>
      </c>
      <c r="AJ1483" t="str">
        <f t="shared" si="255"/>
        <v/>
      </c>
      <c r="AK1483">
        <v>1</v>
      </c>
      <c r="AL1483" s="8">
        <f t="shared" si="256"/>
        <v>25.999999999999996</v>
      </c>
      <c r="AM1483" s="8">
        <f t="shared" si="257"/>
        <v>0.15000000000000002</v>
      </c>
      <c r="AN1483" s="8">
        <f t="shared" si="258"/>
        <v>1.6666666666666666E-2</v>
      </c>
      <c r="AO1483" s="8">
        <f>Table1[[#This Row],[L1 Worked Time]]+Table1[[#This Row],[Idle Time]]+Table1[[#This Row],[L1 Pend Time]]</f>
        <v>26.166666666666661</v>
      </c>
      <c r="AP1483" s="1" t="str">
        <f t="shared" si="259"/>
        <v>Mon</v>
      </c>
      <c r="AQ1483" s="6">
        <f>INT(Table1[[#This Row],[Create Date]])</f>
        <v>45040</v>
      </c>
      <c r="AR1483" s="2">
        <f t="shared" si="260"/>
        <v>45040</v>
      </c>
      <c r="AS1483" s="1" t="str">
        <f t="shared" si="261"/>
        <v>18:30:13</v>
      </c>
      <c r="AT1483" s="1" t="str">
        <f t="shared" si="262"/>
        <v>Week-5</v>
      </c>
      <c r="AU1483" s="3">
        <f t="shared" si="263"/>
        <v>0.75</v>
      </c>
      <c r="AW1483">
        <v>0.15000000000000002</v>
      </c>
      <c r="AX1483">
        <v>25.999999999999996</v>
      </c>
      <c r="AY1483">
        <v>1.6666666666666666E-2</v>
      </c>
    </row>
    <row r="1484" spans="1:51" x14ac:dyDescent="0.25">
      <c r="A1484">
        <v>9656</v>
      </c>
      <c r="B1484" t="s">
        <v>117</v>
      </c>
      <c r="C1484" t="s">
        <v>164</v>
      </c>
      <c r="D1484" t="s">
        <v>43</v>
      </c>
      <c r="E1484" t="s">
        <v>1513</v>
      </c>
      <c r="F1484" t="s">
        <v>4703</v>
      </c>
      <c r="G1484" t="s">
        <v>46</v>
      </c>
      <c r="H1484" t="s">
        <v>63</v>
      </c>
      <c r="I1484" t="s">
        <v>63</v>
      </c>
      <c r="J1484" t="s">
        <v>112</v>
      </c>
      <c r="K1484" t="s">
        <v>633</v>
      </c>
      <c r="L1484" t="s">
        <v>50</v>
      </c>
      <c r="M1484" t="s">
        <v>122</v>
      </c>
      <c r="N1484">
        <v>58</v>
      </c>
      <c r="O1484" t="s">
        <v>48</v>
      </c>
      <c r="P1484" t="s">
        <v>251</v>
      </c>
      <c r="S1484" t="s">
        <v>252</v>
      </c>
      <c r="V1484" t="s">
        <v>48</v>
      </c>
      <c r="W1484" t="s">
        <v>54</v>
      </c>
      <c r="X1484" t="s">
        <v>89</v>
      </c>
      <c r="Y1484" t="s">
        <v>54</v>
      </c>
      <c r="Z1484" t="s">
        <v>4704</v>
      </c>
      <c r="AA1484" t="s">
        <v>54</v>
      </c>
      <c r="AB1484" t="s">
        <v>57</v>
      </c>
      <c r="AC1484" t="s">
        <v>4705</v>
      </c>
      <c r="AH1484">
        <f t="shared" si="253"/>
        <v>0</v>
      </c>
      <c r="AI1484">
        <f t="shared" si="254"/>
        <v>1</v>
      </c>
      <c r="AJ1484" t="str">
        <f t="shared" si="255"/>
        <v/>
      </c>
      <c r="AK1484">
        <v>1</v>
      </c>
      <c r="AL1484" s="8">
        <f t="shared" si="256"/>
        <v>58.000000000000007</v>
      </c>
      <c r="AM1484" s="8">
        <f t="shared" si="257"/>
        <v>0.16666666666666666</v>
      </c>
      <c r="AN1484" s="8">
        <f t="shared" si="258"/>
        <v>15.783333333333333</v>
      </c>
      <c r="AO1484" s="8">
        <f>Table1[[#This Row],[L1 Worked Time]]+Table1[[#This Row],[Idle Time]]+Table1[[#This Row],[L1 Pend Time]]</f>
        <v>73.95</v>
      </c>
      <c r="AP1484" s="1" t="str">
        <f t="shared" si="259"/>
        <v>Mon</v>
      </c>
      <c r="AQ1484" s="6">
        <f>INT(Table1[[#This Row],[Create Date]])</f>
        <v>45040</v>
      </c>
      <c r="AR1484" s="2">
        <f t="shared" si="260"/>
        <v>45040</v>
      </c>
      <c r="AS1484" s="1" t="str">
        <f t="shared" si="261"/>
        <v>17:00:13</v>
      </c>
      <c r="AT1484" s="1" t="str">
        <f t="shared" si="262"/>
        <v>Week-5</v>
      </c>
      <c r="AU1484" s="3">
        <f t="shared" si="263"/>
        <v>0.70833333333333326</v>
      </c>
      <c r="AW1484">
        <v>0.16666666666666666</v>
      </c>
      <c r="AX1484">
        <v>58.000000000000007</v>
      </c>
      <c r="AY1484">
        <v>15.783333333333333</v>
      </c>
    </row>
    <row r="1485" spans="1:51" x14ac:dyDescent="0.25">
      <c r="A1485">
        <v>9655</v>
      </c>
      <c r="B1485" t="s">
        <v>59</v>
      </c>
      <c r="C1485" t="s">
        <v>60</v>
      </c>
      <c r="D1485" t="s">
        <v>43</v>
      </c>
      <c r="E1485" t="s">
        <v>4706</v>
      </c>
      <c r="F1485" t="s">
        <v>4707</v>
      </c>
      <c r="G1485" t="s">
        <v>120</v>
      </c>
      <c r="H1485" t="s">
        <v>63</v>
      </c>
      <c r="I1485" t="s">
        <v>63</v>
      </c>
      <c r="J1485" t="s">
        <v>64</v>
      </c>
      <c r="L1485" t="s">
        <v>50</v>
      </c>
      <c r="M1485" t="s">
        <v>65</v>
      </c>
      <c r="N1485">
        <v>10</v>
      </c>
      <c r="O1485" t="s">
        <v>48</v>
      </c>
      <c r="P1485" t="s">
        <v>66</v>
      </c>
      <c r="Q1485" t="s">
        <v>67</v>
      </c>
      <c r="V1485" t="s">
        <v>48</v>
      </c>
      <c r="W1485" t="s">
        <v>54</v>
      </c>
      <c r="X1485" t="s">
        <v>2929</v>
      </c>
      <c r="Y1485" t="s">
        <v>54</v>
      </c>
      <c r="Z1485" t="s">
        <v>2110</v>
      </c>
      <c r="AA1485" t="s">
        <v>54</v>
      </c>
      <c r="AB1485" t="s">
        <v>57</v>
      </c>
      <c r="AC1485" t="s">
        <v>4708</v>
      </c>
      <c r="AH1485">
        <f t="shared" si="253"/>
        <v>0</v>
      </c>
      <c r="AI1485">
        <f t="shared" si="254"/>
        <v>1</v>
      </c>
      <c r="AJ1485" t="str">
        <f t="shared" si="255"/>
        <v/>
      </c>
      <c r="AK1485">
        <v>1</v>
      </c>
      <c r="AL1485" s="8">
        <f t="shared" si="256"/>
        <v>10</v>
      </c>
      <c r="AM1485" s="8">
        <f t="shared" si="257"/>
        <v>2.2999999999999998</v>
      </c>
      <c r="AN1485" s="8">
        <f t="shared" si="258"/>
        <v>89.716666666666654</v>
      </c>
      <c r="AO1485" s="8">
        <f>Table1[[#This Row],[L1 Worked Time]]+Table1[[#This Row],[Idle Time]]+Table1[[#This Row],[L1 Pend Time]]</f>
        <v>102.01666666666665</v>
      </c>
      <c r="AP1485" s="1" t="str">
        <f t="shared" si="259"/>
        <v>Mon</v>
      </c>
      <c r="AQ1485" s="6">
        <f>INT(Table1[[#This Row],[Create Date]])</f>
        <v>45040</v>
      </c>
      <c r="AR1485" s="2">
        <f t="shared" si="260"/>
        <v>45040</v>
      </c>
      <c r="AS1485" s="1" t="str">
        <f t="shared" si="261"/>
        <v>14:30:05</v>
      </c>
      <c r="AT1485" s="1" t="str">
        <f t="shared" si="262"/>
        <v>Week-5</v>
      </c>
      <c r="AU1485" s="3">
        <f t="shared" si="263"/>
        <v>0.58333333333333326</v>
      </c>
      <c r="AW1485">
        <v>2.2999999999999998</v>
      </c>
      <c r="AX1485">
        <v>10</v>
      </c>
      <c r="AY1485">
        <v>89.716666666666654</v>
      </c>
    </row>
    <row r="1486" spans="1:51" x14ac:dyDescent="0.25">
      <c r="A1486">
        <v>9654</v>
      </c>
      <c r="B1486" t="s">
        <v>59</v>
      </c>
      <c r="C1486" t="s">
        <v>60</v>
      </c>
      <c r="D1486" t="s">
        <v>43</v>
      </c>
      <c r="E1486" t="s">
        <v>4709</v>
      </c>
      <c r="F1486" t="s">
        <v>4707</v>
      </c>
      <c r="G1486" t="s">
        <v>82</v>
      </c>
      <c r="H1486" t="s">
        <v>72</v>
      </c>
      <c r="I1486" t="s">
        <v>72</v>
      </c>
      <c r="J1486" t="s">
        <v>64</v>
      </c>
      <c r="L1486" t="s">
        <v>50</v>
      </c>
      <c r="M1486" t="s">
        <v>65</v>
      </c>
      <c r="N1486">
        <v>0</v>
      </c>
      <c r="O1486" t="s">
        <v>48</v>
      </c>
      <c r="P1486" t="s">
        <v>66</v>
      </c>
      <c r="Q1486" t="s">
        <v>88</v>
      </c>
      <c r="V1486" t="s">
        <v>48</v>
      </c>
      <c r="W1486" t="s">
        <v>54</v>
      </c>
      <c r="X1486" t="s">
        <v>84</v>
      </c>
      <c r="Y1486" t="s">
        <v>54</v>
      </c>
      <c r="Z1486" t="s">
        <v>125</v>
      </c>
      <c r="AA1486" t="s">
        <v>54</v>
      </c>
      <c r="AB1486" t="s">
        <v>57</v>
      </c>
      <c r="AC1486" t="s">
        <v>4710</v>
      </c>
      <c r="AH1486">
        <f t="shared" si="253"/>
        <v>0</v>
      </c>
      <c r="AI1486">
        <f t="shared" si="254"/>
        <v>1</v>
      </c>
      <c r="AJ1486" t="str">
        <f t="shared" si="255"/>
        <v/>
      </c>
      <c r="AK1486">
        <v>1</v>
      </c>
      <c r="AL1486" s="8">
        <f t="shared" si="256"/>
        <v>0</v>
      </c>
      <c r="AM1486" s="8">
        <f t="shared" si="257"/>
        <v>0.18333333333333332</v>
      </c>
      <c r="AN1486" s="8">
        <f t="shared" si="258"/>
        <v>147.71666666666667</v>
      </c>
      <c r="AO1486" s="8">
        <f>Table1[[#This Row],[L1 Worked Time]]+Table1[[#This Row],[Idle Time]]+Table1[[#This Row],[L1 Pend Time]]</f>
        <v>147.9</v>
      </c>
      <c r="AP1486" s="1" t="str">
        <f t="shared" si="259"/>
        <v>Mon</v>
      </c>
      <c r="AQ1486" s="6">
        <f>INT(Table1[[#This Row],[Create Date]])</f>
        <v>45040</v>
      </c>
      <c r="AR1486" s="2">
        <f t="shared" si="260"/>
        <v>45040</v>
      </c>
      <c r="AS1486" s="1" t="str">
        <f t="shared" si="261"/>
        <v>14:30:05</v>
      </c>
      <c r="AT1486" s="1" t="str">
        <f t="shared" si="262"/>
        <v>Week-5</v>
      </c>
      <c r="AU1486" s="3">
        <f t="shared" si="263"/>
        <v>0.58333333333333326</v>
      </c>
      <c r="AW1486">
        <v>0.18333333333333332</v>
      </c>
      <c r="AX1486">
        <v>0</v>
      </c>
      <c r="AY1486">
        <v>147.71666666666667</v>
      </c>
    </row>
    <row r="1487" spans="1:51" x14ac:dyDescent="0.25">
      <c r="A1487">
        <v>9653</v>
      </c>
      <c r="B1487" t="s">
        <v>41</v>
      </c>
      <c r="C1487" t="s">
        <v>109</v>
      </c>
      <c r="D1487" t="s">
        <v>43</v>
      </c>
      <c r="E1487" t="s">
        <v>2718</v>
      </c>
      <c r="F1487" t="s">
        <v>4711</v>
      </c>
      <c r="G1487" t="s">
        <v>140</v>
      </c>
      <c r="H1487" t="s">
        <v>47</v>
      </c>
      <c r="I1487" t="s">
        <v>63</v>
      </c>
      <c r="J1487" t="s">
        <v>112</v>
      </c>
      <c r="K1487" t="s">
        <v>2614</v>
      </c>
      <c r="L1487" t="s">
        <v>50</v>
      </c>
      <c r="M1487" t="s">
        <v>114</v>
      </c>
      <c r="N1487">
        <v>165</v>
      </c>
      <c r="O1487" t="s">
        <v>48</v>
      </c>
      <c r="P1487" t="s">
        <v>354</v>
      </c>
      <c r="U1487" t="s">
        <v>355</v>
      </c>
      <c r="V1487" t="s">
        <v>48</v>
      </c>
      <c r="W1487" t="s">
        <v>54</v>
      </c>
      <c r="X1487" t="s">
        <v>435</v>
      </c>
      <c r="Y1487" t="s">
        <v>54</v>
      </c>
      <c r="Z1487" t="s">
        <v>4712</v>
      </c>
      <c r="AA1487" t="s">
        <v>54</v>
      </c>
      <c r="AB1487" t="s">
        <v>57</v>
      </c>
      <c r="AC1487" t="s">
        <v>57</v>
      </c>
      <c r="AH1487">
        <f t="shared" si="253"/>
        <v>0</v>
      </c>
      <c r="AI1487">
        <f t="shared" si="254"/>
        <v>0</v>
      </c>
      <c r="AJ1487">
        <f t="shared" si="255"/>
        <v>1</v>
      </c>
      <c r="AK1487">
        <v>1</v>
      </c>
      <c r="AL1487" s="8">
        <f t="shared" si="256"/>
        <v>165</v>
      </c>
      <c r="AM1487" s="8">
        <f t="shared" si="257"/>
        <v>0.21666666666666667</v>
      </c>
      <c r="AN1487" s="8">
        <f t="shared" si="258"/>
        <v>1.6666666666666666E-2</v>
      </c>
      <c r="AO1487" s="8">
        <f>Table1[[#This Row],[L1 Worked Time]]+Table1[[#This Row],[Idle Time]]+Table1[[#This Row],[L1 Pend Time]]</f>
        <v>165.23333333333335</v>
      </c>
      <c r="AP1487" s="1" t="str">
        <f t="shared" si="259"/>
        <v>Mon</v>
      </c>
      <c r="AQ1487" s="6">
        <f>INT(Table1[[#This Row],[Create Date]])</f>
        <v>45040</v>
      </c>
      <c r="AR1487" s="2">
        <f t="shared" si="260"/>
        <v>45040</v>
      </c>
      <c r="AS1487" s="1" t="str">
        <f t="shared" si="261"/>
        <v>13:10:13</v>
      </c>
      <c r="AT1487" s="1" t="str">
        <f t="shared" si="262"/>
        <v>Week-5</v>
      </c>
      <c r="AU1487" s="3">
        <f t="shared" si="263"/>
        <v>0.54166666666666663</v>
      </c>
      <c r="AW1487">
        <v>0.21666666666666667</v>
      </c>
      <c r="AX1487">
        <v>165</v>
      </c>
      <c r="AY1487">
        <v>1.6666666666666666E-2</v>
      </c>
    </row>
    <row r="1488" spans="1:51" x14ac:dyDescent="0.25">
      <c r="A1488">
        <v>9652</v>
      </c>
      <c r="B1488" t="s">
        <v>41</v>
      </c>
      <c r="C1488" t="s">
        <v>60</v>
      </c>
      <c r="D1488" t="s">
        <v>43</v>
      </c>
      <c r="E1488" t="s">
        <v>4442</v>
      </c>
      <c r="F1488" t="s">
        <v>4713</v>
      </c>
      <c r="G1488" t="s">
        <v>120</v>
      </c>
      <c r="H1488" t="s">
        <v>63</v>
      </c>
      <c r="I1488" t="s">
        <v>63</v>
      </c>
      <c r="J1488" t="s">
        <v>112</v>
      </c>
      <c r="K1488" t="s">
        <v>2614</v>
      </c>
      <c r="L1488" t="s">
        <v>50</v>
      </c>
      <c r="M1488" t="s">
        <v>114</v>
      </c>
      <c r="N1488">
        <v>33</v>
      </c>
      <c r="O1488" t="s">
        <v>48</v>
      </c>
      <c r="P1488" t="s">
        <v>354</v>
      </c>
      <c r="U1488" t="s">
        <v>4444</v>
      </c>
      <c r="V1488" t="s">
        <v>48</v>
      </c>
      <c r="W1488" t="s">
        <v>54</v>
      </c>
      <c r="X1488" t="s">
        <v>148</v>
      </c>
      <c r="Y1488" t="s">
        <v>54</v>
      </c>
      <c r="Z1488" t="s">
        <v>4714</v>
      </c>
      <c r="AA1488" t="s">
        <v>54</v>
      </c>
      <c r="AB1488" t="s">
        <v>57</v>
      </c>
      <c r="AC1488" t="s">
        <v>4715</v>
      </c>
      <c r="AH1488">
        <f t="shared" si="253"/>
        <v>0</v>
      </c>
      <c r="AI1488">
        <f t="shared" si="254"/>
        <v>1</v>
      </c>
      <c r="AJ1488" t="str">
        <f t="shared" si="255"/>
        <v/>
      </c>
      <c r="AK1488">
        <v>1</v>
      </c>
      <c r="AL1488" s="8">
        <f t="shared" si="256"/>
        <v>33</v>
      </c>
      <c r="AM1488" s="8">
        <f t="shared" si="257"/>
        <v>0.11666666666666667</v>
      </c>
      <c r="AN1488" s="8">
        <f t="shared" si="258"/>
        <v>125.51666666666667</v>
      </c>
      <c r="AO1488" s="8">
        <f>Table1[[#This Row],[L1 Worked Time]]+Table1[[#This Row],[Idle Time]]+Table1[[#This Row],[L1 Pend Time]]</f>
        <v>158.63333333333333</v>
      </c>
      <c r="AP1488" s="1" t="str">
        <f t="shared" si="259"/>
        <v>Mon</v>
      </c>
      <c r="AQ1488" s="6">
        <f>INT(Table1[[#This Row],[Create Date]])</f>
        <v>45040</v>
      </c>
      <c r="AR1488" s="2">
        <f t="shared" si="260"/>
        <v>45040</v>
      </c>
      <c r="AS1488" s="1" t="str">
        <f t="shared" si="261"/>
        <v>10:40:13</v>
      </c>
      <c r="AT1488" s="1" t="str">
        <f t="shared" si="262"/>
        <v>Week-5</v>
      </c>
      <c r="AU1488" s="3">
        <f t="shared" si="263"/>
        <v>0.41666666666666663</v>
      </c>
      <c r="AW1488">
        <v>0.11666666666666667</v>
      </c>
      <c r="AX1488">
        <v>33</v>
      </c>
      <c r="AY1488">
        <v>125.51666666666667</v>
      </c>
    </row>
    <row r="1489" spans="1:51" x14ac:dyDescent="0.25">
      <c r="A1489">
        <v>9651</v>
      </c>
      <c r="B1489" t="s">
        <v>59</v>
      </c>
      <c r="C1489" t="s">
        <v>60</v>
      </c>
      <c r="D1489" t="s">
        <v>43</v>
      </c>
      <c r="E1489" t="s">
        <v>4716</v>
      </c>
      <c r="F1489" t="s">
        <v>4717</v>
      </c>
      <c r="G1489" t="s">
        <v>82</v>
      </c>
      <c r="H1489" t="s">
        <v>63</v>
      </c>
      <c r="I1489" t="s">
        <v>63</v>
      </c>
      <c r="J1489" t="s">
        <v>48</v>
      </c>
      <c r="K1489" t="s">
        <v>130</v>
      </c>
      <c r="L1489" t="s">
        <v>50</v>
      </c>
      <c r="M1489" t="s">
        <v>122</v>
      </c>
      <c r="N1489">
        <v>1</v>
      </c>
      <c r="O1489" t="s">
        <v>48</v>
      </c>
      <c r="P1489" t="s">
        <v>52</v>
      </c>
      <c r="T1489" t="s">
        <v>105</v>
      </c>
      <c r="V1489" t="s">
        <v>48</v>
      </c>
      <c r="W1489" t="s">
        <v>54</v>
      </c>
      <c r="X1489" t="s">
        <v>194</v>
      </c>
      <c r="Y1489" t="s">
        <v>54</v>
      </c>
      <c r="Z1489" t="s">
        <v>4167</v>
      </c>
      <c r="AA1489" t="s">
        <v>54</v>
      </c>
      <c r="AB1489" t="s">
        <v>57</v>
      </c>
      <c r="AC1489" t="s">
        <v>4718</v>
      </c>
      <c r="AH1489">
        <f t="shared" si="253"/>
        <v>0</v>
      </c>
      <c r="AI1489">
        <f t="shared" si="254"/>
        <v>1</v>
      </c>
      <c r="AJ1489" t="str">
        <f t="shared" si="255"/>
        <v/>
      </c>
      <c r="AK1489">
        <v>1</v>
      </c>
      <c r="AL1489" s="8">
        <f t="shared" si="256"/>
        <v>1</v>
      </c>
      <c r="AM1489" s="8">
        <f t="shared" si="257"/>
        <v>0.25</v>
      </c>
      <c r="AN1489" s="8">
        <f t="shared" si="258"/>
        <v>256.36666666666667</v>
      </c>
      <c r="AO1489" s="8">
        <f>Table1[[#This Row],[L1 Worked Time]]+Table1[[#This Row],[Idle Time]]+Table1[[#This Row],[L1 Pend Time]]</f>
        <v>257.61666666666667</v>
      </c>
      <c r="AP1489" s="1" t="str">
        <f t="shared" si="259"/>
        <v>Mon</v>
      </c>
      <c r="AQ1489" s="6">
        <f>INT(Table1[[#This Row],[Create Date]])</f>
        <v>45040</v>
      </c>
      <c r="AR1489" s="2">
        <f t="shared" si="260"/>
        <v>45040</v>
      </c>
      <c r="AS1489" s="1" t="str">
        <f t="shared" si="261"/>
        <v>10:30:24</v>
      </c>
      <c r="AT1489" s="1" t="str">
        <f t="shared" si="262"/>
        <v>Week-5</v>
      </c>
      <c r="AU1489" s="3">
        <f t="shared" si="263"/>
        <v>0.41666666666666663</v>
      </c>
      <c r="AW1489">
        <v>0.25</v>
      </c>
      <c r="AX1489">
        <v>1</v>
      </c>
      <c r="AY1489">
        <v>256.36666666666667</v>
      </c>
    </row>
    <row r="1490" spans="1:51" x14ac:dyDescent="0.25">
      <c r="A1490">
        <v>9650</v>
      </c>
      <c r="B1490" t="s">
        <v>59</v>
      </c>
      <c r="C1490" t="s">
        <v>60</v>
      </c>
      <c r="D1490" t="s">
        <v>43</v>
      </c>
      <c r="E1490" t="s">
        <v>1051</v>
      </c>
      <c r="F1490" t="s">
        <v>4719</v>
      </c>
      <c r="G1490" t="s">
        <v>120</v>
      </c>
      <c r="H1490" t="s">
        <v>72</v>
      </c>
      <c r="I1490" t="s">
        <v>72</v>
      </c>
      <c r="J1490" t="s">
        <v>64</v>
      </c>
      <c r="L1490" t="s">
        <v>50</v>
      </c>
      <c r="M1490" t="s">
        <v>65</v>
      </c>
      <c r="N1490">
        <v>25</v>
      </c>
      <c r="O1490" t="s">
        <v>48</v>
      </c>
      <c r="P1490" t="s">
        <v>66</v>
      </c>
      <c r="Q1490" t="s">
        <v>73</v>
      </c>
      <c r="V1490" t="s">
        <v>48</v>
      </c>
      <c r="W1490" t="s">
        <v>54</v>
      </c>
      <c r="X1490" t="s">
        <v>253</v>
      </c>
      <c r="Y1490" t="s">
        <v>54</v>
      </c>
      <c r="Z1490" t="s">
        <v>4720</v>
      </c>
      <c r="AA1490" t="s">
        <v>54</v>
      </c>
      <c r="AB1490" t="s">
        <v>57</v>
      </c>
      <c r="AC1490" t="s">
        <v>2732</v>
      </c>
      <c r="AH1490">
        <f t="shared" si="253"/>
        <v>0</v>
      </c>
      <c r="AI1490">
        <f t="shared" si="254"/>
        <v>1</v>
      </c>
      <c r="AJ1490" t="str">
        <f t="shared" si="255"/>
        <v/>
      </c>
      <c r="AK1490">
        <v>1</v>
      </c>
      <c r="AL1490" s="8">
        <f t="shared" si="256"/>
        <v>25</v>
      </c>
      <c r="AM1490" s="8">
        <f t="shared" si="257"/>
        <v>0.8</v>
      </c>
      <c r="AN1490" s="8">
        <f t="shared" si="258"/>
        <v>60.166666666666664</v>
      </c>
      <c r="AO1490" s="8">
        <f>Table1[[#This Row],[L1 Worked Time]]+Table1[[#This Row],[Idle Time]]+Table1[[#This Row],[L1 Pend Time]]</f>
        <v>85.966666666666669</v>
      </c>
      <c r="AP1490" s="1" t="str">
        <f t="shared" si="259"/>
        <v>Mon</v>
      </c>
      <c r="AQ1490" s="6">
        <f>INT(Table1[[#This Row],[Create Date]])</f>
        <v>45040</v>
      </c>
      <c r="AR1490" s="2">
        <f t="shared" si="260"/>
        <v>45040</v>
      </c>
      <c r="AS1490" s="1" t="str">
        <f t="shared" si="261"/>
        <v>10:00:05</v>
      </c>
      <c r="AT1490" s="1" t="str">
        <f t="shared" si="262"/>
        <v>Week-5</v>
      </c>
      <c r="AU1490" s="3">
        <f t="shared" si="263"/>
        <v>0.41666666666666663</v>
      </c>
      <c r="AW1490">
        <v>0.8</v>
      </c>
      <c r="AX1490">
        <v>25</v>
      </c>
      <c r="AY1490">
        <v>60.166666666666664</v>
      </c>
    </row>
    <row r="1491" spans="1:51" x14ac:dyDescent="0.25">
      <c r="A1491">
        <v>9649</v>
      </c>
      <c r="B1491" t="s">
        <v>59</v>
      </c>
      <c r="C1491" t="s">
        <v>60</v>
      </c>
      <c r="D1491" t="s">
        <v>43</v>
      </c>
      <c r="E1491" t="s">
        <v>4721</v>
      </c>
      <c r="F1491" t="s">
        <v>4722</v>
      </c>
      <c r="G1491" t="s">
        <v>181</v>
      </c>
      <c r="H1491" t="s">
        <v>72</v>
      </c>
      <c r="I1491" t="s">
        <v>72</v>
      </c>
      <c r="J1491" t="s">
        <v>64</v>
      </c>
      <c r="L1491" t="s">
        <v>50</v>
      </c>
      <c r="M1491" t="s">
        <v>65</v>
      </c>
      <c r="N1491">
        <v>238</v>
      </c>
      <c r="O1491" t="s">
        <v>48</v>
      </c>
      <c r="P1491" t="s">
        <v>66</v>
      </c>
      <c r="Q1491" t="s">
        <v>88</v>
      </c>
      <c r="V1491" t="s">
        <v>48</v>
      </c>
      <c r="W1491" t="s">
        <v>54</v>
      </c>
      <c r="X1491" t="s">
        <v>78</v>
      </c>
      <c r="Y1491" t="s">
        <v>54</v>
      </c>
      <c r="Z1491" t="s">
        <v>4723</v>
      </c>
      <c r="AA1491" t="s">
        <v>54</v>
      </c>
      <c r="AB1491" t="s">
        <v>57</v>
      </c>
      <c r="AC1491" t="s">
        <v>4724</v>
      </c>
      <c r="AH1491">
        <f t="shared" si="253"/>
        <v>0</v>
      </c>
      <c r="AI1491">
        <f t="shared" si="254"/>
        <v>1</v>
      </c>
      <c r="AJ1491" t="str">
        <f t="shared" si="255"/>
        <v/>
      </c>
      <c r="AK1491">
        <v>1</v>
      </c>
      <c r="AL1491" s="8">
        <f t="shared" si="256"/>
        <v>238</v>
      </c>
      <c r="AM1491" s="8">
        <f t="shared" si="257"/>
        <v>0.13333333333333333</v>
      </c>
      <c r="AN1491" s="8">
        <f t="shared" si="258"/>
        <v>131.31666666666666</v>
      </c>
      <c r="AO1491" s="8">
        <f>Table1[[#This Row],[L1 Worked Time]]+Table1[[#This Row],[Idle Time]]+Table1[[#This Row],[L1 Pend Time]]</f>
        <v>369.45</v>
      </c>
      <c r="AP1491" s="1" t="str">
        <f t="shared" si="259"/>
        <v>Mon</v>
      </c>
      <c r="AQ1491" s="6">
        <f>INT(Table1[[#This Row],[Create Date]])</f>
        <v>45040</v>
      </c>
      <c r="AR1491" s="2">
        <f t="shared" si="260"/>
        <v>45040</v>
      </c>
      <c r="AS1491" s="1" t="str">
        <f t="shared" si="261"/>
        <v>09:30:05</v>
      </c>
      <c r="AT1491" s="1" t="str">
        <f t="shared" si="262"/>
        <v>Week-5</v>
      </c>
      <c r="AU1491" s="3">
        <f t="shared" si="263"/>
        <v>0.375</v>
      </c>
      <c r="AW1491">
        <v>0.13333333333333333</v>
      </c>
      <c r="AX1491">
        <v>238</v>
      </c>
      <c r="AY1491">
        <v>131.31666666666666</v>
      </c>
    </row>
    <row r="1492" spans="1:51" x14ac:dyDescent="0.25">
      <c r="A1492">
        <v>9648</v>
      </c>
      <c r="B1492" t="s">
        <v>59</v>
      </c>
      <c r="C1492" t="s">
        <v>60</v>
      </c>
      <c r="D1492" t="s">
        <v>43</v>
      </c>
      <c r="E1492" t="s">
        <v>2962</v>
      </c>
      <c r="F1492" t="s">
        <v>4722</v>
      </c>
      <c r="G1492" t="s">
        <v>120</v>
      </c>
      <c r="H1492" t="s">
        <v>72</v>
      </c>
      <c r="I1492" t="s">
        <v>72</v>
      </c>
      <c r="J1492" t="s">
        <v>64</v>
      </c>
      <c r="L1492" t="s">
        <v>50</v>
      </c>
      <c r="M1492" t="s">
        <v>65</v>
      </c>
      <c r="N1492">
        <v>49</v>
      </c>
      <c r="O1492" t="s">
        <v>48</v>
      </c>
      <c r="P1492" t="s">
        <v>66</v>
      </c>
      <c r="Q1492" t="s">
        <v>73</v>
      </c>
      <c r="V1492" t="s">
        <v>48</v>
      </c>
      <c r="W1492" t="s">
        <v>54</v>
      </c>
      <c r="X1492" t="s">
        <v>359</v>
      </c>
      <c r="Y1492" t="s">
        <v>54</v>
      </c>
      <c r="Z1492" t="s">
        <v>4725</v>
      </c>
      <c r="AA1492" t="s">
        <v>54</v>
      </c>
      <c r="AB1492" t="s">
        <v>57</v>
      </c>
      <c r="AC1492" t="s">
        <v>4726</v>
      </c>
      <c r="AH1492">
        <f t="shared" si="253"/>
        <v>0</v>
      </c>
      <c r="AI1492">
        <f t="shared" si="254"/>
        <v>1</v>
      </c>
      <c r="AJ1492" t="str">
        <f t="shared" si="255"/>
        <v/>
      </c>
      <c r="AK1492">
        <v>1</v>
      </c>
      <c r="AL1492" s="8">
        <f t="shared" si="256"/>
        <v>48.999999999999993</v>
      </c>
      <c r="AM1492" s="8">
        <f t="shared" si="257"/>
        <v>0.2</v>
      </c>
      <c r="AN1492" s="8">
        <f t="shared" si="258"/>
        <v>40.383333333333333</v>
      </c>
      <c r="AO1492" s="8">
        <f>Table1[[#This Row],[L1 Worked Time]]+Table1[[#This Row],[Idle Time]]+Table1[[#This Row],[L1 Pend Time]]</f>
        <v>89.583333333333329</v>
      </c>
      <c r="AP1492" s="1" t="str">
        <f t="shared" si="259"/>
        <v>Mon</v>
      </c>
      <c r="AQ1492" s="6">
        <f>INT(Table1[[#This Row],[Create Date]])</f>
        <v>45040</v>
      </c>
      <c r="AR1492" s="2">
        <f t="shared" si="260"/>
        <v>45040</v>
      </c>
      <c r="AS1492" s="1" t="str">
        <f t="shared" si="261"/>
        <v>09:30:05</v>
      </c>
      <c r="AT1492" s="1" t="str">
        <f t="shared" si="262"/>
        <v>Week-5</v>
      </c>
      <c r="AU1492" s="3">
        <f t="shared" si="263"/>
        <v>0.375</v>
      </c>
      <c r="AW1492">
        <v>0.2</v>
      </c>
      <c r="AX1492">
        <v>48.999999999999993</v>
      </c>
      <c r="AY1492">
        <v>40.383333333333333</v>
      </c>
    </row>
    <row r="1493" spans="1:51" x14ac:dyDescent="0.25">
      <c r="A1493">
        <v>9647</v>
      </c>
      <c r="B1493" t="s">
        <v>59</v>
      </c>
      <c r="C1493" t="s">
        <v>60</v>
      </c>
      <c r="D1493" t="s">
        <v>43</v>
      </c>
      <c r="E1493" t="s">
        <v>4727</v>
      </c>
      <c r="F1493" t="s">
        <v>4728</v>
      </c>
      <c r="G1493" t="s">
        <v>181</v>
      </c>
      <c r="H1493" t="s">
        <v>63</v>
      </c>
      <c r="I1493" t="s">
        <v>63</v>
      </c>
      <c r="J1493" t="s">
        <v>64</v>
      </c>
      <c r="L1493" t="s">
        <v>50</v>
      </c>
      <c r="M1493" t="s">
        <v>65</v>
      </c>
      <c r="N1493">
        <v>43</v>
      </c>
      <c r="O1493" t="s">
        <v>48</v>
      </c>
      <c r="P1493" t="s">
        <v>66</v>
      </c>
      <c r="Q1493" t="s">
        <v>67</v>
      </c>
      <c r="V1493" t="s">
        <v>48</v>
      </c>
      <c r="W1493" t="s">
        <v>54</v>
      </c>
      <c r="X1493" t="s">
        <v>89</v>
      </c>
      <c r="Y1493" t="s">
        <v>54</v>
      </c>
      <c r="Z1493" t="s">
        <v>4729</v>
      </c>
      <c r="AA1493" t="s">
        <v>54</v>
      </c>
      <c r="AB1493" t="s">
        <v>57</v>
      </c>
      <c r="AC1493" t="s">
        <v>3274</v>
      </c>
      <c r="AH1493">
        <f t="shared" si="253"/>
        <v>0</v>
      </c>
      <c r="AI1493">
        <f t="shared" si="254"/>
        <v>1</v>
      </c>
      <c r="AJ1493" t="str">
        <f t="shared" si="255"/>
        <v/>
      </c>
      <c r="AK1493">
        <v>1</v>
      </c>
      <c r="AL1493" s="8">
        <f t="shared" si="256"/>
        <v>43</v>
      </c>
      <c r="AM1493" s="8">
        <f t="shared" si="257"/>
        <v>0.16666666666666666</v>
      </c>
      <c r="AN1493" s="8">
        <f t="shared" si="258"/>
        <v>99.100000000000009</v>
      </c>
      <c r="AO1493" s="8">
        <f>Table1[[#This Row],[L1 Worked Time]]+Table1[[#This Row],[Idle Time]]+Table1[[#This Row],[L1 Pend Time]]</f>
        <v>142.26666666666668</v>
      </c>
      <c r="AP1493" s="1" t="str">
        <f t="shared" si="259"/>
        <v>Mon</v>
      </c>
      <c r="AQ1493" s="6">
        <f>INT(Table1[[#This Row],[Create Date]])</f>
        <v>45040</v>
      </c>
      <c r="AR1493" s="2">
        <f t="shared" si="260"/>
        <v>45040</v>
      </c>
      <c r="AS1493" s="1" t="str">
        <f t="shared" si="261"/>
        <v>09:00:05</v>
      </c>
      <c r="AT1493" s="1" t="str">
        <f t="shared" si="262"/>
        <v>Week-5</v>
      </c>
      <c r="AU1493" s="3">
        <f t="shared" si="263"/>
        <v>0.375</v>
      </c>
      <c r="AW1493">
        <v>0.16666666666666666</v>
      </c>
      <c r="AX1493">
        <v>43</v>
      </c>
      <c r="AY1493">
        <v>99.100000000000009</v>
      </c>
    </row>
    <row r="1494" spans="1:51" x14ac:dyDescent="0.25">
      <c r="A1494">
        <v>9646</v>
      </c>
      <c r="B1494" t="s">
        <v>59</v>
      </c>
      <c r="C1494" t="s">
        <v>60</v>
      </c>
      <c r="D1494" t="s">
        <v>43</v>
      </c>
      <c r="E1494" t="s">
        <v>4730</v>
      </c>
      <c r="F1494" t="s">
        <v>4728</v>
      </c>
      <c r="G1494" t="s">
        <v>181</v>
      </c>
      <c r="H1494" t="s">
        <v>63</v>
      </c>
      <c r="I1494" t="s">
        <v>63</v>
      </c>
      <c r="J1494" t="s">
        <v>64</v>
      </c>
      <c r="L1494" t="s">
        <v>50</v>
      </c>
      <c r="M1494" t="s">
        <v>65</v>
      </c>
      <c r="N1494">
        <v>99</v>
      </c>
      <c r="O1494" t="s">
        <v>48</v>
      </c>
      <c r="P1494" t="s">
        <v>66</v>
      </c>
      <c r="Q1494" t="s">
        <v>67</v>
      </c>
      <c r="V1494" t="s">
        <v>48</v>
      </c>
      <c r="W1494" t="s">
        <v>54</v>
      </c>
      <c r="X1494" t="s">
        <v>78</v>
      </c>
      <c r="Y1494" t="s">
        <v>54</v>
      </c>
      <c r="Z1494" t="s">
        <v>4731</v>
      </c>
      <c r="AA1494" t="s">
        <v>54</v>
      </c>
      <c r="AB1494" t="s">
        <v>57</v>
      </c>
      <c r="AC1494" t="s">
        <v>57</v>
      </c>
      <c r="AH1494">
        <f t="shared" si="253"/>
        <v>0</v>
      </c>
      <c r="AI1494">
        <f t="shared" si="254"/>
        <v>1</v>
      </c>
      <c r="AJ1494" t="str">
        <f t="shared" si="255"/>
        <v/>
      </c>
      <c r="AK1494">
        <v>1</v>
      </c>
      <c r="AL1494" s="8">
        <f t="shared" si="256"/>
        <v>99.000000000000014</v>
      </c>
      <c r="AM1494" s="8">
        <f t="shared" si="257"/>
        <v>0.13333333333333333</v>
      </c>
      <c r="AN1494" s="8">
        <f t="shared" si="258"/>
        <v>1.6666666666666666E-2</v>
      </c>
      <c r="AO1494" s="8">
        <f>Table1[[#This Row],[L1 Worked Time]]+Table1[[#This Row],[Idle Time]]+Table1[[#This Row],[L1 Pend Time]]</f>
        <v>99.15000000000002</v>
      </c>
      <c r="AP1494" s="1" t="str">
        <f t="shared" si="259"/>
        <v>Mon</v>
      </c>
      <c r="AQ1494" s="6">
        <f>INT(Table1[[#This Row],[Create Date]])</f>
        <v>45040</v>
      </c>
      <c r="AR1494" s="2">
        <f t="shared" si="260"/>
        <v>45040</v>
      </c>
      <c r="AS1494" s="1" t="str">
        <f t="shared" si="261"/>
        <v>09:00:05</v>
      </c>
      <c r="AT1494" s="1" t="str">
        <f t="shared" si="262"/>
        <v>Week-5</v>
      </c>
      <c r="AU1494" s="3">
        <f t="shared" si="263"/>
        <v>0.375</v>
      </c>
      <c r="AW1494">
        <v>0.13333333333333333</v>
      </c>
      <c r="AX1494">
        <v>99.000000000000014</v>
      </c>
      <c r="AY1494">
        <v>1.6666666666666666E-2</v>
      </c>
    </row>
    <row r="1495" spans="1:51" x14ac:dyDescent="0.25">
      <c r="A1495">
        <v>9645</v>
      </c>
      <c r="B1495" t="s">
        <v>117</v>
      </c>
      <c r="C1495" t="s">
        <v>60</v>
      </c>
      <c r="D1495" t="s">
        <v>43</v>
      </c>
      <c r="E1495" t="s">
        <v>226</v>
      </c>
      <c r="F1495" t="s">
        <v>4732</v>
      </c>
      <c r="G1495" t="s">
        <v>82</v>
      </c>
      <c r="H1495" t="s">
        <v>47</v>
      </c>
      <c r="I1495" t="s">
        <v>47</v>
      </c>
      <c r="J1495" t="s">
        <v>112</v>
      </c>
      <c r="K1495" t="s">
        <v>228</v>
      </c>
      <c r="L1495" t="s">
        <v>50</v>
      </c>
      <c r="M1495" t="s">
        <v>114</v>
      </c>
      <c r="N1495">
        <v>110</v>
      </c>
      <c r="O1495" t="s">
        <v>48</v>
      </c>
      <c r="P1495" t="s">
        <v>123</v>
      </c>
      <c r="R1495" t="s">
        <v>124</v>
      </c>
      <c r="V1495" t="s">
        <v>48</v>
      </c>
      <c r="W1495" t="s">
        <v>54</v>
      </c>
      <c r="X1495" t="s">
        <v>188</v>
      </c>
      <c r="Y1495" t="s">
        <v>54</v>
      </c>
      <c r="Z1495" t="s">
        <v>4733</v>
      </c>
      <c r="AA1495" t="s">
        <v>54</v>
      </c>
      <c r="AB1495" t="s">
        <v>57</v>
      </c>
      <c r="AC1495" t="s">
        <v>3992</v>
      </c>
      <c r="AH1495">
        <f t="shared" si="253"/>
        <v>0</v>
      </c>
      <c r="AI1495">
        <f t="shared" si="254"/>
        <v>1</v>
      </c>
      <c r="AJ1495" t="str">
        <f t="shared" si="255"/>
        <v/>
      </c>
      <c r="AK1495">
        <v>1</v>
      </c>
      <c r="AL1495" s="8">
        <f t="shared" si="256"/>
        <v>110.00000000000001</v>
      </c>
      <c r="AM1495" s="8">
        <f t="shared" si="257"/>
        <v>0.33333333333333331</v>
      </c>
      <c r="AN1495" s="8">
        <f t="shared" si="258"/>
        <v>2.1</v>
      </c>
      <c r="AO1495" s="8">
        <f>Table1[[#This Row],[L1 Worked Time]]+Table1[[#This Row],[Idle Time]]+Table1[[#This Row],[L1 Pend Time]]</f>
        <v>112.43333333333334</v>
      </c>
      <c r="AP1495" s="1" t="str">
        <f t="shared" si="259"/>
        <v>Mon</v>
      </c>
      <c r="AQ1495" s="6">
        <f>INT(Table1[[#This Row],[Create Date]])</f>
        <v>45040</v>
      </c>
      <c r="AR1495" s="2">
        <f t="shared" si="260"/>
        <v>45040</v>
      </c>
      <c r="AS1495" s="1" t="str">
        <f t="shared" si="261"/>
        <v>08:50:03</v>
      </c>
      <c r="AT1495" s="1" t="str">
        <f t="shared" si="262"/>
        <v>Week-5</v>
      </c>
      <c r="AU1495" s="3">
        <f t="shared" si="263"/>
        <v>0.33333333333333331</v>
      </c>
      <c r="AW1495">
        <v>0.33333333333333331</v>
      </c>
      <c r="AX1495">
        <v>110.00000000000001</v>
      </c>
      <c r="AY1495">
        <v>2.1</v>
      </c>
    </row>
    <row r="1496" spans="1:51" x14ac:dyDescent="0.25">
      <c r="A1496">
        <v>9644</v>
      </c>
      <c r="B1496" t="s">
        <v>59</v>
      </c>
      <c r="C1496" t="s">
        <v>60</v>
      </c>
      <c r="D1496" t="s">
        <v>43</v>
      </c>
      <c r="E1496" t="s">
        <v>4734</v>
      </c>
      <c r="F1496" t="s">
        <v>4735</v>
      </c>
      <c r="G1496" t="s">
        <v>120</v>
      </c>
      <c r="H1496" t="s">
        <v>63</v>
      </c>
      <c r="I1496" t="s">
        <v>63</v>
      </c>
      <c r="J1496" t="s">
        <v>64</v>
      </c>
      <c r="L1496" t="s">
        <v>50</v>
      </c>
      <c r="M1496" t="s">
        <v>65</v>
      </c>
      <c r="N1496">
        <v>127</v>
      </c>
      <c r="O1496" t="s">
        <v>48</v>
      </c>
      <c r="P1496" t="s">
        <v>66</v>
      </c>
      <c r="Q1496" t="s">
        <v>67</v>
      </c>
      <c r="V1496" t="s">
        <v>48</v>
      </c>
      <c r="W1496" t="s">
        <v>54</v>
      </c>
      <c r="X1496" t="s">
        <v>78</v>
      </c>
      <c r="Y1496" t="s">
        <v>54</v>
      </c>
      <c r="Z1496" t="s">
        <v>4736</v>
      </c>
      <c r="AA1496" t="s">
        <v>54</v>
      </c>
      <c r="AB1496" t="s">
        <v>57</v>
      </c>
      <c r="AC1496" t="s">
        <v>267</v>
      </c>
      <c r="AH1496">
        <f t="shared" si="253"/>
        <v>0</v>
      </c>
      <c r="AI1496">
        <f t="shared" si="254"/>
        <v>1</v>
      </c>
      <c r="AJ1496" t="str">
        <f t="shared" si="255"/>
        <v/>
      </c>
      <c r="AK1496">
        <v>1</v>
      </c>
      <c r="AL1496" s="8">
        <f t="shared" si="256"/>
        <v>127.00000000000001</v>
      </c>
      <c r="AM1496" s="8">
        <f t="shared" si="257"/>
        <v>0.13333333333333333</v>
      </c>
      <c r="AN1496" s="8">
        <f t="shared" si="258"/>
        <v>4.7333333333333325</v>
      </c>
      <c r="AO1496" s="8">
        <f>Table1[[#This Row],[L1 Worked Time]]+Table1[[#This Row],[Idle Time]]+Table1[[#This Row],[L1 Pend Time]]</f>
        <v>131.86666666666667</v>
      </c>
      <c r="AP1496" s="1" t="str">
        <f t="shared" si="259"/>
        <v>Mon</v>
      </c>
      <c r="AQ1496" s="6">
        <f>INT(Table1[[#This Row],[Create Date]])</f>
        <v>45040</v>
      </c>
      <c r="AR1496" s="2">
        <f t="shared" si="260"/>
        <v>45040</v>
      </c>
      <c r="AS1496" s="1" t="str">
        <f t="shared" si="261"/>
        <v>08:00:07</v>
      </c>
      <c r="AT1496" s="1" t="str">
        <f t="shared" si="262"/>
        <v>Week-5</v>
      </c>
      <c r="AU1496" s="3">
        <f t="shared" si="263"/>
        <v>0.33333333333333331</v>
      </c>
      <c r="AW1496">
        <v>0.13333333333333333</v>
      </c>
      <c r="AX1496">
        <v>127.00000000000001</v>
      </c>
      <c r="AY1496">
        <v>4.7333333333333325</v>
      </c>
    </row>
    <row r="1497" spans="1:51" x14ac:dyDescent="0.25">
      <c r="A1497">
        <v>9643</v>
      </c>
      <c r="B1497" t="s">
        <v>59</v>
      </c>
      <c r="C1497" t="s">
        <v>60</v>
      </c>
      <c r="D1497" t="s">
        <v>43</v>
      </c>
      <c r="E1497" t="s">
        <v>4737</v>
      </c>
      <c r="F1497" t="s">
        <v>4735</v>
      </c>
      <c r="G1497" t="s">
        <v>82</v>
      </c>
      <c r="H1497" t="s">
        <v>63</v>
      </c>
      <c r="I1497" t="s">
        <v>63</v>
      </c>
      <c r="J1497" t="s">
        <v>64</v>
      </c>
      <c r="L1497" t="s">
        <v>50</v>
      </c>
      <c r="M1497" t="s">
        <v>65</v>
      </c>
      <c r="N1497">
        <v>84</v>
      </c>
      <c r="O1497" t="s">
        <v>48</v>
      </c>
      <c r="P1497" t="s">
        <v>66</v>
      </c>
      <c r="Q1497" t="s">
        <v>67</v>
      </c>
      <c r="V1497" t="s">
        <v>48</v>
      </c>
      <c r="W1497" t="s">
        <v>54</v>
      </c>
      <c r="X1497" t="s">
        <v>55</v>
      </c>
      <c r="Y1497" t="s">
        <v>54</v>
      </c>
      <c r="Z1497" t="s">
        <v>4738</v>
      </c>
      <c r="AA1497" t="s">
        <v>54</v>
      </c>
      <c r="AB1497" t="s">
        <v>57</v>
      </c>
      <c r="AC1497" t="s">
        <v>57</v>
      </c>
      <c r="AH1497">
        <f t="shared" si="253"/>
        <v>0</v>
      </c>
      <c r="AI1497">
        <f t="shared" si="254"/>
        <v>1</v>
      </c>
      <c r="AJ1497" t="str">
        <f t="shared" si="255"/>
        <v/>
      </c>
      <c r="AK1497">
        <v>1</v>
      </c>
      <c r="AL1497" s="8">
        <f t="shared" si="256"/>
        <v>84</v>
      </c>
      <c r="AM1497" s="8">
        <f t="shared" si="257"/>
        <v>0.15000000000000002</v>
      </c>
      <c r="AN1497" s="8">
        <f t="shared" si="258"/>
        <v>1.6666666666666666E-2</v>
      </c>
      <c r="AO1497" s="8">
        <f>Table1[[#This Row],[L1 Worked Time]]+Table1[[#This Row],[Idle Time]]+Table1[[#This Row],[L1 Pend Time]]</f>
        <v>84.166666666666671</v>
      </c>
      <c r="AP1497" s="1" t="str">
        <f t="shared" si="259"/>
        <v>Mon</v>
      </c>
      <c r="AQ1497" s="6">
        <f>INT(Table1[[#This Row],[Create Date]])</f>
        <v>45040</v>
      </c>
      <c r="AR1497" s="2">
        <f t="shared" si="260"/>
        <v>45040</v>
      </c>
      <c r="AS1497" s="1" t="str">
        <f t="shared" si="261"/>
        <v>08:00:07</v>
      </c>
      <c r="AT1497" s="1" t="str">
        <f t="shared" si="262"/>
        <v>Week-5</v>
      </c>
      <c r="AU1497" s="3">
        <f t="shared" si="263"/>
        <v>0.33333333333333331</v>
      </c>
      <c r="AW1497">
        <v>0.15000000000000002</v>
      </c>
      <c r="AX1497">
        <v>84</v>
      </c>
      <c r="AY1497">
        <v>1.6666666666666666E-2</v>
      </c>
    </row>
    <row r="1498" spans="1:51" x14ac:dyDescent="0.25">
      <c r="A1498">
        <v>9642</v>
      </c>
      <c r="B1498" t="s">
        <v>59</v>
      </c>
      <c r="C1498" t="s">
        <v>60</v>
      </c>
      <c r="D1498" t="s">
        <v>43</v>
      </c>
      <c r="E1498" t="s">
        <v>4739</v>
      </c>
      <c r="F1498" t="s">
        <v>4735</v>
      </c>
      <c r="G1498" t="s">
        <v>77</v>
      </c>
      <c r="H1498" t="s">
        <v>63</v>
      </c>
      <c r="I1498" t="s">
        <v>63</v>
      </c>
      <c r="J1498" t="s">
        <v>64</v>
      </c>
      <c r="L1498" t="s">
        <v>50</v>
      </c>
      <c r="M1498" t="s">
        <v>65</v>
      </c>
      <c r="N1498">
        <v>45</v>
      </c>
      <c r="O1498" t="s">
        <v>48</v>
      </c>
      <c r="P1498" t="s">
        <v>66</v>
      </c>
      <c r="Q1498" t="s">
        <v>67</v>
      </c>
      <c r="V1498" t="s">
        <v>48</v>
      </c>
      <c r="W1498" t="s">
        <v>54</v>
      </c>
      <c r="X1498" t="s">
        <v>78</v>
      </c>
      <c r="Y1498" t="s">
        <v>54</v>
      </c>
      <c r="Z1498" t="s">
        <v>1679</v>
      </c>
      <c r="AA1498" t="s">
        <v>54</v>
      </c>
      <c r="AB1498" t="s">
        <v>57</v>
      </c>
      <c r="AC1498" t="s">
        <v>4180</v>
      </c>
      <c r="AH1498">
        <f t="shared" si="253"/>
        <v>0</v>
      </c>
      <c r="AI1498">
        <f t="shared" si="254"/>
        <v>1</v>
      </c>
      <c r="AJ1498" t="str">
        <f t="shared" si="255"/>
        <v/>
      </c>
      <c r="AK1498">
        <v>1</v>
      </c>
      <c r="AL1498" s="8">
        <f t="shared" si="256"/>
        <v>45</v>
      </c>
      <c r="AM1498" s="8">
        <f t="shared" si="257"/>
        <v>0.13333333333333333</v>
      </c>
      <c r="AN1498" s="8">
        <f t="shared" si="258"/>
        <v>2.85</v>
      </c>
      <c r="AO1498" s="8">
        <f>Table1[[#This Row],[L1 Worked Time]]+Table1[[#This Row],[Idle Time]]+Table1[[#This Row],[L1 Pend Time]]</f>
        <v>47.983333333333334</v>
      </c>
      <c r="AP1498" s="1" t="str">
        <f t="shared" si="259"/>
        <v>Mon</v>
      </c>
      <c r="AQ1498" s="6">
        <f>INT(Table1[[#This Row],[Create Date]])</f>
        <v>45040</v>
      </c>
      <c r="AR1498" s="2">
        <f t="shared" si="260"/>
        <v>45040</v>
      </c>
      <c r="AS1498" s="1" t="str">
        <f t="shared" si="261"/>
        <v>08:00:07</v>
      </c>
      <c r="AT1498" s="1" t="str">
        <f t="shared" si="262"/>
        <v>Week-5</v>
      </c>
      <c r="AU1498" s="3">
        <f t="shared" si="263"/>
        <v>0.33333333333333331</v>
      </c>
      <c r="AW1498">
        <v>0.13333333333333333</v>
      </c>
      <c r="AX1498">
        <v>45</v>
      </c>
      <c r="AY1498">
        <v>2.85</v>
      </c>
    </row>
    <row r="1499" spans="1:51" x14ac:dyDescent="0.25">
      <c r="A1499">
        <v>9673</v>
      </c>
      <c r="B1499" t="s">
        <v>59</v>
      </c>
      <c r="C1499" t="s">
        <v>60</v>
      </c>
      <c r="D1499" t="s">
        <v>43</v>
      </c>
      <c r="E1499" t="s">
        <v>4659</v>
      </c>
      <c r="F1499" t="s">
        <v>4660</v>
      </c>
      <c r="G1499" t="s">
        <v>82</v>
      </c>
      <c r="H1499" t="s">
        <v>72</v>
      </c>
      <c r="I1499" t="s">
        <v>72</v>
      </c>
      <c r="J1499" t="s">
        <v>83</v>
      </c>
      <c r="L1499" t="s">
        <v>50</v>
      </c>
      <c r="M1499" t="s">
        <v>65</v>
      </c>
      <c r="N1499">
        <v>2</v>
      </c>
      <c r="O1499" t="s">
        <v>48</v>
      </c>
      <c r="P1499" t="s">
        <v>66</v>
      </c>
      <c r="Q1499" t="s">
        <v>88</v>
      </c>
      <c r="V1499" t="s">
        <v>48</v>
      </c>
      <c r="W1499" t="s">
        <v>54</v>
      </c>
      <c r="X1499" t="s">
        <v>89</v>
      </c>
      <c r="Y1499" t="s">
        <v>54</v>
      </c>
      <c r="Z1499" t="s">
        <v>1764</v>
      </c>
      <c r="AA1499" t="s">
        <v>54</v>
      </c>
      <c r="AB1499" t="s">
        <v>57</v>
      </c>
      <c r="AC1499" t="s">
        <v>4661</v>
      </c>
      <c r="AH1499">
        <f t="shared" si="253"/>
        <v>0</v>
      </c>
      <c r="AI1499">
        <f t="shared" si="254"/>
        <v>1</v>
      </c>
      <c r="AJ1499" t="str">
        <f t="shared" si="255"/>
        <v/>
      </c>
      <c r="AK1499">
        <v>1</v>
      </c>
      <c r="AL1499" s="8">
        <f t="shared" si="256"/>
        <v>2</v>
      </c>
      <c r="AM1499" s="8">
        <f t="shared" si="257"/>
        <v>0.16666666666666666</v>
      </c>
      <c r="AN1499" s="8">
        <f t="shared" si="258"/>
        <v>281.01666666666671</v>
      </c>
      <c r="AO1499" s="8">
        <f>Table1[[#This Row],[L1 Worked Time]]+Table1[[#This Row],[Idle Time]]+Table1[[#This Row],[L1 Pend Time]]</f>
        <v>283.18333333333339</v>
      </c>
      <c r="AP1499" s="1" t="str">
        <f t="shared" si="259"/>
        <v>Tue</v>
      </c>
      <c r="AQ1499" s="6">
        <f>INT(Table1[[#This Row],[Create Date]])</f>
        <v>45041</v>
      </c>
      <c r="AR1499" s="2">
        <f t="shared" si="260"/>
        <v>45041</v>
      </c>
      <c r="AS1499" s="1" t="str">
        <f t="shared" si="261"/>
        <v>18:30:10</v>
      </c>
      <c r="AT1499" s="1" t="str">
        <f t="shared" si="262"/>
        <v>Week-5</v>
      </c>
      <c r="AU1499" s="3">
        <f t="shared" si="263"/>
        <v>0.75</v>
      </c>
      <c r="AW1499">
        <v>0.16666666666666666</v>
      </c>
      <c r="AX1499">
        <v>2</v>
      </c>
      <c r="AY1499">
        <v>281.01666666666671</v>
      </c>
    </row>
    <row r="1500" spans="1:51" x14ac:dyDescent="0.25">
      <c r="A1500">
        <v>9672</v>
      </c>
      <c r="B1500" t="s">
        <v>59</v>
      </c>
      <c r="C1500" t="s">
        <v>60</v>
      </c>
      <c r="D1500" t="s">
        <v>43</v>
      </c>
      <c r="E1500" t="s">
        <v>4662</v>
      </c>
      <c r="F1500" t="s">
        <v>4663</v>
      </c>
      <c r="G1500" t="s">
        <v>82</v>
      </c>
      <c r="H1500" t="s">
        <v>63</v>
      </c>
      <c r="I1500" t="s">
        <v>63</v>
      </c>
      <c r="J1500" t="s">
        <v>48</v>
      </c>
      <c r="K1500" t="s">
        <v>130</v>
      </c>
      <c r="L1500" t="s">
        <v>50</v>
      </c>
      <c r="M1500" t="s">
        <v>51</v>
      </c>
      <c r="N1500">
        <v>27</v>
      </c>
      <c r="O1500" t="s">
        <v>48</v>
      </c>
      <c r="P1500" t="s">
        <v>52</v>
      </c>
      <c r="T1500" t="s">
        <v>105</v>
      </c>
      <c r="V1500" t="s">
        <v>48</v>
      </c>
      <c r="W1500" t="s">
        <v>54</v>
      </c>
      <c r="X1500" t="s">
        <v>148</v>
      </c>
      <c r="Y1500" t="s">
        <v>54</v>
      </c>
      <c r="Z1500" t="s">
        <v>4664</v>
      </c>
      <c r="AA1500" t="s">
        <v>54</v>
      </c>
      <c r="AB1500" t="s">
        <v>57</v>
      </c>
      <c r="AC1500" t="s">
        <v>4665</v>
      </c>
      <c r="AH1500">
        <f t="shared" si="253"/>
        <v>0</v>
      </c>
      <c r="AI1500">
        <f t="shared" si="254"/>
        <v>1</v>
      </c>
      <c r="AJ1500" t="str">
        <f t="shared" si="255"/>
        <v/>
      </c>
      <c r="AK1500">
        <v>1</v>
      </c>
      <c r="AL1500" s="8">
        <f t="shared" si="256"/>
        <v>27</v>
      </c>
      <c r="AM1500" s="8">
        <f t="shared" si="257"/>
        <v>0.11666666666666667</v>
      </c>
      <c r="AN1500" s="8">
        <f t="shared" si="258"/>
        <v>438.38333333333333</v>
      </c>
      <c r="AO1500" s="8">
        <f>Table1[[#This Row],[L1 Worked Time]]+Table1[[#This Row],[Idle Time]]+Table1[[#This Row],[L1 Pend Time]]</f>
        <v>465.5</v>
      </c>
      <c r="AP1500" s="1" t="str">
        <f t="shared" si="259"/>
        <v>Tue</v>
      </c>
      <c r="AQ1500" s="6">
        <f>INT(Table1[[#This Row],[Create Date]])</f>
        <v>45041</v>
      </c>
      <c r="AR1500" s="2">
        <f t="shared" si="260"/>
        <v>45041</v>
      </c>
      <c r="AS1500" s="1" t="str">
        <f t="shared" si="261"/>
        <v>16:30:14</v>
      </c>
      <c r="AT1500" s="1" t="str">
        <f t="shared" si="262"/>
        <v>Week-5</v>
      </c>
      <c r="AU1500" s="3">
        <f t="shared" si="263"/>
        <v>0.66666666666666663</v>
      </c>
      <c r="AW1500">
        <v>0.11666666666666667</v>
      </c>
      <c r="AX1500">
        <v>27</v>
      </c>
      <c r="AY1500">
        <v>438.38333333333333</v>
      </c>
    </row>
    <row r="1501" spans="1:51" x14ac:dyDescent="0.25">
      <c r="A1501">
        <v>9671</v>
      </c>
      <c r="B1501" t="s">
        <v>117</v>
      </c>
      <c r="C1501" t="s">
        <v>109</v>
      </c>
      <c r="D1501" t="s">
        <v>43</v>
      </c>
      <c r="E1501" t="s">
        <v>4569</v>
      </c>
      <c r="F1501" t="s">
        <v>4666</v>
      </c>
      <c r="G1501" t="s">
        <v>82</v>
      </c>
      <c r="H1501" t="s">
        <v>47</v>
      </c>
      <c r="I1501" t="s">
        <v>63</v>
      </c>
      <c r="J1501" t="s">
        <v>112</v>
      </c>
      <c r="K1501" t="s">
        <v>121</v>
      </c>
      <c r="L1501" t="s">
        <v>50</v>
      </c>
      <c r="M1501" t="s">
        <v>122</v>
      </c>
      <c r="N1501">
        <v>62</v>
      </c>
      <c r="O1501" t="s">
        <v>48</v>
      </c>
      <c r="P1501" t="s">
        <v>354</v>
      </c>
      <c r="U1501" t="s">
        <v>355</v>
      </c>
      <c r="V1501" t="s">
        <v>48</v>
      </c>
      <c r="W1501" t="s">
        <v>54</v>
      </c>
      <c r="X1501" t="s">
        <v>84</v>
      </c>
      <c r="Y1501" t="s">
        <v>54</v>
      </c>
      <c r="Z1501" t="s">
        <v>4667</v>
      </c>
      <c r="AA1501" t="s">
        <v>54</v>
      </c>
      <c r="AB1501" t="s">
        <v>57</v>
      </c>
      <c r="AC1501" t="s">
        <v>4668</v>
      </c>
      <c r="AH1501">
        <f t="shared" si="253"/>
        <v>0</v>
      </c>
      <c r="AI1501">
        <f t="shared" si="254"/>
        <v>0</v>
      </c>
      <c r="AJ1501">
        <f t="shared" si="255"/>
        <v>1</v>
      </c>
      <c r="AK1501">
        <v>1</v>
      </c>
      <c r="AL1501" s="8">
        <f t="shared" si="256"/>
        <v>62</v>
      </c>
      <c r="AM1501" s="8">
        <f t="shared" si="257"/>
        <v>0.18333333333333332</v>
      </c>
      <c r="AN1501" s="8">
        <f t="shared" si="258"/>
        <v>150.31666666666666</v>
      </c>
      <c r="AO1501" s="8">
        <f>Table1[[#This Row],[L1 Worked Time]]+Table1[[#This Row],[Idle Time]]+Table1[[#This Row],[L1 Pend Time]]</f>
        <v>212.5</v>
      </c>
      <c r="AP1501" s="1" t="str">
        <f t="shared" si="259"/>
        <v>Tue</v>
      </c>
      <c r="AQ1501" s="6">
        <f>INT(Table1[[#This Row],[Create Date]])</f>
        <v>45041</v>
      </c>
      <c r="AR1501" s="2">
        <f t="shared" si="260"/>
        <v>45041</v>
      </c>
      <c r="AS1501" s="1" t="str">
        <f t="shared" si="261"/>
        <v>15:40:12</v>
      </c>
      <c r="AT1501" s="1" t="str">
        <f t="shared" si="262"/>
        <v>Week-5</v>
      </c>
      <c r="AU1501" s="3">
        <f t="shared" si="263"/>
        <v>0.625</v>
      </c>
      <c r="AW1501">
        <v>0.18333333333333332</v>
      </c>
      <c r="AX1501">
        <v>62</v>
      </c>
      <c r="AY1501">
        <v>150.31666666666666</v>
      </c>
    </row>
    <row r="1502" spans="1:51" x14ac:dyDescent="0.25">
      <c r="A1502">
        <v>9670</v>
      </c>
      <c r="B1502" t="s">
        <v>117</v>
      </c>
      <c r="C1502" t="s">
        <v>109</v>
      </c>
      <c r="D1502" t="s">
        <v>43</v>
      </c>
      <c r="E1502" t="s">
        <v>4569</v>
      </c>
      <c r="F1502" t="s">
        <v>4669</v>
      </c>
      <c r="G1502" t="s">
        <v>181</v>
      </c>
      <c r="H1502" t="s">
        <v>47</v>
      </c>
      <c r="I1502" t="s">
        <v>63</v>
      </c>
      <c r="J1502" t="s">
        <v>112</v>
      </c>
      <c r="K1502" t="s">
        <v>121</v>
      </c>
      <c r="L1502" t="s">
        <v>50</v>
      </c>
      <c r="M1502" t="s">
        <v>122</v>
      </c>
      <c r="N1502">
        <v>117</v>
      </c>
      <c r="O1502" t="s">
        <v>48</v>
      </c>
      <c r="P1502" t="s">
        <v>123</v>
      </c>
      <c r="R1502" t="s">
        <v>158</v>
      </c>
      <c r="V1502" t="s">
        <v>48</v>
      </c>
      <c r="W1502" t="s">
        <v>54</v>
      </c>
      <c r="X1502" t="s">
        <v>4670</v>
      </c>
      <c r="Y1502" t="s">
        <v>54</v>
      </c>
      <c r="Z1502" t="s">
        <v>4671</v>
      </c>
      <c r="AA1502" t="s">
        <v>54</v>
      </c>
      <c r="AB1502" t="s">
        <v>57</v>
      </c>
      <c r="AC1502" t="s">
        <v>57</v>
      </c>
      <c r="AH1502">
        <f t="shared" si="253"/>
        <v>0</v>
      </c>
      <c r="AI1502">
        <f t="shared" si="254"/>
        <v>0</v>
      </c>
      <c r="AJ1502">
        <f t="shared" si="255"/>
        <v>1</v>
      </c>
      <c r="AK1502">
        <v>1</v>
      </c>
      <c r="AL1502" s="8">
        <f t="shared" si="256"/>
        <v>117</v>
      </c>
      <c r="AM1502" s="8">
        <f t="shared" si="257"/>
        <v>6.7166666666666668</v>
      </c>
      <c r="AN1502" s="8">
        <f t="shared" si="258"/>
        <v>1.6666666666666666E-2</v>
      </c>
      <c r="AO1502" s="8">
        <f>Table1[[#This Row],[L1 Worked Time]]+Table1[[#This Row],[Idle Time]]+Table1[[#This Row],[L1 Pend Time]]</f>
        <v>123.73333333333333</v>
      </c>
      <c r="AP1502" s="1" t="str">
        <f t="shared" si="259"/>
        <v>Tue</v>
      </c>
      <c r="AQ1502" s="6">
        <f>INT(Table1[[#This Row],[Create Date]])</f>
        <v>45041</v>
      </c>
      <c r="AR1502" s="2">
        <f t="shared" si="260"/>
        <v>45041</v>
      </c>
      <c r="AS1502" s="1" t="str">
        <f t="shared" si="261"/>
        <v>14:10:13</v>
      </c>
      <c r="AT1502" s="1" t="str">
        <f t="shared" si="262"/>
        <v>Week-5</v>
      </c>
      <c r="AU1502" s="3">
        <f t="shared" si="263"/>
        <v>0.58333333333333326</v>
      </c>
      <c r="AW1502">
        <v>6.7166666666666668</v>
      </c>
      <c r="AX1502">
        <v>117</v>
      </c>
      <c r="AY1502">
        <v>1.6666666666666666E-2</v>
      </c>
    </row>
    <row r="1503" spans="1:51" x14ac:dyDescent="0.25">
      <c r="A1503">
        <v>9669</v>
      </c>
      <c r="B1503" t="s">
        <v>117</v>
      </c>
      <c r="C1503" t="s">
        <v>109</v>
      </c>
      <c r="D1503" t="s">
        <v>43</v>
      </c>
      <c r="E1503" t="s">
        <v>4569</v>
      </c>
      <c r="F1503" t="s">
        <v>4672</v>
      </c>
      <c r="G1503" t="s">
        <v>140</v>
      </c>
      <c r="H1503" t="s">
        <v>47</v>
      </c>
      <c r="I1503" t="s">
        <v>63</v>
      </c>
      <c r="J1503" t="s">
        <v>112</v>
      </c>
      <c r="K1503" t="s">
        <v>121</v>
      </c>
      <c r="L1503" t="s">
        <v>50</v>
      </c>
      <c r="M1503" t="s">
        <v>122</v>
      </c>
      <c r="N1503">
        <v>112</v>
      </c>
      <c r="O1503" t="s">
        <v>48</v>
      </c>
      <c r="P1503" t="s">
        <v>123</v>
      </c>
      <c r="R1503" t="s">
        <v>158</v>
      </c>
      <c r="V1503" t="s">
        <v>48</v>
      </c>
      <c r="W1503" t="s">
        <v>54</v>
      </c>
      <c r="X1503" t="s">
        <v>4673</v>
      </c>
      <c r="Y1503" t="s">
        <v>54</v>
      </c>
      <c r="Z1503" t="s">
        <v>4571</v>
      </c>
      <c r="AA1503" t="s">
        <v>54</v>
      </c>
      <c r="AB1503" t="s">
        <v>57</v>
      </c>
      <c r="AC1503" t="s">
        <v>4674</v>
      </c>
      <c r="AH1503">
        <f t="shared" si="253"/>
        <v>0</v>
      </c>
      <c r="AI1503">
        <f t="shared" si="254"/>
        <v>0</v>
      </c>
      <c r="AJ1503">
        <f t="shared" si="255"/>
        <v>1</v>
      </c>
      <c r="AK1503">
        <v>1</v>
      </c>
      <c r="AL1503" s="8">
        <f t="shared" si="256"/>
        <v>112</v>
      </c>
      <c r="AM1503" s="8">
        <f t="shared" si="257"/>
        <v>9.1833333333333336</v>
      </c>
      <c r="AN1503" s="8">
        <f t="shared" si="258"/>
        <v>62.3</v>
      </c>
      <c r="AO1503" s="8">
        <f>Table1[[#This Row],[L1 Worked Time]]+Table1[[#This Row],[Idle Time]]+Table1[[#This Row],[L1 Pend Time]]</f>
        <v>183.48333333333335</v>
      </c>
      <c r="AP1503" s="1" t="str">
        <f t="shared" si="259"/>
        <v>Tue</v>
      </c>
      <c r="AQ1503" s="6">
        <f>INT(Table1[[#This Row],[Create Date]])</f>
        <v>45041</v>
      </c>
      <c r="AR1503" s="2">
        <f t="shared" si="260"/>
        <v>45041</v>
      </c>
      <c r="AS1503" s="1" t="str">
        <f t="shared" si="261"/>
        <v>13:30:13</v>
      </c>
      <c r="AT1503" s="1" t="str">
        <f t="shared" si="262"/>
        <v>Week-5</v>
      </c>
      <c r="AU1503" s="3">
        <f t="shared" si="263"/>
        <v>0.54166666666666663</v>
      </c>
      <c r="AW1503">
        <v>9.1833333333333336</v>
      </c>
      <c r="AX1503">
        <v>112</v>
      </c>
      <c r="AY1503">
        <v>62.3</v>
      </c>
    </row>
    <row r="1504" spans="1:51" x14ac:dyDescent="0.25">
      <c r="A1504">
        <v>9668</v>
      </c>
      <c r="B1504" t="s">
        <v>117</v>
      </c>
      <c r="C1504" t="s">
        <v>109</v>
      </c>
      <c r="D1504" t="s">
        <v>43</v>
      </c>
      <c r="E1504" t="s">
        <v>4569</v>
      </c>
      <c r="F1504" t="s">
        <v>4675</v>
      </c>
      <c r="G1504" t="s">
        <v>82</v>
      </c>
      <c r="H1504" t="s">
        <v>47</v>
      </c>
      <c r="I1504" t="s">
        <v>63</v>
      </c>
      <c r="J1504" t="s">
        <v>112</v>
      </c>
      <c r="K1504" t="s">
        <v>121</v>
      </c>
      <c r="L1504" t="s">
        <v>50</v>
      </c>
      <c r="M1504" t="s">
        <v>122</v>
      </c>
      <c r="N1504">
        <v>308</v>
      </c>
      <c r="O1504" t="s">
        <v>48</v>
      </c>
      <c r="P1504" t="s">
        <v>354</v>
      </c>
      <c r="U1504" t="s">
        <v>355</v>
      </c>
      <c r="V1504" t="s">
        <v>48</v>
      </c>
      <c r="W1504" t="s">
        <v>54</v>
      </c>
      <c r="X1504" t="s">
        <v>4676</v>
      </c>
      <c r="Y1504" t="s">
        <v>54</v>
      </c>
      <c r="Z1504" t="s">
        <v>4677</v>
      </c>
      <c r="AA1504" t="s">
        <v>54</v>
      </c>
      <c r="AB1504" t="s">
        <v>57</v>
      </c>
      <c r="AC1504" t="s">
        <v>4144</v>
      </c>
      <c r="AH1504">
        <f t="shared" si="253"/>
        <v>0</v>
      </c>
      <c r="AI1504">
        <f t="shared" si="254"/>
        <v>0</v>
      </c>
      <c r="AJ1504">
        <f t="shared" si="255"/>
        <v>1</v>
      </c>
      <c r="AK1504">
        <v>1</v>
      </c>
      <c r="AL1504" s="8">
        <f t="shared" si="256"/>
        <v>308</v>
      </c>
      <c r="AM1504" s="8">
        <f t="shared" si="257"/>
        <v>3.3166666666666664</v>
      </c>
      <c r="AN1504" s="8">
        <f t="shared" si="258"/>
        <v>5.8166666666666673</v>
      </c>
      <c r="AO1504" s="8">
        <f>Table1[[#This Row],[L1 Worked Time]]+Table1[[#This Row],[Idle Time]]+Table1[[#This Row],[L1 Pend Time]]</f>
        <v>317.13333333333333</v>
      </c>
      <c r="AP1504" s="1" t="str">
        <f t="shared" si="259"/>
        <v>Tue</v>
      </c>
      <c r="AQ1504" s="6">
        <f>INT(Table1[[#This Row],[Create Date]])</f>
        <v>45041</v>
      </c>
      <c r="AR1504" s="2">
        <f t="shared" si="260"/>
        <v>45041</v>
      </c>
      <c r="AS1504" s="1" t="str">
        <f t="shared" si="261"/>
        <v>12:50:14</v>
      </c>
      <c r="AT1504" s="1" t="str">
        <f t="shared" si="262"/>
        <v>Week-5</v>
      </c>
      <c r="AU1504" s="3">
        <f t="shared" si="263"/>
        <v>0.5</v>
      </c>
      <c r="AW1504">
        <v>3.3166666666666664</v>
      </c>
      <c r="AX1504">
        <v>308</v>
      </c>
      <c r="AY1504">
        <v>5.8166666666666673</v>
      </c>
    </row>
    <row r="1505" spans="1:51" x14ac:dyDescent="0.25">
      <c r="A1505">
        <v>9667</v>
      </c>
      <c r="B1505" t="s">
        <v>41</v>
      </c>
      <c r="C1505" t="s">
        <v>60</v>
      </c>
      <c r="D1505" t="s">
        <v>43</v>
      </c>
      <c r="E1505" t="s">
        <v>110</v>
      </c>
      <c r="F1505" t="s">
        <v>4678</v>
      </c>
      <c r="G1505" t="s">
        <v>140</v>
      </c>
      <c r="H1505" t="s">
        <v>72</v>
      </c>
      <c r="I1505" t="s">
        <v>72</v>
      </c>
      <c r="J1505" t="s">
        <v>112</v>
      </c>
      <c r="K1505" t="s">
        <v>113</v>
      </c>
      <c r="L1505" t="s">
        <v>50</v>
      </c>
      <c r="M1505" t="s">
        <v>114</v>
      </c>
      <c r="N1505">
        <v>28</v>
      </c>
      <c r="O1505" t="s">
        <v>48</v>
      </c>
      <c r="P1505" t="s">
        <v>52</v>
      </c>
      <c r="T1505" t="s">
        <v>105</v>
      </c>
      <c r="V1505" t="s">
        <v>48</v>
      </c>
      <c r="W1505" t="s">
        <v>54</v>
      </c>
      <c r="X1505" t="s">
        <v>359</v>
      </c>
      <c r="Y1505" t="s">
        <v>54</v>
      </c>
      <c r="Z1505" t="s">
        <v>2113</v>
      </c>
      <c r="AA1505" t="s">
        <v>54</v>
      </c>
      <c r="AB1505" t="s">
        <v>57</v>
      </c>
      <c r="AC1505" t="s">
        <v>1803</v>
      </c>
      <c r="AH1505">
        <f t="shared" si="253"/>
        <v>0</v>
      </c>
      <c r="AI1505">
        <f t="shared" si="254"/>
        <v>1</v>
      </c>
      <c r="AJ1505" t="str">
        <f t="shared" si="255"/>
        <v/>
      </c>
      <c r="AK1505">
        <v>1</v>
      </c>
      <c r="AL1505" s="8">
        <f t="shared" si="256"/>
        <v>28</v>
      </c>
      <c r="AM1505" s="8">
        <f t="shared" si="257"/>
        <v>0.2</v>
      </c>
      <c r="AN1505" s="8">
        <f t="shared" si="258"/>
        <v>5.6</v>
      </c>
      <c r="AO1505" s="8">
        <f>Table1[[#This Row],[L1 Worked Time]]+Table1[[#This Row],[Idle Time]]+Table1[[#This Row],[L1 Pend Time]]</f>
        <v>33.799999999999997</v>
      </c>
      <c r="AP1505" s="1" t="str">
        <f t="shared" si="259"/>
        <v>Tue</v>
      </c>
      <c r="AQ1505" s="6">
        <f>INT(Table1[[#This Row],[Create Date]])</f>
        <v>45041</v>
      </c>
      <c r="AR1505" s="2">
        <f t="shared" si="260"/>
        <v>45041</v>
      </c>
      <c r="AS1505" s="1" t="str">
        <f t="shared" si="261"/>
        <v>12:50:12</v>
      </c>
      <c r="AT1505" s="1" t="str">
        <f t="shared" si="262"/>
        <v>Week-5</v>
      </c>
      <c r="AU1505" s="3">
        <f t="shared" si="263"/>
        <v>0.5</v>
      </c>
      <c r="AW1505">
        <v>0.2</v>
      </c>
      <c r="AX1505">
        <v>28</v>
      </c>
      <c r="AY1505">
        <v>5.6</v>
      </c>
    </row>
    <row r="1506" spans="1:51" x14ac:dyDescent="0.25">
      <c r="A1506">
        <v>9666</v>
      </c>
      <c r="B1506" t="s">
        <v>41</v>
      </c>
      <c r="C1506" t="s">
        <v>60</v>
      </c>
      <c r="D1506" t="s">
        <v>43</v>
      </c>
      <c r="E1506" t="s">
        <v>110</v>
      </c>
      <c r="F1506" t="s">
        <v>4679</v>
      </c>
      <c r="G1506" t="s">
        <v>181</v>
      </c>
      <c r="H1506" t="s">
        <v>72</v>
      </c>
      <c r="I1506" t="s">
        <v>72</v>
      </c>
      <c r="J1506" t="s">
        <v>112</v>
      </c>
      <c r="K1506" t="s">
        <v>113</v>
      </c>
      <c r="L1506" t="s">
        <v>50</v>
      </c>
      <c r="M1506" t="s">
        <v>114</v>
      </c>
      <c r="N1506">
        <v>29</v>
      </c>
      <c r="O1506" t="s">
        <v>48</v>
      </c>
      <c r="P1506" t="s">
        <v>52</v>
      </c>
      <c r="T1506" t="s">
        <v>105</v>
      </c>
      <c r="V1506" t="s">
        <v>48</v>
      </c>
      <c r="W1506" t="s">
        <v>54</v>
      </c>
      <c r="X1506" t="s">
        <v>84</v>
      </c>
      <c r="Y1506" t="s">
        <v>54</v>
      </c>
      <c r="Z1506" t="s">
        <v>1189</v>
      </c>
      <c r="AA1506" t="s">
        <v>54</v>
      </c>
      <c r="AB1506" t="s">
        <v>57</v>
      </c>
      <c r="AC1506" t="s">
        <v>4680</v>
      </c>
      <c r="AH1506">
        <f t="shared" si="253"/>
        <v>0</v>
      </c>
      <c r="AI1506">
        <f t="shared" si="254"/>
        <v>1</v>
      </c>
      <c r="AJ1506" t="str">
        <f t="shared" si="255"/>
        <v/>
      </c>
      <c r="AK1506">
        <v>1</v>
      </c>
      <c r="AL1506" s="8">
        <f t="shared" si="256"/>
        <v>29.000000000000004</v>
      </c>
      <c r="AM1506" s="8">
        <f t="shared" si="257"/>
        <v>0.18333333333333332</v>
      </c>
      <c r="AN1506" s="8">
        <f t="shared" si="258"/>
        <v>398.38333333333333</v>
      </c>
      <c r="AO1506" s="8">
        <f>Table1[[#This Row],[L1 Worked Time]]+Table1[[#This Row],[Idle Time]]+Table1[[#This Row],[L1 Pend Time]]</f>
        <v>427.56666666666666</v>
      </c>
      <c r="AP1506" s="1" t="str">
        <f t="shared" si="259"/>
        <v>Tue</v>
      </c>
      <c r="AQ1506" s="6">
        <f>INT(Table1[[#This Row],[Create Date]])</f>
        <v>45041</v>
      </c>
      <c r="AR1506" s="2">
        <f t="shared" si="260"/>
        <v>45041</v>
      </c>
      <c r="AS1506" s="1" t="str">
        <f t="shared" si="261"/>
        <v>12:40:13</v>
      </c>
      <c r="AT1506" s="1" t="str">
        <f t="shared" si="262"/>
        <v>Week-5</v>
      </c>
      <c r="AU1506" s="3">
        <f t="shared" si="263"/>
        <v>0.5</v>
      </c>
      <c r="AW1506">
        <v>0.18333333333333332</v>
      </c>
      <c r="AX1506">
        <v>29.000000000000004</v>
      </c>
      <c r="AY1506">
        <v>398.38333333333333</v>
      </c>
    </row>
    <row r="1507" spans="1:51" x14ac:dyDescent="0.25">
      <c r="A1507">
        <v>9665</v>
      </c>
      <c r="B1507" t="s">
        <v>59</v>
      </c>
      <c r="C1507" t="s">
        <v>60</v>
      </c>
      <c r="D1507" t="s">
        <v>43</v>
      </c>
      <c r="E1507" t="s">
        <v>4681</v>
      </c>
      <c r="F1507" t="s">
        <v>4682</v>
      </c>
      <c r="G1507" t="s">
        <v>181</v>
      </c>
      <c r="H1507" t="s">
        <v>72</v>
      </c>
      <c r="I1507" t="s">
        <v>72</v>
      </c>
      <c r="J1507" t="s">
        <v>64</v>
      </c>
      <c r="L1507" t="s">
        <v>50</v>
      </c>
      <c r="M1507" t="s">
        <v>65</v>
      </c>
      <c r="N1507">
        <v>94</v>
      </c>
      <c r="O1507" t="s">
        <v>48</v>
      </c>
      <c r="P1507" t="s">
        <v>66</v>
      </c>
      <c r="Q1507" t="s">
        <v>73</v>
      </c>
      <c r="V1507" t="s">
        <v>48</v>
      </c>
      <c r="W1507" t="s">
        <v>54</v>
      </c>
      <c r="X1507" t="s">
        <v>84</v>
      </c>
      <c r="Y1507" t="s">
        <v>54</v>
      </c>
      <c r="Z1507" t="s">
        <v>4683</v>
      </c>
      <c r="AA1507" t="s">
        <v>54</v>
      </c>
      <c r="AB1507" t="s">
        <v>57</v>
      </c>
      <c r="AC1507" t="s">
        <v>57</v>
      </c>
      <c r="AH1507">
        <f t="shared" si="253"/>
        <v>0</v>
      </c>
      <c r="AI1507">
        <f t="shared" si="254"/>
        <v>1</v>
      </c>
      <c r="AJ1507" t="str">
        <f t="shared" si="255"/>
        <v/>
      </c>
      <c r="AK1507">
        <v>1</v>
      </c>
      <c r="AL1507" s="8">
        <f t="shared" si="256"/>
        <v>94</v>
      </c>
      <c r="AM1507" s="8">
        <f t="shared" si="257"/>
        <v>0.18333333333333332</v>
      </c>
      <c r="AN1507" s="8">
        <f t="shared" si="258"/>
        <v>1.6666666666666666E-2</v>
      </c>
      <c r="AO1507" s="8">
        <f>Table1[[#This Row],[L1 Worked Time]]+Table1[[#This Row],[Idle Time]]+Table1[[#This Row],[L1 Pend Time]]</f>
        <v>94.2</v>
      </c>
      <c r="AP1507" s="1" t="str">
        <f t="shared" si="259"/>
        <v>Tue</v>
      </c>
      <c r="AQ1507" s="6">
        <f>INT(Table1[[#This Row],[Create Date]])</f>
        <v>45041</v>
      </c>
      <c r="AR1507" s="2">
        <f t="shared" si="260"/>
        <v>45041</v>
      </c>
      <c r="AS1507" s="1" t="str">
        <f t="shared" si="261"/>
        <v>12:30:07</v>
      </c>
      <c r="AT1507" s="1" t="str">
        <f t="shared" si="262"/>
        <v>Week-5</v>
      </c>
      <c r="AU1507" s="3">
        <f t="shared" si="263"/>
        <v>0.5</v>
      </c>
      <c r="AW1507">
        <v>0.18333333333333332</v>
      </c>
      <c r="AX1507">
        <v>94</v>
      </c>
      <c r="AY1507">
        <v>1.6666666666666666E-2</v>
      </c>
    </row>
    <row r="1508" spans="1:51" x14ac:dyDescent="0.25">
      <c r="A1508">
        <v>9664</v>
      </c>
      <c r="B1508" t="s">
        <v>59</v>
      </c>
      <c r="C1508" t="s">
        <v>60</v>
      </c>
      <c r="D1508" t="s">
        <v>43</v>
      </c>
      <c r="E1508" t="s">
        <v>4684</v>
      </c>
      <c r="F1508" t="s">
        <v>4685</v>
      </c>
      <c r="G1508" t="s">
        <v>140</v>
      </c>
      <c r="H1508" t="s">
        <v>63</v>
      </c>
      <c r="I1508" t="s">
        <v>63</v>
      </c>
      <c r="J1508" t="s">
        <v>64</v>
      </c>
      <c r="L1508" t="s">
        <v>50</v>
      </c>
      <c r="M1508" t="s">
        <v>114</v>
      </c>
      <c r="N1508">
        <v>129</v>
      </c>
      <c r="O1508" t="s">
        <v>48</v>
      </c>
      <c r="P1508" t="s">
        <v>66</v>
      </c>
      <c r="Q1508" t="s">
        <v>67</v>
      </c>
      <c r="V1508" t="s">
        <v>48</v>
      </c>
      <c r="W1508" t="s">
        <v>54</v>
      </c>
      <c r="X1508" t="s">
        <v>435</v>
      </c>
      <c r="Y1508" t="s">
        <v>54</v>
      </c>
      <c r="Z1508" t="s">
        <v>4686</v>
      </c>
      <c r="AA1508" t="s">
        <v>54</v>
      </c>
      <c r="AB1508" t="s">
        <v>57</v>
      </c>
      <c r="AC1508" t="s">
        <v>4687</v>
      </c>
      <c r="AH1508">
        <f t="shared" si="253"/>
        <v>0</v>
      </c>
      <c r="AI1508">
        <f t="shared" si="254"/>
        <v>1</v>
      </c>
      <c r="AJ1508" t="str">
        <f t="shared" si="255"/>
        <v/>
      </c>
      <c r="AK1508">
        <v>1</v>
      </c>
      <c r="AL1508" s="8">
        <f t="shared" si="256"/>
        <v>129</v>
      </c>
      <c r="AM1508" s="8">
        <f t="shared" si="257"/>
        <v>0.21666666666666667</v>
      </c>
      <c r="AN1508" s="8">
        <f t="shared" si="258"/>
        <v>29.833333333333329</v>
      </c>
      <c r="AO1508" s="8">
        <f>Table1[[#This Row],[L1 Worked Time]]+Table1[[#This Row],[Idle Time]]+Table1[[#This Row],[L1 Pend Time]]</f>
        <v>159.05000000000001</v>
      </c>
      <c r="AP1508" s="1" t="str">
        <f t="shared" si="259"/>
        <v>Tue</v>
      </c>
      <c r="AQ1508" s="6">
        <f>INT(Table1[[#This Row],[Create Date]])</f>
        <v>45041</v>
      </c>
      <c r="AR1508" s="2">
        <f t="shared" si="260"/>
        <v>45041</v>
      </c>
      <c r="AS1508" s="1" t="str">
        <f t="shared" si="261"/>
        <v>12:00:05</v>
      </c>
      <c r="AT1508" s="1" t="str">
        <f t="shared" si="262"/>
        <v>Week-5</v>
      </c>
      <c r="AU1508" s="3">
        <f t="shared" si="263"/>
        <v>0.5</v>
      </c>
      <c r="AW1508">
        <v>0.21666666666666667</v>
      </c>
      <c r="AX1508">
        <v>129</v>
      </c>
      <c r="AY1508">
        <v>29.833333333333329</v>
      </c>
    </row>
    <row r="1509" spans="1:51" x14ac:dyDescent="0.25">
      <c r="A1509">
        <v>9663</v>
      </c>
      <c r="B1509" t="s">
        <v>59</v>
      </c>
      <c r="C1509" t="s">
        <v>60</v>
      </c>
      <c r="D1509" t="s">
        <v>43</v>
      </c>
      <c r="E1509" t="s">
        <v>2777</v>
      </c>
      <c r="F1509" t="s">
        <v>4688</v>
      </c>
      <c r="G1509" t="s">
        <v>181</v>
      </c>
      <c r="H1509" t="s">
        <v>63</v>
      </c>
      <c r="I1509" t="s">
        <v>63</v>
      </c>
      <c r="J1509" t="s">
        <v>48</v>
      </c>
      <c r="K1509" t="s">
        <v>130</v>
      </c>
      <c r="L1509" t="s">
        <v>50</v>
      </c>
      <c r="M1509" t="s">
        <v>122</v>
      </c>
      <c r="N1509">
        <v>55</v>
      </c>
      <c r="O1509" t="s">
        <v>48</v>
      </c>
      <c r="P1509" t="s">
        <v>52</v>
      </c>
      <c r="T1509" t="s">
        <v>105</v>
      </c>
      <c r="V1509" t="s">
        <v>48</v>
      </c>
      <c r="W1509" t="s">
        <v>54</v>
      </c>
      <c r="X1509" t="s">
        <v>78</v>
      </c>
      <c r="Y1509" t="s">
        <v>54</v>
      </c>
      <c r="Z1509" t="s">
        <v>4689</v>
      </c>
      <c r="AA1509" t="s">
        <v>54</v>
      </c>
      <c r="AB1509" t="s">
        <v>57</v>
      </c>
      <c r="AC1509" t="s">
        <v>57</v>
      </c>
      <c r="AH1509">
        <f t="shared" si="253"/>
        <v>0</v>
      </c>
      <c r="AI1509">
        <f t="shared" si="254"/>
        <v>1</v>
      </c>
      <c r="AJ1509" t="str">
        <f t="shared" si="255"/>
        <v/>
      </c>
      <c r="AK1509">
        <v>1</v>
      </c>
      <c r="AL1509" s="8">
        <f t="shared" si="256"/>
        <v>55.000000000000007</v>
      </c>
      <c r="AM1509" s="8">
        <f t="shared" si="257"/>
        <v>0.13333333333333333</v>
      </c>
      <c r="AN1509" s="8">
        <f t="shared" si="258"/>
        <v>1.6666666666666666E-2</v>
      </c>
      <c r="AO1509" s="8">
        <f>Table1[[#This Row],[L1 Worked Time]]+Table1[[#This Row],[Idle Time]]+Table1[[#This Row],[L1 Pend Time]]</f>
        <v>55.150000000000006</v>
      </c>
      <c r="AP1509" s="1" t="str">
        <f t="shared" si="259"/>
        <v>Tue</v>
      </c>
      <c r="AQ1509" s="6">
        <f>INT(Table1[[#This Row],[Create Date]])</f>
        <v>45041</v>
      </c>
      <c r="AR1509" s="2">
        <f t="shared" si="260"/>
        <v>45041</v>
      </c>
      <c r="AS1509" s="1" t="str">
        <f t="shared" si="261"/>
        <v>10:20:12</v>
      </c>
      <c r="AT1509" s="1" t="str">
        <f t="shared" si="262"/>
        <v>Week-5</v>
      </c>
      <c r="AU1509" s="3">
        <f t="shared" si="263"/>
        <v>0.41666666666666663</v>
      </c>
      <c r="AW1509">
        <v>0.13333333333333333</v>
      </c>
      <c r="AX1509">
        <v>55.000000000000007</v>
      </c>
      <c r="AY1509">
        <v>1.6666666666666666E-2</v>
      </c>
    </row>
    <row r="1510" spans="1:51" x14ac:dyDescent="0.25">
      <c r="A1510">
        <v>9662</v>
      </c>
      <c r="B1510" t="s">
        <v>41</v>
      </c>
      <c r="C1510" t="s">
        <v>109</v>
      </c>
      <c r="D1510" t="s">
        <v>43</v>
      </c>
      <c r="E1510" t="s">
        <v>3386</v>
      </c>
      <c r="F1510" t="s">
        <v>4690</v>
      </c>
      <c r="G1510" t="s">
        <v>77</v>
      </c>
      <c r="H1510" t="s">
        <v>63</v>
      </c>
      <c r="I1510" t="s">
        <v>63</v>
      </c>
      <c r="J1510" t="s">
        <v>112</v>
      </c>
      <c r="K1510" t="s">
        <v>2614</v>
      </c>
      <c r="L1510" t="s">
        <v>50</v>
      </c>
      <c r="M1510" t="s">
        <v>114</v>
      </c>
      <c r="N1510">
        <v>10</v>
      </c>
      <c r="O1510" t="s">
        <v>48</v>
      </c>
      <c r="P1510" t="s">
        <v>354</v>
      </c>
      <c r="U1510" t="s">
        <v>3388</v>
      </c>
      <c r="V1510" t="s">
        <v>48</v>
      </c>
      <c r="W1510" t="s">
        <v>54</v>
      </c>
      <c r="X1510" t="s">
        <v>125</v>
      </c>
      <c r="Y1510" t="s">
        <v>54</v>
      </c>
      <c r="Z1510" t="s">
        <v>4691</v>
      </c>
      <c r="AA1510" t="s">
        <v>54</v>
      </c>
      <c r="AB1510" t="s">
        <v>57</v>
      </c>
      <c r="AC1510" t="s">
        <v>4692</v>
      </c>
      <c r="AH1510">
        <f t="shared" si="253"/>
        <v>0</v>
      </c>
      <c r="AI1510">
        <f t="shared" si="254"/>
        <v>1</v>
      </c>
      <c r="AJ1510" t="str">
        <f t="shared" si="255"/>
        <v/>
      </c>
      <c r="AK1510">
        <v>1</v>
      </c>
      <c r="AL1510" s="8">
        <f t="shared" si="256"/>
        <v>10</v>
      </c>
      <c r="AM1510" s="8">
        <f t="shared" si="257"/>
        <v>0.23333333333333334</v>
      </c>
      <c r="AN1510" s="8">
        <f t="shared" si="258"/>
        <v>28.283333333333335</v>
      </c>
      <c r="AO1510" s="8">
        <f>Table1[[#This Row],[L1 Worked Time]]+Table1[[#This Row],[Idle Time]]+Table1[[#This Row],[L1 Pend Time]]</f>
        <v>38.516666666666666</v>
      </c>
      <c r="AP1510" s="1" t="str">
        <f t="shared" si="259"/>
        <v>Tue</v>
      </c>
      <c r="AQ1510" s="6">
        <f>INT(Table1[[#This Row],[Create Date]])</f>
        <v>45041</v>
      </c>
      <c r="AR1510" s="2">
        <f t="shared" si="260"/>
        <v>45041</v>
      </c>
      <c r="AS1510" s="1" t="str">
        <f t="shared" si="261"/>
        <v>02:30:03</v>
      </c>
      <c r="AT1510" s="1" t="str">
        <f t="shared" si="262"/>
        <v>Week-5</v>
      </c>
      <c r="AU1510" s="3">
        <f t="shared" si="263"/>
        <v>8.3333333333333329E-2</v>
      </c>
      <c r="AW1510">
        <v>0.23333333333333334</v>
      </c>
      <c r="AX1510">
        <v>10</v>
      </c>
      <c r="AY1510">
        <v>28.283333333333335</v>
      </c>
    </row>
    <row r="1511" spans="1:51" x14ac:dyDescent="0.25">
      <c r="A1511">
        <v>9685</v>
      </c>
      <c r="B1511" t="s">
        <v>117</v>
      </c>
      <c r="C1511" t="s">
        <v>60</v>
      </c>
      <c r="D1511" t="s">
        <v>43</v>
      </c>
      <c r="E1511" t="s">
        <v>110</v>
      </c>
      <c r="F1511" t="s">
        <v>4627</v>
      </c>
      <c r="G1511" t="s">
        <v>82</v>
      </c>
      <c r="H1511" t="s">
        <v>63</v>
      </c>
      <c r="I1511" t="s">
        <v>63</v>
      </c>
      <c r="J1511" t="s">
        <v>379</v>
      </c>
      <c r="K1511" t="s">
        <v>113</v>
      </c>
      <c r="L1511" t="s">
        <v>50</v>
      </c>
      <c r="M1511" t="s">
        <v>122</v>
      </c>
      <c r="N1511">
        <v>2</v>
      </c>
      <c r="O1511" t="s">
        <v>48</v>
      </c>
      <c r="P1511" t="s">
        <v>52</v>
      </c>
      <c r="T1511" t="s">
        <v>105</v>
      </c>
      <c r="V1511" t="s">
        <v>48</v>
      </c>
      <c r="W1511" t="s">
        <v>54</v>
      </c>
      <c r="X1511" t="s">
        <v>232</v>
      </c>
      <c r="Y1511" t="s">
        <v>54</v>
      </c>
      <c r="Z1511" t="s">
        <v>4628</v>
      </c>
      <c r="AA1511" t="s">
        <v>54</v>
      </c>
      <c r="AB1511" t="s">
        <v>57</v>
      </c>
      <c r="AC1511" t="s">
        <v>4629</v>
      </c>
      <c r="AH1511">
        <f t="shared" si="253"/>
        <v>0</v>
      </c>
      <c r="AI1511">
        <f t="shared" si="254"/>
        <v>1</v>
      </c>
      <c r="AJ1511" t="str">
        <f t="shared" si="255"/>
        <v/>
      </c>
      <c r="AK1511">
        <v>1</v>
      </c>
      <c r="AL1511" s="8">
        <f t="shared" si="256"/>
        <v>2</v>
      </c>
      <c r="AM1511" s="8">
        <f t="shared" si="257"/>
        <v>0.78333333333333333</v>
      </c>
      <c r="AN1511" s="8">
        <f t="shared" si="258"/>
        <v>294.8</v>
      </c>
      <c r="AO1511" s="8">
        <f>Table1[[#This Row],[L1 Worked Time]]+Table1[[#This Row],[Idle Time]]+Table1[[#This Row],[L1 Pend Time]]</f>
        <v>297.58333333333337</v>
      </c>
      <c r="AP1511" s="1" t="str">
        <f t="shared" si="259"/>
        <v>Wed</v>
      </c>
      <c r="AQ1511" s="6">
        <f>INT(Table1[[#This Row],[Create Date]])</f>
        <v>45042</v>
      </c>
      <c r="AR1511" s="2">
        <f t="shared" si="260"/>
        <v>45042</v>
      </c>
      <c r="AS1511" s="1" t="str">
        <f t="shared" si="261"/>
        <v>20:00:13</v>
      </c>
      <c r="AT1511" s="1" t="str">
        <f t="shared" si="262"/>
        <v>Week-5</v>
      </c>
      <c r="AU1511" s="3">
        <f t="shared" si="263"/>
        <v>0.83333333333333326</v>
      </c>
      <c r="AW1511">
        <v>0.78333333333333333</v>
      </c>
      <c r="AX1511">
        <v>2</v>
      </c>
      <c r="AY1511">
        <v>294.8</v>
      </c>
    </row>
    <row r="1512" spans="1:51" x14ac:dyDescent="0.25">
      <c r="A1512">
        <v>9684</v>
      </c>
      <c r="B1512" t="s">
        <v>59</v>
      </c>
      <c r="C1512" t="s">
        <v>60</v>
      </c>
      <c r="D1512" t="s">
        <v>43</v>
      </c>
      <c r="E1512" t="s">
        <v>4630</v>
      </c>
      <c r="F1512" t="s">
        <v>4631</v>
      </c>
      <c r="G1512" t="s">
        <v>82</v>
      </c>
      <c r="H1512" t="s">
        <v>72</v>
      </c>
      <c r="I1512" t="s">
        <v>72</v>
      </c>
      <c r="J1512" t="s">
        <v>64</v>
      </c>
      <c r="L1512" t="s">
        <v>50</v>
      </c>
      <c r="M1512" t="s">
        <v>65</v>
      </c>
      <c r="N1512">
        <v>36</v>
      </c>
      <c r="O1512" t="s">
        <v>48</v>
      </c>
      <c r="P1512" t="s">
        <v>66</v>
      </c>
      <c r="Q1512" t="s">
        <v>73</v>
      </c>
      <c r="V1512" t="s">
        <v>48</v>
      </c>
      <c r="W1512" t="s">
        <v>54</v>
      </c>
      <c r="X1512" t="s">
        <v>125</v>
      </c>
      <c r="Y1512" t="s">
        <v>54</v>
      </c>
      <c r="Z1512" t="s">
        <v>4632</v>
      </c>
      <c r="AA1512" t="s">
        <v>54</v>
      </c>
      <c r="AB1512" t="s">
        <v>57</v>
      </c>
      <c r="AC1512" t="s">
        <v>4633</v>
      </c>
      <c r="AH1512">
        <f t="shared" si="253"/>
        <v>0</v>
      </c>
      <c r="AI1512">
        <f t="shared" si="254"/>
        <v>1</v>
      </c>
      <c r="AJ1512" t="str">
        <f t="shared" si="255"/>
        <v/>
      </c>
      <c r="AK1512">
        <v>1</v>
      </c>
      <c r="AL1512" s="8">
        <f t="shared" si="256"/>
        <v>36</v>
      </c>
      <c r="AM1512" s="8">
        <f t="shared" si="257"/>
        <v>0.23333333333333334</v>
      </c>
      <c r="AN1512" s="8">
        <f t="shared" si="258"/>
        <v>108.4</v>
      </c>
      <c r="AO1512" s="8">
        <f>Table1[[#This Row],[L1 Worked Time]]+Table1[[#This Row],[Idle Time]]+Table1[[#This Row],[L1 Pend Time]]</f>
        <v>144.63333333333333</v>
      </c>
      <c r="AP1512" s="1" t="str">
        <f t="shared" si="259"/>
        <v>Wed</v>
      </c>
      <c r="AQ1512" s="6">
        <f>INT(Table1[[#This Row],[Create Date]])</f>
        <v>45042</v>
      </c>
      <c r="AR1512" s="2">
        <f t="shared" si="260"/>
        <v>45042</v>
      </c>
      <c r="AS1512" s="1" t="str">
        <f t="shared" si="261"/>
        <v>17:00:07</v>
      </c>
      <c r="AT1512" s="1" t="str">
        <f t="shared" si="262"/>
        <v>Week-5</v>
      </c>
      <c r="AU1512" s="3">
        <f t="shared" si="263"/>
        <v>0.70833333333333326</v>
      </c>
      <c r="AW1512">
        <v>0.23333333333333334</v>
      </c>
      <c r="AX1512">
        <v>36</v>
      </c>
      <c r="AY1512">
        <v>108.4</v>
      </c>
    </row>
    <row r="1513" spans="1:51" x14ac:dyDescent="0.25">
      <c r="A1513">
        <v>9683</v>
      </c>
      <c r="B1513" t="s">
        <v>59</v>
      </c>
      <c r="C1513" t="s">
        <v>60</v>
      </c>
      <c r="D1513" t="s">
        <v>43</v>
      </c>
      <c r="E1513" t="s">
        <v>4634</v>
      </c>
      <c r="F1513" t="s">
        <v>4635</v>
      </c>
      <c r="G1513" t="s">
        <v>82</v>
      </c>
      <c r="H1513" t="s">
        <v>47</v>
      </c>
      <c r="I1513" t="s">
        <v>47</v>
      </c>
      <c r="J1513" t="s">
        <v>64</v>
      </c>
      <c r="L1513" t="s">
        <v>50</v>
      </c>
      <c r="M1513" t="s">
        <v>65</v>
      </c>
      <c r="N1513">
        <v>35</v>
      </c>
      <c r="O1513" t="s">
        <v>48</v>
      </c>
      <c r="P1513" t="s">
        <v>66</v>
      </c>
      <c r="Q1513" t="s">
        <v>317</v>
      </c>
      <c r="V1513" t="s">
        <v>48</v>
      </c>
      <c r="W1513" t="s">
        <v>54</v>
      </c>
      <c r="X1513" t="s">
        <v>142</v>
      </c>
      <c r="Y1513" t="s">
        <v>54</v>
      </c>
      <c r="Z1513" t="s">
        <v>4636</v>
      </c>
      <c r="AA1513" t="s">
        <v>54</v>
      </c>
      <c r="AB1513" t="s">
        <v>57</v>
      </c>
      <c r="AC1513" t="s">
        <v>1547</v>
      </c>
      <c r="AH1513">
        <f t="shared" si="253"/>
        <v>0</v>
      </c>
      <c r="AI1513">
        <f t="shared" si="254"/>
        <v>1</v>
      </c>
      <c r="AJ1513" t="str">
        <f t="shared" si="255"/>
        <v/>
      </c>
      <c r="AK1513">
        <v>1</v>
      </c>
      <c r="AL1513" s="8">
        <f t="shared" si="256"/>
        <v>35</v>
      </c>
      <c r="AM1513" s="8">
        <f t="shared" si="257"/>
        <v>0.1</v>
      </c>
      <c r="AN1513" s="8">
        <f t="shared" si="258"/>
        <v>47.716666666666669</v>
      </c>
      <c r="AO1513" s="8">
        <f>Table1[[#This Row],[L1 Worked Time]]+Table1[[#This Row],[Idle Time]]+Table1[[#This Row],[L1 Pend Time]]</f>
        <v>82.816666666666663</v>
      </c>
      <c r="AP1513" s="1" t="str">
        <f t="shared" si="259"/>
        <v>Wed</v>
      </c>
      <c r="AQ1513" s="6">
        <f>INT(Table1[[#This Row],[Create Date]])</f>
        <v>45042</v>
      </c>
      <c r="AR1513" s="2">
        <f t="shared" si="260"/>
        <v>45042</v>
      </c>
      <c r="AS1513" s="1" t="str">
        <f t="shared" si="261"/>
        <v>16:30:06</v>
      </c>
      <c r="AT1513" s="1" t="str">
        <f t="shared" si="262"/>
        <v>Week-5</v>
      </c>
      <c r="AU1513" s="3">
        <f t="shared" si="263"/>
        <v>0.66666666666666663</v>
      </c>
      <c r="AW1513">
        <v>0.1</v>
      </c>
      <c r="AX1513">
        <v>35</v>
      </c>
      <c r="AY1513">
        <v>47.716666666666669</v>
      </c>
    </row>
    <row r="1514" spans="1:51" x14ac:dyDescent="0.25">
      <c r="A1514">
        <v>9682</v>
      </c>
      <c r="B1514" t="s">
        <v>59</v>
      </c>
      <c r="C1514" t="s">
        <v>60</v>
      </c>
      <c r="D1514" t="s">
        <v>43</v>
      </c>
      <c r="E1514" t="s">
        <v>4637</v>
      </c>
      <c r="F1514" t="s">
        <v>4638</v>
      </c>
      <c r="G1514" t="s">
        <v>129</v>
      </c>
      <c r="H1514" t="s">
        <v>63</v>
      </c>
      <c r="I1514" t="s">
        <v>63</v>
      </c>
      <c r="J1514" t="s">
        <v>64</v>
      </c>
      <c r="L1514" t="s">
        <v>50</v>
      </c>
      <c r="M1514" t="s">
        <v>65</v>
      </c>
      <c r="N1514">
        <v>54</v>
      </c>
      <c r="O1514" t="s">
        <v>48</v>
      </c>
      <c r="P1514" t="s">
        <v>66</v>
      </c>
      <c r="Q1514" t="s">
        <v>67</v>
      </c>
      <c r="V1514" t="s">
        <v>48</v>
      </c>
      <c r="W1514" t="s">
        <v>54</v>
      </c>
      <c r="X1514" t="s">
        <v>78</v>
      </c>
      <c r="Y1514" t="s">
        <v>54</v>
      </c>
      <c r="Z1514" t="s">
        <v>4639</v>
      </c>
      <c r="AA1514" t="s">
        <v>54</v>
      </c>
      <c r="AB1514" t="s">
        <v>57</v>
      </c>
      <c r="AC1514" t="s">
        <v>57</v>
      </c>
      <c r="AH1514">
        <f t="shared" si="253"/>
        <v>0</v>
      </c>
      <c r="AI1514">
        <f t="shared" si="254"/>
        <v>1</v>
      </c>
      <c r="AJ1514" t="str">
        <f t="shared" si="255"/>
        <v/>
      </c>
      <c r="AK1514">
        <v>1</v>
      </c>
      <c r="AL1514" s="8">
        <f t="shared" si="256"/>
        <v>54</v>
      </c>
      <c r="AM1514" s="8">
        <f t="shared" si="257"/>
        <v>0.13333333333333333</v>
      </c>
      <c r="AN1514" s="8">
        <f t="shared" si="258"/>
        <v>1.6666666666666666E-2</v>
      </c>
      <c r="AO1514" s="8">
        <f>Table1[[#This Row],[L1 Worked Time]]+Table1[[#This Row],[Idle Time]]+Table1[[#This Row],[L1 Pend Time]]</f>
        <v>54.15</v>
      </c>
      <c r="AP1514" s="1" t="str">
        <f t="shared" si="259"/>
        <v>Wed</v>
      </c>
      <c r="AQ1514" s="6">
        <f>INT(Table1[[#This Row],[Create Date]])</f>
        <v>45042</v>
      </c>
      <c r="AR1514" s="2">
        <f t="shared" si="260"/>
        <v>45042</v>
      </c>
      <c r="AS1514" s="1" t="str">
        <f t="shared" si="261"/>
        <v>15:30:08</v>
      </c>
      <c r="AT1514" s="1" t="str">
        <f t="shared" si="262"/>
        <v>Week-5</v>
      </c>
      <c r="AU1514" s="3">
        <f t="shared" si="263"/>
        <v>0.625</v>
      </c>
      <c r="AW1514">
        <v>0.13333333333333333</v>
      </c>
      <c r="AX1514">
        <v>54</v>
      </c>
      <c r="AY1514">
        <v>1.6666666666666666E-2</v>
      </c>
    </row>
    <row r="1515" spans="1:51" x14ac:dyDescent="0.25">
      <c r="A1515">
        <v>9681</v>
      </c>
      <c r="B1515" t="s">
        <v>117</v>
      </c>
      <c r="C1515" t="s">
        <v>109</v>
      </c>
      <c r="D1515" t="s">
        <v>43</v>
      </c>
      <c r="E1515" t="s">
        <v>4569</v>
      </c>
      <c r="F1515" t="s">
        <v>4640</v>
      </c>
      <c r="G1515" t="s">
        <v>120</v>
      </c>
      <c r="H1515" t="s">
        <v>63</v>
      </c>
      <c r="I1515" t="s">
        <v>63</v>
      </c>
      <c r="J1515" t="s">
        <v>281</v>
      </c>
      <c r="K1515" t="s">
        <v>121</v>
      </c>
      <c r="L1515" t="s">
        <v>50</v>
      </c>
      <c r="M1515" t="s">
        <v>122</v>
      </c>
      <c r="N1515">
        <v>10</v>
      </c>
      <c r="O1515" t="s">
        <v>48</v>
      </c>
      <c r="P1515" t="s">
        <v>354</v>
      </c>
      <c r="U1515" t="s">
        <v>355</v>
      </c>
      <c r="V1515" t="s">
        <v>282</v>
      </c>
      <c r="W1515" t="s">
        <v>54</v>
      </c>
      <c r="X1515" t="s">
        <v>78</v>
      </c>
      <c r="Y1515" t="s">
        <v>54</v>
      </c>
      <c r="Z1515" t="s">
        <v>3374</v>
      </c>
      <c r="AA1515" t="s">
        <v>54</v>
      </c>
      <c r="AB1515" t="s">
        <v>57</v>
      </c>
      <c r="AC1515" t="s">
        <v>1095</v>
      </c>
      <c r="AH1515">
        <f t="shared" si="253"/>
        <v>1</v>
      </c>
      <c r="AI1515">
        <f t="shared" si="254"/>
        <v>1</v>
      </c>
      <c r="AJ1515" t="str">
        <f t="shared" si="255"/>
        <v/>
      </c>
      <c r="AK1515">
        <v>1</v>
      </c>
      <c r="AL1515" s="8">
        <f t="shared" si="256"/>
        <v>10</v>
      </c>
      <c r="AM1515" s="8">
        <f t="shared" si="257"/>
        <v>0.13333333333333333</v>
      </c>
      <c r="AN1515" s="8">
        <f t="shared" si="258"/>
        <v>71.766666666666666</v>
      </c>
      <c r="AO1515" s="8">
        <f>Table1[[#This Row],[L1 Worked Time]]+Table1[[#This Row],[Idle Time]]+Table1[[#This Row],[L1 Pend Time]]</f>
        <v>81.900000000000006</v>
      </c>
      <c r="AP1515" s="1" t="str">
        <f t="shared" si="259"/>
        <v>Wed</v>
      </c>
      <c r="AQ1515" s="6">
        <f>INT(Table1[[#This Row],[Create Date]])</f>
        <v>45042</v>
      </c>
      <c r="AR1515" s="2">
        <f t="shared" si="260"/>
        <v>45042</v>
      </c>
      <c r="AS1515" s="1" t="str">
        <f t="shared" si="261"/>
        <v>15:20:20</v>
      </c>
      <c r="AT1515" s="1" t="str">
        <f t="shared" si="262"/>
        <v>Week-5</v>
      </c>
      <c r="AU1515" s="3">
        <f t="shared" si="263"/>
        <v>0.625</v>
      </c>
      <c r="AW1515">
        <v>0.13333333333333333</v>
      </c>
      <c r="AX1515">
        <v>10</v>
      </c>
      <c r="AY1515">
        <v>71.766666666666666</v>
      </c>
    </row>
    <row r="1516" spans="1:51" x14ac:dyDescent="0.25">
      <c r="A1516">
        <v>9680</v>
      </c>
      <c r="B1516" t="s">
        <v>117</v>
      </c>
      <c r="C1516" t="s">
        <v>109</v>
      </c>
      <c r="D1516" t="s">
        <v>43</v>
      </c>
      <c r="E1516" t="s">
        <v>4569</v>
      </c>
      <c r="F1516" t="s">
        <v>4641</v>
      </c>
      <c r="G1516" t="s">
        <v>120</v>
      </c>
      <c r="H1516" t="s">
        <v>63</v>
      </c>
      <c r="I1516" t="s">
        <v>63</v>
      </c>
      <c r="J1516" t="s">
        <v>281</v>
      </c>
      <c r="K1516" t="s">
        <v>121</v>
      </c>
      <c r="L1516" t="s">
        <v>50</v>
      </c>
      <c r="M1516" t="s">
        <v>122</v>
      </c>
      <c r="N1516">
        <v>65</v>
      </c>
      <c r="O1516" t="s">
        <v>48</v>
      </c>
      <c r="P1516" t="s">
        <v>354</v>
      </c>
      <c r="U1516" t="s">
        <v>355</v>
      </c>
      <c r="V1516" t="s">
        <v>282</v>
      </c>
      <c r="W1516" t="s">
        <v>54</v>
      </c>
      <c r="X1516" t="s">
        <v>89</v>
      </c>
      <c r="Y1516" t="s">
        <v>54</v>
      </c>
      <c r="Z1516" t="s">
        <v>1818</v>
      </c>
      <c r="AA1516" t="s">
        <v>54</v>
      </c>
      <c r="AB1516" t="s">
        <v>57</v>
      </c>
      <c r="AC1516" t="s">
        <v>4642</v>
      </c>
      <c r="AH1516">
        <f t="shared" si="253"/>
        <v>1</v>
      </c>
      <c r="AI1516">
        <f t="shared" si="254"/>
        <v>1</v>
      </c>
      <c r="AJ1516" t="str">
        <f t="shared" si="255"/>
        <v/>
      </c>
      <c r="AK1516">
        <v>1</v>
      </c>
      <c r="AL1516" s="8">
        <f t="shared" si="256"/>
        <v>65</v>
      </c>
      <c r="AM1516" s="8">
        <f t="shared" si="257"/>
        <v>0.16666666666666666</v>
      </c>
      <c r="AN1516" s="8">
        <f t="shared" si="258"/>
        <v>9.7333333333333325</v>
      </c>
      <c r="AO1516" s="8">
        <f>Table1[[#This Row],[L1 Worked Time]]+Table1[[#This Row],[Idle Time]]+Table1[[#This Row],[L1 Pend Time]]</f>
        <v>74.900000000000006</v>
      </c>
      <c r="AP1516" s="1" t="str">
        <f t="shared" si="259"/>
        <v>Wed</v>
      </c>
      <c r="AQ1516" s="6">
        <f>INT(Table1[[#This Row],[Create Date]])</f>
        <v>45042</v>
      </c>
      <c r="AR1516" s="2">
        <f t="shared" si="260"/>
        <v>45042</v>
      </c>
      <c r="AS1516" s="1" t="str">
        <f t="shared" si="261"/>
        <v>15:20:18</v>
      </c>
      <c r="AT1516" s="1" t="str">
        <f t="shared" si="262"/>
        <v>Week-5</v>
      </c>
      <c r="AU1516" s="3">
        <f t="shared" si="263"/>
        <v>0.625</v>
      </c>
      <c r="AW1516">
        <v>0.16666666666666666</v>
      </c>
      <c r="AX1516">
        <v>65</v>
      </c>
      <c r="AY1516">
        <v>9.7333333333333325</v>
      </c>
    </row>
    <row r="1517" spans="1:51" x14ac:dyDescent="0.25">
      <c r="A1517">
        <v>9679</v>
      </c>
      <c r="B1517" t="s">
        <v>59</v>
      </c>
      <c r="C1517" t="s">
        <v>60</v>
      </c>
      <c r="D1517" t="s">
        <v>43</v>
      </c>
      <c r="E1517" t="s">
        <v>4643</v>
      </c>
      <c r="F1517" t="s">
        <v>4644</v>
      </c>
      <c r="G1517" t="s">
        <v>2165</v>
      </c>
      <c r="H1517" t="s">
        <v>72</v>
      </c>
      <c r="I1517" t="s">
        <v>72</v>
      </c>
      <c r="J1517" t="s">
        <v>64</v>
      </c>
      <c r="L1517" t="s">
        <v>50</v>
      </c>
      <c r="M1517" t="s">
        <v>65</v>
      </c>
      <c r="N1517">
        <v>54</v>
      </c>
      <c r="O1517" t="s">
        <v>48</v>
      </c>
      <c r="P1517" t="s">
        <v>66</v>
      </c>
      <c r="Q1517" t="s">
        <v>73</v>
      </c>
      <c r="V1517" t="s">
        <v>48</v>
      </c>
      <c r="W1517" t="s">
        <v>54</v>
      </c>
      <c r="X1517" t="s">
        <v>78</v>
      </c>
      <c r="Y1517" t="s">
        <v>54</v>
      </c>
      <c r="Z1517" t="s">
        <v>4645</v>
      </c>
      <c r="AA1517" t="s">
        <v>54</v>
      </c>
      <c r="AB1517" t="s">
        <v>57</v>
      </c>
      <c r="AC1517" t="s">
        <v>57</v>
      </c>
      <c r="AH1517">
        <f t="shared" si="253"/>
        <v>0</v>
      </c>
      <c r="AI1517">
        <f t="shared" si="254"/>
        <v>1</v>
      </c>
      <c r="AJ1517" t="str">
        <f t="shared" si="255"/>
        <v/>
      </c>
      <c r="AK1517">
        <v>1</v>
      </c>
      <c r="AL1517" s="8">
        <f t="shared" si="256"/>
        <v>54</v>
      </c>
      <c r="AM1517" s="8">
        <f t="shared" si="257"/>
        <v>0.13333333333333333</v>
      </c>
      <c r="AN1517" s="8">
        <f t="shared" si="258"/>
        <v>1.6666666666666666E-2</v>
      </c>
      <c r="AO1517" s="8">
        <f>Table1[[#This Row],[L1 Worked Time]]+Table1[[#This Row],[Idle Time]]+Table1[[#This Row],[L1 Pend Time]]</f>
        <v>54.15</v>
      </c>
      <c r="AP1517" s="1" t="str">
        <f t="shared" si="259"/>
        <v>Wed</v>
      </c>
      <c r="AQ1517" s="6">
        <f>INT(Table1[[#This Row],[Create Date]])</f>
        <v>45042</v>
      </c>
      <c r="AR1517" s="2">
        <f t="shared" si="260"/>
        <v>45042</v>
      </c>
      <c r="AS1517" s="1" t="str">
        <f t="shared" si="261"/>
        <v>15:00:06</v>
      </c>
      <c r="AT1517" s="1" t="str">
        <f t="shared" si="262"/>
        <v>Week-5</v>
      </c>
      <c r="AU1517" s="3">
        <f t="shared" si="263"/>
        <v>0.625</v>
      </c>
      <c r="AW1517">
        <v>0.13333333333333333</v>
      </c>
      <c r="AX1517">
        <v>54</v>
      </c>
      <c r="AY1517">
        <v>1.6666666666666666E-2</v>
      </c>
    </row>
    <row r="1518" spans="1:51" x14ac:dyDescent="0.25">
      <c r="A1518">
        <v>9678</v>
      </c>
      <c r="B1518" t="s">
        <v>41</v>
      </c>
      <c r="C1518" t="s">
        <v>42</v>
      </c>
      <c r="D1518" t="s">
        <v>43</v>
      </c>
      <c r="E1518" t="s">
        <v>44</v>
      </c>
      <c r="F1518" t="s">
        <v>4646</v>
      </c>
      <c r="G1518" t="s">
        <v>129</v>
      </c>
      <c r="H1518" t="s">
        <v>47</v>
      </c>
      <c r="I1518" t="s">
        <v>63</v>
      </c>
      <c r="J1518" t="s">
        <v>112</v>
      </c>
      <c r="K1518" t="s">
        <v>49</v>
      </c>
      <c r="L1518" t="s">
        <v>50</v>
      </c>
      <c r="M1518" t="s">
        <v>122</v>
      </c>
      <c r="N1518">
        <v>56</v>
      </c>
      <c r="O1518" t="s">
        <v>48</v>
      </c>
      <c r="P1518" t="s">
        <v>52</v>
      </c>
      <c r="T1518" t="s">
        <v>53</v>
      </c>
      <c r="V1518" t="s">
        <v>48</v>
      </c>
      <c r="W1518" t="s">
        <v>54</v>
      </c>
      <c r="X1518" t="s">
        <v>55</v>
      </c>
      <c r="Y1518" t="s">
        <v>54</v>
      </c>
      <c r="Z1518" t="s">
        <v>4647</v>
      </c>
      <c r="AA1518" t="s">
        <v>54</v>
      </c>
      <c r="AB1518" t="s">
        <v>57</v>
      </c>
      <c r="AC1518" t="s">
        <v>57</v>
      </c>
      <c r="AH1518">
        <f t="shared" si="253"/>
        <v>0</v>
      </c>
      <c r="AI1518">
        <f t="shared" si="254"/>
        <v>0</v>
      </c>
      <c r="AJ1518">
        <f t="shared" si="255"/>
        <v>1</v>
      </c>
      <c r="AK1518">
        <v>1</v>
      </c>
      <c r="AL1518" s="8">
        <f t="shared" si="256"/>
        <v>56</v>
      </c>
      <c r="AM1518" s="8">
        <f t="shared" si="257"/>
        <v>0.15000000000000002</v>
      </c>
      <c r="AN1518" s="8">
        <f t="shared" si="258"/>
        <v>1.6666666666666666E-2</v>
      </c>
      <c r="AO1518" s="8">
        <f>Table1[[#This Row],[L1 Worked Time]]+Table1[[#This Row],[Idle Time]]+Table1[[#This Row],[L1 Pend Time]]</f>
        <v>56.166666666666664</v>
      </c>
      <c r="AP1518" s="1" t="str">
        <f t="shared" si="259"/>
        <v>Wed</v>
      </c>
      <c r="AQ1518" s="6">
        <f>INT(Table1[[#This Row],[Create Date]])</f>
        <v>45042</v>
      </c>
      <c r="AR1518" s="2">
        <f t="shared" si="260"/>
        <v>45042</v>
      </c>
      <c r="AS1518" s="1" t="str">
        <f t="shared" si="261"/>
        <v>13:10:13</v>
      </c>
      <c r="AT1518" s="1" t="str">
        <f t="shared" si="262"/>
        <v>Week-5</v>
      </c>
      <c r="AU1518" s="3">
        <f t="shared" si="263"/>
        <v>0.54166666666666663</v>
      </c>
      <c r="AW1518">
        <v>0.15000000000000002</v>
      </c>
      <c r="AX1518">
        <v>56</v>
      </c>
      <c r="AY1518">
        <v>1.6666666666666666E-2</v>
      </c>
    </row>
    <row r="1519" spans="1:51" x14ac:dyDescent="0.25">
      <c r="A1519">
        <v>9677</v>
      </c>
      <c r="B1519" t="s">
        <v>59</v>
      </c>
      <c r="C1519" t="s">
        <v>60</v>
      </c>
      <c r="D1519" t="s">
        <v>43</v>
      </c>
      <c r="E1519" t="s">
        <v>1673</v>
      </c>
      <c r="F1519" t="s">
        <v>4648</v>
      </c>
      <c r="G1519" t="s">
        <v>129</v>
      </c>
      <c r="H1519" t="s">
        <v>63</v>
      </c>
      <c r="I1519" t="s">
        <v>63</v>
      </c>
      <c r="J1519" t="s">
        <v>64</v>
      </c>
      <c r="L1519" t="s">
        <v>50</v>
      </c>
      <c r="M1519" t="s">
        <v>65</v>
      </c>
      <c r="N1519">
        <v>48</v>
      </c>
      <c r="O1519" t="s">
        <v>48</v>
      </c>
      <c r="P1519" t="s">
        <v>66</v>
      </c>
      <c r="Q1519" t="s">
        <v>67</v>
      </c>
      <c r="V1519" t="s">
        <v>48</v>
      </c>
      <c r="W1519" t="s">
        <v>54</v>
      </c>
      <c r="X1519" t="s">
        <v>359</v>
      </c>
      <c r="Y1519" t="s">
        <v>54</v>
      </c>
      <c r="Z1519" t="s">
        <v>3008</v>
      </c>
      <c r="AA1519" t="s">
        <v>54</v>
      </c>
      <c r="AB1519" t="s">
        <v>57</v>
      </c>
      <c r="AC1519" t="s">
        <v>4649</v>
      </c>
      <c r="AH1519">
        <f t="shared" si="253"/>
        <v>0</v>
      </c>
      <c r="AI1519">
        <f t="shared" si="254"/>
        <v>1</v>
      </c>
      <c r="AJ1519" t="str">
        <f t="shared" si="255"/>
        <v/>
      </c>
      <c r="AK1519">
        <v>1</v>
      </c>
      <c r="AL1519" s="8">
        <f t="shared" si="256"/>
        <v>48</v>
      </c>
      <c r="AM1519" s="8">
        <f t="shared" si="257"/>
        <v>0.2</v>
      </c>
      <c r="AN1519" s="8">
        <f t="shared" si="258"/>
        <v>10.083333333333334</v>
      </c>
      <c r="AO1519" s="8">
        <f>Table1[[#This Row],[L1 Worked Time]]+Table1[[#This Row],[Idle Time]]+Table1[[#This Row],[L1 Pend Time]]</f>
        <v>58.283333333333339</v>
      </c>
      <c r="AP1519" s="1" t="str">
        <f t="shared" si="259"/>
        <v>Wed</v>
      </c>
      <c r="AQ1519" s="6">
        <f>INT(Table1[[#This Row],[Create Date]])</f>
        <v>45042</v>
      </c>
      <c r="AR1519" s="2">
        <f t="shared" si="260"/>
        <v>45042</v>
      </c>
      <c r="AS1519" s="1" t="str">
        <f t="shared" si="261"/>
        <v>10:30:05</v>
      </c>
      <c r="AT1519" s="1" t="str">
        <f t="shared" si="262"/>
        <v>Week-5</v>
      </c>
      <c r="AU1519" s="3">
        <f t="shared" si="263"/>
        <v>0.41666666666666663</v>
      </c>
      <c r="AW1519">
        <v>0.2</v>
      </c>
      <c r="AX1519">
        <v>48</v>
      </c>
      <c r="AY1519">
        <v>10.083333333333334</v>
      </c>
    </row>
    <row r="1520" spans="1:51" x14ac:dyDescent="0.25">
      <c r="A1520">
        <v>9676</v>
      </c>
      <c r="B1520" t="s">
        <v>59</v>
      </c>
      <c r="C1520" t="s">
        <v>60</v>
      </c>
      <c r="D1520" t="s">
        <v>43</v>
      </c>
      <c r="E1520" t="s">
        <v>4650</v>
      </c>
      <c r="F1520" t="s">
        <v>4651</v>
      </c>
      <c r="G1520" t="s">
        <v>2165</v>
      </c>
      <c r="H1520" t="s">
        <v>47</v>
      </c>
      <c r="I1520" t="s">
        <v>47</v>
      </c>
      <c r="J1520" t="s">
        <v>64</v>
      </c>
      <c r="L1520" t="s">
        <v>50</v>
      </c>
      <c r="M1520" t="s">
        <v>65</v>
      </c>
      <c r="N1520">
        <v>47</v>
      </c>
      <c r="O1520" t="s">
        <v>48</v>
      </c>
      <c r="P1520" t="s">
        <v>66</v>
      </c>
      <c r="Q1520" t="s">
        <v>317</v>
      </c>
      <c r="V1520" t="s">
        <v>48</v>
      </c>
      <c r="W1520" t="s">
        <v>54</v>
      </c>
      <c r="X1520" t="s">
        <v>84</v>
      </c>
      <c r="Y1520" t="s">
        <v>54</v>
      </c>
      <c r="Z1520" t="s">
        <v>4652</v>
      </c>
      <c r="AA1520" t="s">
        <v>54</v>
      </c>
      <c r="AB1520" t="s">
        <v>57</v>
      </c>
      <c r="AC1520" t="s">
        <v>57</v>
      </c>
      <c r="AH1520">
        <f t="shared" si="253"/>
        <v>0</v>
      </c>
      <c r="AI1520">
        <f t="shared" si="254"/>
        <v>1</v>
      </c>
      <c r="AJ1520" t="str">
        <f t="shared" si="255"/>
        <v/>
      </c>
      <c r="AK1520">
        <v>1</v>
      </c>
      <c r="AL1520" s="8">
        <f t="shared" si="256"/>
        <v>47</v>
      </c>
      <c r="AM1520" s="8">
        <f t="shared" si="257"/>
        <v>0.18333333333333332</v>
      </c>
      <c r="AN1520" s="8">
        <f t="shared" si="258"/>
        <v>1.6666666666666666E-2</v>
      </c>
      <c r="AO1520" s="8">
        <f>Table1[[#This Row],[L1 Worked Time]]+Table1[[#This Row],[Idle Time]]+Table1[[#This Row],[L1 Pend Time]]</f>
        <v>47.199999999999996</v>
      </c>
      <c r="AP1520" s="1" t="str">
        <f t="shared" si="259"/>
        <v>Wed</v>
      </c>
      <c r="AQ1520" s="6">
        <f>INT(Table1[[#This Row],[Create Date]])</f>
        <v>45042</v>
      </c>
      <c r="AR1520" s="2">
        <f t="shared" si="260"/>
        <v>45042</v>
      </c>
      <c r="AS1520" s="1" t="str">
        <f t="shared" si="261"/>
        <v>09:00:08</v>
      </c>
      <c r="AT1520" s="1" t="str">
        <f t="shared" si="262"/>
        <v>Week-5</v>
      </c>
      <c r="AU1520" s="3">
        <f t="shared" si="263"/>
        <v>0.375</v>
      </c>
      <c r="AW1520">
        <v>0.18333333333333332</v>
      </c>
      <c r="AX1520">
        <v>47</v>
      </c>
      <c r="AY1520">
        <v>1.6666666666666666E-2</v>
      </c>
    </row>
    <row r="1521" spans="1:51" x14ac:dyDescent="0.25">
      <c r="A1521">
        <v>9675</v>
      </c>
      <c r="B1521" t="s">
        <v>41</v>
      </c>
      <c r="C1521" t="s">
        <v>60</v>
      </c>
      <c r="D1521" t="s">
        <v>43</v>
      </c>
      <c r="E1521" t="s">
        <v>110</v>
      </c>
      <c r="F1521" t="s">
        <v>4653</v>
      </c>
      <c r="G1521" t="s">
        <v>120</v>
      </c>
      <c r="H1521" t="s">
        <v>72</v>
      </c>
      <c r="I1521" t="s">
        <v>72</v>
      </c>
      <c r="J1521" t="s">
        <v>112</v>
      </c>
      <c r="K1521" t="s">
        <v>113</v>
      </c>
      <c r="L1521" t="s">
        <v>50</v>
      </c>
      <c r="M1521" t="s">
        <v>114</v>
      </c>
      <c r="N1521">
        <v>35</v>
      </c>
      <c r="O1521" t="s">
        <v>48</v>
      </c>
      <c r="P1521" t="s">
        <v>52</v>
      </c>
      <c r="T1521" t="s">
        <v>105</v>
      </c>
      <c r="V1521" t="s">
        <v>48</v>
      </c>
      <c r="W1521" t="s">
        <v>54</v>
      </c>
      <c r="X1521" t="s">
        <v>3683</v>
      </c>
      <c r="Y1521" t="s">
        <v>54</v>
      </c>
      <c r="Z1521" t="s">
        <v>4636</v>
      </c>
      <c r="AA1521" t="s">
        <v>54</v>
      </c>
      <c r="AB1521" t="s">
        <v>57</v>
      </c>
      <c r="AC1521" t="s">
        <v>4654</v>
      </c>
      <c r="AH1521">
        <f t="shared" si="253"/>
        <v>0</v>
      </c>
      <c r="AI1521">
        <f t="shared" si="254"/>
        <v>1</v>
      </c>
      <c r="AJ1521" t="str">
        <f t="shared" si="255"/>
        <v/>
      </c>
      <c r="AK1521">
        <v>1</v>
      </c>
      <c r="AL1521" s="8">
        <f t="shared" si="256"/>
        <v>35</v>
      </c>
      <c r="AM1521" s="8">
        <f t="shared" si="257"/>
        <v>0.91666666666666663</v>
      </c>
      <c r="AN1521" s="8">
        <f t="shared" si="258"/>
        <v>58.000000000000007</v>
      </c>
      <c r="AO1521" s="8">
        <f>Table1[[#This Row],[L1 Worked Time]]+Table1[[#This Row],[Idle Time]]+Table1[[#This Row],[L1 Pend Time]]</f>
        <v>93.916666666666671</v>
      </c>
      <c r="AP1521" s="1" t="str">
        <f t="shared" si="259"/>
        <v>Wed</v>
      </c>
      <c r="AQ1521" s="6">
        <f>INT(Table1[[#This Row],[Create Date]])</f>
        <v>45042</v>
      </c>
      <c r="AR1521" s="2">
        <f t="shared" si="260"/>
        <v>45042</v>
      </c>
      <c r="AS1521" s="1" t="str">
        <f t="shared" si="261"/>
        <v>08:50:15</v>
      </c>
      <c r="AT1521" s="1" t="str">
        <f t="shared" si="262"/>
        <v>Week-5</v>
      </c>
      <c r="AU1521" s="3">
        <f t="shared" si="263"/>
        <v>0.33333333333333331</v>
      </c>
      <c r="AW1521">
        <v>0.91666666666666663</v>
      </c>
      <c r="AX1521">
        <v>35</v>
      </c>
      <c r="AY1521">
        <v>58.000000000000007</v>
      </c>
    </row>
    <row r="1522" spans="1:51" x14ac:dyDescent="0.25">
      <c r="A1522">
        <v>9674</v>
      </c>
      <c r="B1522" t="s">
        <v>59</v>
      </c>
      <c r="C1522" t="s">
        <v>60</v>
      </c>
      <c r="D1522" t="s">
        <v>43</v>
      </c>
      <c r="E1522" t="s">
        <v>4655</v>
      </c>
      <c r="F1522" t="s">
        <v>4656</v>
      </c>
      <c r="G1522" t="s">
        <v>129</v>
      </c>
      <c r="H1522" t="s">
        <v>72</v>
      </c>
      <c r="I1522" t="s">
        <v>72</v>
      </c>
      <c r="J1522" t="s">
        <v>64</v>
      </c>
      <c r="L1522" t="s">
        <v>50</v>
      </c>
      <c r="M1522" t="s">
        <v>65</v>
      </c>
      <c r="N1522">
        <v>78</v>
      </c>
      <c r="O1522" t="s">
        <v>48</v>
      </c>
      <c r="P1522" t="s">
        <v>66</v>
      </c>
      <c r="Q1522" t="s">
        <v>88</v>
      </c>
      <c r="V1522" t="s">
        <v>48</v>
      </c>
      <c r="W1522" t="s">
        <v>54</v>
      </c>
      <c r="X1522" t="s">
        <v>55</v>
      </c>
      <c r="Y1522" t="s">
        <v>54</v>
      </c>
      <c r="Z1522" t="s">
        <v>4657</v>
      </c>
      <c r="AA1522" t="s">
        <v>54</v>
      </c>
      <c r="AB1522" t="s">
        <v>57</v>
      </c>
      <c r="AC1522" t="s">
        <v>4658</v>
      </c>
      <c r="AH1522">
        <f t="shared" si="253"/>
        <v>0</v>
      </c>
      <c r="AI1522">
        <f t="shared" si="254"/>
        <v>1</v>
      </c>
      <c r="AJ1522" t="str">
        <f t="shared" si="255"/>
        <v/>
      </c>
      <c r="AK1522">
        <v>1</v>
      </c>
      <c r="AL1522" s="8">
        <f t="shared" si="256"/>
        <v>78</v>
      </c>
      <c r="AM1522" s="8">
        <f t="shared" si="257"/>
        <v>0.15000000000000002</v>
      </c>
      <c r="AN1522" s="8">
        <f t="shared" si="258"/>
        <v>3.75</v>
      </c>
      <c r="AO1522" s="8">
        <f>Table1[[#This Row],[L1 Worked Time]]+Table1[[#This Row],[Idle Time]]+Table1[[#This Row],[L1 Pend Time]]</f>
        <v>81.900000000000006</v>
      </c>
      <c r="AP1522" s="1" t="str">
        <f t="shared" si="259"/>
        <v>Wed</v>
      </c>
      <c r="AQ1522" s="6">
        <f>INT(Table1[[#This Row],[Create Date]])</f>
        <v>45042</v>
      </c>
      <c r="AR1522" s="2">
        <f t="shared" si="260"/>
        <v>45042</v>
      </c>
      <c r="AS1522" s="1" t="str">
        <f t="shared" si="261"/>
        <v>08:00:06</v>
      </c>
      <c r="AT1522" s="1" t="str">
        <f t="shared" si="262"/>
        <v>Week-5</v>
      </c>
      <c r="AU1522" s="3">
        <f t="shared" si="263"/>
        <v>0.33333333333333331</v>
      </c>
      <c r="AW1522">
        <v>0.15000000000000002</v>
      </c>
      <c r="AX1522">
        <v>78</v>
      </c>
      <c r="AY1522">
        <v>3.75</v>
      </c>
    </row>
    <row r="1523" spans="1:51" x14ac:dyDescent="0.25">
      <c r="A1523">
        <v>9697</v>
      </c>
      <c r="B1523" t="s">
        <v>59</v>
      </c>
      <c r="C1523" t="s">
        <v>60</v>
      </c>
      <c r="D1523" t="s">
        <v>43</v>
      </c>
      <c r="E1523" t="s">
        <v>4598</v>
      </c>
      <c r="F1523" t="s">
        <v>4599</v>
      </c>
      <c r="G1523" t="s">
        <v>82</v>
      </c>
      <c r="H1523" t="s">
        <v>63</v>
      </c>
      <c r="I1523" t="s">
        <v>63</v>
      </c>
      <c r="J1523" t="s">
        <v>64</v>
      </c>
      <c r="L1523" t="s">
        <v>50</v>
      </c>
      <c r="M1523" t="s">
        <v>65</v>
      </c>
      <c r="N1523">
        <v>0</v>
      </c>
      <c r="O1523" t="s">
        <v>48</v>
      </c>
      <c r="P1523" t="s">
        <v>66</v>
      </c>
      <c r="Q1523" t="s">
        <v>67</v>
      </c>
      <c r="V1523" t="s">
        <v>48</v>
      </c>
      <c r="W1523" t="s">
        <v>54</v>
      </c>
      <c r="X1523" t="s">
        <v>84</v>
      </c>
      <c r="Y1523" t="s">
        <v>54</v>
      </c>
      <c r="Z1523" t="s">
        <v>247</v>
      </c>
      <c r="AA1523" t="s">
        <v>54</v>
      </c>
      <c r="AB1523" t="s">
        <v>57</v>
      </c>
      <c r="AC1523" t="s">
        <v>4600</v>
      </c>
      <c r="AH1523">
        <f t="shared" si="253"/>
        <v>0</v>
      </c>
      <c r="AI1523">
        <f t="shared" si="254"/>
        <v>1</v>
      </c>
      <c r="AJ1523" t="str">
        <f t="shared" si="255"/>
        <v/>
      </c>
      <c r="AK1523">
        <v>1</v>
      </c>
      <c r="AL1523" s="8">
        <f t="shared" si="256"/>
        <v>0</v>
      </c>
      <c r="AM1523" s="8">
        <f t="shared" si="257"/>
        <v>0.18333333333333332</v>
      </c>
      <c r="AN1523" s="8">
        <f t="shared" si="258"/>
        <v>440.46666666666664</v>
      </c>
      <c r="AO1523" s="8">
        <f>Table1[[#This Row],[L1 Worked Time]]+Table1[[#This Row],[Idle Time]]+Table1[[#This Row],[L1 Pend Time]]</f>
        <v>440.65</v>
      </c>
      <c r="AP1523" s="1" t="str">
        <f t="shared" si="259"/>
        <v>Thu</v>
      </c>
      <c r="AQ1523" s="6">
        <f>INT(Table1[[#This Row],[Create Date]])</f>
        <v>45043</v>
      </c>
      <c r="AR1523" s="2">
        <f t="shared" si="260"/>
        <v>45043</v>
      </c>
      <c r="AS1523" s="1" t="str">
        <f t="shared" si="261"/>
        <v>17:00:05</v>
      </c>
      <c r="AT1523" s="1" t="str">
        <f t="shared" si="262"/>
        <v>Week-5</v>
      </c>
      <c r="AU1523" s="3">
        <f t="shared" si="263"/>
        <v>0.70833333333333326</v>
      </c>
      <c r="AW1523">
        <v>0.18333333333333332</v>
      </c>
      <c r="AX1523">
        <v>0</v>
      </c>
      <c r="AY1523">
        <v>440.46666666666664</v>
      </c>
    </row>
    <row r="1524" spans="1:51" x14ac:dyDescent="0.25">
      <c r="A1524">
        <v>9696</v>
      </c>
      <c r="B1524" t="s">
        <v>41</v>
      </c>
      <c r="C1524" t="s">
        <v>60</v>
      </c>
      <c r="D1524" t="s">
        <v>43</v>
      </c>
      <c r="E1524" t="s">
        <v>175</v>
      </c>
      <c r="F1524" t="s">
        <v>4601</v>
      </c>
      <c r="G1524" t="s">
        <v>129</v>
      </c>
      <c r="H1524" t="s">
        <v>47</v>
      </c>
      <c r="I1524" t="s">
        <v>47</v>
      </c>
      <c r="J1524" t="s">
        <v>112</v>
      </c>
      <c r="K1524" t="s">
        <v>177</v>
      </c>
      <c r="L1524" t="s">
        <v>50</v>
      </c>
      <c r="M1524" t="s">
        <v>114</v>
      </c>
      <c r="N1524">
        <v>71</v>
      </c>
      <c r="O1524" t="s">
        <v>48</v>
      </c>
      <c r="P1524" t="s">
        <v>354</v>
      </c>
      <c r="U1524" t="s">
        <v>355</v>
      </c>
      <c r="V1524" t="s">
        <v>48</v>
      </c>
      <c r="W1524" t="s">
        <v>54</v>
      </c>
      <c r="X1524" t="s">
        <v>435</v>
      </c>
      <c r="Y1524" t="s">
        <v>54</v>
      </c>
      <c r="Z1524" t="s">
        <v>4602</v>
      </c>
      <c r="AA1524" t="s">
        <v>54</v>
      </c>
      <c r="AB1524" t="s">
        <v>57</v>
      </c>
      <c r="AC1524" t="s">
        <v>4603</v>
      </c>
      <c r="AH1524">
        <f t="shared" si="253"/>
        <v>0</v>
      </c>
      <c r="AI1524">
        <f t="shared" si="254"/>
        <v>1</v>
      </c>
      <c r="AJ1524" t="str">
        <f t="shared" si="255"/>
        <v/>
      </c>
      <c r="AK1524">
        <v>1</v>
      </c>
      <c r="AL1524" s="8">
        <f t="shared" si="256"/>
        <v>71</v>
      </c>
      <c r="AM1524" s="8">
        <f t="shared" si="257"/>
        <v>0.21666666666666667</v>
      </c>
      <c r="AN1524" s="8">
        <f t="shared" si="258"/>
        <v>9.0166666666666675</v>
      </c>
      <c r="AO1524" s="8">
        <f>Table1[[#This Row],[L1 Worked Time]]+Table1[[#This Row],[Idle Time]]+Table1[[#This Row],[L1 Pend Time]]</f>
        <v>80.233333333333334</v>
      </c>
      <c r="AP1524" s="1" t="str">
        <f t="shared" si="259"/>
        <v>Thu</v>
      </c>
      <c r="AQ1524" s="6">
        <f>INT(Table1[[#This Row],[Create Date]])</f>
        <v>45043</v>
      </c>
      <c r="AR1524" s="2">
        <f t="shared" si="260"/>
        <v>45043</v>
      </c>
      <c r="AS1524" s="1" t="str">
        <f t="shared" si="261"/>
        <v>15:40:12</v>
      </c>
      <c r="AT1524" s="1" t="str">
        <f t="shared" si="262"/>
        <v>Week-5</v>
      </c>
      <c r="AU1524" s="3">
        <f t="shared" si="263"/>
        <v>0.625</v>
      </c>
      <c r="AW1524">
        <v>0.21666666666666667</v>
      </c>
      <c r="AX1524">
        <v>71</v>
      </c>
      <c r="AY1524">
        <v>9.0166666666666675</v>
      </c>
    </row>
    <row r="1525" spans="1:51" x14ac:dyDescent="0.25">
      <c r="A1525">
        <v>9695</v>
      </c>
      <c r="B1525" t="s">
        <v>117</v>
      </c>
      <c r="C1525" t="s">
        <v>109</v>
      </c>
      <c r="D1525" t="s">
        <v>43</v>
      </c>
      <c r="E1525" t="s">
        <v>4569</v>
      </c>
      <c r="F1525" t="s">
        <v>4604</v>
      </c>
      <c r="G1525" t="s">
        <v>2165</v>
      </c>
      <c r="H1525" t="s">
        <v>63</v>
      </c>
      <c r="I1525" t="s">
        <v>63</v>
      </c>
      <c r="J1525" t="s">
        <v>112</v>
      </c>
      <c r="K1525" t="s">
        <v>121</v>
      </c>
      <c r="L1525" t="s">
        <v>50</v>
      </c>
      <c r="M1525" t="s">
        <v>122</v>
      </c>
      <c r="N1525">
        <v>38</v>
      </c>
      <c r="O1525" t="s">
        <v>48</v>
      </c>
      <c r="P1525" t="s">
        <v>123</v>
      </c>
      <c r="R1525" t="s">
        <v>158</v>
      </c>
      <c r="V1525" t="s">
        <v>48</v>
      </c>
      <c r="W1525" t="s">
        <v>54</v>
      </c>
      <c r="X1525" t="s">
        <v>247</v>
      </c>
      <c r="Y1525" t="s">
        <v>54</v>
      </c>
      <c r="Z1525" t="s">
        <v>987</v>
      </c>
      <c r="AA1525" t="s">
        <v>54</v>
      </c>
      <c r="AB1525" t="s">
        <v>57</v>
      </c>
      <c r="AC1525" t="s">
        <v>4605</v>
      </c>
      <c r="AH1525">
        <f t="shared" si="253"/>
        <v>0</v>
      </c>
      <c r="AI1525">
        <f t="shared" si="254"/>
        <v>1</v>
      </c>
      <c r="AJ1525" t="str">
        <f t="shared" si="255"/>
        <v/>
      </c>
      <c r="AK1525">
        <v>1</v>
      </c>
      <c r="AL1525" s="8">
        <f t="shared" si="256"/>
        <v>38</v>
      </c>
      <c r="AM1525" s="8">
        <f t="shared" si="257"/>
        <v>0.26666666666666666</v>
      </c>
      <c r="AN1525" s="8">
        <f t="shared" si="258"/>
        <v>14.75</v>
      </c>
      <c r="AO1525" s="8">
        <f>Table1[[#This Row],[L1 Worked Time]]+Table1[[#This Row],[Idle Time]]+Table1[[#This Row],[L1 Pend Time]]</f>
        <v>53.016666666666666</v>
      </c>
      <c r="AP1525" s="1" t="str">
        <f t="shared" si="259"/>
        <v>Thu</v>
      </c>
      <c r="AQ1525" s="6">
        <f>INT(Table1[[#This Row],[Create Date]])</f>
        <v>45043</v>
      </c>
      <c r="AR1525" s="2">
        <f t="shared" si="260"/>
        <v>45043</v>
      </c>
      <c r="AS1525" s="1" t="str">
        <f t="shared" si="261"/>
        <v>15:00:12</v>
      </c>
      <c r="AT1525" s="1" t="str">
        <f t="shared" si="262"/>
        <v>Week-5</v>
      </c>
      <c r="AU1525" s="3">
        <f t="shared" si="263"/>
        <v>0.625</v>
      </c>
      <c r="AW1525">
        <v>0.26666666666666666</v>
      </c>
      <c r="AX1525">
        <v>38</v>
      </c>
      <c r="AY1525">
        <v>14.75</v>
      </c>
    </row>
    <row r="1526" spans="1:51" x14ac:dyDescent="0.25">
      <c r="A1526">
        <v>9694</v>
      </c>
      <c r="B1526" t="s">
        <v>117</v>
      </c>
      <c r="C1526" t="s">
        <v>109</v>
      </c>
      <c r="D1526" t="s">
        <v>43</v>
      </c>
      <c r="E1526" t="s">
        <v>4569</v>
      </c>
      <c r="F1526" t="s">
        <v>4606</v>
      </c>
      <c r="G1526" t="s">
        <v>2165</v>
      </c>
      <c r="H1526" t="s">
        <v>63</v>
      </c>
      <c r="I1526" t="s">
        <v>63</v>
      </c>
      <c r="J1526" t="s">
        <v>112</v>
      </c>
      <c r="K1526" t="s">
        <v>121</v>
      </c>
      <c r="L1526" t="s">
        <v>50</v>
      </c>
      <c r="M1526" t="s">
        <v>122</v>
      </c>
      <c r="N1526">
        <v>85</v>
      </c>
      <c r="O1526" t="s">
        <v>48</v>
      </c>
      <c r="P1526" t="s">
        <v>123</v>
      </c>
      <c r="R1526" t="s">
        <v>158</v>
      </c>
      <c r="V1526" t="s">
        <v>48</v>
      </c>
      <c r="W1526" t="s">
        <v>54</v>
      </c>
      <c r="X1526" t="s">
        <v>89</v>
      </c>
      <c r="Y1526" t="s">
        <v>54</v>
      </c>
      <c r="Z1526" t="s">
        <v>3249</v>
      </c>
      <c r="AA1526" t="s">
        <v>54</v>
      </c>
      <c r="AB1526" t="s">
        <v>57</v>
      </c>
      <c r="AC1526" t="s">
        <v>57</v>
      </c>
      <c r="AH1526">
        <f t="shared" si="253"/>
        <v>0</v>
      </c>
      <c r="AI1526">
        <f t="shared" si="254"/>
        <v>1</v>
      </c>
      <c r="AJ1526" t="str">
        <f t="shared" si="255"/>
        <v/>
      </c>
      <c r="AK1526">
        <v>1</v>
      </c>
      <c r="AL1526" s="8">
        <f t="shared" si="256"/>
        <v>85</v>
      </c>
      <c r="AM1526" s="8">
        <f t="shared" si="257"/>
        <v>0.16666666666666666</v>
      </c>
      <c r="AN1526" s="8">
        <f t="shared" si="258"/>
        <v>1.6666666666666666E-2</v>
      </c>
      <c r="AO1526" s="8">
        <f>Table1[[#This Row],[L1 Worked Time]]+Table1[[#This Row],[Idle Time]]+Table1[[#This Row],[L1 Pend Time]]</f>
        <v>85.183333333333337</v>
      </c>
      <c r="AP1526" s="1" t="str">
        <f t="shared" si="259"/>
        <v>Thu</v>
      </c>
      <c r="AQ1526" s="6">
        <f>INT(Table1[[#This Row],[Create Date]])</f>
        <v>45043</v>
      </c>
      <c r="AR1526" s="2">
        <f t="shared" si="260"/>
        <v>45043</v>
      </c>
      <c r="AS1526" s="1" t="str">
        <f t="shared" si="261"/>
        <v>13:50:12</v>
      </c>
      <c r="AT1526" s="1" t="str">
        <f t="shared" si="262"/>
        <v>Week-5</v>
      </c>
      <c r="AU1526" s="3">
        <f t="shared" si="263"/>
        <v>0.54166666666666663</v>
      </c>
      <c r="AW1526">
        <v>0.16666666666666666</v>
      </c>
      <c r="AX1526">
        <v>85</v>
      </c>
      <c r="AY1526">
        <v>1.6666666666666666E-2</v>
      </c>
    </row>
    <row r="1527" spans="1:51" x14ac:dyDescent="0.25">
      <c r="A1527">
        <v>9693</v>
      </c>
      <c r="B1527" t="s">
        <v>59</v>
      </c>
      <c r="C1527" t="s">
        <v>164</v>
      </c>
      <c r="D1527" t="s">
        <v>43</v>
      </c>
      <c r="E1527" t="s">
        <v>2708</v>
      </c>
      <c r="F1527" t="s">
        <v>4607</v>
      </c>
      <c r="G1527" t="s">
        <v>46</v>
      </c>
      <c r="H1527" t="s">
        <v>63</v>
      </c>
      <c r="I1527" t="s">
        <v>63</v>
      </c>
      <c r="J1527" t="s">
        <v>48</v>
      </c>
      <c r="K1527" t="s">
        <v>130</v>
      </c>
      <c r="L1527" t="s">
        <v>50</v>
      </c>
      <c r="M1527" t="s">
        <v>122</v>
      </c>
      <c r="N1527">
        <v>99</v>
      </c>
      <c r="O1527" t="s">
        <v>48</v>
      </c>
      <c r="P1527" t="s">
        <v>52</v>
      </c>
      <c r="T1527" t="s">
        <v>105</v>
      </c>
      <c r="V1527" t="s">
        <v>48</v>
      </c>
      <c r="W1527" t="s">
        <v>54</v>
      </c>
      <c r="X1527" t="s">
        <v>78</v>
      </c>
      <c r="Y1527" t="s">
        <v>54</v>
      </c>
      <c r="Z1527" t="s">
        <v>4608</v>
      </c>
      <c r="AA1527" t="s">
        <v>54</v>
      </c>
      <c r="AB1527" t="s">
        <v>57</v>
      </c>
      <c r="AC1527" t="s">
        <v>4609</v>
      </c>
      <c r="AH1527">
        <f t="shared" si="253"/>
        <v>0</v>
      </c>
      <c r="AI1527">
        <f t="shared" si="254"/>
        <v>1</v>
      </c>
      <c r="AJ1527" t="str">
        <f t="shared" si="255"/>
        <v/>
      </c>
      <c r="AK1527">
        <v>1</v>
      </c>
      <c r="AL1527" s="8">
        <f t="shared" si="256"/>
        <v>99.000000000000014</v>
      </c>
      <c r="AM1527" s="8">
        <f t="shared" si="257"/>
        <v>0.13333333333333333</v>
      </c>
      <c r="AN1527" s="8">
        <f t="shared" si="258"/>
        <v>27.016666666666666</v>
      </c>
      <c r="AO1527" s="8">
        <f>Table1[[#This Row],[L1 Worked Time]]+Table1[[#This Row],[Idle Time]]+Table1[[#This Row],[L1 Pend Time]]</f>
        <v>126.15000000000002</v>
      </c>
      <c r="AP1527" s="1" t="str">
        <f t="shared" si="259"/>
        <v>Thu</v>
      </c>
      <c r="AQ1527" s="6">
        <f>INT(Table1[[#This Row],[Create Date]])</f>
        <v>45043</v>
      </c>
      <c r="AR1527" s="2">
        <f t="shared" si="260"/>
        <v>45043</v>
      </c>
      <c r="AS1527" s="1" t="str">
        <f t="shared" si="261"/>
        <v>13:20:12</v>
      </c>
      <c r="AT1527" s="1" t="str">
        <f t="shared" si="262"/>
        <v>Week-5</v>
      </c>
      <c r="AU1527" s="3">
        <f t="shared" si="263"/>
        <v>0.54166666666666663</v>
      </c>
      <c r="AW1527">
        <v>0.13333333333333333</v>
      </c>
      <c r="AX1527">
        <v>99.000000000000014</v>
      </c>
      <c r="AY1527">
        <v>27.016666666666666</v>
      </c>
    </row>
    <row r="1528" spans="1:51" x14ac:dyDescent="0.25">
      <c r="A1528">
        <v>9692</v>
      </c>
      <c r="B1528" t="s">
        <v>41</v>
      </c>
      <c r="C1528" t="s">
        <v>60</v>
      </c>
      <c r="D1528" t="s">
        <v>43</v>
      </c>
      <c r="E1528" t="s">
        <v>110</v>
      </c>
      <c r="F1528" t="s">
        <v>4610</v>
      </c>
      <c r="G1528" t="s">
        <v>77</v>
      </c>
      <c r="H1528" t="s">
        <v>63</v>
      </c>
      <c r="I1528" t="s">
        <v>63</v>
      </c>
      <c r="J1528" t="s">
        <v>112</v>
      </c>
      <c r="K1528" t="s">
        <v>141</v>
      </c>
      <c r="L1528" t="s">
        <v>50</v>
      </c>
      <c r="M1528" t="s">
        <v>114</v>
      </c>
      <c r="N1528">
        <v>180</v>
      </c>
      <c r="O1528" t="s">
        <v>48</v>
      </c>
      <c r="P1528" t="s">
        <v>52</v>
      </c>
      <c r="T1528" t="s">
        <v>105</v>
      </c>
      <c r="V1528" t="s">
        <v>48</v>
      </c>
      <c r="W1528" t="s">
        <v>54</v>
      </c>
      <c r="X1528" t="s">
        <v>435</v>
      </c>
      <c r="Y1528" t="s">
        <v>54</v>
      </c>
      <c r="Z1528" t="s">
        <v>4611</v>
      </c>
      <c r="AA1528" t="s">
        <v>54</v>
      </c>
      <c r="AB1528" t="s">
        <v>57</v>
      </c>
      <c r="AC1528" t="s">
        <v>4467</v>
      </c>
      <c r="AH1528">
        <f t="shared" si="253"/>
        <v>0</v>
      </c>
      <c r="AI1528">
        <f t="shared" si="254"/>
        <v>1</v>
      </c>
      <c r="AJ1528" t="str">
        <f t="shared" si="255"/>
        <v/>
      </c>
      <c r="AK1528">
        <v>1</v>
      </c>
      <c r="AL1528" s="8">
        <f t="shared" si="256"/>
        <v>180</v>
      </c>
      <c r="AM1528" s="8">
        <f t="shared" si="257"/>
        <v>0.21666666666666667</v>
      </c>
      <c r="AN1528" s="8">
        <f t="shared" si="258"/>
        <v>37.06666666666667</v>
      </c>
      <c r="AO1528" s="8">
        <f>Table1[[#This Row],[L1 Worked Time]]+Table1[[#This Row],[Idle Time]]+Table1[[#This Row],[L1 Pend Time]]</f>
        <v>217.28333333333333</v>
      </c>
      <c r="AP1528" s="1" t="str">
        <f t="shared" si="259"/>
        <v>Thu</v>
      </c>
      <c r="AQ1528" s="6">
        <f>INT(Table1[[#This Row],[Create Date]])</f>
        <v>45043</v>
      </c>
      <c r="AR1528" s="2">
        <f t="shared" si="260"/>
        <v>45043</v>
      </c>
      <c r="AS1528" s="1" t="str">
        <f t="shared" si="261"/>
        <v>09:40:20</v>
      </c>
      <c r="AT1528" s="1" t="str">
        <f t="shared" si="262"/>
        <v>Week-5</v>
      </c>
      <c r="AU1528" s="3">
        <f t="shared" si="263"/>
        <v>0.375</v>
      </c>
      <c r="AW1528">
        <v>0.21666666666666667</v>
      </c>
      <c r="AX1528">
        <v>180</v>
      </c>
      <c r="AY1528">
        <v>37.06666666666667</v>
      </c>
    </row>
    <row r="1529" spans="1:51" x14ac:dyDescent="0.25">
      <c r="A1529">
        <v>9691</v>
      </c>
      <c r="B1529" t="s">
        <v>117</v>
      </c>
      <c r="C1529" t="s">
        <v>109</v>
      </c>
      <c r="D1529" t="s">
        <v>43</v>
      </c>
      <c r="E1529" t="s">
        <v>226</v>
      </c>
      <c r="F1529" t="s">
        <v>4612</v>
      </c>
      <c r="G1529" t="s">
        <v>129</v>
      </c>
      <c r="H1529" t="s">
        <v>47</v>
      </c>
      <c r="I1529" t="s">
        <v>63</v>
      </c>
      <c r="J1529" t="s">
        <v>112</v>
      </c>
      <c r="K1529" t="s">
        <v>228</v>
      </c>
      <c r="L1529" t="s">
        <v>50</v>
      </c>
      <c r="M1529" t="s">
        <v>122</v>
      </c>
      <c r="N1529">
        <v>114</v>
      </c>
      <c r="O1529" t="s">
        <v>48</v>
      </c>
      <c r="P1529" t="s">
        <v>123</v>
      </c>
      <c r="R1529" t="s">
        <v>158</v>
      </c>
      <c r="V1529" t="s">
        <v>48</v>
      </c>
      <c r="W1529" t="s">
        <v>54</v>
      </c>
      <c r="X1529" t="s">
        <v>89</v>
      </c>
      <c r="Y1529" t="s">
        <v>54</v>
      </c>
      <c r="Z1529" t="s">
        <v>4613</v>
      </c>
      <c r="AA1529" t="s">
        <v>54</v>
      </c>
      <c r="AB1529" t="s">
        <v>57</v>
      </c>
      <c r="AC1529" t="s">
        <v>57</v>
      </c>
      <c r="AH1529">
        <f t="shared" si="253"/>
        <v>0</v>
      </c>
      <c r="AI1529">
        <f t="shared" si="254"/>
        <v>0</v>
      </c>
      <c r="AJ1529">
        <f t="shared" si="255"/>
        <v>1</v>
      </c>
      <c r="AK1529">
        <v>1</v>
      </c>
      <c r="AL1529" s="8">
        <f t="shared" si="256"/>
        <v>114</v>
      </c>
      <c r="AM1529" s="8">
        <f t="shared" si="257"/>
        <v>0.16666666666666666</v>
      </c>
      <c r="AN1529" s="8">
        <f t="shared" si="258"/>
        <v>1.6666666666666666E-2</v>
      </c>
      <c r="AO1529" s="8">
        <f>Table1[[#This Row],[L1 Worked Time]]+Table1[[#This Row],[Idle Time]]+Table1[[#This Row],[L1 Pend Time]]</f>
        <v>114.18333333333334</v>
      </c>
      <c r="AP1529" s="1" t="str">
        <f t="shared" si="259"/>
        <v>Thu</v>
      </c>
      <c r="AQ1529" s="6">
        <f>INT(Table1[[#This Row],[Create Date]])</f>
        <v>45043</v>
      </c>
      <c r="AR1529" s="2">
        <f t="shared" si="260"/>
        <v>45043</v>
      </c>
      <c r="AS1529" s="1" t="str">
        <f t="shared" si="261"/>
        <v>08:50:12</v>
      </c>
      <c r="AT1529" s="1" t="str">
        <f t="shared" si="262"/>
        <v>Week-5</v>
      </c>
      <c r="AU1529" s="3">
        <f t="shared" si="263"/>
        <v>0.33333333333333331</v>
      </c>
      <c r="AW1529">
        <v>0.16666666666666666</v>
      </c>
      <c r="AX1529">
        <v>114</v>
      </c>
      <c r="AY1529">
        <v>1.6666666666666666E-2</v>
      </c>
    </row>
    <row r="1530" spans="1:51" x14ac:dyDescent="0.25">
      <c r="A1530">
        <v>9690</v>
      </c>
      <c r="B1530" t="s">
        <v>117</v>
      </c>
      <c r="C1530" t="s">
        <v>109</v>
      </c>
      <c r="D1530" t="s">
        <v>43</v>
      </c>
      <c r="E1530" t="s">
        <v>226</v>
      </c>
      <c r="F1530" t="s">
        <v>4614</v>
      </c>
      <c r="G1530" t="s">
        <v>46</v>
      </c>
      <c r="H1530" t="s">
        <v>47</v>
      </c>
      <c r="I1530" t="s">
        <v>63</v>
      </c>
      <c r="J1530" t="s">
        <v>112</v>
      </c>
      <c r="K1530" t="s">
        <v>228</v>
      </c>
      <c r="L1530" t="s">
        <v>50</v>
      </c>
      <c r="M1530" t="s">
        <v>114</v>
      </c>
      <c r="N1530">
        <v>112</v>
      </c>
      <c r="O1530" t="s">
        <v>48</v>
      </c>
      <c r="P1530" t="s">
        <v>123</v>
      </c>
      <c r="R1530" t="s">
        <v>158</v>
      </c>
      <c r="V1530" t="s">
        <v>48</v>
      </c>
      <c r="W1530" t="s">
        <v>54</v>
      </c>
      <c r="X1530" t="s">
        <v>55</v>
      </c>
      <c r="Y1530" t="s">
        <v>54</v>
      </c>
      <c r="Z1530" t="s">
        <v>4615</v>
      </c>
      <c r="AA1530" t="s">
        <v>54</v>
      </c>
      <c r="AB1530" t="s">
        <v>57</v>
      </c>
      <c r="AC1530" t="s">
        <v>4616</v>
      </c>
      <c r="AH1530">
        <f t="shared" si="253"/>
        <v>0</v>
      </c>
      <c r="AI1530">
        <f t="shared" si="254"/>
        <v>0</v>
      </c>
      <c r="AJ1530">
        <f t="shared" si="255"/>
        <v>1</v>
      </c>
      <c r="AK1530">
        <v>1</v>
      </c>
      <c r="AL1530" s="8">
        <f t="shared" si="256"/>
        <v>112</v>
      </c>
      <c r="AM1530" s="8">
        <f t="shared" si="257"/>
        <v>0.15000000000000002</v>
      </c>
      <c r="AN1530" s="8">
        <f t="shared" si="258"/>
        <v>86.316666666666663</v>
      </c>
      <c r="AO1530" s="8">
        <f>Table1[[#This Row],[L1 Worked Time]]+Table1[[#This Row],[Idle Time]]+Table1[[#This Row],[L1 Pend Time]]</f>
        <v>198.46666666666667</v>
      </c>
      <c r="AP1530" s="1" t="str">
        <f t="shared" si="259"/>
        <v>Thu</v>
      </c>
      <c r="AQ1530" s="6">
        <f>INT(Table1[[#This Row],[Create Date]])</f>
        <v>45043</v>
      </c>
      <c r="AR1530" s="2">
        <f t="shared" si="260"/>
        <v>45043</v>
      </c>
      <c r="AS1530" s="1" t="str">
        <f t="shared" si="261"/>
        <v>08:30:13</v>
      </c>
      <c r="AT1530" s="1" t="str">
        <f t="shared" si="262"/>
        <v>Week-5</v>
      </c>
      <c r="AU1530" s="3">
        <f t="shared" si="263"/>
        <v>0.33333333333333331</v>
      </c>
      <c r="AW1530">
        <v>0.15000000000000002</v>
      </c>
      <c r="AX1530">
        <v>112</v>
      </c>
      <c r="AY1530">
        <v>86.316666666666663</v>
      </c>
    </row>
    <row r="1531" spans="1:51" x14ac:dyDescent="0.25">
      <c r="A1531">
        <v>9689</v>
      </c>
      <c r="B1531" t="s">
        <v>59</v>
      </c>
      <c r="C1531" t="s">
        <v>60</v>
      </c>
      <c r="D1531" t="s">
        <v>43</v>
      </c>
      <c r="E1531" t="s">
        <v>4617</v>
      </c>
      <c r="F1531" t="s">
        <v>4618</v>
      </c>
      <c r="G1531" t="s">
        <v>2165</v>
      </c>
      <c r="H1531" t="s">
        <v>63</v>
      </c>
      <c r="I1531" t="s">
        <v>63</v>
      </c>
      <c r="J1531" t="s">
        <v>64</v>
      </c>
      <c r="L1531" t="s">
        <v>50</v>
      </c>
      <c r="M1531" t="s">
        <v>65</v>
      </c>
      <c r="N1531">
        <v>45</v>
      </c>
      <c r="O1531" t="s">
        <v>48</v>
      </c>
      <c r="P1531" t="s">
        <v>66</v>
      </c>
      <c r="Q1531" t="s">
        <v>67</v>
      </c>
      <c r="V1531" t="s">
        <v>48</v>
      </c>
      <c r="W1531" t="s">
        <v>54</v>
      </c>
      <c r="X1531" t="s">
        <v>918</v>
      </c>
      <c r="Y1531" t="s">
        <v>54</v>
      </c>
      <c r="Z1531" t="s">
        <v>794</v>
      </c>
      <c r="AA1531" t="s">
        <v>54</v>
      </c>
      <c r="AB1531" t="s">
        <v>57</v>
      </c>
      <c r="AC1531" t="s">
        <v>1518</v>
      </c>
      <c r="AH1531">
        <f t="shared" si="253"/>
        <v>0</v>
      </c>
      <c r="AI1531">
        <f t="shared" si="254"/>
        <v>1</v>
      </c>
      <c r="AJ1531" t="str">
        <f t="shared" si="255"/>
        <v/>
      </c>
      <c r="AK1531">
        <v>1</v>
      </c>
      <c r="AL1531" s="8">
        <f t="shared" si="256"/>
        <v>45</v>
      </c>
      <c r="AM1531" s="8">
        <f t="shared" si="257"/>
        <v>0.48333333333333328</v>
      </c>
      <c r="AN1531" s="8">
        <f t="shared" si="258"/>
        <v>55.966666666666669</v>
      </c>
      <c r="AO1531" s="8">
        <f>Table1[[#This Row],[L1 Worked Time]]+Table1[[#This Row],[Idle Time]]+Table1[[#This Row],[L1 Pend Time]]</f>
        <v>101.45</v>
      </c>
      <c r="AP1531" s="1" t="str">
        <f t="shared" si="259"/>
        <v>Thu</v>
      </c>
      <c r="AQ1531" s="6">
        <f>INT(Table1[[#This Row],[Create Date]])</f>
        <v>45043</v>
      </c>
      <c r="AR1531" s="2">
        <f t="shared" si="260"/>
        <v>45043</v>
      </c>
      <c r="AS1531" s="1" t="str">
        <f t="shared" si="261"/>
        <v>07:30:05</v>
      </c>
      <c r="AT1531" s="1" t="str">
        <f t="shared" si="262"/>
        <v>Week-5</v>
      </c>
      <c r="AU1531" s="3">
        <f t="shared" si="263"/>
        <v>0.29166666666666663</v>
      </c>
      <c r="AW1531">
        <v>0.48333333333333328</v>
      </c>
      <c r="AX1531">
        <v>45</v>
      </c>
      <c r="AY1531">
        <v>55.966666666666669</v>
      </c>
    </row>
    <row r="1532" spans="1:51" x14ac:dyDescent="0.25">
      <c r="A1532">
        <v>9688</v>
      </c>
      <c r="B1532" t="s">
        <v>59</v>
      </c>
      <c r="C1532" t="s">
        <v>60</v>
      </c>
      <c r="D1532" t="s">
        <v>43</v>
      </c>
      <c r="E1532" t="s">
        <v>4619</v>
      </c>
      <c r="F1532" t="s">
        <v>4620</v>
      </c>
      <c r="G1532" t="s">
        <v>129</v>
      </c>
      <c r="H1532" t="s">
        <v>63</v>
      </c>
      <c r="I1532" t="s">
        <v>63</v>
      </c>
      <c r="J1532" t="s">
        <v>64</v>
      </c>
      <c r="L1532" t="s">
        <v>50</v>
      </c>
      <c r="M1532" t="s">
        <v>65</v>
      </c>
      <c r="N1532">
        <v>229</v>
      </c>
      <c r="O1532" t="s">
        <v>48</v>
      </c>
      <c r="P1532" t="s">
        <v>66</v>
      </c>
      <c r="Q1532" t="s">
        <v>67</v>
      </c>
      <c r="V1532" t="s">
        <v>48</v>
      </c>
      <c r="W1532" t="s">
        <v>54</v>
      </c>
      <c r="X1532" t="s">
        <v>55</v>
      </c>
      <c r="Y1532" t="s">
        <v>54</v>
      </c>
      <c r="Z1532" t="s">
        <v>4621</v>
      </c>
      <c r="AA1532" t="s">
        <v>54</v>
      </c>
      <c r="AB1532" t="s">
        <v>57</v>
      </c>
      <c r="AC1532" t="s">
        <v>4622</v>
      </c>
      <c r="AH1532">
        <f t="shared" si="253"/>
        <v>0</v>
      </c>
      <c r="AI1532">
        <f t="shared" si="254"/>
        <v>1</v>
      </c>
      <c r="AJ1532" t="str">
        <f t="shared" si="255"/>
        <v/>
      </c>
      <c r="AK1532">
        <v>1</v>
      </c>
      <c r="AL1532" s="8">
        <f t="shared" si="256"/>
        <v>229</v>
      </c>
      <c r="AM1532" s="8">
        <f t="shared" si="257"/>
        <v>0.15000000000000002</v>
      </c>
      <c r="AN1532" s="8">
        <f t="shared" si="258"/>
        <v>179.45</v>
      </c>
      <c r="AO1532" s="8">
        <f>Table1[[#This Row],[L1 Worked Time]]+Table1[[#This Row],[Idle Time]]+Table1[[#This Row],[L1 Pend Time]]</f>
        <v>408.6</v>
      </c>
      <c r="AP1532" s="1" t="str">
        <f t="shared" si="259"/>
        <v>Thu</v>
      </c>
      <c r="AQ1532" s="6">
        <f>INT(Table1[[#This Row],[Create Date]])</f>
        <v>45043</v>
      </c>
      <c r="AR1532" s="2">
        <f t="shared" si="260"/>
        <v>45043</v>
      </c>
      <c r="AS1532" s="1" t="str">
        <f t="shared" si="261"/>
        <v>07:00:05</v>
      </c>
      <c r="AT1532" s="1" t="str">
        <f t="shared" si="262"/>
        <v>Week-5</v>
      </c>
      <c r="AU1532" s="3">
        <f t="shared" si="263"/>
        <v>0.29166666666666663</v>
      </c>
      <c r="AW1532">
        <v>0.15000000000000002</v>
      </c>
      <c r="AX1532">
        <v>229</v>
      </c>
      <c r="AY1532">
        <v>179.45</v>
      </c>
    </row>
    <row r="1533" spans="1:51" x14ac:dyDescent="0.25">
      <c r="A1533">
        <v>9687</v>
      </c>
      <c r="B1533" t="s">
        <v>41</v>
      </c>
      <c r="C1533" t="s">
        <v>109</v>
      </c>
      <c r="D1533" t="s">
        <v>43</v>
      </c>
      <c r="E1533" t="s">
        <v>44</v>
      </c>
      <c r="F1533" t="s">
        <v>4623</v>
      </c>
      <c r="G1533" t="s">
        <v>140</v>
      </c>
      <c r="H1533" t="s">
        <v>47</v>
      </c>
      <c r="I1533" t="s">
        <v>47</v>
      </c>
      <c r="J1533" t="s">
        <v>112</v>
      </c>
      <c r="K1533" t="s">
        <v>49</v>
      </c>
      <c r="L1533" t="s">
        <v>50</v>
      </c>
      <c r="M1533" t="s">
        <v>122</v>
      </c>
      <c r="N1533">
        <v>50</v>
      </c>
      <c r="O1533" t="s">
        <v>48</v>
      </c>
      <c r="P1533" t="s">
        <v>52</v>
      </c>
      <c r="T1533" t="s">
        <v>2235</v>
      </c>
      <c r="V1533" t="s">
        <v>48</v>
      </c>
      <c r="W1533" t="s">
        <v>54</v>
      </c>
      <c r="X1533" t="s">
        <v>78</v>
      </c>
      <c r="Y1533" t="s">
        <v>54</v>
      </c>
      <c r="Z1533" t="s">
        <v>949</v>
      </c>
      <c r="AA1533" t="s">
        <v>54</v>
      </c>
      <c r="AB1533" t="s">
        <v>57</v>
      </c>
      <c r="AC1533" t="s">
        <v>57</v>
      </c>
      <c r="AH1533">
        <f t="shared" si="253"/>
        <v>0</v>
      </c>
      <c r="AI1533">
        <f t="shared" si="254"/>
        <v>1</v>
      </c>
      <c r="AJ1533" t="str">
        <f t="shared" si="255"/>
        <v/>
      </c>
      <c r="AK1533">
        <v>1</v>
      </c>
      <c r="AL1533" s="8">
        <f t="shared" si="256"/>
        <v>50</v>
      </c>
      <c r="AM1533" s="8">
        <f t="shared" si="257"/>
        <v>0.13333333333333333</v>
      </c>
      <c r="AN1533" s="8">
        <f t="shared" si="258"/>
        <v>1.6666666666666666E-2</v>
      </c>
      <c r="AO1533" s="8">
        <f>Table1[[#This Row],[L1 Worked Time]]+Table1[[#This Row],[Idle Time]]+Table1[[#This Row],[L1 Pend Time]]</f>
        <v>50.15</v>
      </c>
      <c r="AP1533" s="1" t="str">
        <f t="shared" si="259"/>
        <v>Thu</v>
      </c>
      <c r="AQ1533" s="6">
        <f>INT(Table1[[#This Row],[Create Date]])</f>
        <v>45043</v>
      </c>
      <c r="AR1533" s="2">
        <f t="shared" si="260"/>
        <v>45043</v>
      </c>
      <c r="AS1533" s="1" t="str">
        <f t="shared" si="261"/>
        <v>02:20:12</v>
      </c>
      <c r="AT1533" s="1" t="str">
        <f t="shared" si="262"/>
        <v>Week-5</v>
      </c>
      <c r="AU1533" s="3">
        <f t="shared" si="263"/>
        <v>8.3333333333333329E-2</v>
      </c>
      <c r="AW1533">
        <v>0.13333333333333333</v>
      </c>
      <c r="AX1533">
        <v>50</v>
      </c>
      <c r="AY1533">
        <v>1.6666666666666666E-2</v>
      </c>
    </row>
    <row r="1534" spans="1:51" x14ac:dyDescent="0.25">
      <c r="A1534">
        <v>9686</v>
      </c>
      <c r="B1534" t="s">
        <v>117</v>
      </c>
      <c r="C1534" t="s">
        <v>399</v>
      </c>
      <c r="D1534" t="s">
        <v>43</v>
      </c>
      <c r="E1534" t="s">
        <v>2777</v>
      </c>
      <c r="F1534" t="s">
        <v>4624</v>
      </c>
      <c r="G1534" t="s">
        <v>140</v>
      </c>
      <c r="H1534" t="s">
        <v>47</v>
      </c>
      <c r="I1534" t="s">
        <v>63</v>
      </c>
      <c r="J1534" t="s">
        <v>112</v>
      </c>
      <c r="K1534" t="s">
        <v>130</v>
      </c>
      <c r="L1534" t="s">
        <v>50</v>
      </c>
      <c r="M1534" t="s">
        <v>122</v>
      </c>
      <c r="N1534">
        <v>50</v>
      </c>
      <c r="O1534" t="s">
        <v>48</v>
      </c>
      <c r="P1534" t="s">
        <v>52</v>
      </c>
      <c r="T1534" t="s">
        <v>105</v>
      </c>
      <c r="V1534" t="s">
        <v>48</v>
      </c>
      <c r="W1534" t="s">
        <v>54</v>
      </c>
      <c r="X1534" t="s">
        <v>148</v>
      </c>
      <c r="Y1534" t="s">
        <v>54</v>
      </c>
      <c r="Z1534" t="s">
        <v>4625</v>
      </c>
      <c r="AA1534" t="s">
        <v>54</v>
      </c>
      <c r="AB1534" t="s">
        <v>57</v>
      </c>
      <c r="AC1534" t="s">
        <v>4626</v>
      </c>
      <c r="AH1534">
        <f t="shared" si="253"/>
        <v>0</v>
      </c>
      <c r="AI1534">
        <f t="shared" si="254"/>
        <v>0</v>
      </c>
      <c r="AJ1534">
        <f t="shared" si="255"/>
        <v>1</v>
      </c>
      <c r="AK1534">
        <v>1</v>
      </c>
      <c r="AL1534" s="8">
        <f t="shared" si="256"/>
        <v>50</v>
      </c>
      <c r="AM1534" s="8">
        <f t="shared" si="257"/>
        <v>0.11666666666666667</v>
      </c>
      <c r="AN1534" s="8">
        <f t="shared" si="258"/>
        <v>21.65</v>
      </c>
      <c r="AO1534" s="8">
        <f>Table1[[#This Row],[L1 Worked Time]]+Table1[[#This Row],[Idle Time]]+Table1[[#This Row],[L1 Pend Time]]</f>
        <v>71.766666666666666</v>
      </c>
      <c r="AP1534" s="1" t="str">
        <f t="shared" si="259"/>
        <v>Thu</v>
      </c>
      <c r="AQ1534" s="6">
        <f>INT(Table1[[#This Row],[Create Date]])</f>
        <v>45043</v>
      </c>
      <c r="AR1534" s="2">
        <f t="shared" si="260"/>
        <v>45043</v>
      </c>
      <c r="AS1534" s="1" t="str">
        <f t="shared" si="261"/>
        <v>00:30:17</v>
      </c>
      <c r="AT1534" s="1" t="str">
        <f t="shared" si="262"/>
        <v>Week-5</v>
      </c>
      <c r="AU1534" s="3">
        <f t="shared" si="263"/>
        <v>0</v>
      </c>
      <c r="AW1534">
        <v>0.11666666666666667</v>
      </c>
      <c r="AX1534">
        <v>50</v>
      </c>
      <c r="AY1534">
        <v>21.65</v>
      </c>
    </row>
    <row r="1535" spans="1:51" x14ac:dyDescent="0.25">
      <c r="A1535">
        <v>9709</v>
      </c>
      <c r="B1535" t="s">
        <v>41</v>
      </c>
      <c r="C1535" t="s">
        <v>60</v>
      </c>
      <c r="D1535" t="s">
        <v>43</v>
      </c>
      <c r="E1535" t="s">
        <v>4442</v>
      </c>
      <c r="F1535" t="s">
        <v>4565</v>
      </c>
      <c r="G1535" t="s">
        <v>82</v>
      </c>
      <c r="H1535" t="s">
        <v>63</v>
      </c>
      <c r="I1535" t="s">
        <v>63</v>
      </c>
      <c r="J1535" t="s">
        <v>379</v>
      </c>
      <c r="K1535" t="s">
        <v>2614</v>
      </c>
      <c r="L1535" t="s">
        <v>50</v>
      </c>
      <c r="M1535" t="s">
        <v>114</v>
      </c>
      <c r="N1535">
        <v>59</v>
      </c>
      <c r="O1535" t="s">
        <v>48</v>
      </c>
      <c r="P1535" t="s">
        <v>354</v>
      </c>
      <c r="U1535" t="s">
        <v>4444</v>
      </c>
      <c r="V1535" t="s">
        <v>48</v>
      </c>
      <c r="W1535" t="s">
        <v>54</v>
      </c>
      <c r="X1535" t="s">
        <v>55</v>
      </c>
      <c r="Y1535" t="s">
        <v>54</v>
      </c>
      <c r="Z1535" t="s">
        <v>4566</v>
      </c>
      <c r="AA1535" t="s">
        <v>54</v>
      </c>
      <c r="AB1535" t="s">
        <v>57</v>
      </c>
      <c r="AC1535" t="s">
        <v>57</v>
      </c>
      <c r="AH1535">
        <f t="shared" si="253"/>
        <v>0</v>
      </c>
      <c r="AI1535">
        <f t="shared" si="254"/>
        <v>1</v>
      </c>
      <c r="AJ1535" t="str">
        <f t="shared" si="255"/>
        <v/>
      </c>
      <c r="AK1535">
        <v>1</v>
      </c>
      <c r="AL1535" s="8">
        <f t="shared" si="256"/>
        <v>59</v>
      </c>
      <c r="AM1535" s="8">
        <f t="shared" si="257"/>
        <v>0.15000000000000002</v>
      </c>
      <c r="AN1535" s="8">
        <f t="shared" si="258"/>
        <v>1.6666666666666666E-2</v>
      </c>
      <c r="AO1535" s="8">
        <f>Table1[[#This Row],[L1 Worked Time]]+Table1[[#This Row],[Idle Time]]+Table1[[#This Row],[L1 Pend Time]]</f>
        <v>59.166666666666664</v>
      </c>
      <c r="AP1535" s="1" t="str">
        <f t="shared" si="259"/>
        <v>Fri</v>
      </c>
      <c r="AQ1535" s="6">
        <f>INT(Table1[[#This Row],[Create Date]])</f>
        <v>45044</v>
      </c>
      <c r="AR1535" s="2">
        <f t="shared" si="260"/>
        <v>45044</v>
      </c>
      <c r="AS1535" s="1" t="str">
        <f t="shared" si="261"/>
        <v>22:10:02</v>
      </c>
      <c r="AT1535" s="1" t="str">
        <f t="shared" si="262"/>
        <v>Week-5</v>
      </c>
      <c r="AU1535" s="3">
        <f t="shared" si="263"/>
        <v>0.91666666666666663</v>
      </c>
      <c r="AW1535">
        <v>0.15000000000000002</v>
      </c>
      <c r="AX1535">
        <v>59</v>
      </c>
      <c r="AY1535">
        <v>1.6666666666666666E-2</v>
      </c>
    </row>
    <row r="1536" spans="1:51" x14ac:dyDescent="0.25">
      <c r="A1536">
        <v>9708</v>
      </c>
      <c r="B1536" t="s">
        <v>117</v>
      </c>
      <c r="C1536" t="s">
        <v>109</v>
      </c>
      <c r="D1536" t="s">
        <v>43</v>
      </c>
      <c r="E1536" t="s">
        <v>312</v>
      </c>
      <c r="F1536" t="s">
        <v>4567</v>
      </c>
      <c r="G1536" t="s">
        <v>82</v>
      </c>
      <c r="H1536" t="s">
        <v>72</v>
      </c>
      <c r="I1536" t="s">
        <v>72</v>
      </c>
      <c r="J1536" t="s">
        <v>281</v>
      </c>
      <c r="K1536" t="s">
        <v>121</v>
      </c>
      <c r="L1536" t="s">
        <v>50</v>
      </c>
      <c r="M1536" t="s">
        <v>122</v>
      </c>
      <c r="N1536">
        <v>219</v>
      </c>
      <c r="O1536" t="s">
        <v>48</v>
      </c>
      <c r="P1536" t="s">
        <v>123</v>
      </c>
      <c r="R1536" t="s">
        <v>124</v>
      </c>
      <c r="V1536" t="s">
        <v>282</v>
      </c>
      <c r="W1536" t="s">
        <v>54</v>
      </c>
      <c r="X1536" t="s">
        <v>84</v>
      </c>
      <c r="Y1536" t="s">
        <v>54</v>
      </c>
      <c r="Z1536" t="s">
        <v>4568</v>
      </c>
      <c r="AA1536" t="s">
        <v>54</v>
      </c>
      <c r="AB1536" t="s">
        <v>57</v>
      </c>
      <c r="AC1536" t="s">
        <v>57</v>
      </c>
      <c r="AH1536">
        <f t="shared" si="253"/>
        <v>1</v>
      </c>
      <c r="AI1536">
        <f t="shared" si="254"/>
        <v>1</v>
      </c>
      <c r="AJ1536" t="str">
        <f t="shared" si="255"/>
        <v/>
      </c>
      <c r="AK1536">
        <v>1</v>
      </c>
      <c r="AL1536" s="8">
        <f t="shared" si="256"/>
        <v>218.99999999999997</v>
      </c>
      <c r="AM1536" s="8">
        <f t="shared" si="257"/>
        <v>0.18333333333333332</v>
      </c>
      <c r="AN1536" s="8">
        <f t="shared" si="258"/>
        <v>1.6666666666666666E-2</v>
      </c>
      <c r="AO1536" s="8">
        <f>Table1[[#This Row],[L1 Worked Time]]+Table1[[#This Row],[Idle Time]]+Table1[[#This Row],[L1 Pend Time]]</f>
        <v>219.2</v>
      </c>
      <c r="AP1536" s="1" t="str">
        <f t="shared" si="259"/>
        <v>Fri</v>
      </c>
      <c r="AQ1536" s="6">
        <f>INT(Table1[[#This Row],[Create Date]])</f>
        <v>45044</v>
      </c>
      <c r="AR1536" s="2">
        <f t="shared" si="260"/>
        <v>45044</v>
      </c>
      <c r="AS1536" s="1" t="str">
        <f t="shared" si="261"/>
        <v>16:00:02</v>
      </c>
      <c r="AT1536" s="1" t="str">
        <f t="shared" si="262"/>
        <v>Week-5</v>
      </c>
      <c r="AU1536" s="3">
        <f t="shared" si="263"/>
        <v>0.66666666666666663</v>
      </c>
      <c r="AW1536">
        <v>0.18333333333333332</v>
      </c>
      <c r="AX1536">
        <v>218.99999999999997</v>
      </c>
      <c r="AY1536">
        <v>1.6666666666666666E-2</v>
      </c>
    </row>
    <row r="1537" spans="1:51" x14ac:dyDescent="0.25">
      <c r="A1537">
        <v>9707</v>
      </c>
      <c r="B1537" t="s">
        <v>117</v>
      </c>
      <c r="C1537" t="s">
        <v>109</v>
      </c>
      <c r="D1537" t="s">
        <v>43</v>
      </c>
      <c r="E1537" t="s">
        <v>4569</v>
      </c>
      <c r="F1537" t="s">
        <v>4570</v>
      </c>
      <c r="G1537" t="s">
        <v>46</v>
      </c>
      <c r="H1537" t="s">
        <v>63</v>
      </c>
      <c r="I1537" t="s">
        <v>63</v>
      </c>
      <c r="J1537" t="s">
        <v>112</v>
      </c>
      <c r="K1537" t="s">
        <v>121</v>
      </c>
      <c r="L1537" t="s">
        <v>50</v>
      </c>
      <c r="M1537" t="s">
        <v>122</v>
      </c>
      <c r="N1537">
        <v>112</v>
      </c>
      <c r="O1537" t="s">
        <v>48</v>
      </c>
      <c r="P1537" t="s">
        <v>123</v>
      </c>
      <c r="R1537" t="s">
        <v>158</v>
      </c>
      <c r="V1537" t="s">
        <v>48</v>
      </c>
      <c r="W1537" t="s">
        <v>54</v>
      </c>
      <c r="X1537" t="s">
        <v>359</v>
      </c>
      <c r="Y1537" t="s">
        <v>54</v>
      </c>
      <c r="Z1537" t="s">
        <v>4571</v>
      </c>
      <c r="AA1537" t="s">
        <v>54</v>
      </c>
      <c r="AB1537" t="s">
        <v>57</v>
      </c>
      <c r="AC1537" t="s">
        <v>57</v>
      </c>
      <c r="AH1537">
        <f t="shared" si="253"/>
        <v>0</v>
      </c>
      <c r="AI1537">
        <f t="shared" si="254"/>
        <v>1</v>
      </c>
      <c r="AJ1537" t="str">
        <f t="shared" si="255"/>
        <v/>
      </c>
      <c r="AK1537">
        <v>1</v>
      </c>
      <c r="AL1537" s="8">
        <f t="shared" si="256"/>
        <v>112</v>
      </c>
      <c r="AM1537" s="8">
        <f t="shared" si="257"/>
        <v>0.2</v>
      </c>
      <c r="AN1537" s="8">
        <f t="shared" si="258"/>
        <v>1.6666666666666666E-2</v>
      </c>
      <c r="AO1537" s="8">
        <f>Table1[[#This Row],[L1 Worked Time]]+Table1[[#This Row],[Idle Time]]+Table1[[#This Row],[L1 Pend Time]]</f>
        <v>112.21666666666667</v>
      </c>
      <c r="AP1537" s="1" t="str">
        <f t="shared" si="259"/>
        <v>Fri</v>
      </c>
      <c r="AQ1537" s="6">
        <f>INT(Table1[[#This Row],[Create Date]])</f>
        <v>45044</v>
      </c>
      <c r="AR1537" s="2">
        <f t="shared" si="260"/>
        <v>45044</v>
      </c>
      <c r="AS1537" s="1" t="str">
        <f t="shared" si="261"/>
        <v>14:20:06</v>
      </c>
      <c r="AT1537" s="1" t="str">
        <f t="shared" si="262"/>
        <v>Week-5</v>
      </c>
      <c r="AU1537" s="3">
        <f t="shared" si="263"/>
        <v>0.58333333333333326</v>
      </c>
      <c r="AW1537">
        <v>0.2</v>
      </c>
      <c r="AX1537">
        <v>112</v>
      </c>
      <c r="AY1537">
        <v>1.6666666666666666E-2</v>
      </c>
    </row>
    <row r="1538" spans="1:51" x14ac:dyDescent="0.25">
      <c r="A1538">
        <v>9706</v>
      </c>
      <c r="B1538" t="s">
        <v>59</v>
      </c>
      <c r="C1538" t="s">
        <v>60</v>
      </c>
      <c r="D1538" t="s">
        <v>43</v>
      </c>
      <c r="E1538" t="s">
        <v>4572</v>
      </c>
      <c r="F1538" t="s">
        <v>4573</v>
      </c>
      <c r="G1538" t="s">
        <v>2165</v>
      </c>
      <c r="H1538" t="s">
        <v>47</v>
      </c>
      <c r="I1538" t="s">
        <v>47</v>
      </c>
      <c r="J1538" t="s">
        <v>64</v>
      </c>
      <c r="L1538" t="s">
        <v>50</v>
      </c>
      <c r="M1538" t="s">
        <v>65</v>
      </c>
      <c r="N1538">
        <v>43</v>
      </c>
      <c r="O1538" t="s">
        <v>48</v>
      </c>
      <c r="P1538" t="s">
        <v>66</v>
      </c>
      <c r="Q1538" t="s">
        <v>317</v>
      </c>
      <c r="V1538" t="s">
        <v>48</v>
      </c>
      <c r="W1538" t="s">
        <v>54</v>
      </c>
      <c r="X1538" t="s">
        <v>359</v>
      </c>
      <c r="Y1538" t="s">
        <v>54</v>
      </c>
      <c r="Z1538" t="s">
        <v>4574</v>
      </c>
      <c r="AA1538" t="s">
        <v>54</v>
      </c>
      <c r="AB1538" t="s">
        <v>57</v>
      </c>
      <c r="AC1538" t="s">
        <v>1387</v>
      </c>
      <c r="AH1538">
        <f t="shared" ref="AH1538:AH1601" si="264">IFERROR(SEARCH("MSSP",J1538,1),0)</f>
        <v>0</v>
      </c>
      <c r="AI1538">
        <f t="shared" ref="AI1538:AI1601" si="265">IF(OR(H1538="",I1538=""),"",IF(H1538=I1538,1,0))</f>
        <v>1</v>
      </c>
      <c r="AJ1538" t="str">
        <f t="shared" ref="AJ1538:AJ1601" si="266">IF(OR(H1538="",I1538=""),"",IF(H1538&lt;&gt;I1538,1,""))</f>
        <v/>
      </c>
      <c r="AK1538">
        <v>1</v>
      </c>
      <c r="AL1538" s="8">
        <f t="shared" ref="AL1538:AL1601" si="267">(N1538/1440)*1440</f>
        <v>43</v>
      </c>
      <c r="AM1538" s="8">
        <f t="shared" ref="AM1538:AM1601" si="268">((N1538/1440)-(N1538/1440)+MID(X1538,18,8))*1440</f>
        <v>0.2</v>
      </c>
      <c r="AN1538" s="8">
        <f t="shared" ref="AN1538:AN1601" si="269">(((N1538/1440)-(N1538/1440))+MID(AC1538,18,8))*1440</f>
        <v>1.6166666666666665</v>
      </c>
      <c r="AO1538" s="8">
        <f>Table1[[#This Row],[L1 Worked Time]]+Table1[[#This Row],[Idle Time]]+Table1[[#This Row],[L1 Pend Time]]</f>
        <v>44.81666666666667</v>
      </c>
      <c r="AP1538" s="1" t="str">
        <f t="shared" ref="AP1538:AP1601" si="270">TEXT(AR1538,"DDD")</f>
        <v>Fri</v>
      </c>
      <c r="AQ1538" s="6">
        <f>INT(Table1[[#This Row],[Create Date]])</f>
        <v>45044</v>
      </c>
      <c r="AR1538" s="2">
        <f t="shared" ref="AR1538:AR1601" si="271">IF(F1538="","",INT(MID(F1538,6,2)&amp;"-"&amp;MID(F1538,9,3)&amp;"-"&amp;MID(F1538,15,2)))</f>
        <v>45044</v>
      </c>
      <c r="AS1538" s="1" t="str">
        <f t="shared" ref="AS1538:AS1601" si="272">IF(F1538="","",MID(F1538,18,8))</f>
        <v>12:30:04</v>
      </c>
      <c r="AT1538" s="1" t="str">
        <f t="shared" ref="AT1538:AT1601" si="273">"Week"&amp;"-"&amp;(WEEKNUM(AR1538,2)-WEEKNUM(DATE(YEAR(AR1538),MONTH(AR1538),1),2)+1)</f>
        <v>Week-5</v>
      </c>
      <c r="AU1538" s="3">
        <f t="shared" ref="AU1538:AU1601" si="274">FLOOR(AS1538,1/24)</f>
        <v>0.5</v>
      </c>
      <c r="AW1538">
        <v>0.2</v>
      </c>
      <c r="AX1538">
        <v>43</v>
      </c>
      <c r="AY1538">
        <v>1.6166666666666665</v>
      </c>
    </row>
    <row r="1539" spans="1:51" x14ac:dyDescent="0.25">
      <c r="A1539">
        <v>9705</v>
      </c>
      <c r="B1539" t="s">
        <v>41</v>
      </c>
      <c r="C1539" t="s">
        <v>60</v>
      </c>
      <c r="D1539" t="s">
        <v>43</v>
      </c>
      <c r="E1539" t="s">
        <v>3386</v>
      </c>
      <c r="F1539" t="s">
        <v>4575</v>
      </c>
      <c r="G1539" t="s">
        <v>77</v>
      </c>
      <c r="H1539" t="s">
        <v>63</v>
      </c>
      <c r="I1539" t="s">
        <v>63</v>
      </c>
      <c r="J1539" t="s">
        <v>112</v>
      </c>
      <c r="K1539" t="s">
        <v>2614</v>
      </c>
      <c r="L1539" t="s">
        <v>50</v>
      </c>
      <c r="M1539" t="s">
        <v>114</v>
      </c>
      <c r="N1539">
        <v>50</v>
      </c>
      <c r="O1539" t="s">
        <v>48</v>
      </c>
      <c r="P1539" t="s">
        <v>354</v>
      </c>
      <c r="U1539" t="s">
        <v>3388</v>
      </c>
      <c r="V1539" t="s">
        <v>48</v>
      </c>
      <c r="W1539" t="s">
        <v>54</v>
      </c>
      <c r="X1539" t="s">
        <v>55</v>
      </c>
      <c r="Y1539" t="s">
        <v>54</v>
      </c>
      <c r="Z1539" t="s">
        <v>4576</v>
      </c>
      <c r="AA1539" t="s">
        <v>54</v>
      </c>
      <c r="AB1539" t="s">
        <v>57</v>
      </c>
      <c r="AC1539" t="s">
        <v>4577</v>
      </c>
      <c r="AH1539">
        <f t="shared" si="264"/>
        <v>0</v>
      </c>
      <c r="AI1539">
        <f t="shared" si="265"/>
        <v>1</v>
      </c>
      <c r="AJ1539" t="str">
        <f t="shared" si="266"/>
        <v/>
      </c>
      <c r="AK1539">
        <v>1</v>
      </c>
      <c r="AL1539" s="8">
        <f t="shared" si="267"/>
        <v>50</v>
      </c>
      <c r="AM1539" s="8">
        <f t="shared" si="268"/>
        <v>0.15000000000000002</v>
      </c>
      <c r="AN1539" s="8">
        <f t="shared" si="269"/>
        <v>17.550000000000004</v>
      </c>
      <c r="AO1539" s="8">
        <f>Table1[[#This Row],[L1 Worked Time]]+Table1[[#This Row],[Idle Time]]+Table1[[#This Row],[L1 Pend Time]]</f>
        <v>67.7</v>
      </c>
      <c r="AP1539" s="1" t="str">
        <f t="shared" si="270"/>
        <v>Fri</v>
      </c>
      <c r="AQ1539" s="6">
        <f>INT(Table1[[#This Row],[Create Date]])</f>
        <v>45044</v>
      </c>
      <c r="AR1539" s="2">
        <f t="shared" si="271"/>
        <v>45044</v>
      </c>
      <c r="AS1539" s="1" t="str">
        <f t="shared" si="272"/>
        <v>12:00:03</v>
      </c>
      <c r="AT1539" s="1" t="str">
        <f t="shared" si="273"/>
        <v>Week-5</v>
      </c>
      <c r="AU1539" s="3">
        <f t="shared" si="274"/>
        <v>0.5</v>
      </c>
      <c r="AW1539">
        <v>0.15000000000000002</v>
      </c>
      <c r="AX1539">
        <v>50</v>
      </c>
      <c r="AY1539">
        <v>17.550000000000004</v>
      </c>
    </row>
    <row r="1540" spans="1:51" x14ac:dyDescent="0.25">
      <c r="A1540">
        <v>9704</v>
      </c>
      <c r="B1540" t="s">
        <v>59</v>
      </c>
      <c r="C1540" t="s">
        <v>60</v>
      </c>
      <c r="D1540" t="s">
        <v>43</v>
      </c>
      <c r="E1540" t="s">
        <v>4578</v>
      </c>
      <c r="F1540" t="s">
        <v>4579</v>
      </c>
      <c r="G1540" t="s">
        <v>2165</v>
      </c>
      <c r="H1540" t="s">
        <v>63</v>
      </c>
      <c r="I1540" t="s">
        <v>63</v>
      </c>
      <c r="J1540" t="s">
        <v>64</v>
      </c>
      <c r="L1540" t="s">
        <v>50</v>
      </c>
      <c r="M1540" t="s">
        <v>65</v>
      </c>
      <c r="N1540">
        <v>45</v>
      </c>
      <c r="O1540" t="s">
        <v>48</v>
      </c>
      <c r="P1540" t="s">
        <v>66</v>
      </c>
      <c r="Q1540" t="s">
        <v>67</v>
      </c>
      <c r="V1540" t="s">
        <v>48</v>
      </c>
      <c r="W1540" t="s">
        <v>54</v>
      </c>
      <c r="X1540" t="s">
        <v>84</v>
      </c>
      <c r="Y1540" t="s">
        <v>54</v>
      </c>
      <c r="Z1540" t="s">
        <v>1771</v>
      </c>
      <c r="AA1540" t="s">
        <v>54</v>
      </c>
      <c r="AB1540" t="s">
        <v>57</v>
      </c>
      <c r="AC1540" t="s">
        <v>4580</v>
      </c>
      <c r="AH1540">
        <f t="shared" si="264"/>
        <v>0</v>
      </c>
      <c r="AI1540">
        <f t="shared" si="265"/>
        <v>1</v>
      </c>
      <c r="AJ1540" t="str">
        <f t="shared" si="266"/>
        <v/>
      </c>
      <c r="AK1540">
        <v>1</v>
      </c>
      <c r="AL1540" s="8">
        <f t="shared" si="267"/>
        <v>45</v>
      </c>
      <c r="AM1540" s="8">
        <f t="shared" si="268"/>
        <v>0.18333333333333332</v>
      </c>
      <c r="AN1540" s="8">
        <f t="shared" si="269"/>
        <v>26.166666666666668</v>
      </c>
      <c r="AO1540" s="8">
        <f>Table1[[#This Row],[L1 Worked Time]]+Table1[[#This Row],[Idle Time]]+Table1[[#This Row],[L1 Pend Time]]</f>
        <v>71.349999999999994</v>
      </c>
      <c r="AP1540" s="1" t="str">
        <f t="shared" si="270"/>
        <v>Fri</v>
      </c>
      <c r="AQ1540" s="6">
        <f>INT(Table1[[#This Row],[Create Date]])</f>
        <v>45044</v>
      </c>
      <c r="AR1540" s="2">
        <f t="shared" si="271"/>
        <v>45044</v>
      </c>
      <c r="AS1540" s="1" t="str">
        <f t="shared" si="272"/>
        <v>10:30:05</v>
      </c>
      <c r="AT1540" s="1" t="str">
        <f t="shared" si="273"/>
        <v>Week-5</v>
      </c>
      <c r="AU1540" s="3">
        <f t="shared" si="274"/>
        <v>0.41666666666666663</v>
      </c>
      <c r="AW1540">
        <v>0.18333333333333332</v>
      </c>
      <c r="AX1540">
        <v>45</v>
      </c>
      <c r="AY1540">
        <v>26.166666666666668</v>
      </c>
    </row>
    <row r="1541" spans="1:51" x14ac:dyDescent="0.25">
      <c r="A1541">
        <v>9703</v>
      </c>
      <c r="B1541" t="s">
        <v>59</v>
      </c>
      <c r="C1541" t="s">
        <v>60</v>
      </c>
      <c r="D1541" t="s">
        <v>43</v>
      </c>
      <c r="E1541" t="s">
        <v>4581</v>
      </c>
      <c r="F1541" t="s">
        <v>4582</v>
      </c>
      <c r="G1541" t="s">
        <v>129</v>
      </c>
      <c r="H1541" t="s">
        <v>63</v>
      </c>
      <c r="I1541" t="s">
        <v>63</v>
      </c>
      <c r="J1541" t="s">
        <v>64</v>
      </c>
      <c r="L1541" t="s">
        <v>50</v>
      </c>
      <c r="M1541" t="s">
        <v>65</v>
      </c>
      <c r="N1541">
        <v>32</v>
      </c>
      <c r="O1541" t="s">
        <v>48</v>
      </c>
      <c r="P1541" t="s">
        <v>66</v>
      </c>
      <c r="Q1541" t="s">
        <v>67</v>
      </c>
      <c r="V1541" t="s">
        <v>48</v>
      </c>
      <c r="W1541" t="s">
        <v>54</v>
      </c>
      <c r="X1541" t="s">
        <v>89</v>
      </c>
      <c r="Y1541" t="s">
        <v>54</v>
      </c>
      <c r="Z1541" t="s">
        <v>4583</v>
      </c>
      <c r="AA1541" t="s">
        <v>54</v>
      </c>
      <c r="AB1541" t="s">
        <v>57</v>
      </c>
      <c r="AC1541" t="s">
        <v>4420</v>
      </c>
      <c r="AH1541">
        <f t="shared" si="264"/>
        <v>0</v>
      </c>
      <c r="AI1541">
        <f t="shared" si="265"/>
        <v>1</v>
      </c>
      <c r="AJ1541" t="str">
        <f t="shared" si="266"/>
        <v/>
      </c>
      <c r="AK1541">
        <v>1</v>
      </c>
      <c r="AL1541" s="8">
        <f t="shared" si="267"/>
        <v>32</v>
      </c>
      <c r="AM1541" s="8">
        <f t="shared" si="268"/>
        <v>0.16666666666666666</v>
      </c>
      <c r="AN1541" s="8">
        <f t="shared" si="269"/>
        <v>42.866666666666667</v>
      </c>
      <c r="AO1541" s="8">
        <f>Table1[[#This Row],[L1 Worked Time]]+Table1[[#This Row],[Idle Time]]+Table1[[#This Row],[L1 Pend Time]]</f>
        <v>75.033333333333331</v>
      </c>
      <c r="AP1541" s="1" t="str">
        <f t="shared" si="270"/>
        <v>Fri</v>
      </c>
      <c r="AQ1541" s="6">
        <f>INT(Table1[[#This Row],[Create Date]])</f>
        <v>45044</v>
      </c>
      <c r="AR1541" s="2">
        <f t="shared" si="271"/>
        <v>45044</v>
      </c>
      <c r="AS1541" s="1" t="str">
        <f t="shared" si="272"/>
        <v>09:30:05</v>
      </c>
      <c r="AT1541" s="1" t="str">
        <f t="shared" si="273"/>
        <v>Week-5</v>
      </c>
      <c r="AU1541" s="3">
        <f t="shared" si="274"/>
        <v>0.375</v>
      </c>
      <c r="AW1541">
        <v>0.16666666666666666</v>
      </c>
      <c r="AX1541">
        <v>32</v>
      </c>
      <c r="AY1541">
        <v>42.866666666666667</v>
      </c>
    </row>
    <row r="1542" spans="1:51" x14ac:dyDescent="0.25">
      <c r="A1542">
        <v>9702</v>
      </c>
      <c r="B1542" t="s">
        <v>41</v>
      </c>
      <c r="C1542" t="s">
        <v>60</v>
      </c>
      <c r="D1542" t="s">
        <v>43</v>
      </c>
      <c r="E1542" t="s">
        <v>3283</v>
      </c>
      <c r="F1542" t="s">
        <v>4584</v>
      </c>
      <c r="G1542" t="s">
        <v>46</v>
      </c>
      <c r="H1542" t="s">
        <v>47</v>
      </c>
      <c r="I1542" t="s">
        <v>47</v>
      </c>
      <c r="J1542" t="s">
        <v>112</v>
      </c>
      <c r="K1542" t="s">
        <v>104</v>
      </c>
      <c r="L1542" t="s">
        <v>50</v>
      </c>
      <c r="M1542" t="s">
        <v>122</v>
      </c>
      <c r="N1542">
        <v>26</v>
      </c>
      <c r="O1542" t="s">
        <v>48</v>
      </c>
      <c r="P1542" t="s">
        <v>52</v>
      </c>
      <c r="T1542" t="s">
        <v>105</v>
      </c>
      <c r="V1542" t="s">
        <v>48</v>
      </c>
      <c r="W1542" t="s">
        <v>54</v>
      </c>
      <c r="X1542" t="s">
        <v>78</v>
      </c>
      <c r="Y1542" t="s">
        <v>54</v>
      </c>
      <c r="Z1542" t="s">
        <v>4585</v>
      </c>
      <c r="AA1542" t="s">
        <v>54</v>
      </c>
      <c r="AB1542" t="s">
        <v>57</v>
      </c>
      <c r="AC1542" t="s">
        <v>4586</v>
      </c>
      <c r="AH1542">
        <f t="shared" si="264"/>
        <v>0</v>
      </c>
      <c r="AI1542">
        <f t="shared" si="265"/>
        <v>1</v>
      </c>
      <c r="AJ1542" t="str">
        <f t="shared" si="266"/>
        <v/>
      </c>
      <c r="AK1542">
        <v>1</v>
      </c>
      <c r="AL1542" s="8">
        <f t="shared" si="267"/>
        <v>25.999999999999996</v>
      </c>
      <c r="AM1542" s="8">
        <f t="shared" si="268"/>
        <v>0.13333333333333333</v>
      </c>
      <c r="AN1542" s="8">
        <f t="shared" si="269"/>
        <v>59.733333333333334</v>
      </c>
      <c r="AO1542" s="8">
        <f>Table1[[#This Row],[L1 Worked Time]]+Table1[[#This Row],[Idle Time]]+Table1[[#This Row],[L1 Pend Time]]</f>
        <v>85.86666666666666</v>
      </c>
      <c r="AP1542" s="1" t="str">
        <f t="shared" si="270"/>
        <v>Fri</v>
      </c>
      <c r="AQ1542" s="6">
        <f>INT(Table1[[#This Row],[Create Date]])</f>
        <v>45044</v>
      </c>
      <c r="AR1542" s="2">
        <f t="shared" si="271"/>
        <v>45044</v>
      </c>
      <c r="AS1542" s="1" t="str">
        <f t="shared" si="272"/>
        <v>09:20:03</v>
      </c>
      <c r="AT1542" s="1" t="str">
        <f t="shared" si="273"/>
        <v>Week-5</v>
      </c>
      <c r="AU1542" s="3">
        <f t="shared" si="274"/>
        <v>0.375</v>
      </c>
      <c r="AW1542">
        <v>0.13333333333333333</v>
      </c>
      <c r="AX1542">
        <v>25.999999999999996</v>
      </c>
      <c r="AY1542">
        <v>59.733333333333334</v>
      </c>
    </row>
    <row r="1543" spans="1:51" x14ac:dyDescent="0.25">
      <c r="A1543">
        <v>9701</v>
      </c>
      <c r="B1543" t="s">
        <v>59</v>
      </c>
      <c r="C1543" t="s">
        <v>60</v>
      </c>
      <c r="D1543" t="s">
        <v>43</v>
      </c>
      <c r="E1543" t="s">
        <v>4587</v>
      </c>
      <c r="F1543" t="s">
        <v>4588</v>
      </c>
      <c r="G1543" t="s">
        <v>129</v>
      </c>
      <c r="H1543" t="s">
        <v>63</v>
      </c>
      <c r="I1543" t="s">
        <v>63</v>
      </c>
      <c r="J1543" t="s">
        <v>64</v>
      </c>
      <c r="L1543" t="s">
        <v>50</v>
      </c>
      <c r="M1543" t="s">
        <v>65</v>
      </c>
      <c r="N1543">
        <v>54</v>
      </c>
      <c r="O1543" t="s">
        <v>48</v>
      </c>
      <c r="P1543" t="s">
        <v>66</v>
      </c>
      <c r="Q1543" t="s">
        <v>67</v>
      </c>
      <c r="V1543" t="s">
        <v>48</v>
      </c>
      <c r="W1543" t="s">
        <v>54</v>
      </c>
      <c r="X1543" t="s">
        <v>55</v>
      </c>
      <c r="Y1543" t="s">
        <v>54</v>
      </c>
      <c r="Z1543" t="s">
        <v>3525</v>
      </c>
      <c r="AA1543" t="s">
        <v>54</v>
      </c>
      <c r="AB1543" t="s">
        <v>57</v>
      </c>
      <c r="AC1543" t="s">
        <v>4589</v>
      </c>
      <c r="AH1543">
        <f t="shared" si="264"/>
        <v>0</v>
      </c>
      <c r="AI1543">
        <f t="shared" si="265"/>
        <v>1</v>
      </c>
      <c r="AJ1543" t="str">
        <f t="shared" si="266"/>
        <v/>
      </c>
      <c r="AK1543">
        <v>1</v>
      </c>
      <c r="AL1543" s="8">
        <f t="shared" si="267"/>
        <v>54</v>
      </c>
      <c r="AM1543" s="8">
        <f t="shared" si="268"/>
        <v>0.15000000000000002</v>
      </c>
      <c r="AN1543" s="8">
        <f t="shared" si="269"/>
        <v>6.8500000000000005</v>
      </c>
      <c r="AO1543" s="8">
        <f>Table1[[#This Row],[L1 Worked Time]]+Table1[[#This Row],[Idle Time]]+Table1[[#This Row],[L1 Pend Time]]</f>
        <v>61</v>
      </c>
      <c r="AP1543" s="1" t="str">
        <f t="shared" si="270"/>
        <v>Fri</v>
      </c>
      <c r="AQ1543" s="6">
        <f>INT(Table1[[#This Row],[Create Date]])</f>
        <v>45044</v>
      </c>
      <c r="AR1543" s="2">
        <f t="shared" si="271"/>
        <v>45044</v>
      </c>
      <c r="AS1543" s="1" t="str">
        <f t="shared" si="272"/>
        <v>09:00:05</v>
      </c>
      <c r="AT1543" s="1" t="str">
        <f t="shared" si="273"/>
        <v>Week-5</v>
      </c>
      <c r="AU1543" s="3">
        <f t="shared" si="274"/>
        <v>0.375</v>
      </c>
      <c r="AW1543">
        <v>0.15000000000000002</v>
      </c>
      <c r="AX1543">
        <v>54</v>
      </c>
      <c r="AY1543">
        <v>6.8500000000000005</v>
      </c>
    </row>
    <row r="1544" spans="1:51" x14ac:dyDescent="0.25">
      <c r="A1544">
        <v>9700</v>
      </c>
      <c r="B1544" t="s">
        <v>371</v>
      </c>
      <c r="C1544" t="s">
        <v>109</v>
      </c>
      <c r="D1544" t="s">
        <v>43</v>
      </c>
      <c r="E1544" t="s">
        <v>4590</v>
      </c>
      <c r="F1544" t="s">
        <v>4591</v>
      </c>
      <c r="G1544" t="s">
        <v>77</v>
      </c>
      <c r="H1544" t="s">
        <v>47</v>
      </c>
      <c r="I1544" t="s">
        <v>63</v>
      </c>
      <c r="J1544" t="s">
        <v>48</v>
      </c>
      <c r="K1544" t="s">
        <v>4592</v>
      </c>
      <c r="L1544" t="s">
        <v>50</v>
      </c>
      <c r="M1544" t="s">
        <v>122</v>
      </c>
      <c r="N1544">
        <v>115</v>
      </c>
      <c r="O1544" t="s">
        <v>48</v>
      </c>
      <c r="P1544" t="s">
        <v>251</v>
      </c>
      <c r="S1544" t="s">
        <v>252</v>
      </c>
      <c r="V1544" t="s">
        <v>48</v>
      </c>
      <c r="W1544" t="s">
        <v>54</v>
      </c>
      <c r="X1544" t="s">
        <v>435</v>
      </c>
      <c r="Y1544" t="s">
        <v>54</v>
      </c>
      <c r="Z1544" t="s">
        <v>4593</v>
      </c>
      <c r="AA1544" t="s">
        <v>54</v>
      </c>
      <c r="AB1544" t="s">
        <v>57</v>
      </c>
      <c r="AC1544" t="s">
        <v>57</v>
      </c>
      <c r="AH1544">
        <f t="shared" si="264"/>
        <v>0</v>
      </c>
      <c r="AI1544">
        <f t="shared" si="265"/>
        <v>0</v>
      </c>
      <c r="AJ1544">
        <f t="shared" si="266"/>
        <v>1</v>
      </c>
      <c r="AK1544">
        <v>1</v>
      </c>
      <c r="AL1544" s="8">
        <f t="shared" si="267"/>
        <v>114.99999999999999</v>
      </c>
      <c r="AM1544" s="8">
        <f t="shared" si="268"/>
        <v>0.21666666666666667</v>
      </c>
      <c r="AN1544" s="8">
        <f t="shared" si="269"/>
        <v>1.6666666666666666E-2</v>
      </c>
      <c r="AO1544" s="8">
        <f>Table1[[#This Row],[L1 Worked Time]]+Table1[[#This Row],[Idle Time]]+Table1[[#This Row],[L1 Pend Time]]</f>
        <v>115.23333333333332</v>
      </c>
      <c r="AP1544" s="1" t="str">
        <f t="shared" si="270"/>
        <v>Fri</v>
      </c>
      <c r="AQ1544" s="6">
        <f>INT(Table1[[#This Row],[Create Date]])</f>
        <v>45044</v>
      </c>
      <c r="AR1544" s="2">
        <f t="shared" si="271"/>
        <v>45044</v>
      </c>
      <c r="AS1544" s="1" t="str">
        <f t="shared" si="272"/>
        <v>09:00:03</v>
      </c>
      <c r="AT1544" s="1" t="str">
        <f t="shared" si="273"/>
        <v>Week-5</v>
      </c>
      <c r="AU1544" s="3">
        <f t="shared" si="274"/>
        <v>0.375</v>
      </c>
      <c r="AW1544">
        <v>0.21666666666666667</v>
      </c>
      <c r="AX1544">
        <v>114.99999999999999</v>
      </c>
      <c r="AY1544">
        <v>1.6666666666666666E-2</v>
      </c>
    </row>
    <row r="1545" spans="1:51" x14ac:dyDescent="0.25">
      <c r="A1545">
        <v>9699</v>
      </c>
      <c r="B1545" t="s">
        <v>41</v>
      </c>
      <c r="C1545" t="s">
        <v>42</v>
      </c>
      <c r="D1545" t="s">
        <v>43</v>
      </c>
      <c r="E1545" t="s">
        <v>44</v>
      </c>
      <c r="F1545" t="s">
        <v>4594</v>
      </c>
      <c r="G1545" t="s">
        <v>140</v>
      </c>
      <c r="H1545" t="s">
        <v>47</v>
      </c>
      <c r="I1545" t="s">
        <v>63</v>
      </c>
      <c r="J1545" t="s">
        <v>112</v>
      </c>
      <c r="K1545" t="s">
        <v>49</v>
      </c>
      <c r="L1545" t="s">
        <v>50</v>
      </c>
      <c r="M1545" t="s">
        <v>122</v>
      </c>
      <c r="N1545">
        <v>89</v>
      </c>
      <c r="O1545" t="s">
        <v>48</v>
      </c>
      <c r="P1545" t="s">
        <v>52</v>
      </c>
      <c r="T1545" t="s">
        <v>2235</v>
      </c>
      <c r="V1545" t="s">
        <v>48</v>
      </c>
      <c r="W1545" t="s">
        <v>54</v>
      </c>
      <c r="X1545" t="s">
        <v>148</v>
      </c>
      <c r="Y1545" t="s">
        <v>54</v>
      </c>
      <c r="Z1545" t="s">
        <v>4595</v>
      </c>
      <c r="AA1545" t="s">
        <v>54</v>
      </c>
      <c r="AB1545" t="s">
        <v>57</v>
      </c>
      <c r="AC1545" t="s">
        <v>148</v>
      </c>
      <c r="AH1545">
        <f t="shared" si="264"/>
        <v>0</v>
      </c>
      <c r="AI1545">
        <f t="shared" si="265"/>
        <v>0</v>
      </c>
      <c r="AJ1545">
        <f t="shared" si="266"/>
        <v>1</v>
      </c>
      <c r="AK1545">
        <v>1</v>
      </c>
      <c r="AL1545" s="8">
        <f t="shared" si="267"/>
        <v>89</v>
      </c>
      <c r="AM1545" s="8">
        <f t="shared" si="268"/>
        <v>0.11666666666666667</v>
      </c>
      <c r="AN1545" s="8">
        <f t="shared" si="269"/>
        <v>0.11666666666666667</v>
      </c>
      <c r="AO1545" s="8">
        <f>Table1[[#This Row],[L1 Worked Time]]+Table1[[#This Row],[Idle Time]]+Table1[[#This Row],[L1 Pend Time]]</f>
        <v>89.23333333333332</v>
      </c>
      <c r="AP1545" s="1" t="str">
        <f t="shared" si="270"/>
        <v>Fri</v>
      </c>
      <c r="AQ1545" s="6">
        <f>INT(Table1[[#This Row],[Create Date]])</f>
        <v>45044</v>
      </c>
      <c r="AR1545" s="2">
        <f t="shared" si="271"/>
        <v>45044</v>
      </c>
      <c r="AS1545" s="1" t="str">
        <f t="shared" si="272"/>
        <v>05:10:12</v>
      </c>
      <c r="AT1545" s="1" t="str">
        <f t="shared" si="273"/>
        <v>Week-5</v>
      </c>
      <c r="AU1545" s="3">
        <f t="shared" si="274"/>
        <v>0.20833333333333331</v>
      </c>
      <c r="AW1545">
        <v>0.11666666666666667</v>
      </c>
      <c r="AX1545">
        <v>89</v>
      </c>
      <c r="AY1545">
        <v>0.11666666666666667</v>
      </c>
    </row>
    <row r="1546" spans="1:51" x14ac:dyDescent="0.25">
      <c r="A1546">
        <v>9698</v>
      </c>
      <c r="B1546" t="s">
        <v>59</v>
      </c>
      <c r="C1546" t="s">
        <v>60</v>
      </c>
      <c r="D1546" t="s">
        <v>43</v>
      </c>
      <c r="E1546" t="s">
        <v>1516</v>
      </c>
      <c r="F1546" t="s">
        <v>4596</v>
      </c>
      <c r="G1546" t="s">
        <v>140</v>
      </c>
      <c r="H1546" t="s">
        <v>47</v>
      </c>
      <c r="I1546" t="s">
        <v>47</v>
      </c>
      <c r="J1546" t="s">
        <v>392</v>
      </c>
      <c r="K1546" t="s">
        <v>167</v>
      </c>
      <c r="L1546" t="s">
        <v>50</v>
      </c>
      <c r="M1546" t="s">
        <v>51</v>
      </c>
      <c r="N1546">
        <v>172</v>
      </c>
      <c r="O1546" t="s">
        <v>48</v>
      </c>
      <c r="P1546" t="s">
        <v>52</v>
      </c>
      <c r="T1546" t="s">
        <v>105</v>
      </c>
      <c r="V1546" t="s">
        <v>48</v>
      </c>
      <c r="W1546" t="s">
        <v>54</v>
      </c>
      <c r="X1546" t="s">
        <v>142</v>
      </c>
      <c r="Y1546" t="s">
        <v>54</v>
      </c>
      <c r="Z1546" t="s">
        <v>4597</v>
      </c>
      <c r="AA1546" t="s">
        <v>54</v>
      </c>
      <c r="AB1546" t="s">
        <v>57</v>
      </c>
      <c r="AC1546" t="s">
        <v>1932</v>
      </c>
      <c r="AH1546">
        <f t="shared" si="264"/>
        <v>0</v>
      </c>
      <c r="AI1546">
        <f t="shared" si="265"/>
        <v>1</v>
      </c>
      <c r="AJ1546" t="str">
        <f t="shared" si="266"/>
        <v/>
      </c>
      <c r="AK1546">
        <v>1</v>
      </c>
      <c r="AL1546" s="8">
        <f t="shared" si="267"/>
        <v>172</v>
      </c>
      <c r="AM1546" s="8">
        <f t="shared" si="268"/>
        <v>0.1</v>
      </c>
      <c r="AN1546" s="8">
        <f t="shared" si="269"/>
        <v>42.716666666666669</v>
      </c>
      <c r="AO1546" s="8">
        <f>Table1[[#This Row],[L1 Worked Time]]+Table1[[#This Row],[Idle Time]]+Table1[[#This Row],[L1 Pend Time]]</f>
        <v>214.81666666666666</v>
      </c>
      <c r="AP1546" s="1" t="str">
        <f t="shared" si="270"/>
        <v>Fri</v>
      </c>
      <c r="AQ1546" s="6">
        <f>INT(Table1[[#This Row],[Create Date]])</f>
        <v>45044</v>
      </c>
      <c r="AR1546" s="2">
        <f t="shared" si="271"/>
        <v>45044</v>
      </c>
      <c r="AS1546" s="1" t="str">
        <f t="shared" si="272"/>
        <v>02:00:12</v>
      </c>
      <c r="AT1546" s="1" t="str">
        <f t="shared" si="273"/>
        <v>Week-5</v>
      </c>
      <c r="AU1546" s="3">
        <f t="shared" si="274"/>
        <v>8.3333333333333329E-2</v>
      </c>
      <c r="AW1546">
        <v>0.1</v>
      </c>
      <c r="AX1546">
        <v>172</v>
      </c>
      <c r="AY1546">
        <v>42.716666666666669</v>
      </c>
    </row>
    <row r="1547" spans="1:51" x14ac:dyDescent="0.25">
      <c r="A1547">
        <v>9712</v>
      </c>
      <c r="B1547" t="s">
        <v>59</v>
      </c>
      <c r="C1547" t="s">
        <v>164</v>
      </c>
      <c r="D1547" t="s">
        <v>43</v>
      </c>
      <c r="E1547" t="s">
        <v>828</v>
      </c>
      <c r="F1547" t="s">
        <v>4560</v>
      </c>
      <c r="G1547" t="s">
        <v>129</v>
      </c>
      <c r="H1547" t="s">
        <v>72</v>
      </c>
      <c r="I1547" t="s">
        <v>72</v>
      </c>
      <c r="J1547" t="s">
        <v>392</v>
      </c>
      <c r="K1547" t="s">
        <v>130</v>
      </c>
      <c r="L1547" t="s">
        <v>50</v>
      </c>
      <c r="M1547" t="s">
        <v>114</v>
      </c>
      <c r="N1547">
        <v>26</v>
      </c>
      <c r="O1547" t="s">
        <v>48</v>
      </c>
      <c r="P1547" t="s">
        <v>52</v>
      </c>
      <c r="T1547" t="s">
        <v>105</v>
      </c>
      <c r="V1547" t="s">
        <v>48</v>
      </c>
      <c r="W1547" t="s">
        <v>54</v>
      </c>
      <c r="X1547" t="s">
        <v>84</v>
      </c>
      <c r="Y1547" t="s">
        <v>54</v>
      </c>
      <c r="Z1547" t="s">
        <v>4135</v>
      </c>
      <c r="AA1547" t="s">
        <v>54</v>
      </c>
      <c r="AB1547" t="s">
        <v>57</v>
      </c>
      <c r="AC1547" t="s">
        <v>4561</v>
      </c>
      <c r="AH1547">
        <f t="shared" si="264"/>
        <v>0</v>
      </c>
      <c r="AI1547">
        <f t="shared" si="265"/>
        <v>1</v>
      </c>
      <c r="AJ1547" t="str">
        <f t="shared" si="266"/>
        <v/>
      </c>
      <c r="AK1547">
        <v>1</v>
      </c>
      <c r="AL1547" s="8">
        <f t="shared" si="267"/>
        <v>25.999999999999996</v>
      </c>
      <c r="AM1547" s="8">
        <f t="shared" si="268"/>
        <v>0.18333333333333332</v>
      </c>
      <c r="AN1547" s="8">
        <f t="shared" si="269"/>
        <v>41.033333333333331</v>
      </c>
      <c r="AO1547" s="8">
        <f>Table1[[#This Row],[L1 Worked Time]]+Table1[[#This Row],[Idle Time]]+Table1[[#This Row],[L1 Pend Time]]</f>
        <v>67.216666666666669</v>
      </c>
      <c r="AP1547" s="1" t="str">
        <f t="shared" si="270"/>
        <v>Sat</v>
      </c>
      <c r="AQ1547" s="6">
        <f>INT(Table1[[#This Row],[Create Date]])</f>
        <v>45045</v>
      </c>
      <c r="AR1547" s="2">
        <f t="shared" si="271"/>
        <v>45045</v>
      </c>
      <c r="AS1547" s="1" t="str">
        <f t="shared" si="272"/>
        <v>23:40:03</v>
      </c>
      <c r="AT1547" s="1" t="str">
        <f t="shared" si="273"/>
        <v>Week-5</v>
      </c>
      <c r="AU1547" s="3">
        <f t="shared" si="274"/>
        <v>0.95833333333333326</v>
      </c>
      <c r="AW1547">
        <v>0.18333333333333332</v>
      </c>
      <c r="AX1547">
        <v>25.999999999999996</v>
      </c>
      <c r="AY1547">
        <v>41.033333333333331</v>
      </c>
    </row>
    <row r="1548" spans="1:51" x14ac:dyDescent="0.25">
      <c r="A1548">
        <v>9711</v>
      </c>
      <c r="B1548" t="s">
        <v>117</v>
      </c>
      <c r="C1548" t="s">
        <v>60</v>
      </c>
      <c r="D1548" t="s">
        <v>43</v>
      </c>
      <c r="E1548" t="s">
        <v>217</v>
      </c>
      <c r="F1548" t="s">
        <v>4562</v>
      </c>
      <c r="G1548" t="s">
        <v>129</v>
      </c>
      <c r="H1548" t="s">
        <v>47</v>
      </c>
      <c r="I1548" t="s">
        <v>47</v>
      </c>
      <c r="J1548" t="s">
        <v>112</v>
      </c>
      <c r="K1548" t="s">
        <v>121</v>
      </c>
      <c r="L1548" t="s">
        <v>50</v>
      </c>
      <c r="M1548" t="s">
        <v>114</v>
      </c>
      <c r="N1548">
        <v>100</v>
      </c>
      <c r="O1548" t="s">
        <v>48</v>
      </c>
      <c r="P1548" t="s">
        <v>123</v>
      </c>
      <c r="R1548" t="s">
        <v>124</v>
      </c>
      <c r="V1548" t="s">
        <v>48</v>
      </c>
      <c r="W1548" t="s">
        <v>54</v>
      </c>
      <c r="X1548" t="s">
        <v>84</v>
      </c>
      <c r="Y1548" t="s">
        <v>54</v>
      </c>
      <c r="Z1548" t="s">
        <v>2303</v>
      </c>
      <c r="AA1548" t="s">
        <v>54</v>
      </c>
      <c r="AB1548" t="s">
        <v>57</v>
      </c>
      <c r="AC1548" t="s">
        <v>57</v>
      </c>
      <c r="AH1548">
        <f t="shared" si="264"/>
        <v>0</v>
      </c>
      <c r="AI1548">
        <f t="shared" si="265"/>
        <v>1</v>
      </c>
      <c r="AJ1548" t="str">
        <f t="shared" si="266"/>
        <v/>
      </c>
      <c r="AK1548">
        <v>1</v>
      </c>
      <c r="AL1548" s="8">
        <f t="shared" si="267"/>
        <v>100</v>
      </c>
      <c r="AM1548" s="8">
        <f t="shared" si="268"/>
        <v>0.18333333333333332</v>
      </c>
      <c r="AN1548" s="8">
        <f t="shared" si="269"/>
        <v>1.6666666666666666E-2</v>
      </c>
      <c r="AO1548" s="8">
        <f>Table1[[#This Row],[L1 Worked Time]]+Table1[[#This Row],[Idle Time]]+Table1[[#This Row],[L1 Pend Time]]</f>
        <v>100.2</v>
      </c>
      <c r="AP1548" s="1" t="str">
        <f t="shared" si="270"/>
        <v>Sat</v>
      </c>
      <c r="AQ1548" s="6">
        <f>INT(Table1[[#This Row],[Create Date]])</f>
        <v>45045</v>
      </c>
      <c r="AR1548" s="2">
        <f t="shared" si="271"/>
        <v>45045</v>
      </c>
      <c r="AS1548" s="1" t="str">
        <f t="shared" si="272"/>
        <v>04:20:03</v>
      </c>
      <c r="AT1548" s="1" t="str">
        <f t="shared" si="273"/>
        <v>Week-5</v>
      </c>
      <c r="AU1548" s="3">
        <f t="shared" si="274"/>
        <v>0.16666666666666666</v>
      </c>
      <c r="AW1548">
        <v>0.18333333333333332</v>
      </c>
      <c r="AX1548">
        <v>100</v>
      </c>
      <c r="AY1548">
        <v>1.6666666666666666E-2</v>
      </c>
    </row>
    <row r="1549" spans="1:51" x14ac:dyDescent="0.25">
      <c r="A1549">
        <v>9710</v>
      </c>
      <c r="B1549" t="s">
        <v>41</v>
      </c>
      <c r="C1549" t="s">
        <v>60</v>
      </c>
      <c r="D1549" t="s">
        <v>43</v>
      </c>
      <c r="E1549" t="s">
        <v>110</v>
      </c>
      <c r="F1549" t="s">
        <v>4563</v>
      </c>
      <c r="G1549" t="s">
        <v>129</v>
      </c>
      <c r="H1549" t="s">
        <v>72</v>
      </c>
      <c r="I1549" t="s">
        <v>72</v>
      </c>
      <c r="J1549" t="s">
        <v>48</v>
      </c>
      <c r="K1549" t="s">
        <v>113</v>
      </c>
      <c r="L1549" t="s">
        <v>50</v>
      </c>
      <c r="M1549" t="s">
        <v>114</v>
      </c>
      <c r="N1549">
        <v>9</v>
      </c>
      <c r="O1549" t="s">
        <v>48</v>
      </c>
      <c r="P1549" t="s">
        <v>52</v>
      </c>
      <c r="T1549" t="s">
        <v>105</v>
      </c>
      <c r="V1549" t="s">
        <v>48</v>
      </c>
      <c r="W1549" t="s">
        <v>54</v>
      </c>
      <c r="X1549" t="s">
        <v>247</v>
      </c>
      <c r="Y1549" t="s">
        <v>54</v>
      </c>
      <c r="Z1549" t="s">
        <v>75</v>
      </c>
      <c r="AA1549" t="s">
        <v>54</v>
      </c>
      <c r="AB1549" t="s">
        <v>57</v>
      </c>
      <c r="AC1549" t="s">
        <v>4564</v>
      </c>
      <c r="AH1549">
        <f t="shared" si="264"/>
        <v>0</v>
      </c>
      <c r="AI1549">
        <f t="shared" si="265"/>
        <v>1</v>
      </c>
      <c r="AJ1549" t="str">
        <f t="shared" si="266"/>
        <v/>
      </c>
      <c r="AK1549">
        <v>1</v>
      </c>
      <c r="AL1549" s="8">
        <f t="shared" si="267"/>
        <v>9</v>
      </c>
      <c r="AM1549" s="8">
        <f t="shared" si="268"/>
        <v>0.26666666666666666</v>
      </c>
      <c r="AN1549" s="8">
        <f t="shared" si="269"/>
        <v>20.883333333333333</v>
      </c>
      <c r="AO1549" s="8">
        <f>Table1[[#This Row],[L1 Worked Time]]+Table1[[#This Row],[Idle Time]]+Table1[[#This Row],[L1 Pend Time]]</f>
        <v>30.15</v>
      </c>
      <c r="AP1549" s="1" t="str">
        <f t="shared" si="270"/>
        <v>Sat</v>
      </c>
      <c r="AQ1549" s="6">
        <f>INT(Table1[[#This Row],[Create Date]])</f>
        <v>45045</v>
      </c>
      <c r="AR1549" s="2">
        <f t="shared" si="271"/>
        <v>45045</v>
      </c>
      <c r="AS1549" s="1" t="str">
        <f t="shared" si="272"/>
        <v>04:00:03</v>
      </c>
      <c r="AT1549" s="1" t="str">
        <f t="shared" si="273"/>
        <v>Week-5</v>
      </c>
      <c r="AU1549" s="3">
        <f t="shared" si="274"/>
        <v>0.16666666666666666</v>
      </c>
      <c r="AW1549">
        <v>0.26666666666666666</v>
      </c>
      <c r="AX1549">
        <v>9</v>
      </c>
      <c r="AY1549">
        <v>20.883333333333333</v>
      </c>
    </row>
    <row r="1550" spans="1:51" x14ac:dyDescent="0.25">
      <c r="A1550">
        <v>9719</v>
      </c>
      <c r="B1550" t="s">
        <v>117</v>
      </c>
      <c r="C1550" t="s">
        <v>60</v>
      </c>
      <c r="D1550" t="s">
        <v>43</v>
      </c>
      <c r="E1550" t="s">
        <v>217</v>
      </c>
      <c r="F1550" t="s">
        <v>4544</v>
      </c>
      <c r="G1550" t="s">
        <v>46</v>
      </c>
      <c r="H1550" t="s">
        <v>47</v>
      </c>
      <c r="I1550" t="s">
        <v>63</v>
      </c>
      <c r="J1550" t="s">
        <v>112</v>
      </c>
      <c r="K1550" t="s">
        <v>121</v>
      </c>
      <c r="L1550" t="s">
        <v>50</v>
      </c>
      <c r="M1550" t="s">
        <v>114</v>
      </c>
      <c r="N1550">
        <v>20</v>
      </c>
      <c r="O1550" t="s">
        <v>48</v>
      </c>
      <c r="P1550" t="s">
        <v>123</v>
      </c>
      <c r="R1550" t="s">
        <v>124</v>
      </c>
      <c r="V1550" t="s">
        <v>48</v>
      </c>
      <c r="W1550" t="s">
        <v>54</v>
      </c>
      <c r="X1550" t="s">
        <v>78</v>
      </c>
      <c r="Y1550" t="s">
        <v>54</v>
      </c>
      <c r="Z1550" t="s">
        <v>4456</v>
      </c>
      <c r="AA1550" t="s">
        <v>54</v>
      </c>
      <c r="AB1550" t="s">
        <v>57</v>
      </c>
      <c r="AC1550" t="s">
        <v>4545</v>
      </c>
      <c r="AH1550">
        <f t="shared" si="264"/>
        <v>0</v>
      </c>
      <c r="AI1550">
        <f t="shared" si="265"/>
        <v>0</v>
      </c>
      <c r="AJ1550">
        <f t="shared" si="266"/>
        <v>1</v>
      </c>
      <c r="AK1550">
        <v>1</v>
      </c>
      <c r="AL1550" s="8">
        <f t="shared" si="267"/>
        <v>20</v>
      </c>
      <c r="AM1550" s="8">
        <f t="shared" si="268"/>
        <v>0.13333333333333333</v>
      </c>
      <c r="AN1550" s="8">
        <f t="shared" si="269"/>
        <v>62.61666666666666</v>
      </c>
      <c r="AO1550" s="8">
        <f>Table1[[#This Row],[L1 Worked Time]]+Table1[[#This Row],[Idle Time]]+Table1[[#This Row],[L1 Pend Time]]</f>
        <v>82.75</v>
      </c>
      <c r="AP1550" s="1" t="str">
        <f t="shared" si="270"/>
        <v>Sun</v>
      </c>
      <c r="AQ1550" s="6">
        <f>INT(Table1[[#This Row],[Create Date]])</f>
        <v>45046</v>
      </c>
      <c r="AR1550" s="2">
        <f t="shared" si="271"/>
        <v>45046</v>
      </c>
      <c r="AS1550" s="1" t="str">
        <f t="shared" si="272"/>
        <v>15:20:04</v>
      </c>
      <c r="AT1550" s="1" t="str">
        <f t="shared" si="273"/>
        <v>Week-5</v>
      </c>
      <c r="AU1550" s="3">
        <f t="shared" si="274"/>
        <v>0.625</v>
      </c>
      <c r="AW1550">
        <v>0.13333333333333333</v>
      </c>
      <c r="AX1550">
        <v>20</v>
      </c>
      <c r="AY1550">
        <v>62.61666666666666</v>
      </c>
    </row>
    <row r="1551" spans="1:51" x14ac:dyDescent="0.25">
      <c r="A1551">
        <v>9718</v>
      </c>
      <c r="B1551" t="s">
        <v>117</v>
      </c>
      <c r="C1551" t="s">
        <v>60</v>
      </c>
      <c r="D1551" t="s">
        <v>43</v>
      </c>
      <c r="E1551" t="s">
        <v>217</v>
      </c>
      <c r="F1551" t="s">
        <v>4546</v>
      </c>
      <c r="G1551" t="s">
        <v>46</v>
      </c>
      <c r="H1551" t="s">
        <v>47</v>
      </c>
      <c r="I1551" t="s">
        <v>63</v>
      </c>
      <c r="J1551" t="s">
        <v>112</v>
      </c>
      <c r="K1551" t="s">
        <v>121</v>
      </c>
      <c r="L1551" t="s">
        <v>50</v>
      </c>
      <c r="M1551" t="s">
        <v>114</v>
      </c>
      <c r="N1551">
        <v>57</v>
      </c>
      <c r="O1551" t="s">
        <v>48</v>
      </c>
      <c r="P1551" t="s">
        <v>123</v>
      </c>
      <c r="R1551" t="s">
        <v>124</v>
      </c>
      <c r="V1551" t="s">
        <v>48</v>
      </c>
      <c r="W1551" t="s">
        <v>54</v>
      </c>
      <c r="X1551" t="s">
        <v>106</v>
      </c>
      <c r="Y1551" t="s">
        <v>54</v>
      </c>
      <c r="Z1551" t="s">
        <v>2885</v>
      </c>
      <c r="AA1551" t="s">
        <v>54</v>
      </c>
      <c r="AB1551" t="s">
        <v>57</v>
      </c>
      <c r="AC1551" t="s">
        <v>57</v>
      </c>
      <c r="AH1551">
        <f t="shared" si="264"/>
        <v>0</v>
      </c>
      <c r="AI1551">
        <f t="shared" si="265"/>
        <v>0</v>
      </c>
      <c r="AJ1551">
        <f t="shared" si="266"/>
        <v>1</v>
      </c>
      <c r="AK1551">
        <v>1</v>
      </c>
      <c r="AL1551" s="8">
        <f t="shared" si="267"/>
        <v>57</v>
      </c>
      <c r="AM1551" s="8">
        <f t="shared" si="268"/>
        <v>8.3333333333333329E-2</v>
      </c>
      <c r="AN1551" s="8">
        <f t="shared" si="269"/>
        <v>1.6666666666666666E-2</v>
      </c>
      <c r="AO1551" s="8">
        <f>Table1[[#This Row],[L1 Worked Time]]+Table1[[#This Row],[Idle Time]]+Table1[[#This Row],[L1 Pend Time]]</f>
        <v>57.1</v>
      </c>
      <c r="AP1551" s="1" t="str">
        <f t="shared" si="270"/>
        <v>Sun</v>
      </c>
      <c r="AQ1551" s="6">
        <f>INT(Table1[[#This Row],[Create Date]])</f>
        <v>45046</v>
      </c>
      <c r="AR1551" s="2">
        <f t="shared" si="271"/>
        <v>45046</v>
      </c>
      <c r="AS1551" s="1" t="str">
        <f t="shared" si="272"/>
        <v>15:20:03</v>
      </c>
      <c r="AT1551" s="1" t="str">
        <f t="shared" si="273"/>
        <v>Week-5</v>
      </c>
      <c r="AU1551" s="3">
        <f t="shared" si="274"/>
        <v>0.625</v>
      </c>
      <c r="AW1551">
        <v>8.3333333333333329E-2</v>
      </c>
      <c r="AX1551">
        <v>57</v>
      </c>
      <c r="AY1551">
        <v>1.6666666666666666E-2</v>
      </c>
    </row>
    <row r="1552" spans="1:51" x14ac:dyDescent="0.25">
      <c r="A1552">
        <v>9717</v>
      </c>
      <c r="B1552" t="s">
        <v>41</v>
      </c>
      <c r="C1552" t="s">
        <v>60</v>
      </c>
      <c r="D1552" t="s">
        <v>43</v>
      </c>
      <c r="E1552" t="s">
        <v>110</v>
      </c>
      <c r="F1552" t="s">
        <v>4547</v>
      </c>
      <c r="G1552" t="s">
        <v>120</v>
      </c>
      <c r="H1552" t="s">
        <v>72</v>
      </c>
      <c r="I1552" t="s">
        <v>72</v>
      </c>
      <c r="J1552" t="s">
        <v>112</v>
      </c>
      <c r="K1552" t="s">
        <v>113</v>
      </c>
      <c r="L1552" t="s">
        <v>50</v>
      </c>
      <c r="M1552" t="s">
        <v>114</v>
      </c>
      <c r="N1552">
        <v>15</v>
      </c>
      <c r="O1552" t="s">
        <v>48</v>
      </c>
      <c r="P1552" t="s">
        <v>52</v>
      </c>
      <c r="T1552" t="s">
        <v>105</v>
      </c>
      <c r="V1552" t="s">
        <v>48</v>
      </c>
      <c r="W1552" t="s">
        <v>54</v>
      </c>
      <c r="X1552" t="s">
        <v>148</v>
      </c>
      <c r="Y1552" t="s">
        <v>54</v>
      </c>
      <c r="Z1552" t="s">
        <v>3594</v>
      </c>
      <c r="AA1552" t="s">
        <v>54</v>
      </c>
      <c r="AB1552" t="s">
        <v>57</v>
      </c>
      <c r="AC1552" t="s">
        <v>4548</v>
      </c>
      <c r="AH1552">
        <f t="shared" si="264"/>
        <v>0</v>
      </c>
      <c r="AI1552">
        <f t="shared" si="265"/>
        <v>1</v>
      </c>
      <c r="AJ1552" t="str">
        <f t="shared" si="266"/>
        <v/>
      </c>
      <c r="AK1552">
        <v>1</v>
      </c>
      <c r="AL1552" s="8">
        <f t="shared" si="267"/>
        <v>15</v>
      </c>
      <c r="AM1552" s="8">
        <f t="shared" si="268"/>
        <v>0.11666666666666667</v>
      </c>
      <c r="AN1552" s="8">
        <f t="shared" si="269"/>
        <v>355.88333333333333</v>
      </c>
      <c r="AO1552" s="8">
        <f>Table1[[#This Row],[L1 Worked Time]]+Table1[[#This Row],[Idle Time]]+Table1[[#This Row],[L1 Pend Time]]</f>
        <v>371</v>
      </c>
      <c r="AP1552" s="1" t="str">
        <f t="shared" si="270"/>
        <v>Sun</v>
      </c>
      <c r="AQ1552" s="6">
        <f>INT(Table1[[#This Row],[Create Date]])</f>
        <v>45046</v>
      </c>
      <c r="AR1552" s="2">
        <f t="shared" si="271"/>
        <v>45046</v>
      </c>
      <c r="AS1552" s="1" t="str">
        <f t="shared" si="272"/>
        <v>13:00:04</v>
      </c>
      <c r="AT1552" s="1" t="str">
        <f t="shared" si="273"/>
        <v>Week-5</v>
      </c>
      <c r="AU1552" s="3">
        <f t="shared" si="274"/>
        <v>0.54166666666666663</v>
      </c>
      <c r="AW1552">
        <v>0.11666666666666667</v>
      </c>
      <c r="AX1552">
        <v>15</v>
      </c>
      <c r="AY1552">
        <v>355.88333333333333</v>
      </c>
    </row>
    <row r="1553" spans="1:51" x14ac:dyDescent="0.25">
      <c r="A1553">
        <v>9716</v>
      </c>
      <c r="B1553" t="s">
        <v>59</v>
      </c>
      <c r="C1553" t="s">
        <v>60</v>
      </c>
      <c r="D1553" t="s">
        <v>43</v>
      </c>
      <c r="E1553" t="s">
        <v>4549</v>
      </c>
      <c r="F1553" t="s">
        <v>4550</v>
      </c>
      <c r="G1553" t="s">
        <v>120</v>
      </c>
      <c r="H1553" t="s">
        <v>72</v>
      </c>
      <c r="I1553" t="s">
        <v>72</v>
      </c>
      <c r="J1553" t="s">
        <v>64</v>
      </c>
      <c r="L1553" t="s">
        <v>50</v>
      </c>
      <c r="M1553" t="s">
        <v>65</v>
      </c>
      <c r="N1553">
        <v>5</v>
      </c>
      <c r="O1553" t="s">
        <v>48</v>
      </c>
      <c r="P1553" t="s">
        <v>66</v>
      </c>
      <c r="Q1553" t="s">
        <v>73</v>
      </c>
      <c r="V1553" t="s">
        <v>48</v>
      </c>
      <c r="W1553" t="s">
        <v>54</v>
      </c>
      <c r="X1553" t="s">
        <v>84</v>
      </c>
      <c r="Y1553" t="s">
        <v>54</v>
      </c>
      <c r="Z1553" t="s">
        <v>4551</v>
      </c>
      <c r="AA1553" t="s">
        <v>54</v>
      </c>
      <c r="AB1553" t="s">
        <v>57</v>
      </c>
      <c r="AC1553" t="s">
        <v>4552</v>
      </c>
      <c r="AH1553">
        <f t="shared" si="264"/>
        <v>0</v>
      </c>
      <c r="AI1553">
        <f t="shared" si="265"/>
        <v>1</v>
      </c>
      <c r="AJ1553" t="str">
        <f t="shared" si="266"/>
        <v/>
      </c>
      <c r="AK1553">
        <v>1</v>
      </c>
      <c r="AL1553" s="8">
        <f t="shared" si="267"/>
        <v>5</v>
      </c>
      <c r="AM1553" s="8">
        <f t="shared" si="268"/>
        <v>0.18333333333333332</v>
      </c>
      <c r="AN1553" s="8">
        <f t="shared" si="269"/>
        <v>402.28333333333336</v>
      </c>
      <c r="AO1553" s="8">
        <f>Table1[[#This Row],[L1 Worked Time]]+Table1[[#This Row],[Idle Time]]+Table1[[#This Row],[L1 Pend Time]]</f>
        <v>407.4666666666667</v>
      </c>
      <c r="AP1553" s="1" t="str">
        <f t="shared" si="270"/>
        <v>Sun</v>
      </c>
      <c r="AQ1553" s="6">
        <f>INT(Table1[[#This Row],[Create Date]])</f>
        <v>45046</v>
      </c>
      <c r="AR1553" s="2">
        <f t="shared" si="271"/>
        <v>45046</v>
      </c>
      <c r="AS1553" s="1" t="str">
        <f t="shared" si="272"/>
        <v>12:02:15</v>
      </c>
      <c r="AT1553" s="1" t="str">
        <f t="shared" si="273"/>
        <v>Week-5</v>
      </c>
      <c r="AU1553" s="3">
        <f t="shared" si="274"/>
        <v>0.5</v>
      </c>
      <c r="AW1553">
        <v>0.18333333333333332</v>
      </c>
      <c r="AX1553">
        <v>5</v>
      </c>
      <c r="AY1553">
        <v>402.28333333333336</v>
      </c>
    </row>
    <row r="1554" spans="1:51" x14ac:dyDescent="0.25">
      <c r="A1554">
        <v>9715</v>
      </c>
      <c r="B1554" t="s">
        <v>59</v>
      </c>
      <c r="C1554" t="s">
        <v>164</v>
      </c>
      <c r="D1554" t="s">
        <v>43</v>
      </c>
      <c r="E1554" t="s">
        <v>4553</v>
      </c>
      <c r="F1554" t="s">
        <v>4554</v>
      </c>
      <c r="G1554" t="s">
        <v>46</v>
      </c>
      <c r="H1554" t="s">
        <v>72</v>
      </c>
      <c r="I1554" t="s">
        <v>72</v>
      </c>
      <c r="J1554" t="s">
        <v>48</v>
      </c>
      <c r="K1554" t="s">
        <v>1844</v>
      </c>
      <c r="L1554" t="s">
        <v>50</v>
      </c>
      <c r="M1554" t="s">
        <v>122</v>
      </c>
      <c r="N1554">
        <v>69</v>
      </c>
      <c r="O1554" t="s">
        <v>48</v>
      </c>
      <c r="P1554" t="s">
        <v>52</v>
      </c>
      <c r="T1554" t="s">
        <v>105</v>
      </c>
      <c r="V1554" t="s">
        <v>48</v>
      </c>
      <c r="W1554" t="s">
        <v>54</v>
      </c>
      <c r="X1554" t="s">
        <v>55</v>
      </c>
      <c r="Y1554" t="s">
        <v>54</v>
      </c>
      <c r="Z1554" t="s">
        <v>4555</v>
      </c>
      <c r="AA1554" t="s">
        <v>54</v>
      </c>
      <c r="AB1554" t="s">
        <v>57</v>
      </c>
      <c r="AC1554" t="s">
        <v>4556</v>
      </c>
      <c r="AH1554">
        <f t="shared" si="264"/>
        <v>0</v>
      </c>
      <c r="AI1554">
        <f t="shared" si="265"/>
        <v>1</v>
      </c>
      <c r="AJ1554" t="str">
        <f t="shared" si="266"/>
        <v/>
      </c>
      <c r="AK1554">
        <v>1</v>
      </c>
      <c r="AL1554" s="8">
        <f t="shared" si="267"/>
        <v>69</v>
      </c>
      <c r="AM1554" s="8">
        <f t="shared" si="268"/>
        <v>0.15000000000000002</v>
      </c>
      <c r="AN1554" s="8">
        <f t="shared" si="269"/>
        <v>170.4</v>
      </c>
      <c r="AO1554" s="8">
        <f>Table1[[#This Row],[L1 Worked Time]]+Table1[[#This Row],[Idle Time]]+Table1[[#This Row],[L1 Pend Time]]</f>
        <v>239.55</v>
      </c>
      <c r="AP1554" s="1" t="str">
        <f t="shared" si="270"/>
        <v>Sun</v>
      </c>
      <c r="AQ1554" s="6">
        <f>INT(Table1[[#This Row],[Create Date]])</f>
        <v>45046</v>
      </c>
      <c r="AR1554" s="2">
        <f t="shared" si="271"/>
        <v>45046</v>
      </c>
      <c r="AS1554" s="1" t="str">
        <f t="shared" si="272"/>
        <v>11:10:02</v>
      </c>
      <c r="AT1554" s="1" t="str">
        <f t="shared" si="273"/>
        <v>Week-5</v>
      </c>
      <c r="AU1554" s="3">
        <f t="shared" si="274"/>
        <v>0.45833333333333331</v>
      </c>
      <c r="AW1554">
        <v>0.15000000000000002</v>
      </c>
      <c r="AX1554">
        <v>69</v>
      </c>
      <c r="AY1554">
        <v>170.4</v>
      </c>
    </row>
    <row r="1555" spans="1:51" x14ac:dyDescent="0.25">
      <c r="A1555">
        <v>9714</v>
      </c>
      <c r="B1555" t="s">
        <v>41</v>
      </c>
      <c r="C1555" t="s">
        <v>60</v>
      </c>
      <c r="D1555" t="s">
        <v>43</v>
      </c>
      <c r="E1555" t="s">
        <v>102</v>
      </c>
      <c r="F1555" t="s">
        <v>4557</v>
      </c>
      <c r="G1555" t="s">
        <v>46</v>
      </c>
      <c r="H1555" t="s">
        <v>47</v>
      </c>
      <c r="I1555" t="s">
        <v>47</v>
      </c>
      <c r="J1555" t="s">
        <v>112</v>
      </c>
      <c r="K1555" t="s">
        <v>104</v>
      </c>
      <c r="L1555" t="s">
        <v>50</v>
      </c>
      <c r="M1555" t="s">
        <v>114</v>
      </c>
      <c r="N1555">
        <v>74</v>
      </c>
      <c r="O1555" t="s">
        <v>48</v>
      </c>
      <c r="P1555" t="s">
        <v>52</v>
      </c>
      <c r="T1555" t="s">
        <v>105</v>
      </c>
      <c r="V1555" t="s">
        <v>48</v>
      </c>
      <c r="W1555" t="s">
        <v>54</v>
      </c>
      <c r="X1555" t="s">
        <v>106</v>
      </c>
      <c r="Y1555" t="s">
        <v>54</v>
      </c>
      <c r="Z1555" t="s">
        <v>4558</v>
      </c>
      <c r="AA1555" t="s">
        <v>54</v>
      </c>
      <c r="AB1555" t="s">
        <v>57</v>
      </c>
      <c r="AC1555" t="s">
        <v>1823</v>
      </c>
      <c r="AH1555">
        <f t="shared" si="264"/>
        <v>0</v>
      </c>
      <c r="AI1555">
        <f t="shared" si="265"/>
        <v>1</v>
      </c>
      <c r="AJ1555" t="str">
        <f t="shared" si="266"/>
        <v/>
      </c>
      <c r="AK1555">
        <v>1</v>
      </c>
      <c r="AL1555" s="8">
        <f t="shared" si="267"/>
        <v>74</v>
      </c>
      <c r="AM1555" s="8">
        <f t="shared" si="268"/>
        <v>8.3333333333333329E-2</v>
      </c>
      <c r="AN1555" s="8">
        <f t="shared" si="269"/>
        <v>0.96666666666666656</v>
      </c>
      <c r="AO1555" s="8">
        <f>Table1[[#This Row],[L1 Worked Time]]+Table1[[#This Row],[Idle Time]]+Table1[[#This Row],[L1 Pend Time]]</f>
        <v>75.05</v>
      </c>
      <c r="AP1555" s="1" t="str">
        <f t="shared" si="270"/>
        <v>Sun</v>
      </c>
      <c r="AQ1555" s="6">
        <f>INT(Table1[[#This Row],[Create Date]])</f>
        <v>45046</v>
      </c>
      <c r="AR1555" s="2">
        <f t="shared" si="271"/>
        <v>45046</v>
      </c>
      <c r="AS1555" s="1" t="str">
        <f t="shared" si="272"/>
        <v>11:00:03</v>
      </c>
      <c r="AT1555" s="1" t="str">
        <f t="shared" si="273"/>
        <v>Week-5</v>
      </c>
      <c r="AU1555" s="3">
        <f t="shared" si="274"/>
        <v>0.45833333333333331</v>
      </c>
      <c r="AW1555">
        <v>8.3333333333333329E-2</v>
      </c>
      <c r="AX1555">
        <v>74</v>
      </c>
      <c r="AY1555">
        <v>0.96666666666666656</v>
      </c>
    </row>
    <row r="1556" spans="1:51" x14ac:dyDescent="0.25">
      <c r="A1556">
        <v>9713</v>
      </c>
      <c r="B1556" t="s">
        <v>41</v>
      </c>
      <c r="C1556" t="s">
        <v>60</v>
      </c>
      <c r="D1556" t="s">
        <v>43</v>
      </c>
      <c r="E1556" t="s">
        <v>110</v>
      </c>
      <c r="F1556" t="s">
        <v>4559</v>
      </c>
      <c r="G1556" t="s">
        <v>129</v>
      </c>
      <c r="H1556" t="s">
        <v>72</v>
      </c>
      <c r="I1556" t="s">
        <v>72</v>
      </c>
      <c r="J1556" t="s">
        <v>48</v>
      </c>
      <c r="K1556" t="s">
        <v>113</v>
      </c>
      <c r="L1556" t="s">
        <v>50</v>
      </c>
      <c r="M1556" t="s">
        <v>114</v>
      </c>
      <c r="N1556">
        <v>16</v>
      </c>
      <c r="O1556" t="s">
        <v>48</v>
      </c>
      <c r="P1556" t="s">
        <v>52</v>
      </c>
      <c r="T1556" t="s">
        <v>105</v>
      </c>
      <c r="V1556" t="s">
        <v>48</v>
      </c>
      <c r="W1556" t="s">
        <v>54</v>
      </c>
      <c r="X1556" t="s">
        <v>142</v>
      </c>
      <c r="Y1556" t="s">
        <v>54</v>
      </c>
      <c r="Z1556" t="s">
        <v>3857</v>
      </c>
      <c r="AA1556" t="s">
        <v>54</v>
      </c>
      <c r="AB1556" t="s">
        <v>57</v>
      </c>
      <c r="AC1556" t="s">
        <v>57</v>
      </c>
      <c r="AH1556">
        <f t="shared" si="264"/>
        <v>0</v>
      </c>
      <c r="AI1556">
        <f t="shared" si="265"/>
        <v>1</v>
      </c>
      <c r="AJ1556" t="str">
        <f t="shared" si="266"/>
        <v/>
      </c>
      <c r="AK1556">
        <v>1</v>
      </c>
      <c r="AL1556" s="8">
        <f t="shared" si="267"/>
        <v>16</v>
      </c>
      <c r="AM1556" s="8">
        <f t="shared" si="268"/>
        <v>0.1</v>
      </c>
      <c r="AN1556" s="8">
        <f t="shared" si="269"/>
        <v>1.6666666666666666E-2</v>
      </c>
      <c r="AO1556" s="8">
        <f>Table1[[#This Row],[L1 Worked Time]]+Table1[[#This Row],[Idle Time]]+Table1[[#This Row],[L1 Pend Time]]</f>
        <v>16.116666666666667</v>
      </c>
      <c r="AP1556" s="1" t="str">
        <f t="shared" si="270"/>
        <v>Sun</v>
      </c>
      <c r="AQ1556" s="6">
        <f>INT(Table1[[#This Row],[Create Date]])</f>
        <v>45046</v>
      </c>
      <c r="AR1556" s="2">
        <f t="shared" si="271"/>
        <v>45046</v>
      </c>
      <c r="AS1556" s="1" t="str">
        <f t="shared" si="272"/>
        <v>08:00:03</v>
      </c>
      <c r="AT1556" s="1" t="str">
        <f t="shared" si="273"/>
        <v>Week-5</v>
      </c>
      <c r="AU1556" s="3">
        <f t="shared" si="274"/>
        <v>0.33333333333333331</v>
      </c>
      <c r="AW1556">
        <v>0.1</v>
      </c>
      <c r="AX1556">
        <v>16</v>
      </c>
      <c r="AY1556">
        <v>1.6666666666666666E-2</v>
      </c>
    </row>
    <row r="1557" spans="1:51" x14ac:dyDescent="0.25">
      <c r="A1557">
        <v>9730</v>
      </c>
      <c r="B1557" t="s">
        <v>59</v>
      </c>
      <c r="C1557" t="s">
        <v>60</v>
      </c>
      <c r="D1557" t="s">
        <v>43</v>
      </c>
      <c r="E1557" t="s">
        <v>4514</v>
      </c>
      <c r="F1557" t="s">
        <v>4515</v>
      </c>
      <c r="G1557" t="s">
        <v>46</v>
      </c>
      <c r="H1557" t="s">
        <v>72</v>
      </c>
      <c r="I1557" t="s">
        <v>72</v>
      </c>
      <c r="J1557" t="s">
        <v>64</v>
      </c>
      <c r="L1557" t="s">
        <v>50</v>
      </c>
      <c r="M1557" t="s">
        <v>65</v>
      </c>
      <c r="N1557">
        <v>47</v>
      </c>
      <c r="O1557" t="s">
        <v>48</v>
      </c>
      <c r="P1557" t="s">
        <v>66</v>
      </c>
      <c r="Q1557" t="s">
        <v>73</v>
      </c>
      <c r="V1557" t="s">
        <v>48</v>
      </c>
      <c r="W1557" t="s">
        <v>54</v>
      </c>
      <c r="X1557" t="s">
        <v>142</v>
      </c>
      <c r="Y1557" t="s">
        <v>54</v>
      </c>
      <c r="Z1557" t="s">
        <v>4516</v>
      </c>
      <c r="AA1557" t="s">
        <v>54</v>
      </c>
      <c r="AB1557" t="s">
        <v>57</v>
      </c>
      <c r="AC1557" t="s">
        <v>4517</v>
      </c>
      <c r="AH1557">
        <f t="shared" si="264"/>
        <v>0</v>
      </c>
      <c r="AI1557">
        <f t="shared" si="265"/>
        <v>1</v>
      </c>
      <c r="AJ1557" t="str">
        <f t="shared" si="266"/>
        <v/>
      </c>
      <c r="AK1557">
        <v>1</v>
      </c>
      <c r="AL1557" s="8">
        <f t="shared" si="267"/>
        <v>47</v>
      </c>
      <c r="AM1557" s="8">
        <f t="shared" si="268"/>
        <v>0.1</v>
      </c>
      <c r="AN1557" s="8">
        <f t="shared" si="269"/>
        <v>375.8</v>
      </c>
      <c r="AO1557" s="8">
        <f>Table1[[#This Row],[L1 Worked Time]]+Table1[[#This Row],[Idle Time]]+Table1[[#This Row],[L1 Pend Time]]</f>
        <v>422.90000000000003</v>
      </c>
      <c r="AP1557" s="1" t="str">
        <f t="shared" si="270"/>
        <v>Mon</v>
      </c>
      <c r="AQ1557" s="6">
        <f>INT(Table1[[#This Row],[Create Date]])</f>
        <v>45047</v>
      </c>
      <c r="AR1557" s="2">
        <f t="shared" si="271"/>
        <v>45047</v>
      </c>
      <c r="AS1557" s="1" t="str">
        <f t="shared" si="272"/>
        <v>21:30:05</v>
      </c>
      <c r="AT1557" s="1" t="str">
        <f t="shared" si="273"/>
        <v>Week-1</v>
      </c>
      <c r="AU1557" s="3">
        <f t="shared" si="274"/>
        <v>0.875</v>
      </c>
      <c r="AW1557">
        <v>0.1</v>
      </c>
      <c r="AX1557">
        <v>47</v>
      </c>
      <c r="AY1557">
        <v>375.8</v>
      </c>
    </row>
    <row r="1558" spans="1:51" x14ac:dyDescent="0.25">
      <c r="A1558">
        <v>9729</v>
      </c>
      <c r="B1558" t="s">
        <v>41</v>
      </c>
      <c r="C1558" t="s">
        <v>60</v>
      </c>
      <c r="D1558" t="s">
        <v>43</v>
      </c>
      <c r="E1558" t="s">
        <v>110</v>
      </c>
      <c r="F1558" t="s">
        <v>4518</v>
      </c>
      <c r="G1558" t="s">
        <v>120</v>
      </c>
      <c r="H1558" t="s">
        <v>63</v>
      </c>
      <c r="I1558" t="s">
        <v>63</v>
      </c>
      <c r="J1558" t="s">
        <v>379</v>
      </c>
      <c r="K1558" t="s">
        <v>141</v>
      </c>
      <c r="L1558" t="s">
        <v>50</v>
      </c>
      <c r="M1558" t="s">
        <v>114</v>
      </c>
      <c r="N1558">
        <v>1</v>
      </c>
      <c r="O1558" t="s">
        <v>48</v>
      </c>
      <c r="P1558" t="s">
        <v>52</v>
      </c>
      <c r="T1558" t="s">
        <v>105</v>
      </c>
      <c r="V1558" t="s">
        <v>48</v>
      </c>
      <c r="W1558" t="s">
        <v>54</v>
      </c>
      <c r="X1558" t="s">
        <v>89</v>
      </c>
      <c r="Y1558" t="s">
        <v>54</v>
      </c>
      <c r="Z1558" t="s">
        <v>4519</v>
      </c>
      <c r="AA1558" t="s">
        <v>54</v>
      </c>
      <c r="AB1558" t="s">
        <v>57</v>
      </c>
      <c r="AC1558" t="s">
        <v>662</v>
      </c>
      <c r="AH1558">
        <f t="shared" si="264"/>
        <v>0</v>
      </c>
      <c r="AI1558">
        <f t="shared" si="265"/>
        <v>1</v>
      </c>
      <c r="AJ1558" t="str">
        <f t="shared" si="266"/>
        <v/>
      </c>
      <c r="AK1558">
        <v>1</v>
      </c>
      <c r="AL1558" s="8">
        <f t="shared" si="267"/>
        <v>1</v>
      </c>
      <c r="AM1558" s="8">
        <f t="shared" si="268"/>
        <v>0.16666666666666666</v>
      </c>
      <c r="AN1558" s="8">
        <f t="shared" si="269"/>
        <v>84.250000000000014</v>
      </c>
      <c r="AO1558" s="8">
        <f>Table1[[#This Row],[L1 Worked Time]]+Table1[[#This Row],[Idle Time]]+Table1[[#This Row],[L1 Pend Time]]</f>
        <v>85.416666666666686</v>
      </c>
      <c r="AP1558" s="1" t="str">
        <f t="shared" si="270"/>
        <v>Mon</v>
      </c>
      <c r="AQ1558" s="6">
        <f>INT(Table1[[#This Row],[Create Date]])</f>
        <v>45047</v>
      </c>
      <c r="AR1558" s="2">
        <f t="shared" si="271"/>
        <v>45047</v>
      </c>
      <c r="AS1558" s="1" t="str">
        <f t="shared" si="272"/>
        <v>20:40:12</v>
      </c>
      <c r="AT1558" s="1" t="str">
        <f t="shared" si="273"/>
        <v>Week-1</v>
      </c>
      <c r="AU1558" s="3">
        <f t="shared" si="274"/>
        <v>0.83333333333333326</v>
      </c>
      <c r="AW1558">
        <v>0.16666666666666666</v>
      </c>
      <c r="AX1558">
        <v>1</v>
      </c>
      <c r="AY1558">
        <v>84.250000000000014</v>
      </c>
    </row>
    <row r="1559" spans="1:51" x14ac:dyDescent="0.25">
      <c r="A1559">
        <v>9728</v>
      </c>
      <c r="B1559" t="s">
        <v>59</v>
      </c>
      <c r="C1559" t="s">
        <v>60</v>
      </c>
      <c r="D1559" t="s">
        <v>43</v>
      </c>
      <c r="E1559" t="s">
        <v>1516</v>
      </c>
      <c r="F1559" t="s">
        <v>4520</v>
      </c>
      <c r="G1559" t="s">
        <v>46</v>
      </c>
      <c r="H1559" t="s">
        <v>47</v>
      </c>
      <c r="I1559" t="s">
        <v>47</v>
      </c>
      <c r="J1559" t="s">
        <v>392</v>
      </c>
      <c r="K1559" t="s">
        <v>167</v>
      </c>
      <c r="L1559" t="s">
        <v>50</v>
      </c>
      <c r="M1559" t="s">
        <v>122</v>
      </c>
      <c r="N1559">
        <v>157</v>
      </c>
      <c r="O1559" t="s">
        <v>48</v>
      </c>
      <c r="P1559" t="s">
        <v>52</v>
      </c>
      <c r="T1559" t="s">
        <v>105</v>
      </c>
      <c r="V1559" t="s">
        <v>48</v>
      </c>
      <c r="W1559" t="s">
        <v>54</v>
      </c>
      <c r="X1559" t="s">
        <v>142</v>
      </c>
      <c r="Y1559" t="s">
        <v>54</v>
      </c>
      <c r="Z1559" t="s">
        <v>4521</v>
      </c>
      <c r="AA1559" t="s">
        <v>54</v>
      </c>
      <c r="AB1559" t="s">
        <v>57</v>
      </c>
      <c r="AC1559" t="s">
        <v>4522</v>
      </c>
      <c r="AH1559">
        <f t="shared" si="264"/>
        <v>0</v>
      </c>
      <c r="AI1559">
        <f t="shared" si="265"/>
        <v>1</v>
      </c>
      <c r="AJ1559" t="str">
        <f t="shared" si="266"/>
        <v/>
      </c>
      <c r="AK1559">
        <v>1</v>
      </c>
      <c r="AL1559" s="8">
        <f t="shared" si="267"/>
        <v>157</v>
      </c>
      <c r="AM1559" s="8">
        <f t="shared" si="268"/>
        <v>0.1</v>
      </c>
      <c r="AN1559" s="8">
        <f t="shared" si="269"/>
        <v>457.4</v>
      </c>
      <c r="AO1559" s="8">
        <f>Table1[[#This Row],[L1 Worked Time]]+Table1[[#This Row],[Idle Time]]+Table1[[#This Row],[L1 Pend Time]]</f>
        <v>614.5</v>
      </c>
      <c r="AP1559" s="1" t="str">
        <f t="shared" si="270"/>
        <v>Mon</v>
      </c>
      <c r="AQ1559" s="6">
        <f>INT(Table1[[#This Row],[Create Date]])</f>
        <v>45047</v>
      </c>
      <c r="AR1559" s="2">
        <f t="shared" si="271"/>
        <v>45047</v>
      </c>
      <c r="AS1559" s="1" t="str">
        <f t="shared" si="272"/>
        <v>20:00:14</v>
      </c>
      <c r="AT1559" s="1" t="str">
        <f t="shared" si="273"/>
        <v>Week-1</v>
      </c>
      <c r="AU1559" s="3">
        <f t="shared" si="274"/>
        <v>0.83333333333333326</v>
      </c>
      <c r="AW1559">
        <v>0.1</v>
      </c>
      <c r="AX1559">
        <v>157</v>
      </c>
      <c r="AY1559">
        <v>457.4</v>
      </c>
    </row>
    <row r="1560" spans="1:51" x14ac:dyDescent="0.25">
      <c r="A1560">
        <v>9727</v>
      </c>
      <c r="B1560" t="s">
        <v>59</v>
      </c>
      <c r="C1560" t="s">
        <v>60</v>
      </c>
      <c r="D1560" t="s">
        <v>43</v>
      </c>
      <c r="E1560" t="s">
        <v>674</v>
      </c>
      <c r="F1560" t="s">
        <v>4523</v>
      </c>
      <c r="G1560" t="s">
        <v>46</v>
      </c>
      <c r="H1560" t="s">
        <v>72</v>
      </c>
      <c r="I1560" t="s">
        <v>72</v>
      </c>
      <c r="J1560" t="s">
        <v>83</v>
      </c>
      <c r="L1560" t="s">
        <v>50</v>
      </c>
      <c r="M1560" t="s">
        <v>65</v>
      </c>
      <c r="N1560">
        <v>39</v>
      </c>
      <c r="O1560" t="s">
        <v>48</v>
      </c>
      <c r="P1560" t="s">
        <v>66</v>
      </c>
      <c r="Q1560" t="s">
        <v>73</v>
      </c>
      <c r="V1560" t="s">
        <v>48</v>
      </c>
      <c r="W1560" t="s">
        <v>54</v>
      </c>
      <c r="X1560" t="s">
        <v>106</v>
      </c>
      <c r="Y1560" t="s">
        <v>54</v>
      </c>
      <c r="Z1560" t="s">
        <v>2590</v>
      </c>
      <c r="AA1560" t="s">
        <v>54</v>
      </c>
      <c r="AB1560" t="s">
        <v>57</v>
      </c>
      <c r="AC1560" t="s">
        <v>4524</v>
      </c>
      <c r="AH1560">
        <f t="shared" si="264"/>
        <v>0</v>
      </c>
      <c r="AI1560">
        <f t="shared" si="265"/>
        <v>1</v>
      </c>
      <c r="AJ1560" t="str">
        <f t="shared" si="266"/>
        <v/>
      </c>
      <c r="AK1560">
        <v>1</v>
      </c>
      <c r="AL1560" s="8">
        <f t="shared" si="267"/>
        <v>39</v>
      </c>
      <c r="AM1560" s="8">
        <f t="shared" si="268"/>
        <v>8.3333333333333329E-2</v>
      </c>
      <c r="AN1560" s="8">
        <f t="shared" si="269"/>
        <v>288.7</v>
      </c>
      <c r="AO1560" s="8">
        <f>Table1[[#This Row],[L1 Worked Time]]+Table1[[#This Row],[Idle Time]]+Table1[[#This Row],[L1 Pend Time]]</f>
        <v>327.7833333333333</v>
      </c>
      <c r="AP1560" s="1" t="str">
        <f t="shared" si="270"/>
        <v>Mon</v>
      </c>
      <c r="AQ1560" s="6">
        <f>INT(Table1[[#This Row],[Create Date]])</f>
        <v>45047</v>
      </c>
      <c r="AR1560" s="2">
        <f t="shared" si="271"/>
        <v>45047</v>
      </c>
      <c r="AS1560" s="1" t="str">
        <f t="shared" si="272"/>
        <v>20:00:07</v>
      </c>
      <c r="AT1560" s="1" t="str">
        <f t="shared" si="273"/>
        <v>Week-1</v>
      </c>
      <c r="AU1560" s="3">
        <f t="shared" si="274"/>
        <v>0.83333333333333326</v>
      </c>
      <c r="AW1560">
        <v>8.3333333333333329E-2</v>
      </c>
      <c r="AX1560">
        <v>39</v>
      </c>
      <c r="AY1560">
        <v>288.7</v>
      </c>
    </row>
    <row r="1561" spans="1:51" x14ac:dyDescent="0.25">
      <c r="A1561">
        <v>9726</v>
      </c>
      <c r="B1561" t="s">
        <v>59</v>
      </c>
      <c r="C1561" t="s">
        <v>60</v>
      </c>
      <c r="D1561" t="s">
        <v>43</v>
      </c>
      <c r="E1561" t="s">
        <v>4525</v>
      </c>
      <c r="F1561" t="s">
        <v>4526</v>
      </c>
      <c r="G1561" t="s">
        <v>120</v>
      </c>
      <c r="H1561" t="s">
        <v>63</v>
      </c>
      <c r="I1561" t="s">
        <v>63</v>
      </c>
      <c r="J1561" t="s">
        <v>64</v>
      </c>
      <c r="L1561" t="s">
        <v>50</v>
      </c>
      <c r="M1561" t="s">
        <v>65</v>
      </c>
      <c r="N1561">
        <v>20</v>
      </c>
      <c r="O1561" t="s">
        <v>48</v>
      </c>
      <c r="P1561" t="s">
        <v>66</v>
      </c>
      <c r="Q1561" t="s">
        <v>67</v>
      </c>
      <c r="V1561" t="s">
        <v>48</v>
      </c>
      <c r="W1561" t="s">
        <v>54</v>
      </c>
      <c r="X1561" t="s">
        <v>106</v>
      </c>
      <c r="Y1561" t="s">
        <v>54</v>
      </c>
      <c r="Z1561" t="s">
        <v>4527</v>
      </c>
      <c r="AA1561" t="s">
        <v>54</v>
      </c>
      <c r="AB1561" t="s">
        <v>57</v>
      </c>
      <c r="AC1561" t="s">
        <v>4528</v>
      </c>
      <c r="AH1561">
        <f t="shared" si="264"/>
        <v>0</v>
      </c>
      <c r="AI1561">
        <f t="shared" si="265"/>
        <v>1</v>
      </c>
      <c r="AJ1561" t="str">
        <f t="shared" si="266"/>
        <v/>
      </c>
      <c r="AK1561">
        <v>1</v>
      </c>
      <c r="AL1561" s="8">
        <f t="shared" si="267"/>
        <v>20</v>
      </c>
      <c r="AM1561" s="8">
        <f t="shared" si="268"/>
        <v>8.3333333333333329E-2</v>
      </c>
      <c r="AN1561" s="8">
        <f t="shared" si="269"/>
        <v>52.04999999999999</v>
      </c>
      <c r="AO1561" s="8">
        <f>Table1[[#This Row],[L1 Worked Time]]+Table1[[#This Row],[Idle Time]]+Table1[[#This Row],[L1 Pend Time]]</f>
        <v>72.133333333333326</v>
      </c>
      <c r="AP1561" s="1" t="str">
        <f t="shared" si="270"/>
        <v>Mon</v>
      </c>
      <c r="AQ1561" s="6">
        <f>INT(Table1[[#This Row],[Create Date]])</f>
        <v>45047</v>
      </c>
      <c r="AR1561" s="2">
        <f t="shared" si="271"/>
        <v>45047</v>
      </c>
      <c r="AS1561" s="1" t="str">
        <f t="shared" si="272"/>
        <v>17:30:04</v>
      </c>
      <c r="AT1561" s="1" t="str">
        <f t="shared" si="273"/>
        <v>Week-1</v>
      </c>
      <c r="AU1561" s="3">
        <f t="shared" si="274"/>
        <v>0.70833333333333326</v>
      </c>
      <c r="AW1561">
        <v>8.3333333333333329E-2</v>
      </c>
      <c r="AX1561">
        <v>20</v>
      </c>
      <c r="AY1561">
        <v>52.04999999999999</v>
      </c>
    </row>
    <row r="1562" spans="1:51" x14ac:dyDescent="0.25">
      <c r="A1562">
        <v>9725</v>
      </c>
      <c r="B1562" t="s">
        <v>59</v>
      </c>
      <c r="C1562" t="s">
        <v>60</v>
      </c>
      <c r="D1562" t="s">
        <v>43</v>
      </c>
      <c r="E1562" t="s">
        <v>1516</v>
      </c>
      <c r="F1562" t="s">
        <v>4529</v>
      </c>
      <c r="G1562" t="s">
        <v>129</v>
      </c>
      <c r="H1562" t="s">
        <v>47</v>
      </c>
      <c r="I1562" t="s">
        <v>47</v>
      </c>
      <c r="J1562" t="s">
        <v>48</v>
      </c>
      <c r="K1562" t="s">
        <v>167</v>
      </c>
      <c r="L1562" t="s">
        <v>50</v>
      </c>
      <c r="M1562" t="s">
        <v>122</v>
      </c>
      <c r="N1562">
        <v>72</v>
      </c>
      <c r="O1562" t="s">
        <v>48</v>
      </c>
      <c r="P1562" t="s">
        <v>52</v>
      </c>
      <c r="T1562" t="s">
        <v>105</v>
      </c>
      <c r="V1562" t="s">
        <v>48</v>
      </c>
      <c r="W1562" t="s">
        <v>54</v>
      </c>
      <c r="X1562" t="s">
        <v>78</v>
      </c>
      <c r="Y1562" t="s">
        <v>54</v>
      </c>
      <c r="Z1562" t="s">
        <v>4530</v>
      </c>
      <c r="AA1562" t="s">
        <v>54</v>
      </c>
      <c r="AB1562" t="s">
        <v>57</v>
      </c>
      <c r="AC1562" t="s">
        <v>4531</v>
      </c>
      <c r="AH1562">
        <f t="shared" si="264"/>
        <v>0</v>
      </c>
      <c r="AI1562">
        <f t="shared" si="265"/>
        <v>1</v>
      </c>
      <c r="AJ1562" t="str">
        <f t="shared" si="266"/>
        <v/>
      </c>
      <c r="AK1562">
        <v>1</v>
      </c>
      <c r="AL1562" s="8">
        <f t="shared" si="267"/>
        <v>72</v>
      </c>
      <c r="AM1562" s="8">
        <f t="shared" si="268"/>
        <v>0.13333333333333333</v>
      </c>
      <c r="AN1562" s="8">
        <f t="shared" si="269"/>
        <v>9.0500000000000007</v>
      </c>
      <c r="AO1562" s="8">
        <f>Table1[[#This Row],[L1 Worked Time]]+Table1[[#This Row],[Idle Time]]+Table1[[#This Row],[L1 Pend Time]]</f>
        <v>81.183333333333337</v>
      </c>
      <c r="AP1562" s="1" t="str">
        <f t="shared" si="270"/>
        <v>Mon</v>
      </c>
      <c r="AQ1562" s="6">
        <f>INT(Table1[[#This Row],[Create Date]])</f>
        <v>45047</v>
      </c>
      <c r="AR1562" s="2">
        <f t="shared" si="271"/>
        <v>45047</v>
      </c>
      <c r="AS1562" s="1" t="str">
        <f t="shared" si="272"/>
        <v>13:00:13</v>
      </c>
      <c r="AT1562" s="1" t="str">
        <f t="shared" si="273"/>
        <v>Week-1</v>
      </c>
      <c r="AU1562" s="3">
        <f t="shared" si="274"/>
        <v>0.54166666666666663</v>
      </c>
      <c r="AW1562">
        <v>0.13333333333333333</v>
      </c>
      <c r="AX1562">
        <v>72</v>
      </c>
      <c r="AY1562">
        <v>9.0500000000000007</v>
      </c>
    </row>
    <row r="1563" spans="1:51" x14ac:dyDescent="0.25">
      <c r="A1563">
        <v>9724</v>
      </c>
      <c r="B1563" t="s">
        <v>59</v>
      </c>
      <c r="C1563" t="s">
        <v>60</v>
      </c>
      <c r="D1563" t="s">
        <v>43</v>
      </c>
      <c r="E1563" t="s">
        <v>4532</v>
      </c>
      <c r="F1563" t="s">
        <v>4533</v>
      </c>
      <c r="G1563" t="s">
        <v>2165</v>
      </c>
      <c r="H1563" t="s">
        <v>63</v>
      </c>
      <c r="I1563" t="s">
        <v>63</v>
      </c>
      <c r="J1563" t="s">
        <v>64</v>
      </c>
      <c r="L1563" t="s">
        <v>50</v>
      </c>
      <c r="M1563" t="s">
        <v>65</v>
      </c>
      <c r="N1563">
        <v>63</v>
      </c>
      <c r="O1563" t="s">
        <v>48</v>
      </c>
      <c r="P1563" t="s">
        <v>66</v>
      </c>
      <c r="Q1563" t="s">
        <v>67</v>
      </c>
      <c r="V1563" t="s">
        <v>48</v>
      </c>
      <c r="W1563" t="s">
        <v>54</v>
      </c>
      <c r="X1563" t="s">
        <v>84</v>
      </c>
      <c r="Y1563" t="s">
        <v>54</v>
      </c>
      <c r="Z1563" t="s">
        <v>4534</v>
      </c>
      <c r="AA1563" t="s">
        <v>54</v>
      </c>
      <c r="AB1563" t="s">
        <v>57</v>
      </c>
      <c r="AC1563" t="s">
        <v>4469</v>
      </c>
      <c r="AH1563">
        <f t="shared" si="264"/>
        <v>0</v>
      </c>
      <c r="AI1563">
        <f t="shared" si="265"/>
        <v>1</v>
      </c>
      <c r="AJ1563" t="str">
        <f t="shared" si="266"/>
        <v/>
      </c>
      <c r="AK1563">
        <v>1</v>
      </c>
      <c r="AL1563" s="8">
        <f t="shared" si="267"/>
        <v>62.999999999999993</v>
      </c>
      <c r="AM1563" s="8">
        <f t="shared" si="268"/>
        <v>0.18333333333333332</v>
      </c>
      <c r="AN1563" s="8">
        <f t="shared" si="269"/>
        <v>4.916666666666667</v>
      </c>
      <c r="AO1563" s="8">
        <f>Table1[[#This Row],[L1 Worked Time]]+Table1[[#This Row],[Idle Time]]+Table1[[#This Row],[L1 Pend Time]]</f>
        <v>68.099999999999994</v>
      </c>
      <c r="AP1563" s="1" t="str">
        <f t="shared" si="270"/>
        <v>Mon</v>
      </c>
      <c r="AQ1563" s="6">
        <f>INT(Table1[[#This Row],[Create Date]])</f>
        <v>45047</v>
      </c>
      <c r="AR1563" s="2">
        <f t="shared" si="271"/>
        <v>45047</v>
      </c>
      <c r="AS1563" s="1" t="str">
        <f t="shared" si="272"/>
        <v>12:30:06</v>
      </c>
      <c r="AT1563" s="1" t="str">
        <f t="shared" si="273"/>
        <v>Week-1</v>
      </c>
      <c r="AU1563" s="3">
        <f t="shared" si="274"/>
        <v>0.5</v>
      </c>
      <c r="AW1563">
        <v>0.18333333333333332</v>
      </c>
      <c r="AX1563">
        <v>62.999999999999993</v>
      </c>
      <c r="AY1563">
        <v>4.916666666666667</v>
      </c>
    </row>
    <row r="1564" spans="1:51" x14ac:dyDescent="0.25">
      <c r="A1564">
        <v>9723</v>
      </c>
      <c r="B1564" t="s">
        <v>41</v>
      </c>
      <c r="C1564" t="s">
        <v>60</v>
      </c>
      <c r="D1564" t="s">
        <v>43</v>
      </c>
      <c r="E1564" t="s">
        <v>110</v>
      </c>
      <c r="F1564" t="s">
        <v>4535</v>
      </c>
      <c r="G1564" t="s">
        <v>129</v>
      </c>
      <c r="H1564" t="s">
        <v>72</v>
      </c>
      <c r="I1564" t="s">
        <v>72</v>
      </c>
      <c r="J1564" t="s">
        <v>112</v>
      </c>
      <c r="K1564" t="s">
        <v>113</v>
      </c>
      <c r="L1564" t="s">
        <v>50</v>
      </c>
      <c r="M1564" t="s">
        <v>114</v>
      </c>
      <c r="N1564">
        <v>65</v>
      </c>
      <c r="O1564" t="s">
        <v>48</v>
      </c>
      <c r="P1564" t="s">
        <v>52</v>
      </c>
      <c r="T1564" t="s">
        <v>105</v>
      </c>
      <c r="V1564" t="s">
        <v>48</v>
      </c>
      <c r="W1564" t="s">
        <v>54</v>
      </c>
      <c r="X1564" t="s">
        <v>435</v>
      </c>
      <c r="Y1564" t="s">
        <v>54</v>
      </c>
      <c r="Z1564" t="s">
        <v>4536</v>
      </c>
      <c r="AA1564" t="s">
        <v>54</v>
      </c>
      <c r="AB1564" t="s">
        <v>57</v>
      </c>
      <c r="AC1564" t="s">
        <v>4183</v>
      </c>
      <c r="AH1564">
        <f t="shared" si="264"/>
        <v>0</v>
      </c>
      <c r="AI1564">
        <f t="shared" si="265"/>
        <v>1</v>
      </c>
      <c r="AJ1564" t="str">
        <f t="shared" si="266"/>
        <v/>
      </c>
      <c r="AK1564">
        <v>1</v>
      </c>
      <c r="AL1564" s="8">
        <f t="shared" si="267"/>
        <v>65</v>
      </c>
      <c r="AM1564" s="8">
        <f t="shared" si="268"/>
        <v>0.21666666666666667</v>
      </c>
      <c r="AN1564" s="8">
        <f t="shared" si="269"/>
        <v>8.4499999999999975</v>
      </c>
      <c r="AO1564" s="8">
        <f>Table1[[#This Row],[L1 Worked Time]]+Table1[[#This Row],[Idle Time]]+Table1[[#This Row],[L1 Pend Time]]</f>
        <v>73.666666666666671</v>
      </c>
      <c r="AP1564" s="1" t="str">
        <f t="shared" si="270"/>
        <v>Mon</v>
      </c>
      <c r="AQ1564" s="6">
        <f>INT(Table1[[#This Row],[Create Date]])</f>
        <v>45047</v>
      </c>
      <c r="AR1564" s="2">
        <f t="shared" si="271"/>
        <v>45047</v>
      </c>
      <c r="AS1564" s="1" t="str">
        <f t="shared" si="272"/>
        <v>08:10:04</v>
      </c>
      <c r="AT1564" s="1" t="str">
        <f t="shared" si="273"/>
        <v>Week-1</v>
      </c>
      <c r="AU1564" s="3">
        <f t="shared" si="274"/>
        <v>0.33333333333333331</v>
      </c>
      <c r="AW1564">
        <v>0.21666666666666667</v>
      </c>
      <c r="AX1564">
        <v>65</v>
      </c>
      <c r="AY1564">
        <v>8.4499999999999975</v>
      </c>
    </row>
    <row r="1565" spans="1:51" x14ac:dyDescent="0.25">
      <c r="A1565">
        <v>9722</v>
      </c>
      <c r="B1565" t="s">
        <v>59</v>
      </c>
      <c r="C1565" t="s">
        <v>60</v>
      </c>
      <c r="D1565" t="s">
        <v>43</v>
      </c>
      <c r="E1565" t="s">
        <v>4537</v>
      </c>
      <c r="F1565" t="s">
        <v>4538</v>
      </c>
      <c r="G1565" t="s">
        <v>46</v>
      </c>
      <c r="H1565" t="s">
        <v>63</v>
      </c>
      <c r="I1565" t="s">
        <v>63</v>
      </c>
      <c r="J1565" t="s">
        <v>64</v>
      </c>
      <c r="L1565" t="s">
        <v>50</v>
      </c>
      <c r="M1565" t="s">
        <v>65</v>
      </c>
      <c r="N1565">
        <v>54</v>
      </c>
      <c r="O1565" t="s">
        <v>48</v>
      </c>
      <c r="P1565" t="s">
        <v>66</v>
      </c>
      <c r="Q1565" t="s">
        <v>67</v>
      </c>
      <c r="V1565" t="s">
        <v>48</v>
      </c>
      <c r="W1565" t="s">
        <v>54</v>
      </c>
      <c r="X1565" t="s">
        <v>188</v>
      </c>
      <c r="Y1565" t="s">
        <v>54</v>
      </c>
      <c r="Z1565" t="s">
        <v>4539</v>
      </c>
      <c r="AA1565" t="s">
        <v>54</v>
      </c>
      <c r="AB1565" t="s">
        <v>57</v>
      </c>
      <c r="AC1565" t="s">
        <v>57</v>
      </c>
      <c r="AH1565">
        <f t="shared" si="264"/>
        <v>0</v>
      </c>
      <c r="AI1565">
        <f t="shared" si="265"/>
        <v>1</v>
      </c>
      <c r="AJ1565" t="str">
        <f t="shared" si="266"/>
        <v/>
      </c>
      <c r="AK1565">
        <v>1</v>
      </c>
      <c r="AL1565" s="8">
        <f t="shared" si="267"/>
        <v>54</v>
      </c>
      <c r="AM1565" s="8">
        <f t="shared" si="268"/>
        <v>0.33333333333333331</v>
      </c>
      <c r="AN1565" s="8">
        <f t="shared" si="269"/>
        <v>1.6666666666666666E-2</v>
      </c>
      <c r="AO1565" s="8">
        <f>Table1[[#This Row],[L1 Worked Time]]+Table1[[#This Row],[Idle Time]]+Table1[[#This Row],[L1 Pend Time]]</f>
        <v>54.35</v>
      </c>
      <c r="AP1565" s="1" t="str">
        <f t="shared" si="270"/>
        <v>Mon</v>
      </c>
      <c r="AQ1565" s="6">
        <f>INT(Table1[[#This Row],[Create Date]])</f>
        <v>45047</v>
      </c>
      <c r="AR1565" s="2">
        <f t="shared" si="271"/>
        <v>45047</v>
      </c>
      <c r="AS1565" s="1" t="str">
        <f t="shared" si="272"/>
        <v>06:00:06</v>
      </c>
      <c r="AT1565" s="1" t="str">
        <f t="shared" si="273"/>
        <v>Week-1</v>
      </c>
      <c r="AU1565" s="3">
        <f t="shared" si="274"/>
        <v>0.25</v>
      </c>
      <c r="AW1565">
        <v>0.33333333333333331</v>
      </c>
      <c r="AX1565">
        <v>54</v>
      </c>
      <c r="AY1565">
        <v>1.6666666666666666E-2</v>
      </c>
    </row>
    <row r="1566" spans="1:51" x14ac:dyDescent="0.25">
      <c r="A1566">
        <v>9721</v>
      </c>
      <c r="B1566" t="s">
        <v>59</v>
      </c>
      <c r="C1566" t="s">
        <v>60</v>
      </c>
      <c r="D1566" t="s">
        <v>43</v>
      </c>
      <c r="E1566" t="s">
        <v>556</v>
      </c>
      <c r="F1566" t="s">
        <v>4540</v>
      </c>
      <c r="G1566" t="s">
        <v>46</v>
      </c>
      <c r="H1566" t="s">
        <v>72</v>
      </c>
      <c r="I1566" t="s">
        <v>72</v>
      </c>
      <c r="J1566" t="s">
        <v>83</v>
      </c>
      <c r="L1566" t="s">
        <v>50</v>
      </c>
      <c r="M1566" t="s">
        <v>65</v>
      </c>
      <c r="N1566">
        <v>34</v>
      </c>
      <c r="O1566" t="s">
        <v>48</v>
      </c>
      <c r="P1566" t="s">
        <v>66</v>
      </c>
      <c r="Q1566" t="s">
        <v>73</v>
      </c>
      <c r="V1566" t="s">
        <v>48</v>
      </c>
      <c r="W1566" t="s">
        <v>54</v>
      </c>
      <c r="X1566" t="s">
        <v>244</v>
      </c>
      <c r="Y1566" t="s">
        <v>54</v>
      </c>
      <c r="Z1566" t="s">
        <v>4541</v>
      </c>
      <c r="AA1566" t="s">
        <v>54</v>
      </c>
      <c r="AB1566" t="s">
        <v>57</v>
      </c>
      <c r="AC1566" t="s">
        <v>57</v>
      </c>
      <c r="AH1566">
        <f t="shared" si="264"/>
        <v>0</v>
      </c>
      <c r="AI1566">
        <f t="shared" si="265"/>
        <v>1</v>
      </c>
      <c r="AJ1566" t="str">
        <f t="shared" si="266"/>
        <v/>
      </c>
      <c r="AK1566">
        <v>1</v>
      </c>
      <c r="AL1566" s="8">
        <f t="shared" si="267"/>
        <v>34</v>
      </c>
      <c r="AM1566" s="8">
        <f t="shared" si="268"/>
        <v>0.31666666666666665</v>
      </c>
      <c r="AN1566" s="8">
        <f t="shared" si="269"/>
        <v>1.6666666666666666E-2</v>
      </c>
      <c r="AO1566" s="8">
        <f>Table1[[#This Row],[L1 Worked Time]]+Table1[[#This Row],[Idle Time]]+Table1[[#This Row],[L1 Pend Time]]</f>
        <v>34.333333333333336</v>
      </c>
      <c r="AP1566" s="1" t="str">
        <f t="shared" si="270"/>
        <v>Mon</v>
      </c>
      <c r="AQ1566" s="6">
        <f>INT(Table1[[#This Row],[Create Date]])</f>
        <v>45047</v>
      </c>
      <c r="AR1566" s="2">
        <f t="shared" si="271"/>
        <v>45047</v>
      </c>
      <c r="AS1566" s="1" t="str">
        <f t="shared" si="272"/>
        <v>04:30:04</v>
      </c>
      <c r="AT1566" s="1" t="str">
        <f t="shared" si="273"/>
        <v>Week-1</v>
      </c>
      <c r="AU1566" s="3">
        <f t="shared" si="274"/>
        <v>0.16666666666666666</v>
      </c>
      <c r="AW1566">
        <v>0.31666666666666665</v>
      </c>
      <c r="AX1566">
        <v>34</v>
      </c>
      <c r="AY1566">
        <v>1.6666666666666666E-2</v>
      </c>
    </row>
    <row r="1567" spans="1:51" x14ac:dyDescent="0.25">
      <c r="A1567">
        <v>9720</v>
      </c>
      <c r="B1567" t="s">
        <v>117</v>
      </c>
      <c r="C1567" t="s">
        <v>399</v>
      </c>
      <c r="D1567" t="s">
        <v>43</v>
      </c>
      <c r="E1567" t="s">
        <v>110</v>
      </c>
      <c r="F1567" t="s">
        <v>4542</v>
      </c>
      <c r="G1567" t="s">
        <v>46</v>
      </c>
      <c r="H1567" t="s">
        <v>63</v>
      </c>
      <c r="I1567" t="s">
        <v>47</v>
      </c>
      <c r="J1567" t="s">
        <v>112</v>
      </c>
      <c r="K1567" t="s">
        <v>113</v>
      </c>
      <c r="L1567" t="s">
        <v>50</v>
      </c>
      <c r="M1567" t="s">
        <v>122</v>
      </c>
      <c r="N1567">
        <v>72</v>
      </c>
      <c r="O1567" t="s">
        <v>48</v>
      </c>
      <c r="P1567" t="s">
        <v>52</v>
      </c>
      <c r="T1567" t="s">
        <v>105</v>
      </c>
      <c r="V1567" t="s">
        <v>48</v>
      </c>
      <c r="W1567" t="s">
        <v>54</v>
      </c>
      <c r="X1567" t="s">
        <v>142</v>
      </c>
      <c r="Y1567" t="s">
        <v>54</v>
      </c>
      <c r="Z1567" t="s">
        <v>4543</v>
      </c>
      <c r="AA1567" t="s">
        <v>54</v>
      </c>
      <c r="AB1567" t="s">
        <v>57</v>
      </c>
      <c r="AC1567" t="s">
        <v>57</v>
      </c>
      <c r="AH1567">
        <f t="shared" si="264"/>
        <v>0</v>
      </c>
      <c r="AI1567">
        <f t="shared" si="265"/>
        <v>0</v>
      </c>
      <c r="AJ1567">
        <f t="shared" si="266"/>
        <v>1</v>
      </c>
      <c r="AK1567">
        <v>1</v>
      </c>
      <c r="AL1567" s="8">
        <f t="shared" si="267"/>
        <v>72</v>
      </c>
      <c r="AM1567" s="8">
        <f t="shared" si="268"/>
        <v>0.1</v>
      </c>
      <c r="AN1567" s="8">
        <f t="shared" si="269"/>
        <v>1.6666666666666666E-2</v>
      </c>
      <c r="AO1567" s="8">
        <f>Table1[[#This Row],[L1 Worked Time]]+Table1[[#This Row],[Idle Time]]+Table1[[#This Row],[L1 Pend Time]]</f>
        <v>72.11666666666666</v>
      </c>
      <c r="AP1567" s="1" t="str">
        <f t="shared" si="270"/>
        <v>Mon</v>
      </c>
      <c r="AQ1567" s="6">
        <f>INT(Table1[[#This Row],[Create Date]])</f>
        <v>45047</v>
      </c>
      <c r="AR1567" s="2">
        <f t="shared" si="271"/>
        <v>45047</v>
      </c>
      <c r="AS1567" s="1" t="str">
        <f t="shared" si="272"/>
        <v>00:40:03</v>
      </c>
      <c r="AT1567" s="1" t="str">
        <f t="shared" si="273"/>
        <v>Week-1</v>
      </c>
      <c r="AU1567" s="3">
        <f t="shared" si="274"/>
        <v>0</v>
      </c>
      <c r="AW1567">
        <v>0.1</v>
      </c>
      <c r="AX1567">
        <v>72</v>
      </c>
      <c r="AY1567">
        <v>1.6666666666666666E-2</v>
      </c>
    </row>
    <row r="1568" spans="1:51" x14ac:dyDescent="0.25">
      <c r="A1568">
        <v>9757</v>
      </c>
      <c r="B1568" t="s">
        <v>371</v>
      </c>
      <c r="C1568" t="s">
        <v>109</v>
      </c>
      <c r="D1568" t="s">
        <v>43</v>
      </c>
      <c r="E1568" t="s">
        <v>3974</v>
      </c>
      <c r="F1568" t="s">
        <v>4451</v>
      </c>
      <c r="G1568" t="s">
        <v>120</v>
      </c>
      <c r="H1568" t="s">
        <v>47</v>
      </c>
      <c r="I1568" t="s">
        <v>63</v>
      </c>
      <c r="J1568" t="s">
        <v>48</v>
      </c>
      <c r="K1568" t="s">
        <v>3976</v>
      </c>
      <c r="L1568" t="s">
        <v>50</v>
      </c>
      <c r="M1568" t="s">
        <v>122</v>
      </c>
      <c r="N1568">
        <v>7</v>
      </c>
      <c r="O1568" t="s">
        <v>48</v>
      </c>
      <c r="P1568" t="s">
        <v>52</v>
      </c>
      <c r="T1568" t="s">
        <v>105</v>
      </c>
      <c r="V1568" t="s">
        <v>48</v>
      </c>
      <c r="W1568" t="s">
        <v>54</v>
      </c>
      <c r="X1568" t="s">
        <v>142</v>
      </c>
      <c r="Y1568" t="s">
        <v>54</v>
      </c>
      <c r="Z1568" t="s">
        <v>788</v>
      </c>
      <c r="AA1568" t="s">
        <v>54</v>
      </c>
      <c r="AB1568" t="s">
        <v>57</v>
      </c>
      <c r="AC1568" t="s">
        <v>4452</v>
      </c>
      <c r="AH1568">
        <f t="shared" si="264"/>
        <v>0</v>
      </c>
      <c r="AI1568">
        <f t="shared" si="265"/>
        <v>0</v>
      </c>
      <c r="AJ1568">
        <f t="shared" si="266"/>
        <v>1</v>
      </c>
      <c r="AK1568">
        <v>1</v>
      </c>
      <c r="AL1568" s="8">
        <f t="shared" si="267"/>
        <v>7</v>
      </c>
      <c r="AM1568" s="8">
        <f t="shared" si="268"/>
        <v>0.1</v>
      </c>
      <c r="AN1568" s="8">
        <f t="shared" si="269"/>
        <v>104.89999999999999</v>
      </c>
      <c r="AO1568" s="8">
        <f>Table1[[#This Row],[L1 Worked Time]]+Table1[[#This Row],[Idle Time]]+Table1[[#This Row],[L1 Pend Time]]</f>
        <v>111.99999999999999</v>
      </c>
      <c r="AP1568" s="1" t="str">
        <f t="shared" si="270"/>
        <v>Tue</v>
      </c>
      <c r="AQ1568" s="6">
        <f>INT(Table1[[#This Row],[Create Date]])</f>
        <v>45048</v>
      </c>
      <c r="AR1568" s="2">
        <f t="shared" si="271"/>
        <v>45048</v>
      </c>
      <c r="AS1568" s="1" t="str">
        <f t="shared" si="272"/>
        <v>23:10:24</v>
      </c>
      <c r="AT1568" s="1" t="str">
        <f t="shared" si="273"/>
        <v>Week-1</v>
      </c>
      <c r="AU1568" s="3">
        <f t="shared" si="274"/>
        <v>0.95833333333333326</v>
      </c>
      <c r="AW1568">
        <v>0.1</v>
      </c>
      <c r="AX1568">
        <v>7</v>
      </c>
      <c r="AY1568">
        <v>104.89999999999999</v>
      </c>
    </row>
    <row r="1569" spans="1:51" x14ac:dyDescent="0.25">
      <c r="A1569">
        <v>9756</v>
      </c>
      <c r="B1569" t="s">
        <v>371</v>
      </c>
      <c r="C1569" t="s">
        <v>109</v>
      </c>
      <c r="D1569" t="s">
        <v>43</v>
      </c>
      <c r="E1569" t="s">
        <v>3974</v>
      </c>
      <c r="F1569" t="s">
        <v>4453</v>
      </c>
      <c r="G1569" t="s">
        <v>120</v>
      </c>
      <c r="H1569" t="s">
        <v>47</v>
      </c>
      <c r="I1569" t="s">
        <v>63</v>
      </c>
      <c r="J1569" t="s">
        <v>48</v>
      </c>
      <c r="K1569" t="s">
        <v>3976</v>
      </c>
      <c r="L1569" t="s">
        <v>50</v>
      </c>
      <c r="M1569" t="s">
        <v>122</v>
      </c>
      <c r="N1569">
        <v>12</v>
      </c>
      <c r="O1569" t="s">
        <v>48</v>
      </c>
      <c r="P1569" t="s">
        <v>52</v>
      </c>
      <c r="T1569" t="s">
        <v>105</v>
      </c>
      <c r="V1569" t="s">
        <v>48</v>
      </c>
      <c r="W1569" t="s">
        <v>54</v>
      </c>
      <c r="X1569" t="s">
        <v>89</v>
      </c>
      <c r="Y1569" t="s">
        <v>54</v>
      </c>
      <c r="Z1569" t="s">
        <v>2053</v>
      </c>
      <c r="AA1569" t="s">
        <v>54</v>
      </c>
      <c r="AB1569" t="s">
        <v>57</v>
      </c>
      <c r="AC1569" t="s">
        <v>4454</v>
      </c>
      <c r="AH1569">
        <f t="shared" si="264"/>
        <v>0</v>
      </c>
      <c r="AI1569">
        <f t="shared" si="265"/>
        <v>0</v>
      </c>
      <c r="AJ1569">
        <f t="shared" si="266"/>
        <v>1</v>
      </c>
      <c r="AK1569">
        <v>1</v>
      </c>
      <c r="AL1569" s="8">
        <f t="shared" si="267"/>
        <v>12</v>
      </c>
      <c r="AM1569" s="8">
        <f t="shared" si="268"/>
        <v>0.16666666666666666</v>
      </c>
      <c r="AN1569" s="8">
        <f t="shared" si="269"/>
        <v>99.7</v>
      </c>
      <c r="AO1569" s="8">
        <f>Table1[[#This Row],[L1 Worked Time]]+Table1[[#This Row],[Idle Time]]+Table1[[#This Row],[L1 Pend Time]]</f>
        <v>111.86666666666667</v>
      </c>
      <c r="AP1569" s="1" t="str">
        <f t="shared" si="270"/>
        <v>Tue</v>
      </c>
      <c r="AQ1569" s="6">
        <f>INT(Table1[[#This Row],[Create Date]])</f>
        <v>45048</v>
      </c>
      <c r="AR1569" s="2">
        <f t="shared" si="271"/>
        <v>45048</v>
      </c>
      <c r="AS1569" s="1" t="str">
        <f t="shared" si="272"/>
        <v>23:10:22</v>
      </c>
      <c r="AT1569" s="1" t="str">
        <f t="shared" si="273"/>
        <v>Week-1</v>
      </c>
      <c r="AU1569" s="3">
        <f t="shared" si="274"/>
        <v>0.95833333333333326</v>
      </c>
      <c r="AW1569">
        <v>0.16666666666666666</v>
      </c>
      <c r="AX1569">
        <v>12</v>
      </c>
      <c r="AY1569">
        <v>99.7</v>
      </c>
    </row>
    <row r="1570" spans="1:51" x14ac:dyDescent="0.25">
      <c r="A1570">
        <v>9755</v>
      </c>
      <c r="B1570" t="s">
        <v>371</v>
      </c>
      <c r="C1570" t="s">
        <v>109</v>
      </c>
      <c r="D1570" t="s">
        <v>43</v>
      </c>
      <c r="E1570" t="s">
        <v>3974</v>
      </c>
      <c r="F1570" t="s">
        <v>4455</v>
      </c>
      <c r="G1570" t="s">
        <v>120</v>
      </c>
      <c r="H1570" t="s">
        <v>47</v>
      </c>
      <c r="I1570" t="s">
        <v>63</v>
      </c>
      <c r="J1570" t="s">
        <v>48</v>
      </c>
      <c r="K1570" t="s">
        <v>3976</v>
      </c>
      <c r="L1570" t="s">
        <v>50</v>
      </c>
      <c r="M1570" t="s">
        <v>122</v>
      </c>
      <c r="N1570">
        <v>20</v>
      </c>
      <c r="O1570" t="s">
        <v>48</v>
      </c>
      <c r="P1570" t="s">
        <v>52</v>
      </c>
      <c r="T1570" t="s">
        <v>105</v>
      </c>
      <c r="V1570" t="s">
        <v>48</v>
      </c>
      <c r="W1570" t="s">
        <v>54</v>
      </c>
      <c r="X1570" t="s">
        <v>106</v>
      </c>
      <c r="Y1570" t="s">
        <v>54</v>
      </c>
      <c r="Z1570" t="s">
        <v>4456</v>
      </c>
      <c r="AA1570" t="s">
        <v>54</v>
      </c>
      <c r="AB1570" t="s">
        <v>57</v>
      </c>
      <c r="AC1570" t="s">
        <v>4457</v>
      </c>
      <c r="AH1570">
        <f t="shared" si="264"/>
        <v>0</v>
      </c>
      <c r="AI1570">
        <f t="shared" si="265"/>
        <v>0</v>
      </c>
      <c r="AJ1570">
        <f t="shared" si="266"/>
        <v>1</v>
      </c>
      <c r="AK1570">
        <v>1</v>
      </c>
      <c r="AL1570" s="8">
        <f t="shared" si="267"/>
        <v>20</v>
      </c>
      <c r="AM1570" s="8">
        <f t="shared" si="268"/>
        <v>8.3333333333333329E-2</v>
      </c>
      <c r="AN1570" s="8">
        <f t="shared" si="269"/>
        <v>92.683333333333323</v>
      </c>
      <c r="AO1570" s="8">
        <f>Table1[[#This Row],[L1 Worked Time]]+Table1[[#This Row],[Idle Time]]+Table1[[#This Row],[L1 Pend Time]]</f>
        <v>112.76666666666665</v>
      </c>
      <c r="AP1570" s="1" t="str">
        <f t="shared" si="270"/>
        <v>Tue</v>
      </c>
      <c r="AQ1570" s="6">
        <f>INT(Table1[[#This Row],[Create Date]])</f>
        <v>45048</v>
      </c>
      <c r="AR1570" s="2">
        <f t="shared" si="271"/>
        <v>45048</v>
      </c>
      <c r="AS1570" s="1" t="str">
        <f t="shared" si="272"/>
        <v>23:10:20</v>
      </c>
      <c r="AT1570" s="1" t="str">
        <f t="shared" si="273"/>
        <v>Week-1</v>
      </c>
      <c r="AU1570" s="3">
        <f t="shared" si="274"/>
        <v>0.95833333333333326</v>
      </c>
      <c r="AW1570">
        <v>8.3333333333333329E-2</v>
      </c>
      <c r="AX1570">
        <v>20</v>
      </c>
      <c r="AY1570">
        <v>92.683333333333323</v>
      </c>
    </row>
    <row r="1571" spans="1:51" x14ac:dyDescent="0.25">
      <c r="A1571">
        <v>9754</v>
      </c>
      <c r="B1571" t="s">
        <v>371</v>
      </c>
      <c r="C1571" t="s">
        <v>109</v>
      </c>
      <c r="D1571" t="s">
        <v>43</v>
      </c>
      <c r="E1571" t="s">
        <v>3974</v>
      </c>
      <c r="F1571" t="s">
        <v>4458</v>
      </c>
      <c r="G1571" t="s">
        <v>120</v>
      </c>
      <c r="H1571" t="s">
        <v>47</v>
      </c>
      <c r="I1571" t="s">
        <v>63</v>
      </c>
      <c r="J1571" t="s">
        <v>48</v>
      </c>
      <c r="K1571" t="s">
        <v>3976</v>
      </c>
      <c r="L1571" t="s">
        <v>50</v>
      </c>
      <c r="M1571" t="s">
        <v>122</v>
      </c>
      <c r="N1571">
        <v>22</v>
      </c>
      <c r="O1571" t="s">
        <v>48</v>
      </c>
      <c r="P1571" t="s">
        <v>52</v>
      </c>
      <c r="T1571" t="s">
        <v>105</v>
      </c>
      <c r="V1571" t="s">
        <v>48</v>
      </c>
      <c r="W1571" t="s">
        <v>54</v>
      </c>
      <c r="X1571" t="s">
        <v>106</v>
      </c>
      <c r="Y1571" t="s">
        <v>54</v>
      </c>
      <c r="Z1571" t="s">
        <v>1165</v>
      </c>
      <c r="AA1571" t="s">
        <v>54</v>
      </c>
      <c r="AB1571" t="s">
        <v>57</v>
      </c>
      <c r="AC1571" t="s">
        <v>4459</v>
      </c>
      <c r="AH1571">
        <f t="shared" si="264"/>
        <v>0</v>
      </c>
      <c r="AI1571">
        <f t="shared" si="265"/>
        <v>0</v>
      </c>
      <c r="AJ1571">
        <f t="shared" si="266"/>
        <v>1</v>
      </c>
      <c r="AK1571">
        <v>1</v>
      </c>
      <c r="AL1571" s="8">
        <f t="shared" si="267"/>
        <v>22</v>
      </c>
      <c r="AM1571" s="8">
        <f t="shared" si="268"/>
        <v>8.3333333333333329E-2</v>
      </c>
      <c r="AN1571" s="8">
        <f t="shared" si="269"/>
        <v>83.966666666666669</v>
      </c>
      <c r="AO1571" s="8">
        <f>Table1[[#This Row],[L1 Worked Time]]+Table1[[#This Row],[Idle Time]]+Table1[[#This Row],[L1 Pend Time]]</f>
        <v>106.05</v>
      </c>
      <c r="AP1571" s="1" t="str">
        <f t="shared" si="270"/>
        <v>Tue</v>
      </c>
      <c r="AQ1571" s="6">
        <f>INT(Table1[[#This Row],[Create Date]])</f>
        <v>45048</v>
      </c>
      <c r="AR1571" s="2">
        <f t="shared" si="271"/>
        <v>45048</v>
      </c>
      <c r="AS1571" s="1" t="str">
        <f t="shared" si="272"/>
        <v>23:10:18</v>
      </c>
      <c r="AT1571" s="1" t="str">
        <f t="shared" si="273"/>
        <v>Week-1</v>
      </c>
      <c r="AU1571" s="3">
        <f t="shared" si="274"/>
        <v>0.95833333333333326</v>
      </c>
      <c r="AW1571">
        <v>8.3333333333333329E-2</v>
      </c>
      <c r="AX1571">
        <v>22</v>
      </c>
      <c r="AY1571">
        <v>83.966666666666669</v>
      </c>
    </row>
    <row r="1572" spans="1:51" x14ac:dyDescent="0.25">
      <c r="A1572">
        <v>9753</v>
      </c>
      <c r="B1572" t="s">
        <v>371</v>
      </c>
      <c r="C1572" t="s">
        <v>109</v>
      </c>
      <c r="D1572" t="s">
        <v>43</v>
      </c>
      <c r="E1572" t="s">
        <v>3974</v>
      </c>
      <c r="F1572" t="s">
        <v>4460</v>
      </c>
      <c r="G1572" t="s">
        <v>120</v>
      </c>
      <c r="H1572" t="s">
        <v>47</v>
      </c>
      <c r="I1572" t="s">
        <v>63</v>
      </c>
      <c r="J1572" t="s">
        <v>48</v>
      </c>
      <c r="K1572" t="s">
        <v>3976</v>
      </c>
      <c r="L1572" t="s">
        <v>50</v>
      </c>
      <c r="M1572" t="s">
        <v>122</v>
      </c>
      <c r="N1572">
        <v>17</v>
      </c>
      <c r="O1572" t="s">
        <v>48</v>
      </c>
      <c r="P1572" t="s">
        <v>52</v>
      </c>
      <c r="T1572" t="s">
        <v>105</v>
      </c>
      <c r="V1572" t="s">
        <v>48</v>
      </c>
      <c r="W1572" t="s">
        <v>54</v>
      </c>
      <c r="X1572" t="s">
        <v>106</v>
      </c>
      <c r="Y1572" t="s">
        <v>54</v>
      </c>
      <c r="Z1572" t="s">
        <v>3905</v>
      </c>
      <c r="AA1572" t="s">
        <v>54</v>
      </c>
      <c r="AB1572" t="s">
        <v>57</v>
      </c>
      <c r="AC1572" t="s">
        <v>4461</v>
      </c>
      <c r="AH1572">
        <f t="shared" si="264"/>
        <v>0</v>
      </c>
      <c r="AI1572">
        <f t="shared" si="265"/>
        <v>0</v>
      </c>
      <c r="AJ1572">
        <f t="shared" si="266"/>
        <v>1</v>
      </c>
      <c r="AK1572">
        <v>1</v>
      </c>
      <c r="AL1572" s="8">
        <f t="shared" si="267"/>
        <v>17</v>
      </c>
      <c r="AM1572" s="8">
        <f t="shared" si="268"/>
        <v>8.3333333333333329E-2</v>
      </c>
      <c r="AN1572" s="8">
        <f t="shared" si="269"/>
        <v>82.85</v>
      </c>
      <c r="AO1572" s="8">
        <f>Table1[[#This Row],[L1 Worked Time]]+Table1[[#This Row],[Idle Time]]+Table1[[#This Row],[L1 Pend Time]]</f>
        <v>99.933333333333323</v>
      </c>
      <c r="AP1572" s="1" t="str">
        <f t="shared" si="270"/>
        <v>Tue</v>
      </c>
      <c r="AQ1572" s="6">
        <f>INT(Table1[[#This Row],[Create Date]])</f>
        <v>45048</v>
      </c>
      <c r="AR1572" s="2">
        <f t="shared" si="271"/>
        <v>45048</v>
      </c>
      <c r="AS1572" s="1" t="str">
        <f t="shared" si="272"/>
        <v>23:10:17</v>
      </c>
      <c r="AT1572" s="1" t="str">
        <f t="shared" si="273"/>
        <v>Week-1</v>
      </c>
      <c r="AU1572" s="3">
        <f t="shared" si="274"/>
        <v>0.95833333333333326</v>
      </c>
      <c r="AW1572">
        <v>8.3333333333333329E-2</v>
      </c>
      <c r="AX1572">
        <v>17</v>
      </c>
      <c r="AY1572">
        <v>82.85</v>
      </c>
    </row>
    <row r="1573" spans="1:51" x14ac:dyDescent="0.25">
      <c r="A1573">
        <v>9752</v>
      </c>
      <c r="B1573" t="s">
        <v>371</v>
      </c>
      <c r="C1573" t="s">
        <v>109</v>
      </c>
      <c r="D1573" t="s">
        <v>43</v>
      </c>
      <c r="E1573" t="s">
        <v>3974</v>
      </c>
      <c r="F1573" t="s">
        <v>4462</v>
      </c>
      <c r="G1573" t="s">
        <v>120</v>
      </c>
      <c r="H1573" t="s">
        <v>47</v>
      </c>
      <c r="I1573" t="s">
        <v>63</v>
      </c>
      <c r="J1573" t="s">
        <v>48</v>
      </c>
      <c r="K1573" t="s">
        <v>3976</v>
      </c>
      <c r="L1573" t="s">
        <v>50</v>
      </c>
      <c r="M1573" t="s">
        <v>122</v>
      </c>
      <c r="N1573">
        <v>34</v>
      </c>
      <c r="O1573" t="s">
        <v>48</v>
      </c>
      <c r="P1573" t="s">
        <v>52</v>
      </c>
      <c r="T1573" t="s">
        <v>105</v>
      </c>
      <c r="V1573" t="s">
        <v>48</v>
      </c>
      <c r="W1573" t="s">
        <v>54</v>
      </c>
      <c r="X1573" t="s">
        <v>142</v>
      </c>
      <c r="Y1573" t="s">
        <v>54</v>
      </c>
      <c r="Z1573" t="s">
        <v>4463</v>
      </c>
      <c r="AA1573" t="s">
        <v>54</v>
      </c>
      <c r="AB1573" t="s">
        <v>57</v>
      </c>
      <c r="AC1573" t="s">
        <v>2364</v>
      </c>
      <c r="AH1573">
        <f t="shared" si="264"/>
        <v>0</v>
      </c>
      <c r="AI1573">
        <f t="shared" si="265"/>
        <v>0</v>
      </c>
      <c r="AJ1573">
        <f t="shared" si="266"/>
        <v>1</v>
      </c>
      <c r="AK1573">
        <v>1</v>
      </c>
      <c r="AL1573" s="8">
        <f t="shared" si="267"/>
        <v>34</v>
      </c>
      <c r="AM1573" s="8">
        <f t="shared" si="268"/>
        <v>0.1</v>
      </c>
      <c r="AN1573" s="8">
        <f t="shared" si="269"/>
        <v>69.2</v>
      </c>
      <c r="AO1573" s="8">
        <f>Table1[[#This Row],[L1 Worked Time]]+Table1[[#This Row],[Idle Time]]+Table1[[#This Row],[L1 Pend Time]]</f>
        <v>103.30000000000001</v>
      </c>
      <c r="AP1573" s="1" t="str">
        <f t="shared" si="270"/>
        <v>Tue</v>
      </c>
      <c r="AQ1573" s="6">
        <f>INT(Table1[[#This Row],[Create Date]])</f>
        <v>45048</v>
      </c>
      <c r="AR1573" s="2">
        <f t="shared" si="271"/>
        <v>45048</v>
      </c>
      <c r="AS1573" s="1" t="str">
        <f t="shared" si="272"/>
        <v>23:00:17</v>
      </c>
      <c r="AT1573" s="1" t="str">
        <f t="shared" si="273"/>
        <v>Week-1</v>
      </c>
      <c r="AU1573" s="3">
        <f t="shared" si="274"/>
        <v>0.95833333333333326</v>
      </c>
      <c r="AW1573">
        <v>0.1</v>
      </c>
      <c r="AX1573">
        <v>34</v>
      </c>
      <c r="AY1573">
        <v>69.2</v>
      </c>
    </row>
    <row r="1574" spans="1:51" x14ac:dyDescent="0.25">
      <c r="A1574">
        <v>9751</v>
      </c>
      <c r="B1574" t="s">
        <v>59</v>
      </c>
      <c r="C1574" t="s">
        <v>60</v>
      </c>
      <c r="D1574" t="s">
        <v>43</v>
      </c>
      <c r="E1574" t="s">
        <v>4464</v>
      </c>
      <c r="F1574" t="s">
        <v>4465</v>
      </c>
      <c r="G1574" t="s">
        <v>120</v>
      </c>
      <c r="H1574" t="s">
        <v>47</v>
      </c>
      <c r="I1574" t="s">
        <v>47</v>
      </c>
      <c r="J1574" t="s">
        <v>64</v>
      </c>
      <c r="L1574" t="s">
        <v>50</v>
      </c>
      <c r="M1574" t="s">
        <v>65</v>
      </c>
      <c r="N1574">
        <v>7</v>
      </c>
      <c r="O1574" t="s">
        <v>48</v>
      </c>
      <c r="P1574" t="s">
        <v>66</v>
      </c>
      <c r="Q1574" t="s">
        <v>317</v>
      </c>
      <c r="V1574" t="s">
        <v>48</v>
      </c>
      <c r="W1574" t="s">
        <v>54</v>
      </c>
      <c r="X1574" t="s">
        <v>55</v>
      </c>
      <c r="Y1574" t="s">
        <v>54</v>
      </c>
      <c r="Z1574" t="s">
        <v>4466</v>
      </c>
      <c r="AA1574" t="s">
        <v>54</v>
      </c>
      <c r="AB1574" t="s">
        <v>57</v>
      </c>
      <c r="AC1574" t="s">
        <v>4467</v>
      </c>
      <c r="AH1574">
        <f t="shared" si="264"/>
        <v>0</v>
      </c>
      <c r="AI1574">
        <f t="shared" si="265"/>
        <v>1</v>
      </c>
      <c r="AJ1574" t="str">
        <f t="shared" si="266"/>
        <v/>
      </c>
      <c r="AK1574">
        <v>1</v>
      </c>
      <c r="AL1574" s="8">
        <f t="shared" si="267"/>
        <v>7</v>
      </c>
      <c r="AM1574" s="8">
        <f t="shared" si="268"/>
        <v>0.15000000000000002</v>
      </c>
      <c r="AN1574" s="8">
        <f t="shared" si="269"/>
        <v>37.06666666666667</v>
      </c>
      <c r="AO1574" s="8">
        <f>Table1[[#This Row],[L1 Worked Time]]+Table1[[#This Row],[Idle Time]]+Table1[[#This Row],[L1 Pend Time]]</f>
        <v>44.216666666666669</v>
      </c>
      <c r="AP1574" s="1" t="str">
        <f t="shared" si="270"/>
        <v>Tue</v>
      </c>
      <c r="AQ1574" s="6">
        <f>INT(Table1[[#This Row],[Create Date]])</f>
        <v>45048</v>
      </c>
      <c r="AR1574" s="2">
        <f t="shared" si="271"/>
        <v>45048</v>
      </c>
      <c r="AS1574" s="1" t="str">
        <f t="shared" si="272"/>
        <v>19:00:06</v>
      </c>
      <c r="AT1574" s="1" t="str">
        <f t="shared" si="273"/>
        <v>Week-1</v>
      </c>
      <c r="AU1574" s="3">
        <f t="shared" si="274"/>
        <v>0.79166666666666663</v>
      </c>
      <c r="AW1574">
        <v>0.15000000000000002</v>
      </c>
      <c r="AX1574">
        <v>7</v>
      </c>
      <c r="AY1574">
        <v>37.06666666666667</v>
      </c>
    </row>
    <row r="1575" spans="1:51" x14ac:dyDescent="0.25">
      <c r="A1575">
        <v>9750</v>
      </c>
      <c r="B1575" t="s">
        <v>59</v>
      </c>
      <c r="C1575" t="s">
        <v>60</v>
      </c>
      <c r="D1575" t="s">
        <v>43</v>
      </c>
      <c r="E1575" t="s">
        <v>4464</v>
      </c>
      <c r="F1575" t="s">
        <v>4468</v>
      </c>
      <c r="G1575" t="s">
        <v>120</v>
      </c>
      <c r="H1575" t="s">
        <v>47</v>
      </c>
      <c r="I1575" t="s">
        <v>47</v>
      </c>
      <c r="J1575" t="s">
        <v>64</v>
      </c>
      <c r="L1575" t="s">
        <v>50</v>
      </c>
      <c r="M1575" t="s">
        <v>65</v>
      </c>
      <c r="N1575">
        <v>5</v>
      </c>
      <c r="O1575" t="s">
        <v>48</v>
      </c>
      <c r="P1575" t="s">
        <v>66</v>
      </c>
      <c r="Q1575" t="s">
        <v>317</v>
      </c>
      <c r="V1575" t="s">
        <v>48</v>
      </c>
      <c r="W1575" t="s">
        <v>54</v>
      </c>
      <c r="X1575" t="s">
        <v>78</v>
      </c>
      <c r="Y1575" t="s">
        <v>54</v>
      </c>
      <c r="Z1575" t="s">
        <v>4469</v>
      </c>
      <c r="AA1575" t="s">
        <v>54</v>
      </c>
      <c r="AB1575" t="s">
        <v>57</v>
      </c>
      <c r="AC1575" t="s">
        <v>4470</v>
      </c>
      <c r="AH1575">
        <f t="shared" si="264"/>
        <v>0</v>
      </c>
      <c r="AI1575">
        <f t="shared" si="265"/>
        <v>1</v>
      </c>
      <c r="AJ1575" t="str">
        <f t="shared" si="266"/>
        <v/>
      </c>
      <c r="AK1575">
        <v>1</v>
      </c>
      <c r="AL1575" s="8">
        <f t="shared" si="267"/>
        <v>5</v>
      </c>
      <c r="AM1575" s="8">
        <f t="shared" si="268"/>
        <v>0.13333333333333333</v>
      </c>
      <c r="AN1575" s="8">
        <f t="shared" si="269"/>
        <v>184.26666666666668</v>
      </c>
      <c r="AO1575" s="8">
        <f>Table1[[#This Row],[L1 Worked Time]]+Table1[[#This Row],[Idle Time]]+Table1[[#This Row],[L1 Pend Time]]</f>
        <v>189.4</v>
      </c>
      <c r="AP1575" s="1" t="str">
        <f t="shared" si="270"/>
        <v>Tue</v>
      </c>
      <c r="AQ1575" s="6">
        <f>INT(Table1[[#This Row],[Create Date]])</f>
        <v>45048</v>
      </c>
      <c r="AR1575" s="2">
        <f t="shared" si="271"/>
        <v>45048</v>
      </c>
      <c r="AS1575" s="1" t="str">
        <f t="shared" si="272"/>
        <v>16:30:07</v>
      </c>
      <c r="AT1575" s="1" t="str">
        <f t="shared" si="273"/>
        <v>Week-1</v>
      </c>
      <c r="AU1575" s="3">
        <f t="shared" si="274"/>
        <v>0.66666666666666663</v>
      </c>
      <c r="AW1575">
        <v>0.13333333333333333</v>
      </c>
      <c r="AX1575">
        <v>5</v>
      </c>
      <c r="AY1575">
        <v>184.26666666666668</v>
      </c>
    </row>
    <row r="1576" spans="1:51" x14ac:dyDescent="0.25">
      <c r="A1576">
        <v>9749</v>
      </c>
      <c r="B1576" t="s">
        <v>59</v>
      </c>
      <c r="C1576" t="s">
        <v>60</v>
      </c>
      <c r="D1576" t="s">
        <v>43</v>
      </c>
      <c r="E1576" t="s">
        <v>4471</v>
      </c>
      <c r="F1576" t="s">
        <v>4472</v>
      </c>
      <c r="G1576" t="s">
        <v>120</v>
      </c>
      <c r="H1576" t="s">
        <v>63</v>
      </c>
      <c r="I1576" t="s">
        <v>63</v>
      </c>
      <c r="J1576" t="s">
        <v>64</v>
      </c>
      <c r="L1576" t="s">
        <v>50</v>
      </c>
      <c r="M1576" t="s">
        <v>65</v>
      </c>
      <c r="N1576">
        <v>19</v>
      </c>
      <c r="O1576" t="s">
        <v>48</v>
      </c>
      <c r="P1576" t="s">
        <v>66</v>
      </c>
      <c r="Q1576" t="s">
        <v>67</v>
      </c>
      <c r="V1576" t="s">
        <v>48</v>
      </c>
      <c r="W1576" t="s">
        <v>54</v>
      </c>
      <c r="X1576" t="s">
        <v>78</v>
      </c>
      <c r="Y1576" t="s">
        <v>54</v>
      </c>
      <c r="Z1576" t="s">
        <v>4473</v>
      </c>
      <c r="AA1576" t="s">
        <v>54</v>
      </c>
      <c r="AB1576" t="s">
        <v>57</v>
      </c>
      <c r="AC1576" t="s">
        <v>4474</v>
      </c>
      <c r="AH1576">
        <f t="shared" si="264"/>
        <v>0</v>
      </c>
      <c r="AI1576">
        <f t="shared" si="265"/>
        <v>1</v>
      </c>
      <c r="AJ1576" t="str">
        <f t="shared" si="266"/>
        <v/>
      </c>
      <c r="AK1576">
        <v>1</v>
      </c>
      <c r="AL1576" s="8">
        <f t="shared" si="267"/>
        <v>19</v>
      </c>
      <c r="AM1576" s="8">
        <f t="shared" si="268"/>
        <v>0.13333333333333333</v>
      </c>
      <c r="AN1576" s="8">
        <f t="shared" si="269"/>
        <v>195.73333333333332</v>
      </c>
      <c r="AO1576" s="8">
        <f>Table1[[#This Row],[L1 Worked Time]]+Table1[[#This Row],[Idle Time]]+Table1[[#This Row],[L1 Pend Time]]</f>
        <v>214.86666666666665</v>
      </c>
      <c r="AP1576" s="1" t="str">
        <f t="shared" si="270"/>
        <v>Tue</v>
      </c>
      <c r="AQ1576" s="6">
        <f>INT(Table1[[#This Row],[Create Date]])</f>
        <v>45048</v>
      </c>
      <c r="AR1576" s="2">
        <f t="shared" si="271"/>
        <v>45048</v>
      </c>
      <c r="AS1576" s="1" t="str">
        <f t="shared" si="272"/>
        <v>15:30:05</v>
      </c>
      <c r="AT1576" s="1" t="str">
        <f t="shared" si="273"/>
        <v>Week-1</v>
      </c>
      <c r="AU1576" s="3">
        <f t="shared" si="274"/>
        <v>0.625</v>
      </c>
      <c r="AW1576">
        <v>0.13333333333333333</v>
      </c>
      <c r="AX1576">
        <v>19</v>
      </c>
      <c r="AY1576">
        <v>195.73333333333332</v>
      </c>
    </row>
    <row r="1577" spans="1:51" x14ac:dyDescent="0.25">
      <c r="A1577">
        <v>9748</v>
      </c>
      <c r="B1577" t="s">
        <v>59</v>
      </c>
      <c r="C1577" t="s">
        <v>60</v>
      </c>
      <c r="D1577" t="s">
        <v>43</v>
      </c>
      <c r="E1577" t="s">
        <v>4475</v>
      </c>
      <c r="F1577" t="s">
        <v>4476</v>
      </c>
      <c r="G1577" t="s">
        <v>82</v>
      </c>
      <c r="H1577" t="s">
        <v>63</v>
      </c>
      <c r="I1577" t="s">
        <v>63</v>
      </c>
      <c r="J1577" t="s">
        <v>64</v>
      </c>
      <c r="L1577" t="s">
        <v>50</v>
      </c>
      <c r="M1577" t="s">
        <v>65</v>
      </c>
      <c r="N1577">
        <v>57</v>
      </c>
      <c r="O1577" t="s">
        <v>48</v>
      </c>
      <c r="P1577" t="s">
        <v>66</v>
      </c>
      <c r="Q1577" t="s">
        <v>67</v>
      </c>
      <c r="V1577" t="s">
        <v>48</v>
      </c>
      <c r="W1577" t="s">
        <v>54</v>
      </c>
      <c r="X1577" t="s">
        <v>4191</v>
      </c>
      <c r="Y1577" t="s">
        <v>54</v>
      </c>
      <c r="Z1577" t="s">
        <v>4477</v>
      </c>
      <c r="AA1577" t="s">
        <v>54</v>
      </c>
      <c r="AB1577" t="s">
        <v>57</v>
      </c>
      <c r="AC1577" t="s">
        <v>57</v>
      </c>
      <c r="AH1577">
        <f t="shared" si="264"/>
        <v>0</v>
      </c>
      <c r="AI1577">
        <f t="shared" si="265"/>
        <v>1</v>
      </c>
      <c r="AJ1577" t="str">
        <f t="shared" si="266"/>
        <v/>
      </c>
      <c r="AK1577">
        <v>1</v>
      </c>
      <c r="AL1577" s="8">
        <f t="shared" si="267"/>
        <v>57</v>
      </c>
      <c r="AM1577" s="8">
        <f t="shared" si="268"/>
        <v>11.083333333333334</v>
      </c>
      <c r="AN1577" s="8">
        <f t="shared" si="269"/>
        <v>1.6666666666666666E-2</v>
      </c>
      <c r="AO1577" s="8">
        <f>Table1[[#This Row],[L1 Worked Time]]+Table1[[#This Row],[Idle Time]]+Table1[[#This Row],[L1 Pend Time]]</f>
        <v>68.099999999999994</v>
      </c>
      <c r="AP1577" s="1" t="str">
        <f t="shared" si="270"/>
        <v>Tue</v>
      </c>
      <c r="AQ1577" s="6">
        <f>INT(Table1[[#This Row],[Create Date]])</f>
        <v>45048</v>
      </c>
      <c r="AR1577" s="2">
        <f t="shared" si="271"/>
        <v>45048</v>
      </c>
      <c r="AS1577" s="1" t="str">
        <f t="shared" si="272"/>
        <v>14:30:21</v>
      </c>
      <c r="AT1577" s="1" t="str">
        <f t="shared" si="273"/>
        <v>Week-1</v>
      </c>
      <c r="AU1577" s="3">
        <f t="shared" si="274"/>
        <v>0.58333333333333326</v>
      </c>
      <c r="AW1577">
        <v>11.083333333333334</v>
      </c>
      <c r="AX1577">
        <v>57</v>
      </c>
      <c r="AY1577">
        <v>1.6666666666666666E-2</v>
      </c>
    </row>
    <row r="1578" spans="1:51" x14ac:dyDescent="0.25">
      <c r="A1578">
        <v>9747</v>
      </c>
      <c r="B1578" t="s">
        <v>59</v>
      </c>
      <c r="C1578" t="s">
        <v>60</v>
      </c>
      <c r="D1578" t="s">
        <v>43</v>
      </c>
      <c r="E1578" t="s">
        <v>4478</v>
      </c>
      <c r="F1578" t="s">
        <v>4479</v>
      </c>
      <c r="G1578" t="s">
        <v>2165</v>
      </c>
      <c r="H1578" t="s">
        <v>47</v>
      </c>
      <c r="I1578" t="s">
        <v>47</v>
      </c>
      <c r="J1578" t="s">
        <v>64</v>
      </c>
      <c r="L1578" t="s">
        <v>50</v>
      </c>
      <c r="M1578" t="s">
        <v>65</v>
      </c>
      <c r="N1578">
        <v>6</v>
      </c>
      <c r="O1578" t="s">
        <v>48</v>
      </c>
      <c r="P1578" t="s">
        <v>66</v>
      </c>
      <c r="Q1578" t="s">
        <v>317</v>
      </c>
      <c r="V1578" t="s">
        <v>48</v>
      </c>
      <c r="W1578" t="s">
        <v>54</v>
      </c>
      <c r="X1578" t="s">
        <v>84</v>
      </c>
      <c r="Y1578" t="s">
        <v>54</v>
      </c>
      <c r="Z1578" t="s">
        <v>4480</v>
      </c>
      <c r="AA1578" t="s">
        <v>54</v>
      </c>
      <c r="AB1578" t="s">
        <v>57</v>
      </c>
      <c r="AC1578" t="s">
        <v>4481</v>
      </c>
      <c r="AH1578">
        <f t="shared" si="264"/>
        <v>0</v>
      </c>
      <c r="AI1578">
        <f t="shared" si="265"/>
        <v>1</v>
      </c>
      <c r="AJ1578" t="str">
        <f t="shared" si="266"/>
        <v/>
      </c>
      <c r="AK1578">
        <v>1</v>
      </c>
      <c r="AL1578" s="8">
        <f t="shared" si="267"/>
        <v>6</v>
      </c>
      <c r="AM1578" s="8">
        <f t="shared" si="268"/>
        <v>0.18333333333333332</v>
      </c>
      <c r="AN1578" s="8">
        <f t="shared" si="269"/>
        <v>57.216666666666676</v>
      </c>
      <c r="AO1578" s="8">
        <f>Table1[[#This Row],[L1 Worked Time]]+Table1[[#This Row],[Idle Time]]+Table1[[#This Row],[L1 Pend Time]]</f>
        <v>63.400000000000006</v>
      </c>
      <c r="AP1578" s="1" t="str">
        <f t="shared" si="270"/>
        <v>Tue</v>
      </c>
      <c r="AQ1578" s="6">
        <f>INT(Table1[[#This Row],[Create Date]])</f>
        <v>45048</v>
      </c>
      <c r="AR1578" s="2">
        <f t="shared" si="271"/>
        <v>45048</v>
      </c>
      <c r="AS1578" s="1" t="str">
        <f t="shared" si="272"/>
        <v>14:30:20</v>
      </c>
      <c r="AT1578" s="1" t="str">
        <f t="shared" si="273"/>
        <v>Week-1</v>
      </c>
      <c r="AU1578" s="3">
        <f t="shared" si="274"/>
        <v>0.58333333333333326</v>
      </c>
      <c r="AW1578">
        <v>0.18333333333333332</v>
      </c>
      <c r="AX1578">
        <v>6</v>
      </c>
      <c r="AY1578">
        <v>57.216666666666676</v>
      </c>
    </row>
    <row r="1579" spans="1:51" x14ac:dyDescent="0.25">
      <c r="A1579">
        <v>9746</v>
      </c>
      <c r="B1579" t="s">
        <v>59</v>
      </c>
      <c r="C1579" t="s">
        <v>60</v>
      </c>
      <c r="D1579" t="s">
        <v>43</v>
      </c>
      <c r="E1579" t="s">
        <v>4478</v>
      </c>
      <c r="F1579" t="s">
        <v>4482</v>
      </c>
      <c r="G1579" t="s">
        <v>2165</v>
      </c>
      <c r="H1579" t="s">
        <v>47</v>
      </c>
      <c r="I1579" t="s">
        <v>47</v>
      </c>
      <c r="J1579" t="s">
        <v>64</v>
      </c>
      <c r="L1579" t="s">
        <v>50</v>
      </c>
      <c r="M1579" t="s">
        <v>65</v>
      </c>
      <c r="N1579">
        <v>1</v>
      </c>
      <c r="O1579" t="s">
        <v>48</v>
      </c>
      <c r="P1579" t="s">
        <v>66</v>
      </c>
      <c r="Q1579" t="s">
        <v>317</v>
      </c>
      <c r="V1579" t="s">
        <v>48</v>
      </c>
      <c r="W1579" t="s">
        <v>54</v>
      </c>
      <c r="X1579" t="s">
        <v>247</v>
      </c>
      <c r="Y1579" t="s">
        <v>54</v>
      </c>
      <c r="Z1579" t="s">
        <v>1814</v>
      </c>
      <c r="AA1579" t="s">
        <v>54</v>
      </c>
      <c r="AB1579" t="s">
        <v>57</v>
      </c>
      <c r="AC1579" t="s">
        <v>1520</v>
      </c>
      <c r="AH1579">
        <f t="shared" si="264"/>
        <v>0</v>
      </c>
      <c r="AI1579">
        <f t="shared" si="265"/>
        <v>1</v>
      </c>
      <c r="AJ1579" t="str">
        <f t="shared" si="266"/>
        <v/>
      </c>
      <c r="AK1579">
        <v>1</v>
      </c>
      <c r="AL1579" s="8">
        <f t="shared" si="267"/>
        <v>1</v>
      </c>
      <c r="AM1579" s="8">
        <f t="shared" si="268"/>
        <v>0.26666666666666666</v>
      </c>
      <c r="AN1579" s="8">
        <f t="shared" si="269"/>
        <v>76.066666666666677</v>
      </c>
      <c r="AO1579" s="8">
        <f>Table1[[#This Row],[L1 Worked Time]]+Table1[[#This Row],[Idle Time]]+Table1[[#This Row],[L1 Pend Time]]</f>
        <v>77.333333333333343</v>
      </c>
      <c r="AP1579" s="1" t="str">
        <f t="shared" si="270"/>
        <v>Tue</v>
      </c>
      <c r="AQ1579" s="6">
        <f>INT(Table1[[#This Row],[Create Date]])</f>
        <v>45048</v>
      </c>
      <c r="AR1579" s="2">
        <f t="shared" si="271"/>
        <v>45048</v>
      </c>
      <c r="AS1579" s="1" t="str">
        <f t="shared" si="272"/>
        <v>14:00:12</v>
      </c>
      <c r="AT1579" s="1" t="str">
        <f t="shared" si="273"/>
        <v>Week-1</v>
      </c>
      <c r="AU1579" s="3">
        <f t="shared" si="274"/>
        <v>0.58333333333333326</v>
      </c>
      <c r="AW1579">
        <v>0.26666666666666666</v>
      </c>
      <c r="AX1579">
        <v>1</v>
      </c>
      <c r="AY1579">
        <v>76.066666666666677</v>
      </c>
    </row>
    <row r="1580" spans="1:51" x14ac:dyDescent="0.25">
      <c r="A1580">
        <v>9745</v>
      </c>
      <c r="B1580" t="s">
        <v>59</v>
      </c>
      <c r="C1580" t="s">
        <v>60</v>
      </c>
      <c r="D1580" t="s">
        <v>43</v>
      </c>
      <c r="E1580" t="s">
        <v>4478</v>
      </c>
      <c r="F1580" t="s">
        <v>4482</v>
      </c>
      <c r="G1580" t="s">
        <v>2165</v>
      </c>
      <c r="H1580" t="s">
        <v>47</v>
      </c>
      <c r="I1580" t="s">
        <v>47</v>
      </c>
      <c r="J1580" t="s">
        <v>64</v>
      </c>
      <c r="L1580" t="s">
        <v>50</v>
      </c>
      <c r="M1580" t="s">
        <v>65</v>
      </c>
      <c r="N1580">
        <v>1</v>
      </c>
      <c r="O1580" t="s">
        <v>48</v>
      </c>
      <c r="P1580" t="s">
        <v>66</v>
      </c>
      <c r="Q1580" t="s">
        <v>317</v>
      </c>
      <c r="V1580" t="s">
        <v>48</v>
      </c>
      <c r="W1580" t="s">
        <v>54</v>
      </c>
      <c r="X1580" t="s">
        <v>188</v>
      </c>
      <c r="Y1580" t="s">
        <v>54</v>
      </c>
      <c r="Z1580" t="s">
        <v>558</v>
      </c>
      <c r="AA1580" t="s">
        <v>54</v>
      </c>
      <c r="AB1580" t="s">
        <v>57</v>
      </c>
      <c r="AC1580" t="s">
        <v>4483</v>
      </c>
      <c r="AH1580">
        <f t="shared" si="264"/>
        <v>0</v>
      </c>
      <c r="AI1580">
        <f t="shared" si="265"/>
        <v>1</v>
      </c>
      <c r="AJ1580" t="str">
        <f t="shared" si="266"/>
        <v/>
      </c>
      <c r="AK1580">
        <v>1</v>
      </c>
      <c r="AL1580" s="8">
        <f t="shared" si="267"/>
        <v>1</v>
      </c>
      <c r="AM1580" s="8">
        <f t="shared" si="268"/>
        <v>0.33333333333333331</v>
      </c>
      <c r="AN1580" s="8">
        <f t="shared" si="269"/>
        <v>75.38333333333334</v>
      </c>
      <c r="AO1580" s="8">
        <f>Table1[[#This Row],[L1 Worked Time]]+Table1[[#This Row],[Idle Time]]+Table1[[#This Row],[L1 Pend Time]]</f>
        <v>76.716666666666669</v>
      </c>
      <c r="AP1580" s="1" t="str">
        <f t="shared" si="270"/>
        <v>Tue</v>
      </c>
      <c r="AQ1580" s="6">
        <f>INT(Table1[[#This Row],[Create Date]])</f>
        <v>45048</v>
      </c>
      <c r="AR1580" s="2">
        <f t="shared" si="271"/>
        <v>45048</v>
      </c>
      <c r="AS1580" s="1" t="str">
        <f t="shared" si="272"/>
        <v>14:00:12</v>
      </c>
      <c r="AT1580" s="1" t="str">
        <f t="shared" si="273"/>
        <v>Week-1</v>
      </c>
      <c r="AU1580" s="3">
        <f t="shared" si="274"/>
        <v>0.58333333333333326</v>
      </c>
      <c r="AW1580">
        <v>0.33333333333333331</v>
      </c>
      <c r="AX1580">
        <v>1</v>
      </c>
      <c r="AY1580">
        <v>75.38333333333334</v>
      </c>
    </row>
    <row r="1581" spans="1:51" x14ac:dyDescent="0.25">
      <c r="A1581">
        <v>9744</v>
      </c>
      <c r="B1581" t="s">
        <v>59</v>
      </c>
      <c r="C1581" t="s">
        <v>60</v>
      </c>
      <c r="D1581" t="s">
        <v>43</v>
      </c>
      <c r="E1581" t="s">
        <v>4478</v>
      </c>
      <c r="F1581" t="s">
        <v>4484</v>
      </c>
      <c r="G1581" t="s">
        <v>2165</v>
      </c>
      <c r="H1581" t="s">
        <v>47</v>
      </c>
      <c r="I1581" t="s">
        <v>47</v>
      </c>
      <c r="J1581" t="s">
        <v>64</v>
      </c>
      <c r="L1581" t="s">
        <v>50</v>
      </c>
      <c r="M1581" t="s">
        <v>65</v>
      </c>
      <c r="N1581">
        <v>1</v>
      </c>
      <c r="O1581" t="s">
        <v>48</v>
      </c>
      <c r="P1581" t="s">
        <v>66</v>
      </c>
      <c r="Q1581" t="s">
        <v>317</v>
      </c>
      <c r="V1581" t="s">
        <v>48</v>
      </c>
      <c r="W1581" t="s">
        <v>54</v>
      </c>
      <c r="X1581" t="s">
        <v>148</v>
      </c>
      <c r="Y1581" t="s">
        <v>54</v>
      </c>
      <c r="Z1581" t="s">
        <v>3333</v>
      </c>
      <c r="AA1581" t="s">
        <v>54</v>
      </c>
      <c r="AB1581" t="s">
        <v>57</v>
      </c>
      <c r="AC1581" t="s">
        <v>4485</v>
      </c>
      <c r="AH1581">
        <f t="shared" si="264"/>
        <v>0</v>
      </c>
      <c r="AI1581">
        <f t="shared" si="265"/>
        <v>1</v>
      </c>
      <c r="AJ1581" t="str">
        <f t="shared" si="266"/>
        <v/>
      </c>
      <c r="AK1581">
        <v>1</v>
      </c>
      <c r="AL1581" s="8">
        <f t="shared" si="267"/>
        <v>1</v>
      </c>
      <c r="AM1581" s="8">
        <f t="shared" si="268"/>
        <v>0.11666666666666667</v>
      </c>
      <c r="AN1581" s="8">
        <f t="shared" si="269"/>
        <v>109.23333333333333</v>
      </c>
      <c r="AO1581" s="8">
        <f>Table1[[#This Row],[L1 Worked Time]]+Table1[[#This Row],[Idle Time]]+Table1[[#This Row],[L1 Pend Time]]</f>
        <v>110.35</v>
      </c>
      <c r="AP1581" s="1" t="str">
        <f t="shared" si="270"/>
        <v>Tue</v>
      </c>
      <c r="AQ1581" s="6">
        <f>INT(Table1[[#This Row],[Create Date]])</f>
        <v>45048</v>
      </c>
      <c r="AR1581" s="2">
        <f t="shared" si="271"/>
        <v>45048</v>
      </c>
      <c r="AS1581" s="1" t="str">
        <f t="shared" si="272"/>
        <v>13:30:32</v>
      </c>
      <c r="AT1581" s="1" t="str">
        <f t="shared" si="273"/>
        <v>Week-1</v>
      </c>
      <c r="AU1581" s="3">
        <f t="shared" si="274"/>
        <v>0.54166666666666663</v>
      </c>
      <c r="AW1581">
        <v>0.11666666666666667</v>
      </c>
      <c r="AX1581">
        <v>1</v>
      </c>
      <c r="AY1581">
        <v>109.23333333333333</v>
      </c>
    </row>
    <row r="1582" spans="1:51" x14ac:dyDescent="0.25">
      <c r="A1582">
        <v>9743</v>
      </c>
      <c r="B1582" t="s">
        <v>59</v>
      </c>
      <c r="C1582" t="s">
        <v>60</v>
      </c>
      <c r="D1582" t="s">
        <v>43</v>
      </c>
      <c r="E1582" t="s">
        <v>4478</v>
      </c>
      <c r="F1582" t="s">
        <v>4484</v>
      </c>
      <c r="G1582" t="s">
        <v>2165</v>
      </c>
      <c r="H1582" t="s">
        <v>47</v>
      </c>
      <c r="I1582" t="s">
        <v>47</v>
      </c>
      <c r="J1582" t="s">
        <v>64</v>
      </c>
      <c r="L1582" t="s">
        <v>50</v>
      </c>
      <c r="M1582" t="s">
        <v>65</v>
      </c>
      <c r="N1582">
        <v>1</v>
      </c>
      <c r="O1582" t="s">
        <v>48</v>
      </c>
      <c r="P1582" t="s">
        <v>66</v>
      </c>
      <c r="Q1582" t="s">
        <v>317</v>
      </c>
      <c r="V1582" t="s">
        <v>48</v>
      </c>
      <c r="W1582" t="s">
        <v>54</v>
      </c>
      <c r="X1582" t="s">
        <v>78</v>
      </c>
      <c r="Y1582" t="s">
        <v>54</v>
      </c>
      <c r="Z1582" t="s">
        <v>914</v>
      </c>
      <c r="AA1582" t="s">
        <v>54</v>
      </c>
      <c r="AB1582" t="s">
        <v>57</v>
      </c>
      <c r="AC1582" t="s">
        <v>4486</v>
      </c>
      <c r="AH1582">
        <f t="shared" si="264"/>
        <v>0</v>
      </c>
      <c r="AI1582">
        <f t="shared" si="265"/>
        <v>1</v>
      </c>
      <c r="AJ1582" t="str">
        <f t="shared" si="266"/>
        <v/>
      </c>
      <c r="AK1582">
        <v>1</v>
      </c>
      <c r="AL1582" s="8">
        <f t="shared" si="267"/>
        <v>1</v>
      </c>
      <c r="AM1582" s="8">
        <f t="shared" si="268"/>
        <v>0.13333333333333333</v>
      </c>
      <c r="AN1582" s="8">
        <f t="shared" si="269"/>
        <v>108.75</v>
      </c>
      <c r="AO1582" s="8">
        <f>Table1[[#This Row],[L1 Worked Time]]+Table1[[#This Row],[Idle Time]]+Table1[[#This Row],[L1 Pend Time]]</f>
        <v>109.88333333333334</v>
      </c>
      <c r="AP1582" s="1" t="str">
        <f t="shared" si="270"/>
        <v>Tue</v>
      </c>
      <c r="AQ1582" s="6">
        <f>INT(Table1[[#This Row],[Create Date]])</f>
        <v>45048</v>
      </c>
      <c r="AR1582" s="2">
        <f t="shared" si="271"/>
        <v>45048</v>
      </c>
      <c r="AS1582" s="1" t="str">
        <f t="shared" si="272"/>
        <v>13:30:32</v>
      </c>
      <c r="AT1582" s="1" t="str">
        <f t="shared" si="273"/>
        <v>Week-1</v>
      </c>
      <c r="AU1582" s="3">
        <f t="shared" si="274"/>
        <v>0.54166666666666663</v>
      </c>
      <c r="AW1582">
        <v>0.13333333333333333</v>
      </c>
      <c r="AX1582">
        <v>1</v>
      </c>
      <c r="AY1582">
        <v>108.75</v>
      </c>
    </row>
    <row r="1583" spans="1:51" x14ac:dyDescent="0.25">
      <c r="A1583">
        <v>9742</v>
      </c>
      <c r="B1583" t="s">
        <v>59</v>
      </c>
      <c r="C1583" t="s">
        <v>60</v>
      </c>
      <c r="D1583" t="s">
        <v>43</v>
      </c>
      <c r="E1583" t="s">
        <v>4478</v>
      </c>
      <c r="F1583" t="s">
        <v>4484</v>
      </c>
      <c r="G1583" t="s">
        <v>2165</v>
      </c>
      <c r="H1583" t="s">
        <v>47</v>
      </c>
      <c r="I1583" t="s">
        <v>47</v>
      </c>
      <c r="J1583" t="s">
        <v>64</v>
      </c>
      <c r="L1583" t="s">
        <v>50</v>
      </c>
      <c r="M1583" t="s">
        <v>65</v>
      </c>
      <c r="N1583">
        <v>1</v>
      </c>
      <c r="O1583" t="s">
        <v>48</v>
      </c>
      <c r="P1583" t="s">
        <v>66</v>
      </c>
      <c r="Q1583" t="s">
        <v>317</v>
      </c>
      <c r="V1583" t="s">
        <v>48</v>
      </c>
      <c r="W1583" t="s">
        <v>54</v>
      </c>
      <c r="X1583" t="s">
        <v>359</v>
      </c>
      <c r="Y1583" t="s">
        <v>54</v>
      </c>
      <c r="Z1583" t="s">
        <v>4337</v>
      </c>
      <c r="AA1583" t="s">
        <v>54</v>
      </c>
      <c r="AB1583" t="s">
        <v>57</v>
      </c>
      <c r="AC1583" t="s">
        <v>4487</v>
      </c>
      <c r="AH1583">
        <f t="shared" si="264"/>
        <v>0</v>
      </c>
      <c r="AI1583">
        <f t="shared" si="265"/>
        <v>1</v>
      </c>
      <c r="AJ1583" t="str">
        <f t="shared" si="266"/>
        <v/>
      </c>
      <c r="AK1583">
        <v>1</v>
      </c>
      <c r="AL1583" s="8">
        <f t="shared" si="267"/>
        <v>1</v>
      </c>
      <c r="AM1583" s="8">
        <f t="shared" si="268"/>
        <v>0.2</v>
      </c>
      <c r="AN1583" s="8">
        <f t="shared" si="269"/>
        <v>107.85</v>
      </c>
      <c r="AO1583" s="8">
        <f>Table1[[#This Row],[L1 Worked Time]]+Table1[[#This Row],[Idle Time]]+Table1[[#This Row],[L1 Pend Time]]</f>
        <v>109.05</v>
      </c>
      <c r="AP1583" s="1" t="str">
        <f t="shared" si="270"/>
        <v>Tue</v>
      </c>
      <c r="AQ1583" s="6">
        <f>INT(Table1[[#This Row],[Create Date]])</f>
        <v>45048</v>
      </c>
      <c r="AR1583" s="2">
        <f t="shared" si="271"/>
        <v>45048</v>
      </c>
      <c r="AS1583" s="1" t="str">
        <f t="shared" si="272"/>
        <v>13:30:32</v>
      </c>
      <c r="AT1583" s="1" t="str">
        <f t="shared" si="273"/>
        <v>Week-1</v>
      </c>
      <c r="AU1583" s="3">
        <f t="shared" si="274"/>
        <v>0.54166666666666663</v>
      </c>
      <c r="AW1583">
        <v>0.2</v>
      </c>
      <c r="AX1583">
        <v>1</v>
      </c>
      <c r="AY1583">
        <v>107.85</v>
      </c>
    </row>
    <row r="1584" spans="1:51" x14ac:dyDescent="0.25">
      <c r="A1584">
        <v>9741</v>
      </c>
      <c r="B1584" t="s">
        <v>59</v>
      </c>
      <c r="C1584" t="s">
        <v>60</v>
      </c>
      <c r="D1584" t="s">
        <v>43</v>
      </c>
      <c r="E1584" t="s">
        <v>4478</v>
      </c>
      <c r="F1584" t="s">
        <v>4484</v>
      </c>
      <c r="G1584" t="s">
        <v>2165</v>
      </c>
      <c r="H1584" t="s">
        <v>47</v>
      </c>
      <c r="I1584" t="s">
        <v>47</v>
      </c>
      <c r="J1584" t="s">
        <v>64</v>
      </c>
      <c r="L1584" t="s">
        <v>50</v>
      </c>
      <c r="M1584" t="s">
        <v>65</v>
      </c>
      <c r="N1584">
        <v>2</v>
      </c>
      <c r="O1584" t="s">
        <v>48</v>
      </c>
      <c r="P1584" t="s">
        <v>66</v>
      </c>
      <c r="Q1584" t="s">
        <v>317</v>
      </c>
      <c r="V1584" t="s">
        <v>48</v>
      </c>
      <c r="W1584" t="s">
        <v>54</v>
      </c>
      <c r="X1584" t="s">
        <v>78</v>
      </c>
      <c r="Y1584" t="s">
        <v>54</v>
      </c>
      <c r="Z1584" t="s">
        <v>1543</v>
      </c>
      <c r="AA1584" t="s">
        <v>54</v>
      </c>
      <c r="AB1584" t="s">
        <v>57</v>
      </c>
      <c r="AC1584" t="s">
        <v>4264</v>
      </c>
      <c r="AH1584">
        <f t="shared" si="264"/>
        <v>0</v>
      </c>
      <c r="AI1584">
        <f t="shared" si="265"/>
        <v>1</v>
      </c>
      <c r="AJ1584" t="str">
        <f t="shared" si="266"/>
        <v/>
      </c>
      <c r="AK1584">
        <v>1</v>
      </c>
      <c r="AL1584" s="8">
        <f t="shared" si="267"/>
        <v>2</v>
      </c>
      <c r="AM1584" s="8">
        <f t="shared" si="268"/>
        <v>0.13333333333333333</v>
      </c>
      <c r="AN1584" s="8">
        <f t="shared" si="269"/>
        <v>106.23333333333335</v>
      </c>
      <c r="AO1584" s="8">
        <f>Table1[[#This Row],[L1 Worked Time]]+Table1[[#This Row],[Idle Time]]+Table1[[#This Row],[L1 Pend Time]]</f>
        <v>108.36666666666669</v>
      </c>
      <c r="AP1584" s="1" t="str">
        <f t="shared" si="270"/>
        <v>Tue</v>
      </c>
      <c r="AQ1584" s="6">
        <f>INT(Table1[[#This Row],[Create Date]])</f>
        <v>45048</v>
      </c>
      <c r="AR1584" s="2">
        <f t="shared" si="271"/>
        <v>45048</v>
      </c>
      <c r="AS1584" s="1" t="str">
        <f t="shared" si="272"/>
        <v>13:30:32</v>
      </c>
      <c r="AT1584" s="1" t="str">
        <f t="shared" si="273"/>
        <v>Week-1</v>
      </c>
      <c r="AU1584" s="3">
        <f t="shared" si="274"/>
        <v>0.54166666666666663</v>
      </c>
      <c r="AW1584">
        <v>0.13333333333333333</v>
      </c>
      <c r="AX1584">
        <v>2</v>
      </c>
      <c r="AY1584">
        <v>106.23333333333335</v>
      </c>
    </row>
    <row r="1585" spans="1:51" x14ac:dyDescent="0.25">
      <c r="A1585">
        <v>9740</v>
      </c>
      <c r="B1585" t="s">
        <v>59</v>
      </c>
      <c r="C1585" t="s">
        <v>60</v>
      </c>
      <c r="D1585" t="s">
        <v>43</v>
      </c>
      <c r="E1585" t="s">
        <v>4478</v>
      </c>
      <c r="F1585" t="s">
        <v>4488</v>
      </c>
      <c r="G1585" t="s">
        <v>2165</v>
      </c>
      <c r="H1585" t="s">
        <v>47</v>
      </c>
      <c r="I1585" t="s">
        <v>47</v>
      </c>
      <c r="J1585" t="s">
        <v>64</v>
      </c>
      <c r="L1585" t="s">
        <v>50</v>
      </c>
      <c r="M1585" t="s">
        <v>65</v>
      </c>
      <c r="N1585">
        <v>70</v>
      </c>
      <c r="O1585" t="s">
        <v>48</v>
      </c>
      <c r="P1585" t="s">
        <v>66</v>
      </c>
      <c r="Q1585" t="s">
        <v>317</v>
      </c>
      <c r="V1585" t="s">
        <v>48</v>
      </c>
      <c r="W1585" t="s">
        <v>54</v>
      </c>
      <c r="X1585" t="s">
        <v>359</v>
      </c>
      <c r="Y1585" t="s">
        <v>54</v>
      </c>
      <c r="Z1585" t="s">
        <v>4489</v>
      </c>
      <c r="AA1585" t="s">
        <v>54</v>
      </c>
      <c r="AB1585" t="s">
        <v>57</v>
      </c>
      <c r="AC1585" t="s">
        <v>3190</v>
      </c>
      <c r="AH1585">
        <f t="shared" si="264"/>
        <v>0</v>
      </c>
      <c r="AI1585">
        <f t="shared" si="265"/>
        <v>1</v>
      </c>
      <c r="AJ1585" t="str">
        <f t="shared" si="266"/>
        <v/>
      </c>
      <c r="AK1585">
        <v>1</v>
      </c>
      <c r="AL1585" s="8">
        <f t="shared" si="267"/>
        <v>70</v>
      </c>
      <c r="AM1585" s="8">
        <f t="shared" si="268"/>
        <v>0.2</v>
      </c>
      <c r="AN1585" s="8">
        <f t="shared" si="269"/>
        <v>5.1166666666666663</v>
      </c>
      <c r="AO1585" s="8">
        <f>Table1[[#This Row],[L1 Worked Time]]+Table1[[#This Row],[Idle Time]]+Table1[[#This Row],[L1 Pend Time]]</f>
        <v>75.316666666666663</v>
      </c>
      <c r="AP1585" s="1" t="str">
        <f t="shared" si="270"/>
        <v>Tue</v>
      </c>
      <c r="AQ1585" s="6">
        <f>INT(Table1[[#This Row],[Create Date]])</f>
        <v>45048</v>
      </c>
      <c r="AR1585" s="2">
        <f t="shared" si="271"/>
        <v>45048</v>
      </c>
      <c r="AS1585" s="1" t="str">
        <f t="shared" si="272"/>
        <v>13:30:31</v>
      </c>
      <c r="AT1585" s="1" t="str">
        <f t="shared" si="273"/>
        <v>Week-1</v>
      </c>
      <c r="AU1585" s="3">
        <f t="shared" si="274"/>
        <v>0.54166666666666663</v>
      </c>
      <c r="AW1585">
        <v>0.2</v>
      </c>
      <c r="AX1585">
        <v>70</v>
      </c>
      <c r="AY1585">
        <v>5.1166666666666663</v>
      </c>
    </row>
    <row r="1586" spans="1:51" x14ac:dyDescent="0.25">
      <c r="A1586">
        <v>9739</v>
      </c>
      <c r="B1586" t="s">
        <v>59</v>
      </c>
      <c r="C1586" t="s">
        <v>60</v>
      </c>
      <c r="D1586" t="s">
        <v>43</v>
      </c>
      <c r="E1586" t="s">
        <v>1516</v>
      </c>
      <c r="F1586" t="s">
        <v>4490</v>
      </c>
      <c r="G1586" t="s">
        <v>77</v>
      </c>
      <c r="H1586" t="s">
        <v>47</v>
      </c>
      <c r="I1586" t="s">
        <v>47</v>
      </c>
      <c r="J1586" t="s">
        <v>48</v>
      </c>
      <c r="K1586" t="s">
        <v>167</v>
      </c>
      <c r="L1586" t="s">
        <v>50</v>
      </c>
      <c r="M1586" t="s">
        <v>682</v>
      </c>
      <c r="N1586">
        <v>139</v>
      </c>
      <c r="O1586" t="s">
        <v>48</v>
      </c>
      <c r="P1586" t="s">
        <v>52</v>
      </c>
      <c r="T1586" t="s">
        <v>105</v>
      </c>
      <c r="V1586" t="s">
        <v>48</v>
      </c>
      <c r="W1586" t="s">
        <v>54</v>
      </c>
      <c r="X1586" t="s">
        <v>148</v>
      </c>
      <c r="Y1586" t="s">
        <v>54</v>
      </c>
      <c r="Z1586" t="s">
        <v>4491</v>
      </c>
      <c r="AA1586" t="s">
        <v>54</v>
      </c>
      <c r="AB1586" t="s">
        <v>57</v>
      </c>
      <c r="AC1586" t="s">
        <v>57</v>
      </c>
      <c r="AH1586">
        <f t="shared" si="264"/>
        <v>0</v>
      </c>
      <c r="AI1586">
        <f t="shared" si="265"/>
        <v>1</v>
      </c>
      <c r="AJ1586" t="str">
        <f t="shared" si="266"/>
        <v/>
      </c>
      <c r="AK1586">
        <v>1</v>
      </c>
      <c r="AL1586" s="8">
        <f t="shared" si="267"/>
        <v>139</v>
      </c>
      <c r="AM1586" s="8">
        <f t="shared" si="268"/>
        <v>0.11666666666666667</v>
      </c>
      <c r="AN1586" s="8">
        <f t="shared" si="269"/>
        <v>1.6666666666666666E-2</v>
      </c>
      <c r="AO1586" s="8">
        <f>Table1[[#This Row],[L1 Worked Time]]+Table1[[#This Row],[Idle Time]]+Table1[[#This Row],[L1 Pend Time]]</f>
        <v>139.13333333333335</v>
      </c>
      <c r="AP1586" s="1" t="str">
        <f t="shared" si="270"/>
        <v>Tue</v>
      </c>
      <c r="AQ1586" s="6">
        <f>INT(Table1[[#This Row],[Create Date]])</f>
        <v>45048</v>
      </c>
      <c r="AR1586" s="2">
        <f t="shared" si="271"/>
        <v>45048</v>
      </c>
      <c r="AS1586" s="1" t="str">
        <f t="shared" si="272"/>
        <v>13:30:18</v>
      </c>
      <c r="AT1586" s="1" t="str">
        <f t="shared" si="273"/>
        <v>Week-1</v>
      </c>
      <c r="AU1586" s="3">
        <f t="shared" si="274"/>
        <v>0.54166666666666663</v>
      </c>
      <c r="AW1586">
        <v>0.11666666666666667</v>
      </c>
      <c r="AX1586">
        <v>139</v>
      </c>
      <c r="AY1586">
        <v>1.6666666666666666E-2</v>
      </c>
    </row>
    <row r="1587" spans="1:51" x14ac:dyDescent="0.25">
      <c r="A1587">
        <v>9738</v>
      </c>
      <c r="B1587" t="s">
        <v>117</v>
      </c>
      <c r="C1587" t="s">
        <v>60</v>
      </c>
      <c r="D1587" t="s">
        <v>43</v>
      </c>
      <c r="E1587" t="s">
        <v>217</v>
      </c>
      <c r="F1587" t="s">
        <v>4492</v>
      </c>
      <c r="G1587" t="s">
        <v>82</v>
      </c>
      <c r="H1587" t="s">
        <v>47</v>
      </c>
      <c r="I1587" t="s">
        <v>47</v>
      </c>
      <c r="J1587" t="s">
        <v>112</v>
      </c>
      <c r="K1587" t="s">
        <v>121</v>
      </c>
      <c r="L1587" t="s">
        <v>50</v>
      </c>
      <c r="M1587" t="s">
        <v>114</v>
      </c>
      <c r="N1587">
        <v>93</v>
      </c>
      <c r="O1587" t="s">
        <v>48</v>
      </c>
      <c r="P1587" t="s">
        <v>123</v>
      </c>
      <c r="R1587" t="s">
        <v>124</v>
      </c>
      <c r="V1587" t="s">
        <v>48</v>
      </c>
      <c r="W1587" t="s">
        <v>54</v>
      </c>
      <c r="X1587" t="s">
        <v>435</v>
      </c>
      <c r="Y1587" t="s">
        <v>54</v>
      </c>
      <c r="Z1587" t="s">
        <v>4493</v>
      </c>
      <c r="AA1587" t="s">
        <v>54</v>
      </c>
      <c r="AB1587" t="s">
        <v>57</v>
      </c>
      <c r="AC1587" t="s">
        <v>57</v>
      </c>
      <c r="AH1587">
        <f t="shared" si="264"/>
        <v>0</v>
      </c>
      <c r="AI1587">
        <f t="shared" si="265"/>
        <v>1</v>
      </c>
      <c r="AJ1587" t="str">
        <f t="shared" si="266"/>
        <v/>
      </c>
      <c r="AK1587">
        <v>1</v>
      </c>
      <c r="AL1587" s="8">
        <f t="shared" si="267"/>
        <v>93.000000000000014</v>
      </c>
      <c r="AM1587" s="8">
        <f t="shared" si="268"/>
        <v>0.21666666666666667</v>
      </c>
      <c r="AN1587" s="8">
        <f t="shared" si="269"/>
        <v>1.6666666666666666E-2</v>
      </c>
      <c r="AO1587" s="8">
        <f>Table1[[#This Row],[L1 Worked Time]]+Table1[[#This Row],[Idle Time]]+Table1[[#This Row],[L1 Pend Time]]</f>
        <v>93.233333333333348</v>
      </c>
      <c r="AP1587" s="1" t="str">
        <f t="shared" si="270"/>
        <v>Tue</v>
      </c>
      <c r="AQ1587" s="6">
        <f>INT(Table1[[#This Row],[Create Date]])</f>
        <v>45048</v>
      </c>
      <c r="AR1587" s="2">
        <f t="shared" si="271"/>
        <v>45048</v>
      </c>
      <c r="AS1587" s="1" t="str">
        <f t="shared" si="272"/>
        <v>13:00:17</v>
      </c>
      <c r="AT1587" s="1" t="str">
        <f t="shared" si="273"/>
        <v>Week-1</v>
      </c>
      <c r="AU1587" s="3">
        <f t="shared" si="274"/>
        <v>0.54166666666666663</v>
      </c>
      <c r="AW1587">
        <v>0.21666666666666667</v>
      </c>
      <c r="AX1587">
        <v>93.000000000000014</v>
      </c>
      <c r="AY1587">
        <v>1.6666666666666666E-2</v>
      </c>
    </row>
    <row r="1588" spans="1:51" x14ac:dyDescent="0.25">
      <c r="A1588">
        <v>9737</v>
      </c>
      <c r="B1588" t="s">
        <v>59</v>
      </c>
      <c r="C1588" t="s">
        <v>60</v>
      </c>
      <c r="D1588" t="s">
        <v>43</v>
      </c>
      <c r="E1588" t="s">
        <v>2777</v>
      </c>
      <c r="F1588" t="s">
        <v>4494</v>
      </c>
      <c r="G1588" t="s">
        <v>2165</v>
      </c>
      <c r="H1588" t="s">
        <v>63</v>
      </c>
      <c r="I1588" t="s">
        <v>63</v>
      </c>
      <c r="J1588" t="s">
        <v>48</v>
      </c>
      <c r="K1588" t="s">
        <v>130</v>
      </c>
      <c r="L1588" t="s">
        <v>50</v>
      </c>
      <c r="M1588" t="s">
        <v>51</v>
      </c>
      <c r="N1588">
        <v>70</v>
      </c>
      <c r="O1588" t="s">
        <v>48</v>
      </c>
      <c r="P1588" t="s">
        <v>52</v>
      </c>
      <c r="T1588" t="s">
        <v>105</v>
      </c>
      <c r="V1588" t="s">
        <v>48</v>
      </c>
      <c r="W1588" t="s">
        <v>54</v>
      </c>
      <c r="X1588" t="s">
        <v>142</v>
      </c>
      <c r="Y1588" t="s">
        <v>54</v>
      </c>
      <c r="Z1588" t="s">
        <v>4489</v>
      </c>
      <c r="AA1588" t="s">
        <v>54</v>
      </c>
      <c r="AB1588" t="s">
        <v>57</v>
      </c>
      <c r="AC1588" t="s">
        <v>4495</v>
      </c>
      <c r="AH1588">
        <f t="shared" si="264"/>
        <v>0</v>
      </c>
      <c r="AI1588">
        <f t="shared" si="265"/>
        <v>1</v>
      </c>
      <c r="AJ1588" t="str">
        <f t="shared" si="266"/>
        <v/>
      </c>
      <c r="AK1588">
        <v>1</v>
      </c>
      <c r="AL1588" s="8">
        <f t="shared" si="267"/>
        <v>70</v>
      </c>
      <c r="AM1588" s="8">
        <f t="shared" si="268"/>
        <v>0.1</v>
      </c>
      <c r="AN1588" s="8">
        <f t="shared" si="269"/>
        <v>16.166666666666671</v>
      </c>
      <c r="AO1588" s="8">
        <f>Table1[[#This Row],[L1 Worked Time]]+Table1[[#This Row],[Idle Time]]+Table1[[#This Row],[L1 Pend Time]]</f>
        <v>86.266666666666666</v>
      </c>
      <c r="AP1588" s="1" t="str">
        <f t="shared" si="270"/>
        <v>Tue</v>
      </c>
      <c r="AQ1588" s="6">
        <f>INT(Table1[[#This Row],[Create Date]])</f>
        <v>45048</v>
      </c>
      <c r="AR1588" s="2">
        <f t="shared" si="271"/>
        <v>45048</v>
      </c>
      <c r="AS1588" s="1" t="str">
        <f t="shared" si="272"/>
        <v>10:00:12</v>
      </c>
      <c r="AT1588" s="1" t="str">
        <f t="shared" si="273"/>
        <v>Week-1</v>
      </c>
      <c r="AU1588" s="3">
        <f t="shared" si="274"/>
        <v>0.41666666666666663</v>
      </c>
      <c r="AW1588">
        <v>0.1</v>
      </c>
      <c r="AX1588">
        <v>70</v>
      </c>
      <c r="AY1588">
        <v>16.166666666666671</v>
      </c>
    </row>
    <row r="1589" spans="1:51" x14ac:dyDescent="0.25">
      <c r="A1589">
        <v>9736</v>
      </c>
      <c r="B1589" t="s">
        <v>59</v>
      </c>
      <c r="C1589" t="s">
        <v>60</v>
      </c>
      <c r="D1589" t="s">
        <v>43</v>
      </c>
      <c r="E1589" t="s">
        <v>4496</v>
      </c>
      <c r="F1589" t="s">
        <v>4497</v>
      </c>
      <c r="G1589" t="s">
        <v>77</v>
      </c>
      <c r="H1589" t="s">
        <v>63</v>
      </c>
      <c r="I1589" t="s">
        <v>63</v>
      </c>
      <c r="J1589" t="s">
        <v>48</v>
      </c>
      <c r="K1589" t="s">
        <v>193</v>
      </c>
      <c r="L1589" t="s">
        <v>50</v>
      </c>
      <c r="M1589" t="s">
        <v>51</v>
      </c>
      <c r="N1589">
        <v>118</v>
      </c>
      <c r="O1589" t="s">
        <v>48</v>
      </c>
      <c r="P1589" t="s">
        <v>52</v>
      </c>
      <c r="T1589" t="s">
        <v>105</v>
      </c>
      <c r="V1589" t="s">
        <v>48</v>
      </c>
      <c r="W1589" t="s">
        <v>54</v>
      </c>
      <c r="X1589" t="s">
        <v>55</v>
      </c>
      <c r="Y1589" t="s">
        <v>54</v>
      </c>
      <c r="Z1589" t="s">
        <v>4498</v>
      </c>
      <c r="AA1589" t="s">
        <v>54</v>
      </c>
      <c r="AB1589" t="s">
        <v>57</v>
      </c>
      <c r="AC1589" t="s">
        <v>2720</v>
      </c>
      <c r="AH1589">
        <f t="shared" si="264"/>
        <v>0</v>
      </c>
      <c r="AI1589">
        <f t="shared" si="265"/>
        <v>1</v>
      </c>
      <c r="AJ1589" t="str">
        <f t="shared" si="266"/>
        <v/>
      </c>
      <c r="AK1589">
        <v>1</v>
      </c>
      <c r="AL1589" s="8">
        <f t="shared" si="267"/>
        <v>118</v>
      </c>
      <c r="AM1589" s="8">
        <f t="shared" si="268"/>
        <v>0.15000000000000002</v>
      </c>
      <c r="AN1589" s="8">
        <f t="shared" si="269"/>
        <v>41.533333333333331</v>
      </c>
      <c r="AO1589" s="8">
        <f>Table1[[#This Row],[L1 Worked Time]]+Table1[[#This Row],[Idle Time]]+Table1[[#This Row],[L1 Pend Time]]</f>
        <v>159.68333333333334</v>
      </c>
      <c r="AP1589" s="1" t="str">
        <f t="shared" si="270"/>
        <v>Tue</v>
      </c>
      <c r="AQ1589" s="6">
        <f>INT(Table1[[#This Row],[Create Date]])</f>
        <v>45048</v>
      </c>
      <c r="AR1589" s="2">
        <f t="shared" si="271"/>
        <v>45048</v>
      </c>
      <c r="AS1589" s="1" t="str">
        <f t="shared" si="272"/>
        <v>09:50:16</v>
      </c>
      <c r="AT1589" s="1" t="str">
        <f t="shared" si="273"/>
        <v>Week-1</v>
      </c>
      <c r="AU1589" s="3">
        <f t="shared" si="274"/>
        <v>0.375</v>
      </c>
      <c r="AW1589">
        <v>0.15000000000000002</v>
      </c>
      <c r="AX1589">
        <v>118</v>
      </c>
      <c r="AY1589">
        <v>41.533333333333331</v>
      </c>
    </row>
    <row r="1590" spans="1:51" x14ac:dyDescent="0.25">
      <c r="A1590">
        <v>9735</v>
      </c>
      <c r="B1590" t="s">
        <v>41</v>
      </c>
      <c r="C1590" t="s">
        <v>399</v>
      </c>
      <c r="D1590" t="s">
        <v>43</v>
      </c>
      <c r="E1590" t="s">
        <v>110</v>
      </c>
      <c r="F1590" t="s">
        <v>4499</v>
      </c>
      <c r="G1590" t="s">
        <v>77</v>
      </c>
      <c r="H1590" t="s">
        <v>63</v>
      </c>
      <c r="I1590" t="s">
        <v>63</v>
      </c>
      <c r="J1590" t="s">
        <v>112</v>
      </c>
      <c r="K1590" t="s">
        <v>113</v>
      </c>
      <c r="L1590" t="s">
        <v>50</v>
      </c>
      <c r="M1590" t="s">
        <v>114</v>
      </c>
      <c r="N1590">
        <v>43</v>
      </c>
      <c r="O1590" t="s">
        <v>48</v>
      </c>
      <c r="P1590" t="s">
        <v>52</v>
      </c>
      <c r="T1590" t="s">
        <v>105</v>
      </c>
      <c r="V1590" t="s">
        <v>48</v>
      </c>
      <c r="W1590" t="s">
        <v>54</v>
      </c>
      <c r="X1590" t="s">
        <v>55</v>
      </c>
      <c r="Y1590" t="s">
        <v>54</v>
      </c>
      <c r="Z1590" t="s">
        <v>4500</v>
      </c>
      <c r="AA1590" t="s">
        <v>54</v>
      </c>
      <c r="AB1590" t="s">
        <v>57</v>
      </c>
      <c r="AC1590" t="s">
        <v>57</v>
      </c>
      <c r="AH1590">
        <f t="shared" si="264"/>
        <v>0</v>
      </c>
      <c r="AI1590">
        <f t="shared" si="265"/>
        <v>1</v>
      </c>
      <c r="AJ1590" t="str">
        <f t="shared" si="266"/>
        <v/>
      </c>
      <c r="AK1590">
        <v>1</v>
      </c>
      <c r="AL1590" s="8">
        <f t="shared" si="267"/>
        <v>43</v>
      </c>
      <c r="AM1590" s="8">
        <f t="shared" si="268"/>
        <v>0.15000000000000002</v>
      </c>
      <c r="AN1590" s="8">
        <f t="shared" si="269"/>
        <v>1.6666666666666666E-2</v>
      </c>
      <c r="AO1590" s="8">
        <f>Table1[[#This Row],[L1 Worked Time]]+Table1[[#This Row],[Idle Time]]+Table1[[#This Row],[L1 Pend Time]]</f>
        <v>43.166666666666664</v>
      </c>
      <c r="AP1590" s="1" t="str">
        <f t="shared" si="270"/>
        <v>Tue</v>
      </c>
      <c r="AQ1590" s="6">
        <f>INT(Table1[[#This Row],[Create Date]])</f>
        <v>45048</v>
      </c>
      <c r="AR1590" s="2">
        <f t="shared" si="271"/>
        <v>45048</v>
      </c>
      <c r="AS1590" s="1" t="str">
        <f t="shared" si="272"/>
        <v>09:50:14</v>
      </c>
      <c r="AT1590" s="1" t="str">
        <f t="shared" si="273"/>
        <v>Week-1</v>
      </c>
      <c r="AU1590" s="3">
        <f t="shared" si="274"/>
        <v>0.375</v>
      </c>
      <c r="AW1590">
        <v>0.15000000000000002</v>
      </c>
      <c r="AX1590">
        <v>43</v>
      </c>
      <c r="AY1590">
        <v>1.6666666666666666E-2</v>
      </c>
    </row>
    <row r="1591" spans="1:51" x14ac:dyDescent="0.25">
      <c r="A1591">
        <v>9734</v>
      </c>
      <c r="B1591" t="s">
        <v>59</v>
      </c>
      <c r="C1591" t="s">
        <v>60</v>
      </c>
      <c r="D1591" t="s">
        <v>43</v>
      </c>
      <c r="E1591" t="s">
        <v>4501</v>
      </c>
      <c r="F1591" t="s">
        <v>4502</v>
      </c>
      <c r="G1591" t="s">
        <v>2165</v>
      </c>
      <c r="H1591" t="s">
        <v>72</v>
      </c>
      <c r="I1591" t="s">
        <v>72</v>
      </c>
      <c r="J1591" t="s">
        <v>64</v>
      </c>
      <c r="L1591" t="s">
        <v>50</v>
      </c>
      <c r="M1591" t="s">
        <v>65</v>
      </c>
      <c r="N1591">
        <v>78</v>
      </c>
      <c r="O1591" t="s">
        <v>48</v>
      </c>
      <c r="P1591" t="s">
        <v>66</v>
      </c>
      <c r="Q1591" t="s">
        <v>88</v>
      </c>
      <c r="V1591" t="s">
        <v>48</v>
      </c>
      <c r="W1591" t="s">
        <v>54</v>
      </c>
      <c r="X1591" t="s">
        <v>194</v>
      </c>
      <c r="Y1591" t="s">
        <v>54</v>
      </c>
      <c r="Z1591" t="s">
        <v>4503</v>
      </c>
      <c r="AA1591" t="s">
        <v>54</v>
      </c>
      <c r="AB1591" t="s">
        <v>57</v>
      </c>
      <c r="AC1591" t="s">
        <v>2274</v>
      </c>
      <c r="AH1591">
        <f t="shared" si="264"/>
        <v>0</v>
      </c>
      <c r="AI1591">
        <f t="shared" si="265"/>
        <v>1</v>
      </c>
      <c r="AJ1591" t="str">
        <f t="shared" si="266"/>
        <v/>
      </c>
      <c r="AK1591">
        <v>1</v>
      </c>
      <c r="AL1591" s="8">
        <f t="shared" si="267"/>
        <v>78</v>
      </c>
      <c r="AM1591" s="8">
        <f t="shared" si="268"/>
        <v>0.25</v>
      </c>
      <c r="AN1591" s="8">
        <f t="shared" si="269"/>
        <v>46.199999999999996</v>
      </c>
      <c r="AO1591" s="8">
        <f>Table1[[#This Row],[L1 Worked Time]]+Table1[[#This Row],[Idle Time]]+Table1[[#This Row],[L1 Pend Time]]</f>
        <v>124.44999999999999</v>
      </c>
      <c r="AP1591" s="1" t="str">
        <f t="shared" si="270"/>
        <v>Tue</v>
      </c>
      <c r="AQ1591" s="6">
        <f>INT(Table1[[#This Row],[Create Date]])</f>
        <v>45048</v>
      </c>
      <c r="AR1591" s="2">
        <f t="shared" si="271"/>
        <v>45048</v>
      </c>
      <c r="AS1591" s="1" t="str">
        <f t="shared" si="272"/>
        <v>08:00:08</v>
      </c>
      <c r="AT1591" s="1" t="str">
        <f t="shared" si="273"/>
        <v>Week-1</v>
      </c>
      <c r="AU1591" s="3">
        <f t="shared" si="274"/>
        <v>0.33333333333333331</v>
      </c>
      <c r="AW1591">
        <v>0.25</v>
      </c>
      <c r="AX1591">
        <v>78</v>
      </c>
      <c r="AY1591">
        <v>46.199999999999996</v>
      </c>
    </row>
    <row r="1592" spans="1:51" x14ac:dyDescent="0.25">
      <c r="A1592">
        <v>9733</v>
      </c>
      <c r="B1592" t="s">
        <v>59</v>
      </c>
      <c r="C1592" t="s">
        <v>60</v>
      </c>
      <c r="D1592" t="s">
        <v>43</v>
      </c>
      <c r="E1592" t="s">
        <v>4504</v>
      </c>
      <c r="F1592" t="s">
        <v>4505</v>
      </c>
      <c r="G1592" t="s">
        <v>82</v>
      </c>
      <c r="H1592" t="s">
        <v>63</v>
      </c>
      <c r="I1592" t="s">
        <v>63</v>
      </c>
      <c r="J1592" t="s">
        <v>64</v>
      </c>
      <c r="L1592" t="s">
        <v>50</v>
      </c>
      <c r="M1592" t="s">
        <v>65</v>
      </c>
      <c r="N1592">
        <v>4</v>
      </c>
      <c r="O1592" t="s">
        <v>48</v>
      </c>
      <c r="P1592" t="s">
        <v>66</v>
      </c>
      <c r="Q1592" t="s">
        <v>67</v>
      </c>
      <c r="V1592" t="s">
        <v>48</v>
      </c>
      <c r="W1592" t="s">
        <v>54</v>
      </c>
      <c r="X1592" t="s">
        <v>302</v>
      </c>
      <c r="Y1592" t="s">
        <v>54</v>
      </c>
      <c r="Z1592" t="s">
        <v>4054</v>
      </c>
      <c r="AA1592" t="s">
        <v>54</v>
      </c>
      <c r="AB1592" t="s">
        <v>57</v>
      </c>
      <c r="AC1592" t="s">
        <v>4506</v>
      </c>
      <c r="AH1592">
        <f t="shared" si="264"/>
        <v>0</v>
      </c>
      <c r="AI1592">
        <f t="shared" si="265"/>
        <v>1</v>
      </c>
      <c r="AJ1592" t="str">
        <f t="shared" si="266"/>
        <v/>
      </c>
      <c r="AK1592">
        <v>1</v>
      </c>
      <c r="AL1592" s="8">
        <f t="shared" si="267"/>
        <v>4</v>
      </c>
      <c r="AM1592" s="8">
        <f t="shared" si="268"/>
        <v>0.36666666666666664</v>
      </c>
      <c r="AN1592" s="8">
        <f t="shared" si="269"/>
        <v>146.03333333333333</v>
      </c>
      <c r="AO1592" s="8">
        <f>Table1[[#This Row],[L1 Worked Time]]+Table1[[#This Row],[Idle Time]]+Table1[[#This Row],[L1 Pend Time]]</f>
        <v>150.4</v>
      </c>
      <c r="AP1592" s="1" t="str">
        <f t="shared" si="270"/>
        <v>Tue</v>
      </c>
      <c r="AQ1592" s="6">
        <f>INT(Table1[[#This Row],[Create Date]])</f>
        <v>45048</v>
      </c>
      <c r="AR1592" s="2">
        <f t="shared" si="271"/>
        <v>45048</v>
      </c>
      <c r="AS1592" s="1" t="str">
        <f t="shared" si="272"/>
        <v>08:00:07</v>
      </c>
      <c r="AT1592" s="1" t="str">
        <f t="shared" si="273"/>
        <v>Week-1</v>
      </c>
      <c r="AU1592" s="3">
        <f t="shared" si="274"/>
        <v>0.33333333333333331</v>
      </c>
      <c r="AW1592">
        <v>0.36666666666666664</v>
      </c>
      <c r="AX1592">
        <v>4</v>
      </c>
      <c r="AY1592">
        <v>146.03333333333333</v>
      </c>
    </row>
    <row r="1593" spans="1:51" x14ac:dyDescent="0.25">
      <c r="A1593">
        <v>9732</v>
      </c>
      <c r="B1593" t="s">
        <v>59</v>
      </c>
      <c r="C1593" t="s">
        <v>60</v>
      </c>
      <c r="D1593" t="s">
        <v>43</v>
      </c>
      <c r="E1593" t="s">
        <v>4507</v>
      </c>
      <c r="F1593" t="s">
        <v>4505</v>
      </c>
      <c r="G1593" t="s">
        <v>82</v>
      </c>
      <c r="H1593" t="s">
        <v>63</v>
      </c>
      <c r="I1593" t="s">
        <v>63</v>
      </c>
      <c r="J1593" t="s">
        <v>64</v>
      </c>
      <c r="L1593" t="s">
        <v>50</v>
      </c>
      <c r="M1593" t="s">
        <v>65</v>
      </c>
      <c r="N1593">
        <v>107</v>
      </c>
      <c r="O1593" t="s">
        <v>48</v>
      </c>
      <c r="P1593" t="s">
        <v>66</v>
      </c>
      <c r="Q1593" t="s">
        <v>67</v>
      </c>
      <c r="V1593" t="s">
        <v>48</v>
      </c>
      <c r="W1593" t="s">
        <v>54</v>
      </c>
      <c r="X1593" t="s">
        <v>329</v>
      </c>
      <c r="Y1593" t="s">
        <v>54</v>
      </c>
      <c r="Z1593" t="s">
        <v>4508</v>
      </c>
      <c r="AA1593" t="s">
        <v>54</v>
      </c>
      <c r="AB1593" t="s">
        <v>57</v>
      </c>
      <c r="AC1593" t="s">
        <v>4509</v>
      </c>
      <c r="AH1593">
        <f t="shared" si="264"/>
        <v>0</v>
      </c>
      <c r="AI1593">
        <f t="shared" si="265"/>
        <v>1</v>
      </c>
      <c r="AJ1593" t="str">
        <f t="shared" si="266"/>
        <v/>
      </c>
      <c r="AK1593">
        <v>1</v>
      </c>
      <c r="AL1593" s="8">
        <f t="shared" si="267"/>
        <v>107</v>
      </c>
      <c r="AM1593" s="8">
        <f t="shared" si="268"/>
        <v>0.4</v>
      </c>
      <c r="AN1593" s="8">
        <f t="shared" si="269"/>
        <v>163.30000000000001</v>
      </c>
      <c r="AO1593" s="8">
        <f>Table1[[#This Row],[L1 Worked Time]]+Table1[[#This Row],[Idle Time]]+Table1[[#This Row],[L1 Pend Time]]</f>
        <v>270.70000000000005</v>
      </c>
      <c r="AP1593" s="1" t="str">
        <f t="shared" si="270"/>
        <v>Tue</v>
      </c>
      <c r="AQ1593" s="6">
        <f>INT(Table1[[#This Row],[Create Date]])</f>
        <v>45048</v>
      </c>
      <c r="AR1593" s="2">
        <f t="shared" si="271"/>
        <v>45048</v>
      </c>
      <c r="AS1593" s="1" t="str">
        <f t="shared" si="272"/>
        <v>08:00:07</v>
      </c>
      <c r="AT1593" s="1" t="str">
        <f t="shared" si="273"/>
        <v>Week-1</v>
      </c>
      <c r="AU1593" s="3">
        <f t="shared" si="274"/>
        <v>0.33333333333333331</v>
      </c>
      <c r="AW1593">
        <v>0.4</v>
      </c>
      <c r="AX1593">
        <v>107</v>
      </c>
      <c r="AY1593">
        <v>163.30000000000001</v>
      </c>
    </row>
    <row r="1594" spans="1:51" x14ac:dyDescent="0.25">
      <c r="A1594">
        <v>9731</v>
      </c>
      <c r="B1594" t="s">
        <v>59</v>
      </c>
      <c r="C1594" t="s">
        <v>60</v>
      </c>
      <c r="D1594" t="s">
        <v>43</v>
      </c>
      <c r="E1594" t="s">
        <v>4510</v>
      </c>
      <c r="F1594" t="s">
        <v>4511</v>
      </c>
      <c r="G1594" t="s">
        <v>46</v>
      </c>
      <c r="H1594" t="s">
        <v>63</v>
      </c>
      <c r="I1594" t="s">
        <v>63</v>
      </c>
      <c r="J1594" t="s">
        <v>83</v>
      </c>
      <c r="L1594" t="s">
        <v>50</v>
      </c>
      <c r="M1594" t="s">
        <v>65</v>
      </c>
      <c r="N1594">
        <v>57</v>
      </c>
      <c r="O1594" t="s">
        <v>48</v>
      </c>
      <c r="P1594" t="s">
        <v>66</v>
      </c>
      <c r="Q1594" t="s">
        <v>67</v>
      </c>
      <c r="V1594" t="s">
        <v>48</v>
      </c>
      <c r="W1594" t="s">
        <v>54</v>
      </c>
      <c r="X1594" t="s">
        <v>55</v>
      </c>
      <c r="Y1594" t="s">
        <v>54</v>
      </c>
      <c r="Z1594" t="s">
        <v>4512</v>
      </c>
      <c r="AA1594" t="s">
        <v>54</v>
      </c>
      <c r="AB1594" t="s">
        <v>57</v>
      </c>
      <c r="AC1594" t="s">
        <v>4513</v>
      </c>
      <c r="AH1594">
        <f t="shared" si="264"/>
        <v>0</v>
      </c>
      <c r="AI1594">
        <f t="shared" si="265"/>
        <v>1</v>
      </c>
      <c r="AJ1594" t="str">
        <f t="shared" si="266"/>
        <v/>
      </c>
      <c r="AK1594">
        <v>1</v>
      </c>
      <c r="AL1594" s="8">
        <f t="shared" si="267"/>
        <v>57</v>
      </c>
      <c r="AM1594" s="8">
        <f t="shared" si="268"/>
        <v>0.15000000000000002</v>
      </c>
      <c r="AN1594" s="8">
        <f t="shared" si="269"/>
        <v>175.60000000000002</v>
      </c>
      <c r="AO1594" s="8">
        <f>Table1[[#This Row],[L1 Worked Time]]+Table1[[#This Row],[Idle Time]]+Table1[[#This Row],[L1 Pend Time]]</f>
        <v>232.75000000000003</v>
      </c>
      <c r="AP1594" s="1" t="str">
        <f t="shared" si="270"/>
        <v>Tue</v>
      </c>
      <c r="AQ1594" s="6">
        <f>INT(Table1[[#This Row],[Create Date]])</f>
        <v>45048</v>
      </c>
      <c r="AR1594" s="2">
        <f t="shared" si="271"/>
        <v>45048</v>
      </c>
      <c r="AS1594" s="1" t="str">
        <f t="shared" si="272"/>
        <v>01:30:05</v>
      </c>
      <c r="AT1594" s="1" t="str">
        <f t="shared" si="273"/>
        <v>Week-1</v>
      </c>
      <c r="AU1594" s="3">
        <f t="shared" si="274"/>
        <v>4.1666666666666664E-2</v>
      </c>
      <c r="AW1594">
        <v>0.15000000000000002</v>
      </c>
      <c r="AX1594">
        <v>57</v>
      </c>
      <c r="AY1594">
        <v>175.60000000000002</v>
      </c>
    </row>
    <row r="1595" spans="1:51" x14ac:dyDescent="0.25">
      <c r="A1595">
        <v>9816</v>
      </c>
      <c r="B1595" t="s">
        <v>59</v>
      </c>
      <c r="D1595" t="s">
        <v>43</v>
      </c>
      <c r="E1595" t="s">
        <v>2813</v>
      </c>
      <c r="F1595" t="s">
        <v>4319</v>
      </c>
      <c r="G1595" t="s">
        <v>129</v>
      </c>
      <c r="H1595" t="s">
        <v>72</v>
      </c>
      <c r="I1595" t="s">
        <v>72</v>
      </c>
      <c r="J1595" t="s">
        <v>48</v>
      </c>
      <c r="L1595" t="s">
        <v>50</v>
      </c>
      <c r="M1595" t="s">
        <v>65</v>
      </c>
      <c r="N1595">
        <v>0</v>
      </c>
      <c r="O1595" t="s">
        <v>48</v>
      </c>
      <c r="P1595" t="s">
        <v>66</v>
      </c>
      <c r="Q1595" t="s">
        <v>73</v>
      </c>
      <c r="V1595" t="s">
        <v>48</v>
      </c>
      <c r="W1595" t="s">
        <v>54</v>
      </c>
      <c r="X1595" t="s">
        <v>142</v>
      </c>
      <c r="Y1595" t="s">
        <v>54</v>
      </c>
      <c r="Z1595" t="s">
        <v>359</v>
      </c>
      <c r="AA1595" t="s">
        <v>54</v>
      </c>
      <c r="AB1595" t="s">
        <v>57</v>
      </c>
      <c r="AC1595" t="s">
        <v>4320</v>
      </c>
      <c r="AH1595">
        <f t="shared" si="264"/>
        <v>0</v>
      </c>
      <c r="AI1595">
        <f t="shared" si="265"/>
        <v>1</v>
      </c>
      <c r="AJ1595" t="str">
        <f t="shared" si="266"/>
        <v/>
      </c>
      <c r="AK1595">
        <v>1</v>
      </c>
      <c r="AL1595" s="8">
        <f t="shared" si="267"/>
        <v>0</v>
      </c>
      <c r="AM1595" s="8">
        <f t="shared" si="268"/>
        <v>0.1</v>
      </c>
      <c r="AN1595" s="8">
        <f t="shared" si="269"/>
        <v>581.48333333333335</v>
      </c>
      <c r="AO1595" s="8">
        <f>Table1[[#This Row],[L1 Worked Time]]+Table1[[#This Row],[Idle Time]]+Table1[[#This Row],[L1 Pend Time]]</f>
        <v>581.58333333333337</v>
      </c>
      <c r="AP1595" s="1" t="str">
        <f t="shared" si="270"/>
        <v>Wed</v>
      </c>
      <c r="AQ1595" s="6">
        <f>INT(Table1[[#This Row],[Create Date]])</f>
        <v>45049</v>
      </c>
      <c r="AR1595" s="2">
        <f t="shared" si="271"/>
        <v>45049</v>
      </c>
      <c r="AS1595" s="1" t="str">
        <f t="shared" si="272"/>
        <v>23:30:12</v>
      </c>
      <c r="AT1595" s="1" t="str">
        <f t="shared" si="273"/>
        <v>Week-1</v>
      </c>
      <c r="AU1595" s="3">
        <f t="shared" si="274"/>
        <v>0.95833333333333326</v>
      </c>
      <c r="AW1595">
        <v>0.1</v>
      </c>
      <c r="AX1595">
        <v>0</v>
      </c>
      <c r="AY1595">
        <v>581.48333333333335</v>
      </c>
    </row>
    <row r="1596" spans="1:51" x14ac:dyDescent="0.25">
      <c r="A1596">
        <v>9814</v>
      </c>
      <c r="B1596" t="s">
        <v>59</v>
      </c>
      <c r="D1596" t="s">
        <v>43</v>
      </c>
      <c r="E1596" t="s">
        <v>2813</v>
      </c>
      <c r="F1596" t="s">
        <v>4319</v>
      </c>
      <c r="G1596" t="s">
        <v>129</v>
      </c>
      <c r="H1596" t="s">
        <v>72</v>
      </c>
      <c r="I1596" t="s">
        <v>72</v>
      </c>
      <c r="J1596" t="s">
        <v>64</v>
      </c>
      <c r="L1596" t="s">
        <v>50</v>
      </c>
      <c r="M1596" t="s">
        <v>65</v>
      </c>
      <c r="N1596">
        <v>2</v>
      </c>
      <c r="O1596" t="s">
        <v>48</v>
      </c>
      <c r="P1596" t="s">
        <v>66</v>
      </c>
      <c r="Q1596" t="s">
        <v>73</v>
      </c>
      <c r="V1596" t="s">
        <v>48</v>
      </c>
      <c r="W1596" t="s">
        <v>54</v>
      </c>
      <c r="X1596" t="s">
        <v>89</v>
      </c>
      <c r="Y1596" t="s">
        <v>54</v>
      </c>
      <c r="Z1596" t="s">
        <v>2929</v>
      </c>
      <c r="AA1596" t="s">
        <v>54</v>
      </c>
      <c r="AB1596" t="s">
        <v>57</v>
      </c>
      <c r="AC1596" t="s">
        <v>4321</v>
      </c>
      <c r="AH1596">
        <f t="shared" si="264"/>
        <v>0</v>
      </c>
      <c r="AI1596">
        <f t="shared" si="265"/>
        <v>1</v>
      </c>
      <c r="AJ1596" t="str">
        <f t="shared" si="266"/>
        <v/>
      </c>
      <c r="AK1596">
        <v>1</v>
      </c>
      <c r="AL1596" s="8">
        <f t="shared" si="267"/>
        <v>2</v>
      </c>
      <c r="AM1596" s="8">
        <f t="shared" si="268"/>
        <v>0.16666666666666666</v>
      </c>
      <c r="AN1596" s="8">
        <f t="shared" si="269"/>
        <v>572.7833333333333</v>
      </c>
      <c r="AO1596" s="8">
        <f>Table1[[#This Row],[L1 Worked Time]]+Table1[[#This Row],[Idle Time]]+Table1[[#This Row],[L1 Pend Time]]</f>
        <v>574.94999999999993</v>
      </c>
      <c r="AP1596" s="1" t="str">
        <f t="shared" si="270"/>
        <v>Wed</v>
      </c>
      <c r="AQ1596" s="6">
        <f>INT(Table1[[#This Row],[Create Date]])</f>
        <v>45049</v>
      </c>
      <c r="AR1596" s="2">
        <f t="shared" si="271"/>
        <v>45049</v>
      </c>
      <c r="AS1596" s="1" t="str">
        <f t="shared" si="272"/>
        <v>23:30:12</v>
      </c>
      <c r="AT1596" s="1" t="str">
        <f t="shared" si="273"/>
        <v>Week-1</v>
      </c>
      <c r="AU1596" s="3">
        <f t="shared" si="274"/>
        <v>0.95833333333333326</v>
      </c>
      <c r="AW1596">
        <v>0.16666666666666666</v>
      </c>
      <c r="AX1596">
        <v>2</v>
      </c>
      <c r="AY1596">
        <v>572.7833333333333</v>
      </c>
    </row>
    <row r="1597" spans="1:51" x14ac:dyDescent="0.25">
      <c r="A1597">
        <v>9815</v>
      </c>
      <c r="B1597" t="s">
        <v>59</v>
      </c>
      <c r="D1597" t="s">
        <v>43</v>
      </c>
      <c r="E1597" t="s">
        <v>2813</v>
      </c>
      <c r="F1597" t="s">
        <v>4319</v>
      </c>
      <c r="G1597" t="s">
        <v>129</v>
      </c>
      <c r="H1597" t="s">
        <v>72</v>
      </c>
      <c r="I1597" t="s">
        <v>72</v>
      </c>
      <c r="J1597" t="s">
        <v>64</v>
      </c>
      <c r="L1597" t="s">
        <v>50</v>
      </c>
      <c r="M1597" t="s">
        <v>65</v>
      </c>
      <c r="N1597">
        <v>1</v>
      </c>
      <c r="O1597" t="s">
        <v>48</v>
      </c>
      <c r="P1597" t="s">
        <v>66</v>
      </c>
      <c r="Q1597" t="s">
        <v>73</v>
      </c>
      <c r="V1597" t="s">
        <v>48</v>
      </c>
      <c r="W1597" t="s">
        <v>54</v>
      </c>
      <c r="X1597" t="s">
        <v>148</v>
      </c>
      <c r="Y1597" t="s">
        <v>54</v>
      </c>
      <c r="Z1597" t="s">
        <v>4276</v>
      </c>
      <c r="AA1597" t="s">
        <v>54</v>
      </c>
      <c r="AB1597" t="s">
        <v>57</v>
      </c>
      <c r="AC1597" t="s">
        <v>4322</v>
      </c>
      <c r="AH1597">
        <f t="shared" si="264"/>
        <v>0</v>
      </c>
      <c r="AI1597">
        <f t="shared" si="265"/>
        <v>1</v>
      </c>
      <c r="AJ1597" t="str">
        <f t="shared" si="266"/>
        <v/>
      </c>
      <c r="AK1597">
        <v>1</v>
      </c>
      <c r="AL1597" s="8">
        <f t="shared" si="267"/>
        <v>1</v>
      </c>
      <c r="AM1597" s="8">
        <f t="shared" si="268"/>
        <v>0.11666666666666667</v>
      </c>
      <c r="AN1597" s="8">
        <f t="shared" si="269"/>
        <v>579.91666666666674</v>
      </c>
      <c r="AO1597" s="8">
        <f>Table1[[#This Row],[L1 Worked Time]]+Table1[[#This Row],[Idle Time]]+Table1[[#This Row],[L1 Pend Time]]</f>
        <v>581.03333333333342</v>
      </c>
      <c r="AP1597" s="1" t="str">
        <f t="shared" si="270"/>
        <v>Wed</v>
      </c>
      <c r="AQ1597" s="6">
        <f>INT(Table1[[#This Row],[Create Date]])</f>
        <v>45049</v>
      </c>
      <c r="AR1597" s="2">
        <f t="shared" si="271"/>
        <v>45049</v>
      </c>
      <c r="AS1597" s="1" t="str">
        <f t="shared" si="272"/>
        <v>23:30:12</v>
      </c>
      <c r="AT1597" s="1" t="str">
        <f t="shared" si="273"/>
        <v>Week-1</v>
      </c>
      <c r="AU1597" s="3">
        <f t="shared" si="274"/>
        <v>0.95833333333333326</v>
      </c>
      <c r="AW1597">
        <v>0.11666666666666667</v>
      </c>
      <c r="AX1597">
        <v>1</v>
      </c>
      <c r="AY1597">
        <v>579.91666666666674</v>
      </c>
    </row>
    <row r="1598" spans="1:51" x14ac:dyDescent="0.25">
      <c r="A1598">
        <v>9813</v>
      </c>
      <c r="B1598" t="s">
        <v>59</v>
      </c>
      <c r="D1598" t="s">
        <v>43</v>
      </c>
      <c r="E1598" t="s">
        <v>2813</v>
      </c>
      <c r="F1598" t="s">
        <v>4319</v>
      </c>
      <c r="G1598" t="s">
        <v>129</v>
      </c>
      <c r="H1598" t="s">
        <v>72</v>
      </c>
      <c r="I1598" t="s">
        <v>72</v>
      </c>
      <c r="J1598" t="s">
        <v>48</v>
      </c>
      <c r="L1598" t="s">
        <v>50</v>
      </c>
      <c r="M1598" t="s">
        <v>65</v>
      </c>
      <c r="N1598">
        <v>1</v>
      </c>
      <c r="O1598" t="s">
        <v>48</v>
      </c>
      <c r="P1598" t="s">
        <v>66</v>
      </c>
      <c r="Q1598" t="s">
        <v>73</v>
      </c>
      <c r="V1598" t="s">
        <v>48</v>
      </c>
      <c r="W1598" t="s">
        <v>54</v>
      </c>
      <c r="X1598" t="s">
        <v>148</v>
      </c>
      <c r="Y1598" t="s">
        <v>54</v>
      </c>
      <c r="Z1598" t="s">
        <v>269</v>
      </c>
      <c r="AA1598" t="s">
        <v>54</v>
      </c>
      <c r="AB1598" t="s">
        <v>57</v>
      </c>
      <c r="AC1598" t="s">
        <v>4323</v>
      </c>
      <c r="AH1598">
        <f t="shared" si="264"/>
        <v>0</v>
      </c>
      <c r="AI1598">
        <f t="shared" si="265"/>
        <v>1</v>
      </c>
      <c r="AJ1598" t="str">
        <f t="shared" si="266"/>
        <v/>
      </c>
      <c r="AK1598">
        <v>1</v>
      </c>
      <c r="AL1598" s="8">
        <f t="shared" si="267"/>
        <v>1</v>
      </c>
      <c r="AM1598" s="8">
        <f t="shared" si="268"/>
        <v>0.11666666666666667</v>
      </c>
      <c r="AN1598" s="8">
        <f t="shared" si="269"/>
        <v>572.6</v>
      </c>
      <c r="AO1598" s="8">
        <f>Table1[[#This Row],[L1 Worked Time]]+Table1[[#This Row],[Idle Time]]+Table1[[#This Row],[L1 Pend Time]]</f>
        <v>573.7166666666667</v>
      </c>
      <c r="AP1598" s="1" t="str">
        <f t="shared" si="270"/>
        <v>Wed</v>
      </c>
      <c r="AQ1598" s="6">
        <f>INT(Table1[[#This Row],[Create Date]])</f>
        <v>45049</v>
      </c>
      <c r="AR1598" s="2">
        <f t="shared" si="271"/>
        <v>45049</v>
      </c>
      <c r="AS1598" s="1" t="str">
        <f t="shared" si="272"/>
        <v>23:30:12</v>
      </c>
      <c r="AT1598" s="1" t="str">
        <f t="shared" si="273"/>
        <v>Week-1</v>
      </c>
      <c r="AU1598" s="3">
        <f t="shared" si="274"/>
        <v>0.95833333333333326</v>
      </c>
      <c r="AW1598">
        <v>0.11666666666666667</v>
      </c>
      <c r="AX1598">
        <v>1</v>
      </c>
      <c r="AY1598">
        <v>572.6</v>
      </c>
    </row>
    <row r="1599" spans="1:51" x14ac:dyDescent="0.25">
      <c r="A1599">
        <v>9812</v>
      </c>
      <c r="B1599" t="s">
        <v>59</v>
      </c>
      <c r="D1599" t="s">
        <v>43</v>
      </c>
      <c r="E1599" t="s">
        <v>2813</v>
      </c>
      <c r="F1599" t="s">
        <v>4319</v>
      </c>
      <c r="G1599" t="s">
        <v>129</v>
      </c>
      <c r="H1599" t="s">
        <v>72</v>
      </c>
      <c r="I1599" t="s">
        <v>72</v>
      </c>
      <c r="J1599" t="s">
        <v>48</v>
      </c>
      <c r="L1599" t="s">
        <v>50</v>
      </c>
      <c r="M1599" t="s">
        <v>65</v>
      </c>
      <c r="N1599">
        <v>2</v>
      </c>
      <c r="O1599" t="s">
        <v>48</v>
      </c>
      <c r="P1599" t="s">
        <v>66</v>
      </c>
      <c r="Q1599" t="s">
        <v>73</v>
      </c>
      <c r="V1599" t="s">
        <v>48</v>
      </c>
      <c r="W1599" t="s">
        <v>54</v>
      </c>
      <c r="X1599" t="s">
        <v>125</v>
      </c>
      <c r="Y1599" t="s">
        <v>54</v>
      </c>
      <c r="Z1599" t="s">
        <v>2413</v>
      </c>
      <c r="AA1599" t="s">
        <v>54</v>
      </c>
      <c r="AB1599" t="s">
        <v>57</v>
      </c>
      <c r="AC1599" t="s">
        <v>4324</v>
      </c>
      <c r="AH1599">
        <f t="shared" si="264"/>
        <v>0</v>
      </c>
      <c r="AI1599">
        <f t="shared" si="265"/>
        <v>1</v>
      </c>
      <c r="AJ1599" t="str">
        <f t="shared" si="266"/>
        <v/>
      </c>
      <c r="AK1599">
        <v>1</v>
      </c>
      <c r="AL1599" s="8">
        <f t="shared" si="267"/>
        <v>2</v>
      </c>
      <c r="AM1599" s="8">
        <f t="shared" si="268"/>
        <v>0.23333333333333334</v>
      </c>
      <c r="AN1599" s="8">
        <f t="shared" si="269"/>
        <v>568.31666666666661</v>
      </c>
      <c r="AO1599" s="8">
        <f>Table1[[#This Row],[L1 Worked Time]]+Table1[[#This Row],[Idle Time]]+Table1[[#This Row],[L1 Pend Time]]</f>
        <v>570.54999999999995</v>
      </c>
      <c r="AP1599" s="1" t="str">
        <f t="shared" si="270"/>
        <v>Wed</v>
      </c>
      <c r="AQ1599" s="6">
        <f>INT(Table1[[#This Row],[Create Date]])</f>
        <v>45049</v>
      </c>
      <c r="AR1599" s="2">
        <f t="shared" si="271"/>
        <v>45049</v>
      </c>
      <c r="AS1599" s="1" t="str">
        <f t="shared" si="272"/>
        <v>23:30:12</v>
      </c>
      <c r="AT1599" s="1" t="str">
        <f t="shared" si="273"/>
        <v>Week-1</v>
      </c>
      <c r="AU1599" s="3">
        <f t="shared" si="274"/>
        <v>0.95833333333333326</v>
      </c>
      <c r="AW1599">
        <v>0.23333333333333334</v>
      </c>
      <c r="AX1599">
        <v>2</v>
      </c>
      <c r="AY1599">
        <v>568.31666666666661</v>
      </c>
    </row>
    <row r="1600" spans="1:51" x14ac:dyDescent="0.25">
      <c r="A1600">
        <v>9811</v>
      </c>
      <c r="B1600" t="s">
        <v>59</v>
      </c>
      <c r="D1600" t="s">
        <v>43</v>
      </c>
      <c r="E1600" t="s">
        <v>2813</v>
      </c>
      <c r="F1600" t="s">
        <v>4325</v>
      </c>
      <c r="G1600" t="s">
        <v>129</v>
      </c>
      <c r="H1600" t="s">
        <v>72</v>
      </c>
      <c r="I1600" t="s">
        <v>72</v>
      </c>
      <c r="J1600" t="s">
        <v>48</v>
      </c>
      <c r="L1600" t="s">
        <v>50</v>
      </c>
      <c r="M1600" t="s">
        <v>65</v>
      </c>
      <c r="N1600">
        <v>1</v>
      </c>
      <c r="O1600" t="s">
        <v>48</v>
      </c>
      <c r="P1600" t="s">
        <v>66</v>
      </c>
      <c r="Q1600" t="s">
        <v>73</v>
      </c>
      <c r="V1600" t="s">
        <v>48</v>
      </c>
      <c r="W1600" t="s">
        <v>54</v>
      </c>
      <c r="X1600" t="s">
        <v>148</v>
      </c>
      <c r="Y1600" t="s">
        <v>54</v>
      </c>
      <c r="Z1600" t="s">
        <v>886</v>
      </c>
      <c r="AA1600" t="s">
        <v>54</v>
      </c>
      <c r="AB1600" t="s">
        <v>57</v>
      </c>
      <c r="AC1600" t="s">
        <v>4326</v>
      </c>
      <c r="AH1600">
        <f t="shared" si="264"/>
        <v>0</v>
      </c>
      <c r="AI1600">
        <f t="shared" si="265"/>
        <v>1</v>
      </c>
      <c r="AJ1600" t="str">
        <f t="shared" si="266"/>
        <v/>
      </c>
      <c r="AK1600">
        <v>1</v>
      </c>
      <c r="AL1600" s="8">
        <f t="shared" si="267"/>
        <v>1</v>
      </c>
      <c r="AM1600" s="8">
        <f t="shared" si="268"/>
        <v>0.11666666666666667</v>
      </c>
      <c r="AN1600" s="8">
        <f t="shared" si="269"/>
        <v>567.40000000000009</v>
      </c>
      <c r="AO1600" s="8">
        <f>Table1[[#This Row],[L1 Worked Time]]+Table1[[#This Row],[Idle Time]]+Table1[[#This Row],[L1 Pend Time]]</f>
        <v>568.51666666666677</v>
      </c>
      <c r="AP1600" s="1" t="str">
        <f t="shared" si="270"/>
        <v>Wed</v>
      </c>
      <c r="AQ1600" s="6">
        <f>INT(Table1[[#This Row],[Create Date]])</f>
        <v>45049</v>
      </c>
      <c r="AR1600" s="2">
        <f t="shared" si="271"/>
        <v>45049</v>
      </c>
      <c r="AS1600" s="1" t="str">
        <f t="shared" si="272"/>
        <v>23:00:07</v>
      </c>
      <c r="AT1600" s="1" t="str">
        <f t="shared" si="273"/>
        <v>Week-1</v>
      </c>
      <c r="AU1600" s="3">
        <f t="shared" si="274"/>
        <v>0.95833333333333326</v>
      </c>
      <c r="AW1600">
        <v>0.11666666666666667</v>
      </c>
      <c r="AX1600">
        <v>1</v>
      </c>
      <c r="AY1600">
        <v>567.40000000000009</v>
      </c>
    </row>
    <row r="1601" spans="1:51" x14ac:dyDescent="0.25">
      <c r="A1601">
        <v>9810</v>
      </c>
      <c r="B1601" t="s">
        <v>59</v>
      </c>
      <c r="D1601" t="s">
        <v>43</v>
      </c>
      <c r="E1601" t="s">
        <v>2813</v>
      </c>
      <c r="F1601" t="s">
        <v>4325</v>
      </c>
      <c r="G1601" t="s">
        <v>129</v>
      </c>
      <c r="H1601" t="s">
        <v>72</v>
      </c>
      <c r="I1601" t="s">
        <v>72</v>
      </c>
      <c r="J1601" t="s">
        <v>64</v>
      </c>
      <c r="L1601" t="s">
        <v>50</v>
      </c>
      <c r="M1601" t="s">
        <v>65</v>
      </c>
      <c r="N1601">
        <v>1</v>
      </c>
      <c r="O1601" t="s">
        <v>48</v>
      </c>
      <c r="P1601" t="s">
        <v>66</v>
      </c>
      <c r="Q1601" t="s">
        <v>73</v>
      </c>
      <c r="V1601" t="s">
        <v>48</v>
      </c>
      <c r="W1601" t="s">
        <v>54</v>
      </c>
      <c r="X1601" t="s">
        <v>78</v>
      </c>
      <c r="Y1601" t="s">
        <v>54</v>
      </c>
      <c r="Z1601" t="s">
        <v>4244</v>
      </c>
      <c r="AA1601" t="s">
        <v>54</v>
      </c>
      <c r="AB1601" t="s">
        <v>57</v>
      </c>
      <c r="AC1601" t="s">
        <v>4327</v>
      </c>
      <c r="AH1601">
        <f t="shared" si="264"/>
        <v>0</v>
      </c>
      <c r="AI1601">
        <f t="shared" si="265"/>
        <v>1</v>
      </c>
      <c r="AJ1601" t="str">
        <f t="shared" si="266"/>
        <v/>
      </c>
      <c r="AK1601">
        <v>1</v>
      </c>
      <c r="AL1601" s="8">
        <f t="shared" si="267"/>
        <v>1</v>
      </c>
      <c r="AM1601" s="8">
        <f t="shared" si="268"/>
        <v>0.13333333333333333</v>
      </c>
      <c r="AN1601" s="8">
        <f t="shared" si="269"/>
        <v>566.08333333333326</v>
      </c>
      <c r="AO1601" s="8">
        <f>Table1[[#This Row],[L1 Worked Time]]+Table1[[#This Row],[Idle Time]]+Table1[[#This Row],[L1 Pend Time]]</f>
        <v>567.21666666666658</v>
      </c>
      <c r="AP1601" s="1" t="str">
        <f t="shared" si="270"/>
        <v>Wed</v>
      </c>
      <c r="AQ1601" s="6">
        <f>INT(Table1[[#This Row],[Create Date]])</f>
        <v>45049</v>
      </c>
      <c r="AR1601" s="2">
        <f t="shared" si="271"/>
        <v>45049</v>
      </c>
      <c r="AS1601" s="1" t="str">
        <f t="shared" si="272"/>
        <v>23:00:07</v>
      </c>
      <c r="AT1601" s="1" t="str">
        <f t="shared" si="273"/>
        <v>Week-1</v>
      </c>
      <c r="AU1601" s="3">
        <f t="shared" si="274"/>
        <v>0.95833333333333326</v>
      </c>
      <c r="AW1601">
        <v>0.13333333333333333</v>
      </c>
      <c r="AX1601">
        <v>1</v>
      </c>
      <c r="AY1601">
        <v>566.08333333333326</v>
      </c>
    </row>
    <row r="1602" spans="1:51" x14ac:dyDescent="0.25">
      <c r="A1602">
        <v>9808</v>
      </c>
      <c r="B1602" t="s">
        <v>59</v>
      </c>
      <c r="D1602" t="s">
        <v>43</v>
      </c>
      <c r="E1602" t="s">
        <v>2813</v>
      </c>
      <c r="F1602" t="s">
        <v>4325</v>
      </c>
      <c r="G1602" t="s">
        <v>129</v>
      </c>
      <c r="H1602" t="s">
        <v>72</v>
      </c>
      <c r="I1602" t="s">
        <v>72</v>
      </c>
      <c r="J1602" t="s">
        <v>48</v>
      </c>
      <c r="L1602" t="s">
        <v>50</v>
      </c>
      <c r="M1602" t="s">
        <v>65</v>
      </c>
      <c r="N1602">
        <v>1</v>
      </c>
      <c r="O1602" t="s">
        <v>48</v>
      </c>
      <c r="P1602" t="s">
        <v>66</v>
      </c>
      <c r="Q1602" t="s">
        <v>73</v>
      </c>
      <c r="V1602" t="s">
        <v>48</v>
      </c>
      <c r="W1602" t="s">
        <v>54</v>
      </c>
      <c r="X1602" t="s">
        <v>148</v>
      </c>
      <c r="Y1602" t="s">
        <v>54</v>
      </c>
      <c r="Z1602" t="s">
        <v>1490</v>
      </c>
      <c r="AA1602" t="s">
        <v>54</v>
      </c>
      <c r="AB1602" t="s">
        <v>57</v>
      </c>
      <c r="AC1602" t="s">
        <v>4328</v>
      </c>
      <c r="AH1602">
        <f t="shared" ref="AH1602:AH1665" si="275">IFERROR(SEARCH("MSSP",J1602,1),0)</f>
        <v>0</v>
      </c>
      <c r="AI1602">
        <f t="shared" ref="AI1602:AI1665" si="276">IF(OR(H1602="",I1602=""),"",IF(H1602=I1602,1,0))</f>
        <v>1</v>
      </c>
      <c r="AJ1602" t="str">
        <f t="shared" ref="AJ1602:AJ1665" si="277">IF(OR(H1602="",I1602=""),"",IF(H1602&lt;&gt;I1602,1,""))</f>
        <v/>
      </c>
      <c r="AK1602">
        <v>1</v>
      </c>
      <c r="AL1602" s="8">
        <f t="shared" ref="AL1602:AL1665" si="278">(N1602/1440)*1440</f>
        <v>1</v>
      </c>
      <c r="AM1602" s="8">
        <f t="shared" ref="AM1602:AM1665" si="279">((N1602/1440)-(N1602/1440)+MID(X1602,18,8))*1440</f>
        <v>0.11666666666666667</v>
      </c>
      <c r="AN1602" s="8">
        <f t="shared" ref="AN1602:AN1665" si="280">(((N1602/1440)-(N1602/1440))+MID(AC1602,18,8))*1440</f>
        <v>562.19999999999993</v>
      </c>
      <c r="AO1602" s="8">
        <f>Table1[[#This Row],[L1 Worked Time]]+Table1[[#This Row],[Idle Time]]+Table1[[#This Row],[L1 Pend Time]]</f>
        <v>563.31666666666661</v>
      </c>
      <c r="AP1602" s="1" t="str">
        <f t="shared" ref="AP1602:AP1665" si="281">TEXT(AR1602,"DDD")</f>
        <v>Wed</v>
      </c>
      <c r="AQ1602" s="6">
        <f>INT(Table1[[#This Row],[Create Date]])</f>
        <v>45049</v>
      </c>
      <c r="AR1602" s="2">
        <f t="shared" ref="AR1602:AR1665" si="282">IF(F1602="","",INT(MID(F1602,6,2)&amp;"-"&amp;MID(F1602,9,3)&amp;"-"&amp;MID(F1602,15,2)))</f>
        <v>45049</v>
      </c>
      <c r="AS1602" s="1" t="str">
        <f t="shared" ref="AS1602:AS1665" si="283">IF(F1602="","",MID(F1602,18,8))</f>
        <v>23:00:07</v>
      </c>
      <c r="AT1602" s="1" t="str">
        <f t="shared" ref="AT1602:AT1665" si="284">"Week"&amp;"-"&amp;(WEEKNUM(AR1602,2)-WEEKNUM(DATE(YEAR(AR1602),MONTH(AR1602),1),2)+1)</f>
        <v>Week-1</v>
      </c>
      <c r="AU1602" s="3">
        <f t="shared" ref="AU1602:AU1665" si="285">FLOOR(AS1602,1/24)</f>
        <v>0.95833333333333326</v>
      </c>
      <c r="AW1602">
        <v>0.11666666666666667</v>
      </c>
      <c r="AX1602">
        <v>1</v>
      </c>
      <c r="AY1602">
        <v>562.19999999999993</v>
      </c>
    </row>
    <row r="1603" spans="1:51" x14ac:dyDescent="0.25">
      <c r="A1603">
        <v>9809</v>
      </c>
      <c r="B1603" t="s">
        <v>59</v>
      </c>
      <c r="D1603" t="s">
        <v>43</v>
      </c>
      <c r="E1603" t="s">
        <v>2813</v>
      </c>
      <c r="F1603" t="s">
        <v>4325</v>
      </c>
      <c r="G1603" t="s">
        <v>129</v>
      </c>
      <c r="H1603" t="s">
        <v>72</v>
      </c>
      <c r="I1603" t="s">
        <v>72</v>
      </c>
      <c r="J1603" t="s">
        <v>64</v>
      </c>
      <c r="L1603" t="s">
        <v>50</v>
      </c>
      <c r="M1603" t="s">
        <v>65</v>
      </c>
      <c r="N1603">
        <v>2</v>
      </c>
      <c r="O1603" t="s">
        <v>48</v>
      </c>
      <c r="P1603" t="s">
        <v>66</v>
      </c>
      <c r="Q1603" t="s">
        <v>73</v>
      </c>
      <c r="V1603" t="s">
        <v>48</v>
      </c>
      <c r="W1603" t="s">
        <v>54</v>
      </c>
      <c r="X1603" t="s">
        <v>1699</v>
      </c>
      <c r="Y1603" t="s">
        <v>54</v>
      </c>
      <c r="Z1603" t="s">
        <v>1786</v>
      </c>
      <c r="AA1603" t="s">
        <v>54</v>
      </c>
      <c r="AB1603" t="s">
        <v>57</v>
      </c>
      <c r="AC1603" t="s">
        <v>4329</v>
      </c>
      <c r="AH1603">
        <f t="shared" si="275"/>
        <v>0</v>
      </c>
      <c r="AI1603">
        <f t="shared" si="276"/>
        <v>1</v>
      </c>
      <c r="AJ1603" t="str">
        <f t="shared" si="277"/>
        <v/>
      </c>
      <c r="AK1603">
        <v>1</v>
      </c>
      <c r="AL1603" s="8">
        <f t="shared" si="278"/>
        <v>2</v>
      </c>
      <c r="AM1603" s="8">
        <f t="shared" si="279"/>
        <v>0.73333333333333328</v>
      </c>
      <c r="AN1603" s="8">
        <f t="shared" si="280"/>
        <v>564.51666666666665</v>
      </c>
      <c r="AO1603" s="8">
        <f>Table1[[#This Row],[L1 Worked Time]]+Table1[[#This Row],[Idle Time]]+Table1[[#This Row],[L1 Pend Time]]</f>
        <v>567.25</v>
      </c>
      <c r="AP1603" s="1" t="str">
        <f t="shared" si="281"/>
        <v>Wed</v>
      </c>
      <c r="AQ1603" s="6">
        <f>INT(Table1[[#This Row],[Create Date]])</f>
        <v>45049</v>
      </c>
      <c r="AR1603" s="2">
        <f t="shared" si="282"/>
        <v>45049</v>
      </c>
      <c r="AS1603" s="1" t="str">
        <f t="shared" si="283"/>
        <v>23:00:07</v>
      </c>
      <c r="AT1603" s="1" t="str">
        <f t="shared" si="284"/>
        <v>Week-1</v>
      </c>
      <c r="AU1603" s="3">
        <f t="shared" si="285"/>
        <v>0.95833333333333326</v>
      </c>
      <c r="AW1603">
        <v>0.73333333333333328</v>
      </c>
      <c r="AX1603">
        <v>2</v>
      </c>
      <c r="AY1603">
        <v>564.51666666666665</v>
      </c>
    </row>
    <row r="1604" spans="1:51" x14ac:dyDescent="0.25">
      <c r="A1604">
        <v>9807</v>
      </c>
      <c r="B1604" t="s">
        <v>59</v>
      </c>
      <c r="D1604" t="s">
        <v>43</v>
      </c>
      <c r="E1604" t="s">
        <v>2813</v>
      </c>
      <c r="F1604" t="s">
        <v>4330</v>
      </c>
      <c r="G1604" t="s">
        <v>129</v>
      </c>
      <c r="H1604" t="s">
        <v>72</v>
      </c>
      <c r="I1604" t="s">
        <v>72</v>
      </c>
      <c r="J1604" t="s">
        <v>64</v>
      </c>
      <c r="L1604" t="s">
        <v>50</v>
      </c>
      <c r="M1604" t="s">
        <v>65</v>
      </c>
      <c r="N1604">
        <v>1</v>
      </c>
      <c r="O1604" t="s">
        <v>48</v>
      </c>
      <c r="P1604" t="s">
        <v>66</v>
      </c>
      <c r="Q1604" t="s">
        <v>73</v>
      </c>
      <c r="V1604" t="s">
        <v>48</v>
      </c>
      <c r="W1604" t="s">
        <v>54</v>
      </c>
      <c r="X1604" t="s">
        <v>3162</v>
      </c>
      <c r="Y1604" t="s">
        <v>54</v>
      </c>
      <c r="Z1604" t="s">
        <v>1105</v>
      </c>
      <c r="AA1604" t="s">
        <v>54</v>
      </c>
      <c r="AB1604" t="s">
        <v>57</v>
      </c>
      <c r="AC1604" t="s">
        <v>4331</v>
      </c>
      <c r="AH1604">
        <f t="shared" si="275"/>
        <v>0</v>
      </c>
      <c r="AI1604">
        <f t="shared" si="276"/>
        <v>1</v>
      </c>
      <c r="AJ1604" t="str">
        <f t="shared" si="277"/>
        <v/>
      </c>
      <c r="AK1604">
        <v>1</v>
      </c>
      <c r="AL1604" s="8">
        <f t="shared" si="278"/>
        <v>1</v>
      </c>
      <c r="AM1604" s="8">
        <f t="shared" si="279"/>
        <v>0.41666666666666674</v>
      </c>
      <c r="AN1604" s="8">
        <f t="shared" si="280"/>
        <v>567.36666666666667</v>
      </c>
      <c r="AO1604" s="8">
        <f>Table1[[#This Row],[L1 Worked Time]]+Table1[[#This Row],[Idle Time]]+Table1[[#This Row],[L1 Pend Time]]</f>
        <v>568.7833333333333</v>
      </c>
      <c r="AP1604" s="1" t="str">
        <f t="shared" si="281"/>
        <v>Wed</v>
      </c>
      <c r="AQ1604" s="6">
        <f>INT(Table1[[#This Row],[Create Date]])</f>
        <v>45049</v>
      </c>
      <c r="AR1604" s="2">
        <f t="shared" si="282"/>
        <v>45049</v>
      </c>
      <c r="AS1604" s="1" t="str">
        <f t="shared" si="283"/>
        <v>23:00:06</v>
      </c>
      <c r="AT1604" s="1" t="str">
        <f t="shared" si="284"/>
        <v>Week-1</v>
      </c>
      <c r="AU1604" s="3">
        <f t="shared" si="285"/>
        <v>0.95833333333333326</v>
      </c>
      <c r="AW1604">
        <v>0.41666666666666674</v>
      </c>
      <c r="AX1604">
        <v>1</v>
      </c>
      <c r="AY1604">
        <v>567.36666666666667</v>
      </c>
    </row>
    <row r="1605" spans="1:51" x14ac:dyDescent="0.25">
      <c r="A1605">
        <v>9805</v>
      </c>
      <c r="B1605" t="s">
        <v>59</v>
      </c>
      <c r="D1605" t="s">
        <v>43</v>
      </c>
      <c r="E1605" t="s">
        <v>2813</v>
      </c>
      <c r="F1605" t="s">
        <v>4332</v>
      </c>
      <c r="G1605" t="s">
        <v>129</v>
      </c>
      <c r="H1605" t="s">
        <v>72</v>
      </c>
      <c r="I1605" t="s">
        <v>72</v>
      </c>
      <c r="J1605" t="s">
        <v>48</v>
      </c>
      <c r="L1605" t="s">
        <v>50</v>
      </c>
      <c r="M1605" t="s">
        <v>65</v>
      </c>
      <c r="N1605">
        <v>2</v>
      </c>
      <c r="O1605" t="s">
        <v>48</v>
      </c>
      <c r="P1605" t="s">
        <v>66</v>
      </c>
      <c r="Q1605" t="s">
        <v>73</v>
      </c>
      <c r="V1605" t="s">
        <v>48</v>
      </c>
      <c r="W1605" t="s">
        <v>54</v>
      </c>
      <c r="X1605" t="s">
        <v>4333</v>
      </c>
      <c r="Y1605" t="s">
        <v>54</v>
      </c>
      <c r="Z1605" t="s">
        <v>666</v>
      </c>
      <c r="AA1605" t="s">
        <v>54</v>
      </c>
      <c r="AB1605" t="s">
        <v>57</v>
      </c>
      <c r="AC1605" t="s">
        <v>4334</v>
      </c>
      <c r="AH1605">
        <f t="shared" si="275"/>
        <v>0</v>
      </c>
      <c r="AI1605">
        <f t="shared" si="276"/>
        <v>1</v>
      </c>
      <c r="AJ1605" t="str">
        <f t="shared" si="277"/>
        <v/>
      </c>
      <c r="AK1605">
        <v>1</v>
      </c>
      <c r="AL1605" s="8">
        <f t="shared" si="278"/>
        <v>2</v>
      </c>
      <c r="AM1605" s="8">
        <f t="shared" si="279"/>
        <v>113.83333333333333</v>
      </c>
      <c r="AN1605" s="8">
        <f t="shared" si="280"/>
        <v>556.23333333333323</v>
      </c>
      <c r="AO1605" s="8">
        <f>Table1[[#This Row],[L1 Worked Time]]+Table1[[#This Row],[Idle Time]]+Table1[[#This Row],[L1 Pend Time]]</f>
        <v>672.06666666666661</v>
      </c>
      <c r="AP1605" s="1" t="str">
        <f t="shared" si="281"/>
        <v>Wed</v>
      </c>
      <c r="AQ1605" s="6">
        <f>INT(Table1[[#This Row],[Create Date]])</f>
        <v>45049</v>
      </c>
      <c r="AR1605" s="2">
        <f t="shared" si="282"/>
        <v>45049</v>
      </c>
      <c r="AS1605" s="1" t="str">
        <f t="shared" si="283"/>
        <v>22:30:07</v>
      </c>
      <c r="AT1605" s="1" t="str">
        <f t="shared" si="284"/>
        <v>Week-1</v>
      </c>
      <c r="AU1605" s="3">
        <f t="shared" si="285"/>
        <v>0.91666666666666663</v>
      </c>
      <c r="AW1605">
        <v>113.83333333333333</v>
      </c>
      <c r="AX1605">
        <v>2</v>
      </c>
      <c r="AY1605">
        <v>556.23333333333323</v>
      </c>
    </row>
    <row r="1606" spans="1:51" x14ac:dyDescent="0.25">
      <c r="A1606">
        <v>9806</v>
      </c>
      <c r="B1606" t="s">
        <v>59</v>
      </c>
      <c r="D1606" t="s">
        <v>43</v>
      </c>
      <c r="E1606" t="s">
        <v>2813</v>
      </c>
      <c r="F1606" t="s">
        <v>4332</v>
      </c>
      <c r="G1606" t="s">
        <v>129</v>
      </c>
      <c r="H1606" t="s">
        <v>72</v>
      </c>
      <c r="I1606" t="s">
        <v>72</v>
      </c>
      <c r="J1606" t="s">
        <v>48</v>
      </c>
      <c r="L1606" t="s">
        <v>50</v>
      </c>
      <c r="M1606" t="s">
        <v>65</v>
      </c>
      <c r="N1606">
        <v>1</v>
      </c>
      <c r="O1606" t="s">
        <v>48</v>
      </c>
      <c r="P1606" t="s">
        <v>66</v>
      </c>
      <c r="Q1606" t="s">
        <v>73</v>
      </c>
      <c r="V1606" t="s">
        <v>48</v>
      </c>
      <c r="W1606" t="s">
        <v>54</v>
      </c>
      <c r="X1606" t="s">
        <v>4335</v>
      </c>
      <c r="Y1606" t="s">
        <v>54</v>
      </c>
      <c r="Z1606" t="s">
        <v>4244</v>
      </c>
      <c r="AA1606" t="s">
        <v>54</v>
      </c>
      <c r="AB1606" t="s">
        <v>57</v>
      </c>
      <c r="AC1606" t="s">
        <v>4336</v>
      </c>
      <c r="AH1606">
        <f t="shared" si="275"/>
        <v>0</v>
      </c>
      <c r="AI1606">
        <f t="shared" si="276"/>
        <v>1</v>
      </c>
      <c r="AJ1606" t="str">
        <f t="shared" si="277"/>
        <v/>
      </c>
      <c r="AK1606">
        <v>1</v>
      </c>
      <c r="AL1606" s="8">
        <f t="shared" si="278"/>
        <v>1</v>
      </c>
      <c r="AM1606" s="8">
        <f t="shared" si="279"/>
        <v>114.41666666666667</v>
      </c>
      <c r="AN1606" s="8">
        <f t="shared" si="280"/>
        <v>558.18333333333339</v>
      </c>
      <c r="AO1606" s="8">
        <f>Table1[[#This Row],[L1 Worked Time]]+Table1[[#This Row],[Idle Time]]+Table1[[#This Row],[L1 Pend Time]]</f>
        <v>673.6</v>
      </c>
      <c r="AP1606" s="1" t="str">
        <f t="shared" si="281"/>
        <v>Wed</v>
      </c>
      <c r="AQ1606" s="6">
        <f>INT(Table1[[#This Row],[Create Date]])</f>
        <v>45049</v>
      </c>
      <c r="AR1606" s="2">
        <f t="shared" si="282"/>
        <v>45049</v>
      </c>
      <c r="AS1606" s="1" t="str">
        <f t="shared" si="283"/>
        <v>22:30:07</v>
      </c>
      <c r="AT1606" s="1" t="str">
        <f t="shared" si="284"/>
        <v>Week-1</v>
      </c>
      <c r="AU1606" s="3">
        <f t="shared" si="285"/>
        <v>0.91666666666666663</v>
      </c>
      <c r="AW1606">
        <v>114.41666666666667</v>
      </c>
      <c r="AX1606">
        <v>1</v>
      </c>
      <c r="AY1606">
        <v>558.18333333333339</v>
      </c>
    </row>
    <row r="1607" spans="1:51" x14ac:dyDescent="0.25">
      <c r="A1607">
        <v>9804</v>
      </c>
      <c r="B1607" t="s">
        <v>59</v>
      </c>
      <c r="D1607" t="s">
        <v>43</v>
      </c>
      <c r="E1607" t="s">
        <v>2813</v>
      </c>
      <c r="F1607" t="s">
        <v>4332</v>
      </c>
      <c r="G1607" t="s">
        <v>129</v>
      </c>
      <c r="H1607" t="s">
        <v>72</v>
      </c>
      <c r="I1607" t="s">
        <v>72</v>
      </c>
      <c r="J1607" t="s">
        <v>64</v>
      </c>
      <c r="L1607" t="s">
        <v>50</v>
      </c>
      <c r="M1607" t="s">
        <v>65</v>
      </c>
      <c r="N1607">
        <v>1</v>
      </c>
      <c r="O1607" t="s">
        <v>48</v>
      </c>
      <c r="P1607" t="s">
        <v>66</v>
      </c>
      <c r="Q1607" t="s">
        <v>73</v>
      </c>
      <c r="V1607" t="s">
        <v>48</v>
      </c>
      <c r="W1607" t="s">
        <v>54</v>
      </c>
      <c r="X1607" t="s">
        <v>1272</v>
      </c>
      <c r="Y1607" t="s">
        <v>54</v>
      </c>
      <c r="Z1607" t="s">
        <v>4337</v>
      </c>
      <c r="AA1607" t="s">
        <v>54</v>
      </c>
      <c r="AB1607" t="s">
        <v>57</v>
      </c>
      <c r="AC1607" t="s">
        <v>4338</v>
      </c>
      <c r="AH1607">
        <f t="shared" si="275"/>
        <v>0</v>
      </c>
      <c r="AI1607">
        <f t="shared" si="276"/>
        <v>1</v>
      </c>
      <c r="AJ1607" t="str">
        <f t="shared" si="277"/>
        <v/>
      </c>
      <c r="AK1607">
        <v>1</v>
      </c>
      <c r="AL1607" s="8">
        <f t="shared" si="278"/>
        <v>1</v>
      </c>
      <c r="AM1607" s="8">
        <f t="shared" si="279"/>
        <v>115.98333333333333</v>
      </c>
      <c r="AN1607" s="8">
        <f t="shared" si="280"/>
        <v>559.18333333333328</v>
      </c>
      <c r="AO1607" s="8">
        <f>Table1[[#This Row],[L1 Worked Time]]+Table1[[#This Row],[Idle Time]]+Table1[[#This Row],[L1 Pend Time]]</f>
        <v>676.16666666666663</v>
      </c>
      <c r="AP1607" s="1" t="str">
        <f t="shared" si="281"/>
        <v>Wed</v>
      </c>
      <c r="AQ1607" s="6">
        <f>INT(Table1[[#This Row],[Create Date]])</f>
        <v>45049</v>
      </c>
      <c r="AR1607" s="2">
        <f t="shared" si="282"/>
        <v>45049</v>
      </c>
      <c r="AS1607" s="1" t="str">
        <f t="shared" si="283"/>
        <v>22:30:07</v>
      </c>
      <c r="AT1607" s="1" t="str">
        <f t="shared" si="284"/>
        <v>Week-1</v>
      </c>
      <c r="AU1607" s="3">
        <f t="shared" si="285"/>
        <v>0.91666666666666663</v>
      </c>
      <c r="AW1607">
        <v>115.98333333333333</v>
      </c>
      <c r="AX1607">
        <v>1</v>
      </c>
      <c r="AY1607">
        <v>559.18333333333328</v>
      </c>
    </row>
    <row r="1608" spans="1:51" x14ac:dyDescent="0.25">
      <c r="A1608">
        <v>9803</v>
      </c>
      <c r="B1608" t="s">
        <v>59</v>
      </c>
      <c r="D1608" t="s">
        <v>43</v>
      </c>
      <c r="E1608" t="s">
        <v>2813</v>
      </c>
      <c r="F1608" t="s">
        <v>4332</v>
      </c>
      <c r="G1608" t="s">
        <v>129</v>
      </c>
      <c r="H1608" t="s">
        <v>72</v>
      </c>
      <c r="I1608" t="s">
        <v>72</v>
      </c>
      <c r="J1608" t="s">
        <v>48</v>
      </c>
      <c r="L1608" t="s">
        <v>50</v>
      </c>
      <c r="M1608" t="s">
        <v>65</v>
      </c>
      <c r="N1608">
        <v>1</v>
      </c>
      <c r="O1608" t="s">
        <v>48</v>
      </c>
      <c r="P1608" t="s">
        <v>66</v>
      </c>
      <c r="Q1608" t="s">
        <v>73</v>
      </c>
      <c r="V1608" t="s">
        <v>48</v>
      </c>
      <c r="W1608" t="s">
        <v>54</v>
      </c>
      <c r="X1608" t="s">
        <v>4339</v>
      </c>
      <c r="Y1608" t="s">
        <v>54</v>
      </c>
      <c r="Z1608" t="s">
        <v>914</v>
      </c>
      <c r="AA1608" t="s">
        <v>54</v>
      </c>
      <c r="AB1608" t="s">
        <v>57</v>
      </c>
      <c r="AC1608" t="s">
        <v>4340</v>
      </c>
      <c r="AH1608">
        <f t="shared" si="275"/>
        <v>0</v>
      </c>
      <c r="AI1608">
        <f t="shared" si="276"/>
        <v>1</v>
      </c>
      <c r="AJ1608" t="str">
        <f t="shared" si="277"/>
        <v/>
      </c>
      <c r="AK1608">
        <v>1</v>
      </c>
      <c r="AL1608" s="8">
        <f t="shared" si="278"/>
        <v>1</v>
      </c>
      <c r="AM1608" s="8">
        <f t="shared" si="279"/>
        <v>115.86666666666666</v>
      </c>
      <c r="AN1608" s="8">
        <f t="shared" si="280"/>
        <v>559.95000000000005</v>
      </c>
      <c r="AO1608" s="8">
        <f>Table1[[#This Row],[L1 Worked Time]]+Table1[[#This Row],[Idle Time]]+Table1[[#This Row],[L1 Pend Time]]</f>
        <v>676.81666666666672</v>
      </c>
      <c r="AP1608" s="1" t="str">
        <f t="shared" si="281"/>
        <v>Wed</v>
      </c>
      <c r="AQ1608" s="6">
        <f>INT(Table1[[#This Row],[Create Date]])</f>
        <v>45049</v>
      </c>
      <c r="AR1608" s="2">
        <f t="shared" si="282"/>
        <v>45049</v>
      </c>
      <c r="AS1608" s="1" t="str">
        <f t="shared" si="283"/>
        <v>22:30:07</v>
      </c>
      <c r="AT1608" s="1" t="str">
        <f t="shared" si="284"/>
        <v>Week-1</v>
      </c>
      <c r="AU1608" s="3">
        <f t="shared" si="285"/>
        <v>0.91666666666666663</v>
      </c>
      <c r="AW1608">
        <v>115.86666666666666</v>
      </c>
      <c r="AX1608">
        <v>1</v>
      </c>
      <c r="AY1608">
        <v>559.95000000000005</v>
      </c>
    </row>
    <row r="1609" spans="1:51" x14ac:dyDescent="0.25">
      <c r="A1609">
        <v>9802</v>
      </c>
      <c r="B1609" t="s">
        <v>59</v>
      </c>
      <c r="D1609" t="s">
        <v>43</v>
      </c>
      <c r="E1609" t="s">
        <v>2813</v>
      </c>
      <c r="F1609" t="s">
        <v>4341</v>
      </c>
      <c r="G1609" t="s">
        <v>129</v>
      </c>
      <c r="H1609" t="s">
        <v>72</v>
      </c>
      <c r="I1609" t="s">
        <v>72</v>
      </c>
      <c r="J1609" t="s">
        <v>48</v>
      </c>
      <c r="L1609" t="s">
        <v>50</v>
      </c>
      <c r="M1609" t="s">
        <v>65</v>
      </c>
      <c r="N1609">
        <v>1</v>
      </c>
      <c r="O1609" t="s">
        <v>48</v>
      </c>
      <c r="P1609" t="s">
        <v>66</v>
      </c>
      <c r="Q1609" t="s">
        <v>73</v>
      </c>
      <c r="V1609" t="s">
        <v>48</v>
      </c>
      <c r="W1609" t="s">
        <v>54</v>
      </c>
      <c r="X1609" t="s">
        <v>4342</v>
      </c>
      <c r="Y1609" t="s">
        <v>54</v>
      </c>
      <c r="Z1609" t="s">
        <v>253</v>
      </c>
      <c r="AA1609" t="s">
        <v>54</v>
      </c>
      <c r="AB1609" t="s">
        <v>57</v>
      </c>
      <c r="AC1609" t="s">
        <v>4343</v>
      </c>
      <c r="AH1609">
        <f t="shared" si="275"/>
        <v>0</v>
      </c>
      <c r="AI1609">
        <f t="shared" si="276"/>
        <v>1</v>
      </c>
      <c r="AJ1609" t="str">
        <f t="shared" si="277"/>
        <v/>
      </c>
      <c r="AK1609">
        <v>1</v>
      </c>
      <c r="AL1609" s="8">
        <f t="shared" si="278"/>
        <v>1</v>
      </c>
      <c r="AM1609" s="8">
        <f t="shared" si="279"/>
        <v>117.71666666666667</v>
      </c>
      <c r="AN1609" s="8">
        <f t="shared" si="280"/>
        <v>560.85</v>
      </c>
      <c r="AO1609" s="8">
        <f>Table1[[#This Row],[L1 Worked Time]]+Table1[[#This Row],[Idle Time]]+Table1[[#This Row],[L1 Pend Time]]</f>
        <v>679.56666666666672</v>
      </c>
      <c r="AP1609" s="1" t="str">
        <f t="shared" si="281"/>
        <v>Wed</v>
      </c>
      <c r="AQ1609" s="6">
        <f>INT(Table1[[#This Row],[Create Date]])</f>
        <v>45049</v>
      </c>
      <c r="AR1609" s="2">
        <f t="shared" si="282"/>
        <v>45049</v>
      </c>
      <c r="AS1609" s="1" t="str">
        <f t="shared" si="283"/>
        <v>22:30:06</v>
      </c>
      <c r="AT1609" s="1" t="str">
        <f t="shared" si="284"/>
        <v>Week-1</v>
      </c>
      <c r="AU1609" s="3">
        <f t="shared" si="285"/>
        <v>0.91666666666666663</v>
      </c>
      <c r="AW1609">
        <v>117.71666666666667</v>
      </c>
      <c r="AX1609">
        <v>1</v>
      </c>
      <c r="AY1609">
        <v>560.85</v>
      </c>
    </row>
    <row r="1610" spans="1:51" x14ac:dyDescent="0.25">
      <c r="A1610">
        <v>9801</v>
      </c>
      <c r="B1610" t="s">
        <v>59</v>
      </c>
      <c r="D1610" t="s">
        <v>43</v>
      </c>
      <c r="E1610" t="s">
        <v>2813</v>
      </c>
      <c r="F1610" t="s">
        <v>4344</v>
      </c>
      <c r="G1610" t="s">
        <v>129</v>
      </c>
      <c r="H1610" t="s">
        <v>72</v>
      </c>
      <c r="I1610" t="s">
        <v>72</v>
      </c>
      <c r="J1610" t="s">
        <v>64</v>
      </c>
      <c r="L1610" t="s">
        <v>50</v>
      </c>
      <c r="M1610" t="s">
        <v>65</v>
      </c>
      <c r="N1610">
        <v>1</v>
      </c>
      <c r="O1610" t="s">
        <v>48</v>
      </c>
      <c r="P1610" t="s">
        <v>66</v>
      </c>
      <c r="Q1610" t="s">
        <v>73</v>
      </c>
      <c r="V1610" t="s">
        <v>48</v>
      </c>
      <c r="W1610" t="s">
        <v>54</v>
      </c>
      <c r="X1610" t="s">
        <v>4345</v>
      </c>
      <c r="Y1610" t="s">
        <v>54</v>
      </c>
      <c r="Z1610" t="s">
        <v>1814</v>
      </c>
      <c r="AA1610" t="s">
        <v>54</v>
      </c>
      <c r="AB1610" t="s">
        <v>57</v>
      </c>
      <c r="AC1610" t="s">
        <v>4346</v>
      </c>
      <c r="AH1610">
        <f t="shared" si="275"/>
        <v>0</v>
      </c>
      <c r="AI1610">
        <f t="shared" si="276"/>
        <v>1</v>
      </c>
      <c r="AJ1610" t="str">
        <f t="shared" si="277"/>
        <v/>
      </c>
      <c r="AK1610">
        <v>1</v>
      </c>
      <c r="AL1610" s="8">
        <f t="shared" si="278"/>
        <v>1</v>
      </c>
      <c r="AM1610" s="8">
        <f t="shared" si="279"/>
        <v>148.9</v>
      </c>
      <c r="AN1610" s="8">
        <f t="shared" si="280"/>
        <v>561.51666666666665</v>
      </c>
      <c r="AO1610" s="8">
        <f>Table1[[#This Row],[L1 Worked Time]]+Table1[[#This Row],[Idle Time]]+Table1[[#This Row],[L1 Pend Time]]</f>
        <v>711.41666666666663</v>
      </c>
      <c r="AP1610" s="1" t="str">
        <f t="shared" si="281"/>
        <v>Wed</v>
      </c>
      <c r="AQ1610" s="6">
        <f>INT(Table1[[#This Row],[Create Date]])</f>
        <v>45049</v>
      </c>
      <c r="AR1610" s="2">
        <f t="shared" si="282"/>
        <v>45049</v>
      </c>
      <c r="AS1610" s="1" t="str">
        <f t="shared" si="283"/>
        <v>22:00:07</v>
      </c>
      <c r="AT1610" s="1" t="str">
        <f t="shared" si="284"/>
        <v>Week-1</v>
      </c>
      <c r="AU1610" s="3">
        <f t="shared" si="285"/>
        <v>0.91666666666666663</v>
      </c>
      <c r="AW1610">
        <v>148.9</v>
      </c>
      <c r="AX1610">
        <v>1</v>
      </c>
      <c r="AY1610">
        <v>561.51666666666665</v>
      </c>
    </row>
    <row r="1611" spans="1:51" x14ac:dyDescent="0.25">
      <c r="A1611">
        <v>9800</v>
      </c>
      <c r="B1611" t="s">
        <v>59</v>
      </c>
      <c r="D1611" t="s">
        <v>43</v>
      </c>
      <c r="E1611" t="s">
        <v>2813</v>
      </c>
      <c r="F1611" t="s">
        <v>4344</v>
      </c>
      <c r="G1611" t="s">
        <v>129</v>
      </c>
      <c r="H1611" t="s">
        <v>72</v>
      </c>
      <c r="I1611" t="s">
        <v>72</v>
      </c>
      <c r="J1611" t="s">
        <v>48</v>
      </c>
      <c r="L1611" t="s">
        <v>50</v>
      </c>
      <c r="M1611" t="s">
        <v>65</v>
      </c>
      <c r="N1611">
        <v>0</v>
      </c>
      <c r="O1611" t="s">
        <v>48</v>
      </c>
      <c r="P1611" t="s">
        <v>66</v>
      </c>
      <c r="Q1611" t="s">
        <v>73</v>
      </c>
      <c r="V1611" t="s">
        <v>48</v>
      </c>
      <c r="W1611" t="s">
        <v>54</v>
      </c>
      <c r="X1611" t="s">
        <v>4347</v>
      </c>
      <c r="Y1611" t="s">
        <v>54</v>
      </c>
      <c r="Z1611" t="s">
        <v>2860</v>
      </c>
      <c r="AA1611" t="s">
        <v>54</v>
      </c>
      <c r="AB1611" t="s">
        <v>57</v>
      </c>
      <c r="AC1611" t="s">
        <v>4348</v>
      </c>
      <c r="AH1611">
        <f t="shared" si="275"/>
        <v>0</v>
      </c>
      <c r="AI1611">
        <f t="shared" si="276"/>
        <v>1</v>
      </c>
      <c r="AJ1611" t="str">
        <f t="shared" si="277"/>
        <v/>
      </c>
      <c r="AK1611">
        <v>1</v>
      </c>
      <c r="AL1611" s="8">
        <f t="shared" si="278"/>
        <v>0</v>
      </c>
      <c r="AM1611" s="8">
        <f t="shared" si="279"/>
        <v>148.63333333333333</v>
      </c>
      <c r="AN1611" s="8">
        <f t="shared" si="280"/>
        <v>564.36666666666667</v>
      </c>
      <c r="AO1611" s="8">
        <f>Table1[[#This Row],[L1 Worked Time]]+Table1[[#This Row],[Idle Time]]+Table1[[#This Row],[L1 Pend Time]]</f>
        <v>713</v>
      </c>
      <c r="AP1611" s="1" t="str">
        <f t="shared" si="281"/>
        <v>Wed</v>
      </c>
      <c r="AQ1611" s="6">
        <f>INT(Table1[[#This Row],[Create Date]])</f>
        <v>45049</v>
      </c>
      <c r="AR1611" s="2">
        <f t="shared" si="282"/>
        <v>45049</v>
      </c>
      <c r="AS1611" s="1" t="str">
        <f t="shared" si="283"/>
        <v>22:00:07</v>
      </c>
      <c r="AT1611" s="1" t="str">
        <f t="shared" si="284"/>
        <v>Week-1</v>
      </c>
      <c r="AU1611" s="3">
        <f t="shared" si="285"/>
        <v>0.91666666666666663</v>
      </c>
      <c r="AW1611">
        <v>148.63333333333333</v>
      </c>
      <c r="AX1611">
        <v>0</v>
      </c>
      <c r="AY1611">
        <v>564.36666666666667</v>
      </c>
    </row>
    <row r="1612" spans="1:51" x14ac:dyDescent="0.25">
      <c r="A1612">
        <v>9799</v>
      </c>
      <c r="B1612" t="s">
        <v>59</v>
      </c>
      <c r="D1612" t="s">
        <v>43</v>
      </c>
      <c r="E1612" t="s">
        <v>2813</v>
      </c>
      <c r="F1612" t="s">
        <v>4344</v>
      </c>
      <c r="G1612" t="s">
        <v>129</v>
      </c>
      <c r="H1612" t="s">
        <v>72</v>
      </c>
      <c r="I1612" t="s">
        <v>72</v>
      </c>
      <c r="J1612" t="s">
        <v>64</v>
      </c>
      <c r="L1612" t="s">
        <v>50</v>
      </c>
      <c r="M1612" t="s">
        <v>65</v>
      </c>
      <c r="N1612">
        <v>1</v>
      </c>
      <c r="O1612" t="s">
        <v>48</v>
      </c>
      <c r="P1612" t="s">
        <v>66</v>
      </c>
      <c r="Q1612" t="s">
        <v>73</v>
      </c>
      <c r="V1612" t="s">
        <v>48</v>
      </c>
      <c r="W1612" t="s">
        <v>54</v>
      </c>
      <c r="X1612" t="s">
        <v>4349</v>
      </c>
      <c r="Y1612" t="s">
        <v>54</v>
      </c>
      <c r="Z1612" t="s">
        <v>1351</v>
      </c>
      <c r="AA1612" t="s">
        <v>54</v>
      </c>
      <c r="AB1612" t="s">
        <v>57</v>
      </c>
      <c r="AC1612" t="s">
        <v>4350</v>
      </c>
      <c r="AH1612">
        <f t="shared" si="275"/>
        <v>0</v>
      </c>
      <c r="AI1612">
        <f t="shared" si="276"/>
        <v>1</v>
      </c>
      <c r="AJ1612" t="str">
        <f t="shared" si="277"/>
        <v/>
      </c>
      <c r="AK1612">
        <v>1</v>
      </c>
      <c r="AL1612" s="8">
        <f t="shared" si="278"/>
        <v>1</v>
      </c>
      <c r="AM1612" s="8">
        <f t="shared" si="279"/>
        <v>148.91666666666666</v>
      </c>
      <c r="AN1612" s="8">
        <f t="shared" si="280"/>
        <v>564.56666666666672</v>
      </c>
      <c r="AO1612" s="8">
        <f>Table1[[#This Row],[L1 Worked Time]]+Table1[[#This Row],[Idle Time]]+Table1[[#This Row],[L1 Pend Time]]</f>
        <v>714.48333333333335</v>
      </c>
      <c r="AP1612" s="1" t="str">
        <f t="shared" si="281"/>
        <v>Wed</v>
      </c>
      <c r="AQ1612" s="6">
        <f>INT(Table1[[#This Row],[Create Date]])</f>
        <v>45049</v>
      </c>
      <c r="AR1612" s="2">
        <f t="shared" si="282"/>
        <v>45049</v>
      </c>
      <c r="AS1612" s="1" t="str">
        <f t="shared" si="283"/>
        <v>22:00:07</v>
      </c>
      <c r="AT1612" s="1" t="str">
        <f t="shared" si="284"/>
        <v>Week-1</v>
      </c>
      <c r="AU1612" s="3">
        <f t="shared" si="285"/>
        <v>0.91666666666666663</v>
      </c>
      <c r="AW1612">
        <v>148.91666666666666</v>
      </c>
      <c r="AX1612">
        <v>1</v>
      </c>
      <c r="AY1612">
        <v>564.56666666666672</v>
      </c>
    </row>
    <row r="1613" spans="1:51" x14ac:dyDescent="0.25">
      <c r="A1613">
        <v>9798</v>
      </c>
      <c r="B1613" t="s">
        <v>59</v>
      </c>
      <c r="D1613" t="s">
        <v>43</v>
      </c>
      <c r="E1613" t="s">
        <v>2813</v>
      </c>
      <c r="F1613" t="s">
        <v>4344</v>
      </c>
      <c r="G1613" t="s">
        <v>129</v>
      </c>
      <c r="H1613" t="s">
        <v>72</v>
      </c>
      <c r="I1613" t="s">
        <v>72</v>
      </c>
      <c r="J1613" t="s">
        <v>48</v>
      </c>
      <c r="L1613" t="s">
        <v>50</v>
      </c>
      <c r="M1613" t="s">
        <v>65</v>
      </c>
      <c r="N1613">
        <v>1</v>
      </c>
      <c r="O1613" t="s">
        <v>48</v>
      </c>
      <c r="P1613" t="s">
        <v>66</v>
      </c>
      <c r="Q1613" t="s">
        <v>73</v>
      </c>
      <c r="V1613" t="s">
        <v>48</v>
      </c>
      <c r="W1613" t="s">
        <v>54</v>
      </c>
      <c r="X1613" t="s">
        <v>4351</v>
      </c>
      <c r="Y1613" t="s">
        <v>54</v>
      </c>
      <c r="Z1613" t="s">
        <v>945</v>
      </c>
      <c r="AA1613" t="s">
        <v>54</v>
      </c>
      <c r="AB1613" t="s">
        <v>57</v>
      </c>
      <c r="AC1613" t="s">
        <v>4352</v>
      </c>
      <c r="AH1613">
        <f t="shared" si="275"/>
        <v>0</v>
      </c>
      <c r="AI1613">
        <f t="shared" si="276"/>
        <v>1</v>
      </c>
      <c r="AJ1613" t="str">
        <f t="shared" si="277"/>
        <v/>
      </c>
      <c r="AK1613">
        <v>1</v>
      </c>
      <c r="AL1613" s="8">
        <f t="shared" si="278"/>
        <v>1</v>
      </c>
      <c r="AM1613" s="8">
        <f t="shared" si="279"/>
        <v>149.89999999999998</v>
      </c>
      <c r="AN1613" s="8">
        <f t="shared" si="280"/>
        <v>565.54999999999995</v>
      </c>
      <c r="AO1613" s="8">
        <f>Table1[[#This Row],[L1 Worked Time]]+Table1[[#This Row],[Idle Time]]+Table1[[#This Row],[L1 Pend Time]]</f>
        <v>716.44999999999993</v>
      </c>
      <c r="AP1613" s="1" t="str">
        <f t="shared" si="281"/>
        <v>Wed</v>
      </c>
      <c r="AQ1613" s="6">
        <f>INT(Table1[[#This Row],[Create Date]])</f>
        <v>45049</v>
      </c>
      <c r="AR1613" s="2">
        <f t="shared" si="282"/>
        <v>45049</v>
      </c>
      <c r="AS1613" s="1" t="str">
        <f t="shared" si="283"/>
        <v>22:00:07</v>
      </c>
      <c r="AT1613" s="1" t="str">
        <f t="shared" si="284"/>
        <v>Week-1</v>
      </c>
      <c r="AU1613" s="3">
        <f t="shared" si="285"/>
        <v>0.91666666666666663</v>
      </c>
      <c r="AW1613">
        <v>149.89999999999998</v>
      </c>
      <c r="AX1613">
        <v>1</v>
      </c>
      <c r="AY1613">
        <v>565.54999999999995</v>
      </c>
    </row>
    <row r="1614" spans="1:51" x14ac:dyDescent="0.25">
      <c r="A1614">
        <v>9797</v>
      </c>
      <c r="B1614" t="s">
        <v>59</v>
      </c>
      <c r="D1614" t="s">
        <v>43</v>
      </c>
      <c r="E1614" t="s">
        <v>2813</v>
      </c>
      <c r="F1614" t="s">
        <v>4353</v>
      </c>
      <c r="G1614" t="s">
        <v>129</v>
      </c>
      <c r="H1614" t="s">
        <v>72</v>
      </c>
      <c r="I1614" t="s">
        <v>72</v>
      </c>
      <c r="J1614" t="s">
        <v>48</v>
      </c>
      <c r="L1614" t="s">
        <v>50</v>
      </c>
      <c r="M1614" t="s">
        <v>65</v>
      </c>
      <c r="N1614">
        <v>1</v>
      </c>
      <c r="O1614" t="s">
        <v>48</v>
      </c>
      <c r="P1614" t="s">
        <v>66</v>
      </c>
      <c r="Q1614" t="s">
        <v>73</v>
      </c>
      <c r="V1614" t="s">
        <v>48</v>
      </c>
      <c r="W1614" t="s">
        <v>54</v>
      </c>
      <c r="X1614" t="s">
        <v>4354</v>
      </c>
      <c r="Y1614" t="s">
        <v>54</v>
      </c>
      <c r="Z1614" t="s">
        <v>3046</v>
      </c>
      <c r="AA1614" t="s">
        <v>54</v>
      </c>
      <c r="AB1614" t="s">
        <v>57</v>
      </c>
      <c r="AC1614" t="s">
        <v>4355</v>
      </c>
      <c r="AH1614">
        <f t="shared" si="275"/>
        <v>0</v>
      </c>
      <c r="AI1614">
        <f t="shared" si="276"/>
        <v>1</v>
      </c>
      <c r="AJ1614" t="str">
        <f t="shared" si="277"/>
        <v/>
      </c>
      <c r="AK1614">
        <v>1</v>
      </c>
      <c r="AL1614" s="8">
        <f t="shared" si="278"/>
        <v>1</v>
      </c>
      <c r="AM1614" s="8">
        <f t="shared" si="279"/>
        <v>150.75</v>
      </c>
      <c r="AN1614" s="8">
        <f t="shared" si="280"/>
        <v>567.65</v>
      </c>
      <c r="AO1614" s="8">
        <f>Table1[[#This Row],[L1 Worked Time]]+Table1[[#This Row],[Idle Time]]+Table1[[#This Row],[L1 Pend Time]]</f>
        <v>719.4</v>
      </c>
      <c r="AP1614" s="1" t="str">
        <f t="shared" si="281"/>
        <v>Wed</v>
      </c>
      <c r="AQ1614" s="6">
        <f>INT(Table1[[#This Row],[Create Date]])</f>
        <v>45049</v>
      </c>
      <c r="AR1614" s="2">
        <f t="shared" si="282"/>
        <v>45049</v>
      </c>
      <c r="AS1614" s="1" t="str">
        <f t="shared" si="283"/>
        <v>22:00:06</v>
      </c>
      <c r="AT1614" s="1" t="str">
        <f t="shared" si="284"/>
        <v>Week-1</v>
      </c>
      <c r="AU1614" s="3">
        <f t="shared" si="285"/>
        <v>0.91666666666666663</v>
      </c>
      <c r="AW1614">
        <v>150.75</v>
      </c>
      <c r="AX1614">
        <v>1</v>
      </c>
      <c r="AY1614">
        <v>567.65</v>
      </c>
    </row>
    <row r="1615" spans="1:51" x14ac:dyDescent="0.25">
      <c r="A1615">
        <v>9796</v>
      </c>
      <c r="B1615" t="s">
        <v>59</v>
      </c>
      <c r="D1615" t="s">
        <v>43</v>
      </c>
      <c r="E1615" t="s">
        <v>2813</v>
      </c>
      <c r="F1615" t="s">
        <v>4356</v>
      </c>
      <c r="G1615" t="s">
        <v>129</v>
      </c>
      <c r="H1615" t="s">
        <v>72</v>
      </c>
      <c r="I1615" t="s">
        <v>72</v>
      </c>
      <c r="J1615" t="s">
        <v>48</v>
      </c>
      <c r="L1615" t="s">
        <v>50</v>
      </c>
      <c r="M1615" t="s">
        <v>65</v>
      </c>
      <c r="N1615">
        <v>1</v>
      </c>
      <c r="O1615" t="s">
        <v>48</v>
      </c>
      <c r="P1615" t="s">
        <v>66</v>
      </c>
      <c r="Q1615" t="s">
        <v>73</v>
      </c>
      <c r="V1615" t="s">
        <v>48</v>
      </c>
      <c r="W1615" t="s">
        <v>54</v>
      </c>
      <c r="X1615" t="s">
        <v>4357</v>
      </c>
      <c r="Y1615" t="s">
        <v>54</v>
      </c>
      <c r="Z1615" t="s">
        <v>232</v>
      </c>
      <c r="AA1615" t="s">
        <v>54</v>
      </c>
      <c r="AB1615" t="s">
        <v>57</v>
      </c>
      <c r="AC1615" t="s">
        <v>4358</v>
      </c>
      <c r="AH1615">
        <f t="shared" si="275"/>
        <v>0</v>
      </c>
      <c r="AI1615">
        <f t="shared" si="276"/>
        <v>1</v>
      </c>
      <c r="AJ1615" t="str">
        <f t="shared" si="277"/>
        <v/>
      </c>
      <c r="AK1615">
        <v>1</v>
      </c>
      <c r="AL1615" s="8">
        <f t="shared" si="278"/>
        <v>1</v>
      </c>
      <c r="AM1615" s="8">
        <f t="shared" si="279"/>
        <v>198.13333333333335</v>
      </c>
      <c r="AN1615" s="8">
        <f t="shared" si="280"/>
        <v>568.68333333333328</v>
      </c>
      <c r="AO1615" s="8">
        <f>Table1[[#This Row],[L1 Worked Time]]+Table1[[#This Row],[Idle Time]]+Table1[[#This Row],[L1 Pend Time]]</f>
        <v>767.81666666666661</v>
      </c>
      <c r="AP1615" s="1" t="str">
        <f t="shared" si="281"/>
        <v>Wed</v>
      </c>
      <c r="AQ1615" s="6">
        <f>INT(Table1[[#This Row],[Create Date]])</f>
        <v>45049</v>
      </c>
      <c r="AR1615" s="2">
        <f t="shared" si="282"/>
        <v>45049</v>
      </c>
      <c r="AS1615" s="1" t="str">
        <f t="shared" si="283"/>
        <v>21:30:07</v>
      </c>
      <c r="AT1615" s="1" t="str">
        <f t="shared" si="284"/>
        <v>Week-1</v>
      </c>
      <c r="AU1615" s="3">
        <f t="shared" si="285"/>
        <v>0.875</v>
      </c>
      <c r="AW1615">
        <v>198.13333333333335</v>
      </c>
      <c r="AX1615">
        <v>1</v>
      </c>
      <c r="AY1615">
        <v>568.68333333333328</v>
      </c>
    </row>
    <row r="1616" spans="1:51" x14ac:dyDescent="0.25">
      <c r="A1616">
        <v>9795</v>
      </c>
      <c r="B1616" t="s">
        <v>59</v>
      </c>
      <c r="D1616" t="s">
        <v>43</v>
      </c>
      <c r="E1616" t="s">
        <v>2813</v>
      </c>
      <c r="F1616" t="s">
        <v>4356</v>
      </c>
      <c r="G1616" t="s">
        <v>129</v>
      </c>
      <c r="H1616" t="s">
        <v>72</v>
      </c>
      <c r="I1616" t="s">
        <v>72</v>
      </c>
      <c r="J1616" t="s">
        <v>64</v>
      </c>
      <c r="L1616" t="s">
        <v>50</v>
      </c>
      <c r="M1616" t="s">
        <v>65</v>
      </c>
      <c r="N1616">
        <v>2</v>
      </c>
      <c r="O1616" t="s">
        <v>48</v>
      </c>
      <c r="P1616" t="s">
        <v>66</v>
      </c>
      <c r="Q1616" t="s">
        <v>73</v>
      </c>
      <c r="V1616" t="s">
        <v>48</v>
      </c>
      <c r="W1616" t="s">
        <v>54</v>
      </c>
      <c r="X1616" t="s">
        <v>4359</v>
      </c>
      <c r="Y1616" t="s">
        <v>54</v>
      </c>
      <c r="Z1616" t="s">
        <v>2413</v>
      </c>
      <c r="AA1616" t="s">
        <v>54</v>
      </c>
      <c r="AB1616" t="s">
        <v>57</v>
      </c>
      <c r="AC1616" t="s">
        <v>4360</v>
      </c>
      <c r="AH1616">
        <f t="shared" si="275"/>
        <v>0</v>
      </c>
      <c r="AI1616">
        <f t="shared" si="276"/>
        <v>1</v>
      </c>
      <c r="AJ1616" t="str">
        <f t="shared" si="277"/>
        <v/>
      </c>
      <c r="AK1616">
        <v>1</v>
      </c>
      <c r="AL1616" s="8">
        <f t="shared" si="278"/>
        <v>2</v>
      </c>
      <c r="AM1616" s="8">
        <f t="shared" si="279"/>
        <v>200.71666666666664</v>
      </c>
      <c r="AN1616" s="8">
        <f t="shared" si="280"/>
        <v>546.48333333333335</v>
      </c>
      <c r="AO1616" s="8">
        <f>Table1[[#This Row],[L1 Worked Time]]+Table1[[#This Row],[Idle Time]]+Table1[[#This Row],[L1 Pend Time]]</f>
        <v>749.2</v>
      </c>
      <c r="AP1616" s="1" t="str">
        <f t="shared" si="281"/>
        <v>Wed</v>
      </c>
      <c r="AQ1616" s="6">
        <f>INT(Table1[[#This Row],[Create Date]])</f>
        <v>45049</v>
      </c>
      <c r="AR1616" s="2">
        <f t="shared" si="282"/>
        <v>45049</v>
      </c>
      <c r="AS1616" s="1" t="str">
        <f t="shared" si="283"/>
        <v>21:30:07</v>
      </c>
      <c r="AT1616" s="1" t="str">
        <f t="shared" si="284"/>
        <v>Week-1</v>
      </c>
      <c r="AU1616" s="3">
        <f t="shared" si="285"/>
        <v>0.875</v>
      </c>
      <c r="AW1616">
        <v>200.71666666666664</v>
      </c>
      <c r="AX1616">
        <v>2</v>
      </c>
      <c r="AY1616">
        <v>546.48333333333335</v>
      </c>
    </row>
    <row r="1617" spans="1:51" x14ac:dyDescent="0.25">
      <c r="A1617">
        <v>9794</v>
      </c>
      <c r="B1617" t="s">
        <v>59</v>
      </c>
      <c r="C1617" t="s">
        <v>60</v>
      </c>
      <c r="D1617" t="s">
        <v>43</v>
      </c>
      <c r="E1617" t="s">
        <v>4361</v>
      </c>
      <c r="F1617" t="s">
        <v>4356</v>
      </c>
      <c r="G1617" t="s">
        <v>46</v>
      </c>
      <c r="H1617" t="s">
        <v>72</v>
      </c>
      <c r="I1617" t="s">
        <v>72</v>
      </c>
      <c r="J1617" t="s">
        <v>48</v>
      </c>
      <c r="L1617" t="s">
        <v>50</v>
      </c>
      <c r="M1617" t="s">
        <v>65</v>
      </c>
      <c r="N1617">
        <v>41</v>
      </c>
      <c r="O1617" t="s">
        <v>48</v>
      </c>
      <c r="P1617" t="s">
        <v>66</v>
      </c>
      <c r="Q1617" t="s">
        <v>73</v>
      </c>
      <c r="V1617" t="s">
        <v>48</v>
      </c>
      <c r="W1617" t="s">
        <v>54</v>
      </c>
      <c r="X1617" t="s">
        <v>4362</v>
      </c>
      <c r="Y1617" t="s">
        <v>54</v>
      </c>
      <c r="Z1617" t="s">
        <v>95</v>
      </c>
      <c r="AA1617" t="s">
        <v>54</v>
      </c>
      <c r="AB1617" t="s">
        <v>57</v>
      </c>
      <c r="AC1617" t="s">
        <v>4363</v>
      </c>
      <c r="AH1617">
        <f t="shared" si="275"/>
        <v>0</v>
      </c>
      <c r="AI1617">
        <f t="shared" si="276"/>
        <v>1</v>
      </c>
      <c r="AJ1617" t="str">
        <f t="shared" si="277"/>
        <v/>
      </c>
      <c r="AK1617">
        <v>1</v>
      </c>
      <c r="AL1617" s="8">
        <f t="shared" si="278"/>
        <v>41</v>
      </c>
      <c r="AM1617" s="8">
        <f t="shared" si="279"/>
        <v>200.45</v>
      </c>
      <c r="AN1617" s="8">
        <f t="shared" si="280"/>
        <v>199.8</v>
      </c>
      <c r="AO1617" s="8">
        <f>Table1[[#This Row],[L1 Worked Time]]+Table1[[#This Row],[Idle Time]]+Table1[[#This Row],[L1 Pend Time]]</f>
        <v>441.25</v>
      </c>
      <c r="AP1617" s="1" t="str">
        <f t="shared" si="281"/>
        <v>Wed</v>
      </c>
      <c r="AQ1617" s="6">
        <f>INT(Table1[[#This Row],[Create Date]])</f>
        <v>45049</v>
      </c>
      <c r="AR1617" s="2">
        <f t="shared" si="282"/>
        <v>45049</v>
      </c>
      <c r="AS1617" s="1" t="str">
        <f t="shared" si="283"/>
        <v>21:30:07</v>
      </c>
      <c r="AT1617" s="1" t="str">
        <f t="shared" si="284"/>
        <v>Week-1</v>
      </c>
      <c r="AU1617" s="3">
        <f t="shared" si="285"/>
        <v>0.875</v>
      </c>
      <c r="AW1617">
        <v>200.45</v>
      </c>
      <c r="AX1617">
        <v>41</v>
      </c>
      <c r="AY1617">
        <v>199.8</v>
      </c>
    </row>
    <row r="1618" spans="1:51" x14ac:dyDescent="0.25">
      <c r="A1618">
        <v>9793</v>
      </c>
      <c r="B1618" t="s">
        <v>59</v>
      </c>
      <c r="D1618" t="s">
        <v>43</v>
      </c>
      <c r="E1618" t="s">
        <v>2813</v>
      </c>
      <c r="F1618" t="s">
        <v>4356</v>
      </c>
      <c r="G1618" t="s">
        <v>129</v>
      </c>
      <c r="H1618" t="s">
        <v>72</v>
      </c>
      <c r="I1618" t="s">
        <v>72</v>
      </c>
      <c r="J1618" t="s">
        <v>48</v>
      </c>
      <c r="L1618" t="s">
        <v>50</v>
      </c>
      <c r="M1618" t="s">
        <v>65</v>
      </c>
      <c r="N1618">
        <v>1</v>
      </c>
      <c r="O1618" t="s">
        <v>48</v>
      </c>
      <c r="P1618" t="s">
        <v>66</v>
      </c>
      <c r="Q1618" t="s">
        <v>73</v>
      </c>
      <c r="V1618" t="s">
        <v>48</v>
      </c>
      <c r="W1618" t="s">
        <v>54</v>
      </c>
      <c r="X1618" t="s">
        <v>4364</v>
      </c>
      <c r="Y1618" t="s">
        <v>54</v>
      </c>
      <c r="Z1618" t="s">
        <v>4365</v>
      </c>
      <c r="AA1618" t="s">
        <v>54</v>
      </c>
      <c r="AB1618" t="s">
        <v>57</v>
      </c>
      <c r="AC1618" t="s">
        <v>4366</v>
      </c>
      <c r="AH1618">
        <f t="shared" si="275"/>
        <v>0</v>
      </c>
      <c r="AI1618">
        <f t="shared" si="276"/>
        <v>1</v>
      </c>
      <c r="AJ1618" t="str">
        <f t="shared" si="277"/>
        <v/>
      </c>
      <c r="AK1618">
        <v>1</v>
      </c>
      <c r="AL1618" s="8">
        <f t="shared" si="278"/>
        <v>1</v>
      </c>
      <c r="AM1618" s="8">
        <f t="shared" si="279"/>
        <v>199.96666666666667</v>
      </c>
      <c r="AN1618" s="8">
        <f t="shared" si="280"/>
        <v>347.85</v>
      </c>
      <c r="AO1618" s="8">
        <f>Table1[[#This Row],[L1 Worked Time]]+Table1[[#This Row],[Idle Time]]+Table1[[#This Row],[L1 Pend Time]]</f>
        <v>548.81666666666672</v>
      </c>
      <c r="AP1618" s="1" t="str">
        <f t="shared" si="281"/>
        <v>Wed</v>
      </c>
      <c r="AQ1618" s="6">
        <f>INT(Table1[[#This Row],[Create Date]])</f>
        <v>45049</v>
      </c>
      <c r="AR1618" s="2">
        <f t="shared" si="282"/>
        <v>45049</v>
      </c>
      <c r="AS1618" s="1" t="str">
        <f t="shared" si="283"/>
        <v>21:30:07</v>
      </c>
      <c r="AT1618" s="1" t="str">
        <f t="shared" si="284"/>
        <v>Week-1</v>
      </c>
      <c r="AU1618" s="3">
        <f t="shared" si="285"/>
        <v>0.875</v>
      </c>
      <c r="AW1618">
        <v>199.96666666666667</v>
      </c>
      <c r="AX1618">
        <v>1</v>
      </c>
      <c r="AY1618">
        <v>347.85</v>
      </c>
    </row>
    <row r="1619" spans="1:51" x14ac:dyDescent="0.25">
      <c r="A1619">
        <v>9792</v>
      </c>
      <c r="B1619" t="s">
        <v>59</v>
      </c>
      <c r="D1619" t="s">
        <v>43</v>
      </c>
      <c r="E1619" t="s">
        <v>2813</v>
      </c>
      <c r="F1619" t="s">
        <v>4367</v>
      </c>
      <c r="G1619" t="s">
        <v>129</v>
      </c>
      <c r="H1619" t="s">
        <v>72</v>
      </c>
      <c r="I1619" t="s">
        <v>72</v>
      </c>
      <c r="J1619" t="s">
        <v>48</v>
      </c>
      <c r="L1619" t="s">
        <v>50</v>
      </c>
      <c r="M1619" t="s">
        <v>65</v>
      </c>
      <c r="N1619">
        <v>2</v>
      </c>
      <c r="O1619" t="s">
        <v>48</v>
      </c>
      <c r="P1619" t="s">
        <v>66</v>
      </c>
      <c r="Q1619" t="s">
        <v>73</v>
      </c>
      <c r="V1619" t="s">
        <v>48</v>
      </c>
      <c r="W1619" t="s">
        <v>54</v>
      </c>
      <c r="X1619" t="s">
        <v>359</v>
      </c>
      <c r="Y1619" t="s">
        <v>54</v>
      </c>
      <c r="Z1619" t="s">
        <v>666</v>
      </c>
      <c r="AA1619" t="s">
        <v>54</v>
      </c>
      <c r="AB1619" t="s">
        <v>57</v>
      </c>
      <c r="AC1619" t="s">
        <v>4368</v>
      </c>
      <c r="AH1619">
        <f t="shared" si="275"/>
        <v>0</v>
      </c>
      <c r="AI1619">
        <f t="shared" si="276"/>
        <v>1</v>
      </c>
      <c r="AJ1619" t="str">
        <f t="shared" si="277"/>
        <v/>
      </c>
      <c r="AK1619">
        <v>1</v>
      </c>
      <c r="AL1619" s="8">
        <f t="shared" si="278"/>
        <v>2</v>
      </c>
      <c r="AM1619" s="8">
        <f t="shared" si="279"/>
        <v>0.2</v>
      </c>
      <c r="AN1619" s="8">
        <f t="shared" si="280"/>
        <v>546.34999999999991</v>
      </c>
      <c r="AO1619" s="8">
        <f>Table1[[#This Row],[L1 Worked Time]]+Table1[[#This Row],[Idle Time]]+Table1[[#This Row],[L1 Pend Time]]</f>
        <v>548.54999999999995</v>
      </c>
      <c r="AP1619" s="1" t="str">
        <f t="shared" si="281"/>
        <v>Wed</v>
      </c>
      <c r="AQ1619" s="6">
        <f>INT(Table1[[#This Row],[Create Date]])</f>
        <v>45049</v>
      </c>
      <c r="AR1619" s="2">
        <f t="shared" si="282"/>
        <v>45049</v>
      </c>
      <c r="AS1619" s="1" t="str">
        <f t="shared" si="283"/>
        <v>21:30:06</v>
      </c>
      <c r="AT1619" s="1" t="str">
        <f t="shared" si="284"/>
        <v>Week-1</v>
      </c>
      <c r="AU1619" s="3">
        <f t="shared" si="285"/>
        <v>0.875</v>
      </c>
      <c r="AW1619">
        <v>0.2</v>
      </c>
      <c r="AX1619">
        <v>2</v>
      </c>
      <c r="AY1619">
        <v>546.34999999999991</v>
      </c>
    </row>
    <row r="1620" spans="1:51" x14ac:dyDescent="0.25">
      <c r="A1620">
        <v>9790</v>
      </c>
      <c r="B1620" t="s">
        <v>59</v>
      </c>
      <c r="D1620" t="s">
        <v>43</v>
      </c>
      <c r="E1620" t="s">
        <v>2813</v>
      </c>
      <c r="F1620" t="s">
        <v>4369</v>
      </c>
      <c r="G1620" t="s">
        <v>129</v>
      </c>
      <c r="H1620" t="s">
        <v>72</v>
      </c>
      <c r="I1620" t="s">
        <v>72</v>
      </c>
      <c r="J1620" t="s">
        <v>48</v>
      </c>
      <c r="L1620" t="s">
        <v>50</v>
      </c>
      <c r="M1620" t="s">
        <v>65</v>
      </c>
      <c r="N1620">
        <v>2</v>
      </c>
      <c r="O1620" t="s">
        <v>48</v>
      </c>
      <c r="P1620" t="s">
        <v>66</v>
      </c>
      <c r="Q1620" t="s">
        <v>73</v>
      </c>
      <c r="V1620" t="s">
        <v>48</v>
      </c>
      <c r="W1620" t="s">
        <v>54</v>
      </c>
      <c r="X1620" t="s">
        <v>4370</v>
      </c>
      <c r="Y1620" t="s">
        <v>54</v>
      </c>
      <c r="Z1620" t="s">
        <v>1791</v>
      </c>
      <c r="AA1620" t="s">
        <v>54</v>
      </c>
      <c r="AB1620" t="s">
        <v>57</v>
      </c>
      <c r="AC1620" t="s">
        <v>4371</v>
      </c>
      <c r="AH1620">
        <f t="shared" si="275"/>
        <v>0</v>
      </c>
      <c r="AI1620">
        <f t="shared" si="276"/>
        <v>1</v>
      </c>
      <c r="AJ1620" t="str">
        <f t="shared" si="277"/>
        <v/>
      </c>
      <c r="AK1620">
        <v>1</v>
      </c>
      <c r="AL1620" s="8">
        <f t="shared" si="278"/>
        <v>2</v>
      </c>
      <c r="AM1620" s="8">
        <f t="shared" si="279"/>
        <v>21.833333333333332</v>
      </c>
      <c r="AN1620" s="8">
        <f t="shared" si="280"/>
        <v>541.79999999999995</v>
      </c>
      <c r="AO1620" s="8">
        <f>Table1[[#This Row],[L1 Worked Time]]+Table1[[#This Row],[Idle Time]]+Table1[[#This Row],[L1 Pend Time]]</f>
        <v>565.63333333333333</v>
      </c>
      <c r="AP1620" s="1" t="str">
        <f t="shared" si="281"/>
        <v>Wed</v>
      </c>
      <c r="AQ1620" s="6">
        <f>INT(Table1[[#This Row],[Create Date]])</f>
        <v>45049</v>
      </c>
      <c r="AR1620" s="2">
        <f t="shared" si="282"/>
        <v>45049</v>
      </c>
      <c r="AS1620" s="1" t="str">
        <f t="shared" si="283"/>
        <v>21:00:07</v>
      </c>
      <c r="AT1620" s="1" t="str">
        <f t="shared" si="284"/>
        <v>Week-1</v>
      </c>
      <c r="AU1620" s="3">
        <f t="shared" si="285"/>
        <v>0.875</v>
      </c>
      <c r="AW1620">
        <v>21.833333333333332</v>
      </c>
      <c r="AX1620">
        <v>2</v>
      </c>
      <c r="AY1620">
        <v>541.79999999999995</v>
      </c>
    </row>
    <row r="1621" spans="1:51" x14ac:dyDescent="0.25">
      <c r="A1621">
        <v>9791</v>
      </c>
      <c r="B1621" t="s">
        <v>59</v>
      </c>
      <c r="D1621" t="s">
        <v>43</v>
      </c>
      <c r="E1621" t="s">
        <v>2813</v>
      </c>
      <c r="F1621" t="s">
        <v>4369</v>
      </c>
      <c r="G1621" t="s">
        <v>129</v>
      </c>
      <c r="H1621" t="s">
        <v>72</v>
      </c>
      <c r="I1621" t="s">
        <v>72</v>
      </c>
      <c r="J1621" t="s">
        <v>48</v>
      </c>
      <c r="L1621" t="s">
        <v>50</v>
      </c>
      <c r="M1621" t="s">
        <v>65</v>
      </c>
      <c r="N1621">
        <v>3</v>
      </c>
      <c r="O1621" t="s">
        <v>48</v>
      </c>
      <c r="P1621" t="s">
        <v>66</v>
      </c>
      <c r="Q1621" t="s">
        <v>73</v>
      </c>
      <c r="V1621" t="s">
        <v>48</v>
      </c>
      <c r="W1621" t="s">
        <v>54</v>
      </c>
      <c r="X1621" t="s">
        <v>2175</v>
      </c>
      <c r="Y1621" t="s">
        <v>54</v>
      </c>
      <c r="Z1621" t="s">
        <v>1308</v>
      </c>
      <c r="AA1621" t="s">
        <v>54</v>
      </c>
      <c r="AB1621" t="s">
        <v>57</v>
      </c>
      <c r="AC1621" t="s">
        <v>4372</v>
      </c>
      <c r="AH1621">
        <f t="shared" si="275"/>
        <v>0</v>
      </c>
      <c r="AI1621">
        <f t="shared" si="276"/>
        <v>1</v>
      </c>
      <c r="AJ1621" t="str">
        <f t="shared" si="277"/>
        <v/>
      </c>
      <c r="AK1621">
        <v>1</v>
      </c>
      <c r="AL1621" s="8">
        <f t="shared" si="278"/>
        <v>3</v>
      </c>
      <c r="AM1621" s="8">
        <f t="shared" si="279"/>
        <v>21.083333333333332</v>
      </c>
      <c r="AN1621" s="8">
        <f t="shared" si="280"/>
        <v>546.06666666666672</v>
      </c>
      <c r="AO1621" s="8">
        <f>Table1[[#This Row],[L1 Worked Time]]+Table1[[#This Row],[Idle Time]]+Table1[[#This Row],[L1 Pend Time]]</f>
        <v>570.15000000000009</v>
      </c>
      <c r="AP1621" s="1" t="str">
        <f t="shared" si="281"/>
        <v>Wed</v>
      </c>
      <c r="AQ1621" s="6">
        <f>INT(Table1[[#This Row],[Create Date]])</f>
        <v>45049</v>
      </c>
      <c r="AR1621" s="2">
        <f t="shared" si="282"/>
        <v>45049</v>
      </c>
      <c r="AS1621" s="1" t="str">
        <f t="shared" si="283"/>
        <v>21:00:07</v>
      </c>
      <c r="AT1621" s="1" t="str">
        <f t="shared" si="284"/>
        <v>Week-1</v>
      </c>
      <c r="AU1621" s="3">
        <f t="shared" si="285"/>
        <v>0.875</v>
      </c>
      <c r="AW1621">
        <v>21.083333333333332</v>
      </c>
      <c r="AX1621">
        <v>3</v>
      </c>
      <c r="AY1621">
        <v>546.06666666666672</v>
      </c>
    </row>
    <row r="1622" spans="1:51" x14ac:dyDescent="0.25">
      <c r="A1622">
        <v>9789</v>
      </c>
      <c r="B1622" t="s">
        <v>59</v>
      </c>
      <c r="D1622" t="s">
        <v>43</v>
      </c>
      <c r="E1622" t="s">
        <v>2813</v>
      </c>
      <c r="F1622" t="s">
        <v>4369</v>
      </c>
      <c r="G1622" t="s">
        <v>129</v>
      </c>
      <c r="H1622" t="s">
        <v>72</v>
      </c>
      <c r="I1622" t="s">
        <v>72</v>
      </c>
      <c r="J1622" t="s">
        <v>48</v>
      </c>
      <c r="L1622" t="s">
        <v>50</v>
      </c>
      <c r="M1622" t="s">
        <v>65</v>
      </c>
      <c r="N1622">
        <v>3</v>
      </c>
      <c r="O1622" t="s">
        <v>48</v>
      </c>
      <c r="P1622" t="s">
        <v>66</v>
      </c>
      <c r="V1622" t="s">
        <v>48</v>
      </c>
      <c r="W1622" t="s">
        <v>54</v>
      </c>
      <c r="X1622" t="s">
        <v>4373</v>
      </c>
      <c r="Y1622" t="s">
        <v>54</v>
      </c>
      <c r="Z1622" t="s">
        <v>1809</v>
      </c>
      <c r="AA1622" t="s">
        <v>54</v>
      </c>
      <c r="AB1622" t="s">
        <v>57</v>
      </c>
      <c r="AC1622" t="s">
        <v>4374</v>
      </c>
      <c r="AH1622">
        <f t="shared" si="275"/>
        <v>0</v>
      </c>
      <c r="AI1622">
        <f t="shared" si="276"/>
        <v>1</v>
      </c>
      <c r="AJ1622" t="str">
        <f t="shared" si="277"/>
        <v/>
      </c>
      <c r="AK1622">
        <v>1</v>
      </c>
      <c r="AL1622" s="8">
        <f t="shared" si="278"/>
        <v>3</v>
      </c>
      <c r="AM1622" s="8">
        <f t="shared" si="279"/>
        <v>21.6</v>
      </c>
      <c r="AN1622" s="8">
        <f t="shared" si="280"/>
        <v>538.25</v>
      </c>
      <c r="AO1622" s="8">
        <f>Table1[[#This Row],[L1 Worked Time]]+Table1[[#This Row],[Idle Time]]+Table1[[#This Row],[L1 Pend Time]]</f>
        <v>562.85</v>
      </c>
      <c r="AP1622" s="1" t="str">
        <f t="shared" si="281"/>
        <v>Wed</v>
      </c>
      <c r="AQ1622" s="6">
        <f>INT(Table1[[#This Row],[Create Date]])</f>
        <v>45049</v>
      </c>
      <c r="AR1622" s="2">
        <f t="shared" si="282"/>
        <v>45049</v>
      </c>
      <c r="AS1622" s="1" t="str">
        <f t="shared" si="283"/>
        <v>21:00:07</v>
      </c>
      <c r="AT1622" s="1" t="str">
        <f t="shared" si="284"/>
        <v>Week-1</v>
      </c>
      <c r="AU1622" s="3">
        <f t="shared" si="285"/>
        <v>0.875</v>
      </c>
      <c r="AW1622">
        <v>21.6</v>
      </c>
      <c r="AX1622">
        <v>3</v>
      </c>
      <c r="AY1622">
        <v>538.25</v>
      </c>
    </row>
    <row r="1623" spans="1:51" x14ac:dyDescent="0.25">
      <c r="A1623">
        <v>9788</v>
      </c>
      <c r="B1623" t="s">
        <v>59</v>
      </c>
      <c r="D1623" t="s">
        <v>43</v>
      </c>
      <c r="E1623" t="s">
        <v>2813</v>
      </c>
      <c r="F1623" t="s">
        <v>4369</v>
      </c>
      <c r="G1623" t="s">
        <v>129</v>
      </c>
      <c r="H1623" t="s">
        <v>72</v>
      </c>
      <c r="I1623" t="s">
        <v>72</v>
      </c>
      <c r="J1623" t="s">
        <v>48</v>
      </c>
      <c r="L1623" t="s">
        <v>50</v>
      </c>
      <c r="M1623" t="s">
        <v>65</v>
      </c>
      <c r="N1623">
        <v>7</v>
      </c>
      <c r="O1623" t="s">
        <v>48</v>
      </c>
      <c r="P1623" t="s">
        <v>66</v>
      </c>
      <c r="Q1623" t="s">
        <v>73</v>
      </c>
      <c r="V1623" t="s">
        <v>48</v>
      </c>
      <c r="W1623" t="s">
        <v>54</v>
      </c>
      <c r="X1623" t="s">
        <v>84</v>
      </c>
      <c r="Y1623" t="s">
        <v>54</v>
      </c>
      <c r="Z1623" t="s">
        <v>4375</v>
      </c>
      <c r="AA1623" t="s">
        <v>54</v>
      </c>
      <c r="AB1623" t="s">
        <v>57</v>
      </c>
      <c r="AC1623" t="s">
        <v>4376</v>
      </c>
      <c r="AH1623">
        <f t="shared" si="275"/>
        <v>0</v>
      </c>
      <c r="AI1623">
        <f t="shared" si="276"/>
        <v>1</v>
      </c>
      <c r="AJ1623" t="str">
        <f t="shared" si="277"/>
        <v/>
      </c>
      <c r="AK1623">
        <v>1</v>
      </c>
      <c r="AL1623" s="8">
        <f t="shared" si="278"/>
        <v>7</v>
      </c>
      <c r="AM1623" s="8">
        <f t="shared" si="279"/>
        <v>0.18333333333333332</v>
      </c>
      <c r="AN1623" s="8">
        <f t="shared" si="280"/>
        <v>552.85</v>
      </c>
      <c r="AO1623" s="8">
        <f>Table1[[#This Row],[L1 Worked Time]]+Table1[[#This Row],[Idle Time]]+Table1[[#This Row],[L1 Pend Time]]</f>
        <v>560.0333333333333</v>
      </c>
      <c r="AP1623" s="1" t="str">
        <f t="shared" si="281"/>
        <v>Wed</v>
      </c>
      <c r="AQ1623" s="6">
        <f>INT(Table1[[#This Row],[Create Date]])</f>
        <v>45049</v>
      </c>
      <c r="AR1623" s="2">
        <f t="shared" si="282"/>
        <v>45049</v>
      </c>
      <c r="AS1623" s="1" t="str">
        <f t="shared" si="283"/>
        <v>21:00:07</v>
      </c>
      <c r="AT1623" s="1" t="str">
        <f t="shared" si="284"/>
        <v>Week-1</v>
      </c>
      <c r="AU1623" s="3">
        <f t="shared" si="285"/>
        <v>0.875</v>
      </c>
      <c r="AW1623">
        <v>0.18333333333333332</v>
      </c>
      <c r="AX1623">
        <v>7</v>
      </c>
      <c r="AY1623">
        <v>552.85</v>
      </c>
    </row>
    <row r="1624" spans="1:51" x14ac:dyDescent="0.25">
      <c r="A1624">
        <v>9787</v>
      </c>
      <c r="B1624" t="s">
        <v>59</v>
      </c>
      <c r="D1624" t="s">
        <v>43</v>
      </c>
      <c r="E1624" t="s">
        <v>2813</v>
      </c>
      <c r="F1624" t="s">
        <v>4377</v>
      </c>
      <c r="G1624" t="s">
        <v>129</v>
      </c>
      <c r="H1624" t="s">
        <v>72</v>
      </c>
      <c r="I1624" t="s">
        <v>72</v>
      </c>
      <c r="J1624" t="s">
        <v>48</v>
      </c>
      <c r="L1624" t="s">
        <v>50</v>
      </c>
      <c r="M1624" t="s">
        <v>65</v>
      </c>
      <c r="N1624">
        <v>8</v>
      </c>
      <c r="O1624" t="s">
        <v>48</v>
      </c>
      <c r="P1624" t="s">
        <v>66</v>
      </c>
      <c r="Q1624" t="s">
        <v>73</v>
      </c>
      <c r="V1624" t="s">
        <v>48</v>
      </c>
      <c r="W1624" t="s">
        <v>54</v>
      </c>
      <c r="X1624" t="s">
        <v>84</v>
      </c>
      <c r="Y1624" t="s">
        <v>54</v>
      </c>
      <c r="Z1624" t="s">
        <v>4378</v>
      </c>
      <c r="AA1624" t="s">
        <v>54</v>
      </c>
      <c r="AB1624" t="s">
        <v>57</v>
      </c>
      <c r="AC1624" t="s">
        <v>4379</v>
      </c>
      <c r="AH1624">
        <f t="shared" si="275"/>
        <v>0</v>
      </c>
      <c r="AI1624">
        <f t="shared" si="276"/>
        <v>1</v>
      </c>
      <c r="AJ1624" t="str">
        <f t="shared" si="277"/>
        <v/>
      </c>
      <c r="AK1624">
        <v>1</v>
      </c>
      <c r="AL1624" s="8">
        <f t="shared" si="278"/>
        <v>8</v>
      </c>
      <c r="AM1624" s="8">
        <f t="shared" si="279"/>
        <v>0.18333333333333332</v>
      </c>
      <c r="AN1624" s="8">
        <f t="shared" si="280"/>
        <v>544.88333333333333</v>
      </c>
      <c r="AO1624" s="8">
        <f>Table1[[#This Row],[L1 Worked Time]]+Table1[[#This Row],[Idle Time]]+Table1[[#This Row],[L1 Pend Time]]</f>
        <v>553.06666666666661</v>
      </c>
      <c r="AP1624" s="1" t="str">
        <f t="shared" si="281"/>
        <v>Wed</v>
      </c>
      <c r="AQ1624" s="6">
        <f>INT(Table1[[#This Row],[Create Date]])</f>
        <v>45049</v>
      </c>
      <c r="AR1624" s="2">
        <f t="shared" si="282"/>
        <v>45049</v>
      </c>
      <c r="AS1624" s="1" t="str">
        <f t="shared" si="283"/>
        <v>21:00:06</v>
      </c>
      <c r="AT1624" s="1" t="str">
        <f t="shared" si="284"/>
        <v>Week-1</v>
      </c>
      <c r="AU1624" s="3">
        <f t="shared" si="285"/>
        <v>0.875</v>
      </c>
      <c r="AW1624">
        <v>0.18333333333333332</v>
      </c>
      <c r="AX1624">
        <v>8</v>
      </c>
      <c r="AY1624">
        <v>544.88333333333333</v>
      </c>
    </row>
    <row r="1625" spans="1:51" x14ac:dyDescent="0.25">
      <c r="A1625">
        <v>9786</v>
      </c>
      <c r="B1625" t="s">
        <v>41</v>
      </c>
      <c r="C1625" t="s">
        <v>109</v>
      </c>
      <c r="D1625" t="s">
        <v>43</v>
      </c>
      <c r="E1625" t="s">
        <v>1919</v>
      </c>
      <c r="F1625" t="s">
        <v>4380</v>
      </c>
      <c r="G1625" t="s">
        <v>46</v>
      </c>
      <c r="H1625" t="s">
        <v>47</v>
      </c>
      <c r="I1625" t="s">
        <v>63</v>
      </c>
      <c r="J1625" t="s">
        <v>112</v>
      </c>
      <c r="K1625" t="s">
        <v>1178</v>
      </c>
      <c r="L1625" t="s">
        <v>50</v>
      </c>
      <c r="M1625" t="s">
        <v>114</v>
      </c>
      <c r="N1625">
        <v>24</v>
      </c>
      <c r="O1625" t="s">
        <v>48</v>
      </c>
      <c r="P1625" t="s">
        <v>354</v>
      </c>
      <c r="U1625" t="s">
        <v>355</v>
      </c>
      <c r="V1625" t="s">
        <v>48</v>
      </c>
      <c r="W1625" t="s">
        <v>54</v>
      </c>
      <c r="X1625" t="s">
        <v>142</v>
      </c>
      <c r="Y1625" t="s">
        <v>54</v>
      </c>
      <c r="Z1625" t="s">
        <v>4381</v>
      </c>
      <c r="AA1625" t="s">
        <v>54</v>
      </c>
      <c r="AB1625" t="s">
        <v>57</v>
      </c>
      <c r="AC1625" t="s">
        <v>4382</v>
      </c>
      <c r="AH1625">
        <f t="shared" si="275"/>
        <v>0</v>
      </c>
      <c r="AI1625">
        <f t="shared" si="276"/>
        <v>0</v>
      </c>
      <c r="AJ1625">
        <f t="shared" si="277"/>
        <v>1</v>
      </c>
      <c r="AK1625">
        <v>1</v>
      </c>
      <c r="AL1625" s="8">
        <f t="shared" si="278"/>
        <v>24</v>
      </c>
      <c r="AM1625" s="8">
        <f t="shared" si="279"/>
        <v>0.1</v>
      </c>
      <c r="AN1625" s="8">
        <f t="shared" si="280"/>
        <v>434.63333333333333</v>
      </c>
      <c r="AO1625" s="8">
        <f>Table1[[#This Row],[L1 Worked Time]]+Table1[[#This Row],[Idle Time]]+Table1[[#This Row],[L1 Pend Time]]</f>
        <v>458.73333333333335</v>
      </c>
      <c r="AP1625" s="1" t="str">
        <f t="shared" si="281"/>
        <v>Wed</v>
      </c>
      <c r="AQ1625" s="6">
        <f>INT(Table1[[#This Row],[Create Date]])</f>
        <v>45049</v>
      </c>
      <c r="AR1625" s="2">
        <f t="shared" si="282"/>
        <v>45049</v>
      </c>
      <c r="AS1625" s="1" t="str">
        <f t="shared" si="283"/>
        <v>20:30:13</v>
      </c>
      <c r="AT1625" s="1" t="str">
        <f t="shared" si="284"/>
        <v>Week-1</v>
      </c>
      <c r="AU1625" s="3">
        <f t="shared" si="285"/>
        <v>0.83333333333333326</v>
      </c>
      <c r="AW1625">
        <v>0.1</v>
      </c>
      <c r="AX1625">
        <v>24</v>
      </c>
      <c r="AY1625">
        <v>434.63333333333333</v>
      </c>
    </row>
    <row r="1626" spans="1:51" x14ac:dyDescent="0.25">
      <c r="A1626">
        <v>9785</v>
      </c>
      <c r="B1626" t="s">
        <v>59</v>
      </c>
      <c r="D1626" t="s">
        <v>43</v>
      </c>
      <c r="E1626" t="s">
        <v>2813</v>
      </c>
      <c r="F1626" t="s">
        <v>4383</v>
      </c>
      <c r="G1626" t="s">
        <v>129</v>
      </c>
      <c r="H1626" t="s">
        <v>72</v>
      </c>
      <c r="I1626" t="s">
        <v>72</v>
      </c>
      <c r="J1626" t="s">
        <v>48</v>
      </c>
      <c r="L1626" t="s">
        <v>50</v>
      </c>
      <c r="M1626" t="s">
        <v>65</v>
      </c>
      <c r="N1626">
        <v>9</v>
      </c>
      <c r="O1626" t="s">
        <v>48</v>
      </c>
      <c r="P1626" t="s">
        <v>66</v>
      </c>
      <c r="Q1626" t="s">
        <v>73</v>
      </c>
      <c r="V1626" t="s">
        <v>48</v>
      </c>
      <c r="W1626" t="s">
        <v>54</v>
      </c>
      <c r="X1626" t="s">
        <v>78</v>
      </c>
      <c r="Y1626" t="s">
        <v>54</v>
      </c>
      <c r="Z1626" t="s">
        <v>4384</v>
      </c>
      <c r="AA1626" t="s">
        <v>54</v>
      </c>
      <c r="AB1626" t="s">
        <v>57</v>
      </c>
      <c r="AC1626" t="s">
        <v>4385</v>
      </c>
      <c r="AH1626">
        <f t="shared" si="275"/>
        <v>0</v>
      </c>
      <c r="AI1626">
        <f t="shared" si="276"/>
        <v>1</v>
      </c>
      <c r="AJ1626" t="str">
        <f t="shared" si="277"/>
        <v/>
      </c>
      <c r="AK1626">
        <v>1</v>
      </c>
      <c r="AL1626" s="8">
        <f t="shared" si="278"/>
        <v>9</v>
      </c>
      <c r="AM1626" s="8">
        <f t="shared" si="279"/>
        <v>0.13333333333333333</v>
      </c>
      <c r="AN1626" s="8">
        <f t="shared" si="280"/>
        <v>549.51666666666677</v>
      </c>
      <c r="AO1626" s="8">
        <f>Table1[[#This Row],[L1 Worked Time]]+Table1[[#This Row],[Idle Time]]+Table1[[#This Row],[L1 Pend Time]]</f>
        <v>558.65000000000009</v>
      </c>
      <c r="AP1626" s="1" t="str">
        <f t="shared" si="281"/>
        <v>Wed</v>
      </c>
      <c r="AQ1626" s="6">
        <f>INT(Table1[[#This Row],[Create Date]])</f>
        <v>45049</v>
      </c>
      <c r="AR1626" s="2">
        <f t="shared" si="282"/>
        <v>45049</v>
      </c>
      <c r="AS1626" s="1" t="str">
        <f t="shared" si="283"/>
        <v>20:30:11</v>
      </c>
      <c r="AT1626" s="1" t="str">
        <f t="shared" si="284"/>
        <v>Week-1</v>
      </c>
      <c r="AU1626" s="3">
        <f t="shared" si="285"/>
        <v>0.83333333333333326</v>
      </c>
      <c r="AW1626">
        <v>0.13333333333333333</v>
      </c>
      <c r="AX1626">
        <v>9</v>
      </c>
      <c r="AY1626">
        <v>549.51666666666677</v>
      </c>
    </row>
    <row r="1627" spans="1:51" x14ac:dyDescent="0.25">
      <c r="A1627">
        <v>9784</v>
      </c>
      <c r="B1627" t="s">
        <v>59</v>
      </c>
      <c r="D1627" t="s">
        <v>43</v>
      </c>
      <c r="E1627" t="s">
        <v>2813</v>
      </c>
      <c r="F1627" t="s">
        <v>4383</v>
      </c>
      <c r="G1627" t="s">
        <v>129</v>
      </c>
      <c r="H1627" t="s">
        <v>72</v>
      </c>
      <c r="I1627" t="s">
        <v>72</v>
      </c>
      <c r="J1627" t="s">
        <v>48</v>
      </c>
      <c r="L1627" t="s">
        <v>50</v>
      </c>
      <c r="M1627" t="s">
        <v>65</v>
      </c>
      <c r="N1627">
        <v>2</v>
      </c>
      <c r="O1627" t="s">
        <v>48</v>
      </c>
      <c r="P1627" t="s">
        <v>66</v>
      </c>
      <c r="Q1627" t="s">
        <v>73</v>
      </c>
      <c r="V1627" t="s">
        <v>48</v>
      </c>
      <c r="W1627" t="s">
        <v>54</v>
      </c>
      <c r="X1627" t="s">
        <v>78</v>
      </c>
      <c r="Y1627" t="s">
        <v>54</v>
      </c>
      <c r="Z1627" t="s">
        <v>1776</v>
      </c>
      <c r="AA1627" t="s">
        <v>54</v>
      </c>
      <c r="AB1627" t="s">
        <v>57</v>
      </c>
      <c r="AC1627" t="s">
        <v>4386</v>
      </c>
      <c r="AH1627">
        <f t="shared" si="275"/>
        <v>0</v>
      </c>
      <c r="AI1627">
        <f t="shared" si="276"/>
        <v>1</v>
      </c>
      <c r="AJ1627" t="str">
        <f t="shared" si="277"/>
        <v/>
      </c>
      <c r="AK1627">
        <v>1</v>
      </c>
      <c r="AL1627" s="8">
        <f t="shared" si="278"/>
        <v>2</v>
      </c>
      <c r="AM1627" s="8">
        <f t="shared" si="279"/>
        <v>0.13333333333333333</v>
      </c>
      <c r="AN1627" s="8">
        <f t="shared" si="280"/>
        <v>545.25</v>
      </c>
      <c r="AO1627" s="8">
        <f>Table1[[#This Row],[L1 Worked Time]]+Table1[[#This Row],[Idle Time]]+Table1[[#This Row],[L1 Pend Time]]</f>
        <v>547.38333333333333</v>
      </c>
      <c r="AP1627" s="1" t="str">
        <f t="shared" si="281"/>
        <v>Wed</v>
      </c>
      <c r="AQ1627" s="6">
        <f>INT(Table1[[#This Row],[Create Date]])</f>
        <v>45049</v>
      </c>
      <c r="AR1627" s="2">
        <f t="shared" si="282"/>
        <v>45049</v>
      </c>
      <c r="AS1627" s="1" t="str">
        <f t="shared" si="283"/>
        <v>20:30:11</v>
      </c>
      <c r="AT1627" s="1" t="str">
        <f t="shared" si="284"/>
        <v>Week-1</v>
      </c>
      <c r="AU1627" s="3">
        <f t="shared" si="285"/>
        <v>0.83333333333333326</v>
      </c>
      <c r="AW1627">
        <v>0.13333333333333333</v>
      </c>
      <c r="AX1627">
        <v>2</v>
      </c>
      <c r="AY1627">
        <v>545.25</v>
      </c>
    </row>
    <row r="1628" spans="1:51" x14ac:dyDescent="0.25">
      <c r="A1628">
        <v>9783</v>
      </c>
      <c r="B1628" t="s">
        <v>59</v>
      </c>
      <c r="D1628" t="s">
        <v>43</v>
      </c>
      <c r="E1628" t="s">
        <v>2813</v>
      </c>
      <c r="F1628" t="s">
        <v>4383</v>
      </c>
      <c r="G1628" t="s">
        <v>129</v>
      </c>
      <c r="H1628" t="s">
        <v>72</v>
      </c>
      <c r="I1628" t="s">
        <v>72</v>
      </c>
      <c r="J1628" t="s">
        <v>48</v>
      </c>
      <c r="L1628" t="s">
        <v>50</v>
      </c>
      <c r="M1628" t="s">
        <v>65</v>
      </c>
      <c r="N1628">
        <v>3</v>
      </c>
      <c r="O1628" t="s">
        <v>48</v>
      </c>
      <c r="P1628" t="s">
        <v>66</v>
      </c>
      <c r="Q1628" t="s">
        <v>73</v>
      </c>
      <c r="V1628" t="s">
        <v>48</v>
      </c>
      <c r="W1628" t="s">
        <v>54</v>
      </c>
      <c r="X1628" t="s">
        <v>78</v>
      </c>
      <c r="Y1628" t="s">
        <v>54</v>
      </c>
      <c r="Z1628" t="s">
        <v>590</v>
      </c>
      <c r="AA1628" t="s">
        <v>54</v>
      </c>
      <c r="AB1628" t="s">
        <v>57</v>
      </c>
      <c r="AC1628" t="s">
        <v>4334</v>
      </c>
      <c r="AH1628">
        <f t="shared" si="275"/>
        <v>0</v>
      </c>
      <c r="AI1628">
        <f t="shared" si="276"/>
        <v>1</v>
      </c>
      <c r="AJ1628" t="str">
        <f t="shared" si="277"/>
        <v/>
      </c>
      <c r="AK1628">
        <v>1</v>
      </c>
      <c r="AL1628" s="8">
        <f t="shared" si="278"/>
        <v>3</v>
      </c>
      <c r="AM1628" s="8">
        <f t="shared" si="279"/>
        <v>0.13333333333333333</v>
      </c>
      <c r="AN1628" s="8">
        <f t="shared" si="280"/>
        <v>556.23333333333323</v>
      </c>
      <c r="AO1628" s="8">
        <f>Table1[[#This Row],[L1 Worked Time]]+Table1[[#This Row],[Idle Time]]+Table1[[#This Row],[L1 Pend Time]]</f>
        <v>559.36666666666656</v>
      </c>
      <c r="AP1628" s="1" t="str">
        <f t="shared" si="281"/>
        <v>Wed</v>
      </c>
      <c r="AQ1628" s="6">
        <f>INT(Table1[[#This Row],[Create Date]])</f>
        <v>45049</v>
      </c>
      <c r="AR1628" s="2">
        <f t="shared" si="282"/>
        <v>45049</v>
      </c>
      <c r="AS1628" s="1" t="str">
        <f t="shared" si="283"/>
        <v>20:30:11</v>
      </c>
      <c r="AT1628" s="1" t="str">
        <f t="shared" si="284"/>
        <v>Week-1</v>
      </c>
      <c r="AU1628" s="3">
        <f t="shared" si="285"/>
        <v>0.83333333333333326</v>
      </c>
      <c r="AW1628">
        <v>0.13333333333333333</v>
      </c>
      <c r="AX1628">
        <v>3</v>
      </c>
      <c r="AY1628">
        <v>556.23333333333323</v>
      </c>
    </row>
    <row r="1629" spans="1:51" x14ac:dyDescent="0.25">
      <c r="A1629">
        <v>9782</v>
      </c>
      <c r="B1629" t="s">
        <v>59</v>
      </c>
      <c r="C1629" t="s">
        <v>60</v>
      </c>
      <c r="D1629" t="s">
        <v>43</v>
      </c>
      <c r="E1629" t="s">
        <v>2813</v>
      </c>
      <c r="F1629" t="s">
        <v>4383</v>
      </c>
      <c r="G1629" t="s">
        <v>129</v>
      </c>
      <c r="H1629" t="s">
        <v>72</v>
      </c>
      <c r="I1629" t="s">
        <v>72</v>
      </c>
      <c r="J1629" t="s">
        <v>48</v>
      </c>
      <c r="L1629" t="s">
        <v>50</v>
      </c>
      <c r="M1629" t="s">
        <v>65</v>
      </c>
      <c r="N1629">
        <v>1</v>
      </c>
      <c r="O1629" t="s">
        <v>48</v>
      </c>
      <c r="P1629" t="s">
        <v>66</v>
      </c>
      <c r="Q1629" t="s">
        <v>73</v>
      </c>
      <c r="V1629" t="s">
        <v>48</v>
      </c>
      <c r="W1629" t="s">
        <v>54</v>
      </c>
      <c r="X1629" t="s">
        <v>148</v>
      </c>
      <c r="Y1629" t="s">
        <v>54</v>
      </c>
      <c r="Z1629" t="s">
        <v>1490</v>
      </c>
      <c r="AA1629" t="s">
        <v>54</v>
      </c>
      <c r="AB1629" t="s">
        <v>57</v>
      </c>
      <c r="AC1629" t="s">
        <v>4387</v>
      </c>
      <c r="AH1629">
        <f t="shared" si="275"/>
        <v>0</v>
      </c>
      <c r="AI1629">
        <f t="shared" si="276"/>
        <v>1</v>
      </c>
      <c r="AJ1629" t="str">
        <f t="shared" si="277"/>
        <v/>
      </c>
      <c r="AK1629">
        <v>1</v>
      </c>
      <c r="AL1629" s="8">
        <f t="shared" si="278"/>
        <v>1</v>
      </c>
      <c r="AM1629" s="8">
        <f t="shared" si="279"/>
        <v>0.11666666666666667</v>
      </c>
      <c r="AN1629" s="8">
        <f t="shared" si="280"/>
        <v>546.90000000000009</v>
      </c>
      <c r="AO1629" s="8">
        <f>Table1[[#This Row],[L1 Worked Time]]+Table1[[#This Row],[Idle Time]]+Table1[[#This Row],[L1 Pend Time]]</f>
        <v>548.01666666666677</v>
      </c>
      <c r="AP1629" s="1" t="str">
        <f t="shared" si="281"/>
        <v>Wed</v>
      </c>
      <c r="AQ1629" s="6">
        <f>INT(Table1[[#This Row],[Create Date]])</f>
        <v>45049</v>
      </c>
      <c r="AR1629" s="2">
        <f t="shared" si="282"/>
        <v>45049</v>
      </c>
      <c r="AS1629" s="1" t="str">
        <f t="shared" si="283"/>
        <v>20:30:11</v>
      </c>
      <c r="AT1629" s="1" t="str">
        <f t="shared" si="284"/>
        <v>Week-1</v>
      </c>
      <c r="AU1629" s="3">
        <f t="shared" si="285"/>
        <v>0.83333333333333326</v>
      </c>
      <c r="AW1629">
        <v>0.11666666666666667</v>
      </c>
      <c r="AX1629">
        <v>1</v>
      </c>
      <c r="AY1629">
        <v>546.90000000000009</v>
      </c>
    </row>
    <row r="1630" spans="1:51" x14ac:dyDescent="0.25">
      <c r="A1630">
        <v>9781</v>
      </c>
      <c r="B1630" t="s">
        <v>59</v>
      </c>
      <c r="C1630" t="s">
        <v>60</v>
      </c>
      <c r="D1630" t="s">
        <v>43</v>
      </c>
      <c r="E1630" t="s">
        <v>2813</v>
      </c>
      <c r="F1630" t="s">
        <v>4383</v>
      </c>
      <c r="G1630" t="s">
        <v>129</v>
      </c>
      <c r="H1630" t="s">
        <v>72</v>
      </c>
      <c r="I1630" t="s">
        <v>72</v>
      </c>
      <c r="J1630" t="s">
        <v>64</v>
      </c>
      <c r="L1630" t="s">
        <v>50</v>
      </c>
      <c r="M1630" t="s">
        <v>65</v>
      </c>
      <c r="N1630">
        <v>9</v>
      </c>
      <c r="O1630" t="s">
        <v>48</v>
      </c>
      <c r="P1630" t="s">
        <v>66</v>
      </c>
      <c r="Q1630" t="s">
        <v>73</v>
      </c>
      <c r="V1630" t="s">
        <v>48</v>
      </c>
      <c r="W1630" t="s">
        <v>54</v>
      </c>
      <c r="X1630" t="s">
        <v>148</v>
      </c>
      <c r="Y1630" t="s">
        <v>54</v>
      </c>
      <c r="Z1630" t="s">
        <v>4388</v>
      </c>
      <c r="AA1630" t="s">
        <v>54</v>
      </c>
      <c r="AB1630" t="s">
        <v>57</v>
      </c>
      <c r="AC1630" t="s">
        <v>4389</v>
      </c>
      <c r="AH1630">
        <f t="shared" si="275"/>
        <v>0</v>
      </c>
      <c r="AI1630">
        <f t="shared" si="276"/>
        <v>1</v>
      </c>
      <c r="AJ1630" t="str">
        <f t="shared" si="277"/>
        <v/>
      </c>
      <c r="AK1630">
        <v>1</v>
      </c>
      <c r="AL1630" s="8">
        <f t="shared" si="278"/>
        <v>9</v>
      </c>
      <c r="AM1630" s="8">
        <f t="shared" si="279"/>
        <v>0.11666666666666667</v>
      </c>
      <c r="AN1630" s="8">
        <f t="shared" si="280"/>
        <v>197.20000000000002</v>
      </c>
      <c r="AO1630" s="8">
        <f>Table1[[#This Row],[L1 Worked Time]]+Table1[[#This Row],[Idle Time]]+Table1[[#This Row],[L1 Pend Time]]</f>
        <v>206.31666666666669</v>
      </c>
      <c r="AP1630" s="1" t="str">
        <f t="shared" si="281"/>
        <v>Wed</v>
      </c>
      <c r="AQ1630" s="6">
        <f>INT(Table1[[#This Row],[Create Date]])</f>
        <v>45049</v>
      </c>
      <c r="AR1630" s="2">
        <f t="shared" si="282"/>
        <v>45049</v>
      </c>
      <c r="AS1630" s="1" t="str">
        <f t="shared" si="283"/>
        <v>20:30:11</v>
      </c>
      <c r="AT1630" s="1" t="str">
        <f t="shared" si="284"/>
        <v>Week-1</v>
      </c>
      <c r="AU1630" s="3">
        <f t="shared" si="285"/>
        <v>0.83333333333333326</v>
      </c>
      <c r="AW1630">
        <v>0.11666666666666667</v>
      </c>
      <c r="AX1630">
        <v>9</v>
      </c>
      <c r="AY1630">
        <v>197.20000000000002</v>
      </c>
    </row>
    <row r="1631" spans="1:51" x14ac:dyDescent="0.25">
      <c r="A1631">
        <v>9780</v>
      </c>
      <c r="B1631" t="s">
        <v>59</v>
      </c>
      <c r="C1631" t="s">
        <v>60</v>
      </c>
      <c r="D1631" t="s">
        <v>43</v>
      </c>
      <c r="E1631" t="s">
        <v>2813</v>
      </c>
      <c r="F1631" t="s">
        <v>4390</v>
      </c>
      <c r="G1631" t="s">
        <v>129</v>
      </c>
      <c r="H1631" t="s">
        <v>72</v>
      </c>
      <c r="I1631" t="s">
        <v>72</v>
      </c>
      <c r="J1631" t="s">
        <v>64</v>
      </c>
      <c r="L1631" t="s">
        <v>50</v>
      </c>
      <c r="M1631" t="s">
        <v>65</v>
      </c>
      <c r="N1631">
        <v>17</v>
      </c>
      <c r="O1631" t="s">
        <v>48</v>
      </c>
      <c r="P1631" t="s">
        <v>66</v>
      </c>
      <c r="Q1631" t="s">
        <v>73</v>
      </c>
      <c r="V1631" t="s">
        <v>48</v>
      </c>
      <c r="W1631" t="s">
        <v>54</v>
      </c>
      <c r="X1631" t="s">
        <v>148</v>
      </c>
      <c r="Y1631" t="s">
        <v>54</v>
      </c>
      <c r="Z1631" t="s">
        <v>4391</v>
      </c>
      <c r="AA1631" t="s">
        <v>54</v>
      </c>
      <c r="AB1631" t="s">
        <v>57</v>
      </c>
      <c r="AC1631" t="s">
        <v>4392</v>
      </c>
      <c r="AH1631">
        <f t="shared" si="275"/>
        <v>0</v>
      </c>
      <c r="AI1631">
        <f t="shared" si="276"/>
        <v>1</v>
      </c>
      <c r="AJ1631" t="str">
        <f t="shared" si="277"/>
        <v/>
      </c>
      <c r="AK1631">
        <v>1</v>
      </c>
      <c r="AL1631" s="8">
        <f t="shared" si="278"/>
        <v>17</v>
      </c>
      <c r="AM1631" s="8">
        <f t="shared" si="279"/>
        <v>0.11666666666666667</v>
      </c>
      <c r="AN1631" s="8">
        <f t="shared" si="280"/>
        <v>190.58333333333331</v>
      </c>
      <c r="AO1631" s="8">
        <f>Table1[[#This Row],[L1 Worked Time]]+Table1[[#This Row],[Idle Time]]+Table1[[#This Row],[L1 Pend Time]]</f>
        <v>207.7</v>
      </c>
      <c r="AP1631" s="1" t="str">
        <f t="shared" si="281"/>
        <v>Wed</v>
      </c>
      <c r="AQ1631" s="6">
        <f>INT(Table1[[#This Row],[Create Date]])</f>
        <v>45049</v>
      </c>
      <c r="AR1631" s="2">
        <f t="shared" si="282"/>
        <v>45049</v>
      </c>
      <c r="AS1631" s="1" t="str">
        <f t="shared" si="283"/>
        <v>20:00:07</v>
      </c>
      <c r="AT1631" s="1" t="str">
        <f t="shared" si="284"/>
        <v>Week-1</v>
      </c>
      <c r="AU1631" s="3">
        <f t="shared" si="285"/>
        <v>0.83333333333333326</v>
      </c>
      <c r="AW1631">
        <v>0.11666666666666667</v>
      </c>
      <c r="AX1631">
        <v>17</v>
      </c>
      <c r="AY1631">
        <v>190.58333333333331</v>
      </c>
    </row>
    <row r="1632" spans="1:51" x14ac:dyDescent="0.25">
      <c r="A1632">
        <v>9779</v>
      </c>
      <c r="B1632" t="s">
        <v>59</v>
      </c>
      <c r="C1632" t="s">
        <v>60</v>
      </c>
      <c r="D1632" t="s">
        <v>43</v>
      </c>
      <c r="E1632" t="s">
        <v>2813</v>
      </c>
      <c r="F1632" t="s">
        <v>4390</v>
      </c>
      <c r="G1632" t="s">
        <v>129</v>
      </c>
      <c r="H1632" t="s">
        <v>72</v>
      </c>
      <c r="I1632" t="s">
        <v>72</v>
      </c>
      <c r="J1632" t="s">
        <v>64</v>
      </c>
      <c r="L1632" t="s">
        <v>50</v>
      </c>
      <c r="M1632" t="s">
        <v>65</v>
      </c>
      <c r="N1632">
        <v>10</v>
      </c>
      <c r="O1632" t="s">
        <v>48</v>
      </c>
      <c r="P1632" t="s">
        <v>66</v>
      </c>
      <c r="Q1632" t="s">
        <v>73</v>
      </c>
      <c r="V1632" t="s">
        <v>48</v>
      </c>
      <c r="W1632" t="s">
        <v>54</v>
      </c>
      <c r="X1632" t="s">
        <v>148</v>
      </c>
      <c r="Y1632" t="s">
        <v>54</v>
      </c>
      <c r="Z1632" t="s">
        <v>2110</v>
      </c>
      <c r="AA1632" t="s">
        <v>54</v>
      </c>
      <c r="AB1632" t="s">
        <v>57</v>
      </c>
      <c r="AC1632" t="s">
        <v>4393</v>
      </c>
      <c r="AH1632">
        <f t="shared" si="275"/>
        <v>0</v>
      </c>
      <c r="AI1632">
        <f t="shared" si="276"/>
        <v>1</v>
      </c>
      <c r="AJ1632" t="str">
        <f t="shared" si="277"/>
        <v/>
      </c>
      <c r="AK1632">
        <v>1</v>
      </c>
      <c r="AL1632" s="8">
        <f t="shared" si="278"/>
        <v>10</v>
      </c>
      <c r="AM1632" s="8">
        <f t="shared" si="279"/>
        <v>0.11666666666666667</v>
      </c>
      <c r="AN1632" s="8">
        <f t="shared" si="280"/>
        <v>155.71666666666664</v>
      </c>
      <c r="AO1632" s="8">
        <f>Table1[[#This Row],[L1 Worked Time]]+Table1[[#This Row],[Idle Time]]+Table1[[#This Row],[L1 Pend Time]]</f>
        <v>165.83333333333331</v>
      </c>
      <c r="AP1632" s="1" t="str">
        <f t="shared" si="281"/>
        <v>Wed</v>
      </c>
      <c r="AQ1632" s="6">
        <f>INT(Table1[[#This Row],[Create Date]])</f>
        <v>45049</v>
      </c>
      <c r="AR1632" s="2">
        <f t="shared" si="282"/>
        <v>45049</v>
      </c>
      <c r="AS1632" s="1" t="str">
        <f t="shared" si="283"/>
        <v>20:00:07</v>
      </c>
      <c r="AT1632" s="1" t="str">
        <f t="shared" si="284"/>
        <v>Week-1</v>
      </c>
      <c r="AU1632" s="3">
        <f t="shared" si="285"/>
        <v>0.83333333333333326</v>
      </c>
      <c r="AW1632">
        <v>0.11666666666666667</v>
      </c>
      <c r="AX1632">
        <v>10</v>
      </c>
      <c r="AY1632">
        <v>155.71666666666664</v>
      </c>
    </row>
    <row r="1633" spans="1:51" x14ac:dyDescent="0.25">
      <c r="A1633">
        <v>9778</v>
      </c>
      <c r="B1633" t="s">
        <v>59</v>
      </c>
      <c r="C1633" t="s">
        <v>60</v>
      </c>
      <c r="D1633" t="s">
        <v>43</v>
      </c>
      <c r="E1633" t="s">
        <v>2813</v>
      </c>
      <c r="F1633" t="s">
        <v>4390</v>
      </c>
      <c r="G1633" t="s">
        <v>129</v>
      </c>
      <c r="H1633" t="s">
        <v>72</v>
      </c>
      <c r="I1633" t="s">
        <v>72</v>
      </c>
      <c r="J1633" t="s">
        <v>64</v>
      </c>
      <c r="L1633" t="s">
        <v>50</v>
      </c>
      <c r="M1633" t="s">
        <v>65</v>
      </c>
      <c r="N1633">
        <v>12</v>
      </c>
      <c r="O1633" t="s">
        <v>48</v>
      </c>
      <c r="P1633" t="s">
        <v>66</v>
      </c>
      <c r="V1633" t="s">
        <v>48</v>
      </c>
      <c r="W1633" t="s">
        <v>54</v>
      </c>
      <c r="X1633" t="s">
        <v>89</v>
      </c>
      <c r="Y1633" t="s">
        <v>54</v>
      </c>
      <c r="Z1633" t="s">
        <v>4394</v>
      </c>
      <c r="AA1633" t="s">
        <v>54</v>
      </c>
      <c r="AB1633" t="s">
        <v>57</v>
      </c>
      <c r="AC1633" t="s">
        <v>4395</v>
      </c>
      <c r="AH1633">
        <f t="shared" si="275"/>
        <v>0</v>
      </c>
      <c r="AI1633">
        <f t="shared" si="276"/>
        <v>1</v>
      </c>
      <c r="AJ1633" t="str">
        <f t="shared" si="277"/>
        <v/>
      </c>
      <c r="AK1633">
        <v>1</v>
      </c>
      <c r="AL1633" s="8">
        <f t="shared" si="278"/>
        <v>12</v>
      </c>
      <c r="AM1633" s="8">
        <f t="shared" si="279"/>
        <v>0.16666666666666666</v>
      </c>
      <c r="AN1633" s="8">
        <f t="shared" si="280"/>
        <v>135.96666666666667</v>
      </c>
      <c r="AO1633" s="8">
        <f>Table1[[#This Row],[L1 Worked Time]]+Table1[[#This Row],[Idle Time]]+Table1[[#This Row],[L1 Pend Time]]</f>
        <v>148.13333333333333</v>
      </c>
      <c r="AP1633" s="1" t="str">
        <f t="shared" si="281"/>
        <v>Wed</v>
      </c>
      <c r="AQ1633" s="6">
        <f>INT(Table1[[#This Row],[Create Date]])</f>
        <v>45049</v>
      </c>
      <c r="AR1633" s="2">
        <f t="shared" si="282"/>
        <v>45049</v>
      </c>
      <c r="AS1633" s="1" t="str">
        <f t="shared" si="283"/>
        <v>20:00:07</v>
      </c>
      <c r="AT1633" s="1" t="str">
        <f t="shared" si="284"/>
        <v>Week-1</v>
      </c>
      <c r="AU1633" s="3">
        <f t="shared" si="285"/>
        <v>0.83333333333333326</v>
      </c>
      <c r="AW1633">
        <v>0.16666666666666666</v>
      </c>
      <c r="AX1633">
        <v>12</v>
      </c>
      <c r="AY1633">
        <v>135.96666666666667</v>
      </c>
    </row>
    <row r="1634" spans="1:51" x14ac:dyDescent="0.25">
      <c r="A1634">
        <v>9777</v>
      </c>
      <c r="B1634" t="s">
        <v>59</v>
      </c>
      <c r="C1634" t="s">
        <v>60</v>
      </c>
      <c r="D1634" t="s">
        <v>43</v>
      </c>
      <c r="E1634" t="s">
        <v>2813</v>
      </c>
      <c r="F1634" t="s">
        <v>4390</v>
      </c>
      <c r="G1634" t="s">
        <v>129</v>
      </c>
      <c r="H1634" t="s">
        <v>72</v>
      </c>
      <c r="I1634" t="s">
        <v>72</v>
      </c>
      <c r="J1634" t="s">
        <v>64</v>
      </c>
      <c r="L1634" t="s">
        <v>50</v>
      </c>
      <c r="M1634" t="s">
        <v>65</v>
      </c>
      <c r="N1634">
        <v>14</v>
      </c>
      <c r="O1634" t="s">
        <v>48</v>
      </c>
      <c r="P1634" t="s">
        <v>66</v>
      </c>
      <c r="Q1634" t="s">
        <v>73</v>
      </c>
      <c r="V1634" t="s">
        <v>48</v>
      </c>
      <c r="W1634" t="s">
        <v>54</v>
      </c>
      <c r="X1634" t="s">
        <v>78</v>
      </c>
      <c r="Y1634" t="s">
        <v>54</v>
      </c>
      <c r="Z1634" t="s">
        <v>183</v>
      </c>
      <c r="AA1634" t="s">
        <v>54</v>
      </c>
      <c r="AB1634" t="s">
        <v>57</v>
      </c>
      <c r="AC1634" t="s">
        <v>4396</v>
      </c>
      <c r="AH1634">
        <f t="shared" si="275"/>
        <v>0</v>
      </c>
      <c r="AI1634">
        <f t="shared" si="276"/>
        <v>1</v>
      </c>
      <c r="AJ1634" t="str">
        <f t="shared" si="277"/>
        <v/>
      </c>
      <c r="AK1634">
        <v>1</v>
      </c>
      <c r="AL1634" s="8">
        <f t="shared" si="278"/>
        <v>14</v>
      </c>
      <c r="AM1634" s="8">
        <f t="shared" si="279"/>
        <v>0.13333333333333333</v>
      </c>
      <c r="AN1634" s="8">
        <f t="shared" si="280"/>
        <v>119.98333333333333</v>
      </c>
      <c r="AO1634" s="8">
        <f>Table1[[#This Row],[L1 Worked Time]]+Table1[[#This Row],[Idle Time]]+Table1[[#This Row],[L1 Pend Time]]</f>
        <v>134.11666666666667</v>
      </c>
      <c r="AP1634" s="1" t="str">
        <f t="shared" si="281"/>
        <v>Wed</v>
      </c>
      <c r="AQ1634" s="6">
        <f>INT(Table1[[#This Row],[Create Date]])</f>
        <v>45049</v>
      </c>
      <c r="AR1634" s="2">
        <f t="shared" si="282"/>
        <v>45049</v>
      </c>
      <c r="AS1634" s="1" t="str">
        <f t="shared" si="283"/>
        <v>20:00:07</v>
      </c>
      <c r="AT1634" s="1" t="str">
        <f t="shared" si="284"/>
        <v>Week-1</v>
      </c>
      <c r="AU1634" s="3">
        <f t="shared" si="285"/>
        <v>0.83333333333333326</v>
      </c>
      <c r="AW1634">
        <v>0.13333333333333333</v>
      </c>
      <c r="AX1634">
        <v>14</v>
      </c>
      <c r="AY1634">
        <v>119.98333333333333</v>
      </c>
    </row>
    <row r="1635" spans="1:51" x14ac:dyDescent="0.25">
      <c r="A1635">
        <v>9776</v>
      </c>
      <c r="B1635" t="s">
        <v>59</v>
      </c>
      <c r="C1635" t="s">
        <v>164</v>
      </c>
      <c r="D1635" t="s">
        <v>43</v>
      </c>
      <c r="E1635" t="s">
        <v>2813</v>
      </c>
      <c r="F1635" t="s">
        <v>4390</v>
      </c>
      <c r="G1635" t="s">
        <v>129</v>
      </c>
      <c r="H1635" t="s">
        <v>72</v>
      </c>
      <c r="I1635" t="s">
        <v>72</v>
      </c>
      <c r="J1635" t="s">
        <v>64</v>
      </c>
      <c r="L1635" t="s">
        <v>50</v>
      </c>
      <c r="M1635" t="s">
        <v>65</v>
      </c>
      <c r="N1635">
        <v>39</v>
      </c>
      <c r="O1635" t="s">
        <v>48</v>
      </c>
      <c r="P1635" t="s">
        <v>66</v>
      </c>
      <c r="Q1635" t="s">
        <v>73</v>
      </c>
      <c r="V1635" t="s">
        <v>48</v>
      </c>
      <c r="W1635" t="s">
        <v>54</v>
      </c>
      <c r="X1635" t="s">
        <v>78</v>
      </c>
      <c r="Y1635" t="s">
        <v>54</v>
      </c>
      <c r="Z1635" t="s">
        <v>2817</v>
      </c>
      <c r="AA1635" t="s">
        <v>54</v>
      </c>
      <c r="AB1635" t="s">
        <v>57</v>
      </c>
      <c r="AC1635" t="s">
        <v>4397</v>
      </c>
      <c r="AH1635">
        <f t="shared" si="275"/>
        <v>0</v>
      </c>
      <c r="AI1635">
        <f t="shared" si="276"/>
        <v>1</v>
      </c>
      <c r="AJ1635" t="str">
        <f t="shared" si="277"/>
        <v/>
      </c>
      <c r="AK1635">
        <v>1</v>
      </c>
      <c r="AL1635" s="8">
        <f t="shared" si="278"/>
        <v>39</v>
      </c>
      <c r="AM1635" s="8">
        <f t="shared" si="279"/>
        <v>0.13333333333333333</v>
      </c>
      <c r="AN1635" s="8">
        <f t="shared" si="280"/>
        <v>80.483333333333334</v>
      </c>
      <c r="AO1635" s="8">
        <f>Table1[[#This Row],[L1 Worked Time]]+Table1[[#This Row],[Idle Time]]+Table1[[#This Row],[L1 Pend Time]]</f>
        <v>119.61666666666667</v>
      </c>
      <c r="AP1635" s="1" t="str">
        <f t="shared" si="281"/>
        <v>Wed</v>
      </c>
      <c r="AQ1635" s="6">
        <f>INT(Table1[[#This Row],[Create Date]])</f>
        <v>45049</v>
      </c>
      <c r="AR1635" s="2">
        <f t="shared" si="282"/>
        <v>45049</v>
      </c>
      <c r="AS1635" s="1" t="str">
        <f t="shared" si="283"/>
        <v>20:00:07</v>
      </c>
      <c r="AT1635" s="1" t="str">
        <f t="shared" si="284"/>
        <v>Week-1</v>
      </c>
      <c r="AU1635" s="3">
        <f t="shared" si="285"/>
        <v>0.83333333333333326</v>
      </c>
      <c r="AW1635">
        <v>0.13333333333333333</v>
      </c>
      <c r="AX1635">
        <v>39</v>
      </c>
      <c r="AY1635">
        <v>80.483333333333334</v>
      </c>
    </row>
    <row r="1636" spans="1:51" x14ac:dyDescent="0.25">
      <c r="A1636">
        <v>9775</v>
      </c>
      <c r="B1636" t="s">
        <v>59</v>
      </c>
      <c r="C1636" t="s">
        <v>60</v>
      </c>
      <c r="D1636" t="s">
        <v>43</v>
      </c>
      <c r="E1636" t="s">
        <v>4398</v>
      </c>
      <c r="F1636" t="s">
        <v>4399</v>
      </c>
      <c r="G1636" t="s">
        <v>129</v>
      </c>
      <c r="H1636" t="s">
        <v>63</v>
      </c>
      <c r="I1636" t="s">
        <v>63</v>
      </c>
      <c r="J1636" t="s">
        <v>83</v>
      </c>
      <c r="L1636" t="s">
        <v>50</v>
      </c>
      <c r="M1636" t="s">
        <v>65</v>
      </c>
      <c r="N1636">
        <v>31</v>
      </c>
      <c r="O1636" t="s">
        <v>48</v>
      </c>
      <c r="P1636" t="s">
        <v>66</v>
      </c>
      <c r="Q1636" t="s">
        <v>67</v>
      </c>
      <c r="V1636" t="s">
        <v>48</v>
      </c>
      <c r="W1636" t="s">
        <v>54</v>
      </c>
      <c r="X1636" t="s">
        <v>435</v>
      </c>
      <c r="Y1636" t="s">
        <v>54</v>
      </c>
      <c r="Z1636" t="s">
        <v>3118</v>
      </c>
      <c r="AA1636" t="s">
        <v>54</v>
      </c>
      <c r="AB1636" t="s">
        <v>57</v>
      </c>
      <c r="AC1636" t="s">
        <v>4400</v>
      </c>
      <c r="AH1636">
        <f t="shared" si="275"/>
        <v>0</v>
      </c>
      <c r="AI1636">
        <f t="shared" si="276"/>
        <v>1</v>
      </c>
      <c r="AJ1636" t="str">
        <f t="shared" si="277"/>
        <v/>
      </c>
      <c r="AK1636">
        <v>1</v>
      </c>
      <c r="AL1636" s="8">
        <f t="shared" si="278"/>
        <v>31</v>
      </c>
      <c r="AM1636" s="8">
        <f t="shared" si="279"/>
        <v>0.21666666666666667</v>
      </c>
      <c r="AN1636" s="8">
        <f t="shared" si="280"/>
        <v>126.73333333333332</v>
      </c>
      <c r="AO1636" s="8">
        <f>Table1[[#This Row],[L1 Worked Time]]+Table1[[#This Row],[Idle Time]]+Table1[[#This Row],[L1 Pend Time]]</f>
        <v>157.94999999999999</v>
      </c>
      <c r="AP1636" s="1" t="str">
        <f t="shared" si="281"/>
        <v>Wed</v>
      </c>
      <c r="AQ1636" s="6">
        <f>INT(Table1[[#This Row],[Create Date]])</f>
        <v>45049</v>
      </c>
      <c r="AR1636" s="2">
        <f t="shared" si="282"/>
        <v>45049</v>
      </c>
      <c r="AS1636" s="1" t="str">
        <f t="shared" si="283"/>
        <v>18:30:08</v>
      </c>
      <c r="AT1636" s="1" t="str">
        <f t="shared" si="284"/>
        <v>Week-1</v>
      </c>
      <c r="AU1636" s="3">
        <f t="shared" si="285"/>
        <v>0.75</v>
      </c>
      <c r="AW1636">
        <v>0.21666666666666667</v>
      </c>
      <c r="AX1636">
        <v>31</v>
      </c>
      <c r="AY1636">
        <v>126.73333333333332</v>
      </c>
    </row>
    <row r="1637" spans="1:51" x14ac:dyDescent="0.25">
      <c r="A1637">
        <v>9774</v>
      </c>
      <c r="B1637" t="s">
        <v>41</v>
      </c>
      <c r="C1637" t="s">
        <v>109</v>
      </c>
      <c r="D1637" t="s">
        <v>43</v>
      </c>
      <c r="E1637" t="s">
        <v>1919</v>
      </c>
      <c r="F1637" t="s">
        <v>4401</v>
      </c>
      <c r="G1637" t="s">
        <v>129</v>
      </c>
      <c r="H1637" t="s">
        <v>47</v>
      </c>
      <c r="I1637" t="s">
        <v>47</v>
      </c>
      <c r="J1637" t="s">
        <v>112</v>
      </c>
      <c r="K1637" t="s">
        <v>1178</v>
      </c>
      <c r="L1637" t="s">
        <v>50</v>
      </c>
      <c r="M1637" t="s">
        <v>114</v>
      </c>
      <c r="N1637">
        <v>117</v>
      </c>
      <c r="O1637" t="s">
        <v>48</v>
      </c>
      <c r="P1637" t="s">
        <v>354</v>
      </c>
      <c r="U1637" t="s">
        <v>355</v>
      </c>
      <c r="V1637" t="s">
        <v>48</v>
      </c>
      <c r="W1637" t="s">
        <v>54</v>
      </c>
      <c r="X1637" t="s">
        <v>125</v>
      </c>
      <c r="Y1637" t="s">
        <v>54</v>
      </c>
      <c r="Z1637" t="s">
        <v>4402</v>
      </c>
      <c r="AA1637" t="s">
        <v>54</v>
      </c>
      <c r="AB1637" t="s">
        <v>57</v>
      </c>
      <c r="AC1637" t="s">
        <v>4403</v>
      </c>
      <c r="AH1637">
        <f t="shared" si="275"/>
        <v>0</v>
      </c>
      <c r="AI1637">
        <f t="shared" si="276"/>
        <v>1</v>
      </c>
      <c r="AJ1637" t="str">
        <f t="shared" si="277"/>
        <v/>
      </c>
      <c r="AK1637">
        <v>1</v>
      </c>
      <c r="AL1637" s="8">
        <f t="shared" si="278"/>
        <v>117</v>
      </c>
      <c r="AM1637" s="8">
        <f t="shared" si="279"/>
        <v>0.23333333333333334</v>
      </c>
      <c r="AN1637" s="8">
        <f t="shared" si="280"/>
        <v>41.833333333333336</v>
      </c>
      <c r="AO1637" s="8">
        <f>Table1[[#This Row],[L1 Worked Time]]+Table1[[#This Row],[Idle Time]]+Table1[[#This Row],[L1 Pend Time]]</f>
        <v>159.06666666666666</v>
      </c>
      <c r="AP1637" s="1" t="str">
        <f t="shared" si="281"/>
        <v>Wed</v>
      </c>
      <c r="AQ1637" s="6">
        <f>INT(Table1[[#This Row],[Create Date]])</f>
        <v>45049</v>
      </c>
      <c r="AR1637" s="2">
        <f t="shared" si="282"/>
        <v>45049</v>
      </c>
      <c r="AS1637" s="1" t="str">
        <f t="shared" si="283"/>
        <v>18:00:13</v>
      </c>
      <c r="AT1637" s="1" t="str">
        <f t="shared" si="284"/>
        <v>Week-1</v>
      </c>
      <c r="AU1637" s="3">
        <f t="shared" si="285"/>
        <v>0.75</v>
      </c>
      <c r="AW1637">
        <v>0.23333333333333334</v>
      </c>
      <c r="AX1637">
        <v>117</v>
      </c>
      <c r="AY1637">
        <v>41.833333333333336</v>
      </c>
    </row>
    <row r="1638" spans="1:51" x14ac:dyDescent="0.25">
      <c r="A1638">
        <v>9773</v>
      </c>
      <c r="B1638" t="s">
        <v>59</v>
      </c>
      <c r="C1638" t="s">
        <v>60</v>
      </c>
      <c r="D1638" t="s">
        <v>43</v>
      </c>
      <c r="E1638" t="s">
        <v>3917</v>
      </c>
      <c r="F1638" t="s">
        <v>4404</v>
      </c>
      <c r="G1638" t="s">
        <v>77</v>
      </c>
      <c r="H1638" t="s">
        <v>63</v>
      </c>
      <c r="I1638" t="s">
        <v>63</v>
      </c>
      <c r="J1638" t="s">
        <v>64</v>
      </c>
      <c r="L1638" t="s">
        <v>50</v>
      </c>
      <c r="M1638" t="s">
        <v>65</v>
      </c>
      <c r="N1638">
        <v>39</v>
      </c>
      <c r="O1638" t="s">
        <v>48</v>
      </c>
      <c r="P1638" t="s">
        <v>66</v>
      </c>
      <c r="Q1638" t="s">
        <v>67</v>
      </c>
      <c r="V1638" t="s">
        <v>48</v>
      </c>
      <c r="W1638" t="s">
        <v>54</v>
      </c>
      <c r="X1638" t="s">
        <v>89</v>
      </c>
      <c r="Y1638" t="s">
        <v>54</v>
      </c>
      <c r="Z1638" t="s">
        <v>2817</v>
      </c>
      <c r="AA1638" t="s">
        <v>54</v>
      </c>
      <c r="AB1638" t="s">
        <v>57</v>
      </c>
      <c r="AC1638" t="s">
        <v>4405</v>
      </c>
      <c r="AH1638">
        <f t="shared" si="275"/>
        <v>0</v>
      </c>
      <c r="AI1638">
        <f t="shared" si="276"/>
        <v>1</v>
      </c>
      <c r="AJ1638" t="str">
        <f t="shared" si="277"/>
        <v/>
      </c>
      <c r="AK1638">
        <v>1</v>
      </c>
      <c r="AL1638" s="8">
        <f t="shared" si="278"/>
        <v>39</v>
      </c>
      <c r="AM1638" s="8">
        <f t="shared" si="279"/>
        <v>0.16666666666666666</v>
      </c>
      <c r="AN1638" s="8">
        <f t="shared" si="280"/>
        <v>12.283333333333333</v>
      </c>
      <c r="AO1638" s="8">
        <f>Table1[[#This Row],[L1 Worked Time]]+Table1[[#This Row],[Idle Time]]+Table1[[#This Row],[L1 Pend Time]]</f>
        <v>51.449999999999996</v>
      </c>
      <c r="AP1638" s="1" t="str">
        <f t="shared" si="281"/>
        <v>Wed</v>
      </c>
      <c r="AQ1638" s="6">
        <f>INT(Table1[[#This Row],[Create Date]])</f>
        <v>45049</v>
      </c>
      <c r="AR1638" s="2">
        <f t="shared" si="282"/>
        <v>45049</v>
      </c>
      <c r="AS1638" s="1" t="str">
        <f t="shared" si="283"/>
        <v>15:30:05</v>
      </c>
      <c r="AT1638" s="1" t="str">
        <f t="shared" si="284"/>
        <v>Week-1</v>
      </c>
      <c r="AU1638" s="3">
        <f t="shared" si="285"/>
        <v>0.625</v>
      </c>
      <c r="AW1638">
        <v>0.16666666666666666</v>
      </c>
      <c r="AX1638">
        <v>39</v>
      </c>
      <c r="AY1638">
        <v>12.283333333333333</v>
      </c>
    </row>
    <row r="1639" spans="1:51" x14ac:dyDescent="0.25">
      <c r="A1639">
        <v>9772</v>
      </c>
      <c r="B1639" t="s">
        <v>59</v>
      </c>
      <c r="C1639" t="s">
        <v>60</v>
      </c>
      <c r="D1639" t="s">
        <v>43</v>
      </c>
      <c r="E1639" t="s">
        <v>4406</v>
      </c>
      <c r="F1639" t="s">
        <v>4407</v>
      </c>
      <c r="G1639" t="s">
        <v>2165</v>
      </c>
      <c r="H1639" t="s">
        <v>63</v>
      </c>
      <c r="I1639" t="s">
        <v>63</v>
      </c>
      <c r="J1639" t="s">
        <v>64</v>
      </c>
      <c r="L1639" t="s">
        <v>50</v>
      </c>
      <c r="M1639" t="s">
        <v>65</v>
      </c>
      <c r="N1639">
        <v>57</v>
      </c>
      <c r="O1639" t="s">
        <v>48</v>
      </c>
      <c r="P1639" t="s">
        <v>66</v>
      </c>
      <c r="Q1639" t="s">
        <v>67</v>
      </c>
      <c r="V1639" t="s">
        <v>48</v>
      </c>
      <c r="W1639" t="s">
        <v>54</v>
      </c>
      <c r="X1639" t="s">
        <v>1114</v>
      </c>
      <c r="Y1639" t="s">
        <v>54</v>
      </c>
      <c r="Z1639" t="s">
        <v>4408</v>
      </c>
      <c r="AA1639" t="s">
        <v>54</v>
      </c>
      <c r="AB1639" t="s">
        <v>57</v>
      </c>
      <c r="AC1639" t="s">
        <v>57</v>
      </c>
      <c r="AH1639">
        <f t="shared" si="275"/>
        <v>0</v>
      </c>
      <c r="AI1639">
        <f t="shared" si="276"/>
        <v>1</v>
      </c>
      <c r="AJ1639" t="str">
        <f t="shared" si="277"/>
        <v/>
      </c>
      <c r="AK1639">
        <v>1</v>
      </c>
      <c r="AL1639" s="8">
        <f t="shared" si="278"/>
        <v>57</v>
      </c>
      <c r="AM1639" s="8">
        <f t="shared" si="279"/>
        <v>0.30000000000000004</v>
      </c>
      <c r="AN1639" s="8">
        <f t="shared" si="280"/>
        <v>1.6666666666666666E-2</v>
      </c>
      <c r="AO1639" s="8">
        <f>Table1[[#This Row],[L1 Worked Time]]+Table1[[#This Row],[Idle Time]]+Table1[[#This Row],[L1 Pend Time]]</f>
        <v>57.316666666666663</v>
      </c>
      <c r="AP1639" s="1" t="str">
        <f t="shared" si="281"/>
        <v>Wed</v>
      </c>
      <c r="AQ1639" s="6">
        <f>INT(Table1[[#This Row],[Create Date]])</f>
        <v>45049</v>
      </c>
      <c r="AR1639" s="2">
        <f t="shared" si="282"/>
        <v>45049</v>
      </c>
      <c r="AS1639" s="1" t="str">
        <f t="shared" si="283"/>
        <v>15:00:08</v>
      </c>
      <c r="AT1639" s="1" t="str">
        <f t="shared" si="284"/>
        <v>Week-1</v>
      </c>
      <c r="AU1639" s="3">
        <f t="shared" si="285"/>
        <v>0.625</v>
      </c>
      <c r="AW1639">
        <v>0.30000000000000004</v>
      </c>
      <c r="AX1639">
        <v>57</v>
      </c>
      <c r="AY1639">
        <v>1.6666666666666666E-2</v>
      </c>
    </row>
    <row r="1640" spans="1:51" x14ac:dyDescent="0.25">
      <c r="A1640">
        <v>9771</v>
      </c>
      <c r="B1640" t="s">
        <v>59</v>
      </c>
      <c r="C1640" t="s">
        <v>60</v>
      </c>
      <c r="D1640" t="s">
        <v>43</v>
      </c>
      <c r="E1640" t="s">
        <v>4409</v>
      </c>
      <c r="F1640" t="s">
        <v>4410</v>
      </c>
      <c r="G1640" t="s">
        <v>77</v>
      </c>
      <c r="H1640" t="s">
        <v>47</v>
      </c>
      <c r="I1640" t="s">
        <v>47</v>
      </c>
      <c r="J1640" t="s">
        <v>48</v>
      </c>
      <c r="K1640" t="s">
        <v>193</v>
      </c>
      <c r="L1640" t="s">
        <v>50</v>
      </c>
      <c r="M1640" t="s">
        <v>114</v>
      </c>
      <c r="N1640">
        <v>101</v>
      </c>
      <c r="O1640" t="s">
        <v>48</v>
      </c>
      <c r="P1640" t="s">
        <v>52</v>
      </c>
      <c r="T1640" t="s">
        <v>105</v>
      </c>
      <c r="V1640" t="s">
        <v>48</v>
      </c>
      <c r="W1640" t="s">
        <v>54</v>
      </c>
      <c r="X1640" t="s">
        <v>2860</v>
      </c>
      <c r="Y1640" t="s">
        <v>54</v>
      </c>
      <c r="Z1640" t="s">
        <v>4411</v>
      </c>
      <c r="AA1640" t="s">
        <v>54</v>
      </c>
      <c r="AB1640" t="s">
        <v>57</v>
      </c>
      <c r="AC1640" t="s">
        <v>3196</v>
      </c>
      <c r="AH1640">
        <f t="shared" si="275"/>
        <v>0</v>
      </c>
      <c r="AI1640">
        <f t="shared" si="276"/>
        <v>1</v>
      </c>
      <c r="AJ1640" t="str">
        <f t="shared" si="277"/>
        <v/>
      </c>
      <c r="AK1640">
        <v>1</v>
      </c>
      <c r="AL1640" s="8">
        <f t="shared" si="278"/>
        <v>101</v>
      </c>
      <c r="AM1640" s="8">
        <f t="shared" si="279"/>
        <v>0.46666666666666667</v>
      </c>
      <c r="AN1640" s="8">
        <f t="shared" si="280"/>
        <v>13.8</v>
      </c>
      <c r="AO1640" s="8">
        <f>Table1[[#This Row],[L1 Worked Time]]+Table1[[#This Row],[Idle Time]]+Table1[[#This Row],[L1 Pend Time]]</f>
        <v>115.26666666666667</v>
      </c>
      <c r="AP1640" s="1" t="str">
        <f t="shared" si="281"/>
        <v>Wed</v>
      </c>
      <c r="AQ1640" s="6">
        <f>INT(Table1[[#This Row],[Create Date]])</f>
        <v>45049</v>
      </c>
      <c r="AR1640" s="2">
        <f t="shared" si="282"/>
        <v>45049</v>
      </c>
      <c r="AS1640" s="1" t="str">
        <f t="shared" si="283"/>
        <v>13:50:13</v>
      </c>
      <c r="AT1640" s="1" t="str">
        <f t="shared" si="284"/>
        <v>Week-1</v>
      </c>
      <c r="AU1640" s="3">
        <f t="shared" si="285"/>
        <v>0.54166666666666663</v>
      </c>
      <c r="AW1640">
        <v>0.46666666666666667</v>
      </c>
      <c r="AX1640">
        <v>101</v>
      </c>
      <c r="AY1640">
        <v>13.8</v>
      </c>
    </row>
    <row r="1641" spans="1:51" x14ac:dyDescent="0.25">
      <c r="A1641">
        <v>9770</v>
      </c>
      <c r="B1641" t="s">
        <v>117</v>
      </c>
      <c r="C1641" t="s">
        <v>60</v>
      </c>
      <c r="D1641" t="s">
        <v>43</v>
      </c>
      <c r="E1641" t="s">
        <v>4412</v>
      </c>
      <c r="F1641" t="s">
        <v>4413</v>
      </c>
      <c r="G1641" t="s">
        <v>181</v>
      </c>
      <c r="H1641" t="s">
        <v>63</v>
      </c>
      <c r="I1641" t="s">
        <v>63</v>
      </c>
      <c r="J1641" t="s">
        <v>112</v>
      </c>
      <c r="K1641" t="s">
        <v>113</v>
      </c>
      <c r="L1641" t="s">
        <v>50</v>
      </c>
      <c r="M1641" t="s">
        <v>122</v>
      </c>
      <c r="N1641">
        <v>133</v>
      </c>
      <c r="O1641" t="s">
        <v>48</v>
      </c>
      <c r="P1641" t="s">
        <v>52</v>
      </c>
      <c r="T1641" t="s">
        <v>105</v>
      </c>
      <c r="V1641" t="s">
        <v>48</v>
      </c>
      <c r="W1641" t="s">
        <v>54</v>
      </c>
      <c r="X1641" t="s">
        <v>78</v>
      </c>
      <c r="Y1641" t="s">
        <v>54</v>
      </c>
      <c r="Z1641" t="s">
        <v>4414</v>
      </c>
      <c r="AA1641" t="s">
        <v>54</v>
      </c>
      <c r="AB1641" t="s">
        <v>57</v>
      </c>
      <c r="AC1641" t="s">
        <v>4415</v>
      </c>
      <c r="AH1641">
        <f t="shared" si="275"/>
        <v>0</v>
      </c>
      <c r="AI1641">
        <f t="shared" si="276"/>
        <v>1</v>
      </c>
      <c r="AJ1641" t="str">
        <f t="shared" si="277"/>
        <v/>
      </c>
      <c r="AK1641">
        <v>1</v>
      </c>
      <c r="AL1641" s="8">
        <f t="shared" si="278"/>
        <v>133</v>
      </c>
      <c r="AM1641" s="8">
        <f t="shared" si="279"/>
        <v>0.13333333333333333</v>
      </c>
      <c r="AN1641" s="8">
        <f t="shared" si="280"/>
        <v>22.183333333333334</v>
      </c>
      <c r="AO1641" s="8">
        <f>Table1[[#This Row],[L1 Worked Time]]+Table1[[#This Row],[Idle Time]]+Table1[[#This Row],[L1 Pend Time]]</f>
        <v>155.31666666666666</v>
      </c>
      <c r="AP1641" s="1" t="str">
        <f t="shared" si="281"/>
        <v>Wed</v>
      </c>
      <c r="AQ1641" s="6">
        <f>INT(Table1[[#This Row],[Create Date]])</f>
        <v>45049</v>
      </c>
      <c r="AR1641" s="2">
        <f t="shared" si="282"/>
        <v>45049</v>
      </c>
      <c r="AS1641" s="1" t="str">
        <f t="shared" si="283"/>
        <v>13:30:23</v>
      </c>
      <c r="AT1641" s="1" t="str">
        <f t="shared" si="284"/>
        <v>Week-1</v>
      </c>
      <c r="AU1641" s="3">
        <f t="shared" si="285"/>
        <v>0.54166666666666663</v>
      </c>
      <c r="AW1641">
        <v>0.13333333333333333</v>
      </c>
      <c r="AX1641">
        <v>133</v>
      </c>
      <c r="AY1641">
        <v>22.183333333333334</v>
      </c>
    </row>
    <row r="1642" spans="1:51" x14ac:dyDescent="0.25">
      <c r="A1642">
        <v>9769</v>
      </c>
      <c r="B1642" t="s">
        <v>59</v>
      </c>
      <c r="C1642" t="s">
        <v>60</v>
      </c>
      <c r="D1642" t="s">
        <v>43</v>
      </c>
      <c r="E1642" t="s">
        <v>4012</v>
      </c>
      <c r="F1642" t="s">
        <v>4416</v>
      </c>
      <c r="G1642" t="s">
        <v>77</v>
      </c>
      <c r="H1642" t="s">
        <v>72</v>
      </c>
      <c r="I1642" t="s">
        <v>72</v>
      </c>
      <c r="J1642" t="s">
        <v>48</v>
      </c>
      <c r="K1642" t="s">
        <v>1844</v>
      </c>
      <c r="L1642" t="s">
        <v>50</v>
      </c>
      <c r="M1642" t="s">
        <v>122</v>
      </c>
      <c r="N1642">
        <v>58</v>
      </c>
      <c r="O1642" t="s">
        <v>48</v>
      </c>
      <c r="P1642" t="s">
        <v>52</v>
      </c>
      <c r="T1642" t="s">
        <v>105</v>
      </c>
      <c r="V1642" t="s">
        <v>48</v>
      </c>
      <c r="W1642" t="s">
        <v>54</v>
      </c>
      <c r="X1642" t="s">
        <v>148</v>
      </c>
      <c r="Y1642" t="s">
        <v>54</v>
      </c>
      <c r="Z1642" t="s">
        <v>4417</v>
      </c>
      <c r="AA1642" t="s">
        <v>54</v>
      </c>
      <c r="AB1642" t="s">
        <v>57</v>
      </c>
      <c r="AC1642" t="s">
        <v>57</v>
      </c>
      <c r="AH1642">
        <f t="shared" si="275"/>
        <v>0</v>
      </c>
      <c r="AI1642">
        <f t="shared" si="276"/>
        <v>1</v>
      </c>
      <c r="AJ1642" t="str">
        <f t="shared" si="277"/>
        <v/>
      </c>
      <c r="AK1642">
        <v>1</v>
      </c>
      <c r="AL1642" s="8">
        <f t="shared" si="278"/>
        <v>58.000000000000007</v>
      </c>
      <c r="AM1642" s="8">
        <f t="shared" si="279"/>
        <v>0.11666666666666667</v>
      </c>
      <c r="AN1642" s="8">
        <f t="shared" si="280"/>
        <v>1.6666666666666666E-2</v>
      </c>
      <c r="AO1642" s="8">
        <f>Table1[[#This Row],[L1 Worked Time]]+Table1[[#This Row],[Idle Time]]+Table1[[#This Row],[L1 Pend Time]]</f>
        <v>58.13333333333334</v>
      </c>
      <c r="AP1642" s="1" t="str">
        <f t="shared" si="281"/>
        <v>Wed</v>
      </c>
      <c r="AQ1642" s="6">
        <f>INT(Table1[[#This Row],[Create Date]])</f>
        <v>45049</v>
      </c>
      <c r="AR1642" s="2">
        <f t="shared" si="282"/>
        <v>45049</v>
      </c>
      <c r="AS1642" s="1" t="str">
        <f t="shared" si="283"/>
        <v>13:10:22</v>
      </c>
      <c r="AT1642" s="1" t="str">
        <f t="shared" si="284"/>
        <v>Week-1</v>
      </c>
      <c r="AU1642" s="3">
        <f t="shared" si="285"/>
        <v>0.54166666666666663</v>
      </c>
      <c r="AW1642">
        <v>0.11666666666666667</v>
      </c>
      <c r="AX1642">
        <v>58.000000000000007</v>
      </c>
      <c r="AY1642">
        <v>1.6666666666666666E-2</v>
      </c>
    </row>
    <row r="1643" spans="1:51" x14ac:dyDescent="0.25">
      <c r="A1643">
        <v>9768</v>
      </c>
      <c r="B1643" t="s">
        <v>117</v>
      </c>
      <c r="C1643" t="s">
        <v>60</v>
      </c>
      <c r="D1643" t="s">
        <v>43</v>
      </c>
      <c r="E1643" t="s">
        <v>631</v>
      </c>
      <c r="F1643" t="s">
        <v>4418</v>
      </c>
      <c r="G1643" t="s">
        <v>2165</v>
      </c>
      <c r="H1643" t="s">
        <v>63</v>
      </c>
      <c r="I1643" t="s">
        <v>63</v>
      </c>
      <c r="J1643" t="s">
        <v>112</v>
      </c>
      <c r="K1643" t="s">
        <v>633</v>
      </c>
      <c r="L1643" t="s">
        <v>50</v>
      </c>
      <c r="M1643" t="s">
        <v>122</v>
      </c>
      <c r="N1643">
        <v>4</v>
      </c>
      <c r="O1643" t="s">
        <v>48</v>
      </c>
      <c r="P1643" t="s">
        <v>251</v>
      </c>
      <c r="S1643" t="s">
        <v>252</v>
      </c>
      <c r="V1643" t="s">
        <v>48</v>
      </c>
      <c r="W1643" t="s">
        <v>54</v>
      </c>
      <c r="X1643" t="s">
        <v>359</v>
      </c>
      <c r="Y1643" t="s">
        <v>54</v>
      </c>
      <c r="Z1643" t="s">
        <v>4419</v>
      </c>
      <c r="AA1643" t="s">
        <v>54</v>
      </c>
      <c r="AB1643" t="s">
        <v>57</v>
      </c>
      <c r="AC1643" t="s">
        <v>4420</v>
      </c>
      <c r="AH1643">
        <f t="shared" si="275"/>
        <v>0</v>
      </c>
      <c r="AI1643">
        <f t="shared" si="276"/>
        <v>1</v>
      </c>
      <c r="AJ1643" t="str">
        <f t="shared" si="277"/>
        <v/>
      </c>
      <c r="AK1643">
        <v>1</v>
      </c>
      <c r="AL1643" s="8">
        <f t="shared" si="278"/>
        <v>4</v>
      </c>
      <c r="AM1643" s="8">
        <f t="shared" si="279"/>
        <v>0.2</v>
      </c>
      <c r="AN1643" s="8">
        <f t="shared" si="280"/>
        <v>42.866666666666667</v>
      </c>
      <c r="AO1643" s="8">
        <f>Table1[[#This Row],[L1 Worked Time]]+Table1[[#This Row],[Idle Time]]+Table1[[#This Row],[L1 Pend Time]]</f>
        <v>47.06666666666667</v>
      </c>
      <c r="AP1643" s="1" t="str">
        <f t="shared" si="281"/>
        <v>Wed</v>
      </c>
      <c r="AQ1643" s="6">
        <f>INT(Table1[[#This Row],[Create Date]])</f>
        <v>45049</v>
      </c>
      <c r="AR1643" s="2">
        <f t="shared" si="282"/>
        <v>45049</v>
      </c>
      <c r="AS1643" s="1" t="str">
        <f t="shared" si="283"/>
        <v>13:10:20</v>
      </c>
      <c r="AT1643" s="1" t="str">
        <f t="shared" si="284"/>
        <v>Week-1</v>
      </c>
      <c r="AU1643" s="3">
        <f t="shared" si="285"/>
        <v>0.54166666666666663</v>
      </c>
      <c r="AW1643">
        <v>0.2</v>
      </c>
      <c r="AX1643">
        <v>4</v>
      </c>
      <c r="AY1643">
        <v>42.866666666666667</v>
      </c>
    </row>
    <row r="1644" spans="1:51" x14ac:dyDescent="0.25">
      <c r="A1644">
        <v>9767</v>
      </c>
      <c r="B1644" t="s">
        <v>117</v>
      </c>
      <c r="C1644" t="s">
        <v>60</v>
      </c>
      <c r="D1644" t="s">
        <v>43</v>
      </c>
      <c r="E1644" t="s">
        <v>1513</v>
      </c>
      <c r="F1644" t="s">
        <v>4421</v>
      </c>
      <c r="G1644" t="s">
        <v>2165</v>
      </c>
      <c r="H1644" t="s">
        <v>63</v>
      </c>
      <c r="I1644" t="s">
        <v>63</v>
      </c>
      <c r="J1644" t="s">
        <v>112</v>
      </c>
      <c r="K1644" t="s">
        <v>633</v>
      </c>
      <c r="L1644" t="s">
        <v>50</v>
      </c>
      <c r="M1644" t="s">
        <v>114</v>
      </c>
      <c r="N1644">
        <v>55</v>
      </c>
      <c r="O1644" t="s">
        <v>48</v>
      </c>
      <c r="P1644" t="s">
        <v>251</v>
      </c>
      <c r="S1644" t="s">
        <v>252</v>
      </c>
      <c r="V1644" t="s">
        <v>48</v>
      </c>
      <c r="W1644" t="s">
        <v>54</v>
      </c>
      <c r="X1644" t="s">
        <v>125</v>
      </c>
      <c r="Y1644" t="s">
        <v>54</v>
      </c>
      <c r="Z1644" t="s">
        <v>4422</v>
      </c>
      <c r="AA1644" t="s">
        <v>54</v>
      </c>
      <c r="AB1644" t="s">
        <v>57</v>
      </c>
      <c r="AC1644" t="s">
        <v>1536</v>
      </c>
      <c r="AH1644">
        <f t="shared" si="275"/>
        <v>0</v>
      </c>
      <c r="AI1644">
        <f t="shared" si="276"/>
        <v>1</v>
      </c>
      <c r="AJ1644" t="str">
        <f t="shared" si="277"/>
        <v/>
      </c>
      <c r="AK1644">
        <v>1</v>
      </c>
      <c r="AL1644" s="8">
        <f t="shared" si="278"/>
        <v>55.000000000000007</v>
      </c>
      <c r="AM1644" s="8">
        <f t="shared" si="279"/>
        <v>0.23333333333333334</v>
      </c>
      <c r="AN1644" s="8">
        <f t="shared" si="280"/>
        <v>7.1</v>
      </c>
      <c r="AO1644" s="8">
        <f>Table1[[#This Row],[L1 Worked Time]]+Table1[[#This Row],[Idle Time]]+Table1[[#This Row],[L1 Pend Time]]</f>
        <v>62.333333333333343</v>
      </c>
      <c r="AP1644" s="1" t="str">
        <f t="shared" si="281"/>
        <v>Wed</v>
      </c>
      <c r="AQ1644" s="6">
        <f>INT(Table1[[#This Row],[Create Date]])</f>
        <v>45049</v>
      </c>
      <c r="AR1644" s="2">
        <f t="shared" si="282"/>
        <v>45049</v>
      </c>
      <c r="AS1644" s="1" t="str">
        <f t="shared" si="283"/>
        <v>12:50:19</v>
      </c>
      <c r="AT1644" s="1" t="str">
        <f t="shared" si="284"/>
        <v>Week-1</v>
      </c>
      <c r="AU1644" s="3">
        <f t="shared" si="285"/>
        <v>0.5</v>
      </c>
      <c r="AW1644">
        <v>0.23333333333333334</v>
      </c>
      <c r="AX1644">
        <v>55.000000000000007</v>
      </c>
      <c r="AY1644">
        <v>7.1</v>
      </c>
    </row>
    <row r="1645" spans="1:51" x14ac:dyDescent="0.25">
      <c r="A1645">
        <v>9766</v>
      </c>
      <c r="B1645" t="s">
        <v>59</v>
      </c>
      <c r="C1645" t="s">
        <v>399</v>
      </c>
      <c r="D1645" t="s">
        <v>43</v>
      </c>
      <c r="E1645" t="s">
        <v>4012</v>
      </c>
      <c r="F1645" t="s">
        <v>4423</v>
      </c>
      <c r="G1645" t="s">
        <v>77</v>
      </c>
      <c r="H1645" t="s">
        <v>72</v>
      </c>
      <c r="I1645" t="s">
        <v>72</v>
      </c>
      <c r="J1645" t="s">
        <v>48</v>
      </c>
      <c r="K1645" t="s">
        <v>1844</v>
      </c>
      <c r="L1645" t="s">
        <v>50</v>
      </c>
      <c r="M1645" t="s">
        <v>122</v>
      </c>
      <c r="N1645">
        <v>49</v>
      </c>
      <c r="O1645" t="s">
        <v>48</v>
      </c>
      <c r="P1645" t="s">
        <v>52</v>
      </c>
      <c r="T1645" t="s">
        <v>105</v>
      </c>
      <c r="V1645" t="s">
        <v>48</v>
      </c>
      <c r="W1645" t="s">
        <v>54</v>
      </c>
      <c r="X1645" t="s">
        <v>247</v>
      </c>
      <c r="Y1645" t="s">
        <v>54</v>
      </c>
      <c r="Z1645" t="s">
        <v>4424</v>
      </c>
      <c r="AA1645" t="s">
        <v>54</v>
      </c>
      <c r="AB1645" t="s">
        <v>57</v>
      </c>
      <c r="AC1645" t="s">
        <v>57</v>
      </c>
      <c r="AH1645">
        <f t="shared" si="275"/>
        <v>0</v>
      </c>
      <c r="AI1645">
        <f t="shared" si="276"/>
        <v>1</v>
      </c>
      <c r="AJ1645" t="str">
        <f t="shared" si="277"/>
        <v/>
      </c>
      <c r="AK1645">
        <v>1</v>
      </c>
      <c r="AL1645" s="8">
        <f t="shared" si="278"/>
        <v>48.999999999999993</v>
      </c>
      <c r="AM1645" s="8">
        <f t="shared" si="279"/>
        <v>0.26666666666666666</v>
      </c>
      <c r="AN1645" s="8">
        <f t="shared" si="280"/>
        <v>1.6666666666666666E-2</v>
      </c>
      <c r="AO1645" s="8">
        <f>Table1[[#This Row],[L1 Worked Time]]+Table1[[#This Row],[Idle Time]]+Table1[[#This Row],[L1 Pend Time]]</f>
        <v>49.283333333333324</v>
      </c>
      <c r="AP1645" s="1" t="str">
        <f t="shared" si="281"/>
        <v>Wed</v>
      </c>
      <c r="AQ1645" s="6">
        <f>INT(Table1[[#This Row],[Create Date]])</f>
        <v>45049</v>
      </c>
      <c r="AR1645" s="2">
        <f t="shared" si="282"/>
        <v>45049</v>
      </c>
      <c r="AS1645" s="1" t="str">
        <f t="shared" si="283"/>
        <v>09:50:12</v>
      </c>
      <c r="AT1645" s="1" t="str">
        <f t="shared" si="284"/>
        <v>Week-1</v>
      </c>
      <c r="AU1645" s="3">
        <f t="shared" si="285"/>
        <v>0.375</v>
      </c>
      <c r="AW1645">
        <v>0.26666666666666666</v>
      </c>
      <c r="AX1645">
        <v>48.999999999999993</v>
      </c>
      <c r="AY1645">
        <v>1.6666666666666666E-2</v>
      </c>
    </row>
    <row r="1646" spans="1:51" x14ac:dyDescent="0.25">
      <c r="A1646">
        <v>9765</v>
      </c>
      <c r="B1646" t="s">
        <v>59</v>
      </c>
      <c r="C1646" t="s">
        <v>60</v>
      </c>
      <c r="D1646" t="s">
        <v>43</v>
      </c>
      <c r="E1646" t="s">
        <v>273</v>
      </c>
      <c r="F1646" t="s">
        <v>4425</v>
      </c>
      <c r="G1646" t="s">
        <v>181</v>
      </c>
      <c r="H1646" t="s">
        <v>72</v>
      </c>
      <c r="I1646" t="s">
        <v>72</v>
      </c>
      <c r="J1646" t="s">
        <v>64</v>
      </c>
      <c r="L1646" t="s">
        <v>50</v>
      </c>
      <c r="M1646" t="s">
        <v>65</v>
      </c>
      <c r="N1646">
        <v>93</v>
      </c>
      <c r="O1646" t="s">
        <v>48</v>
      </c>
      <c r="P1646" t="s">
        <v>66</v>
      </c>
      <c r="Q1646" t="s">
        <v>73</v>
      </c>
      <c r="V1646" t="s">
        <v>48</v>
      </c>
      <c r="W1646" t="s">
        <v>54</v>
      </c>
      <c r="X1646" t="s">
        <v>55</v>
      </c>
      <c r="Y1646" t="s">
        <v>54</v>
      </c>
      <c r="Z1646" t="s">
        <v>4426</v>
      </c>
      <c r="AA1646" t="s">
        <v>54</v>
      </c>
      <c r="AB1646" t="s">
        <v>57</v>
      </c>
      <c r="AC1646" t="s">
        <v>4427</v>
      </c>
      <c r="AH1646">
        <f t="shared" si="275"/>
        <v>0</v>
      </c>
      <c r="AI1646">
        <f t="shared" si="276"/>
        <v>1</v>
      </c>
      <c r="AJ1646" t="str">
        <f t="shared" si="277"/>
        <v/>
      </c>
      <c r="AK1646">
        <v>1</v>
      </c>
      <c r="AL1646" s="8">
        <f t="shared" si="278"/>
        <v>93.000000000000014</v>
      </c>
      <c r="AM1646" s="8">
        <f t="shared" si="279"/>
        <v>0.15000000000000002</v>
      </c>
      <c r="AN1646" s="8">
        <f t="shared" si="280"/>
        <v>44.06666666666667</v>
      </c>
      <c r="AO1646" s="8">
        <f>Table1[[#This Row],[L1 Worked Time]]+Table1[[#This Row],[Idle Time]]+Table1[[#This Row],[L1 Pend Time]]</f>
        <v>137.2166666666667</v>
      </c>
      <c r="AP1646" s="1" t="str">
        <f t="shared" si="281"/>
        <v>Wed</v>
      </c>
      <c r="AQ1646" s="6">
        <f>INT(Table1[[#This Row],[Create Date]])</f>
        <v>45049</v>
      </c>
      <c r="AR1646" s="2">
        <f t="shared" si="282"/>
        <v>45049</v>
      </c>
      <c r="AS1646" s="1" t="str">
        <f t="shared" si="283"/>
        <v>09:30:05</v>
      </c>
      <c r="AT1646" s="1" t="str">
        <f t="shared" si="284"/>
        <v>Week-1</v>
      </c>
      <c r="AU1646" s="3">
        <f t="shared" si="285"/>
        <v>0.375</v>
      </c>
      <c r="AW1646">
        <v>0.15000000000000002</v>
      </c>
      <c r="AX1646">
        <v>93.000000000000014</v>
      </c>
      <c r="AY1646">
        <v>44.06666666666667</v>
      </c>
    </row>
    <row r="1647" spans="1:51" x14ac:dyDescent="0.25">
      <c r="A1647">
        <v>9764</v>
      </c>
      <c r="B1647" t="s">
        <v>59</v>
      </c>
      <c r="C1647" t="s">
        <v>60</v>
      </c>
      <c r="D1647" t="s">
        <v>43</v>
      </c>
      <c r="E1647" t="s">
        <v>4428</v>
      </c>
      <c r="F1647" t="s">
        <v>4429</v>
      </c>
      <c r="G1647" t="s">
        <v>2165</v>
      </c>
      <c r="H1647" t="s">
        <v>72</v>
      </c>
      <c r="I1647" t="s">
        <v>72</v>
      </c>
      <c r="J1647" t="s">
        <v>64</v>
      </c>
      <c r="L1647" t="s">
        <v>50</v>
      </c>
      <c r="M1647" t="s">
        <v>65</v>
      </c>
      <c r="N1647">
        <v>75</v>
      </c>
      <c r="O1647" t="s">
        <v>48</v>
      </c>
      <c r="P1647" t="s">
        <v>66</v>
      </c>
      <c r="Q1647" t="s">
        <v>88</v>
      </c>
      <c r="V1647" t="s">
        <v>48</v>
      </c>
      <c r="W1647" t="s">
        <v>54</v>
      </c>
      <c r="X1647" t="s">
        <v>148</v>
      </c>
      <c r="Y1647" t="s">
        <v>54</v>
      </c>
      <c r="Z1647" t="s">
        <v>4430</v>
      </c>
      <c r="AA1647" t="s">
        <v>54</v>
      </c>
      <c r="AB1647" t="s">
        <v>57</v>
      </c>
      <c r="AC1647" t="s">
        <v>4431</v>
      </c>
      <c r="AH1647">
        <f t="shared" si="275"/>
        <v>0</v>
      </c>
      <c r="AI1647">
        <f t="shared" si="276"/>
        <v>1</v>
      </c>
      <c r="AJ1647" t="str">
        <f t="shared" si="277"/>
        <v/>
      </c>
      <c r="AK1647">
        <v>1</v>
      </c>
      <c r="AL1647" s="8">
        <f t="shared" si="278"/>
        <v>75</v>
      </c>
      <c r="AM1647" s="8">
        <f t="shared" si="279"/>
        <v>0.11666666666666667</v>
      </c>
      <c r="AN1647" s="8">
        <f t="shared" si="280"/>
        <v>53</v>
      </c>
      <c r="AO1647" s="8">
        <f>Table1[[#This Row],[L1 Worked Time]]+Table1[[#This Row],[Idle Time]]+Table1[[#This Row],[L1 Pend Time]]</f>
        <v>128.11666666666667</v>
      </c>
      <c r="AP1647" s="1" t="str">
        <f t="shared" si="281"/>
        <v>Wed</v>
      </c>
      <c r="AQ1647" s="6">
        <f>INT(Table1[[#This Row],[Create Date]])</f>
        <v>45049</v>
      </c>
      <c r="AR1647" s="2">
        <f t="shared" si="282"/>
        <v>45049</v>
      </c>
      <c r="AS1647" s="1" t="str">
        <f t="shared" si="283"/>
        <v>09:00:05</v>
      </c>
      <c r="AT1647" s="1" t="str">
        <f t="shared" si="284"/>
        <v>Week-1</v>
      </c>
      <c r="AU1647" s="3">
        <f t="shared" si="285"/>
        <v>0.375</v>
      </c>
      <c r="AW1647">
        <v>0.11666666666666667</v>
      </c>
      <c r="AX1647">
        <v>75</v>
      </c>
      <c r="AY1647">
        <v>53</v>
      </c>
    </row>
    <row r="1648" spans="1:51" x14ac:dyDescent="0.25">
      <c r="A1648">
        <v>9763</v>
      </c>
      <c r="B1648" t="s">
        <v>59</v>
      </c>
      <c r="C1648" t="s">
        <v>164</v>
      </c>
      <c r="D1648" t="s">
        <v>43</v>
      </c>
      <c r="E1648" t="s">
        <v>4432</v>
      </c>
      <c r="F1648" t="s">
        <v>4433</v>
      </c>
      <c r="G1648" t="s">
        <v>181</v>
      </c>
      <c r="H1648" t="s">
        <v>63</v>
      </c>
      <c r="I1648" t="s">
        <v>47</v>
      </c>
      <c r="J1648" t="s">
        <v>48</v>
      </c>
      <c r="K1648" t="s">
        <v>130</v>
      </c>
      <c r="L1648" t="s">
        <v>50</v>
      </c>
      <c r="M1648" t="s">
        <v>122</v>
      </c>
      <c r="N1648">
        <v>97</v>
      </c>
      <c r="O1648" t="s">
        <v>48</v>
      </c>
      <c r="P1648" t="s">
        <v>52</v>
      </c>
      <c r="T1648" t="s">
        <v>105</v>
      </c>
      <c r="V1648" t="s">
        <v>48</v>
      </c>
      <c r="W1648" t="s">
        <v>54</v>
      </c>
      <c r="X1648" t="s">
        <v>55</v>
      </c>
      <c r="Y1648" t="s">
        <v>54</v>
      </c>
      <c r="Z1648" t="s">
        <v>4434</v>
      </c>
      <c r="AA1648" t="s">
        <v>54</v>
      </c>
      <c r="AB1648" t="s">
        <v>57</v>
      </c>
      <c r="AC1648" t="s">
        <v>4435</v>
      </c>
      <c r="AH1648">
        <f t="shared" si="275"/>
        <v>0</v>
      </c>
      <c r="AI1648">
        <f t="shared" si="276"/>
        <v>0</v>
      </c>
      <c r="AJ1648">
        <f t="shared" si="277"/>
        <v>1</v>
      </c>
      <c r="AK1648">
        <v>1</v>
      </c>
      <c r="AL1648" s="8">
        <f t="shared" si="278"/>
        <v>97</v>
      </c>
      <c r="AM1648" s="8">
        <f t="shared" si="279"/>
        <v>0.15000000000000002</v>
      </c>
      <c r="AN1648" s="8">
        <f t="shared" si="280"/>
        <v>41.25</v>
      </c>
      <c r="AO1648" s="8">
        <f>Table1[[#This Row],[L1 Worked Time]]+Table1[[#This Row],[Idle Time]]+Table1[[#This Row],[L1 Pend Time]]</f>
        <v>138.4</v>
      </c>
      <c r="AP1648" s="1" t="str">
        <f t="shared" si="281"/>
        <v>Wed</v>
      </c>
      <c r="AQ1648" s="6">
        <f>INT(Table1[[#This Row],[Create Date]])</f>
        <v>45049</v>
      </c>
      <c r="AR1648" s="2">
        <f t="shared" si="282"/>
        <v>45049</v>
      </c>
      <c r="AS1648" s="1" t="str">
        <f t="shared" si="283"/>
        <v>08:20:18</v>
      </c>
      <c r="AT1648" s="1" t="str">
        <f t="shared" si="284"/>
        <v>Week-1</v>
      </c>
      <c r="AU1648" s="3">
        <f t="shared" si="285"/>
        <v>0.33333333333333331</v>
      </c>
      <c r="AW1648">
        <v>0.15000000000000002</v>
      </c>
      <c r="AX1648">
        <v>97</v>
      </c>
      <c r="AY1648">
        <v>41.25</v>
      </c>
    </row>
    <row r="1649" spans="1:51" x14ac:dyDescent="0.25">
      <c r="A1649">
        <v>9762</v>
      </c>
      <c r="B1649" t="s">
        <v>41</v>
      </c>
      <c r="C1649" t="s">
        <v>60</v>
      </c>
      <c r="D1649" t="s">
        <v>43</v>
      </c>
      <c r="E1649" t="s">
        <v>175</v>
      </c>
      <c r="F1649" t="s">
        <v>4436</v>
      </c>
      <c r="G1649" t="s">
        <v>2165</v>
      </c>
      <c r="H1649" t="s">
        <v>47</v>
      </c>
      <c r="I1649" t="s">
        <v>47</v>
      </c>
      <c r="J1649" t="s">
        <v>112</v>
      </c>
      <c r="K1649" t="s">
        <v>177</v>
      </c>
      <c r="L1649" t="s">
        <v>50</v>
      </c>
      <c r="M1649" t="s">
        <v>114</v>
      </c>
      <c r="N1649">
        <v>70</v>
      </c>
      <c r="O1649" t="s">
        <v>48</v>
      </c>
      <c r="P1649" t="s">
        <v>52</v>
      </c>
      <c r="T1649" t="s">
        <v>105</v>
      </c>
      <c r="V1649" t="s">
        <v>48</v>
      </c>
      <c r="W1649" t="s">
        <v>54</v>
      </c>
      <c r="X1649" t="s">
        <v>55</v>
      </c>
      <c r="Y1649" t="s">
        <v>54</v>
      </c>
      <c r="Z1649" t="s">
        <v>4437</v>
      </c>
      <c r="AA1649" t="s">
        <v>54</v>
      </c>
      <c r="AB1649" t="s">
        <v>57</v>
      </c>
      <c r="AC1649" t="s">
        <v>4438</v>
      </c>
      <c r="AH1649">
        <f t="shared" si="275"/>
        <v>0</v>
      </c>
      <c r="AI1649">
        <f t="shared" si="276"/>
        <v>1</v>
      </c>
      <c r="AJ1649" t="str">
        <f t="shared" si="277"/>
        <v/>
      </c>
      <c r="AK1649">
        <v>1</v>
      </c>
      <c r="AL1649" s="8">
        <f t="shared" si="278"/>
        <v>70</v>
      </c>
      <c r="AM1649" s="8">
        <f t="shared" si="279"/>
        <v>0.15000000000000002</v>
      </c>
      <c r="AN1649" s="8">
        <f t="shared" si="280"/>
        <v>45.9</v>
      </c>
      <c r="AO1649" s="8">
        <f>Table1[[#This Row],[L1 Worked Time]]+Table1[[#This Row],[Idle Time]]+Table1[[#This Row],[L1 Pend Time]]</f>
        <v>116.05000000000001</v>
      </c>
      <c r="AP1649" s="1" t="str">
        <f t="shared" si="281"/>
        <v>Wed</v>
      </c>
      <c r="AQ1649" s="6">
        <f>INT(Table1[[#This Row],[Create Date]])</f>
        <v>45049</v>
      </c>
      <c r="AR1649" s="2">
        <f t="shared" si="282"/>
        <v>45049</v>
      </c>
      <c r="AS1649" s="1" t="str">
        <f t="shared" si="283"/>
        <v>07:50:17</v>
      </c>
      <c r="AT1649" s="1" t="str">
        <f t="shared" si="284"/>
        <v>Week-1</v>
      </c>
      <c r="AU1649" s="3">
        <f t="shared" si="285"/>
        <v>0.29166666666666663</v>
      </c>
      <c r="AW1649">
        <v>0.15000000000000002</v>
      </c>
      <c r="AX1649">
        <v>70</v>
      </c>
      <c r="AY1649">
        <v>45.9</v>
      </c>
    </row>
    <row r="1650" spans="1:51" x14ac:dyDescent="0.25">
      <c r="A1650">
        <v>9761</v>
      </c>
      <c r="B1650" t="s">
        <v>59</v>
      </c>
      <c r="C1650" t="s">
        <v>399</v>
      </c>
      <c r="D1650" t="s">
        <v>43</v>
      </c>
      <c r="E1650" t="s">
        <v>4012</v>
      </c>
      <c r="F1650" t="s">
        <v>4439</v>
      </c>
      <c r="G1650" t="s">
        <v>77</v>
      </c>
      <c r="H1650" t="s">
        <v>72</v>
      </c>
      <c r="I1650" t="s">
        <v>72</v>
      </c>
      <c r="J1650" t="s">
        <v>48</v>
      </c>
      <c r="K1650" t="s">
        <v>1844</v>
      </c>
      <c r="L1650" t="s">
        <v>50</v>
      </c>
      <c r="M1650" t="s">
        <v>122</v>
      </c>
      <c r="N1650">
        <v>59</v>
      </c>
      <c r="O1650" t="s">
        <v>48</v>
      </c>
      <c r="P1650" t="s">
        <v>52</v>
      </c>
      <c r="T1650" t="s">
        <v>105</v>
      </c>
      <c r="V1650" t="s">
        <v>48</v>
      </c>
      <c r="W1650" t="s">
        <v>54</v>
      </c>
      <c r="X1650" t="s">
        <v>84</v>
      </c>
      <c r="Y1650" t="s">
        <v>54</v>
      </c>
      <c r="Z1650" t="s">
        <v>4440</v>
      </c>
      <c r="AA1650" t="s">
        <v>54</v>
      </c>
      <c r="AB1650" t="s">
        <v>57</v>
      </c>
      <c r="AC1650" t="s">
        <v>4441</v>
      </c>
      <c r="AH1650">
        <f t="shared" si="275"/>
        <v>0</v>
      </c>
      <c r="AI1650">
        <f t="shared" si="276"/>
        <v>1</v>
      </c>
      <c r="AJ1650" t="str">
        <f t="shared" si="277"/>
        <v/>
      </c>
      <c r="AK1650">
        <v>1</v>
      </c>
      <c r="AL1650" s="8">
        <f t="shared" si="278"/>
        <v>59</v>
      </c>
      <c r="AM1650" s="8">
        <f t="shared" si="279"/>
        <v>0.18333333333333332</v>
      </c>
      <c r="AN1650" s="8">
        <f t="shared" si="280"/>
        <v>75.73333333333332</v>
      </c>
      <c r="AO1650" s="8">
        <f>Table1[[#This Row],[L1 Worked Time]]+Table1[[#This Row],[Idle Time]]+Table1[[#This Row],[L1 Pend Time]]</f>
        <v>134.91666666666666</v>
      </c>
      <c r="AP1650" s="1" t="str">
        <f t="shared" si="281"/>
        <v>Wed</v>
      </c>
      <c r="AQ1650" s="6">
        <f>INT(Table1[[#This Row],[Create Date]])</f>
        <v>45049</v>
      </c>
      <c r="AR1650" s="2">
        <f t="shared" si="282"/>
        <v>45049</v>
      </c>
      <c r="AS1650" s="1" t="str">
        <f t="shared" si="283"/>
        <v>07:20:16</v>
      </c>
      <c r="AT1650" s="1" t="str">
        <f t="shared" si="284"/>
        <v>Week-1</v>
      </c>
      <c r="AU1650" s="3">
        <f t="shared" si="285"/>
        <v>0.29166666666666663</v>
      </c>
      <c r="AW1650">
        <v>0.18333333333333332</v>
      </c>
      <c r="AX1650">
        <v>59</v>
      </c>
      <c r="AY1650">
        <v>75.73333333333332</v>
      </c>
    </row>
    <row r="1651" spans="1:51" x14ac:dyDescent="0.25">
      <c r="A1651">
        <v>9760</v>
      </c>
      <c r="B1651" t="s">
        <v>41</v>
      </c>
      <c r="C1651" t="s">
        <v>60</v>
      </c>
      <c r="D1651" t="s">
        <v>43</v>
      </c>
      <c r="E1651" t="s">
        <v>4442</v>
      </c>
      <c r="F1651" t="s">
        <v>4443</v>
      </c>
      <c r="G1651" t="s">
        <v>46</v>
      </c>
      <c r="H1651" t="s">
        <v>63</v>
      </c>
      <c r="I1651" t="s">
        <v>63</v>
      </c>
      <c r="J1651" t="s">
        <v>112</v>
      </c>
      <c r="K1651" t="s">
        <v>2614</v>
      </c>
      <c r="L1651" t="s">
        <v>50</v>
      </c>
      <c r="M1651" t="s">
        <v>114</v>
      </c>
      <c r="N1651">
        <v>12</v>
      </c>
      <c r="O1651" t="s">
        <v>48</v>
      </c>
      <c r="P1651" t="s">
        <v>354</v>
      </c>
      <c r="U1651" t="s">
        <v>4444</v>
      </c>
      <c r="V1651" t="s">
        <v>48</v>
      </c>
      <c r="W1651" t="s">
        <v>54</v>
      </c>
      <c r="X1651" t="s">
        <v>55</v>
      </c>
      <c r="Y1651" t="s">
        <v>54</v>
      </c>
      <c r="Z1651" t="s">
        <v>4445</v>
      </c>
      <c r="AA1651" t="s">
        <v>54</v>
      </c>
      <c r="AB1651" t="s">
        <v>57</v>
      </c>
      <c r="AC1651" t="s">
        <v>500</v>
      </c>
      <c r="AH1651">
        <f t="shared" si="275"/>
        <v>0</v>
      </c>
      <c r="AI1651">
        <f t="shared" si="276"/>
        <v>1</v>
      </c>
      <c r="AJ1651" t="str">
        <f t="shared" si="277"/>
        <v/>
      </c>
      <c r="AK1651">
        <v>1</v>
      </c>
      <c r="AL1651" s="8">
        <f t="shared" si="278"/>
        <v>12</v>
      </c>
      <c r="AM1651" s="8">
        <f t="shared" si="279"/>
        <v>0.15000000000000002</v>
      </c>
      <c r="AN1651" s="8">
        <f t="shared" si="280"/>
        <v>88.183333333333337</v>
      </c>
      <c r="AO1651" s="8">
        <f>Table1[[#This Row],[L1 Worked Time]]+Table1[[#This Row],[Idle Time]]+Table1[[#This Row],[L1 Pend Time]]</f>
        <v>100.33333333333334</v>
      </c>
      <c r="AP1651" s="1" t="str">
        <f t="shared" si="281"/>
        <v>Wed</v>
      </c>
      <c r="AQ1651" s="6">
        <f>INT(Table1[[#This Row],[Create Date]])</f>
        <v>45049</v>
      </c>
      <c r="AR1651" s="2">
        <f t="shared" si="282"/>
        <v>45049</v>
      </c>
      <c r="AS1651" s="1" t="str">
        <f t="shared" si="283"/>
        <v>07:10:16</v>
      </c>
      <c r="AT1651" s="1" t="str">
        <f t="shared" si="284"/>
        <v>Week-1</v>
      </c>
      <c r="AU1651" s="3">
        <f t="shared" si="285"/>
        <v>0.29166666666666663</v>
      </c>
      <c r="AW1651">
        <v>0.15000000000000002</v>
      </c>
      <c r="AX1651">
        <v>12</v>
      </c>
      <c r="AY1651">
        <v>88.183333333333337</v>
      </c>
    </row>
    <row r="1652" spans="1:51" x14ac:dyDescent="0.25">
      <c r="A1652">
        <v>9759</v>
      </c>
      <c r="B1652" t="s">
        <v>59</v>
      </c>
      <c r="C1652" t="s">
        <v>109</v>
      </c>
      <c r="D1652" t="s">
        <v>43</v>
      </c>
      <c r="E1652" t="s">
        <v>556</v>
      </c>
      <c r="F1652" t="s">
        <v>4446</v>
      </c>
      <c r="G1652" t="s">
        <v>46</v>
      </c>
      <c r="H1652" t="s">
        <v>72</v>
      </c>
      <c r="I1652" t="s">
        <v>72</v>
      </c>
      <c r="J1652" t="s">
        <v>64</v>
      </c>
      <c r="L1652" t="s">
        <v>50</v>
      </c>
      <c r="M1652" t="s">
        <v>65</v>
      </c>
      <c r="N1652">
        <v>19</v>
      </c>
      <c r="O1652" t="s">
        <v>48</v>
      </c>
      <c r="P1652" t="s">
        <v>66</v>
      </c>
      <c r="Q1652" t="s">
        <v>73</v>
      </c>
      <c r="V1652" t="s">
        <v>48</v>
      </c>
      <c r="W1652" t="s">
        <v>54</v>
      </c>
      <c r="X1652" t="s">
        <v>55</v>
      </c>
      <c r="Y1652" t="s">
        <v>54</v>
      </c>
      <c r="Z1652" t="s">
        <v>4447</v>
      </c>
      <c r="AA1652" t="s">
        <v>54</v>
      </c>
      <c r="AB1652" t="s">
        <v>57</v>
      </c>
      <c r="AC1652" t="s">
        <v>3480</v>
      </c>
      <c r="AH1652">
        <f t="shared" si="275"/>
        <v>0</v>
      </c>
      <c r="AI1652">
        <f t="shared" si="276"/>
        <v>1</v>
      </c>
      <c r="AJ1652" t="str">
        <f t="shared" si="277"/>
        <v/>
      </c>
      <c r="AK1652">
        <v>1</v>
      </c>
      <c r="AL1652" s="8">
        <f t="shared" si="278"/>
        <v>19</v>
      </c>
      <c r="AM1652" s="8">
        <f t="shared" si="279"/>
        <v>0.15000000000000002</v>
      </c>
      <c r="AN1652" s="8">
        <f t="shared" si="280"/>
        <v>23.133333333333329</v>
      </c>
      <c r="AO1652" s="8">
        <f>Table1[[#This Row],[L1 Worked Time]]+Table1[[#This Row],[Idle Time]]+Table1[[#This Row],[L1 Pend Time]]</f>
        <v>42.283333333333331</v>
      </c>
      <c r="AP1652" s="1" t="str">
        <f t="shared" si="281"/>
        <v>Wed</v>
      </c>
      <c r="AQ1652" s="6">
        <f>INT(Table1[[#This Row],[Create Date]])</f>
        <v>45049</v>
      </c>
      <c r="AR1652" s="2">
        <f t="shared" si="282"/>
        <v>45049</v>
      </c>
      <c r="AS1652" s="1" t="str">
        <f t="shared" si="283"/>
        <v>06:30:04</v>
      </c>
      <c r="AT1652" s="1" t="str">
        <f t="shared" si="284"/>
        <v>Week-1</v>
      </c>
      <c r="AU1652" s="3">
        <f t="shared" si="285"/>
        <v>0.25</v>
      </c>
      <c r="AW1652">
        <v>0.15000000000000002</v>
      </c>
      <c r="AX1652">
        <v>19</v>
      </c>
      <c r="AY1652">
        <v>23.133333333333329</v>
      </c>
    </row>
    <row r="1653" spans="1:51" x14ac:dyDescent="0.25">
      <c r="A1653">
        <v>9758</v>
      </c>
      <c r="B1653" t="s">
        <v>59</v>
      </c>
      <c r="C1653" t="s">
        <v>109</v>
      </c>
      <c r="D1653" t="s">
        <v>43</v>
      </c>
      <c r="E1653" t="s">
        <v>4448</v>
      </c>
      <c r="F1653" t="s">
        <v>4449</v>
      </c>
      <c r="G1653" t="s">
        <v>46</v>
      </c>
      <c r="H1653" t="s">
        <v>63</v>
      </c>
      <c r="I1653" t="s">
        <v>63</v>
      </c>
      <c r="J1653" t="s">
        <v>64</v>
      </c>
      <c r="L1653" t="s">
        <v>50</v>
      </c>
      <c r="M1653" t="s">
        <v>65</v>
      </c>
      <c r="N1653">
        <v>67</v>
      </c>
      <c r="O1653" t="s">
        <v>48</v>
      </c>
      <c r="P1653" t="s">
        <v>66</v>
      </c>
      <c r="Q1653" t="s">
        <v>67</v>
      </c>
      <c r="V1653" t="s">
        <v>48</v>
      </c>
      <c r="W1653" t="s">
        <v>54</v>
      </c>
      <c r="X1653" t="s">
        <v>106</v>
      </c>
      <c r="Y1653" t="s">
        <v>54</v>
      </c>
      <c r="Z1653" t="s">
        <v>4450</v>
      </c>
      <c r="AA1653" t="s">
        <v>54</v>
      </c>
      <c r="AB1653" t="s">
        <v>57</v>
      </c>
      <c r="AC1653" t="s">
        <v>57</v>
      </c>
      <c r="AH1653">
        <f t="shared" si="275"/>
        <v>0</v>
      </c>
      <c r="AI1653">
        <f t="shared" si="276"/>
        <v>1</v>
      </c>
      <c r="AJ1653" t="str">
        <f t="shared" si="277"/>
        <v/>
      </c>
      <c r="AK1653">
        <v>1</v>
      </c>
      <c r="AL1653" s="8">
        <f t="shared" si="278"/>
        <v>67</v>
      </c>
      <c r="AM1653" s="8">
        <f t="shared" si="279"/>
        <v>8.3333333333333329E-2</v>
      </c>
      <c r="AN1653" s="8">
        <f t="shared" si="280"/>
        <v>1.6666666666666666E-2</v>
      </c>
      <c r="AO1653" s="8">
        <f>Table1[[#This Row],[L1 Worked Time]]+Table1[[#This Row],[Idle Time]]+Table1[[#This Row],[L1 Pend Time]]</f>
        <v>67.099999999999994</v>
      </c>
      <c r="AP1653" s="1" t="str">
        <f t="shared" si="281"/>
        <v>Wed</v>
      </c>
      <c r="AQ1653" s="6">
        <f>INT(Table1[[#This Row],[Create Date]])</f>
        <v>45049</v>
      </c>
      <c r="AR1653" s="2">
        <f t="shared" si="282"/>
        <v>45049</v>
      </c>
      <c r="AS1653" s="1" t="str">
        <f t="shared" si="283"/>
        <v>05:30:05</v>
      </c>
      <c r="AT1653" s="1" t="str">
        <f t="shared" si="284"/>
        <v>Week-1</v>
      </c>
      <c r="AU1653" s="3">
        <f t="shared" si="285"/>
        <v>0.20833333333333331</v>
      </c>
      <c r="AW1653">
        <v>8.3333333333333329E-2</v>
      </c>
      <c r="AX1653">
        <v>67</v>
      </c>
      <c r="AY1653">
        <v>1.6666666666666666E-2</v>
      </c>
    </row>
    <row r="1654" spans="1:51" x14ac:dyDescent="0.25">
      <c r="A1654">
        <v>10031</v>
      </c>
      <c r="B1654" t="s">
        <v>59</v>
      </c>
      <c r="D1654" t="s">
        <v>43</v>
      </c>
      <c r="E1654" t="s">
        <v>2813</v>
      </c>
      <c r="F1654" t="s">
        <v>4068</v>
      </c>
      <c r="G1654" t="s">
        <v>129</v>
      </c>
      <c r="H1654" t="s">
        <v>72</v>
      </c>
      <c r="I1654" t="s">
        <v>72</v>
      </c>
      <c r="J1654" t="s">
        <v>64</v>
      </c>
      <c r="L1654" t="s">
        <v>50</v>
      </c>
      <c r="M1654" t="s">
        <v>65</v>
      </c>
      <c r="N1654">
        <v>1</v>
      </c>
      <c r="O1654" t="s">
        <v>48</v>
      </c>
      <c r="P1654" t="s">
        <v>66</v>
      </c>
      <c r="Q1654" t="s">
        <v>73</v>
      </c>
      <c r="V1654" t="s">
        <v>48</v>
      </c>
      <c r="W1654" t="s">
        <v>54</v>
      </c>
      <c r="X1654" t="s">
        <v>78</v>
      </c>
      <c r="Y1654" t="s">
        <v>54</v>
      </c>
      <c r="Z1654" t="s">
        <v>825</v>
      </c>
      <c r="AA1654" t="s">
        <v>54</v>
      </c>
      <c r="AB1654" t="s">
        <v>57</v>
      </c>
      <c r="AC1654" t="s">
        <v>57</v>
      </c>
      <c r="AH1654">
        <f t="shared" si="275"/>
        <v>0</v>
      </c>
      <c r="AI1654">
        <f t="shared" si="276"/>
        <v>1</v>
      </c>
      <c r="AJ1654" t="str">
        <f t="shared" si="277"/>
        <v/>
      </c>
      <c r="AK1654">
        <v>1</v>
      </c>
      <c r="AL1654" s="8">
        <f t="shared" si="278"/>
        <v>1</v>
      </c>
      <c r="AM1654" s="8">
        <f t="shared" si="279"/>
        <v>0.13333333333333333</v>
      </c>
      <c r="AN1654" s="8">
        <f t="shared" si="280"/>
        <v>1.6666666666666666E-2</v>
      </c>
      <c r="AO1654" s="8">
        <f>Table1[[#This Row],[L1 Worked Time]]+Table1[[#This Row],[Idle Time]]+Table1[[#This Row],[L1 Pend Time]]</f>
        <v>1.1499999999999999</v>
      </c>
      <c r="AP1654" s="1" t="str">
        <f t="shared" si="281"/>
        <v>Thu</v>
      </c>
      <c r="AQ1654" s="6">
        <f>INT(Table1[[#This Row],[Create Date]])</f>
        <v>45050</v>
      </c>
      <c r="AR1654" s="2">
        <f t="shared" si="282"/>
        <v>45050</v>
      </c>
      <c r="AS1654" s="1" t="str">
        <f t="shared" si="283"/>
        <v>23:40:05</v>
      </c>
      <c r="AT1654" s="1" t="str">
        <f t="shared" si="284"/>
        <v>Week-1</v>
      </c>
      <c r="AU1654" s="3">
        <f t="shared" si="285"/>
        <v>0.95833333333333326</v>
      </c>
      <c r="AW1654">
        <v>0.13333333333333333</v>
      </c>
      <c r="AX1654">
        <v>1</v>
      </c>
      <c r="AY1654">
        <v>1.6666666666666666E-2</v>
      </c>
    </row>
    <row r="1655" spans="1:51" x14ac:dyDescent="0.25">
      <c r="A1655">
        <v>10030</v>
      </c>
      <c r="B1655" t="s">
        <v>59</v>
      </c>
      <c r="D1655" t="s">
        <v>43</v>
      </c>
      <c r="E1655" t="s">
        <v>2813</v>
      </c>
      <c r="F1655" t="s">
        <v>4068</v>
      </c>
      <c r="G1655" t="s">
        <v>129</v>
      </c>
      <c r="H1655" t="s">
        <v>72</v>
      </c>
      <c r="I1655" t="s">
        <v>72</v>
      </c>
      <c r="J1655" t="s">
        <v>64</v>
      </c>
      <c r="L1655" t="s">
        <v>50</v>
      </c>
      <c r="M1655" t="s">
        <v>65</v>
      </c>
      <c r="N1655">
        <v>0</v>
      </c>
      <c r="O1655" t="s">
        <v>48</v>
      </c>
      <c r="P1655" t="s">
        <v>66</v>
      </c>
      <c r="Q1655" t="s">
        <v>73</v>
      </c>
      <c r="V1655" t="s">
        <v>48</v>
      </c>
      <c r="W1655" t="s">
        <v>54</v>
      </c>
      <c r="X1655" t="s">
        <v>179</v>
      </c>
      <c r="Y1655" t="s">
        <v>54</v>
      </c>
      <c r="Z1655" t="s">
        <v>106</v>
      </c>
      <c r="AA1655" t="s">
        <v>54</v>
      </c>
      <c r="AB1655" t="s">
        <v>57</v>
      </c>
      <c r="AC1655" t="s">
        <v>57</v>
      </c>
      <c r="AH1655">
        <f t="shared" si="275"/>
        <v>0</v>
      </c>
      <c r="AI1655">
        <f t="shared" si="276"/>
        <v>1</v>
      </c>
      <c r="AJ1655" t="str">
        <f t="shared" si="277"/>
        <v/>
      </c>
      <c r="AK1655">
        <v>1</v>
      </c>
      <c r="AL1655" s="8">
        <f t="shared" si="278"/>
        <v>0</v>
      </c>
      <c r="AM1655" s="8">
        <f t="shared" si="279"/>
        <v>1.1000000000000001</v>
      </c>
      <c r="AN1655" s="8">
        <f t="shared" si="280"/>
        <v>1.6666666666666666E-2</v>
      </c>
      <c r="AO1655" s="8">
        <f>Table1[[#This Row],[L1 Worked Time]]+Table1[[#This Row],[Idle Time]]+Table1[[#This Row],[L1 Pend Time]]</f>
        <v>1.1166666666666667</v>
      </c>
      <c r="AP1655" s="1" t="str">
        <f t="shared" si="281"/>
        <v>Thu</v>
      </c>
      <c r="AQ1655" s="6">
        <f>INT(Table1[[#This Row],[Create Date]])</f>
        <v>45050</v>
      </c>
      <c r="AR1655" s="2">
        <f t="shared" si="282"/>
        <v>45050</v>
      </c>
      <c r="AS1655" s="1" t="str">
        <f t="shared" si="283"/>
        <v>23:40:05</v>
      </c>
      <c r="AT1655" s="1" t="str">
        <f t="shared" si="284"/>
        <v>Week-1</v>
      </c>
      <c r="AU1655" s="3">
        <f t="shared" si="285"/>
        <v>0.95833333333333326</v>
      </c>
      <c r="AW1655">
        <v>1.1000000000000001</v>
      </c>
      <c r="AX1655">
        <v>0</v>
      </c>
      <c r="AY1655">
        <v>1.6666666666666666E-2</v>
      </c>
    </row>
    <row r="1656" spans="1:51" x14ac:dyDescent="0.25">
      <c r="A1656">
        <v>10029</v>
      </c>
      <c r="B1656" t="s">
        <v>59</v>
      </c>
      <c r="C1656" t="s">
        <v>60</v>
      </c>
      <c r="D1656" t="s">
        <v>43</v>
      </c>
      <c r="E1656" t="s">
        <v>4069</v>
      </c>
      <c r="F1656" t="s">
        <v>4070</v>
      </c>
      <c r="G1656" t="s">
        <v>82</v>
      </c>
      <c r="H1656" t="s">
        <v>63</v>
      </c>
      <c r="I1656" t="s">
        <v>63</v>
      </c>
      <c r="J1656" t="s">
        <v>48</v>
      </c>
      <c r="L1656" t="s">
        <v>50</v>
      </c>
      <c r="M1656" t="s">
        <v>65</v>
      </c>
      <c r="N1656">
        <v>28</v>
      </c>
      <c r="O1656" t="s">
        <v>48</v>
      </c>
      <c r="P1656" t="s">
        <v>66</v>
      </c>
      <c r="Q1656" t="s">
        <v>67</v>
      </c>
      <c r="V1656" t="s">
        <v>48</v>
      </c>
      <c r="W1656" t="s">
        <v>54</v>
      </c>
      <c r="X1656" t="s">
        <v>55</v>
      </c>
      <c r="Y1656" t="s">
        <v>54</v>
      </c>
      <c r="Z1656" t="s">
        <v>4071</v>
      </c>
      <c r="AA1656" t="s">
        <v>54</v>
      </c>
      <c r="AB1656" t="s">
        <v>57</v>
      </c>
      <c r="AC1656" t="s">
        <v>4072</v>
      </c>
      <c r="AH1656">
        <f t="shared" si="275"/>
        <v>0</v>
      </c>
      <c r="AI1656">
        <f t="shared" si="276"/>
        <v>1</v>
      </c>
      <c r="AJ1656" t="str">
        <f t="shared" si="277"/>
        <v/>
      </c>
      <c r="AK1656">
        <v>1</v>
      </c>
      <c r="AL1656" s="8">
        <f t="shared" si="278"/>
        <v>28</v>
      </c>
      <c r="AM1656" s="8">
        <f t="shared" si="279"/>
        <v>0.15000000000000002</v>
      </c>
      <c r="AN1656" s="8">
        <f t="shared" si="280"/>
        <v>241.94999999999996</v>
      </c>
      <c r="AO1656" s="8">
        <f>Table1[[#This Row],[L1 Worked Time]]+Table1[[#This Row],[Idle Time]]+Table1[[#This Row],[L1 Pend Time]]</f>
        <v>270.09999999999997</v>
      </c>
      <c r="AP1656" s="1" t="str">
        <f t="shared" si="281"/>
        <v>Thu</v>
      </c>
      <c r="AQ1656" s="6">
        <f>INT(Table1[[#This Row],[Create Date]])</f>
        <v>45050</v>
      </c>
      <c r="AR1656" s="2">
        <f t="shared" si="282"/>
        <v>45050</v>
      </c>
      <c r="AS1656" s="1" t="str">
        <f t="shared" si="283"/>
        <v>23:30:05</v>
      </c>
      <c r="AT1656" s="1" t="str">
        <f t="shared" si="284"/>
        <v>Week-1</v>
      </c>
      <c r="AU1656" s="3">
        <f t="shared" si="285"/>
        <v>0.95833333333333326</v>
      </c>
      <c r="AW1656">
        <v>0.15000000000000002</v>
      </c>
      <c r="AX1656">
        <v>28</v>
      </c>
      <c r="AY1656">
        <v>241.94999999999996</v>
      </c>
    </row>
    <row r="1657" spans="1:51" x14ac:dyDescent="0.25">
      <c r="A1657">
        <v>10028</v>
      </c>
      <c r="B1657" t="s">
        <v>59</v>
      </c>
      <c r="C1657" t="s">
        <v>60</v>
      </c>
      <c r="D1657" t="s">
        <v>43</v>
      </c>
      <c r="E1657" t="s">
        <v>3917</v>
      </c>
      <c r="F1657" t="s">
        <v>4073</v>
      </c>
      <c r="G1657" t="s">
        <v>82</v>
      </c>
      <c r="H1657" t="s">
        <v>63</v>
      </c>
      <c r="I1657" t="s">
        <v>63</v>
      </c>
      <c r="J1657" t="s">
        <v>64</v>
      </c>
      <c r="L1657" t="s">
        <v>50</v>
      </c>
      <c r="M1657" t="s">
        <v>65</v>
      </c>
      <c r="N1657">
        <v>32</v>
      </c>
      <c r="O1657" t="s">
        <v>48</v>
      </c>
      <c r="P1657" t="s">
        <v>66</v>
      </c>
      <c r="Q1657" t="s">
        <v>67</v>
      </c>
      <c r="V1657" t="s">
        <v>48</v>
      </c>
      <c r="W1657" t="s">
        <v>54</v>
      </c>
      <c r="X1657" t="s">
        <v>148</v>
      </c>
      <c r="Y1657" t="s">
        <v>54</v>
      </c>
      <c r="Z1657" t="s">
        <v>4074</v>
      </c>
      <c r="AA1657" t="s">
        <v>54</v>
      </c>
      <c r="AB1657" t="s">
        <v>57</v>
      </c>
      <c r="AC1657" t="s">
        <v>4075</v>
      </c>
      <c r="AH1657">
        <f t="shared" si="275"/>
        <v>0</v>
      </c>
      <c r="AI1657">
        <f t="shared" si="276"/>
        <v>1</v>
      </c>
      <c r="AJ1657" t="str">
        <f t="shared" si="277"/>
        <v/>
      </c>
      <c r="AK1657">
        <v>1</v>
      </c>
      <c r="AL1657" s="8">
        <f t="shared" si="278"/>
        <v>32</v>
      </c>
      <c r="AM1657" s="8">
        <f t="shared" si="279"/>
        <v>0.11666666666666667</v>
      </c>
      <c r="AN1657" s="8">
        <f t="shared" si="280"/>
        <v>279.28333333333336</v>
      </c>
      <c r="AO1657" s="8">
        <f>Table1[[#This Row],[L1 Worked Time]]+Table1[[#This Row],[Idle Time]]+Table1[[#This Row],[L1 Pend Time]]</f>
        <v>311.40000000000003</v>
      </c>
      <c r="AP1657" s="1" t="str">
        <f t="shared" si="281"/>
        <v>Thu</v>
      </c>
      <c r="AQ1657" s="6">
        <f>INT(Table1[[#This Row],[Create Date]])</f>
        <v>45050</v>
      </c>
      <c r="AR1657" s="2">
        <f t="shared" si="282"/>
        <v>45050</v>
      </c>
      <c r="AS1657" s="1" t="str">
        <f t="shared" si="283"/>
        <v>22:10:05</v>
      </c>
      <c r="AT1657" s="1" t="str">
        <f t="shared" si="284"/>
        <v>Week-1</v>
      </c>
      <c r="AU1657" s="3">
        <f t="shared" si="285"/>
        <v>0.91666666666666663</v>
      </c>
      <c r="AW1657">
        <v>0.11666666666666667</v>
      </c>
      <c r="AX1657">
        <v>32</v>
      </c>
      <c r="AY1657">
        <v>279.28333333333336</v>
      </c>
    </row>
    <row r="1658" spans="1:51" x14ac:dyDescent="0.25">
      <c r="A1658">
        <v>10027</v>
      </c>
      <c r="B1658" t="s">
        <v>59</v>
      </c>
      <c r="C1658" t="s">
        <v>60</v>
      </c>
      <c r="D1658" t="s">
        <v>43</v>
      </c>
      <c r="E1658" t="s">
        <v>1516</v>
      </c>
      <c r="F1658" t="s">
        <v>4076</v>
      </c>
      <c r="G1658" t="s">
        <v>82</v>
      </c>
      <c r="H1658" t="s">
        <v>47</v>
      </c>
      <c r="I1658" t="s">
        <v>47</v>
      </c>
      <c r="J1658" t="s">
        <v>48</v>
      </c>
      <c r="K1658" t="s">
        <v>167</v>
      </c>
      <c r="L1658" t="s">
        <v>50</v>
      </c>
      <c r="M1658" t="s">
        <v>51</v>
      </c>
      <c r="N1658">
        <v>39</v>
      </c>
      <c r="O1658" t="s">
        <v>48</v>
      </c>
      <c r="P1658" t="s">
        <v>52</v>
      </c>
      <c r="T1658" t="s">
        <v>105</v>
      </c>
      <c r="V1658" t="s">
        <v>48</v>
      </c>
      <c r="W1658" t="s">
        <v>54</v>
      </c>
      <c r="X1658" t="s">
        <v>84</v>
      </c>
      <c r="Y1658" t="s">
        <v>54</v>
      </c>
      <c r="Z1658" t="s">
        <v>4077</v>
      </c>
      <c r="AA1658" t="s">
        <v>54</v>
      </c>
      <c r="AB1658" t="s">
        <v>57</v>
      </c>
      <c r="AC1658" t="s">
        <v>4078</v>
      </c>
      <c r="AH1658">
        <f t="shared" si="275"/>
        <v>0</v>
      </c>
      <c r="AI1658">
        <f t="shared" si="276"/>
        <v>1</v>
      </c>
      <c r="AJ1658" t="str">
        <f t="shared" si="277"/>
        <v/>
      </c>
      <c r="AK1658">
        <v>1</v>
      </c>
      <c r="AL1658" s="8">
        <f t="shared" si="278"/>
        <v>39</v>
      </c>
      <c r="AM1658" s="8">
        <f t="shared" si="279"/>
        <v>0.18333333333333332</v>
      </c>
      <c r="AN1658" s="8">
        <f t="shared" si="280"/>
        <v>255.56666666666663</v>
      </c>
      <c r="AO1658" s="8">
        <f>Table1[[#This Row],[L1 Worked Time]]+Table1[[#This Row],[Idle Time]]+Table1[[#This Row],[L1 Pend Time]]</f>
        <v>294.74999999999994</v>
      </c>
      <c r="AP1658" s="1" t="str">
        <f t="shared" si="281"/>
        <v>Thu</v>
      </c>
      <c r="AQ1658" s="6">
        <f>INT(Table1[[#This Row],[Create Date]])</f>
        <v>45050</v>
      </c>
      <c r="AR1658" s="2">
        <f t="shared" si="282"/>
        <v>45050</v>
      </c>
      <c r="AS1658" s="1" t="str">
        <f t="shared" si="283"/>
        <v>21:50:15</v>
      </c>
      <c r="AT1658" s="1" t="str">
        <f t="shared" si="284"/>
        <v>Week-1</v>
      </c>
      <c r="AU1658" s="3">
        <f t="shared" si="285"/>
        <v>0.875</v>
      </c>
      <c r="AW1658">
        <v>0.18333333333333332</v>
      </c>
      <c r="AX1658">
        <v>39</v>
      </c>
      <c r="AY1658">
        <v>255.56666666666663</v>
      </c>
    </row>
    <row r="1659" spans="1:51" x14ac:dyDescent="0.25">
      <c r="A1659">
        <v>10026</v>
      </c>
      <c r="B1659" t="s">
        <v>59</v>
      </c>
      <c r="C1659" t="s">
        <v>60</v>
      </c>
      <c r="D1659" t="s">
        <v>43</v>
      </c>
      <c r="E1659" t="s">
        <v>1516</v>
      </c>
      <c r="F1659" t="s">
        <v>4079</v>
      </c>
      <c r="G1659" t="s">
        <v>82</v>
      </c>
      <c r="H1659" t="s">
        <v>47</v>
      </c>
      <c r="I1659" t="s">
        <v>47</v>
      </c>
      <c r="J1659" t="s">
        <v>48</v>
      </c>
      <c r="K1659" t="s">
        <v>167</v>
      </c>
      <c r="L1659" t="s">
        <v>50</v>
      </c>
      <c r="M1659" t="s">
        <v>51</v>
      </c>
      <c r="N1659">
        <v>73</v>
      </c>
      <c r="O1659" t="s">
        <v>48</v>
      </c>
      <c r="P1659" t="s">
        <v>52</v>
      </c>
      <c r="T1659" t="s">
        <v>105</v>
      </c>
      <c r="V1659" t="s">
        <v>48</v>
      </c>
      <c r="W1659" t="s">
        <v>54</v>
      </c>
      <c r="X1659" t="s">
        <v>359</v>
      </c>
      <c r="Y1659" t="s">
        <v>54</v>
      </c>
      <c r="Z1659" t="s">
        <v>4080</v>
      </c>
      <c r="AA1659" t="s">
        <v>54</v>
      </c>
      <c r="AB1659" t="s">
        <v>57</v>
      </c>
      <c r="AC1659" t="s">
        <v>4081</v>
      </c>
      <c r="AH1659">
        <f t="shared" si="275"/>
        <v>0</v>
      </c>
      <c r="AI1659">
        <f t="shared" si="276"/>
        <v>1</v>
      </c>
      <c r="AJ1659" t="str">
        <f t="shared" si="277"/>
        <v/>
      </c>
      <c r="AK1659">
        <v>1</v>
      </c>
      <c r="AL1659" s="8">
        <f t="shared" si="278"/>
        <v>73</v>
      </c>
      <c r="AM1659" s="8">
        <f t="shared" si="279"/>
        <v>0.2</v>
      </c>
      <c r="AN1659" s="8">
        <f t="shared" si="280"/>
        <v>222.83333333333331</v>
      </c>
      <c r="AO1659" s="8">
        <f>Table1[[#This Row],[L1 Worked Time]]+Table1[[#This Row],[Idle Time]]+Table1[[#This Row],[L1 Pend Time]]</f>
        <v>296.0333333333333</v>
      </c>
      <c r="AP1659" s="1" t="str">
        <f t="shared" si="281"/>
        <v>Thu</v>
      </c>
      <c r="AQ1659" s="6">
        <f>INT(Table1[[#This Row],[Create Date]])</f>
        <v>45050</v>
      </c>
      <c r="AR1659" s="2">
        <f t="shared" si="282"/>
        <v>45050</v>
      </c>
      <c r="AS1659" s="1" t="str">
        <f t="shared" si="283"/>
        <v>21:00:17</v>
      </c>
      <c r="AT1659" s="1" t="str">
        <f t="shared" si="284"/>
        <v>Week-1</v>
      </c>
      <c r="AU1659" s="3">
        <f t="shared" si="285"/>
        <v>0.875</v>
      </c>
      <c r="AW1659">
        <v>0.2</v>
      </c>
      <c r="AX1659">
        <v>73</v>
      </c>
      <c r="AY1659">
        <v>222.83333333333331</v>
      </c>
    </row>
    <row r="1660" spans="1:51" x14ac:dyDescent="0.25">
      <c r="A1660">
        <v>10025</v>
      </c>
      <c r="B1660" t="s">
        <v>59</v>
      </c>
      <c r="D1660" t="s">
        <v>43</v>
      </c>
      <c r="E1660" t="s">
        <v>2813</v>
      </c>
      <c r="F1660" t="s">
        <v>4082</v>
      </c>
      <c r="G1660" t="s">
        <v>129</v>
      </c>
      <c r="H1660" t="s">
        <v>72</v>
      </c>
      <c r="I1660" t="s">
        <v>72</v>
      </c>
      <c r="J1660" t="s">
        <v>64</v>
      </c>
      <c r="L1660" t="s">
        <v>50</v>
      </c>
      <c r="M1660" t="s">
        <v>65</v>
      </c>
      <c r="N1660">
        <v>0</v>
      </c>
      <c r="O1660" t="s">
        <v>48</v>
      </c>
      <c r="P1660" t="s">
        <v>66</v>
      </c>
      <c r="Q1660" t="s">
        <v>73</v>
      </c>
      <c r="V1660" t="s">
        <v>48</v>
      </c>
      <c r="W1660" t="s">
        <v>54</v>
      </c>
      <c r="X1660" t="s">
        <v>89</v>
      </c>
      <c r="Y1660" t="s">
        <v>54</v>
      </c>
      <c r="Z1660" t="s">
        <v>78</v>
      </c>
      <c r="AA1660" t="s">
        <v>54</v>
      </c>
      <c r="AB1660" t="s">
        <v>57</v>
      </c>
      <c r="AC1660" t="s">
        <v>4083</v>
      </c>
      <c r="AH1660">
        <f t="shared" si="275"/>
        <v>0</v>
      </c>
      <c r="AI1660">
        <f t="shared" si="276"/>
        <v>1</v>
      </c>
      <c r="AJ1660" t="str">
        <f t="shared" si="277"/>
        <v/>
      </c>
      <c r="AK1660">
        <v>1</v>
      </c>
      <c r="AL1660" s="8">
        <f t="shared" si="278"/>
        <v>0</v>
      </c>
      <c r="AM1660" s="8">
        <f t="shared" si="279"/>
        <v>0.16666666666666666</v>
      </c>
      <c r="AN1660" s="8">
        <f t="shared" si="280"/>
        <v>60.20000000000001</v>
      </c>
      <c r="AO1660" s="8">
        <f>Table1[[#This Row],[L1 Worked Time]]+Table1[[#This Row],[Idle Time]]+Table1[[#This Row],[L1 Pend Time]]</f>
        <v>60.366666666666674</v>
      </c>
      <c r="AP1660" s="1" t="str">
        <f t="shared" si="281"/>
        <v>Thu</v>
      </c>
      <c r="AQ1660" s="6">
        <f>INT(Table1[[#This Row],[Create Date]])</f>
        <v>45050</v>
      </c>
      <c r="AR1660" s="2">
        <f t="shared" si="282"/>
        <v>45050</v>
      </c>
      <c r="AS1660" s="1" t="str">
        <f t="shared" si="283"/>
        <v>19:50:05</v>
      </c>
      <c r="AT1660" s="1" t="str">
        <f t="shared" si="284"/>
        <v>Week-1</v>
      </c>
      <c r="AU1660" s="3">
        <f t="shared" si="285"/>
        <v>0.79166666666666663</v>
      </c>
      <c r="AW1660">
        <v>0.16666666666666666</v>
      </c>
      <c r="AX1660">
        <v>0</v>
      </c>
      <c r="AY1660">
        <v>60.20000000000001</v>
      </c>
    </row>
    <row r="1661" spans="1:51" x14ac:dyDescent="0.25">
      <c r="A1661">
        <v>10024</v>
      </c>
      <c r="B1661" t="s">
        <v>59</v>
      </c>
      <c r="D1661" t="s">
        <v>43</v>
      </c>
      <c r="E1661" t="s">
        <v>2813</v>
      </c>
      <c r="F1661" t="s">
        <v>4082</v>
      </c>
      <c r="G1661" t="s">
        <v>129</v>
      </c>
      <c r="H1661" t="s">
        <v>72</v>
      </c>
      <c r="I1661" t="s">
        <v>72</v>
      </c>
      <c r="J1661" t="s">
        <v>64</v>
      </c>
      <c r="L1661" t="s">
        <v>50</v>
      </c>
      <c r="M1661" t="s">
        <v>65</v>
      </c>
      <c r="N1661">
        <v>0</v>
      </c>
      <c r="O1661" t="s">
        <v>48</v>
      </c>
      <c r="P1661" t="s">
        <v>66</v>
      </c>
      <c r="Q1661" t="s">
        <v>73</v>
      </c>
      <c r="V1661" t="s">
        <v>48</v>
      </c>
      <c r="W1661" t="s">
        <v>54</v>
      </c>
      <c r="X1661" t="s">
        <v>84</v>
      </c>
      <c r="Y1661" t="s">
        <v>54</v>
      </c>
      <c r="Z1661" t="s">
        <v>55</v>
      </c>
      <c r="AA1661" t="s">
        <v>54</v>
      </c>
      <c r="AB1661" t="s">
        <v>57</v>
      </c>
      <c r="AC1661" t="s">
        <v>4084</v>
      </c>
      <c r="AH1661">
        <f t="shared" si="275"/>
        <v>0</v>
      </c>
      <c r="AI1661">
        <f t="shared" si="276"/>
        <v>1</v>
      </c>
      <c r="AJ1661" t="str">
        <f t="shared" si="277"/>
        <v/>
      </c>
      <c r="AK1661">
        <v>1</v>
      </c>
      <c r="AL1661" s="8">
        <f t="shared" si="278"/>
        <v>0</v>
      </c>
      <c r="AM1661" s="8">
        <f t="shared" si="279"/>
        <v>0.18333333333333332</v>
      </c>
      <c r="AN1661" s="8">
        <f t="shared" si="280"/>
        <v>59.400000000000006</v>
      </c>
      <c r="AO1661" s="8">
        <f>Table1[[#This Row],[L1 Worked Time]]+Table1[[#This Row],[Idle Time]]+Table1[[#This Row],[L1 Pend Time]]</f>
        <v>59.583333333333336</v>
      </c>
      <c r="AP1661" s="1" t="str">
        <f t="shared" si="281"/>
        <v>Thu</v>
      </c>
      <c r="AQ1661" s="6">
        <f>INT(Table1[[#This Row],[Create Date]])</f>
        <v>45050</v>
      </c>
      <c r="AR1661" s="2">
        <f t="shared" si="282"/>
        <v>45050</v>
      </c>
      <c r="AS1661" s="1" t="str">
        <f t="shared" si="283"/>
        <v>19:50:05</v>
      </c>
      <c r="AT1661" s="1" t="str">
        <f t="shared" si="284"/>
        <v>Week-1</v>
      </c>
      <c r="AU1661" s="3">
        <f t="shared" si="285"/>
        <v>0.79166666666666663</v>
      </c>
      <c r="AW1661">
        <v>0.18333333333333332</v>
      </c>
      <c r="AX1661">
        <v>0</v>
      </c>
      <c r="AY1661">
        <v>59.400000000000006</v>
      </c>
    </row>
    <row r="1662" spans="1:51" x14ac:dyDescent="0.25">
      <c r="A1662">
        <v>10022</v>
      </c>
      <c r="B1662" t="s">
        <v>59</v>
      </c>
      <c r="D1662" t="s">
        <v>43</v>
      </c>
      <c r="E1662" t="s">
        <v>2813</v>
      </c>
      <c r="F1662" t="s">
        <v>4085</v>
      </c>
      <c r="G1662" t="s">
        <v>129</v>
      </c>
      <c r="H1662" t="s">
        <v>72</v>
      </c>
      <c r="I1662" t="s">
        <v>72</v>
      </c>
      <c r="J1662" t="s">
        <v>64</v>
      </c>
      <c r="L1662" t="s">
        <v>50</v>
      </c>
      <c r="M1662" t="s">
        <v>65</v>
      </c>
      <c r="N1662">
        <v>1</v>
      </c>
      <c r="O1662" t="s">
        <v>48</v>
      </c>
      <c r="P1662" t="s">
        <v>66</v>
      </c>
      <c r="Q1662" t="s">
        <v>73</v>
      </c>
      <c r="V1662" t="s">
        <v>48</v>
      </c>
      <c r="W1662" t="s">
        <v>54</v>
      </c>
      <c r="X1662" t="s">
        <v>84</v>
      </c>
      <c r="Y1662" t="s">
        <v>54</v>
      </c>
      <c r="Z1662" t="s">
        <v>4086</v>
      </c>
      <c r="AA1662" t="s">
        <v>54</v>
      </c>
      <c r="AB1662" t="s">
        <v>57</v>
      </c>
      <c r="AC1662" t="s">
        <v>4087</v>
      </c>
      <c r="AH1662">
        <f t="shared" si="275"/>
        <v>0</v>
      </c>
      <c r="AI1662">
        <f t="shared" si="276"/>
        <v>1</v>
      </c>
      <c r="AJ1662" t="str">
        <f t="shared" si="277"/>
        <v/>
      </c>
      <c r="AK1662">
        <v>1</v>
      </c>
      <c r="AL1662" s="8">
        <f t="shared" si="278"/>
        <v>1</v>
      </c>
      <c r="AM1662" s="8">
        <f t="shared" si="279"/>
        <v>0.18333333333333332</v>
      </c>
      <c r="AN1662" s="8">
        <f t="shared" si="280"/>
        <v>76.849999999999994</v>
      </c>
      <c r="AO1662" s="8">
        <f>Table1[[#This Row],[L1 Worked Time]]+Table1[[#This Row],[Idle Time]]+Table1[[#This Row],[L1 Pend Time]]</f>
        <v>78.033333333333331</v>
      </c>
      <c r="AP1662" s="1" t="str">
        <f t="shared" si="281"/>
        <v>Thu</v>
      </c>
      <c r="AQ1662" s="6">
        <f>INT(Table1[[#This Row],[Create Date]])</f>
        <v>45050</v>
      </c>
      <c r="AR1662" s="2">
        <f t="shared" si="282"/>
        <v>45050</v>
      </c>
      <c r="AS1662" s="1" t="str">
        <f t="shared" si="283"/>
        <v>19:40:05</v>
      </c>
      <c r="AT1662" s="1" t="str">
        <f t="shared" si="284"/>
        <v>Week-1</v>
      </c>
      <c r="AU1662" s="3">
        <f t="shared" si="285"/>
        <v>0.79166666666666663</v>
      </c>
      <c r="AW1662">
        <v>0.18333333333333332</v>
      </c>
      <c r="AX1662">
        <v>1</v>
      </c>
      <c r="AY1662">
        <v>76.849999999999994</v>
      </c>
    </row>
    <row r="1663" spans="1:51" x14ac:dyDescent="0.25">
      <c r="A1663">
        <v>10023</v>
      </c>
      <c r="B1663" t="s">
        <v>59</v>
      </c>
      <c r="D1663" t="s">
        <v>43</v>
      </c>
      <c r="E1663" t="s">
        <v>2813</v>
      </c>
      <c r="F1663" t="s">
        <v>4085</v>
      </c>
      <c r="G1663" t="s">
        <v>129</v>
      </c>
      <c r="H1663" t="s">
        <v>72</v>
      </c>
      <c r="I1663" t="s">
        <v>72</v>
      </c>
      <c r="J1663" t="s">
        <v>64</v>
      </c>
      <c r="L1663" t="s">
        <v>50</v>
      </c>
      <c r="M1663" t="s">
        <v>65</v>
      </c>
      <c r="N1663">
        <v>0</v>
      </c>
      <c r="O1663" t="s">
        <v>48</v>
      </c>
      <c r="P1663" t="s">
        <v>66</v>
      </c>
      <c r="Q1663" t="s">
        <v>73</v>
      </c>
      <c r="V1663" t="s">
        <v>48</v>
      </c>
      <c r="W1663" t="s">
        <v>54</v>
      </c>
      <c r="X1663" t="s">
        <v>359</v>
      </c>
      <c r="Y1663" t="s">
        <v>54</v>
      </c>
      <c r="Z1663" t="s">
        <v>456</v>
      </c>
      <c r="AA1663" t="s">
        <v>54</v>
      </c>
      <c r="AB1663" t="s">
        <v>57</v>
      </c>
      <c r="AC1663" t="s">
        <v>2587</v>
      </c>
      <c r="AH1663">
        <f t="shared" si="275"/>
        <v>0</v>
      </c>
      <c r="AI1663">
        <f t="shared" si="276"/>
        <v>1</v>
      </c>
      <c r="AJ1663" t="str">
        <f t="shared" si="277"/>
        <v/>
      </c>
      <c r="AK1663">
        <v>1</v>
      </c>
      <c r="AL1663" s="8">
        <f t="shared" si="278"/>
        <v>0</v>
      </c>
      <c r="AM1663" s="8">
        <f t="shared" si="279"/>
        <v>0.2</v>
      </c>
      <c r="AN1663" s="8">
        <f t="shared" si="280"/>
        <v>75.800000000000011</v>
      </c>
      <c r="AO1663" s="8">
        <f>Table1[[#This Row],[L1 Worked Time]]+Table1[[#This Row],[Idle Time]]+Table1[[#This Row],[L1 Pend Time]]</f>
        <v>76.000000000000014</v>
      </c>
      <c r="AP1663" s="1" t="str">
        <f t="shared" si="281"/>
        <v>Thu</v>
      </c>
      <c r="AQ1663" s="6">
        <f>INT(Table1[[#This Row],[Create Date]])</f>
        <v>45050</v>
      </c>
      <c r="AR1663" s="2">
        <f t="shared" si="282"/>
        <v>45050</v>
      </c>
      <c r="AS1663" s="1" t="str">
        <f t="shared" si="283"/>
        <v>19:40:05</v>
      </c>
      <c r="AT1663" s="1" t="str">
        <f t="shared" si="284"/>
        <v>Week-1</v>
      </c>
      <c r="AU1663" s="3">
        <f t="shared" si="285"/>
        <v>0.79166666666666663</v>
      </c>
      <c r="AW1663">
        <v>0.2</v>
      </c>
      <c r="AX1663">
        <v>0</v>
      </c>
      <c r="AY1663">
        <v>75.800000000000011</v>
      </c>
    </row>
    <row r="1664" spans="1:51" x14ac:dyDescent="0.25">
      <c r="A1664">
        <v>10021</v>
      </c>
      <c r="B1664" t="s">
        <v>41</v>
      </c>
      <c r="C1664" t="s">
        <v>60</v>
      </c>
      <c r="D1664" t="s">
        <v>43</v>
      </c>
      <c r="E1664" t="s">
        <v>110</v>
      </c>
      <c r="F1664" t="s">
        <v>4088</v>
      </c>
      <c r="G1664" t="s">
        <v>129</v>
      </c>
      <c r="H1664" t="s">
        <v>63</v>
      </c>
      <c r="I1664" t="s">
        <v>63</v>
      </c>
      <c r="J1664" t="s">
        <v>112</v>
      </c>
      <c r="K1664" t="s">
        <v>141</v>
      </c>
      <c r="L1664" t="s">
        <v>50</v>
      </c>
      <c r="M1664" t="s">
        <v>114</v>
      </c>
      <c r="N1664">
        <v>46</v>
      </c>
      <c r="O1664" t="s">
        <v>48</v>
      </c>
      <c r="P1664" t="s">
        <v>52</v>
      </c>
      <c r="T1664" t="s">
        <v>105</v>
      </c>
      <c r="V1664" t="s">
        <v>48</v>
      </c>
      <c r="W1664" t="s">
        <v>54</v>
      </c>
      <c r="X1664" t="s">
        <v>359</v>
      </c>
      <c r="Y1664" t="s">
        <v>54</v>
      </c>
      <c r="Z1664" t="s">
        <v>3970</v>
      </c>
      <c r="AA1664" t="s">
        <v>54</v>
      </c>
      <c r="AB1664" t="s">
        <v>57</v>
      </c>
      <c r="AC1664" t="s">
        <v>4089</v>
      </c>
      <c r="AH1664">
        <f t="shared" si="275"/>
        <v>0</v>
      </c>
      <c r="AI1664">
        <f t="shared" si="276"/>
        <v>1</v>
      </c>
      <c r="AJ1664" t="str">
        <f t="shared" si="277"/>
        <v/>
      </c>
      <c r="AK1664">
        <v>1</v>
      </c>
      <c r="AL1664" s="8">
        <f t="shared" si="278"/>
        <v>46</v>
      </c>
      <c r="AM1664" s="8">
        <f t="shared" si="279"/>
        <v>0.2</v>
      </c>
      <c r="AN1664" s="8">
        <f t="shared" si="280"/>
        <v>106.1</v>
      </c>
      <c r="AO1664" s="8">
        <f>Table1[[#This Row],[L1 Worked Time]]+Table1[[#This Row],[Idle Time]]+Table1[[#This Row],[L1 Pend Time]]</f>
        <v>152.30000000000001</v>
      </c>
      <c r="AP1664" s="1" t="str">
        <f t="shared" si="281"/>
        <v>Thu</v>
      </c>
      <c r="AQ1664" s="6">
        <f>INT(Table1[[#This Row],[Create Date]])</f>
        <v>45050</v>
      </c>
      <c r="AR1664" s="2">
        <f t="shared" si="282"/>
        <v>45050</v>
      </c>
      <c r="AS1664" s="1" t="str">
        <f t="shared" si="283"/>
        <v>19:30:12</v>
      </c>
      <c r="AT1664" s="1" t="str">
        <f t="shared" si="284"/>
        <v>Week-1</v>
      </c>
      <c r="AU1664" s="3">
        <f t="shared" si="285"/>
        <v>0.79166666666666663</v>
      </c>
      <c r="AW1664">
        <v>0.2</v>
      </c>
      <c r="AX1664">
        <v>46</v>
      </c>
      <c r="AY1664">
        <v>106.1</v>
      </c>
    </row>
    <row r="1665" spans="1:51" x14ac:dyDescent="0.25">
      <c r="A1665">
        <v>10020</v>
      </c>
      <c r="B1665" t="s">
        <v>59</v>
      </c>
      <c r="C1665" t="s">
        <v>60</v>
      </c>
      <c r="D1665" t="s">
        <v>43</v>
      </c>
      <c r="E1665" t="s">
        <v>1516</v>
      </c>
      <c r="F1665" t="s">
        <v>4090</v>
      </c>
      <c r="G1665" t="s">
        <v>129</v>
      </c>
      <c r="H1665" t="s">
        <v>47</v>
      </c>
      <c r="I1665" t="s">
        <v>47</v>
      </c>
      <c r="J1665" t="s">
        <v>48</v>
      </c>
      <c r="K1665" t="s">
        <v>167</v>
      </c>
      <c r="L1665" t="s">
        <v>50</v>
      </c>
      <c r="M1665" t="s">
        <v>51</v>
      </c>
      <c r="N1665">
        <v>8</v>
      </c>
      <c r="O1665" t="s">
        <v>48</v>
      </c>
      <c r="P1665" t="s">
        <v>52</v>
      </c>
      <c r="T1665" t="s">
        <v>105</v>
      </c>
      <c r="V1665" t="s">
        <v>48</v>
      </c>
      <c r="W1665" t="s">
        <v>54</v>
      </c>
      <c r="X1665" t="s">
        <v>435</v>
      </c>
      <c r="Y1665" t="s">
        <v>54</v>
      </c>
      <c r="Z1665" t="s">
        <v>4091</v>
      </c>
      <c r="AA1665" t="s">
        <v>54</v>
      </c>
      <c r="AB1665" t="s">
        <v>57</v>
      </c>
      <c r="AC1665" t="s">
        <v>4092</v>
      </c>
      <c r="AH1665">
        <f t="shared" si="275"/>
        <v>0</v>
      </c>
      <c r="AI1665">
        <f t="shared" si="276"/>
        <v>1</v>
      </c>
      <c r="AJ1665" t="str">
        <f t="shared" si="277"/>
        <v/>
      </c>
      <c r="AK1665">
        <v>1</v>
      </c>
      <c r="AL1665" s="8">
        <f t="shared" si="278"/>
        <v>8</v>
      </c>
      <c r="AM1665" s="8">
        <f t="shared" si="279"/>
        <v>0.21666666666666667</v>
      </c>
      <c r="AN1665" s="8">
        <f t="shared" si="280"/>
        <v>292.85000000000002</v>
      </c>
      <c r="AO1665" s="8">
        <f>Table1[[#This Row],[L1 Worked Time]]+Table1[[#This Row],[Idle Time]]+Table1[[#This Row],[L1 Pend Time]]</f>
        <v>301.06666666666666</v>
      </c>
      <c r="AP1665" s="1" t="str">
        <f t="shared" si="281"/>
        <v>Thu</v>
      </c>
      <c r="AQ1665" s="6">
        <f>INT(Table1[[#This Row],[Create Date]])</f>
        <v>45050</v>
      </c>
      <c r="AR1665" s="2">
        <f t="shared" si="282"/>
        <v>45050</v>
      </c>
      <c r="AS1665" s="1" t="str">
        <f t="shared" si="283"/>
        <v>18:30:15</v>
      </c>
      <c r="AT1665" s="1" t="str">
        <f t="shared" si="284"/>
        <v>Week-1</v>
      </c>
      <c r="AU1665" s="3">
        <f t="shared" si="285"/>
        <v>0.75</v>
      </c>
      <c r="AW1665">
        <v>0.21666666666666667</v>
      </c>
      <c r="AX1665">
        <v>8</v>
      </c>
      <c r="AY1665">
        <v>292.85000000000002</v>
      </c>
    </row>
    <row r="1666" spans="1:51" x14ac:dyDescent="0.25">
      <c r="A1666">
        <v>10019</v>
      </c>
      <c r="B1666" t="s">
        <v>59</v>
      </c>
      <c r="C1666" t="s">
        <v>60</v>
      </c>
      <c r="D1666" t="s">
        <v>43</v>
      </c>
      <c r="E1666" t="s">
        <v>1516</v>
      </c>
      <c r="F1666" t="s">
        <v>4093</v>
      </c>
      <c r="G1666" t="s">
        <v>129</v>
      </c>
      <c r="H1666" t="s">
        <v>47</v>
      </c>
      <c r="I1666" t="s">
        <v>47</v>
      </c>
      <c r="J1666" t="s">
        <v>48</v>
      </c>
      <c r="K1666" t="s">
        <v>167</v>
      </c>
      <c r="L1666" t="s">
        <v>50</v>
      </c>
      <c r="M1666" t="s">
        <v>51</v>
      </c>
      <c r="N1666">
        <v>36</v>
      </c>
      <c r="O1666" t="s">
        <v>48</v>
      </c>
      <c r="P1666" t="s">
        <v>52</v>
      </c>
      <c r="T1666" t="s">
        <v>105</v>
      </c>
      <c r="V1666" t="s">
        <v>48</v>
      </c>
      <c r="W1666" t="s">
        <v>54</v>
      </c>
      <c r="X1666" t="s">
        <v>89</v>
      </c>
      <c r="Y1666" t="s">
        <v>54</v>
      </c>
      <c r="Z1666" t="s">
        <v>4094</v>
      </c>
      <c r="AA1666" t="s">
        <v>54</v>
      </c>
      <c r="AB1666" t="s">
        <v>57</v>
      </c>
      <c r="AC1666" t="s">
        <v>4095</v>
      </c>
      <c r="AH1666">
        <f t="shared" ref="AH1666:AH1729" si="286">IFERROR(SEARCH("MSSP",J1666,1),0)</f>
        <v>0</v>
      </c>
      <c r="AI1666">
        <f t="shared" ref="AI1666:AI1729" si="287">IF(OR(H1666="",I1666=""),"",IF(H1666=I1666,1,0))</f>
        <v>1</v>
      </c>
      <c r="AJ1666" t="str">
        <f t="shared" ref="AJ1666:AJ1729" si="288">IF(OR(H1666="",I1666=""),"",IF(H1666&lt;&gt;I1666,1,""))</f>
        <v/>
      </c>
      <c r="AK1666">
        <v>1</v>
      </c>
      <c r="AL1666" s="8">
        <f t="shared" ref="AL1666:AL1729" si="289">(N1666/1440)*1440</f>
        <v>36</v>
      </c>
      <c r="AM1666" s="8">
        <f t="shared" ref="AM1666:AM1729" si="290">((N1666/1440)-(N1666/1440)+MID(X1666,18,8))*1440</f>
        <v>0.16666666666666666</v>
      </c>
      <c r="AN1666" s="8">
        <f t="shared" ref="AN1666:AN1729" si="291">(((N1666/1440)-(N1666/1440))+MID(AC1666,18,8))*1440</f>
        <v>238.95</v>
      </c>
      <c r="AO1666" s="8">
        <f>Table1[[#This Row],[L1 Worked Time]]+Table1[[#This Row],[Idle Time]]+Table1[[#This Row],[L1 Pend Time]]</f>
        <v>275.11666666666667</v>
      </c>
      <c r="AP1666" s="1" t="str">
        <f t="shared" ref="AP1666:AP1729" si="292">TEXT(AR1666,"DDD")</f>
        <v>Thu</v>
      </c>
      <c r="AQ1666" s="6">
        <f>INT(Table1[[#This Row],[Create Date]])</f>
        <v>45050</v>
      </c>
      <c r="AR1666" s="2">
        <f t="shared" ref="AR1666:AR1729" si="293">IF(F1666="","",INT(MID(F1666,6,2)&amp;"-"&amp;MID(F1666,9,3)&amp;"-"&amp;MID(F1666,15,2)))</f>
        <v>45050</v>
      </c>
      <c r="AS1666" s="1" t="str">
        <f t="shared" ref="AS1666:AS1729" si="294">IF(F1666="","",MID(F1666,18,8))</f>
        <v>18:00:13</v>
      </c>
      <c r="AT1666" s="1" t="str">
        <f t="shared" ref="AT1666:AT1729" si="295">"Week"&amp;"-"&amp;(WEEKNUM(AR1666,2)-WEEKNUM(DATE(YEAR(AR1666),MONTH(AR1666),1),2)+1)</f>
        <v>Week-1</v>
      </c>
      <c r="AU1666" s="3">
        <f t="shared" ref="AU1666:AU1729" si="296">FLOOR(AS1666,1/24)</f>
        <v>0.75</v>
      </c>
      <c r="AW1666">
        <v>0.16666666666666666</v>
      </c>
      <c r="AX1666">
        <v>36</v>
      </c>
      <c r="AY1666">
        <v>238.95</v>
      </c>
    </row>
    <row r="1667" spans="1:51" x14ac:dyDescent="0.25">
      <c r="A1667">
        <v>10018</v>
      </c>
      <c r="B1667" t="s">
        <v>59</v>
      </c>
      <c r="C1667" t="s">
        <v>60</v>
      </c>
      <c r="D1667" t="s">
        <v>43</v>
      </c>
      <c r="E1667" t="s">
        <v>1516</v>
      </c>
      <c r="F1667" t="s">
        <v>4096</v>
      </c>
      <c r="G1667" t="s">
        <v>129</v>
      </c>
      <c r="H1667" t="s">
        <v>47</v>
      </c>
      <c r="I1667" t="s">
        <v>47</v>
      </c>
      <c r="J1667" t="s">
        <v>48</v>
      </c>
      <c r="K1667" t="s">
        <v>167</v>
      </c>
      <c r="L1667" t="s">
        <v>50</v>
      </c>
      <c r="M1667" t="s">
        <v>51</v>
      </c>
      <c r="N1667">
        <v>62</v>
      </c>
      <c r="O1667" t="s">
        <v>48</v>
      </c>
      <c r="P1667" t="s">
        <v>52</v>
      </c>
      <c r="T1667" t="s">
        <v>105</v>
      </c>
      <c r="V1667" t="s">
        <v>48</v>
      </c>
      <c r="W1667" t="s">
        <v>54</v>
      </c>
      <c r="X1667" t="s">
        <v>55</v>
      </c>
      <c r="Y1667" t="s">
        <v>54</v>
      </c>
      <c r="Z1667" t="s">
        <v>4097</v>
      </c>
      <c r="AA1667" t="s">
        <v>54</v>
      </c>
      <c r="AB1667" t="s">
        <v>57</v>
      </c>
      <c r="AC1667" t="s">
        <v>4098</v>
      </c>
      <c r="AH1667">
        <f t="shared" si="286"/>
        <v>0</v>
      </c>
      <c r="AI1667">
        <f t="shared" si="287"/>
        <v>1</v>
      </c>
      <c r="AJ1667" t="str">
        <f t="shared" si="288"/>
        <v/>
      </c>
      <c r="AK1667">
        <v>1</v>
      </c>
      <c r="AL1667" s="8">
        <f t="shared" si="289"/>
        <v>62</v>
      </c>
      <c r="AM1667" s="8">
        <f t="shared" si="290"/>
        <v>0.15000000000000002</v>
      </c>
      <c r="AN1667" s="8">
        <f t="shared" si="291"/>
        <v>75.599999999999994</v>
      </c>
      <c r="AO1667" s="8">
        <f>Table1[[#This Row],[L1 Worked Time]]+Table1[[#This Row],[Idle Time]]+Table1[[#This Row],[L1 Pend Time]]</f>
        <v>137.75</v>
      </c>
      <c r="AP1667" s="1" t="str">
        <f t="shared" si="292"/>
        <v>Thu</v>
      </c>
      <c r="AQ1667" s="6">
        <f>INT(Table1[[#This Row],[Create Date]])</f>
        <v>45050</v>
      </c>
      <c r="AR1667" s="2">
        <f t="shared" si="293"/>
        <v>45050</v>
      </c>
      <c r="AS1667" s="1" t="str">
        <f t="shared" si="294"/>
        <v>16:20:15</v>
      </c>
      <c r="AT1667" s="1" t="str">
        <f t="shared" si="295"/>
        <v>Week-1</v>
      </c>
      <c r="AU1667" s="3">
        <f t="shared" si="296"/>
        <v>0.66666666666666663</v>
      </c>
      <c r="AW1667">
        <v>0.15000000000000002</v>
      </c>
      <c r="AX1667">
        <v>62</v>
      </c>
      <c r="AY1667">
        <v>75.599999999999994</v>
      </c>
    </row>
    <row r="1668" spans="1:51" x14ac:dyDescent="0.25">
      <c r="A1668">
        <v>10017</v>
      </c>
      <c r="B1668" t="s">
        <v>59</v>
      </c>
      <c r="D1668" t="s">
        <v>43</v>
      </c>
      <c r="E1668" t="s">
        <v>2813</v>
      </c>
      <c r="F1668" t="s">
        <v>4099</v>
      </c>
      <c r="G1668" t="s">
        <v>181</v>
      </c>
      <c r="H1668" t="s">
        <v>72</v>
      </c>
      <c r="I1668" t="s">
        <v>72</v>
      </c>
      <c r="J1668" t="s">
        <v>64</v>
      </c>
      <c r="L1668" t="s">
        <v>50</v>
      </c>
      <c r="M1668" t="s">
        <v>65</v>
      </c>
      <c r="N1668">
        <v>4</v>
      </c>
      <c r="O1668" t="s">
        <v>48</v>
      </c>
      <c r="P1668" t="s">
        <v>66</v>
      </c>
      <c r="Q1668" t="s">
        <v>73</v>
      </c>
      <c r="V1668" t="s">
        <v>48</v>
      </c>
      <c r="W1668" t="s">
        <v>54</v>
      </c>
      <c r="X1668" t="s">
        <v>89</v>
      </c>
      <c r="Y1668" t="s">
        <v>54</v>
      </c>
      <c r="Z1668" t="s">
        <v>4100</v>
      </c>
      <c r="AA1668" t="s">
        <v>54</v>
      </c>
      <c r="AB1668" t="s">
        <v>57</v>
      </c>
      <c r="AC1668" t="s">
        <v>57</v>
      </c>
      <c r="AH1668">
        <f t="shared" si="286"/>
        <v>0</v>
      </c>
      <c r="AI1668">
        <f t="shared" si="287"/>
        <v>1</v>
      </c>
      <c r="AJ1668" t="str">
        <f t="shared" si="288"/>
        <v/>
      </c>
      <c r="AK1668">
        <v>1</v>
      </c>
      <c r="AL1668" s="8">
        <f t="shared" si="289"/>
        <v>4</v>
      </c>
      <c r="AM1668" s="8">
        <f t="shared" si="290"/>
        <v>0.16666666666666666</v>
      </c>
      <c r="AN1668" s="8">
        <f t="shared" si="291"/>
        <v>1.6666666666666666E-2</v>
      </c>
      <c r="AO1668" s="8">
        <f>Table1[[#This Row],[L1 Worked Time]]+Table1[[#This Row],[Idle Time]]+Table1[[#This Row],[L1 Pend Time]]</f>
        <v>4.1833333333333336</v>
      </c>
      <c r="AP1668" s="1" t="str">
        <f t="shared" si="292"/>
        <v>Thu</v>
      </c>
      <c r="AQ1668" s="6">
        <f>INT(Table1[[#This Row],[Create Date]])</f>
        <v>45050</v>
      </c>
      <c r="AR1668" s="2">
        <f t="shared" si="293"/>
        <v>45050</v>
      </c>
      <c r="AS1668" s="1" t="str">
        <f t="shared" si="294"/>
        <v>16:20:04</v>
      </c>
      <c r="AT1668" s="1" t="str">
        <f t="shared" si="295"/>
        <v>Week-1</v>
      </c>
      <c r="AU1668" s="3">
        <f t="shared" si="296"/>
        <v>0.66666666666666663</v>
      </c>
      <c r="AW1668">
        <v>0.16666666666666666</v>
      </c>
      <c r="AX1668">
        <v>4</v>
      </c>
      <c r="AY1668">
        <v>1.6666666666666666E-2</v>
      </c>
    </row>
    <row r="1669" spans="1:51" x14ac:dyDescent="0.25">
      <c r="A1669">
        <v>10016</v>
      </c>
      <c r="B1669" t="s">
        <v>59</v>
      </c>
      <c r="C1669" t="s">
        <v>60</v>
      </c>
      <c r="D1669" t="s">
        <v>43</v>
      </c>
      <c r="E1669" t="s">
        <v>1516</v>
      </c>
      <c r="F1669" t="s">
        <v>4101</v>
      </c>
      <c r="G1669" t="s">
        <v>129</v>
      </c>
      <c r="H1669" t="s">
        <v>47</v>
      </c>
      <c r="I1669" t="s">
        <v>47</v>
      </c>
      <c r="J1669" t="s">
        <v>48</v>
      </c>
      <c r="K1669" t="s">
        <v>167</v>
      </c>
      <c r="L1669" t="s">
        <v>50</v>
      </c>
      <c r="M1669" t="s">
        <v>51</v>
      </c>
      <c r="N1669">
        <v>70</v>
      </c>
      <c r="O1669" t="s">
        <v>48</v>
      </c>
      <c r="P1669" t="s">
        <v>52</v>
      </c>
      <c r="T1669" t="s">
        <v>105</v>
      </c>
      <c r="V1669" t="s">
        <v>48</v>
      </c>
      <c r="W1669" t="s">
        <v>54</v>
      </c>
      <c r="X1669" t="s">
        <v>148</v>
      </c>
      <c r="Y1669" t="s">
        <v>54</v>
      </c>
      <c r="Z1669" t="s">
        <v>4102</v>
      </c>
      <c r="AA1669" t="s">
        <v>54</v>
      </c>
      <c r="AB1669" t="s">
        <v>57</v>
      </c>
      <c r="AC1669" t="s">
        <v>4103</v>
      </c>
      <c r="AH1669">
        <f t="shared" si="286"/>
        <v>0</v>
      </c>
      <c r="AI1669">
        <f t="shared" si="287"/>
        <v>1</v>
      </c>
      <c r="AJ1669" t="str">
        <f t="shared" si="288"/>
        <v/>
      </c>
      <c r="AK1669">
        <v>1</v>
      </c>
      <c r="AL1669" s="8">
        <f t="shared" si="289"/>
        <v>70</v>
      </c>
      <c r="AM1669" s="8">
        <f t="shared" si="290"/>
        <v>0.11666666666666667</v>
      </c>
      <c r="AN1669" s="8">
        <f t="shared" si="291"/>
        <v>16.833333333333332</v>
      </c>
      <c r="AO1669" s="8">
        <f>Table1[[#This Row],[L1 Worked Time]]+Table1[[#This Row],[Idle Time]]+Table1[[#This Row],[L1 Pend Time]]</f>
        <v>86.949999999999989</v>
      </c>
      <c r="AP1669" s="1" t="str">
        <f t="shared" si="292"/>
        <v>Thu</v>
      </c>
      <c r="AQ1669" s="6">
        <f>INT(Table1[[#This Row],[Create Date]])</f>
        <v>45050</v>
      </c>
      <c r="AR1669" s="2">
        <f t="shared" si="293"/>
        <v>45050</v>
      </c>
      <c r="AS1669" s="1" t="str">
        <f t="shared" si="294"/>
        <v>16:00:14</v>
      </c>
      <c r="AT1669" s="1" t="str">
        <f t="shared" si="295"/>
        <v>Week-1</v>
      </c>
      <c r="AU1669" s="3">
        <f t="shared" si="296"/>
        <v>0.66666666666666663</v>
      </c>
      <c r="AW1669">
        <v>0.11666666666666667</v>
      </c>
      <c r="AX1669">
        <v>70</v>
      </c>
      <c r="AY1669">
        <v>16.833333333333332</v>
      </c>
    </row>
    <row r="1670" spans="1:51" x14ac:dyDescent="0.25">
      <c r="A1670">
        <v>10015</v>
      </c>
      <c r="B1670" t="s">
        <v>59</v>
      </c>
      <c r="D1670" t="s">
        <v>43</v>
      </c>
      <c r="E1670" t="s">
        <v>2813</v>
      </c>
      <c r="F1670" t="s">
        <v>4104</v>
      </c>
      <c r="G1670" t="s">
        <v>2165</v>
      </c>
      <c r="H1670" t="s">
        <v>72</v>
      </c>
      <c r="I1670" t="s">
        <v>72</v>
      </c>
      <c r="J1670" t="s">
        <v>48</v>
      </c>
      <c r="L1670" t="s">
        <v>50</v>
      </c>
      <c r="M1670" t="s">
        <v>65</v>
      </c>
      <c r="N1670">
        <v>1</v>
      </c>
      <c r="O1670" t="s">
        <v>48</v>
      </c>
      <c r="P1670" t="s">
        <v>66</v>
      </c>
      <c r="Q1670" t="s">
        <v>73</v>
      </c>
      <c r="V1670" t="s">
        <v>48</v>
      </c>
      <c r="W1670" t="s">
        <v>54</v>
      </c>
      <c r="X1670" t="s">
        <v>106</v>
      </c>
      <c r="Y1670" t="s">
        <v>54</v>
      </c>
      <c r="Z1670" t="s">
        <v>948</v>
      </c>
      <c r="AA1670" t="s">
        <v>54</v>
      </c>
      <c r="AB1670" t="s">
        <v>57</v>
      </c>
      <c r="AC1670" t="s">
        <v>57</v>
      </c>
      <c r="AH1670">
        <f t="shared" si="286"/>
        <v>0</v>
      </c>
      <c r="AI1670">
        <f t="shared" si="287"/>
        <v>1</v>
      </c>
      <c r="AJ1670" t="str">
        <f t="shared" si="288"/>
        <v/>
      </c>
      <c r="AK1670">
        <v>1</v>
      </c>
      <c r="AL1670" s="8">
        <f t="shared" si="289"/>
        <v>1</v>
      </c>
      <c r="AM1670" s="8">
        <f t="shared" si="290"/>
        <v>8.3333333333333329E-2</v>
      </c>
      <c r="AN1670" s="8">
        <f t="shared" si="291"/>
        <v>1.6666666666666666E-2</v>
      </c>
      <c r="AO1670" s="8">
        <f>Table1[[#This Row],[L1 Worked Time]]+Table1[[#This Row],[Idle Time]]+Table1[[#This Row],[L1 Pend Time]]</f>
        <v>1.0999999999999999</v>
      </c>
      <c r="AP1670" s="1" t="str">
        <f t="shared" si="292"/>
        <v>Thu</v>
      </c>
      <c r="AQ1670" s="6">
        <f>INT(Table1[[#This Row],[Create Date]])</f>
        <v>45050</v>
      </c>
      <c r="AR1670" s="2">
        <f t="shared" si="293"/>
        <v>45050</v>
      </c>
      <c r="AS1670" s="1" t="str">
        <f t="shared" si="294"/>
        <v>16:00:05</v>
      </c>
      <c r="AT1670" s="1" t="str">
        <f t="shared" si="295"/>
        <v>Week-1</v>
      </c>
      <c r="AU1670" s="3">
        <f t="shared" si="296"/>
        <v>0.66666666666666663</v>
      </c>
      <c r="AW1670">
        <v>8.3333333333333329E-2</v>
      </c>
      <c r="AX1670">
        <v>1</v>
      </c>
      <c r="AY1670">
        <v>1.6666666666666666E-2</v>
      </c>
    </row>
    <row r="1671" spans="1:51" x14ac:dyDescent="0.25">
      <c r="A1671">
        <v>10014</v>
      </c>
      <c r="B1671" t="s">
        <v>59</v>
      </c>
      <c r="D1671" t="s">
        <v>43</v>
      </c>
      <c r="E1671" t="s">
        <v>2813</v>
      </c>
      <c r="F1671" t="s">
        <v>4105</v>
      </c>
      <c r="G1671" t="s">
        <v>2165</v>
      </c>
      <c r="H1671" t="s">
        <v>72</v>
      </c>
      <c r="I1671" t="s">
        <v>72</v>
      </c>
      <c r="J1671" t="s">
        <v>48</v>
      </c>
      <c r="L1671" t="s">
        <v>50</v>
      </c>
      <c r="M1671" t="s">
        <v>65</v>
      </c>
      <c r="N1671">
        <v>0</v>
      </c>
      <c r="O1671" t="s">
        <v>48</v>
      </c>
      <c r="P1671" t="s">
        <v>66</v>
      </c>
      <c r="Q1671" t="s">
        <v>73</v>
      </c>
      <c r="V1671" t="s">
        <v>48</v>
      </c>
      <c r="W1671" t="s">
        <v>54</v>
      </c>
      <c r="X1671" t="s">
        <v>84</v>
      </c>
      <c r="Y1671" t="s">
        <v>54</v>
      </c>
      <c r="Z1671" t="s">
        <v>244</v>
      </c>
      <c r="AA1671" t="s">
        <v>54</v>
      </c>
      <c r="AB1671" t="s">
        <v>57</v>
      </c>
      <c r="AC1671" t="s">
        <v>57</v>
      </c>
      <c r="AH1671">
        <f t="shared" si="286"/>
        <v>0</v>
      </c>
      <c r="AI1671">
        <f t="shared" si="287"/>
        <v>1</v>
      </c>
      <c r="AJ1671" t="str">
        <f t="shared" si="288"/>
        <v/>
      </c>
      <c r="AK1671">
        <v>1</v>
      </c>
      <c r="AL1671" s="8">
        <f t="shared" si="289"/>
        <v>0</v>
      </c>
      <c r="AM1671" s="8">
        <f t="shared" si="290"/>
        <v>0.18333333333333332</v>
      </c>
      <c r="AN1671" s="8">
        <f t="shared" si="291"/>
        <v>1.6666666666666666E-2</v>
      </c>
      <c r="AO1671" s="8">
        <f>Table1[[#This Row],[L1 Worked Time]]+Table1[[#This Row],[Idle Time]]+Table1[[#This Row],[L1 Pend Time]]</f>
        <v>0.19999999999999998</v>
      </c>
      <c r="AP1671" s="1" t="str">
        <f t="shared" si="292"/>
        <v>Thu</v>
      </c>
      <c r="AQ1671" s="6">
        <f>INT(Table1[[#This Row],[Create Date]])</f>
        <v>45050</v>
      </c>
      <c r="AR1671" s="2">
        <f t="shared" si="293"/>
        <v>45050</v>
      </c>
      <c r="AS1671" s="1" t="str">
        <f t="shared" si="294"/>
        <v>15:40:05</v>
      </c>
      <c r="AT1671" s="1" t="str">
        <f t="shared" si="295"/>
        <v>Week-1</v>
      </c>
      <c r="AU1671" s="3">
        <f t="shared" si="296"/>
        <v>0.625</v>
      </c>
      <c r="AW1671">
        <v>0.18333333333333332</v>
      </c>
      <c r="AX1671">
        <v>0</v>
      </c>
      <c r="AY1671">
        <v>1.6666666666666666E-2</v>
      </c>
    </row>
    <row r="1672" spans="1:51" x14ac:dyDescent="0.25">
      <c r="A1672">
        <v>10013</v>
      </c>
      <c r="B1672" t="s">
        <v>59</v>
      </c>
      <c r="D1672" t="s">
        <v>43</v>
      </c>
      <c r="E1672" t="s">
        <v>2813</v>
      </c>
      <c r="F1672" t="s">
        <v>4106</v>
      </c>
      <c r="G1672" t="s">
        <v>2165</v>
      </c>
      <c r="H1672" t="s">
        <v>72</v>
      </c>
      <c r="I1672" t="s">
        <v>72</v>
      </c>
      <c r="J1672" t="s">
        <v>48</v>
      </c>
      <c r="L1672" t="s">
        <v>50</v>
      </c>
      <c r="M1672" t="s">
        <v>65</v>
      </c>
      <c r="N1672">
        <v>0</v>
      </c>
      <c r="O1672" t="s">
        <v>48</v>
      </c>
      <c r="P1672" t="s">
        <v>66</v>
      </c>
      <c r="Q1672" t="s">
        <v>73</v>
      </c>
      <c r="V1672" t="s">
        <v>48</v>
      </c>
      <c r="W1672" t="s">
        <v>54</v>
      </c>
      <c r="X1672" t="s">
        <v>78</v>
      </c>
      <c r="Y1672" t="s">
        <v>54</v>
      </c>
      <c r="Z1672" t="s">
        <v>244</v>
      </c>
      <c r="AA1672" t="s">
        <v>54</v>
      </c>
      <c r="AB1672" t="s">
        <v>57</v>
      </c>
      <c r="AC1672" t="s">
        <v>57</v>
      </c>
      <c r="AH1672">
        <f t="shared" si="286"/>
        <v>0</v>
      </c>
      <c r="AI1672">
        <f t="shared" si="287"/>
        <v>1</v>
      </c>
      <c r="AJ1672" t="str">
        <f t="shared" si="288"/>
        <v/>
      </c>
      <c r="AK1672">
        <v>1</v>
      </c>
      <c r="AL1672" s="8">
        <f t="shared" si="289"/>
        <v>0</v>
      </c>
      <c r="AM1672" s="8">
        <f t="shared" si="290"/>
        <v>0.13333333333333333</v>
      </c>
      <c r="AN1672" s="8">
        <f t="shared" si="291"/>
        <v>1.6666666666666666E-2</v>
      </c>
      <c r="AO1672" s="8">
        <f>Table1[[#This Row],[L1 Worked Time]]+Table1[[#This Row],[Idle Time]]+Table1[[#This Row],[L1 Pend Time]]</f>
        <v>0.15</v>
      </c>
      <c r="AP1672" s="1" t="str">
        <f t="shared" si="292"/>
        <v>Thu</v>
      </c>
      <c r="AQ1672" s="6">
        <f>INT(Table1[[#This Row],[Create Date]])</f>
        <v>45050</v>
      </c>
      <c r="AR1672" s="2">
        <f t="shared" si="293"/>
        <v>45050</v>
      </c>
      <c r="AS1672" s="1" t="str">
        <f t="shared" si="294"/>
        <v>15:30:07</v>
      </c>
      <c r="AT1672" s="1" t="str">
        <f t="shared" si="295"/>
        <v>Week-1</v>
      </c>
      <c r="AU1672" s="3">
        <f t="shared" si="296"/>
        <v>0.625</v>
      </c>
      <c r="AW1672">
        <v>0.13333333333333333</v>
      </c>
      <c r="AX1672">
        <v>0</v>
      </c>
      <c r="AY1672">
        <v>1.6666666666666666E-2</v>
      </c>
    </row>
    <row r="1673" spans="1:51" x14ac:dyDescent="0.25">
      <c r="A1673">
        <v>10012</v>
      </c>
      <c r="B1673" t="s">
        <v>59</v>
      </c>
      <c r="D1673" t="s">
        <v>43</v>
      </c>
      <c r="E1673" t="s">
        <v>2813</v>
      </c>
      <c r="F1673" t="s">
        <v>4106</v>
      </c>
      <c r="G1673" t="s">
        <v>2165</v>
      </c>
      <c r="H1673" t="s">
        <v>72</v>
      </c>
      <c r="I1673" t="s">
        <v>72</v>
      </c>
      <c r="J1673" t="s">
        <v>48</v>
      </c>
      <c r="L1673" t="s">
        <v>50</v>
      </c>
      <c r="M1673" t="s">
        <v>65</v>
      </c>
      <c r="N1673">
        <v>0</v>
      </c>
      <c r="O1673" t="s">
        <v>48</v>
      </c>
      <c r="P1673" t="s">
        <v>66</v>
      </c>
      <c r="Q1673" t="s">
        <v>73</v>
      </c>
      <c r="V1673" t="s">
        <v>48</v>
      </c>
      <c r="W1673" t="s">
        <v>54</v>
      </c>
      <c r="X1673" t="s">
        <v>435</v>
      </c>
      <c r="Y1673" t="s">
        <v>54</v>
      </c>
      <c r="Z1673" t="s">
        <v>244</v>
      </c>
      <c r="AA1673" t="s">
        <v>54</v>
      </c>
      <c r="AB1673" t="s">
        <v>57</v>
      </c>
      <c r="AC1673" t="s">
        <v>57</v>
      </c>
      <c r="AH1673">
        <f t="shared" si="286"/>
        <v>0</v>
      </c>
      <c r="AI1673">
        <f t="shared" si="287"/>
        <v>1</v>
      </c>
      <c r="AJ1673" t="str">
        <f t="shared" si="288"/>
        <v/>
      </c>
      <c r="AK1673">
        <v>1</v>
      </c>
      <c r="AL1673" s="8">
        <f t="shared" si="289"/>
        <v>0</v>
      </c>
      <c r="AM1673" s="8">
        <f t="shared" si="290"/>
        <v>0.21666666666666667</v>
      </c>
      <c r="AN1673" s="8">
        <f t="shared" si="291"/>
        <v>1.6666666666666666E-2</v>
      </c>
      <c r="AO1673" s="8">
        <f>Table1[[#This Row],[L1 Worked Time]]+Table1[[#This Row],[Idle Time]]+Table1[[#This Row],[L1 Pend Time]]</f>
        <v>0.23333333333333334</v>
      </c>
      <c r="AP1673" s="1" t="str">
        <f t="shared" si="292"/>
        <v>Thu</v>
      </c>
      <c r="AQ1673" s="6">
        <f>INT(Table1[[#This Row],[Create Date]])</f>
        <v>45050</v>
      </c>
      <c r="AR1673" s="2">
        <f t="shared" si="293"/>
        <v>45050</v>
      </c>
      <c r="AS1673" s="1" t="str">
        <f t="shared" si="294"/>
        <v>15:30:07</v>
      </c>
      <c r="AT1673" s="1" t="str">
        <f t="shared" si="295"/>
        <v>Week-1</v>
      </c>
      <c r="AU1673" s="3">
        <f t="shared" si="296"/>
        <v>0.625</v>
      </c>
      <c r="AW1673">
        <v>0.21666666666666667</v>
      </c>
      <c r="AX1673">
        <v>0</v>
      </c>
      <c r="AY1673">
        <v>1.6666666666666666E-2</v>
      </c>
    </row>
    <row r="1674" spans="1:51" x14ac:dyDescent="0.25">
      <c r="A1674">
        <v>10010</v>
      </c>
      <c r="B1674" t="s">
        <v>59</v>
      </c>
      <c r="D1674" t="s">
        <v>43</v>
      </c>
      <c r="E1674" t="s">
        <v>2813</v>
      </c>
      <c r="F1674" t="s">
        <v>4106</v>
      </c>
      <c r="G1674" t="s">
        <v>2165</v>
      </c>
      <c r="H1674" t="s">
        <v>72</v>
      </c>
      <c r="I1674" t="s">
        <v>72</v>
      </c>
      <c r="J1674" t="s">
        <v>48</v>
      </c>
      <c r="L1674" t="s">
        <v>50</v>
      </c>
      <c r="M1674" t="s">
        <v>65</v>
      </c>
      <c r="N1674">
        <v>0</v>
      </c>
      <c r="O1674" t="s">
        <v>48</v>
      </c>
      <c r="P1674" t="s">
        <v>66</v>
      </c>
      <c r="Q1674" t="s">
        <v>73</v>
      </c>
      <c r="V1674" t="s">
        <v>48</v>
      </c>
      <c r="W1674" t="s">
        <v>54</v>
      </c>
      <c r="X1674" t="s">
        <v>89</v>
      </c>
      <c r="Y1674" t="s">
        <v>54</v>
      </c>
      <c r="Z1674" t="s">
        <v>917</v>
      </c>
      <c r="AA1674" t="s">
        <v>54</v>
      </c>
      <c r="AB1674" t="s">
        <v>57</v>
      </c>
      <c r="AC1674" t="s">
        <v>57</v>
      </c>
      <c r="AH1674">
        <f t="shared" si="286"/>
        <v>0</v>
      </c>
      <c r="AI1674">
        <f t="shared" si="287"/>
        <v>1</v>
      </c>
      <c r="AJ1674" t="str">
        <f t="shared" si="288"/>
        <v/>
      </c>
      <c r="AK1674">
        <v>1</v>
      </c>
      <c r="AL1674" s="8">
        <f t="shared" si="289"/>
        <v>0</v>
      </c>
      <c r="AM1674" s="8">
        <f t="shared" si="290"/>
        <v>0.16666666666666666</v>
      </c>
      <c r="AN1674" s="8">
        <f t="shared" si="291"/>
        <v>1.6666666666666666E-2</v>
      </c>
      <c r="AO1674" s="8">
        <f>Table1[[#This Row],[L1 Worked Time]]+Table1[[#This Row],[Idle Time]]+Table1[[#This Row],[L1 Pend Time]]</f>
        <v>0.18333333333333332</v>
      </c>
      <c r="AP1674" s="1" t="str">
        <f t="shared" si="292"/>
        <v>Thu</v>
      </c>
      <c r="AQ1674" s="6">
        <f>INT(Table1[[#This Row],[Create Date]])</f>
        <v>45050</v>
      </c>
      <c r="AR1674" s="2">
        <f t="shared" si="293"/>
        <v>45050</v>
      </c>
      <c r="AS1674" s="1" t="str">
        <f t="shared" si="294"/>
        <v>15:30:07</v>
      </c>
      <c r="AT1674" s="1" t="str">
        <f t="shared" si="295"/>
        <v>Week-1</v>
      </c>
      <c r="AU1674" s="3">
        <f t="shared" si="296"/>
        <v>0.625</v>
      </c>
      <c r="AW1674">
        <v>0.16666666666666666</v>
      </c>
      <c r="AX1674">
        <v>0</v>
      </c>
      <c r="AY1674">
        <v>1.6666666666666666E-2</v>
      </c>
    </row>
    <row r="1675" spans="1:51" x14ac:dyDescent="0.25">
      <c r="A1675">
        <v>10011</v>
      </c>
      <c r="B1675" t="s">
        <v>59</v>
      </c>
      <c r="D1675" t="s">
        <v>43</v>
      </c>
      <c r="E1675" t="s">
        <v>2813</v>
      </c>
      <c r="F1675" t="s">
        <v>4106</v>
      </c>
      <c r="G1675" t="s">
        <v>2165</v>
      </c>
      <c r="H1675" t="s">
        <v>72</v>
      </c>
      <c r="I1675" t="s">
        <v>72</v>
      </c>
      <c r="J1675" t="s">
        <v>48</v>
      </c>
      <c r="L1675" t="s">
        <v>50</v>
      </c>
      <c r="M1675" t="s">
        <v>65</v>
      </c>
      <c r="N1675">
        <v>0</v>
      </c>
      <c r="O1675" t="s">
        <v>48</v>
      </c>
      <c r="P1675" t="s">
        <v>66</v>
      </c>
      <c r="Q1675" t="s">
        <v>73</v>
      </c>
      <c r="V1675" t="s">
        <v>48</v>
      </c>
      <c r="W1675" t="s">
        <v>54</v>
      </c>
      <c r="X1675" t="s">
        <v>142</v>
      </c>
      <c r="Y1675" t="s">
        <v>54</v>
      </c>
      <c r="Z1675" t="s">
        <v>456</v>
      </c>
      <c r="AA1675" t="s">
        <v>54</v>
      </c>
      <c r="AB1675" t="s">
        <v>57</v>
      </c>
      <c r="AC1675" t="s">
        <v>57</v>
      </c>
      <c r="AH1675">
        <f t="shared" si="286"/>
        <v>0</v>
      </c>
      <c r="AI1675">
        <f t="shared" si="287"/>
        <v>1</v>
      </c>
      <c r="AJ1675" t="str">
        <f t="shared" si="288"/>
        <v/>
      </c>
      <c r="AK1675">
        <v>1</v>
      </c>
      <c r="AL1675" s="8">
        <f t="shared" si="289"/>
        <v>0</v>
      </c>
      <c r="AM1675" s="8">
        <f t="shared" si="290"/>
        <v>0.1</v>
      </c>
      <c r="AN1675" s="8">
        <f t="shared" si="291"/>
        <v>1.6666666666666666E-2</v>
      </c>
      <c r="AO1675" s="8">
        <f>Table1[[#This Row],[L1 Worked Time]]+Table1[[#This Row],[Idle Time]]+Table1[[#This Row],[L1 Pend Time]]</f>
        <v>0.11666666666666667</v>
      </c>
      <c r="AP1675" s="1" t="str">
        <f t="shared" si="292"/>
        <v>Thu</v>
      </c>
      <c r="AQ1675" s="6">
        <f>INT(Table1[[#This Row],[Create Date]])</f>
        <v>45050</v>
      </c>
      <c r="AR1675" s="2">
        <f t="shared" si="293"/>
        <v>45050</v>
      </c>
      <c r="AS1675" s="1" t="str">
        <f t="shared" si="294"/>
        <v>15:30:07</v>
      </c>
      <c r="AT1675" s="1" t="str">
        <f t="shared" si="295"/>
        <v>Week-1</v>
      </c>
      <c r="AU1675" s="3">
        <f t="shared" si="296"/>
        <v>0.625</v>
      </c>
      <c r="AW1675">
        <v>0.1</v>
      </c>
      <c r="AX1675">
        <v>0</v>
      </c>
      <c r="AY1675">
        <v>1.6666666666666666E-2</v>
      </c>
    </row>
    <row r="1676" spans="1:51" x14ac:dyDescent="0.25">
      <c r="A1676">
        <v>10009</v>
      </c>
      <c r="B1676" t="s">
        <v>59</v>
      </c>
      <c r="C1676" t="s">
        <v>60</v>
      </c>
      <c r="D1676" t="s">
        <v>43</v>
      </c>
      <c r="E1676" t="s">
        <v>1516</v>
      </c>
      <c r="F1676" t="s">
        <v>4107</v>
      </c>
      <c r="G1676" t="s">
        <v>2165</v>
      </c>
      <c r="H1676" t="s">
        <v>47</v>
      </c>
      <c r="I1676" t="s">
        <v>47</v>
      </c>
      <c r="J1676" t="s">
        <v>48</v>
      </c>
      <c r="K1676" t="s">
        <v>167</v>
      </c>
      <c r="L1676" t="s">
        <v>50</v>
      </c>
      <c r="M1676" t="s">
        <v>51</v>
      </c>
      <c r="N1676">
        <v>59</v>
      </c>
      <c r="O1676" t="s">
        <v>48</v>
      </c>
      <c r="P1676" t="s">
        <v>52</v>
      </c>
      <c r="T1676" t="s">
        <v>105</v>
      </c>
      <c r="V1676" t="s">
        <v>48</v>
      </c>
      <c r="W1676" t="s">
        <v>54</v>
      </c>
      <c r="X1676" t="s">
        <v>55</v>
      </c>
      <c r="Y1676" t="s">
        <v>54</v>
      </c>
      <c r="Z1676" t="s">
        <v>4108</v>
      </c>
      <c r="AA1676" t="s">
        <v>54</v>
      </c>
      <c r="AB1676" t="s">
        <v>57</v>
      </c>
      <c r="AC1676" t="s">
        <v>4109</v>
      </c>
      <c r="AH1676">
        <f t="shared" si="286"/>
        <v>0</v>
      </c>
      <c r="AI1676">
        <f t="shared" si="287"/>
        <v>1</v>
      </c>
      <c r="AJ1676" t="str">
        <f t="shared" si="288"/>
        <v/>
      </c>
      <c r="AK1676">
        <v>1</v>
      </c>
      <c r="AL1676" s="8">
        <f t="shared" si="289"/>
        <v>59</v>
      </c>
      <c r="AM1676" s="8">
        <f t="shared" si="290"/>
        <v>0.15000000000000002</v>
      </c>
      <c r="AN1676" s="8">
        <f t="shared" si="291"/>
        <v>45.016666666666666</v>
      </c>
      <c r="AO1676" s="8">
        <f>Table1[[#This Row],[L1 Worked Time]]+Table1[[#This Row],[Idle Time]]+Table1[[#This Row],[L1 Pend Time]]</f>
        <v>104.16666666666666</v>
      </c>
      <c r="AP1676" s="1" t="str">
        <f t="shared" si="292"/>
        <v>Thu</v>
      </c>
      <c r="AQ1676" s="6">
        <f>INT(Table1[[#This Row],[Create Date]])</f>
        <v>45050</v>
      </c>
      <c r="AR1676" s="2">
        <f t="shared" si="293"/>
        <v>45050</v>
      </c>
      <c r="AS1676" s="1" t="str">
        <f t="shared" si="294"/>
        <v>15:20:22</v>
      </c>
      <c r="AT1676" s="1" t="str">
        <f t="shared" si="295"/>
        <v>Week-1</v>
      </c>
      <c r="AU1676" s="3">
        <f t="shared" si="296"/>
        <v>0.625</v>
      </c>
      <c r="AW1676">
        <v>0.15000000000000002</v>
      </c>
      <c r="AX1676">
        <v>59</v>
      </c>
      <c r="AY1676">
        <v>45.016666666666666</v>
      </c>
    </row>
    <row r="1677" spans="1:51" x14ac:dyDescent="0.25">
      <c r="A1677">
        <v>10008</v>
      </c>
      <c r="B1677" t="s">
        <v>59</v>
      </c>
      <c r="C1677" t="s">
        <v>60</v>
      </c>
      <c r="D1677" t="s">
        <v>43</v>
      </c>
      <c r="E1677" t="s">
        <v>4110</v>
      </c>
      <c r="F1677" t="s">
        <v>4111</v>
      </c>
      <c r="G1677" t="s">
        <v>2165</v>
      </c>
      <c r="H1677" t="s">
        <v>72</v>
      </c>
      <c r="I1677" t="s">
        <v>72</v>
      </c>
      <c r="J1677" t="s">
        <v>64</v>
      </c>
      <c r="L1677" t="s">
        <v>50</v>
      </c>
      <c r="M1677" t="s">
        <v>65</v>
      </c>
      <c r="N1677">
        <v>79</v>
      </c>
      <c r="O1677" t="s">
        <v>48</v>
      </c>
      <c r="P1677" t="s">
        <v>66</v>
      </c>
      <c r="Q1677" t="s">
        <v>88</v>
      </c>
      <c r="V1677" t="s">
        <v>48</v>
      </c>
      <c r="W1677" t="s">
        <v>54</v>
      </c>
      <c r="X1677" t="s">
        <v>84</v>
      </c>
      <c r="Y1677" t="s">
        <v>54</v>
      </c>
      <c r="Z1677" t="s">
        <v>689</v>
      </c>
      <c r="AA1677" t="s">
        <v>54</v>
      </c>
      <c r="AB1677" t="s">
        <v>57</v>
      </c>
      <c r="AC1677" t="s">
        <v>4112</v>
      </c>
      <c r="AH1677">
        <f t="shared" si="286"/>
        <v>0</v>
      </c>
      <c r="AI1677">
        <f t="shared" si="287"/>
        <v>1</v>
      </c>
      <c r="AJ1677" t="str">
        <f t="shared" si="288"/>
        <v/>
      </c>
      <c r="AK1677">
        <v>1</v>
      </c>
      <c r="AL1677" s="8">
        <f t="shared" si="289"/>
        <v>79</v>
      </c>
      <c r="AM1677" s="8">
        <f t="shared" si="290"/>
        <v>0.18333333333333332</v>
      </c>
      <c r="AN1677" s="8">
        <f t="shared" si="291"/>
        <v>1396.05</v>
      </c>
      <c r="AO1677" s="8">
        <f>Table1[[#This Row],[L1 Worked Time]]+Table1[[#This Row],[Idle Time]]+Table1[[#This Row],[L1 Pend Time]]</f>
        <v>1475.2333333333333</v>
      </c>
      <c r="AP1677" s="1" t="str">
        <f t="shared" si="292"/>
        <v>Thu</v>
      </c>
      <c r="AQ1677" s="6">
        <f>INT(Table1[[#This Row],[Create Date]])</f>
        <v>45050</v>
      </c>
      <c r="AR1677" s="2">
        <f t="shared" si="293"/>
        <v>45050</v>
      </c>
      <c r="AS1677" s="1" t="str">
        <f t="shared" si="294"/>
        <v>15:20:17</v>
      </c>
      <c r="AT1677" s="1" t="str">
        <f t="shared" si="295"/>
        <v>Week-1</v>
      </c>
      <c r="AU1677" s="3">
        <f t="shared" si="296"/>
        <v>0.625</v>
      </c>
      <c r="AW1677">
        <v>0.18333333333333332</v>
      </c>
      <c r="AX1677">
        <v>79</v>
      </c>
      <c r="AY1677">
        <v>1396.05</v>
      </c>
    </row>
    <row r="1678" spans="1:51" x14ac:dyDescent="0.25">
      <c r="A1678">
        <v>10007</v>
      </c>
      <c r="B1678" t="s">
        <v>117</v>
      </c>
      <c r="C1678" t="s">
        <v>60</v>
      </c>
      <c r="D1678" t="s">
        <v>43</v>
      </c>
      <c r="E1678" t="s">
        <v>4113</v>
      </c>
      <c r="F1678" t="s">
        <v>4114</v>
      </c>
      <c r="G1678" t="s">
        <v>129</v>
      </c>
      <c r="H1678" t="s">
        <v>47</v>
      </c>
      <c r="I1678" t="s">
        <v>47</v>
      </c>
      <c r="J1678" t="s">
        <v>2547</v>
      </c>
      <c r="L1678" t="s">
        <v>50</v>
      </c>
      <c r="M1678" t="s">
        <v>65</v>
      </c>
      <c r="N1678">
        <v>0</v>
      </c>
      <c r="O1678" t="s">
        <v>48</v>
      </c>
      <c r="P1678" t="s">
        <v>66</v>
      </c>
      <c r="Q1678" t="s">
        <v>147</v>
      </c>
      <c r="V1678" t="s">
        <v>48</v>
      </c>
      <c r="W1678" t="s">
        <v>54</v>
      </c>
      <c r="X1678" t="s">
        <v>78</v>
      </c>
      <c r="Y1678" t="s">
        <v>54</v>
      </c>
      <c r="Z1678" t="s">
        <v>55</v>
      </c>
      <c r="AA1678" t="s">
        <v>54</v>
      </c>
      <c r="AB1678" t="s">
        <v>57</v>
      </c>
      <c r="AC1678" t="s">
        <v>4115</v>
      </c>
      <c r="AH1678">
        <f t="shared" si="286"/>
        <v>0</v>
      </c>
      <c r="AI1678">
        <f t="shared" si="287"/>
        <v>1</v>
      </c>
      <c r="AJ1678" t="str">
        <f t="shared" si="288"/>
        <v/>
      </c>
      <c r="AK1678">
        <v>1</v>
      </c>
      <c r="AL1678" s="8">
        <f t="shared" si="289"/>
        <v>0</v>
      </c>
      <c r="AM1678" s="8">
        <f t="shared" si="290"/>
        <v>0.13333333333333333</v>
      </c>
      <c r="AN1678" s="8">
        <f t="shared" si="291"/>
        <v>547.01666666666665</v>
      </c>
      <c r="AO1678" s="8">
        <f>Table1[[#This Row],[L1 Worked Time]]+Table1[[#This Row],[Idle Time]]+Table1[[#This Row],[L1 Pend Time]]</f>
        <v>547.15</v>
      </c>
      <c r="AP1678" s="1" t="str">
        <f t="shared" si="292"/>
        <v>Thu</v>
      </c>
      <c r="AQ1678" s="6">
        <f>INT(Table1[[#This Row],[Create Date]])</f>
        <v>45050</v>
      </c>
      <c r="AR1678" s="2">
        <f t="shared" si="293"/>
        <v>45050</v>
      </c>
      <c r="AS1678" s="1" t="str">
        <f t="shared" si="294"/>
        <v>15:20:16</v>
      </c>
      <c r="AT1678" s="1" t="str">
        <f t="shared" si="295"/>
        <v>Week-1</v>
      </c>
      <c r="AU1678" s="3">
        <f t="shared" si="296"/>
        <v>0.625</v>
      </c>
      <c r="AW1678">
        <v>0.13333333333333333</v>
      </c>
      <c r="AX1678">
        <v>0</v>
      </c>
      <c r="AY1678">
        <v>547.01666666666665</v>
      </c>
    </row>
    <row r="1679" spans="1:51" x14ac:dyDescent="0.25">
      <c r="A1679">
        <v>10006</v>
      </c>
      <c r="B1679" t="s">
        <v>59</v>
      </c>
      <c r="D1679" t="s">
        <v>43</v>
      </c>
      <c r="E1679" t="s">
        <v>2813</v>
      </c>
      <c r="F1679" t="s">
        <v>4116</v>
      </c>
      <c r="G1679" t="s">
        <v>2165</v>
      </c>
      <c r="H1679" t="s">
        <v>72</v>
      </c>
      <c r="I1679" t="s">
        <v>72</v>
      </c>
      <c r="J1679" t="s">
        <v>48</v>
      </c>
      <c r="L1679" t="s">
        <v>50</v>
      </c>
      <c r="M1679" t="s">
        <v>65</v>
      </c>
      <c r="N1679">
        <v>0</v>
      </c>
      <c r="O1679" t="s">
        <v>48</v>
      </c>
      <c r="P1679" t="s">
        <v>66</v>
      </c>
      <c r="Q1679" t="s">
        <v>73</v>
      </c>
      <c r="V1679" t="s">
        <v>48</v>
      </c>
      <c r="W1679" t="s">
        <v>54</v>
      </c>
      <c r="X1679" t="s">
        <v>148</v>
      </c>
      <c r="Y1679" t="s">
        <v>54</v>
      </c>
      <c r="Z1679" t="s">
        <v>194</v>
      </c>
      <c r="AA1679" t="s">
        <v>54</v>
      </c>
      <c r="AB1679" t="s">
        <v>57</v>
      </c>
      <c r="AC1679" t="s">
        <v>57</v>
      </c>
      <c r="AH1679">
        <f t="shared" si="286"/>
        <v>0</v>
      </c>
      <c r="AI1679">
        <f t="shared" si="287"/>
        <v>1</v>
      </c>
      <c r="AJ1679" t="str">
        <f t="shared" si="288"/>
        <v/>
      </c>
      <c r="AK1679">
        <v>1</v>
      </c>
      <c r="AL1679" s="8">
        <f t="shared" si="289"/>
        <v>0</v>
      </c>
      <c r="AM1679" s="8">
        <f t="shared" si="290"/>
        <v>0.11666666666666667</v>
      </c>
      <c r="AN1679" s="8">
        <f t="shared" si="291"/>
        <v>1.6666666666666666E-2</v>
      </c>
      <c r="AO1679" s="8">
        <f>Table1[[#This Row],[L1 Worked Time]]+Table1[[#This Row],[Idle Time]]+Table1[[#This Row],[L1 Pend Time]]</f>
        <v>0.13333333333333333</v>
      </c>
      <c r="AP1679" s="1" t="str">
        <f t="shared" si="292"/>
        <v>Thu</v>
      </c>
      <c r="AQ1679" s="6">
        <f>INT(Table1[[#This Row],[Create Date]])</f>
        <v>45050</v>
      </c>
      <c r="AR1679" s="2">
        <f t="shared" si="293"/>
        <v>45050</v>
      </c>
      <c r="AS1679" s="1" t="str">
        <f t="shared" si="294"/>
        <v>15:20:10</v>
      </c>
      <c r="AT1679" s="1" t="str">
        <f t="shared" si="295"/>
        <v>Week-1</v>
      </c>
      <c r="AU1679" s="3">
        <f t="shared" si="296"/>
        <v>0.625</v>
      </c>
      <c r="AW1679">
        <v>0.11666666666666667</v>
      </c>
      <c r="AX1679">
        <v>0</v>
      </c>
      <c r="AY1679">
        <v>1.6666666666666666E-2</v>
      </c>
    </row>
    <row r="1680" spans="1:51" x14ac:dyDescent="0.25">
      <c r="A1680">
        <v>10005</v>
      </c>
      <c r="B1680" t="s">
        <v>117</v>
      </c>
      <c r="C1680" t="s">
        <v>60</v>
      </c>
      <c r="D1680" t="s">
        <v>43</v>
      </c>
      <c r="E1680" t="s">
        <v>4113</v>
      </c>
      <c r="F1680" t="s">
        <v>4116</v>
      </c>
      <c r="G1680" t="s">
        <v>129</v>
      </c>
      <c r="H1680" t="s">
        <v>47</v>
      </c>
      <c r="I1680" t="s">
        <v>47</v>
      </c>
      <c r="J1680" t="s">
        <v>2547</v>
      </c>
      <c r="L1680" t="s">
        <v>50</v>
      </c>
      <c r="M1680" t="s">
        <v>65</v>
      </c>
      <c r="N1680">
        <v>139</v>
      </c>
      <c r="O1680" t="s">
        <v>48</v>
      </c>
      <c r="P1680" t="s">
        <v>66</v>
      </c>
      <c r="Q1680" t="s">
        <v>147</v>
      </c>
      <c r="V1680" t="s">
        <v>48</v>
      </c>
      <c r="W1680" t="s">
        <v>54</v>
      </c>
      <c r="X1680" t="s">
        <v>89</v>
      </c>
      <c r="Y1680" t="s">
        <v>54</v>
      </c>
      <c r="Z1680" t="s">
        <v>4117</v>
      </c>
      <c r="AA1680" t="s">
        <v>54</v>
      </c>
      <c r="AB1680" t="s">
        <v>57</v>
      </c>
      <c r="AC1680" t="s">
        <v>4118</v>
      </c>
      <c r="AH1680">
        <f t="shared" si="286"/>
        <v>0</v>
      </c>
      <c r="AI1680">
        <f t="shared" si="287"/>
        <v>1</v>
      </c>
      <c r="AJ1680" t="str">
        <f t="shared" si="288"/>
        <v/>
      </c>
      <c r="AK1680">
        <v>1</v>
      </c>
      <c r="AL1680" s="8">
        <f t="shared" si="289"/>
        <v>139</v>
      </c>
      <c r="AM1680" s="8">
        <f t="shared" si="290"/>
        <v>0.16666666666666666</v>
      </c>
      <c r="AN1680" s="8">
        <f t="shared" si="291"/>
        <v>407.73333333333335</v>
      </c>
      <c r="AO1680" s="8">
        <f>Table1[[#This Row],[L1 Worked Time]]+Table1[[#This Row],[Idle Time]]+Table1[[#This Row],[L1 Pend Time]]</f>
        <v>546.9</v>
      </c>
      <c r="AP1680" s="1" t="str">
        <f t="shared" si="292"/>
        <v>Thu</v>
      </c>
      <c r="AQ1680" s="6">
        <f>INT(Table1[[#This Row],[Create Date]])</f>
        <v>45050</v>
      </c>
      <c r="AR1680" s="2">
        <f t="shared" si="293"/>
        <v>45050</v>
      </c>
      <c r="AS1680" s="1" t="str">
        <f t="shared" si="294"/>
        <v>15:20:10</v>
      </c>
      <c r="AT1680" s="1" t="str">
        <f t="shared" si="295"/>
        <v>Week-1</v>
      </c>
      <c r="AU1680" s="3">
        <f t="shared" si="296"/>
        <v>0.625</v>
      </c>
      <c r="AW1680">
        <v>0.16666666666666666</v>
      </c>
      <c r="AX1680">
        <v>139</v>
      </c>
      <c r="AY1680">
        <v>407.73333333333335</v>
      </c>
    </row>
    <row r="1681" spans="1:51" x14ac:dyDescent="0.25">
      <c r="A1681">
        <v>10004</v>
      </c>
      <c r="B1681" t="s">
        <v>59</v>
      </c>
      <c r="D1681" t="s">
        <v>43</v>
      </c>
      <c r="E1681" t="s">
        <v>2813</v>
      </c>
      <c r="F1681" t="s">
        <v>4116</v>
      </c>
      <c r="G1681" t="s">
        <v>2165</v>
      </c>
      <c r="H1681" t="s">
        <v>72</v>
      </c>
      <c r="I1681" t="s">
        <v>72</v>
      </c>
      <c r="J1681" t="s">
        <v>48</v>
      </c>
      <c r="L1681" t="s">
        <v>50</v>
      </c>
      <c r="M1681" t="s">
        <v>65</v>
      </c>
      <c r="N1681">
        <v>0</v>
      </c>
      <c r="O1681" t="s">
        <v>48</v>
      </c>
      <c r="P1681" t="s">
        <v>66</v>
      </c>
      <c r="Q1681" t="s">
        <v>73</v>
      </c>
      <c r="V1681" t="s">
        <v>48</v>
      </c>
      <c r="W1681" t="s">
        <v>54</v>
      </c>
      <c r="X1681" t="s">
        <v>148</v>
      </c>
      <c r="Y1681" t="s">
        <v>54</v>
      </c>
      <c r="Z1681" t="s">
        <v>302</v>
      </c>
      <c r="AA1681" t="s">
        <v>54</v>
      </c>
      <c r="AB1681" t="s">
        <v>57</v>
      </c>
      <c r="AC1681" t="s">
        <v>57</v>
      </c>
      <c r="AH1681">
        <f t="shared" si="286"/>
        <v>0</v>
      </c>
      <c r="AI1681">
        <f t="shared" si="287"/>
        <v>1</v>
      </c>
      <c r="AJ1681" t="str">
        <f t="shared" si="288"/>
        <v/>
      </c>
      <c r="AK1681">
        <v>1</v>
      </c>
      <c r="AL1681" s="8">
        <f t="shared" si="289"/>
        <v>0</v>
      </c>
      <c r="AM1681" s="8">
        <f t="shared" si="290"/>
        <v>0.11666666666666667</v>
      </c>
      <c r="AN1681" s="8">
        <f t="shared" si="291"/>
        <v>1.6666666666666666E-2</v>
      </c>
      <c r="AO1681" s="8">
        <f>Table1[[#This Row],[L1 Worked Time]]+Table1[[#This Row],[Idle Time]]+Table1[[#This Row],[L1 Pend Time]]</f>
        <v>0.13333333333333333</v>
      </c>
      <c r="AP1681" s="1" t="str">
        <f t="shared" si="292"/>
        <v>Thu</v>
      </c>
      <c r="AQ1681" s="6">
        <f>INT(Table1[[#This Row],[Create Date]])</f>
        <v>45050</v>
      </c>
      <c r="AR1681" s="2">
        <f t="shared" si="293"/>
        <v>45050</v>
      </c>
      <c r="AS1681" s="1" t="str">
        <f t="shared" si="294"/>
        <v>15:20:10</v>
      </c>
      <c r="AT1681" s="1" t="str">
        <f t="shared" si="295"/>
        <v>Week-1</v>
      </c>
      <c r="AU1681" s="3">
        <f t="shared" si="296"/>
        <v>0.625</v>
      </c>
      <c r="AW1681">
        <v>0.11666666666666667</v>
      </c>
      <c r="AX1681">
        <v>0</v>
      </c>
      <c r="AY1681">
        <v>1.6666666666666666E-2</v>
      </c>
    </row>
    <row r="1682" spans="1:51" x14ac:dyDescent="0.25">
      <c r="A1682">
        <v>10003</v>
      </c>
      <c r="B1682" t="s">
        <v>59</v>
      </c>
      <c r="D1682" t="s">
        <v>43</v>
      </c>
      <c r="E1682" t="s">
        <v>2813</v>
      </c>
      <c r="F1682" t="s">
        <v>4116</v>
      </c>
      <c r="G1682" t="s">
        <v>2165</v>
      </c>
      <c r="H1682" t="s">
        <v>72</v>
      </c>
      <c r="I1682" t="s">
        <v>72</v>
      </c>
      <c r="J1682" t="s">
        <v>48</v>
      </c>
      <c r="L1682" t="s">
        <v>50</v>
      </c>
      <c r="M1682" t="s">
        <v>65</v>
      </c>
      <c r="N1682">
        <v>0</v>
      </c>
      <c r="O1682" t="s">
        <v>48</v>
      </c>
      <c r="P1682" t="s">
        <v>66</v>
      </c>
      <c r="Q1682" t="s">
        <v>73</v>
      </c>
      <c r="V1682" t="s">
        <v>48</v>
      </c>
      <c r="W1682" t="s">
        <v>54</v>
      </c>
      <c r="X1682" t="s">
        <v>55</v>
      </c>
      <c r="Y1682" t="s">
        <v>54</v>
      </c>
      <c r="Z1682" t="s">
        <v>244</v>
      </c>
      <c r="AA1682" t="s">
        <v>54</v>
      </c>
      <c r="AB1682" t="s">
        <v>57</v>
      </c>
      <c r="AC1682" t="s">
        <v>57</v>
      </c>
      <c r="AH1682">
        <f t="shared" si="286"/>
        <v>0</v>
      </c>
      <c r="AI1682">
        <f t="shared" si="287"/>
        <v>1</v>
      </c>
      <c r="AJ1682" t="str">
        <f t="shared" si="288"/>
        <v/>
      </c>
      <c r="AK1682">
        <v>1</v>
      </c>
      <c r="AL1682" s="8">
        <f t="shared" si="289"/>
        <v>0</v>
      </c>
      <c r="AM1682" s="8">
        <f t="shared" si="290"/>
        <v>0.15000000000000002</v>
      </c>
      <c r="AN1682" s="8">
        <f t="shared" si="291"/>
        <v>1.6666666666666666E-2</v>
      </c>
      <c r="AO1682" s="8">
        <f>Table1[[#This Row],[L1 Worked Time]]+Table1[[#This Row],[Idle Time]]+Table1[[#This Row],[L1 Pend Time]]</f>
        <v>0.16666666666666669</v>
      </c>
      <c r="AP1682" s="1" t="str">
        <f t="shared" si="292"/>
        <v>Thu</v>
      </c>
      <c r="AQ1682" s="6">
        <f>INT(Table1[[#This Row],[Create Date]])</f>
        <v>45050</v>
      </c>
      <c r="AR1682" s="2">
        <f t="shared" si="293"/>
        <v>45050</v>
      </c>
      <c r="AS1682" s="1" t="str">
        <f t="shared" si="294"/>
        <v>15:20:10</v>
      </c>
      <c r="AT1682" s="1" t="str">
        <f t="shared" si="295"/>
        <v>Week-1</v>
      </c>
      <c r="AU1682" s="3">
        <f t="shared" si="296"/>
        <v>0.625</v>
      </c>
      <c r="AW1682">
        <v>0.15000000000000002</v>
      </c>
      <c r="AX1682">
        <v>0</v>
      </c>
      <c r="AY1682">
        <v>1.6666666666666666E-2</v>
      </c>
    </row>
    <row r="1683" spans="1:51" x14ac:dyDescent="0.25">
      <c r="A1683">
        <v>10002</v>
      </c>
      <c r="B1683" t="s">
        <v>59</v>
      </c>
      <c r="C1683" t="s">
        <v>60</v>
      </c>
      <c r="D1683" t="s">
        <v>43</v>
      </c>
      <c r="E1683" t="s">
        <v>1260</v>
      </c>
      <c r="F1683" t="s">
        <v>4116</v>
      </c>
      <c r="G1683" t="s">
        <v>120</v>
      </c>
      <c r="H1683" t="s">
        <v>72</v>
      </c>
      <c r="I1683" t="s">
        <v>72</v>
      </c>
      <c r="J1683" t="s">
        <v>64</v>
      </c>
      <c r="L1683" t="s">
        <v>50</v>
      </c>
      <c r="M1683" t="s">
        <v>65</v>
      </c>
      <c r="N1683">
        <v>42</v>
      </c>
      <c r="O1683" t="s">
        <v>48</v>
      </c>
      <c r="P1683" t="s">
        <v>66</v>
      </c>
      <c r="Q1683" t="s">
        <v>73</v>
      </c>
      <c r="V1683" t="s">
        <v>48</v>
      </c>
      <c r="W1683" t="s">
        <v>54</v>
      </c>
      <c r="X1683" t="s">
        <v>142</v>
      </c>
      <c r="Y1683" t="s">
        <v>54</v>
      </c>
      <c r="Z1683" t="s">
        <v>4119</v>
      </c>
      <c r="AA1683" t="s">
        <v>54</v>
      </c>
      <c r="AB1683" t="s">
        <v>57</v>
      </c>
      <c r="AC1683" t="s">
        <v>4120</v>
      </c>
      <c r="AH1683">
        <f t="shared" si="286"/>
        <v>0</v>
      </c>
      <c r="AI1683">
        <f t="shared" si="287"/>
        <v>1</v>
      </c>
      <c r="AJ1683" t="str">
        <f t="shared" si="288"/>
        <v/>
      </c>
      <c r="AK1683">
        <v>1</v>
      </c>
      <c r="AL1683" s="8">
        <f t="shared" si="289"/>
        <v>42</v>
      </c>
      <c r="AM1683" s="8">
        <f t="shared" si="290"/>
        <v>0.1</v>
      </c>
      <c r="AN1683" s="8">
        <f t="shared" si="291"/>
        <v>1381.1833333333334</v>
      </c>
      <c r="AO1683" s="8">
        <f>Table1[[#This Row],[L1 Worked Time]]+Table1[[#This Row],[Idle Time]]+Table1[[#This Row],[L1 Pend Time]]</f>
        <v>1423.2833333333333</v>
      </c>
      <c r="AP1683" s="1" t="str">
        <f t="shared" si="292"/>
        <v>Thu</v>
      </c>
      <c r="AQ1683" s="6">
        <f>INT(Table1[[#This Row],[Create Date]])</f>
        <v>45050</v>
      </c>
      <c r="AR1683" s="2">
        <f t="shared" si="293"/>
        <v>45050</v>
      </c>
      <c r="AS1683" s="1" t="str">
        <f t="shared" si="294"/>
        <v>15:20:10</v>
      </c>
      <c r="AT1683" s="1" t="str">
        <f t="shared" si="295"/>
        <v>Week-1</v>
      </c>
      <c r="AU1683" s="3">
        <f t="shared" si="296"/>
        <v>0.625</v>
      </c>
      <c r="AW1683">
        <v>0.1</v>
      </c>
      <c r="AX1683">
        <v>42</v>
      </c>
      <c r="AY1683">
        <v>1381.1833333333334</v>
      </c>
    </row>
    <row r="1684" spans="1:51" x14ac:dyDescent="0.25">
      <c r="A1684">
        <v>10001</v>
      </c>
      <c r="B1684" t="s">
        <v>59</v>
      </c>
      <c r="D1684" t="s">
        <v>43</v>
      </c>
      <c r="E1684" t="s">
        <v>2813</v>
      </c>
      <c r="F1684" t="s">
        <v>4116</v>
      </c>
      <c r="G1684" t="s">
        <v>2165</v>
      </c>
      <c r="H1684" t="s">
        <v>72</v>
      </c>
      <c r="I1684" t="s">
        <v>72</v>
      </c>
      <c r="J1684" t="s">
        <v>48</v>
      </c>
      <c r="L1684" t="s">
        <v>50</v>
      </c>
      <c r="M1684" t="s">
        <v>65</v>
      </c>
      <c r="N1684">
        <v>1</v>
      </c>
      <c r="O1684" t="s">
        <v>48</v>
      </c>
      <c r="P1684" t="s">
        <v>66</v>
      </c>
      <c r="Q1684" t="s">
        <v>73</v>
      </c>
      <c r="V1684" t="s">
        <v>48</v>
      </c>
      <c r="W1684" t="s">
        <v>54</v>
      </c>
      <c r="X1684" t="s">
        <v>78</v>
      </c>
      <c r="Y1684" t="s">
        <v>54</v>
      </c>
      <c r="Z1684" t="s">
        <v>1490</v>
      </c>
      <c r="AA1684" t="s">
        <v>54</v>
      </c>
      <c r="AB1684" t="s">
        <v>57</v>
      </c>
      <c r="AC1684" t="s">
        <v>57</v>
      </c>
      <c r="AH1684">
        <f t="shared" si="286"/>
        <v>0</v>
      </c>
      <c r="AI1684">
        <f t="shared" si="287"/>
        <v>1</v>
      </c>
      <c r="AJ1684" t="str">
        <f t="shared" si="288"/>
        <v/>
      </c>
      <c r="AK1684">
        <v>1</v>
      </c>
      <c r="AL1684" s="8">
        <f t="shared" si="289"/>
        <v>1</v>
      </c>
      <c r="AM1684" s="8">
        <f t="shared" si="290"/>
        <v>0.13333333333333333</v>
      </c>
      <c r="AN1684" s="8">
        <f t="shared" si="291"/>
        <v>1.6666666666666666E-2</v>
      </c>
      <c r="AO1684" s="8">
        <f>Table1[[#This Row],[L1 Worked Time]]+Table1[[#This Row],[Idle Time]]+Table1[[#This Row],[L1 Pend Time]]</f>
        <v>1.1499999999999999</v>
      </c>
      <c r="AP1684" s="1" t="str">
        <f t="shared" si="292"/>
        <v>Thu</v>
      </c>
      <c r="AQ1684" s="6">
        <f>INT(Table1[[#This Row],[Create Date]])</f>
        <v>45050</v>
      </c>
      <c r="AR1684" s="2">
        <f t="shared" si="293"/>
        <v>45050</v>
      </c>
      <c r="AS1684" s="1" t="str">
        <f t="shared" si="294"/>
        <v>15:20:10</v>
      </c>
      <c r="AT1684" s="1" t="str">
        <f t="shared" si="295"/>
        <v>Week-1</v>
      </c>
      <c r="AU1684" s="3">
        <f t="shared" si="296"/>
        <v>0.625</v>
      </c>
      <c r="AW1684">
        <v>0.13333333333333333</v>
      </c>
      <c r="AX1684">
        <v>1</v>
      </c>
      <c r="AY1684">
        <v>1.6666666666666666E-2</v>
      </c>
    </row>
    <row r="1685" spans="1:51" x14ac:dyDescent="0.25">
      <c r="A1685">
        <v>10000</v>
      </c>
      <c r="B1685" t="s">
        <v>59</v>
      </c>
      <c r="D1685" t="s">
        <v>43</v>
      </c>
      <c r="E1685" t="s">
        <v>2813</v>
      </c>
      <c r="F1685" t="s">
        <v>4121</v>
      </c>
      <c r="G1685" t="s">
        <v>2165</v>
      </c>
      <c r="H1685" t="s">
        <v>72</v>
      </c>
      <c r="I1685" t="s">
        <v>72</v>
      </c>
      <c r="J1685" t="s">
        <v>48</v>
      </c>
      <c r="L1685" t="s">
        <v>50</v>
      </c>
      <c r="M1685" t="s">
        <v>65</v>
      </c>
      <c r="N1685">
        <v>1</v>
      </c>
      <c r="O1685" t="s">
        <v>48</v>
      </c>
      <c r="P1685" t="s">
        <v>66</v>
      </c>
      <c r="Q1685" t="s">
        <v>73</v>
      </c>
      <c r="V1685" t="s">
        <v>48</v>
      </c>
      <c r="W1685" t="s">
        <v>54</v>
      </c>
      <c r="X1685" t="s">
        <v>78</v>
      </c>
      <c r="Y1685" t="s">
        <v>54</v>
      </c>
      <c r="Z1685" t="s">
        <v>1431</v>
      </c>
      <c r="AA1685" t="s">
        <v>54</v>
      </c>
      <c r="AB1685" t="s">
        <v>57</v>
      </c>
      <c r="AC1685" t="s">
        <v>57</v>
      </c>
      <c r="AH1685">
        <f t="shared" si="286"/>
        <v>0</v>
      </c>
      <c r="AI1685">
        <f t="shared" si="287"/>
        <v>1</v>
      </c>
      <c r="AJ1685" t="str">
        <f t="shared" si="288"/>
        <v/>
      </c>
      <c r="AK1685">
        <v>1</v>
      </c>
      <c r="AL1685" s="8">
        <f t="shared" si="289"/>
        <v>1</v>
      </c>
      <c r="AM1685" s="8">
        <f t="shared" si="290"/>
        <v>0.13333333333333333</v>
      </c>
      <c r="AN1685" s="8">
        <f t="shared" si="291"/>
        <v>1.6666666666666666E-2</v>
      </c>
      <c r="AO1685" s="8">
        <f>Table1[[#This Row],[L1 Worked Time]]+Table1[[#This Row],[Idle Time]]+Table1[[#This Row],[L1 Pend Time]]</f>
        <v>1.1499999999999999</v>
      </c>
      <c r="AP1685" s="1" t="str">
        <f t="shared" si="292"/>
        <v>Thu</v>
      </c>
      <c r="AQ1685" s="6">
        <f>INT(Table1[[#This Row],[Create Date]])</f>
        <v>45050</v>
      </c>
      <c r="AR1685" s="2">
        <f t="shared" si="293"/>
        <v>45050</v>
      </c>
      <c r="AS1685" s="1" t="str">
        <f t="shared" si="294"/>
        <v>15:20:09</v>
      </c>
      <c r="AT1685" s="1" t="str">
        <f t="shared" si="295"/>
        <v>Week-1</v>
      </c>
      <c r="AU1685" s="3">
        <f t="shared" si="296"/>
        <v>0.625</v>
      </c>
      <c r="AW1685">
        <v>0.13333333333333333</v>
      </c>
      <c r="AX1685">
        <v>1</v>
      </c>
      <c r="AY1685">
        <v>1.6666666666666666E-2</v>
      </c>
    </row>
    <row r="1686" spans="1:51" x14ac:dyDescent="0.25">
      <c r="A1686">
        <v>9999</v>
      </c>
      <c r="B1686" t="s">
        <v>59</v>
      </c>
      <c r="D1686" t="s">
        <v>43</v>
      </c>
      <c r="E1686" t="s">
        <v>2813</v>
      </c>
      <c r="F1686" t="s">
        <v>4121</v>
      </c>
      <c r="G1686" t="s">
        <v>2165</v>
      </c>
      <c r="H1686" t="s">
        <v>72</v>
      </c>
      <c r="I1686" t="s">
        <v>72</v>
      </c>
      <c r="J1686" t="s">
        <v>48</v>
      </c>
      <c r="L1686" t="s">
        <v>50</v>
      </c>
      <c r="M1686" t="s">
        <v>65</v>
      </c>
      <c r="N1686">
        <v>0</v>
      </c>
      <c r="O1686" t="s">
        <v>48</v>
      </c>
      <c r="P1686" t="s">
        <v>66</v>
      </c>
      <c r="Q1686" t="s">
        <v>73</v>
      </c>
      <c r="V1686" t="s">
        <v>48</v>
      </c>
      <c r="W1686" t="s">
        <v>54</v>
      </c>
      <c r="X1686" t="s">
        <v>142</v>
      </c>
      <c r="Y1686" t="s">
        <v>54</v>
      </c>
      <c r="Z1686" t="s">
        <v>3162</v>
      </c>
      <c r="AA1686" t="s">
        <v>54</v>
      </c>
      <c r="AB1686" t="s">
        <v>57</v>
      </c>
      <c r="AC1686" t="s">
        <v>57</v>
      </c>
      <c r="AH1686">
        <f t="shared" si="286"/>
        <v>0</v>
      </c>
      <c r="AI1686">
        <f t="shared" si="287"/>
        <v>1</v>
      </c>
      <c r="AJ1686" t="str">
        <f t="shared" si="288"/>
        <v/>
      </c>
      <c r="AK1686">
        <v>1</v>
      </c>
      <c r="AL1686" s="8">
        <f t="shared" si="289"/>
        <v>0</v>
      </c>
      <c r="AM1686" s="8">
        <f t="shared" si="290"/>
        <v>0.1</v>
      </c>
      <c r="AN1686" s="8">
        <f t="shared" si="291"/>
        <v>1.6666666666666666E-2</v>
      </c>
      <c r="AO1686" s="8">
        <f>Table1[[#This Row],[L1 Worked Time]]+Table1[[#This Row],[Idle Time]]+Table1[[#This Row],[L1 Pend Time]]</f>
        <v>0.11666666666666667</v>
      </c>
      <c r="AP1686" s="1" t="str">
        <f t="shared" si="292"/>
        <v>Thu</v>
      </c>
      <c r="AQ1686" s="6">
        <f>INT(Table1[[#This Row],[Create Date]])</f>
        <v>45050</v>
      </c>
      <c r="AR1686" s="2">
        <f t="shared" si="293"/>
        <v>45050</v>
      </c>
      <c r="AS1686" s="1" t="str">
        <f t="shared" si="294"/>
        <v>15:20:09</v>
      </c>
      <c r="AT1686" s="1" t="str">
        <f t="shared" si="295"/>
        <v>Week-1</v>
      </c>
      <c r="AU1686" s="3">
        <f t="shared" si="296"/>
        <v>0.625</v>
      </c>
      <c r="AW1686">
        <v>0.1</v>
      </c>
      <c r="AX1686">
        <v>0</v>
      </c>
      <c r="AY1686">
        <v>1.6666666666666666E-2</v>
      </c>
    </row>
    <row r="1687" spans="1:51" x14ac:dyDescent="0.25">
      <c r="A1687">
        <v>9998</v>
      </c>
      <c r="B1687" t="s">
        <v>59</v>
      </c>
      <c r="D1687" t="s">
        <v>43</v>
      </c>
      <c r="E1687" t="s">
        <v>2813</v>
      </c>
      <c r="F1687" t="s">
        <v>4122</v>
      </c>
      <c r="G1687" t="s">
        <v>2165</v>
      </c>
      <c r="H1687" t="s">
        <v>72</v>
      </c>
      <c r="I1687" t="s">
        <v>72</v>
      </c>
      <c r="J1687" t="s">
        <v>48</v>
      </c>
      <c r="L1687" t="s">
        <v>50</v>
      </c>
      <c r="M1687" t="s">
        <v>65</v>
      </c>
      <c r="N1687">
        <v>1</v>
      </c>
      <c r="O1687" t="s">
        <v>48</v>
      </c>
      <c r="P1687" t="s">
        <v>66</v>
      </c>
      <c r="Q1687" t="s">
        <v>73</v>
      </c>
      <c r="V1687" t="s">
        <v>48</v>
      </c>
      <c r="W1687" t="s">
        <v>54</v>
      </c>
      <c r="X1687" t="s">
        <v>89</v>
      </c>
      <c r="Y1687" t="s">
        <v>54</v>
      </c>
      <c r="Z1687" t="s">
        <v>1490</v>
      </c>
      <c r="AA1687" t="s">
        <v>54</v>
      </c>
      <c r="AB1687" t="s">
        <v>57</v>
      </c>
      <c r="AC1687" t="s">
        <v>57</v>
      </c>
      <c r="AH1687">
        <f t="shared" si="286"/>
        <v>0</v>
      </c>
      <c r="AI1687">
        <f t="shared" si="287"/>
        <v>1</v>
      </c>
      <c r="AJ1687" t="str">
        <f t="shared" si="288"/>
        <v/>
      </c>
      <c r="AK1687">
        <v>1</v>
      </c>
      <c r="AL1687" s="8">
        <f t="shared" si="289"/>
        <v>1</v>
      </c>
      <c r="AM1687" s="8">
        <f t="shared" si="290"/>
        <v>0.16666666666666666</v>
      </c>
      <c r="AN1687" s="8">
        <f t="shared" si="291"/>
        <v>1.6666666666666666E-2</v>
      </c>
      <c r="AO1687" s="8">
        <f>Table1[[#This Row],[L1 Worked Time]]+Table1[[#This Row],[Idle Time]]+Table1[[#This Row],[L1 Pend Time]]</f>
        <v>1.1833333333333333</v>
      </c>
      <c r="AP1687" s="1" t="str">
        <f t="shared" si="292"/>
        <v>Thu</v>
      </c>
      <c r="AQ1687" s="6">
        <f>INT(Table1[[#This Row],[Create Date]])</f>
        <v>45050</v>
      </c>
      <c r="AR1687" s="2">
        <f t="shared" si="293"/>
        <v>45050</v>
      </c>
      <c r="AS1687" s="1" t="str">
        <f t="shared" si="294"/>
        <v>15:10:18</v>
      </c>
      <c r="AT1687" s="1" t="str">
        <f t="shared" si="295"/>
        <v>Week-1</v>
      </c>
      <c r="AU1687" s="3">
        <f t="shared" si="296"/>
        <v>0.625</v>
      </c>
      <c r="AW1687">
        <v>0.16666666666666666</v>
      </c>
      <c r="AX1687">
        <v>1</v>
      </c>
      <c r="AY1687">
        <v>1.6666666666666666E-2</v>
      </c>
    </row>
    <row r="1688" spans="1:51" x14ac:dyDescent="0.25">
      <c r="A1688">
        <v>9997</v>
      </c>
      <c r="B1688" t="s">
        <v>59</v>
      </c>
      <c r="D1688" t="s">
        <v>43</v>
      </c>
      <c r="E1688" t="s">
        <v>2813</v>
      </c>
      <c r="F1688" t="s">
        <v>4123</v>
      </c>
      <c r="G1688" t="s">
        <v>2165</v>
      </c>
      <c r="H1688" t="s">
        <v>72</v>
      </c>
      <c r="I1688" t="s">
        <v>72</v>
      </c>
      <c r="J1688" t="s">
        <v>48</v>
      </c>
      <c r="L1688" t="s">
        <v>50</v>
      </c>
      <c r="M1688" t="s">
        <v>65</v>
      </c>
      <c r="N1688">
        <v>1</v>
      </c>
      <c r="O1688" t="s">
        <v>48</v>
      </c>
      <c r="P1688" t="s">
        <v>66</v>
      </c>
      <c r="Q1688" t="s">
        <v>73</v>
      </c>
      <c r="V1688" t="s">
        <v>48</v>
      </c>
      <c r="W1688" t="s">
        <v>54</v>
      </c>
      <c r="X1688" t="s">
        <v>142</v>
      </c>
      <c r="Y1688" t="s">
        <v>54</v>
      </c>
      <c r="Z1688" t="s">
        <v>1079</v>
      </c>
      <c r="AA1688" t="s">
        <v>54</v>
      </c>
      <c r="AB1688" t="s">
        <v>57</v>
      </c>
      <c r="AC1688" t="s">
        <v>57</v>
      </c>
      <c r="AH1688">
        <f t="shared" si="286"/>
        <v>0</v>
      </c>
      <c r="AI1688">
        <f t="shared" si="287"/>
        <v>1</v>
      </c>
      <c r="AJ1688" t="str">
        <f t="shared" si="288"/>
        <v/>
      </c>
      <c r="AK1688">
        <v>1</v>
      </c>
      <c r="AL1688" s="8">
        <f t="shared" si="289"/>
        <v>1</v>
      </c>
      <c r="AM1688" s="8">
        <f t="shared" si="290"/>
        <v>0.1</v>
      </c>
      <c r="AN1688" s="8">
        <f t="shared" si="291"/>
        <v>1.6666666666666666E-2</v>
      </c>
      <c r="AO1688" s="8">
        <f>Table1[[#This Row],[L1 Worked Time]]+Table1[[#This Row],[Idle Time]]+Table1[[#This Row],[L1 Pend Time]]</f>
        <v>1.1166666666666667</v>
      </c>
      <c r="AP1688" s="1" t="str">
        <f t="shared" si="292"/>
        <v>Thu</v>
      </c>
      <c r="AQ1688" s="6">
        <f>INT(Table1[[#This Row],[Create Date]])</f>
        <v>45050</v>
      </c>
      <c r="AR1688" s="2">
        <f t="shared" si="293"/>
        <v>45050</v>
      </c>
      <c r="AS1688" s="1" t="str">
        <f t="shared" si="294"/>
        <v>15:10:17</v>
      </c>
      <c r="AT1688" s="1" t="str">
        <f t="shared" si="295"/>
        <v>Week-1</v>
      </c>
      <c r="AU1688" s="3">
        <f t="shared" si="296"/>
        <v>0.625</v>
      </c>
      <c r="AW1688">
        <v>0.1</v>
      </c>
      <c r="AX1688">
        <v>1</v>
      </c>
      <c r="AY1688">
        <v>1.6666666666666666E-2</v>
      </c>
    </row>
    <row r="1689" spans="1:51" x14ac:dyDescent="0.25">
      <c r="A1689">
        <v>9996</v>
      </c>
      <c r="B1689" t="s">
        <v>59</v>
      </c>
      <c r="D1689" t="s">
        <v>43</v>
      </c>
      <c r="E1689" t="s">
        <v>2813</v>
      </c>
      <c r="F1689" t="s">
        <v>4124</v>
      </c>
      <c r="G1689" t="s">
        <v>2165</v>
      </c>
      <c r="H1689" t="s">
        <v>72</v>
      </c>
      <c r="I1689" t="s">
        <v>72</v>
      </c>
      <c r="J1689" t="s">
        <v>48</v>
      </c>
      <c r="L1689" t="s">
        <v>50</v>
      </c>
      <c r="M1689" t="s">
        <v>65</v>
      </c>
      <c r="N1689">
        <v>0</v>
      </c>
      <c r="O1689" t="s">
        <v>48</v>
      </c>
      <c r="P1689" t="s">
        <v>66</v>
      </c>
      <c r="Q1689" t="s">
        <v>73</v>
      </c>
      <c r="V1689" t="s">
        <v>48</v>
      </c>
      <c r="W1689" t="s">
        <v>54</v>
      </c>
      <c r="X1689" t="s">
        <v>148</v>
      </c>
      <c r="Y1689" t="s">
        <v>54</v>
      </c>
      <c r="Z1689" t="s">
        <v>968</v>
      </c>
      <c r="AA1689" t="s">
        <v>54</v>
      </c>
      <c r="AB1689" t="s">
        <v>57</v>
      </c>
      <c r="AC1689" t="s">
        <v>57</v>
      </c>
      <c r="AH1689">
        <f t="shared" si="286"/>
        <v>0</v>
      </c>
      <c r="AI1689">
        <f t="shared" si="287"/>
        <v>1</v>
      </c>
      <c r="AJ1689" t="str">
        <f t="shared" si="288"/>
        <v/>
      </c>
      <c r="AK1689">
        <v>1</v>
      </c>
      <c r="AL1689" s="8">
        <f t="shared" si="289"/>
        <v>0</v>
      </c>
      <c r="AM1689" s="8">
        <f t="shared" si="290"/>
        <v>0.11666666666666667</v>
      </c>
      <c r="AN1689" s="8">
        <f t="shared" si="291"/>
        <v>1.6666666666666666E-2</v>
      </c>
      <c r="AO1689" s="8">
        <f>Table1[[#This Row],[L1 Worked Time]]+Table1[[#This Row],[Idle Time]]+Table1[[#This Row],[L1 Pend Time]]</f>
        <v>0.13333333333333333</v>
      </c>
      <c r="AP1689" s="1" t="str">
        <f t="shared" si="292"/>
        <v>Thu</v>
      </c>
      <c r="AQ1689" s="6">
        <f>INT(Table1[[#This Row],[Create Date]])</f>
        <v>45050</v>
      </c>
      <c r="AR1689" s="2">
        <f t="shared" si="293"/>
        <v>45050</v>
      </c>
      <c r="AS1689" s="1" t="str">
        <f t="shared" si="294"/>
        <v>15:10:10</v>
      </c>
      <c r="AT1689" s="1" t="str">
        <f t="shared" si="295"/>
        <v>Week-1</v>
      </c>
      <c r="AU1689" s="3">
        <f t="shared" si="296"/>
        <v>0.625</v>
      </c>
      <c r="AW1689">
        <v>0.11666666666666667</v>
      </c>
      <c r="AX1689">
        <v>0</v>
      </c>
      <c r="AY1689">
        <v>1.6666666666666666E-2</v>
      </c>
    </row>
    <row r="1690" spans="1:51" x14ac:dyDescent="0.25">
      <c r="A1690">
        <v>9995</v>
      </c>
      <c r="B1690" t="s">
        <v>59</v>
      </c>
      <c r="D1690" t="s">
        <v>43</v>
      </c>
      <c r="E1690" t="s">
        <v>2813</v>
      </c>
      <c r="F1690" t="s">
        <v>4124</v>
      </c>
      <c r="G1690" t="s">
        <v>2165</v>
      </c>
      <c r="H1690" t="s">
        <v>72</v>
      </c>
      <c r="I1690" t="s">
        <v>72</v>
      </c>
      <c r="J1690" t="s">
        <v>48</v>
      </c>
      <c r="L1690" t="s">
        <v>50</v>
      </c>
      <c r="M1690" t="s">
        <v>65</v>
      </c>
      <c r="N1690">
        <v>1</v>
      </c>
      <c r="O1690" t="s">
        <v>48</v>
      </c>
      <c r="P1690" t="s">
        <v>66</v>
      </c>
      <c r="Q1690" t="s">
        <v>73</v>
      </c>
      <c r="V1690" t="s">
        <v>48</v>
      </c>
      <c r="W1690" t="s">
        <v>54</v>
      </c>
      <c r="X1690" t="s">
        <v>55</v>
      </c>
      <c r="Y1690" t="s">
        <v>54</v>
      </c>
      <c r="Z1690" t="s">
        <v>948</v>
      </c>
      <c r="AA1690" t="s">
        <v>54</v>
      </c>
      <c r="AB1690" t="s">
        <v>57</v>
      </c>
      <c r="AC1690" t="s">
        <v>57</v>
      </c>
      <c r="AH1690">
        <f t="shared" si="286"/>
        <v>0</v>
      </c>
      <c r="AI1690">
        <f t="shared" si="287"/>
        <v>1</v>
      </c>
      <c r="AJ1690" t="str">
        <f t="shared" si="288"/>
        <v/>
      </c>
      <c r="AK1690">
        <v>1</v>
      </c>
      <c r="AL1690" s="8">
        <f t="shared" si="289"/>
        <v>1</v>
      </c>
      <c r="AM1690" s="8">
        <f t="shared" si="290"/>
        <v>0.15000000000000002</v>
      </c>
      <c r="AN1690" s="8">
        <f t="shared" si="291"/>
        <v>1.6666666666666666E-2</v>
      </c>
      <c r="AO1690" s="8">
        <f>Table1[[#This Row],[L1 Worked Time]]+Table1[[#This Row],[Idle Time]]+Table1[[#This Row],[L1 Pend Time]]</f>
        <v>1.1666666666666665</v>
      </c>
      <c r="AP1690" s="1" t="str">
        <f t="shared" si="292"/>
        <v>Thu</v>
      </c>
      <c r="AQ1690" s="6">
        <f>INT(Table1[[#This Row],[Create Date]])</f>
        <v>45050</v>
      </c>
      <c r="AR1690" s="2">
        <f t="shared" si="293"/>
        <v>45050</v>
      </c>
      <c r="AS1690" s="1" t="str">
        <f t="shared" si="294"/>
        <v>15:10:10</v>
      </c>
      <c r="AT1690" s="1" t="str">
        <f t="shared" si="295"/>
        <v>Week-1</v>
      </c>
      <c r="AU1690" s="3">
        <f t="shared" si="296"/>
        <v>0.625</v>
      </c>
      <c r="AW1690">
        <v>0.15000000000000002</v>
      </c>
      <c r="AX1690">
        <v>1</v>
      </c>
      <c r="AY1690">
        <v>1.6666666666666666E-2</v>
      </c>
    </row>
    <row r="1691" spans="1:51" x14ac:dyDescent="0.25">
      <c r="A1691">
        <v>9994</v>
      </c>
      <c r="B1691" t="s">
        <v>59</v>
      </c>
      <c r="D1691" t="s">
        <v>43</v>
      </c>
      <c r="E1691" t="s">
        <v>2813</v>
      </c>
      <c r="F1691" t="s">
        <v>4124</v>
      </c>
      <c r="G1691" t="s">
        <v>2165</v>
      </c>
      <c r="H1691" t="s">
        <v>72</v>
      </c>
      <c r="I1691" t="s">
        <v>72</v>
      </c>
      <c r="J1691" t="s">
        <v>48</v>
      </c>
      <c r="L1691" t="s">
        <v>50</v>
      </c>
      <c r="M1691" t="s">
        <v>65</v>
      </c>
      <c r="N1691">
        <v>0</v>
      </c>
      <c r="O1691" t="s">
        <v>48</v>
      </c>
      <c r="P1691" t="s">
        <v>66</v>
      </c>
      <c r="Q1691" t="s">
        <v>73</v>
      </c>
      <c r="V1691" t="s">
        <v>48</v>
      </c>
      <c r="W1691" t="s">
        <v>54</v>
      </c>
      <c r="X1691" t="s">
        <v>148</v>
      </c>
      <c r="Y1691" t="s">
        <v>54</v>
      </c>
      <c r="Z1691" t="s">
        <v>3162</v>
      </c>
      <c r="AA1691" t="s">
        <v>54</v>
      </c>
      <c r="AB1691" t="s">
        <v>57</v>
      </c>
      <c r="AC1691" t="s">
        <v>57</v>
      </c>
      <c r="AH1691">
        <f t="shared" si="286"/>
        <v>0</v>
      </c>
      <c r="AI1691">
        <f t="shared" si="287"/>
        <v>1</v>
      </c>
      <c r="AJ1691" t="str">
        <f t="shared" si="288"/>
        <v/>
      </c>
      <c r="AK1691">
        <v>1</v>
      </c>
      <c r="AL1691" s="8">
        <f t="shared" si="289"/>
        <v>0</v>
      </c>
      <c r="AM1691" s="8">
        <f t="shared" si="290"/>
        <v>0.11666666666666667</v>
      </c>
      <c r="AN1691" s="8">
        <f t="shared" si="291"/>
        <v>1.6666666666666666E-2</v>
      </c>
      <c r="AO1691" s="8">
        <f>Table1[[#This Row],[L1 Worked Time]]+Table1[[#This Row],[Idle Time]]+Table1[[#This Row],[L1 Pend Time]]</f>
        <v>0.13333333333333333</v>
      </c>
      <c r="AP1691" s="1" t="str">
        <f t="shared" si="292"/>
        <v>Thu</v>
      </c>
      <c r="AQ1691" s="6">
        <f>INT(Table1[[#This Row],[Create Date]])</f>
        <v>45050</v>
      </c>
      <c r="AR1691" s="2">
        <f t="shared" si="293"/>
        <v>45050</v>
      </c>
      <c r="AS1691" s="1" t="str">
        <f t="shared" si="294"/>
        <v>15:10:10</v>
      </c>
      <c r="AT1691" s="1" t="str">
        <f t="shared" si="295"/>
        <v>Week-1</v>
      </c>
      <c r="AU1691" s="3">
        <f t="shared" si="296"/>
        <v>0.625</v>
      </c>
      <c r="AW1691">
        <v>0.11666666666666667</v>
      </c>
      <c r="AX1691">
        <v>0</v>
      </c>
      <c r="AY1691">
        <v>1.6666666666666666E-2</v>
      </c>
    </row>
    <row r="1692" spans="1:51" x14ac:dyDescent="0.25">
      <c r="A1692">
        <v>9993</v>
      </c>
      <c r="B1692" t="s">
        <v>59</v>
      </c>
      <c r="D1692" t="s">
        <v>43</v>
      </c>
      <c r="E1692" t="s">
        <v>2813</v>
      </c>
      <c r="F1692" t="s">
        <v>4124</v>
      </c>
      <c r="G1692" t="s">
        <v>2165</v>
      </c>
      <c r="H1692" t="s">
        <v>72</v>
      </c>
      <c r="I1692" t="s">
        <v>72</v>
      </c>
      <c r="J1692" t="s">
        <v>48</v>
      </c>
      <c r="L1692" t="s">
        <v>50</v>
      </c>
      <c r="M1692" t="s">
        <v>65</v>
      </c>
      <c r="N1692">
        <v>1</v>
      </c>
      <c r="O1692" t="s">
        <v>48</v>
      </c>
      <c r="P1692" t="s">
        <v>66</v>
      </c>
      <c r="Q1692" t="s">
        <v>73</v>
      </c>
      <c r="V1692" t="s">
        <v>48</v>
      </c>
      <c r="W1692" t="s">
        <v>54</v>
      </c>
      <c r="X1692" t="s">
        <v>55</v>
      </c>
      <c r="Y1692" t="s">
        <v>54</v>
      </c>
      <c r="Z1692" t="s">
        <v>1490</v>
      </c>
      <c r="AA1692" t="s">
        <v>54</v>
      </c>
      <c r="AB1692" t="s">
        <v>57</v>
      </c>
      <c r="AC1692" t="s">
        <v>57</v>
      </c>
      <c r="AH1692">
        <f t="shared" si="286"/>
        <v>0</v>
      </c>
      <c r="AI1692">
        <f t="shared" si="287"/>
        <v>1</v>
      </c>
      <c r="AJ1692" t="str">
        <f t="shared" si="288"/>
        <v/>
      </c>
      <c r="AK1692">
        <v>1</v>
      </c>
      <c r="AL1692" s="8">
        <f t="shared" si="289"/>
        <v>1</v>
      </c>
      <c r="AM1692" s="8">
        <f t="shared" si="290"/>
        <v>0.15000000000000002</v>
      </c>
      <c r="AN1692" s="8">
        <f t="shared" si="291"/>
        <v>1.6666666666666666E-2</v>
      </c>
      <c r="AO1692" s="8">
        <f>Table1[[#This Row],[L1 Worked Time]]+Table1[[#This Row],[Idle Time]]+Table1[[#This Row],[L1 Pend Time]]</f>
        <v>1.1666666666666665</v>
      </c>
      <c r="AP1692" s="1" t="str">
        <f t="shared" si="292"/>
        <v>Thu</v>
      </c>
      <c r="AQ1692" s="6">
        <f>INT(Table1[[#This Row],[Create Date]])</f>
        <v>45050</v>
      </c>
      <c r="AR1692" s="2">
        <f t="shared" si="293"/>
        <v>45050</v>
      </c>
      <c r="AS1692" s="1" t="str">
        <f t="shared" si="294"/>
        <v>15:10:10</v>
      </c>
      <c r="AT1692" s="1" t="str">
        <f t="shared" si="295"/>
        <v>Week-1</v>
      </c>
      <c r="AU1692" s="3">
        <f t="shared" si="296"/>
        <v>0.625</v>
      </c>
      <c r="AW1692">
        <v>0.15000000000000002</v>
      </c>
      <c r="AX1692">
        <v>1</v>
      </c>
      <c r="AY1692">
        <v>1.6666666666666666E-2</v>
      </c>
    </row>
    <row r="1693" spans="1:51" x14ac:dyDescent="0.25">
      <c r="A1693">
        <v>9992</v>
      </c>
      <c r="B1693" t="s">
        <v>59</v>
      </c>
      <c r="D1693" t="s">
        <v>43</v>
      </c>
      <c r="E1693" t="s">
        <v>2813</v>
      </c>
      <c r="F1693" t="s">
        <v>4124</v>
      </c>
      <c r="G1693" t="s">
        <v>2165</v>
      </c>
      <c r="H1693" t="s">
        <v>72</v>
      </c>
      <c r="I1693" t="s">
        <v>72</v>
      </c>
      <c r="J1693" t="s">
        <v>48</v>
      </c>
      <c r="L1693" t="s">
        <v>50</v>
      </c>
      <c r="M1693" t="s">
        <v>65</v>
      </c>
      <c r="N1693">
        <v>0</v>
      </c>
      <c r="O1693" t="s">
        <v>48</v>
      </c>
      <c r="P1693" t="s">
        <v>66</v>
      </c>
      <c r="Q1693" t="s">
        <v>73</v>
      </c>
      <c r="V1693" t="s">
        <v>48</v>
      </c>
      <c r="W1693" t="s">
        <v>54</v>
      </c>
      <c r="X1693" t="s">
        <v>148</v>
      </c>
      <c r="Y1693" t="s">
        <v>54</v>
      </c>
      <c r="Z1693" t="s">
        <v>918</v>
      </c>
      <c r="AA1693" t="s">
        <v>54</v>
      </c>
      <c r="AB1693" t="s">
        <v>57</v>
      </c>
      <c r="AC1693" t="s">
        <v>57</v>
      </c>
      <c r="AH1693">
        <f t="shared" si="286"/>
        <v>0</v>
      </c>
      <c r="AI1693">
        <f t="shared" si="287"/>
        <v>1</v>
      </c>
      <c r="AJ1693" t="str">
        <f t="shared" si="288"/>
        <v/>
      </c>
      <c r="AK1693">
        <v>1</v>
      </c>
      <c r="AL1693" s="8">
        <f t="shared" si="289"/>
        <v>0</v>
      </c>
      <c r="AM1693" s="8">
        <f t="shared" si="290"/>
        <v>0.11666666666666667</v>
      </c>
      <c r="AN1693" s="8">
        <f t="shared" si="291"/>
        <v>1.6666666666666666E-2</v>
      </c>
      <c r="AO1693" s="8">
        <f>Table1[[#This Row],[L1 Worked Time]]+Table1[[#This Row],[Idle Time]]+Table1[[#This Row],[L1 Pend Time]]</f>
        <v>0.13333333333333333</v>
      </c>
      <c r="AP1693" s="1" t="str">
        <f t="shared" si="292"/>
        <v>Thu</v>
      </c>
      <c r="AQ1693" s="6">
        <f>INT(Table1[[#This Row],[Create Date]])</f>
        <v>45050</v>
      </c>
      <c r="AR1693" s="2">
        <f t="shared" si="293"/>
        <v>45050</v>
      </c>
      <c r="AS1693" s="1" t="str">
        <f t="shared" si="294"/>
        <v>15:10:10</v>
      </c>
      <c r="AT1693" s="1" t="str">
        <f t="shared" si="295"/>
        <v>Week-1</v>
      </c>
      <c r="AU1693" s="3">
        <f t="shared" si="296"/>
        <v>0.625</v>
      </c>
      <c r="AW1693">
        <v>0.11666666666666667</v>
      </c>
      <c r="AX1693">
        <v>0</v>
      </c>
      <c r="AY1693">
        <v>1.6666666666666666E-2</v>
      </c>
    </row>
    <row r="1694" spans="1:51" x14ac:dyDescent="0.25">
      <c r="A1694">
        <v>9991</v>
      </c>
      <c r="B1694" t="s">
        <v>59</v>
      </c>
      <c r="D1694" t="s">
        <v>43</v>
      </c>
      <c r="E1694" t="s">
        <v>2813</v>
      </c>
      <c r="F1694" t="s">
        <v>4124</v>
      </c>
      <c r="G1694" t="s">
        <v>2165</v>
      </c>
      <c r="H1694" t="s">
        <v>72</v>
      </c>
      <c r="I1694" t="s">
        <v>72</v>
      </c>
      <c r="J1694" t="s">
        <v>48</v>
      </c>
      <c r="L1694" t="s">
        <v>50</v>
      </c>
      <c r="M1694" t="s">
        <v>65</v>
      </c>
      <c r="N1694">
        <v>0</v>
      </c>
      <c r="O1694" t="s">
        <v>48</v>
      </c>
      <c r="P1694" t="s">
        <v>66</v>
      </c>
      <c r="Q1694" t="s">
        <v>73</v>
      </c>
      <c r="V1694" t="s">
        <v>48</v>
      </c>
      <c r="W1694" t="s">
        <v>54</v>
      </c>
      <c r="X1694" t="s">
        <v>148</v>
      </c>
      <c r="Y1694" t="s">
        <v>54</v>
      </c>
      <c r="Z1694" t="s">
        <v>918</v>
      </c>
      <c r="AA1694" t="s">
        <v>54</v>
      </c>
      <c r="AB1694" t="s">
        <v>57</v>
      </c>
      <c r="AC1694" t="s">
        <v>57</v>
      </c>
      <c r="AH1694">
        <f t="shared" si="286"/>
        <v>0</v>
      </c>
      <c r="AI1694">
        <f t="shared" si="287"/>
        <v>1</v>
      </c>
      <c r="AJ1694" t="str">
        <f t="shared" si="288"/>
        <v/>
      </c>
      <c r="AK1694">
        <v>1</v>
      </c>
      <c r="AL1694" s="8">
        <f t="shared" si="289"/>
        <v>0</v>
      </c>
      <c r="AM1694" s="8">
        <f t="shared" si="290"/>
        <v>0.11666666666666667</v>
      </c>
      <c r="AN1694" s="8">
        <f t="shared" si="291"/>
        <v>1.6666666666666666E-2</v>
      </c>
      <c r="AO1694" s="8">
        <f>Table1[[#This Row],[L1 Worked Time]]+Table1[[#This Row],[Idle Time]]+Table1[[#This Row],[L1 Pend Time]]</f>
        <v>0.13333333333333333</v>
      </c>
      <c r="AP1694" s="1" t="str">
        <f t="shared" si="292"/>
        <v>Thu</v>
      </c>
      <c r="AQ1694" s="6">
        <f>INT(Table1[[#This Row],[Create Date]])</f>
        <v>45050</v>
      </c>
      <c r="AR1694" s="2">
        <f t="shared" si="293"/>
        <v>45050</v>
      </c>
      <c r="AS1694" s="1" t="str">
        <f t="shared" si="294"/>
        <v>15:10:10</v>
      </c>
      <c r="AT1694" s="1" t="str">
        <f t="shared" si="295"/>
        <v>Week-1</v>
      </c>
      <c r="AU1694" s="3">
        <f t="shared" si="296"/>
        <v>0.625</v>
      </c>
      <c r="AW1694">
        <v>0.11666666666666667</v>
      </c>
      <c r="AX1694">
        <v>0</v>
      </c>
      <c r="AY1694">
        <v>1.6666666666666666E-2</v>
      </c>
    </row>
    <row r="1695" spans="1:51" x14ac:dyDescent="0.25">
      <c r="A1695">
        <v>9990</v>
      </c>
      <c r="B1695" t="s">
        <v>59</v>
      </c>
      <c r="D1695" t="s">
        <v>43</v>
      </c>
      <c r="E1695" t="s">
        <v>2813</v>
      </c>
      <c r="F1695" t="s">
        <v>4125</v>
      </c>
      <c r="G1695" t="s">
        <v>2165</v>
      </c>
      <c r="H1695" t="s">
        <v>72</v>
      </c>
      <c r="I1695" t="s">
        <v>72</v>
      </c>
      <c r="J1695" t="s">
        <v>48</v>
      </c>
      <c r="L1695" t="s">
        <v>50</v>
      </c>
      <c r="M1695" t="s">
        <v>65</v>
      </c>
      <c r="N1695">
        <v>0</v>
      </c>
      <c r="O1695" t="s">
        <v>48</v>
      </c>
      <c r="P1695" t="s">
        <v>66</v>
      </c>
      <c r="Q1695" t="s">
        <v>73</v>
      </c>
      <c r="V1695" t="s">
        <v>48</v>
      </c>
      <c r="W1695" t="s">
        <v>54</v>
      </c>
      <c r="X1695" t="s">
        <v>142</v>
      </c>
      <c r="Y1695" t="s">
        <v>54</v>
      </c>
      <c r="Z1695" t="s">
        <v>3162</v>
      </c>
      <c r="AA1695" t="s">
        <v>54</v>
      </c>
      <c r="AB1695" t="s">
        <v>57</v>
      </c>
      <c r="AC1695" t="s">
        <v>57</v>
      </c>
      <c r="AH1695">
        <f t="shared" si="286"/>
        <v>0</v>
      </c>
      <c r="AI1695">
        <f t="shared" si="287"/>
        <v>1</v>
      </c>
      <c r="AJ1695" t="str">
        <f t="shared" si="288"/>
        <v/>
      </c>
      <c r="AK1695">
        <v>1</v>
      </c>
      <c r="AL1695" s="8">
        <f t="shared" si="289"/>
        <v>0</v>
      </c>
      <c r="AM1695" s="8">
        <f t="shared" si="290"/>
        <v>0.1</v>
      </c>
      <c r="AN1695" s="8">
        <f t="shared" si="291"/>
        <v>1.6666666666666666E-2</v>
      </c>
      <c r="AO1695" s="8">
        <f>Table1[[#This Row],[L1 Worked Time]]+Table1[[#This Row],[Idle Time]]+Table1[[#This Row],[L1 Pend Time]]</f>
        <v>0.11666666666666667</v>
      </c>
      <c r="AP1695" s="1" t="str">
        <f t="shared" si="292"/>
        <v>Thu</v>
      </c>
      <c r="AQ1695" s="6">
        <f>INT(Table1[[#This Row],[Create Date]])</f>
        <v>45050</v>
      </c>
      <c r="AR1695" s="2">
        <f t="shared" si="293"/>
        <v>45050</v>
      </c>
      <c r="AS1695" s="1" t="str">
        <f t="shared" si="294"/>
        <v>15:10:09</v>
      </c>
      <c r="AT1695" s="1" t="str">
        <f t="shared" si="295"/>
        <v>Week-1</v>
      </c>
      <c r="AU1695" s="3">
        <f t="shared" si="296"/>
        <v>0.625</v>
      </c>
      <c r="AW1695">
        <v>0.1</v>
      </c>
      <c r="AX1695">
        <v>0</v>
      </c>
      <c r="AY1695">
        <v>1.6666666666666666E-2</v>
      </c>
    </row>
    <row r="1696" spans="1:51" x14ac:dyDescent="0.25">
      <c r="A1696">
        <v>9989</v>
      </c>
      <c r="B1696" t="s">
        <v>59</v>
      </c>
      <c r="D1696" t="s">
        <v>43</v>
      </c>
      <c r="E1696" t="s">
        <v>2813</v>
      </c>
      <c r="F1696" t="s">
        <v>4125</v>
      </c>
      <c r="G1696" t="s">
        <v>2165</v>
      </c>
      <c r="H1696" t="s">
        <v>72</v>
      </c>
      <c r="I1696" t="s">
        <v>72</v>
      </c>
      <c r="J1696" t="s">
        <v>48</v>
      </c>
      <c r="L1696" t="s">
        <v>50</v>
      </c>
      <c r="M1696" t="s">
        <v>65</v>
      </c>
      <c r="N1696">
        <v>0</v>
      </c>
      <c r="O1696" t="s">
        <v>48</v>
      </c>
      <c r="P1696" t="s">
        <v>66</v>
      </c>
      <c r="Q1696" t="s">
        <v>73</v>
      </c>
      <c r="V1696" t="s">
        <v>48</v>
      </c>
      <c r="W1696" t="s">
        <v>54</v>
      </c>
      <c r="X1696" t="s">
        <v>142</v>
      </c>
      <c r="Y1696" t="s">
        <v>54</v>
      </c>
      <c r="Z1696" t="s">
        <v>254</v>
      </c>
      <c r="AA1696" t="s">
        <v>54</v>
      </c>
      <c r="AB1696" t="s">
        <v>57</v>
      </c>
      <c r="AC1696" t="s">
        <v>57</v>
      </c>
      <c r="AH1696">
        <f t="shared" si="286"/>
        <v>0</v>
      </c>
      <c r="AI1696">
        <f t="shared" si="287"/>
        <v>1</v>
      </c>
      <c r="AJ1696" t="str">
        <f t="shared" si="288"/>
        <v/>
      </c>
      <c r="AK1696">
        <v>1</v>
      </c>
      <c r="AL1696" s="8">
        <f t="shared" si="289"/>
        <v>0</v>
      </c>
      <c r="AM1696" s="8">
        <f t="shared" si="290"/>
        <v>0.1</v>
      </c>
      <c r="AN1696" s="8">
        <f t="shared" si="291"/>
        <v>1.6666666666666666E-2</v>
      </c>
      <c r="AO1696" s="8">
        <f>Table1[[#This Row],[L1 Worked Time]]+Table1[[#This Row],[Idle Time]]+Table1[[#This Row],[L1 Pend Time]]</f>
        <v>0.11666666666666667</v>
      </c>
      <c r="AP1696" s="1" t="str">
        <f t="shared" si="292"/>
        <v>Thu</v>
      </c>
      <c r="AQ1696" s="6">
        <f>INT(Table1[[#This Row],[Create Date]])</f>
        <v>45050</v>
      </c>
      <c r="AR1696" s="2">
        <f t="shared" si="293"/>
        <v>45050</v>
      </c>
      <c r="AS1696" s="1" t="str">
        <f t="shared" si="294"/>
        <v>15:10:09</v>
      </c>
      <c r="AT1696" s="1" t="str">
        <f t="shared" si="295"/>
        <v>Week-1</v>
      </c>
      <c r="AU1696" s="3">
        <f t="shared" si="296"/>
        <v>0.625</v>
      </c>
      <c r="AW1696">
        <v>0.1</v>
      </c>
      <c r="AX1696">
        <v>0</v>
      </c>
      <c r="AY1696">
        <v>1.6666666666666666E-2</v>
      </c>
    </row>
    <row r="1697" spans="1:51" x14ac:dyDescent="0.25">
      <c r="A1697">
        <v>9988</v>
      </c>
      <c r="B1697" t="s">
        <v>59</v>
      </c>
      <c r="D1697" t="s">
        <v>43</v>
      </c>
      <c r="E1697" t="s">
        <v>2813</v>
      </c>
      <c r="F1697" t="s">
        <v>4126</v>
      </c>
      <c r="G1697" t="s">
        <v>2165</v>
      </c>
      <c r="H1697" t="s">
        <v>72</v>
      </c>
      <c r="I1697" t="s">
        <v>72</v>
      </c>
      <c r="J1697" t="s">
        <v>48</v>
      </c>
      <c r="L1697" t="s">
        <v>50</v>
      </c>
      <c r="M1697" t="s">
        <v>65</v>
      </c>
      <c r="N1697">
        <v>0</v>
      </c>
      <c r="O1697" t="s">
        <v>48</v>
      </c>
      <c r="P1697" t="s">
        <v>66</v>
      </c>
      <c r="Q1697" t="s">
        <v>73</v>
      </c>
      <c r="V1697" t="s">
        <v>48</v>
      </c>
      <c r="W1697" t="s">
        <v>54</v>
      </c>
      <c r="X1697" t="s">
        <v>148</v>
      </c>
      <c r="Y1697" t="s">
        <v>54</v>
      </c>
      <c r="Z1697" t="s">
        <v>254</v>
      </c>
      <c r="AA1697" t="s">
        <v>54</v>
      </c>
      <c r="AB1697" t="s">
        <v>57</v>
      </c>
      <c r="AC1697" t="s">
        <v>57</v>
      </c>
      <c r="AH1697">
        <f t="shared" si="286"/>
        <v>0</v>
      </c>
      <c r="AI1697">
        <f t="shared" si="287"/>
        <v>1</v>
      </c>
      <c r="AJ1697" t="str">
        <f t="shared" si="288"/>
        <v/>
      </c>
      <c r="AK1697">
        <v>1</v>
      </c>
      <c r="AL1697" s="8">
        <f t="shared" si="289"/>
        <v>0</v>
      </c>
      <c r="AM1697" s="8">
        <f t="shared" si="290"/>
        <v>0.11666666666666667</v>
      </c>
      <c r="AN1697" s="8">
        <f t="shared" si="291"/>
        <v>1.6666666666666666E-2</v>
      </c>
      <c r="AO1697" s="8">
        <f>Table1[[#This Row],[L1 Worked Time]]+Table1[[#This Row],[Idle Time]]+Table1[[#This Row],[L1 Pend Time]]</f>
        <v>0.13333333333333333</v>
      </c>
      <c r="AP1697" s="1" t="str">
        <f t="shared" si="292"/>
        <v>Thu</v>
      </c>
      <c r="AQ1697" s="6">
        <f>INT(Table1[[#This Row],[Create Date]])</f>
        <v>45050</v>
      </c>
      <c r="AR1697" s="2">
        <f t="shared" si="293"/>
        <v>45050</v>
      </c>
      <c r="AS1697" s="1" t="str">
        <f t="shared" si="294"/>
        <v>15:00:16</v>
      </c>
      <c r="AT1697" s="1" t="str">
        <f t="shared" si="295"/>
        <v>Week-1</v>
      </c>
      <c r="AU1697" s="3">
        <f t="shared" si="296"/>
        <v>0.625</v>
      </c>
      <c r="AW1697">
        <v>0.11666666666666667</v>
      </c>
      <c r="AX1697">
        <v>0</v>
      </c>
      <c r="AY1697">
        <v>1.6666666666666666E-2</v>
      </c>
    </row>
    <row r="1698" spans="1:51" x14ac:dyDescent="0.25">
      <c r="A1698">
        <v>9987</v>
      </c>
      <c r="B1698" t="s">
        <v>59</v>
      </c>
      <c r="D1698" t="s">
        <v>43</v>
      </c>
      <c r="E1698" t="s">
        <v>2813</v>
      </c>
      <c r="F1698" t="s">
        <v>4126</v>
      </c>
      <c r="G1698" t="s">
        <v>2165</v>
      </c>
      <c r="H1698" t="s">
        <v>72</v>
      </c>
      <c r="I1698" t="s">
        <v>72</v>
      </c>
      <c r="J1698" t="s">
        <v>48</v>
      </c>
      <c r="L1698" t="s">
        <v>50</v>
      </c>
      <c r="M1698" t="s">
        <v>65</v>
      </c>
      <c r="N1698">
        <v>0</v>
      </c>
      <c r="O1698" t="s">
        <v>48</v>
      </c>
      <c r="P1698" t="s">
        <v>66</v>
      </c>
      <c r="Q1698" t="s">
        <v>73</v>
      </c>
      <c r="V1698" t="s">
        <v>48</v>
      </c>
      <c r="W1698" t="s">
        <v>54</v>
      </c>
      <c r="X1698" t="s">
        <v>148</v>
      </c>
      <c r="Y1698" t="s">
        <v>54</v>
      </c>
      <c r="Z1698" t="s">
        <v>918</v>
      </c>
      <c r="AA1698" t="s">
        <v>54</v>
      </c>
      <c r="AB1698" t="s">
        <v>57</v>
      </c>
      <c r="AC1698" t="s">
        <v>57</v>
      </c>
      <c r="AH1698">
        <f t="shared" si="286"/>
        <v>0</v>
      </c>
      <c r="AI1698">
        <f t="shared" si="287"/>
        <v>1</v>
      </c>
      <c r="AJ1698" t="str">
        <f t="shared" si="288"/>
        <v/>
      </c>
      <c r="AK1698">
        <v>1</v>
      </c>
      <c r="AL1698" s="8">
        <f t="shared" si="289"/>
        <v>0</v>
      </c>
      <c r="AM1698" s="8">
        <f t="shared" si="290"/>
        <v>0.11666666666666667</v>
      </c>
      <c r="AN1698" s="8">
        <f t="shared" si="291"/>
        <v>1.6666666666666666E-2</v>
      </c>
      <c r="AO1698" s="8">
        <f>Table1[[#This Row],[L1 Worked Time]]+Table1[[#This Row],[Idle Time]]+Table1[[#This Row],[L1 Pend Time]]</f>
        <v>0.13333333333333333</v>
      </c>
      <c r="AP1698" s="1" t="str">
        <f t="shared" si="292"/>
        <v>Thu</v>
      </c>
      <c r="AQ1698" s="6">
        <f>INT(Table1[[#This Row],[Create Date]])</f>
        <v>45050</v>
      </c>
      <c r="AR1698" s="2">
        <f t="shared" si="293"/>
        <v>45050</v>
      </c>
      <c r="AS1698" s="1" t="str">
        <f t="shared" si="294"/>
        <v>15:00:16</v>
      </c>
      <c r="AT1698" s="1" t="str">
        <f t="shared" si="295"/>
        <v>Week-1</v>
      </c>
      <c r="AU1698" s="3">
        <f t="shared" si="296"/>
        <v>0.625</v>
      </c>
      <c r="AW1698">
        <v>0.11666666666666667</v>
      </c>
      <c r="AX1698">
        <v>0</v>
      </c>
      <c r="AY1698">
        <v>1.6666666666666666E-2</v>
      </c>
    </row>
    <row r="1699" spans="1:51" x14ac:dyDescent="0.25">
      <c r="A1699">
        <v>9986</v>
      </c>
      <c r="B1699" t="s">
        <v>59</v>
      </c>
      <c r="D1699" t="s">
        <v>43</v>
      </c>
      <c r="E1699" t="s">
        <v>2813</v>
      </c>
      <c r="F1699" t="s">
        <v>4127</v>
      </c>
      <c r="G1699" t="s">
        <v>2165</v>
      </c>
      <c r="H1699" t="s">
        <v>72</v>
      </c>
      <c r="I1699" t="s">
        <v>72</v>
      </c>
      <c r="J1699" t="s">
        <v>48</v>
      </c>
      <c r="L1699" t="s">
        <v>50</v>
      </c>
      <c r="M1699" t="s">
        <v>65</v>
      </c>
      <c r="N1699">
        <v>0</v>
      </c>
      <c r="O1699" t="s">
        <v>48</v>
      </c>
      <c r="P1699" t="s">
        <v>66</v>
      </c>
      <c r="Q1699" t="s">
        <v>73</v>
      </c>
      <c r="V1699" t="s">
        <v>48</v>
      </c>
      <c r="W1699" t="s">
        <v>54</v>
      </c>
      <c r="X1699" t="s">
        <v>148</v>
      </c>
      <c r="Y1699" t="s">
        <v>54</v>
      </c>
      <c r="Z1699" t="s">
        <v>302</v>
      </c>
      <c r="AA1699" t="s">
        <v>54</v>
      </c>
      <c r="AB1699" t="s">
        <v>57</v>
      </c>
      <c r="AC1699" t="s">
        <v>57</v>
      </c>
      <c r="AH1699">
        <f t="shared" si="286"/>
        <v>0</v>
      </c>
      <c r="AI1699">
        <f t="shared" si="287"/>
        <v>1</v>
      </c>
      <c r="AJ1699" t="str">
        <f t="shared" si="288"/>
        <v/>
      </c>
      <c r="AK1699">
        <v>1</v>
      </c>
      <c r="AL1699" s="8">
        <f t="shared" si="289"/>
        <v>0</v>
      </c>
      <c r="AM1699" s="8">
        <f t="shared" si="290"/>
        <v>0.11666666666666667</v>
      </c>
      <c r="AN1699" s="8">
        <f t="shared" si="291"/>
        <v>1.6666666666666666E-2</v>
      </c>
      <c r="AO1699" s="8">
        <f>Table1[[#This Row],[L1 Worked Time]]+Table1[[#This Row],[Idle Time]]+Table1[[#This Row],[L1 Pend Time]]</f>
        <v>0.13333333333333333</v>
      </c>
      <c r="AP1699" s="1" t="str">
        <f t="shared" si="292"/>
        <v>Thu</v>
      </c>
      <c r="AQ1699" s="6">
        <f>INT(Table1[[#This Row],[Create Date]])</f>
        <v>45050</v>
      </c>
      <c r="AR1699" s="2">
        <f t="shared" si="293"/>
        <v>45050</v>
      </c>
      <c r="AS1699" s="1" t="str">
        <f t="shared" si="294"/>
        <v>15:00:10</v>
      </c>
      <c r="AT1699" s="1" t="str">
        <f t="shared" si="295"/>
        <v>Week-1</v>
      </c>
      <c r="AU1699" s="3">
        <f t="shared" si="296"/>
        <v>0.625</v>
      </c>
      <c r="AW1699">
        <v>0.11666666666666667</v>
      </c>
      <c r="AX1699">
        <v>0</v>
      </c>
      <c r="AY1699">
        <v>1.6666666666666666E-2</v>
      </c>
    </row>
    <row r="1700" spans="1:51" x14ac:dyDescent="0.25">
      <c r="A1700">
        <v>9984</v>
      </c>
      <c r="B1700" t="s">
        <v>59</v>
      </c>
      <c r="D1700" t="s">
        <v>43</v>
      </c>
      <c r="E1700" t="s">
        <v>2813</v>
      </c>
      <c r="F1700" t="s">
        <v>4127</v>
      </c>
      <c r="G1700" t="s">
        <v>2165</v>
      </c>
      <c r="H1700" t="s">
        <v>72</v>
      </c>
      <c r="I1700" t="s">
        <v>72</v>
      </c>
      <c r="J1700" t="s">
        <v>48</v>
      </c>
      <c r="L1700" t="s">
        <v>50</v>
      </c>
      <c r="M1700" t="s">
        <v>65</v>
      </c>
      <c r="N1700">
        <v>1</v>
      </c>
      <c r="O1700" t="s">
        <v>48</v>
      </c>
      <c r="P1700" t="s">
        <v>66</v>
      </c>
      <c r="Q1700" t="s">
        <v>73</v>
      </c>
      <c r="V1700" t="s">
        <v>48</v>
      </c>
      <c r="W1700" t="s">
        <v>54</v>
      </c>
      <c r="X1700" t="s">
        <v>148</v>
      </c>
      <c r="Y1700" t="s">
        <v>54</v>
      </c>
      <c r="Z1700" t="s">
        <v>1573</v>
      </c>
      <c r="AA1700" t="s">
        <v>54</v>
      </c>
      <c r="AB1700" t="s">
        <v>57</v>
      </c>
      <c r="AC1700" t="s">
        <v>57</v>
      </c>
      <c r="AH1700">
        <f t="shared" si="286"/>
        <v>0</v>
      </c>
      <c r="AI1700">
        <f t="shared" si="287"/>
        <v>1</v>
      </c>
      <c r="AJ1700" t="str">
        <f t="shared" si="288"/>
        <v/>
      </c>
      <c r="AK1700">
        <v>1</v>
      </c>
      <c r="AL1700" s="8">
        <f t="shared" si="289"/>
        <v>1</v>
      </c>
      <c r="AM1700" s="8">
        <f t="shared" si="290"/>
        <v>0.11666666666666667</v>
      </c>
      <c r="AN1700" s="8">
        <f t="shared" si="291"/>
        <v>1.6666666666666666E-2</v>
      </c>
      <c r="AO1700" s="8">
        <f>Table1[[#This Row],[L1 Worked Time]]+Table1[[#This Row],[Idle Time]]+Table1[[#This Row],[L1 Pend Time]]</f>
        <v>1.1333333333333333</v>
      </c>
      <c r="AP1700" s="1" t="str">
        <f t="shared" si="292"/>
        <v>Thu</v>
      </c>
      <c r="AQ1700" s="6">
        <f>INT(Table1[[#This Row],[Create Date]])</f>
        <v>45050</v>
      </c>
      <c r="AR1700" s="2">
        <f t="shared" si="293"/>
        <v>45050</v>
      </c>
      <c r="AS1700" s="1" t="str">
        <f t="shared" si="294"/>
        <v>15:00:10</v>
      </c>
      <c r="AT1700" s="1" t="str">
        <f t="shared" si="295"/>
        <v>Week-1</v>
      </c>
      <c r="AU1700" s="3">
        <f t="shared" si="296"/>
        <v>0.625</v>
      </c>
      <c r="AW1700">
        <v>0.11666666666666667</v>
      </c>
      <c r="AX1700">
        <v>1</v>
      </c>
      <c r="AY1700">
        <v>1.6666666666666666E-2</v>
      </c>
    </row>
    <row r="1701" spans="1:51" x14ac:dyDescent="0.25">
      <c r="A1701">
        <v>9985</v>
      </c>
      <c r="B1701" t="s">
        <v>59</v>
      </c>
      <c r="D1701" t="s">
        <v>43</v>
      </c>
      <c r="E1701" t="s">
        <v>2813</v>
      </c>
      <c r="F1701" t="s">
        <v>4127</v>
      </c>
      <c r="G1701" t="s">
        <v>2165</v>
      </c>
      <c r="H1701" t="s">
        <v>72</v>
      </c>
      <c r="I1701" t="s">
        <v>72</v>
      </c>
      <c r="J1701" t="s">
        <v>48</v>
      </c>
      <c r="L1701" t="s">
        <v>50</v>
      </c>
      <c r="M1701" t="s">
        <v>65</v>
      </c>
      <c r="N1701">
        <v>0</v>
      </c>
      <c r="O1701" t="s">
        <v>48</v>
      </c>
      <c r="P1701" t="s">
        <v>66</v>
      </c>
      <c r="Q1701" t="s">
        <v>73</v>
      </c>
      <c r="V1701" t="s">
        <v>48</v>
      </c>
      <c r="W1701" t="s">
        <v>54</v>
      </c>
      <c r="X1701" t="s">
        <v>142</v>
      </c>
      <c r="Y1701" t="s">
        <v>54</v>
      </c>
      <c r="Z1701" t="s">
        <v>2453</v>
      </c>
      <c r="AA1701" t="s">
        <v>54</v>
      </c>
      <c r="AB1701" t="s">
        <v>57</v>
      </c>
      <c r="AC1701" t="s">
        <v>57</v>
      </c>
      <c r="AH1701">
        <f t="shared" si="286"/>
        <v>0</v>
      </c>
      <c r="AI1701">
        <f t="shared" si="287"/>
        <v>1</v>
      </c>
      <c r="AJ1701" t="str">
        <f t="shared" si="288"/>
        <v/>
      </c>
      <c r="AK1701">
        <v>1</v>
      </c>
      <c r="AL1701" s="8">
        <f t="shared" si="289"/>
        <v>0</v>
      </c>
      <c r="AM1701" s="8">
        <f t="shared" si="290"/>
        <v>0.1</v>
      </c>
      <c r="AN1701" s="8">
        <f t="shared" si="291"/>
        <v>1.6666666666666666E-2</v>
      </c>
      <c r="AO1701" s="8">
        <f>Table1[[#This Row],[L1 Worked Time]]+Table1[[#This Row],[Idle Time]]+Table1[[#This Row],[L1 Pend Time]]</f>
        <v>0.11666666666666667</v>
      </c>
      <c r="AP1701" s="1" t="str">
        <f t="shared" si="292"/>
        <v>Thu</v>
      </c>
      <c r="AQ1701" s="6">
        <f>INT(Table1[[#This Row],[Create Date]])</f>
        <v>45050</v>
      </c>
      <c r="AR1701" s="2">
        <f t="shared" si="293"/>
        <v>45050</v>
      </c>
      <c r="AS1701" s="1" t="str">
        <f t="shared" si="294"/>
        <v>15:00:10</v>
      </c>
      <c r="AT1701" s="1" t="str">
        <f t="shared" si="295"/>
        <v>Week-1</v>
      </c>
      <c r="AU1701" s="3">
        <f t="shared" si="296"/>
        <v>0.625</v>
      </c>
      <c r="AW1701">
        <v>0.1</v>
      </c>
      <c r="AX1701">
        <v>0</v>
      </c>
      <c r="AY1701">
        <v>1.6666666666666666E-2</v>
      </c>
    </row>
    <row r="1702" spans="1:51" x14ac:dyDescent="0.25">
      <c r="A1702">
        <v>9983</v>
      </c>
      <c r="B1702" t="s">
        <v>59</v>
      </c>
      <c r="D1702" t="s">
        <v>43</v>
      </c>
      <c r="E1702" t="s">
        <v>2813</v>
      </c>
      <c r="F1702" t="s">
        <v>4127</v>
      </c>
      <c r="G1702" t="s">
        <v>2165</v>
      </c>
      <c r="H1702" t="s">
        <v>72</v>
      </c>
      <c r="I1702" t="s">
        <v>72</v>
      </c>
      <c r="J1702" t="s">
        <v>48</v>
      </c>
      <c r="L1702" t="s">
        <v>50</v>
      </c>
      <c r="M1702" t="s">
        <v>65</v>
      </c>
      <c r="N1702">
        <v>0</v>
      </c>
      <c r="O1702" t="s">
        <v>48</v>
      </c>
      <c r="P1702" t="s">
        <v>66</v>
      </c>
      <c r="Q1702" t="s">
        <v>73</v>
      </c>
      <c r="V1702" t="s">
        <v>48</v>
      </c>
      <c r="W1702" t="s">
        <v>54</v>
      </c>
      <c r="X1702" t="s">
        <v>948</v>
      </c>
      <c r="Y1702" t="s">
        <v>54</v>
      </c>
      <c r="Z1702" t="s">
        <v>456</v>
      </c>
      <c r="AA1702" t="s">
        <v>54</v>
      </c>
      <c r="AB1702" t="s">
        <v>57</v>
      </c>
      <c r="AC1702" t="s">
        <v>57</v>
      </c>
      <c r="AH1702">
        <f t="shared" si="286"/>
        <v>0</v>
      </c>
      <c r="AI1702">
        <f t="shared" si="287"/>
        <v>1</v>
      </c>
      <c r="AJ1702" t="str">
        <f t="shared" si="288"/>
        <v/>
      </c>
      <c r="AK1702">
        <v>1</v>
      </c>
      <c r="AL1702" s="8">
        <f t="shared" si="289"/>
        <v>0</v>
      </c>
      <c r="AM1702" s="8">
        <f t="shared" si="290"/>
        <v>0.55000000000000004</v>
      </c>
      <c r="AN1702" s="8">
        <f t="shared" si="291"/>
        <v>1.6666666666666666E-2</v>
      </c>
      <c r="AO1702" s="8">
        <f>Table1[[#This Row],[L1 Worked Time]]+Table1[[#This Row],[Idle Time]]+Table1[[#This Row],[L1 Pend Time]]</f>
        <v>0.56666666666666676</v>
      </c>
      <c r="AP1702" s="1" t="str">
        <f t="shared" si="292"/>
        <v>Thu</v>
      </c>
      <c r="AQ1702" s="6">
        <f>INT(Table1[[#This Row],[Create Date]])</f>
        <v>45050</v>
      </c>
      <c r="AR1702" s="2">
        <f t="shared" si="293"/>
        <v>45050</v>
      </c>
      <c r="AS1702" s="1" t="str">
        <f t="shared" si="294"/>
        <v>15:00:10</v>
      </c>
      <c r="AT1702" s="1" t="str">
        <f t="shared" si="295"/>
        <v>Week-1</v>
      </c>
      <c r="AU1702" s="3">
        <f t="shared" si="296"/>
        <v>0.625</v>
      </c>
      <c r="AW1702">
        <v>0.55000000000000004</v>
      </c>
      <c r="AX1702">
        <v>0</v>
      </c>
      <c r="AY1702">
        <v>1.6666666666666666E-2</v>
      </c>
    </row>
    <row r="1703" spans="1:51" x14ac:dyDescent="0.25">
      <c r="A1703">
        <v>9982</v>
      </c>
      <c r="B1703" t="s">
        <v>59</v>
      </c>
      <c r="D1703" t="s">
        <v>43</v>
      </c>
      <c r="E1703" t="s">
        <v>2813</v>
      </c>
      <c r="F1703" t="s">
        <v>4127</v>
      </c>
      <c r="G1703" t="s">
        <v>2165</v>
      </c>
      <c r="H1703" t="s">
        <v>72</v>
      </c>
      <c r="I1703" t="s">
        <v>72</v>
      </c>
      <c r="J1703" t="s">
        <v>48</v>
      </c>
      <c r="L1703" t="s">
        <v>50</v>
      </c>
      <c r="M1703" t="s">
        <v>65</v>
      </c>
      <c r="N1703">
        <v>1</v>
      </c>
      <c r="O1703" t="s">
        <v>48</v>
      </c>
      <c r="P1703" t="s">
        <v>66</v>
      </c>
      <c r="Q1703" t="s">
        <v>73</v>
      </c>
      <c r="V1703" t="s">
        <v>48</v>
      </c>
      <c r="W1703" t="s">
        <v>54</v>
      </c>
      <c r="X1703" t="s">
        <v>148</v>
      </c>
      <c r="Y1703" t="s">
        <v>54</v>
      </c>
      <c r="Z1703" t="s">
        <v>1351</v>
      </c>
      <c r="AA1703" t="s">
        <v>54</v>
      </c>
      <c r="AB1703" t="s">
        <v>57</v>
      </c>
      <c r="AC1703" t="s">
        <v>57</v>
      </c>
      <c r="AH1703">
        <f t="shared" si="286"/>
        <v>0</v>
      </c>
      <c r="AI1703">
        <f t="shared" si="287"/>
        <v>1</v>
      </c>
      <c r="AJ1703" t="str">
        <f t="shared" si="288"/>
        <v/>
      </c>
      <c r="AK1703">
        <v>1</v>
      </c>
      <c r="AL1703" s="8">
        <f t="shared" si="289"/>
        <v>1</v>
      </c>
      <c r="AM1703" s="8">
        <f t="shared" si="290"/>
        <v>0.11666666666666667</v>
      </c>
      <c r="AN1703" s="8">
        <f t="shared" si="291"/>
        <v>1.6666666666666666E-2</v>
      </c>
      <c r="AO1703" s="8">
        <f>Table1[[#This Row],[L1 Worked Time]]+Table1[[#This Row],[Idle Time]]+Table1[[#This Row],[L1 Pend Time]]</f>
        <v>1.1333333333333333</v>
      </c>
      <c r="AP1703" s="1" t="str">
        <f t="shared" si="292"/>
        <v>Thu</v>
      </c>
      <c r="AQ1703" s="6">
        <f>INT(Table1[[#This Row],[Create Date]])</f>
        <v>45050</v>
      </c>
      <c r="AR1703" s="2">
        <f t="shared" si="293"/>
        <v>45050</v>
      </c>
      <c r="AS1703" s="1" t="str">
        <f t="shared" si="294"/>
        <v>15:00:10</v>
      </c>
      <c r="AT1703" s="1" t="str">
        <f t="shared" si="295"/>
        <v>Week-1</v>
      </c>
      <c r="AU1703" s="3">
        <f t="shared" si="296"/>
        <v>0.625</v>
      </c>
      <c r="AW1703">
        <v>0.11666666666666667</v>
      </c>
      <c r="AX1703">
        <v>1</v>
      </c>
      <c r="AY1703">
        <v>1.6666666666666666E-2</v>
      </c>
    </row>
    <row r="1704" spans="1:51" x14ac:dyDescent="0.25">
      <c r="A1704">
        <v>9981</v>
      </c>
      <c r="B1704" t="s">
        <v>59</v>
      </c>
      <c r="D1704" t="s">
        <v>43</v>
      </c>
      <c r="E1704" t="s">
        <v>2813</v>
      </c>
      <c r="F1704" t="s">
        <v>4127</v>
      </c>
      <c r="G1704" t="s">
        <v>2165</v>
      </c>
      <c r="H1704" t="s">
        <v>72</v>
      </c>
      <c r="I1704" t="s">
        <v>72</v>
      </c>
      <c r="J1704" t="s">
        <v>48</v>
      </c>
      <c r="L1704" t="s">
        <v>50</v>
      </c>
      <c r="M1704" t="s">
        <v>65</v>
      </c>
      <c r="N1704">
        <v>0</v>
      </c>
      <c r="O1704" t="s">
        <v>48</v>
      </c>
      <c r="P1704" t="s">
        <v>66</v>
      </c>
      <c r="Q1704" t="s">
        <v>73</v>
      </c>
      <c r="V1704" t="s">
        <v>48</v>
      </c>
      <c r="W1704" t="s">
        <v>54</v>
      </c>
      <c r="X1704" t="s">
        <v>106</v>
      </c>
      <c r="Y1704" t="s">
        <v>54</v>
      </c>
      <c r="Z1704" t="s">
        <v>106</v>
      </c>
      <c r="AA1704" t="s">
        <v>54</v>
      </c>
      <c r="AB1704" t="s">
        <v>57</v>
      </c>
      <c r="AC1704" t="s">
        <v>57</v>
      </c>
      <c r="AH1704">
        <f t="shared" si="286"/>
        <v>0</v>
      </c>
      <c r="AI1704">
        <f t="shared" si="287"/>
        <v>1</v>
      </c>
      <c r="AJ1704" t="str">
        <f t="shared" si="288"/>
        <v/>
      </c>
      <c r="AK1704">
        <v>1</v>
      </c>
      <c r="AL1704" s="8">
        <f t="shared" si="289"/>
        <v>0</v>
      </c>
      <c r="AM1704" s="8">
        <f t="shared" si="290"/>
        <v>8.3333333333333329E-2</v>
      </c>
      <c r="AN1704" s="8">
        <f t="shared" si="291"/>
        <v>1.6666666666666666E-2</v>
      </c>
      <c r="AO1704" s="8">
        <f>Table1[[#This Row],[L1 Worked Time]]+Table1[[#This Row],[Idle Time]]+Table1[[#This Row],[L1 Pend Time]]</f>
        <v>9.9999999999999992E-2</v>
      </c>
      <c r="AP1704" s="1" t="str">
        <f t="shared" si="292"/>
        <v>Thu</v>
      </c>
      <c r="AQ1704" s="6">
        <f>INT(Table1[[#This Row],[Create Date]])</f>
        <v>45050</v>
      </c>
      <c r="AR1704" s="2">
        <f t="shared" si="293"/>
        <v>45050</v>
      </c>
      <c r="AS1704" s="1" t="str">
        <f t="shared" si="294"/>
        <v>15:00:10</v>
      </c>
      <c r="AT1704" s="1" t="str">
        <f t="shared" si="295"/>
        <v>Week-1</v>
      </c>
      <c r="AU1704" s="3">
        <f t="shared" si="296"/>
        <v>0.625</v>
      </c>
      <c r="AW1704">
        <v>8.3333333333333329E-2</v>
      </c>
      <c r="AX1704">
        <v>0</v>
      </c>
      <c r="AY1704">
        <v>1.6666666666666666E-2</v>
      </c>
    </row>
    <row r="1705" spans="1:51" x14ac:dyDescent="0.25">
      <c r="A1705">
        <v>9980</v>
      </c>
      <c r="B1705" t="s">
        <v>59</v>
      </c>
      <c r="C1705" t="s">
        <v>60</v>
      </c>
      <c r="D1705" t="s">
        <v>43</v>
      </c>
      <c r="E1705" t="s">
        <v>4128</v>
      </c>
      <c r="F1705" t="s">
        <v>4129</v>
      </c>
      <c r="G1705" t="s">
        <v>77</v>
      </c>
      <c r="H1705" t="s">
        <v>47</v>
      </c>
      <c r="I1705" t="s">
        <v>47</v>
      </c>
      <c r="J1705" t="s">
        <v>64</v>
      </c>
      <c r="L1705" t="s">
        <v>50</v>
      </c>
      <c r="M1705" t="s">
        <v>65</v>
      </c>
      <c r="N1705">
        <v>8</v>
      </c>
      <c r="O1705" t="s">
        <v>48</v>
      </c>
      <c r="P1705" t="s">
        <v>66</v>
      </c>
      <c r="Q1705" t="s">
        <v>317</v>
      </c>
      <c r="V1705" t="s">
        <v>48</v>
      </c>
      <c r="W1705" t="s">
        <v>54</v>
      </c>
      <c r="X1705" t="s">
        <v>84</v>
      </c>
      <c r="Y1705" t="s">
        <v>54</v>
      </c>
      <c r="Z1705" t="s">
        <v>4130</v>
      </c>
      <c r="AA1705" t="s">
        <v>54</v>
      </c>
      <c r="AB1705" t="s">
        <v>57</v>
      </c>
      <c r="AC1705" t="s">
        <v>4017</v>
      </c>
      <c r="AH1705">
        <f t="shared" si="286"/>
        <v>0</v>
      </c>
      <c r="AI1705">
        <f t="shared" si="287"/>
        <v>1</v>
      </c>
      <c r="AJ1705" t="str">
        <f t="shared" si="288"/>
        <v/>
      </c>
      <c r="AK1705">
        <v>1</v>
      </c>
      <c r="AL1705" s="8">
        <f t="shared" si="289"/>
        <v>8</v>
      </c>
      <c r="AM1705" s="8">
        <f t="shared" si="290"/>
        <v>0.18333333333333332</v>
      </c>
      <c r="AN1705" s="8">
        <f t="shared" si="291"/>
        <v>50.933333333333323</v>
      </c>
      <c r="AO1705" s="8">
        <f>Table1[[#This Row],[L1 Worked Time]]+Table1[[#This Row],[Idle Time]]+Table1[[#This Row],[L1 Pend Time]]</f>
        <v>59.11666666666666</v>
      </c>
      <c r="AP1705" s="1" t="str">
        <f t="shared" si="292"/>
        <v>Thu</v>
      </c>
      <c r="AQ1705" s="6">
        <f>INT(Table1[[#This Row],[Create Date]])</f>
        <v>45050</v>
      </c>
      <c r="AR1705" s="2">
        <f t="shared" si="293"/>
        <v>45050</v>
      </c>
      <c r="AS1705" s="1" t="str">
        <f t="shared" si="294"/>
        <v>15:00:09</v>
      </c>
      <c r="AT1705" s="1" t="str">
        <f t="shared" si="295"/>
        <v>Week-1</v>
      </c>
      <c r="AU1705" s="3">
        <f t="shared" si="296"/>
        <v>0.625</v>
      </c>
      <c r="AW1705">
        <v>0.18333333333333332</v>
      </c>
      <c r="AX1705">
        <v>8</v>
      </c>
      <c r="AY1705">
        <v>50.933333333333323</v>
      </c>
    </row>
    <row r="1706" spans="1:51" x14ac:dyDescent="0.25">
      <c r="A1706">
        <v>9979</v>
      </c>
      <c r="B1706" t="s">
        <v>59</v>
      </c>
      <c r="D1706" t="s">
        <v>43</v>
      </c>
      <c r="E1706" t="s">
        <v>2813</v>
      </c>
      <c r="F1706" t="s">
        <v>4129</v>
      </c>
      <c r="G1706" t="s">
        <v>2165</v>
      </c>
      <c r="H1706" t="s">
        <v>72</v>
      </c>
      <c r="I1706" t="s">
        <v>72</v>
      </c>
      <c r="J1706" t="s">
        <v>48</v>
      </c>
      <c r="L1706" t="s">
        <v>50</v>
      </c>
      <c r="M1706" t="s">
        <v>65</v>
      </c>
      <c r="N1706">
        <v>0</v>
      </c>
      <c r="O1706" t="s">
        <v>48</v>
      </c>
      <c r="P1706" t="s">
        <v>66</v>
      </c>
      <c r="Q1706" t="s">
        <v>73</v>
      </c>
      <c r="V1706" t="s">
        <v>48</v>
      </c>
      <c r="W1706" t="s">
        <v>54</v>
      </c>
      <c r="X1706" t="s">
        <v>1114</v>
      </c>
      <c r="Y1706" t="s">
        <v>54</v>
      </c>
      <c r="Z1706" t="s">
        <v>3607</v>
      </c>
      <c r="AA1706" t="s">
        <v>54</v>
      </c>
      <c r="AB1706" t="s">
        <v>57</v>
      </c>
      <c r="AC1706" t="s">
        <v>57</v>
      </c>
      <c r="AH1706">
        <f t="shared" si="286"/>
        <v>0</v>
      </c>
      <c r="AI1706">
        <f t="shared" si="287"/>
        <v>1</v>
      </c>
      <c r="AJ1706" t="str">
        <f t="shared" si="288"/>
        <v/>
      </c>
      <c r="AK1706">
        <v>1</v>
      </c>
      <c r="AL1706" s="8">
        <f t="shared" si="289"/>
        <v>0</v>
      </c>
      <c r="AM1706" s="8">
        <f t="shared" si="290"/>
        <v>0.30000000000000004</v>
      </c>
      <c r="AN1706" s="8">
        <f t="shared" si="291"/>
        <v>1.6666666666666666E-2</v>
      </c>
      <c r="AO1706" s="8">
        <f>Table1[[#This Row],[L1 Worked Time]]+Table1[[#This Row],[Idle Time]]+Table1[[#This Row],[L1 Pend Time]]</f>
        <v>0.31666666666666671</v>
      </c>
      <c r="AP1706" s="1" t="str">
        <f t="shared" si="292"/>
        <v>Thu</v>
      </c>
      <c r="AQ1706" s="6">
        <f>INT(Table1[[#This Row],[Create Date]])</f>
        <v>45050</v>
      </c>
      <c r="AR1706" s="2">
        <f t="shared" si="293"/>
        <v>45050</v>
      </c>
      <c r="AS1706" s="1" t="str">
        <f t="shared" si="294"/>
        <v>15:00:09</v>
      </c>
      <c r="AT1706" s="1" t="str">
        <f t="shared" si="295"/>
        <v>Week-1</v>
      </c>
      <c r="AU1706" s="3">
        <f t="shared" si="296"/>
        <v>0.625</v>
      </c>
      <c r="AW1706">
        <v>0.30000000000000004</v>
      </c>
      <c r="AX1706">
        <v>0</v>
      </c>
      <c r="AY1706">
        <v>1.6666666666666666E-2</v>
      </c>
    </row>
    <row r="1707" spans="1:51" x14ac:dyDescent="0.25">
      <c r="A1707">
        <v>9978</v>
      </c>
      <c r="B1707" t="s">
        <v>59</v>
      </c>
      <c r="D1707" t="s">
        <v>43</v>
      </c>
      <c r="E1707" t="s">
        <v>2813</v>
      </c>
      <c r="F1707" t="s">
        <v>4131</v>
      </c>
      <c r="G1707" t="s">
        <v>2165</v>
      </c>
      <c r="H1707" t="s">
        <v>72</v>
      </c>
      <c r="I1707" t="s">
        <v>72</v>
      </c>
      <c r="J1707" t="s">
        <v>48</v>
      </c>
      <c r="L1707" t="s">
        <v>50</v>
      </c>
      <c r="M1707" t="s">
        <v>65</v>
      </c>
      <c r="N1707">
        <v>0</v>
      </c>
      <c r="O1707" t="s">
        <v>48</v>
      </c>
      <c r="P1707" t="s">
        <v>66</v>
      </c>
      <c r="Q1707" t="s">
        <v>73</v>
      </c>
      <c r="V1707" t="s">
        <v>48</v>
      </c>
      <c r="W1707" t="s">
        <v>54</v>
      </c>
      <c r="X1707" t="s">
        <v>84</v>
      </c>
      <c r="Y1707" t="s">
        <v>54</v>
      </c>
      <c r="Z1707" t="s">
        <v>188</v>
      </c>
      <c r="AA1707" t="s">
        <v>54</v>
      </c>
      <c r="AB1707" t="s">
        <v>57</v>
      </c>
      <c r="AC1707" t="s">
        <v>57</v>
      </c>
      <c r="AH1707">
        <f t="shared" si="286"/>
        <v>0</v>
      </c>
      <c r="AI1707">
        <f t="shared" si="287"/>
        <v>1</v>
      </c>
      <c r="AJ1707" t="str">
        <f t="shared" si="288"/>
        <v/>
      </c>
      <c r="AK1707">
        <v>1</v>
      </c>
      <c r="AL1707" s="8">
        <f t="shared" si="289"/>
        <v>0</v>
      </c>
      <c r="AM1707" s="8">
        <f t="shared" si="290"/>
        <v>0.18333333333333332</v>
      </c>
      <c r="AN1707" s="8">
        <f t="shared" si="291"/>
        <v>1.6666666666666666E-2</v>
      </c>
      <c r="AO1707" s="8">
        <f>Table1[[#This Row],[L1 Worked Time]]+Table1[[#This Row],[Idle Time]]+Table1[[#This Row],[L1 Pend Time]]</f>
        <v>0.19999999999999998</v>
      </c>
      <c r="AP1707" s="1" t="str">
        <f t="shared" si="292"/>
        <v>Thu</v>
      </c>
      <c r="AQ1707" s="6">
        <f>INT(Table1[[#This Row],[Create Date]])</f>
        <v>45050</v>
      </c>
      <c r="AR1707" s="2">
        <f t="shared" si="293"/>
        <v>45050</v>
      </c>
      <c r="AS1707" s="1" t="str">
        <f t="shared" si="294"/>
        <v>14:50:17</v>
      </c>
      <c r="AT1707" s="1" t="str">
        <f t="shared" si="295"/>
        <v>Week-1</v>
      </c>
      <c r="AU1707" s="3">
        <f t="shared" si="296"/>
        <v>0.58333333333333326</v>
      </c>
      <c r="AW1707">
        <v>0.18333333333333332</v>
      </c>
      <c r="AX1707">
        <v>0</v>
      </c>
      <c r="AY1707">
        <v>1.6666666666666666E-2</v>
      </c>
    </row>
    <row r="1708" spans="1:51" x14ac:dyDescent="0.25">
      <c r="A1708">
        <v>9977</v>
      </c>
      <c r="B1708" t="s">
        <v>59</v>
      </c>
      <c r="D1708" t="s">
        <v>43</v>
      </c>
      <c r="E1708" t="s">
        <v>2813</v>
      </c>
      <c r="F1708" t="s">
        <v>4132</v>
      </c>
      <c r="G1708" t="s">
        <v>2165</v>
      </c>
      <c r="H1708" t="s">
        <v>72</v>
      </c>
      <c r="I1708" t="s">
        <v>72</v>
      </c>
      <c r="J1708" t="s">
        <v>48</v>
      </c>
      <c r="L1708" t="s">
        <v>50</v>
      </c>
      <c r="M1708" t="s">
        <v>65</v>
      </c>
      <c r="N1708">
        <v>26</v>
      </c>
      <c r="O1708" t="s">
        <v>48</v>
      </c>
      <c r="P1708" t="s">
        <v>66</v>
      </c>
      <c r="Q1708" t="s">
        <v>73</v>
      </c>
      <c r="V1708" t="s">
        <v>48</v>
      </c>
      <c r="W1708" t="s">
        <v>54</v>
      </c>
      <c r="X1708" t="s">
        <v>148</v>
      </c>
      <c r="Y1708" t="s">
        <v>54</v>
      </c>
      <c r="Z1708" t="s">
        <v>4133</v>
      </c>
      <c r="AA1708" t="s">
        <v>54</v>
      </c>
      <c r="AB1708" t="s">
        <v>57</v>
      </c>
      <c r="AC1708" t="s">
        <v>57</v>
      </c>
      <c r="AH1708">
        <f t="shared" si="286"/>
        <v>0</v>
      </c>
      <c r="AI1708">
        <f t="shared" si="287"/>
        <v>1</v>
      </c>
      <c r="AJ1708" t="str">
        <f t="shared" si="288"/>
        <v/>
      </c>
      <c r="AK1708">
        <v>1</v>
      </c>
      <c r="AL1708" s="8">
        <f t="shared" si="289"/>
        <v>25.999999999999996</v>
      </c>
      <c r="AM1708" s="8">
        <f t="shared" si="290"/>
        <v>0.11666666666666667</v>
      </c>
      <c r="AN1708" s="8">
        <f t="shared" si="291"/>
        <v>1.6666666666666666E-2</v>
      </c>
      <c r="AO1708" s="8">
        <f>Table1[[#This Row],[L1 Worked Time]]+Table1[[#This Row],[Idle Time]]+Table1[[#This Row],[L1 Pend Time]]</f>
        <v>26.133333333333329</v>
      </c>
      <c r="AP1708" s="1" t="str">
        <f t="shared" si="292"/>
        <v>Thu</v>
      </c>
      <c r="AQ1708" s="6">
        <f>INT(Table1[[#This Row],[Create Date]])</f>
        <v>45050</v>
      </c>
      <c r="AR1708" s="2">
        <f t="shared" si="293"/>
        <v>45050</v>
      </c>
      <c r="AS1708" s="1" t="str">
        <f t="shared" si="294"/>
        <v>14:50:16</v>
      </c>
      <c r="AT1708" s="1" t="str">
        <f t="shared" si="295"/>
        <v>Week-1</v>
      </c>
      <c r="AU1708" s="3">
        <f t="shared" si="296"/>
        <v>0.58333333333333326</v>
      </c>
      <c r="AW1708">
        <v>0.11666666666666667</v>
      </c>
      <c r="AX1708">
        <v>25.999999999999996</v>
      </c>
      <c r="AY1708">
        <v>1.6666666666666666E-2</v>
      </c>
    </row>
    <row r="1709" spans="1:51" x14ac:dyDescent="0.25">
      <c r="A1709">
        <v>9976</v>
      </c>
      <c r="B1709" t="s">
        <v>59</v>
      </c>
      <c r="D1709" t="s">
        <v>43</v>
      </c>
      <c r="E1709" t="s">
        <v>2813</v>
      </c>
      <c r="F1709" t="s">
        <v>4134</v>
      </c>
      <c r="G1709" t="s">
        <v>2165</v>
      </c>
      <c r="H1709" t="s">
        <v>72</v>
      </c>
      <c r="I1709" t="s">
        <v>72</v>
      </c>
      <c r="J1709" t="s">
        <v>48</v>
      </c>
      <c r="L1709" t="s">
        <v>50</v>
      </c>
      <c r="M1709" t="s">
        <v>65</v>
      </c>
      <c r="N1709">
        <v>26</v>
      </c>
      <c r="O1709" t="s">
        <v>48</v>
      </c>
      <c r="P1709" t="s">
        <v>66</v>
      </c>
      <c r="Q1709" t="s">
        <v>73</v>
      </c>
      <c r="V1709" t="s">
        <v>48</v>
      </c>
      <c r="W1709" t="s">
        <v>54</v>
      </c>
      <c r="X1709" t="s">
        <v>106</v>
      </c>
      <c r="Y1709" t="s">
        <v>54</v>
      </c>
      <c r="Z1709" t="s">
        <v>4135</v>
      </c>
      <c r="AA1709" t="s">
        <v>54</v>
      </c>
      <c r="AB1709" t="s">
        <v>57</v>
      </c>
      <c r="AC1709" t="s">
        <v>57</v>
      </c>
      <c r="AH1709">
        <f t="shared" si="286"/>
        <v>0</v>
      </c>
      <c r="AI1709">
        <f t="shared" si="287"/>
        <v>1</v>
      </c>
      <c r="AJ1709" t="str">
        <f t="shared" si="288"/>
        <v/>
      </c>
      <c r="AK1709">
        <v>1</v>
      </c>
      <c r="AL1709" s="8">
        <f t="shared" si="289"/>
        <v>25.999999999999996</v>
      </c>
      <c r="AM1709" s="8">
        <f t="shared" si="290"/>
        <v>8.3333333333333329E-2</v>
      </c>
      <c r="AN1709" s="8">
        <f t="shared" si="291"/>
        <v>1.6666666666666666E-2</v>
      </c>
      <c r="AO1709" s="8">
        <f>Table1[[#This Row],[L1 Worked Time]]+Table1[[#This Row],[Idle Time]]+Table1[[#This Row],[L1 Pend Time]]</f>
        <v>26.099999999999994</v>
      </c>
      <c r="AP1709" s="1" t="str">
        <f t="shared" si="292"/>
        <v>Thu</v>
      </c>
      <c r="AQ1709" s="6">
        <f>INT(Table1[[#This Row],[Create Date]])</f>
        <v>45050</v>
      </c>
      <c r="AR1709" s="2">
        <f t="shared" si="293"/>
        <v>45050</v>
      </c>
      <c r="AS1709" s="1" t="str">
        <f t="shared" si="294"/>
        <v>14:50:10</v>
      </c>
      <c r="AT1709" s="1" t="str">
        <f t="shared" si="295"/>
        <v>Week-1</v>
      </c>
      <c r="AU1709" s="3">
        <f t="shared" si="296"/>
        <v>0.58333333333333326</v>
      </c>
      <c r="AW1709">
        <v>8.3333333333333329E-2</v>
      </c>
      <c r="AX1709">
        <v>25.999999999999996</v>
      </c>
      <c r="AY1709">
        <v>1.6666666666666666E-2</v>
      </c>
    </row>
    <row r="1710" spans="1:51" x14ac:dyDescent="0.25">
      <c r="A1710">
        <v>9975</v>
      </c>
      <c r="B1710" t="s">
        <v>59</v>
      </c>
      <c r="D1710" t="s">
        <v>43</v>
      </c>
      <c r="E1710" t="s">
        <v>2813</v>
      </c>
      <c r="F1710" t="s">
        <v>4134</v>
      </c>
      <c r="G1710" t="s">
        <v>2165</v>
      </c>
      <c r="H1710" t="s">
        <v>72</v>
      </c>
      <c r="I1710" t="s">
        <v>72</v>
      </c>
      <c r="J1710" t="s">
        <v>48</v>
      </c>
      <c r="L1710" t="s">
        <v>50</v>
      </c>
      <c r="M1710" t="s">
        <v>65</v>
      </c>
      <c r="N1710">
        <v>27</v>
      </c>
      <c r="O1710" t="s">
        <v>48</v>
      </c>
      <c r="P1710" t="s">
        <v>66</v>
      </c>
      <c r="Q1710" t="s">
        <v>73</v>
      </c>
      <c r="V1710" t="s">
        <v>48</v>
      </c>
      <c r="W1710" t="s">
        <v>54</v>
      </c>
      <c r="X1710" t="s">
        <v>148</v>
      </c>
      <c r="Y1710" t="s">
        <v>54</v>
      </c>
      <c r="Z1710" t="s">
        <v>4136</v>
      </c>
      <c r="AA1710" t="s">
        <v>54</v>
      </c>
      <c r="AB1710" t="s">
        <v>57</v>
      </c>
      <c r="AC1710" t="s">
        <v>57</v>
      </c>
      <c r="AH1710">
        <f t="shared" si="286"/>
        <v>0</v>
      </c>
      <c r="AI1710">
        <f t="shared" si="287"/>
        <v>1</v>
      </c>
      <c r="AJ1710" t="str">
        <f t="shared" si="288"/>
        <v/>
      </c>
      <c r="AK1710">
        <v>1</v>
      </c>
      <c r="AL1710" s="8">
        <f t="shared" si="289"/>
        <v>27</v>
      </c>
      <c r="AM1710" s="8">
        <f t="shared" si="290"/>
        <v>0.11666666666666667</v>
      </c>
      <c r="AN1710" s="8">
        <f t="shared" si="291"/>
        <v>1.6666666666666666E-2</v>
      </c>
      <c r="AO1710" s="8">
        <f>Table1[[#This Row],[L1 Worked Time]]+Table1[[#This Row],[Idle Time]]+Table1[[#This Row],[L1 Pend Time]]</f>
        <v>27.133333333333333</v>
      </c>
      <c r="AP1710" s="1" t="str">
        <f t="shared" si="292"/>
        <v>Thu</v>
      </c>
      <c r="AQ1710" s="6">
        <f>INT(Table1[[#This Row],[Create Date]])</f>
        <v>45050</v>
      </c>
      <c r="AR1710" s="2">
        <f t="shared" si="293"/>
        <v>45050</v>
      </c>
      <c r="AS1710" s="1" t="str">
        <f t="shared" si="294"/>
        <v>14:50:10</v>
      </c>
      <c r="AT1710" s="1" t="str">
        <f t="shared" si="295"/>
        <v>Week-1</v>
      </c>
      <c r="AU1710" s="3">
        <f t="shared" si="296"/>
        <v>0.58333333333333326</v>
      </c>
      <c r="AW1710">
        <v>0.11666666666666667</v>
      </c>
      <c r="AX1710">
        <v>27</v>
      </c>
      <c r="AY1710">
        <v>1.6666666666666666E-2</v>
      </c>
    </row>
    <row r="1711" spans="1:51" x14ac:dyDescent="0.25">
      <c r="A1711">
        <v>9974</v>
      </c>
      <c r="B1711" t="s">
        <v>59</v>
      </c>
      <c r="D1711" t="s">
        <v>43</v>
      </c>
      <c r="E1711" t="s">
        <v>2813</v>
      </c>
      <c r="F1711" t="s">
        <v>4134</v>
      </c>
      <c r="G1711" t="s">
        <v>2165</v>
      </c>
      <c r="H1711" t="s">
        <v>72</v>
      </c>
      <c r="I1711" t="s">
        <v>72</v>
      </c>
      <c r="J1711" t="s">
        <v>48</v>
      </c>
      <c r="L1711" t="s">
        <v>50</v>
      </c>
      <c r="M1711" t="s">
        <v>65</v>
      </c>
      <c r="N1711">
        <v>28</v>
      </c>
      <c r="O1711" t="s">
        <v>48</v>
      </c>
      <c r="P1711" t="s">
        <v>66</v>
      </c>
      <c r="Q1711" t="s">
        <v>73</v>
      </c>
      <c r="V1711" t="s">
        <v>48</v>
      </c>
      <c r="W1711" t="s">
        <v>54</v>
      </c>
      <c r="X1711" t="s">
        <v>954</v>
      </c>
      <c r="Y1711" t="s">
        <v>54</v>
      </c>
      <c r="Z1711" t="s">
        <v>4137</v>
      </c>
      <c r="AA1711" t="s">
        <v>54</v>
      </c>
      <c r="AB1711" t="s">
        <v>57</v>
      </c>
      <c r="AC1711" t="s">
        <v>57</v>
      </c>
      <c r="AH1711">
        <f t="shared" si="286"/>
        <v>0</v>
      </c>
      <c r="AI1711">
        <f t="shared" si="287"/>
        <v>1</v>
      </c>
      <c r="AJ1711" t="str">
        <f t="shared" si="288"/>
        <v/>
      </c>
      <c r="AK1711">
        <v>1</v>
      </c>
      <c r="AL1711" s="8">
        <f t="shared" si="289"/>
        <v>28</v>
      </c>
      <c r="AM1711" s="8">
        <f t="shared" si="290"/>
        <v>0.6333333333333333</v>
      </c>
      <c r="AN1711" s="8">
        <f t="shared" si="291"/>
        <v>1.6666666666666666E-2</v>
      </c>
      <c r="AO1711" s="8">
        <f>Table1[[#This Row],[L1 Worked Time]]+Table1[[#This Row],[Idle Time]]+Table1[[#This Row],[L1 Pend Time]]</f>
        <v>28.65</v>
      </c>
      <c r="AP1711" s="1" t="str">
        <f t="shared" si="292"/>
        <v>Thu</v>
      </c>
      <c r="AQ1711" s="6">
        <f>INT(Table1[[#This Row],[Create Date]])</f>
        <v>45050</v>
      </c>
      <c r="AR1711" s="2">
        <f t="shared" si="293"/>
        <v>45050</v>
      </c>
      <c r="AS1711" s="1" t="str">
        <f t="shared" si="294"/>
        <v>14:50:10</v>
      </c>
      <c r="AT1711" s="1" t="str">
        <f t="shared" si="295"/>
        <v>Week-1</v>
      </c>
      <c r="AU1711" s="3">
        <f t="shared" si="296"/>
        <v>0.58333333333333326</v>
      </c>
      <c r="AW1711">
        <v>0.6333333333333333</v>
      </c>
      <c r="AX1711">
        <v>28</v>
      </c>
      <c r="AY1711">
        <v>1.6666666666666666E-2</v>
      </c>
    </row>
    <row r="1712" spans="1:51" x14ac:dyDescent="0.25">
      <c r="A1712">
        <v>9973</v>
      </c>
      <c r="B1712" t="s">
        <v>59</v>
      </c>
      <c r="D1712" t="s">
        <v>43</v>
      </c>
      <c r="E1712" t="s">
        <v>2813</v>
      </c>
      <c r="F1712" t="s">
        <v>4134</v>
      </c>
      <c r="G1712" t="s">
        <v>2165</v>
      </c>
      <c r="H1712" t="s">
        <v>72</v>
      </c>
      <c r="I1712" t="s">
        <v>72</v>
      </c>
      <c r="J1712" t="s">
        <v>48</v>
      </c>
      <c r="L1712" t="s">
        <v>50</v>
      </c>
      <c r="M1712" t="s">
        <v>65</v>
      </c>
      <c r="N1712">
        <v>0</v>
      </c>
      <c r="O1712" t="s">
        <v>48</v>
      </c>
      <c r="P1712" t="s">
        <v>66</v>
      </c>
      <c r="Q1712" t="s">
        <v>73</v>
      </c>
      <c r="V1712" t="s">
        <v>48</v>
      </c>
      <c r="W1712" t="s">
        <v>54</v>
      </c>
      <c r="X1712" t="s">
        <v>269</v>
      </c>
      <c r="Y1712" t="s">
        <v>54</v>
      </c>
      <c r="Z1712" t="s">
        <v>148</v>
      </c>
      <c r="AA1712" t="s">
        <v>54</v>
      </c>
      <c r="AB1712" t="s">
        <v>57</v>
      </c>
      <c r="AC1712" t="s">
        <v>57</v>
      </c>
      <c r="AH1712">
        <f t="shared" si="286"/>
        <v>0</v>
      </c>
      <c r="AI1712">
        <f t="shared" si="287"/>
        <v>1</v>
      </c>
      <c r="AJ1712" t="str">
        <f t="shared" si="288"/>
        <v/>
      </c>
      <c r="AK1712">
        <v>1</v>
      </c>
      <c r="AL1712" s="8">
        <f t="shared" si="289"/>
        <v>0</v>
      </c>
      <c r="AM1712" s="8">
        <f t="shared" si="290"/>
        <v>0.83333333333333348</v>
      </c>
      <c r="AN1712" s="8">
        <f t="shared" si="291"/>
        <v>1.6666666666666666E-2</v>
      </c>
      <c r="AO1712" s="8">
        <f>Table1[[#This Row],[L1 Worked Time]]+Table1[[#This Row],[Idle Time]]+Table1[[#This Row],[L1 Pend Time]]</f>
        <v>0.8500000000000002</v>
      </c>
      <c r="AP1712" s="1" t="str">
        <f t="shared" si="292"/>
        <v>Thu</v>
      </c>
      <c r="AQ1712" s="6">
        <f>INT(Table1[[#This Row],[Create Date]])</f>
        <v>45050</v>
      </c>
      <c r="AR1712" s="2">
        <f t="shared" si="293"/>
        <v>45050</v>
      </c>
      <c r="AS1712" s="1" t="str">
        <f t="shared" si="294"/>
        <v>14:50:10</v>
      </c>
      <c r="AT1712" s="1" t="str">
        <f t="shared" si="295"/>
        <v>Week-1</v>
      </c>
      <c r="AU1712" s="3">
        <f t="shared" si="296"/>
        <v>0.58333333333333326</v>
      </c>
      <c r="AW1712">
        <v>0.83333333333333348</v>
      </c>
      <c r="AX1712">
        <v>0</v>
      </c>
      <c r="AY1712">
        <v>1.6666666666666666E-2</v>
      </c>
    </row>
    <row r="1713" spans="1:51" x14ac:dyDescent="0.25">
      <c r="A1713">
        <v>9972</v>
      </c>
      <c r="B1713" t="s">
        <v>59</v>
      </c>
      <c r="D1713" t="s">
        <v>43</v>
      </c>
      <c r="E1713" t="s">
        <v>2813</v>
      </c>
      <c r="F1713" t="s">
        <v>4138</v>
      </c>
      <c r="G1713" t="s">
        <v>2165</v>
      </c>
      <c r="H1713" t="s">
        <v>72</v>
      </c>
      <c r="I1713" t="s">
        <v>72</v>
      </c>
      <c r="J1713" t="s">
        <v>48</v>
      </c>
      <c r="L1713" t="s">
        <v>50</v>
      </c>
      <c r="M1713" t="s">
        <v>65</v>
      </c>
      <c r="N1713">
        <v>31</v>
      </c>
      <c r="O1713" t="s">
        <v>48</v>
      </c>
      <c r="P1713" t="s">
        <v>66</v>
      </c>
      <c r="Q1713" t="s">
        <v>73</v>
      </c>
      <c r="V1713" t="s">
        <v>48</v>
      </c>
      <c r="W1713" t="s">
        <v>54</v>
      </c>
      <c r="X1713" t="s">
        <v>106</v>
      </c>
      <c r="Y1713" t="s">
        <v>54</v>
      </c>
      <c r="Z1713" t="s">
        <v>4139</v>
      </c>
      <c r="AA1713" t="s">
        <v>54</v>
      </c>
      <c r="AB1713" t="s">
        <v>57</v>
      </c>
      <c r="AC1713" t="s">
        <v>57</v>
      </c>
      <c r="AH1713">
        <f t="shared" si="286"/>
        <v>0</v>
      </c>
      <c r="AI1713">
        <f t="shared" si="287"/>
        <v>1</v>
      </c>
      <c r="AJ1713" t="str">
        <f t="shared" si="288"/>
        <v/>
      </c>
      <c r="AK1713">
        <v>1</v>
      </c>
      <c r="AL1713" s="8">
        <f t="shared" si="289"/>
        <v>31</v>
      </c>
      <c r="AM1713" s="8">
        <f t="shared" si="290"/>
        <v>8.3333333333333329E-2</v>
      </c>
      <c r="AN1713" s="8">
        <f t="shared" si="291"/>
        <v>1.6666666666666666E-2</v>
      </c>
      <c r="AO1713" s="8">
        <f>Table1[[#This Row],[L1 Worked Time]]+Table1[[#This Row],[Idle Time]]+Table1[[#This Row],[L1 Pend Time]]</f>
        <v>31.099999999999998</v>
      </c>
      <c r="AP1713" s="1" t="str">
        <f t="shared" si="292"/>
        <v>Thu</v>
      </c>
      <c r="AQ1713" s="6">
        <f>INT(Table1[[#This Row],[Create Date]])</f>
        <v>45050</v>
      </c>
      <c r="AR1713" s="2">
        <f t="shared" si="293"/>
        <v>45050</v>
      </c>
      <c r="AS1713" s="1" t="str">
        <f t="shared" si="294"/>
        <v>14:50:09</v>
      </c>
      <c r="AT1713" s="1" t="str">
        <f t="shared" si="295"/>
        <v>Week-1</v>
      </c>
      <c r="AU1713" s="3">
        <f t="shared" si="296"/>
        <v>0.58333333333333326</v>
      </c>
      <c r="AW1713">
        <v>8.3333333333333329E-2</v>
      </c>
      <c r="AX1713">
        <v>31</v>
      </c>
      <c r="AY1713">
        <v>1.6666666666666666E-2</v>
      </c>
    </row>
    <row r="1714" spans="1:51" x14ac:dyDescent="0.25">
      <c r="A1714">
        <v>9971</v>
      </c>
      <c r="B1714" t="s">
        <v>59</v>
      </c>
      <c r="D1714" t="s">
        <v>43</v>
      </c>
      <c r="E1714" t="s">
        <v>2813</v>
      </c>
      <c r="F1714" t="s">
        <v>4138</v>
      </c>
      <c r="G1714" t="s">
        <v>2165</v>
      </c>
      <c r="H1714" t="s">
        <v>72</v>
      </c>
      <c r="I1714" t="s">
        <v>72</v>
      </c>
      <c r="J1714" t="s">
        <v>48</v>
      </c>
      <c r="L1714" t="s">
        <v>50</v>
      </c>
      <c r="M1714" t="s">
        <v>65</v>
      </c>
      <c r="N1714">
        <v>32</v>
      </c>
      <c r="O1714" t="s">
        <v>48</v>
      </c>
      <c r="P1714" t="s">
        <v>66</v>
      </c>
      <c r="Q1714" t="s">
        <v>73</v>
      </c>
      <c r="V1714" t="s">
        <v>48</v>
      </c>
      <c r="W1714" t="s">
        <v>54</v>
      </c>
      <c r="X1714" t="s">
        <v>148</v>
      </c>
      <c r="Y1714" t="s">
        <v>54</v>
      </c>
      <c r="Z1714" t="s">
        <v>4140</v>
      </c>
      <c r="AA1714" t="s">
        <v>54</v>
      </c>
      <c r="AB1714" t="s">
        <v>57</v>
      </c>
      <c r="AC1714" t="s">
        <v>57</v>
      </c>
      <c r="AH1714">
        <f t="shared" si="286"/>
        <v>0</v>
      </c>
      <c r="AI1714">
        <f t="shared" si="287"/>
        <v>1</v>
      </c>
      <c r="AJ1714" t="str">
        <f t="shared" si="288"/>
        <v/>
      </c>
      <c r="AK1714">
        <v>1</v>
      </c>
      <c r="AL1714" s="8">
        <f t="shared" si="289"/>
        <v>32</v>
      </c>
      <c r="AM1714" s="8">
        <f t="shared" si="290"/>
        <v>0.11666666666666667</v>
      </c>
      <c r="AN1714" s="8">
        <f t="shared" si="291"/>
        <v>1.6666666666666666E-2</v>
      </c>
      <c r="AO1714" s="8">
        <f>Table1[[#This Row],[L1 Worked Time]]+Table1[[#This Row],[Idle Time]]+Table1[[#This Row],[L1 Pend Time]]</f>
        <v>32.133333333333333</v>
      </c>
      <c r="AP1714" s="1" t="str">
        <f t="shared" si="292"/>
        <v>Thu</v>
      </c>
      <c r="AQ1714" s="6">
        <f>INT(Table1[[#This Row],[Create Date]])</f>
        <v>45050</v>
      </c>
      <c r="AR1714" s="2">
        <f t="shared" si="293"/>
        <v>45050</v>
      </c>
      <c r="AS1714" s="1" t="str">
        <f t="shared" si="294"/>
        <v>14:50:09</v>
      </c>
      <c r="AT1714" s="1" t="str">
        <f t="shared" si="295"/>
        <v>Week-1</v>
      </c>
      <c r="AU1714" s="3">
        <f t="shared" si="296"/>
        <v>0.58333333333333326</v>
      </c>
      <c r="AW1714">
        <v>0.11666666666666667</v>
      </c>
      <c r="AX1714">
        <v>32</v>
      </c>
      <c r="AY1714">
        <v>1.6666666666666666E-2</v>
      </c>
    </row>
    <row r="1715" spans="1:51" x14ac:dyDescent="0.25">
      <c r="A1715">
        <v>9970</v>
      </c>
      <c r="B1715" t="s">
        <v>59</v>
      </c>
      <c r="D1715" t="s">
        <v>43</v>
      </c>
      <c r="E1715" t="s">
        <v>2813</v>
      </c>
      <c r="F1715" t="s">
        <v>4138</v>
      </c>
      <c r="G1715" t="s">
        <v>2165</v>
      </c>
      <c r="H1715" t="s">
        <v>72</v>
      </c>
      <c r="I1715" t="s">
        <v>72</v>
      </c>
      <c r="J1715" t="s">
        <v>48</v>
      </c>
      <c r="L1715" t="s">
        <v>50</v>
      </c>
      <c r="M1715" t="s">
        <v>65</v>
      </c>
      <c r="N1715">
        <v>32</v>
      </c>
      <c r="O1715" t="s">
        <v>48</v>
      </c>
      <c r="P1715" t="s">
        <v>66</v>
      </c>
      <c r="Q1715" t="s">
        <v>73</v>
      </c>
      <c r="V1715" t="s">
        <v>48</v>
      </c>
      <c r="W1715" t="s">
        <v>54</v>
      </c>
      <c r="X1715" t="s">
        <v>84</v>
      </c>
      <c r="Y1715" t="s">
        <v>54</v>
      </c>
      <c r="Z1715" t="s">
        <v>4141</v>
      </c>
      <c r="AA1715" t="s">
        <v>54</v>
      </c>
      <c r="AB1715" t="s">
        <v>57</v>
      </c>
      <c r="AC1715" t="s">
        <v>57</v>
      </c>
      <c r="AH1715">
        <f t="shared" si="286"/>
        <v>0</v>
      </c>
      <c r="AI1715">
        <f t="shared" si="287"/>
        <v>1</v>
      </c>
      <c r="AJ1715" t="str">
        <f t="shared" si="288"/>
        <v/>
      </c>
      <c r="AK1715">
        <v>1</v>
      </c>
      <c r="AL1715" s="8">
        <f t="shared" si="289"/>
        <v>32</v>
      </c>
      <c r="AM1715" s="8">
        <f t="shared" si="290"/>
        <v>0.18333333333333332</v>
      </c>
      <c r="AN1715" s="8">
        <f t="shared" si="291"/>
        <v>1.6666666666666666E-2</v>
      </c>
      <c r="AO1715" s="8">
        <f>Table1[[#This Row],[L1 Worked Time]]+Table1[[#This Row],[Idle Time]]+Table1[[#This Row],[L1 Pend Time]]</f>
        <v>32.199999999999996</v>
      </c>
      <c r="AP1715" s="1" t="str">
        <f t="shared" si="292"/>
        <v>Thu</v>
      </c>
      <c r="AQ1715" s="6">
        <f>INT(Table1[[#This Row],[Create Date]])</f>
        <v>45050</v>
      </c>
      <c r="AR1715" s="2">
        <f t="shared" si="293"/>
        <v>45050</v>
      </c>
      <c r="AS1715" s="1" t="str">
        <f t="shared" si="294"/>
        <v>14:50:09</v>
      </c>
      <c r="AT1715" s="1" t="str">
        <f t="shared" si="295"/>
        <v>Week-1</v>
      </c>
      <c r="AU1715" s="3">
        <f t="shared" si="296"/>
        <v>0.58333333333333326</v>
      </c>
      <c r="AW1715">
        <v>0.18333333333333332</v>
      </c>
      <c r="AX1715">
        <v>32</v>
      </c>
      <c r="AY1715">
        <v>1.6666666666666666E-2</v>
      </c>
    </row>
    <row r="1716" spans="1:51" x14ac:dyDescent="0.25">
      <c r="A1716">
        <v>9969</v>
      </c>
      <c r="B1716" t="s">
        <v>59</v>
      </c>
      <c r="D1716" t="s">
        <v>43</v>
      </c>
      <c r="E1716" t="s">
        <v>2813</v>
      </c>
      <c r="F1716" t="s">
        <v>4138</v>
      </c>
      <c r="G1716" t="s">
        <v>2165</v>
      </c>
      <c r="H1716" t="s">
        <v>72</v>
      </c>
      <c r="I1716" t="s">
        <v>72</v>
      </c>
      <c r="J1716" t="s">
        <v>48</v>
      </c>
      <c r="L1716" t="s">
        <v>50</v>
      </c>
      <c r="M1716" t="s">
        <v>65</v>
      </c>
      <c r="N1716">
        <v>0</v>
      </c>
      <c r="O1716" t="s">
        <v>48</v>
      </c>
      <c r="P1716" t="s">
        <v>66</v>
      </c>
      <c r="Q1716" t="s">
        <v>73</v>
      </c>
      <c r="V1716" t="s">
        <v>48</v>
      </c>
      <c r="W1716" t="s">
        <v>54</v>
      </c>
      <c r="X1716" t="s">
        <v>435</v>
      </c>
      <c r="Y1716" t="s">
        <v>54</v>
      </c>
      <c r="Z1716" t="s">
        <v>254</v>
      </c>
      <c r="AA1716" t="s">
        <v>54</v>
      </c>
      <c r="AB1716" t="s">
        <v>57</v>
      </c>
      <c r="AC1716" t="s">
        <v>57</v>
      </c>
      <c r="AH1716">
        <f t="shared" si="286"/>
        <v>0</v>
      </c>
      <c r="AI1716">
        <f t="shared" si="287"/>
        <v>1</v>
      </c>
      <c r="AJ1716" t="str">
        <f t="shared" si="288"/>
        <v/>
      </c>
      <c r="AK1716">
        <v>1</v>
      </c>
      <c r="AL1716" s="8">
        <f t="shared" si="289"/>
        <v>0</v>
      </c>
      <c r="AM1716" s="8">
        <f t="shared" si="290"/>
        <v>0.21666666666666667</v>
      </c>
      <c r="AN1716" s="8">
        <f t="shared" si="291"/>
        <v>1.6666666666666666E-2</v>
      </c>
      <c r="AO1716" s="8">
        <f>Table1[[#This Row],[L1 Worked Time]]+Table1[[#This Row],[Idle Time]]+Table1[[#This Row],[L1 Pend Time]]</f>
        <v>0.23333333333333334</v>
      </c>
      <c r="AP1716" s="1" t="str">
        <f t="shared" si="292"/>
        <v>Thu</v>
      </c>
      <c r="AQ1716" s="6">
        <f>INT(Table1[[#This Row],[Create Date]])</f>
        <v>45050</v>
      </c>
      <c r="AR1716" s="2">
        <f t="shared" si="293"/>
        <v>45050</v>
      </c>
      <c r="AS1716" s="1" t="str">
        <f t="shared" si="294"/>
        <v>14:50:09</v>
      </c>
      <c r="AT1716" s="1" t="str">
        <f t="shared" si="295"/>
        <v>Week-1</v>
      </c>
      <c r="AU1716" s="3">
        <f t="shared" si="296"/>
        <v>0.58333333333333326</v>
      </c>
      <c r="AW1716">
        <v>0.21666666666666667</v>
      </c>
      <c r="AX1716">
        <v>0</v>
      </c>
      <c r="AY1716">
        <v>1.6666666666666666E-2</v>
      </c>
    </row>
    <row r="1717" spans="1:51" x14ac:dyDescent="0.25">
      <c r="A1717">
        <v>9968</v>
      </c>
      <c r="B1717" t="s">
        <v>59</v>
      </c>
      <c r="D1717" t="s">
        <v>43</v>
      </c>
      <c r="E1717" t="s">
        <v>2813</v>
      </c>
      <c r="F1717" t="s">
        <v>4142</v>
      </c>
      <c r="G1717" t="s">
        <v>2165</v>
      </c>
      <c r="H1717" t="s">
        <v>72</v>
      </c>
      <c r="I1717" t="s">
        <v>72</v>
      </c>
      <c r="J1717" t="s">
        <v>48</v>
      </c>
      <c r="L1717" t="s">
        <v>50</v>
      </c>
      <c r="M1717" t="s">
        <v>65</v>
      </c>
      <c r="N1717">
        <v>0</v>
      </c>
      <c r="O1717" t="s">
        <v>48</v>
      </c>
      <c r="P1717" t="s">
        <v>66</v>
      </c>
      <c r="Q1717" t="s">
        <v>73</v>
      </c>
      <c r="V1717" t="s">
        <v>48</v>
      </c>
      <c r="W1717" t="s">
        <v>54</v>
      </c>
      <c r="X1717" t="s">
        <v>142</v>
      </c>
      <c r="Y1717" t="s">
        <v>54</v>
      </c>
      <c r="Z1717" t="s">
        <v>302</v>
      </c>
      <c r="AA1717" t="s">
        <v>54</v>
      </c>
      <c r="AB1717" t="s">
        <v>57</v>
      </c>
      <c r="AC1717" t="s">
        <v>57</v>
      </c>
      <c r="AH1717">
        <f t="shared" si="286"/>
        <v>0</v>
      </c>
      <c r="AI1717">
        <f t="shared" si="287"/>
        <v>1</v>
      </c>
      <c r="AJ1717" t="str">
        <f t="shared" si="288"/>
        <v/>
      </c>
      <c r="AK1717">
        <v>1</v>
      </c>
      <c r="AL1717" s="8">
        <f t="shared" si="289"/>
        <v>0</v>
      </c>
      <c r="AM1717" s="8">
        <f t="shared" si="290"/>
        <v>0.1</v>
      </c>
      <c r="AN1717" s="8">
        <f t="shared" si="291"/>
        <v>1.6666666666666666E-2</v>
      </c>
      <c r="AO1717" s="8">
        <f>Table1[[#This Row],[L1 Worked Time]]+Table1[[#This Row],[Idle Time]]+Table1[[#This Row],[L1 Pend Time]]</f>
        <v>0.11666666666666667</v>
      </c>
      <c r="AP1717" s="1" t="str">
        <f t="shared" si="292"/>
        <v>Thu</v>
      </c>
      <c r="AQ1717" s="6">
        <f>INT(Table1[[#This Row],[Create Date]])</f>
        <v>45050</v>
      </c>
      <c r="AR1717" s="2">
        <f t="shared" si="293"/>
        <v>45050</v>
      </c>
      <c r="AS1717" s="1" t="str">
        <f t="shared" si="294"/>
        <v>14:40:16</v>
      </c>
      <c r="AT1717" s="1" t="str">
        <f t="shared" si="295"/>
        <v>Week-1</v>
      </c>
      <c r="AU1717" s="3">
        <f t="shared" si="296"/>
        <v>0.58333333333333326</v>
      </c>
      <c r="AW1717">
        <v>0.1</v>
      </c>
      <c r="AX1717">
        <v>0</v>
      </c>
      <c r="AY1717">
        <v>1.6666666666666666E-2</v>
      </c>
    </row>
    <row r="1718" spans="1:51" x14ac:dyDescent="0.25">
      <c r="A1718">
        <v>9967</v>
      </c>
      <c r="B1718" t="s">
        <v>59</v>
      </c>
      <c r="D1718" t="s">
        <v>43</v>
      </c>
      <c r="E1718" t="s">
        <v>2813</v>
      </c>
      <c r="F1718" t="s">
        <v>4142</v>
      </c>
      <c r="G1718" t="s">
        <v>2165</v>
      </c>
      <c r="H1718" t="s">
        <v>72</v>
      </c>
      <c r="I1718" t="s">
        <v>72</v>
      </c>
      <c r="J1718" t="s">
        <v>48</v>
      </c>
      <c r="L1718" t="s">
        <v>50</v>
      </c>
      <c r="M1718" t="s">
        <v>65</v>
      </c>
      <c r="N1718">
        <v>1</v>
      </c>
      <c r="O1718" t="s">
        <v>48</v>
      </c>
      <c r="P1718" t="s">
        <v>66</v>
      </c>
      <c r="Q1718" t="s">
        <v>73</v>
      </c>
      <c r="V1718" t="s">
        <v>48</v>
      </c>
      <c r="W1718" t="s">
        <v>54</v>
      </c>
      <c r="X1718" t="s">
        <v>142</v>
      </c>
      <c r="Y1718" t="s">
        <v>54</v>
      </c>
      <c r="Z1718" t="s">
        <v>298</v>
      </c>
      <c r="AA1718" t="s">
        <v>54</v>
      </c>
      <c r="AB1718" t="s">
        <v>57</v>
      </c>
      <c r="AC1718" t="s">
        <v>57</v>
      </c>
      <c r="AH1718">
        <f t="shared" si="286"/>
        <v>0</v>
      </c>
      <c r="AI1718">
        <f t="shared" si="287"/>
        <v>1</v>
      </c>
      <c r="AJ1718" t="str">
        <f t="shared" si="288"/>
        <v/>
      </c>
      <c r="AK1718">
        <v>1</v>
      </c>
      <c r="AL1718" s="8">
        <f t="shared" si="289"/>
        <v>1</v>
      </c>
      <c r="AM1718" s="8">
        <f t="shared" si="290"/>
        <v>0.1</v>
      </c>
      <c r="AN1718" s="8">
        <f t="shared" si="291"/>
        <v>1.6666666666666666E-2</v>
      </c>
      <c r="AO1718" s="8">
        <f>Table1[[#This Row],[L1 Worked Time]]+Table1[[#This Row],[Idle Time]]+Table1[[#This Row],[L1 Pend Time]]</f>
        <v>1.1166666666666667</v>
      </c>
      <c r="AP1718" s="1" t="str">
        <f t="shared" si="292"/>
        <v>Thu</v>
      </c>
      <c r="AQ1718" s="6">
        <f>INT(Table1[[#This Row],[Create Date]])</f>
        <v>45050</v>
      </c>
      <c r="AR1718" s="2">
        <f t="shared" si="293"/>
        <v>45050</v>
      </c>
      <c r="AS1718" s="1" t="str">
        <f t="shared" si="294"/>
        <v>14:40:16</v>
      </c>
      <c r="AT1718" s="1" t="str">
        <f t="shared" si="295"/>
        <v>Week-1</v>
      </c>
      <c r="AU1718" s="3">
        <f t="shared" si="296"/>
        <v>0.58333333333333326</v>
      </c>
      <c r="AW1718">
        <v>0.1</v>
      </c>
      <c r="AX1718">
        <v>1</v>
      </c>
      <c r="AY1718">
        <v>1.6666666666666666E-2</v>
      </c>
    </row>
    <row r="1719" spans="1:51" x14ac:dyDescent="0.25">
      <c r="A1719">
        <v>9966</v>
      </c>
      <c r="B1719" t="s">
        <v>59</v>
      </c>
      <c r="D1719" t="s">
        <v>43</v>
      </c>
      <c r="E1719" t="s">
        <v>2813</v>
      </c>
      <c r="F1719" t="s">
        <v>4143</v>
      </c>
      <c r="G1719" t="s">
        <v>2165</v>
      </c>
      <c r="H1719" t="s">
        <v>72</v>
      </c>
      <c r="I1719" t="s">
        <v>72</v>
      </c>
      <c r="J1719" t="s">
        <v>48</v>
      </c>
      <c r="L1719" t="s">
        <v>50</v>
      </c>
      <c r="M1719" t="s">
        <v>65</v>
      </c>
      <c r="N1719">
        <v>2</v>
      </c>
      <c r="O1719" t="s">
        <v>48</v>
      </c>
      <c r="P1719" t="s">
        <v>66</v>
      </c>
      <c r="Q1719" t="s">
        <v>73</v>
      </c>
      <c r="V1719" t="s">
        <v>48</v>
      </c>
      <c r="W1719" t="s">
        <v>54</v>
      </c>
      <c r="X1719" t="s">
        <v>78</v>
      </c>
      <c r="Y1719" t="s">
        <v>54</v>
      </c>
      <c r="Z1719" t="s">
        <v>2723</v>
      </c>
      <c r="AA1719" t="s">
        <v>54</v>
      </c>
      <c r="AB1719" t="s">
        <v>57</v>
      </c>
      <c r="AC1719" t="s">
        <v>57</v>
      </c>
      <c r="AH1719">
        <f t="shared" si="286"/>
        <v>0</v>
      </c>
      <c r="AI1719">
        <f t="shared" si="287"/>
        <v>1</v>
      </c>
      <c r="AJ1719" t="str">
        <f t="shared" si="288"/>
        <v/>
      </c>
      <c r="AK1719">
        <v>1</v>
      </c>
      <c r="AL1719" s="8">
        <f t="shared" si="289"/>
        <v>2</v>
      </c>
      <c r="AM1719" s="8">
        <f t="shared" si="290"/>
        <v>0.13333333333333333</v>
      </c>
      <c r="AN1719" s="8">
        <f t="shared" si="291"/>
        <v>1.6666666666666666E-2</v>
      </c>
      <c r="AO1719" s="8">
        <f>Table1[[#This Row],[L1 Worked Time]]+Table1[[#This Row],[Idle Time]]+Table1[[#This Row],[L1 Pend Time]]</f>
        <v>2.15</v>
      </c>
      <c r="AP1719" s="1" t="str">
        <f t="shared" si="292"/>
        <v>Thu</v>
      </c>
      <c r="AQ1719" s="6">
        <f>INT(Table1[[#This Row],[Create Date]])</f>
        <v>45050</v>
      </c>
      <c r="AR1719" s="2">
        <f t="shared" si="293"/>
        <v>45050</v>
      </c>
      <c r="AS1719" s="1" t="str">
        <f t="shared" si="294"/>
        <v>14:40:09</v>
      </c>
      <c r="AT1719" s="1" t="str">
        <f t="shared" si="295"/>
        <v>Week-1</v>
      </c>
      <c r="AU1719" s="3">
        <f t="shared" si="296"/>
        <v>0.58333333333333326</v>
      </c>
      <c r="AW1719">
        <v>0.13333333333333333</v>
      </c>
      <c r="AX1719">
        <v>2</v>
      </c>
      <c r="AY1719">
        <v>1.6666666666666666E-2</v>
      </c>
    </row>
    <row r="1720" spans="1:51" x14ac:dyDescent="0.25">
      <c r="A1720">
        <v>9965</v>
      </c>
      <c r="B1720" t="s">
        <v>59</v>
      </c>
      <c r="D1720" t="s">
        <v>43</v>
      </c>
      <c r="E1720" t="s">
        <v>2813</v>
      </c>
      <c r="F1720" t="s">
        <v>4143</v>
      </c>
      <c r="G1720" t="s">
        <v>2165</v>
      </c>
      <c r="H1720" t="s">
        <v>72</v>
      </c>
      <c r="I1720" t="s">
        <v>72</v>
      </c>
      <c r="J1720" t="s">
        <v>48</v>
      </c>
      <c r="L1720" t="s">
        <v>50</v>
      </c>
      <c r="M1720" t="s">
        <v>65</v>
      </c>
      <c r="N1720">
        <v>3</v>
      </c>
      <c r="O1720" t="s">
        <v>48</v>
      </c>
      <c r="P1720" t="s">
        <v>66</v>
      </c>
      <c r="Q1720" t="s">
        <v>73</v>
      </c>
      <c r="V1720" t="s">
        <v>48</v>
      </c>
      <c r="W1720" t="s">
        <v>54</v>
      </c>
      <c r="X1720" t="s">
        <v>78</v>
      </c>
      <c r="Y1720" t="s">
        <v>54</v>
      </c>
      <c r="Z1720" t="s">
        <v>3596</v>
      </c>
      <c r="AA1720" t="s">
        <v>54</v>
      </c>
      <c r="AB1720" t="s">
        <v>57</v>
      </c>
      <c r="AC1720" t="s">
        <v>57</v>
      </c>
      <c r="AH1720">
        <f t="shared" si="286"/>
        <v>0</v>
      </c>
      <c r="AI1720">
        <f t="shared" si="287"/>
        <v>1</v>
      </c>
      <c r="AJ1720" t="str">
        <f t="shared" si="288"/>
        <v/>
      </c>
      <c r="AK1720">
        <v>1</v>
      </c>
      <c r="AL1720" s="8">
        <f t="shared" si="289"/>
        <v>3</v>
      </c>
      <c r="AM1720" s="8">
        <f t="shared" si="290"/>
        <v>0.13333333333333333</v>
      </c>
      <c r="AN1720" s="8">
        <f t="shared" si="291"/>
        <v>1.6666666666666666E-2</v>
      </c>
      <c r="AO1720" s="8">
        <f>Table1[[#This Row],[L1 Worked Time]]+Table1[[#This Row],[Idle Time]]+Table1[[#This Row],[L1 Pend Time]]</f>
        <v>3.15</v>
      </c>
      <c r="AP1720" s="1" t="str">
        <f t="shared" si="292"/>
        <v>Thu</v>
      </c>
      <c r="AQ1720" s="6">
        <f>INT(Table1[[#This Row],[Create Date]])</f>
        <v>45050</v>
      </c>
      <c r="AR1720" s="2">
        <f t="shared" si="293"/>
        <v>45050</v>
      </c>
      <c r="AS1720" s="1" t="str">
        <f t="shared" si="294"/>
        <v>14:40:09</v>
      </c>
      <c r="AT1720" s="1" t="str">
        <f t="shared" si="295"/>
        <v>Week-1</v>
      </c>
      <c r="AU1720" s="3">
        <f t="shared" si="296"/>
        <v>0.58333333333333326</v>
      </c>
      <c r="AW1720">
        <v>0.13333333333333333</v>
      </c>
      <c r="AX1720">
        <v>3</v>
      </c>
      <c r="AY1720">
        <v>1.6666666666666666E-2</v>
      </c>
    </row>
    <row r="1721" spans="1:51" x14ac:dyDescent="0.25">
      <c r="A1721">
        <v>9964</v>
      </c>
      <c r="B1721" t="s">
        <v>59</v>
      </c>
      <c r="D1721" t="s">
        <v>43</v>
      </c>
      <c r="E1721" t="s">
        <v>2813</v>
      </c>
      <c r="F1721" t="s">
        <v>4143</v>
      </c>
      <c r="G1721" t="s">
        <v>2165</v>
      </c>
      <c r="H1721" t="s">
        <v>72</v>
      </c>
      <c r="I1721" t="s">
        <v>72</v>
      </c>
      <c r="J1721" t="s">
        <v>48</v>
      </c>
      <c r="L1721" t="s">
        <v>50</v>
      </c>
      <c r="M1721" t="s">
        <v>65</v>
      </c>
      <c r="N1721">
        <v>4</v>
      </c>
      <c r="O1721" t="s">
        <v>48</v>
      </c>
      <c r="P1721" t="s">
        <v>66</v>
      </c>
      <c r="Q1721" t="s">
        <v>73</v>
      </c>
      <c r="V1721" t="s">
        <v>48</v>
      </c>
      <c r="W1721" t="s">
        <v>54</v>
      </c>
      <c r="X1721" t="s">
        <v>55</v>
      </c>
      <c r="Y1721" t="s">
        <v>54</v>
      </c>
      <c r="Z1721" t="s">
        <v>770</v>
      </c>
      <c r="AA1721" t="s">
        <v>54</v>
      </c>
      <c r="AB1721" t="s">
        <v>57</v>
      </c>
      <c r="AC1721" t="s">
        <v>57</v>
      </c>
      <c r="AH1721">
        <f t="shared" si="286"/>
        <v>0</v>
      </c>
      <c r="AI1721">
        <f t="shared" si="287"/>
        <v>1</v>
      </c>
      <c r="AJ1721" t="str">
        <f t="shared" si="288"/>
        <v/>
      </c>
      <c r="AK1721">
        <v>1</v>
      </c>
      <c r="AL1721" s="8">
        <f t="shared" si="289"/>
        <v>4</v>
      </c>
      <c r="AM1721" s="8">
        <f t="shared" si="290"/>
        <v>0.15000000000000002</v>
      </c>
      <c r="AN1721" s="8">
        <f t="shared" si="291"/>
        <v>1.6666666666666666E-2</v>
      </c>
      <c r="AO1721" s="8">
        <f>Table1[[#This Row],[L1 Worked Time]]+Table1[[#This Row],[Idle Time]]+Table1[[#This Row],[L1 Pend Time]]</f>
        <v>4.166666666666667</v>
      </c>
      <c r="AP1721" s="1" t="str">
        <f t="shared" si="292"/>
        <v>Thu</v>
      </c>
      <c r="AQ1721" s="6">
        <f>INT(Table1[[#This Row],[Create Date]])</f>
        <v>45050</v>
      </c>
      <c r="AR1721" s="2">
        <f t="shared" si="293"/>
        <v>45050</v>
      </c>
      <c r="AS1721" s="1" t="str">
        <f t="shared" si="294"/>
        <v>14:40:09</v>
      </c>
      <c r="AT1721" s="1" t="str">
        <f t="shared" si="295"/>
        <v>Week-1</v>
      </c>
      <c r="AU1721" s="3">
        <f t="shared" si="296"/>
        <v>0.58333333333333326</v>
      </c>
      <c r="AW1721">
        <v>0.15000000000000002</v>
      </c>
      <c r="AX1721">
        <v>4</v>
      </c>
      <c r="AY1721">
        <v>1.6666666666666666E-2</v>
      </c>
    </row>
    <row r="1722" spans="1:51" x14ac:dyDescent="0.25">
      <c r="A1722">
        <v>9963</v>
      </c>
      <c r="B1722" t="s">
        <v>59</v>
      </c>
      <c r="D1722" t="s">
        <v>43</v>
      </c>
      <c r="E1722" t="s">
        <v>2813</v>
      </c>
      <c r="F1722" t="s">
        <v>4143</v>
      </c>
      <c r="G1722" t="s">
        <v>2165</v>
      </c>
      <c r="H1722" t="s">
        <v>72</v>
      </c>
      <c r="I1722" t="s">
        <v>72</v>
      </c>
      <c r="J1722" t="s">
        <v>48</v>
      </c>
      <c r="L1722" t="s">
        <v>50</v>
      </c>
      <c r="M1722" t="s">
        <v>65</v>
      </c>
      <c r="N1722">
        <v>5</v>
      </c>
      <c r="O1722" t="s">
        <v>48</v>
      </c>
      <c r="P1722" t="s">
        <v>66</v>
      </c>
      <c r="Q1722" t="s">
        <v>73</v>
      </c>
      <c r="V1722" t="s">
        <v>48</v>
      </c>
      <c r="W1722" t="s">
        <v>54</v>
      </c>
      <c r="X1722" t="s">
        <v>78</v>
      </c>
      <c r="Y1722" t="s">
        <v>54</v>
      </c>
      <c r="Z1722" t="s">
        <v>2900</v>
      </c>
      <c r="AA1722" t="s">
        <v>54</v>
      </c>
      <c r="AB1722" t="s">
        <v>57</v>
      </c>
      <c r="AC1722" t="s">
        <v>57</v>
      </c>
      <c r="AH1722">
        <f t="shared" si="286"/>
        <v>0</v>
      </c>
      <c r="AI1722">
        <f t="shared" si="287"/>
        <v>1</v>
      </c>
      <c r="AJ1722" t="str">
        <f t="shared" si="288"/>
        <v/>
      </c>
      <c r="AK1722">
        <v>1</v>
      </c>
      <c r="AL1722" s="8">
        <f t="shared" si="289"/>
        <v>5</v>
      </c>
      <c r="AM1722" s="8">
        <f t="shared" si="290"/>
        <v>0.13333333333333333</v>
      </c>
      <c r="AN1722" s="8">
        <f t="shared" si="291"/>
        <v>1.6666666666666666E-2</v>
      </c>
      <c r="AO1722" s="8">
        <f>Table1[[#This Row],[L1 Worked Time]]+Table1[[#This Row],[Idle Time]]+Table1[[#This Row],[L1 Pend Time]]</f>
        <v>5.15</v>
      </c>
      <c r="AP1722" s="1" t="str">
        <f t="shared" si="292"/>
        <v>Thu</v>
      </c>
      <c r="AQ1722" s="6">
        <f>INT(Table1[[#This Row],[Create Date]])</f>
        <v>45050</v>
      </c>
      <c r="AR1722" s="2">
        <f t="shared" si="293"/>
        <v>45050</v>
      </c>
      <c r="AS1722" s="1" t="str">
        <f t="shared" si="294"/>
        <v>14:40:09</v>
      </c>
      <c r="AT1722" s="1" t="str">
        <f t="shared" si="295"/>
        <v>Week-1</v>
      </c>
      <c r="AU1722" s="3">
        <f t="shared" si="296"/>
        <v>0.58333333333333326</v>
      </c>
      <c r="AW1722">
        <v>0.13333333333333333</v>
      </c>
      <c r="AX1722">
        <v>5</v>
      </c>
      <c r="AY1722">
        <v>1.6666666666666666E-2</v>
      </c>
    </row>
    <row r="1723" spans="1:51" x14ac:dyDescent="0.25">
      <c r="A1723">
        <v>9962</v>
      </c>
      <c r="B1723" t="s">
        <v>59</v>
      </c>
      <c r="D1723" t="s">
        <v>43</v>
      </c>
      <c r="E1723" t="s">
        <v>2813</v>
      </c>
      <c r="F1723" t="s">
        <v>4143</v>
      </c>
      <c r="G1723" t="s">
        <v>2165</v>
      </c>
      <c r="H1723" t="s">
        <v>72</v>
      </c>
      <c r="I1723" t="s">
        <v>72</v>
      </c>
      <c r="J1723" t="s">
        <v>48</v>
      </c>
      <c r="L1723" t="s">
        <v>50</v>
      </c>
      <c r="M1723" t="s">
        <v>65</v>
      </c>
      <c r="N1723">
        <v>6</v>
      </c>
      <c r="O1723" t="s">
        <v>48</v>
      </c>
      <c r="P1723" t="s">
        <v>66</v>
      </c>
      <c r="Q1723" t="s">
        <v>73</v>
      </c>
      <c r="V1723" t="s">
        <v>48</v>
      </c>
      <c r="W1723" t="s">
        <v>54</v>
      </c>
      <c r="X1723" t="s">
        <v>78</v>
      </c>
      <c r="Y1723" t="s">
        <v>54</v>
      </c>
      <c r="Z1723" t="s">
        <v>4144</v>
      </c>
      <c r="AA1723" t="s">
        <v>54</v>
      </c>
      <c r="AB1723" t="s">
        <v>57</v>
      </c>
      <c r="AC1723" t="s">
        <v>57</v>
      </c>
      <c r="AH1723">
        <f t="shared" si="286"/>
        <v>0</v>
      </c>
      <c r="AI1723">
        <f t="shared" si="287"/>
        <v>1</v>
      </c>
      <c r="AJ1723" t="str">
        <f t="shared" si="288"/>
        <v/>
      </c>
      <c r="AK1723">
        <v>1</v>
      </c>
      <c r="AL1723" s="8">
        <f t="shared" si="289"/>
        <v>6</v>
      </c>
      <c r="AM1723" s="8">
        <f t="shared" si="290"/>
        <v>0.13333333333333333</v>
      </c>
      <c r="AN1723" s="8">
        <f t="shared" si="291"/>
        <v>1.6666666666666666E-2</v>
      </c>
      <c r="AO1723" s="8">
        <f>Table1[[#This Row],[L1 Worked Time]]+Table1[[#This Row],[Idle Time]]+Table1[[#This Row],[L1 Pend Time]]</f>
        <v>6.15</v>
      </c>
      <c r="AP1723" s="1" t="str">
        <f t="shared" si="292"/>
        <v>Thu</v>
      </c>
      <c r="AQ1723" s="6">
        <f>INT(Table1[[#This Row],[Create Date]])</f>
        <v>45050</v>
      </c>
      <c r="AR1723" s="2">
        <f t="shared" si="293"/>
        <v>45050</v>
      </c>
      <c r="AS1723" s="1" t="str">
        <f t="shared" si="294"/>
        <v>14:40:09</v>
      </c>
      <c r="AT1723" s="1" t="str">
        <f t="shared" si="295"/>
        <v>Week-1</v>
      </c>
      <c r="AU1723" s="3">
        <f t="shared" si="296"/>
        <v>0.58333333333333326</v>
      </c>
      <c r="AW1723">
        <v>0.13333333333333333</v>
      </c>
      <c r="AX1723">
        <v>6</v>
      </c>
      <c r="AY1723">
        <v>1.6666666666666666E-2</v>
      </c>
    </row>
    <row r="1724" spans="1:51" x14ac:dyDescent="0.25">
      <c r="A1724">
        <v>9961</v>
      </c>
      <c r="B1724" t="s">
        <v>59</v>
      </c>
      <c r="D1724" t="s">
        <v>43</v>
      </c>
      <c r="E1724" t="s">
        <v>2813</v>
      </c>
      <c r="F1724" t="s">
        <v>4143</v>
      </c>
      <c r="G1724" t="s">
        <v>2165</v>
      </c>
      <c r="H1724" t="s">
        <v>72</v>
      </c>
      <c r="I1724" t="s">
        <v>72</v>
      </c>
      <c r="J1724" t="s">
        <v>48</v>
      </c>
      <c r="L1724" t="s">
        <v>50</v>
      </c>
      <c r="M1724" t="s">
        <v>65</v>
      </c>
      <c r="N1724">
        <v>7</v>
      </c>
      <c r="O1724" t="s">
        <v>48</v>
      </c>
      <c r="P1724" t="s">
        <v>66</v>
      </c>
      <c r="Q1724" t="s">
        <v>73</v>
      </c>
      <c r="V1724" t="s">
        <v>48</v>
      </c>
      <c r="W1724" t="s">
        <v>54</v>
      </c>
      <c r="X1724" t="s">
        <v>78</v>
      </c>
      <c r="Y1724" t="s">
        <v>54</v>
      </c>
      <c r="Z1724" t="s">
        <v>4145</v>
      </c>
      <c r="AA1724" t="s">
        <v>54</v>
      </c>
      <c r="AB1724" t="s">
        <v>57</v>
      </c>
      <c r="AC1724" t="s">
        <v>57</v>
      </c>
      <c r="AH1724">
        <f t="shared" si="286"/>
        <v>0</v>
      </c>
      <c r="AI1724">
        <f t="shared" si="287"/>
        <v>1</v>
      </c>
      <c r="AJ1724" t="str">
        <f t="shared" si="288"/>
        <v/>
      </c>
      <c r="AK1724">
        <v>1</v>
      </c>
      <c r="AL1724" s="8">
        <f t="shared" si="289"/>
        <v>7</v>
      </c>
      <c r="AM1724" s="8">
        <f t="shared" si="290"/>
        <v>0.13333333333333333</v>
      </c>
      <c r="AN1724" s="8">
        <f t="shared" si="291"/>
        <v>1.6666666666666666E-2</v>
      </c>
      <c r="AO1724" s="8">
        <f>Table1[[#This Row],[L1 Worked Time]]+Table1[[#This Row],[Idle Time]]+Table1[[#This Row],[L1 Pend Time]]</f>
        <v>7.15</v>
      </c>
      <c r="AP1724" s="1" t="str">
        <f t="shared" si="292"/>
        <v>Thu</v>
      </c>
      <c r="AQ1724" s="6">
        <f>INT(Table1[[#This Row],[Create Date]])</f>
        <v>45050</v>
      </c>
      <c r="AR1724" s="2">
        <f t="shared" si="293"/>
        <v>45050</v>
      </c>
      <c r="AS1724" s="1" t="str">
        <f t="shared" si="294"/>
        <v>14:40:09</v>
      </c>
      <c r="AT1724" s="1" t="str">
        <f t="shared" si="295"/>
        <v>Week-1</v>
      </c>
      <c r="AU1724" s="3">
        <f t="shared" si="296"/>
        <v>0.58333333333333326</v>
      </c>
      <c r="AW1724">
        <v>0.13333333333333333</v>
      </c>
      <c r="AX1724">
        <v>7</v>
      </c>
      <c r="AY1724">
        <v>1.6666666666666666E-2</v>
      </c>
    </row>
    <row r="1725" spans="1:51" x14ac:dyDescent="0.25">
      <c r="A1725">
        <v>9960</v>
      </c>
      <c r="B1725" t="s">
        <v>59</v>
      </c>
      <c r="D1725" t="s">
        <v>43</v>
      </c>
      <c r="E1725" t="s">
        <v>2813</v>
      </c>
      <c r="F1725" t="s">
        <v>4143</v>
      </c>
      <c r="G1725" t="s">
        <v>2165</v>
      </c>
      <c r="H1725" t="s">
        <v>72</v>
      </c>
      <c r="I1725" t="s">
        <v>72</v>
      </c>
      <c r="J1725" t="s">
        <v>48</v>
      </c>
      <c r="L1725" t="s">
        <v>50</v>
      </c>
      <c r="M1725" t="s">
        <v>65</v>
      </c>
      <c r="N1725">
        <v>8</v>
      </c>
      <c r="O1725" t="s">
        <v>48</v>
      </c>
      <c r="P1725" t="s">
        <v>66</v>
      </c>
      <c r="Q1725" t="s">
        <v>73</v>
      </c>
      <c r="V1725" t="s">
        <v>48</v>
      </c>
      <c r="W1725" t="s">
        <v>54</v>
      </c>
      <c r="X1725" t="s">
        <v>148</v>
      </c>
      <c r="Y1725" t="s">
        <v>54</v>
      </c>
      <c r="Z1725" t="s">
        <v>3888</v>
      </c>
      <c r="AA1725" t="s">
        <v>54</v>
      </c>
      <c r="AB1725" t="s">
        <v>57</v>
      </c>
      <c r="AC1725" t="s">
        <v>57</v>
      </c>
      <c r="AH1725">
        <f t="shared" si="286"/>
        <v>0</v>
      </c>
      <c r="AI1725">
        <f t="shared" si="287"/>
        <v>1</v>
      </c>
      <c r="AJ1725" t="str">
        <f t="shared" si="288"/>
        <v/>
      </c>
      <c r="AK1725">
        <v>1</v>
      </c>
      <c r="AL1725" s="8">
        <f t="shared" si="289"/>
        <v>8</v>
      </c>
      <c r="AM1725" s="8">
        <f t="shared" si="290"/>
        <v>0.11666666666666667</v>
      </c>
      <c r="AN1725" s="8">
        <f t="shared" si="291"/>
        <v>1.6666666666666666E-2</v>
      </c>
      <c r="AO1725" s="8">
        <f>Table1[[#This Row],[L1 Worked Time]]+Table1[[#This Row],[Idle Time]]+Table1[[#This Row],[L1 Pend Time]]</f>
        <v>8.1333333333333346</v>
      </c>
      <c r="AP1725" s="1" t="str">
        <f t="shared" si="292"/>
        <v>Thu</v>
      </c>
      <c r="AQ1725" s="6">
        <f>INT(Table1[[#This Row],[Create Date]])</f>
        <v>45050</v>
      </c>
      <c r="AR1725" s="2">
        <f t="shared" si="293"/>
        <v>45050</v>
      </c>
      <c r="AS1725" s="1" t="str">
        <f t="shared" si="294"/>
        <v>14:40:09</v>
      </c>
      <c r="AT1725" s="1" t="str">
        <f t="shared" si="295"/>
        <v>Week-1</v>
      </c>
      <c r="AU1725" s="3">
        <f t="shared" si="296"/>
        <v>0.58333333333333326</v>
      </c>
      <c r="AW1725">
        <v>0.11666666666666667</v>
      </c>
      <c r="AX1725">
        <v>8</v>
      </c>
      <c r="AY1725">
        <v>1.6666666666666666E-2</v>
      </c>
    </row>
    <row r="1726" spans="1:51" x14ac:dyDescent="0.25">
      <c r="A1726">
        <v>9959</v>
      </c>
      <c r="B1726" t="s">
        <v>59</v>
      </c>
      <c r="D1726" t="s">
        <v>43</v>
      </c>
      <c r="E1726" t="s">
        <v>2813</v>
      </c>
      <c r="F1726" t="s">
        <v>4143</v>
      </c>
      <c r="G1726" t="s">
        <v>2165</v>
      </c>
      <c r="H1726" t="s">
        <v>72</v>
      </c>
      <c r="I1726" t="s">
        <v>72</v>
      </c>
      <c r="J1726" t="s">
        <v>48</v>
      </c>
      <c r="L1726" t="s">
        <v>50</v>
      </c>
      <c r="M1726" t="s">
        <v>65</v>
      </c>
      <c r="N1726">
        <v>9</v>
      </c>
      <c r="O1726" t="s">
        <v>48</v>
      </c>
      <c r="P1726" t="s">
        <v>66</v>
      </c>
      <c r="Q1726" t="s">
        <v>73</v>
      </c>
      <c r="V1726" t="s">
        <v>48</v>
      </c>
      <c r="W1726" t="s">
        <v>54</v>
      </c>
      <c r="X1726" t="s">
        <v>359</v>
      </c>
      <c r="Y1726" t="s">
        <v>54</v>
      </c>
      <c r="Z1726" t="s">
        <v>4146</v>
      </c>
      <c r="AA1726" t="s">
        <v>54</v>
      </c>
      <c r="AB1726" t="s">
        <v>57</v>
      </c>
      <c r="AC1726" t="s">
        <v>57</v>
      </c>
      <c r="AH1726">
        <f t="shared" si="286"/>
        <v>0</v>
      </c>
      <c r="AI1726">
        <f t="shared" si="287"/>
        <v>1</v>
      </c>
      <c r="AJ1726" t="str">
        <f t="shared" si="288"/>
        <v/>
      </c>
      <c r="AK1726">
        <v>1</v>
      </c>
      <c r="AL1726" s="8">
        <f t="shared" si="289"/>
        <v>9</v>
      </c>
      <c r="AM1726" s="8">
        <f t="shared" si="290"/>
        <v>0.2</v>
      </c>
      <c r="AN1726" s="8">
        <f t="shared" si="291"/>
        <v>1.6666666666666666E-2</v>
      </c>
      <c r="AO1726" s="8">
        <f>Table1[[#This Row],[L1 Worked Time]]+Table1[[#This Row],[Idle Time]]+Table1[[#This Row],[L1 Pend Time]]</f>
        <v>9.2166666666666668</v>
      </c>
      <c r="AP1726" s="1" t="str">
        <f t="shared" si="292"/>
        <v>Thu</v>
      </c>
      <c r="AQ1726" s="6">
        <f>INT(Table1[[#This Row],[Create Date]])</f>
        <v>45050</v>
      </c>
      <c r="AR1726" s="2">
        <f t="shared" si="293"/>
        <v>45050</v>
      </c>
      <c r="AS1726" s="1" t="str">
        <f t="shared" si="294"/>
        <v>14:40:09</v>
      </c>
      <c r="AT1726" s="1" t="str">
        <f t="shared" si="295"/>
        <v>Week-1</v>
      </c>
      <c r="AU1726" s="3">
        <f t="shared" si="296"/>
        <v>0.58333333333333326</v>
      </c>
      <c r="AW1726">
        <v>0.2</v>
      </c>
      <c r="AX1726">
        <v>9</v>
      </c>
      <c r="AY1726">
        <v>1.6666666666666666E-2</v>
      </c>
    </row>
    <row r="1727" spans="1:51" x14ac:dyDescent="0.25">
      <c r="A1727">
        <v>9958</v>
      </c>
      <c r="B1727" t="s">
        <v>59</v>
      </c>
      <c r="D1727" t="s">
        <v>43</v>
      </c>
      <c r="E1727" t="s">
        <v>2813</v>
      </c>
      <c r="F1727" t="s">
        <v>4147</v>
      </c>
      <c r="G1727" t="s">
        <v>2165</v>
      </c>
      <c r="H1727" t="s">
        <v>72</v>
      </c>
      <c r="I1727" t="s">
        <v>72</v>
      </c>
      <c r="J1727" t="s">
        <v>48</v>
      </c>
      <c r="L1727" t="s">
        <v>50</v>
      </c>
      <c r="M1727" t="s">
        <v>65</v>
      </c>
      <c r="N1727">
        <v>7</v>
      </c>
      <c r="O1727" t="s">
        <v>48</v>
      </c>
      <c r="P1727" t="s">
        <v>66</v>
      </c>
      <c r="Q1727" t="s">
        <v>73</v>
      </c>
      <c r="V1727" t="s">
        <v>48</v>
      </c>
      <c r="W1727" t="s">
        <v>54</v>
      </c>
      <c r="X1727" t="s">
        <v>125</v>
      </c>
      <c r="Y1727" t="s">
        <v>54</v>
      </c>
      <c r="Z1727" t="s">
        <v>4148</v>
      </c>
      <c r="AA1727" t="s">
        <v>54</v>
      </c>
      <c r="AB1727" t="s">
        <v>57</v>
      </c>
      <c r="AC1727" t="s">
        <v>57</v>
      </c>
      <c r="AH1727">
        <f t="shared" si="286"/>
        <v>0</v>
      </c>
      <c r="AI1727">
        <f t="shared" si="287"/>
        <v>1</v>
      </c>
      <c r="AJ1727" t="str">
        <f t="shared" si="288"/>
        <v/>
      </c>
      <c r="AK1727">
        <v>1</v>
      </c>
      <c r="AL1727" s="8">
        <f t="shared" si="289"/>
        <v>7</v>
      </c>
      <c r="AM1727" s="8">
        <f t="shared" si="290"/>
        <v>0.23333333333333334</v>
      </c>
      <c r="AN1727" s="8">
        <f t="shared" si="291"/>
        <v>1.6666666666666666E-2</v>
      </c>
      <c r="AO1727" s="8">
        <f>Table1[[#This Row],[L1 Worked Time]]+Table1[[#This Row],[Idle Time]]+Table1[[#This Row],[L1 Pend Time]]</f>
        <v>7.25</v>
      </c>
      <c r="AP1727" s="1" t="str">
        <f t="shared" si="292"/>
        <v>Thu</v>
      </c>
      <c r="AQ1727" s="6">
        <f>INT(Table1[[#This Row],[Create Date]])</f>
        <v>45050</v>
      </c>
      <c r="AR1727" s="2">
        <f t="shared" si="293"/>
        <v>45050</v>
      </c>
      <c r="AS1727" s="1" t="str">
        <f t="shared" si="294"/>
        <v>14:30:16</v>
      </c>
      <c r="AT1727" s="1" t="str">
        <f t="shared" si="295"/>
        <v>Week-1</v>
      </c>
      <c r="AU1727" s="3">
        <f t="shared" si="296"/>
        <v>0.58333333333333326</v>
      </c>
      <c r="AW1727">
        <v>0.23333333333333334</v>
      </c>
      <c r="AX1727">
        <v>7</v>
      </c>
      <c r="AY1727">
        <v>1.6666666666666666E-2</v>
      </c>
    </row>
    <row r="1728" spans="1:51" x14ac:dyDescent="0.25">
      <c r="A1728">
        <v>9957</v>
      </c>
      <c r="B1728" t="s">
        <v>59</v>
      </c>
      <c r="D1728" t="s">
        <v>43</v>
      </c>
      <c r="E1728" t="s">
        <v>2813</v>
      </c>
      <c r="F1728" t="s">
        <v>4147</v>
      </c>
      <c r="G1728" t="s">
        <v>2165</v>
      </c>
      <c r="H1728" t="s">
        <v>72</v>
      </c>
      <c r="I1728" t="s">
        <v>72</v>
      </c>
      <c r="J1728" t="s">
        <v>48</v>
      </c>
      <c r="L1728" t="s">
        <v>50</v>
      </c>
      <c r="M1728" t="s">
        <v>65</v>
      </c>
      <c r="N1728">
        <v>6</v>
      </c>
      <c r="O1728" t="s">
        <v>48</v>
      </c>
      <c r="P1728" t="s">
        <v>66</v>
      </c>
      <c r="Q1728" t="s">
        <v>73</v>
      </c>
      <c r="V1728" t="s">
        <v>48</v>
      </c>
      <c r="W1728" t="s">
        <v>54</v>
      </c>
      <c r="X1728" t="s">
        <v>78</v>
      </c>
      <c r="Y1728" t="s">
        <v>54</v>
      </c>
      <c r="Z1728" t="s">
        <v>4149</v>
      </c>
      <c r="AA1728" t="s">
        <v>54</v>
      </c>
      <c r="AB1728" t="s">
        <v>57</v>
      </c>
      <c r="AC1728" t="s">
        <v>57</v>
      </c>
      <c r="AH1728">
        <f t="shared" si="286"/>
        <v>0</v>
      </c>
      <c r="AI1728">
        <f t="shared" si="287"/>
        <v>1</v>
      </c>
      <c r="AJ1728" t="str">
        <f t="shared" si="288"/>
        <v/>
      </c>
      <c r="AK1728">
        <v>1</v>
      </c>
      <c r="AL1728" s="8">
        <f t="shared" si="289"/>
        <v>6</v>
      </c>
      <c r="AM1728" s="8">
        <f t="shared" si="290"/>
        <v>0.13333333333333333</v>
      </c>
      <c r="AN1728" s="8">
        <f t="shared" si="291"/>
        <v>1.6666666666666666E-2</v>
      </c>
      <c r="AO1728" s="8">
        <f>Table1[[#This Row],[L1 Worked Time]]+Table1[[#This Row],[Idle Time]]+Table1[[#This Row],[L1 Pend Time]]</f>
        <v>6.15</v>
      </c>
      <c r="AP1728" s="1" t="str">
        <f t="shared" si="292"/>
        <v>Thu</v>
      </c>
      <c r="AQ1728" s="6">
        <f>INT(Table1[[#This Row],[Create Date]])</f>
        <v>45050</v>
      </c>
      <c r="AR1728" s="2">
        <f t="shared" si="293"/>
        <v>45050</v>
      </c>
      <c r="AS1728" s="1" t="str">
        <f t="shared" si="294"/>
        <v>14:30:16</v>
      </c>
      <c r="AT1728" s="1" t="str">
        <f t="shared" si="295"/>
        <v>Week-1</v>
      </c>
      <c r="AU1728" s="3">
        <f t="shared" si="296"/>
        <v>0.58333333333333326</v>
      </c>
      <c r="AW1728">
        <v>0.13333333333333333</v>
      </c>
      <c r="AX1728">
        <v>6</v>
      </c>
      <c r="AY1728">
        <v>1.6666666666666666E-2</v>
      </c>
    </row>
    <row r="1729" spans="1:51" x14ac:dyDescent="0.25">
      <c r="A1729">
        <v>9956</v>
      </c>
      <c r="B1729" t="s">
        <v>59</v>
      </c>
      <c r="D1729" t="s">
        <v>43</v>
      </c>
      <c r="E1729" t="s">
        <v>2813</v>
      </c>
      <c r="F1729" t="s">
        <v>4150</v>
      </c>
      <c r="G1729" t="s">
        <v>2165</v>
      </c>
      <c r="H1729" t="s">
        <v>72</v>
      </c>
      <c r="I1729" t="s">
        <v>72</v>
      </c>
      <c r="J1729" t="s">
        <v>48</v>
      </c>
      <c r="L1729" t="s">
        <v>50</v>
      </c>
      <c r="M1729" t="s">
        <v>65</v>
      </c>
      <c r="N1729">
        <v>5</v>
      </c>
      <c r="O1729" t="s">
        <v>48</v>
      </c>
      <c r="P1729" t="s">
        <v>66</v>
      </c>
      <c r="Q1729" t="s">
        <v>73</v>
      </c>
      <c r="V1729" t="s">
        <v>48</v>
      </c>
      <c r="W1729" t="s">
        <v>54</v>
      </c>
      <c r="X1729" t="s">
        <v>194</v>
      </c>
      <c r="Y1729" t="s">
        <v>54</v>
      </c>
      <c r="Z1729" t="s">
        <v>4151</v>
      </c>
      <c r="AA1729" t="s">
        <v>54</v>
      </c>
      <c r="AB1729" t="s">
        <v>57</v>
      </c>
      <c r="AC1729" t="s">
        <v>57</v>
      </c>
      <c r="AH1729">
        <f t="shared" si="286"/>
        <v>0</v>
      </c>
      <c r="AI1729">
        <f t="shared" si="287"/>
        <v>1</v>
      </c>
      <c r="AJ1729" t="str">
        <f t="shared" si="288"/>
        <v/>
      </c>
      <c r="AK1729">
        <v>1</v>
      </c>
      <c r="AL1729" s="8">
        <f t="shared" si="289"/>
        <v>5</v>
      </c>
      <c r="AM1729" s="8">
        <f t="shared" si="290"/>
        <v>0.25</v>
      </c>
      <c r="AN1729" s="8">
        <f t="shared" si="291"/>
        <v>1.6666666666666666E-2</v>
      </c>
      <c r="AO1729" s="8">
        <f>Table1[[#This Row],[L1 Worked Time]]+Table1[[#This Row],[Idle Time]]+Table1[[#This Row],[L1 Pend Time]]</f>
        <v>5.2666666666666666</v>
      </c>
      <c r="AP1729" s="1" t="str">
        <f t="shared" si="292"/>
        <v>Thu</v>
      </c>
      <c r="AQ1729" s="6">
        <f>INT(Table1[[#This Row],[Create Date]])</f>
        <v>45050</v>
      </c>
      <c r="AR1729" s="2">
        <f t="shared" si="293"/>
        <v>45050</v>
      </c>
      <c r="AS1729" s="1" t="str">
        <f t="shared" si="294"/>
        <v>14:30:10</v>
      </c>
      <c r="AT1729" s="1" t="str">
        <f t="shared" si="295"/>
        <v>Week-1</v>
      </c>
      <c r="AU1729" s="3">
        <f t="shared" si="296"/>
        <v>0.58333333333333326</v>
      </c>
      <c r="AW1729">
        <v>0.25</v>
      </c>
      <c r="AX1729">
        <v>5</v>
      </c>
      <c r="AY1729">
        <v>1.6666666666666666E-2</v>
      </c>
    </row>
    <row r="1730" spans="1:51" x14ac:dyDescent="0.25">
      <c r="A1730">
        <v>9955</v>
      </c>
      <c r="B1730" t="s">
        <v>59</v>
      </c>
      <c r="D1730" t="s">
        <v>43</v>
      </c>
      <c r="E1730" t="s">
        <v>2813</v>
      </c>
      <c r="F1730" t="s">
        <v>4152</v>
      </c>
      <c r="G1730" t="s">
        <v>2165</v>
      </c>
      <c r="H1730" t="s">
        <v>72</v>
      </c>
      <c r="I1730" t="s">
        <v>72</v>
      </c>
      <c r="J1730" t="s">
        <v>48</v>
      </c>
      <c r="L1730" t="s">
        <v>50</v>
      </c>
      <c r="M1730" t="s">
        <v>65</v>
      </c>
      <c r="N1730">
        <v>2</v>
      </c>
      <c r="O1730" t="s">
        <v>48</v>
      </c>
      <c r="P1730" t="s">
        <v>66</v>
      </c>
      <c r="Q1730" t="s">
        <v>73</v>
      </c>
      <c r="V1730" t="s">
        <v>48</v>
      </c>
      <c r="W1730" t="s">
        <v>54</v>
      </c>
      <c r="X1730" t="s">
        <v>142</v>
      </c>
      <c r="Y1730" t="s">
        <v>54</v>
      </c>
      <c r="Z1730" t="s">
        <v>4153</v>
      </c>
      <c r="AA1730" t="s">
        <v>54</v>
      </c>
      <c r="AB1730" t="s">
        <v>57</v>
      </c>
      <c r="AC1730" t="s">
        <v>57</v>
      </c>
      <c r="AH1730">
        <f t="shared" ref="AH1730:AH1793" si="297">IFERROR(SEARCH("MSSP",J1730,1),0)</f>
        <v>0</v>
      </c>
      <c r="AI1730">
        <f t="shared" ref="AI1730:AI1793" si="298">IF(OR(H1730="",I1730=""),"",IF(H1730=I1730,1,0))</f>
        <v>1</v>
      </c>
      <c r="AJ1730" t="str">
        <f t="shared" ref="AJ1730:AJ1793" si="299">IF(OR(H1730="",I1730=""),"",IF(H1730&lt;&gt;I1730,1,""))</f>
        <v/>
      </c>
      <c r="AK1730">
        <v>1</v>
      </c>
      <c r="AL1730" s="8">
        <f t="shared" ref="AL1730:AL1793" si="300">(N1730/1440)*1440</f>
        <v>2</v>
      </c>
      <c r="AM1730" s="8">
        <f t="shared" ref="AM1730:AM1793" si="301">((N1730/1440)-(N1730/1440)+MID(X1730,18,8))*1440</f>
        <v>0.1</v>
      </c>
      <c r="AN1730" s="8">
        <f t="shared" ref="AN1730:AN1793" si="302">(((N1730/1440)-(N1730/1440))+MID(AC1730,18,8))*1440</f>
        <v>1.6666666666666666E-2</v>
      </c>
      <c r="AO1730" s="8">
        <f>Table1[[#This Row],[L1 Worked Time]]+Table1[[#This Row],[Idle Time]]+Table1[[#This Row],[L1 Pend Time]]</f>
        <v>2.1166666666666667</v>
      </c>
      <c r="AP1730" s="1" t="str">
        <f t="shared" ref="AP1730:AP1793" si="303">TEXT(AR1730,"DDD")</f>
        <v>Thu</v>
      </c>
      <c r="AQ1730" s="6">
        <f>INT(Table1[[#This Row],[Create Date]])</f>
        <v>45050</v>
      </c>
      <c r="AR1730" s="2">
        <f t="shared" ref="AR1730:AR1793" si="304">IF(F1730="","",INT(MID(F1730,6,2)&amp;"-"&amp;MID(F1730,9,3)&amp;"-"&amp;MID(F1730,15,2)))</f>
        <v>45050</v>
      </c>
      <c r="AS1730" s="1" t="str">
        <f t="shared" ref="AS1730:AS1793" si="305">IF(F1730="","",MID(F1730,18,8))</f>
        <v>14:30:09</v>
      </c>
      <c r="AT1730" s="1" t="str">
        <f t="shared" ref="AT1730:AT1793" si="306">"Week"&amp;"-"&amp;(WEEKNUM(AR1730,2)-WEEKNUM(DATE(YEAR(AR1730),MONTH(AR1730),1),2)+1)</f>
        <v>Week-1</v>
      </c>
      <c r="AU1730" s="3">
        <f t="shared" ref="AU1730:AU1793" si="307">FLOOR(AS1730,1/24)</f>
        <v>0.58333333333333326</v>
      </c>
      <c r="AW1730">
        <v>0.1</v>
      </c>
      <c r="AX1730">
        <v>2</v>
      </c>
      <c r="AY1730">
        <v>1.6666666666666666E-2</v>
      </c>
    </row>
    <row r="1731" spans="1:51" x14ac:dyDescent="0.25">
      <c r="A1731">
        <v>9954</v>
      </c>
      <c r="B1731" t="s">
        <v>59</v>
      </c>
      <c r="D1731" t="s">
        <v>43</v>
      </c>
      <c r="E1731" t="s">
        <v>2813</v>
      </c>
      <c r="F1731" t="s">
        <v>4152</v>
      </c>
      <c r="G1731" t="s">
        <v>2165</v>
      </c>
      <c r="H1731" t="s">
        <v>72</v>
      </c>
      <c r="I1731" t="s">
        <v>72</v>
      </c>
      <c r="J1731" t="s">
        <v>48</v>
      </c>
      <c r="L1731" t="s">
        <v>50</v>
      </c>
      <c r="M1731" t="s">
        <v>65</v>
      </c>
      <c r="N1731">
        <v>0</v>
      </c>
      <c r="O1731" t="s">
        <v>48</v>
      </c>
      <c r="P1731" t="s">
        <v>66</v>
      </c>
      <c r="Q1731" t="s">
        <v>73</v>
      </c>
      <c r="V1731" t="s">
        <v>48</v>
      </c>
      <c r="W1731" t="s">
        <v>54</v>
      </c>
      <c r="X1731" t="s">
        <v>55</v>
      </c>
      <c r="Y1731" t="s">
        <v>54</v>
      </c>
      <c r="Z1731" t="s">
        <v>188</v>
      </c>
      <c r="AA1731" t="s">
        <v>54</v>
      </c>
      <c r="AB1731" t="s">
        <v>57</v>
      </c>
      <c r="AC1731" t="s">
        <v>57</v>
      </c>
      <c r="AH1731">
        <f t="shared" si="297"/>
        <v>0</v>
      </c>
      <c r="AI1731">
        <f t="shared" si="298"/>
        <v>1</v>
      </c>
      <c r="AJ1731" t="str">
        <f t="shared" si="299"/>
        <v/>
      </c>
      <c r="AK1731">
        <v>1</v>
      </c>
      <c r="AL1731" s="8">
        <f t="shared" si="300"/>
        <v>0</v>
      </c>
      <c r="AM1731" s="8">
        <f t="shared" si="301"/>
        <v>0.15000000000000002</v>
      </c>
      <c r="AN1731" s="8">
        <f t="shared" si="302"/>
        <v>1.6666666666666666E-2</v>
      </c>
      <c r="AO1731" s="8">
        <f>Table1[[#This Row],[L1 Worked Time]]+Table1[[#This Row],[Idle Time]]+Table1[[#This Row],[L1 Pend Time]]</f>
        <v>0.16666666666666669</v>
      </c>
      <c r="AP1731" s="1" t="str">
        <f t="shared" si="303"/>
        <v>Thu</v>
      </c>
      <c r="AQ1731" s="6">
        <f>INT(Table1[[#This Row],[Create Date]])</f>
        <v>45050</v>
      </c>
      <c r="AR1731" s="2">
        <f t="shared" si="304"/>
        <v>45050</v>
      </c>
      <c r="AS1731" s="1" t="str">
        <f t="shared" si="305"/>
        <v>14:30:09</v>
      </c>
      <c r="AT1731" s="1" t="str">
        <f t="shared" si="306"/>
        <v>Week-1</v>
      </c>
      <c r="AU1731" s="3">
        <f t="shared" si="307"/>
        <v>0.58333333333333326</v>
      </c>
      <c r="AW1731">
        <v>0.15000000000000002</v>
      </c>
      <c r="AX1731">
        <v>0</v>
      </c>
      <c r="AY1731">
        <v>1.6666666666666666E-2</v>
      </c>
    </row>
    <row r="1732" spans="1:51" x14ac:dyDescent="0.25">
      <c r="A1732">
        <v>9953</v>
      </c>
      <c r="B1732" t="s">
        <v>59</v>
      </c>
      <c r="D1732" t="s">
        <v>43</v>
      </c>
      <c r="E1732" t="s">
        <v>2813</v>
      </c>
      <c r="F1732" t="s">
        <v>4152</v>
      </c>
      <c r="G1732" t="s">
        <v>2165</v>
      </c>
      <c r="H1732" t="s">
        <v>72</v>
      </c>
      <c r="I1732" t="s">
        <v>72</v>
      </c>
      <c r="J1732" t="s">
        <v>48</v>
      </c>
      <c r="L1732" t="s">
        <v>50</v>
      </c>
      <c r="M1732" t="s">
        <v>65</v>
      </c>
      <c r="N1732">
        <v>0</v>
      </c>
      <c r="O1732" t="s">
        <v>48</v>
      </c>
      <c r="P1732" t="s">
        <v>66</v>
      </c>
      <c r="Q1732" t="s">
        <v>73</v>
      </c>
      <c r="V1732" t="s">
        <v>48</v>
      </c>
      <c r="W1732" t="s">
        <v>54</v>
      </c>
      <c r="X1732" t="s">
        <v>913</v>
      </c>
      <c r="Y1732" t="s">
        <v>54</v>
      </c>
      <c r="Z1732" t="s">
        <v>142</v>
      </c>
      <c r="AA1732" t="s">
        <v>54</v>
      </c>
      <c r="AB1732" t="s">
        <v>57</v>
      </c>
      <c r="AC1732" t="s">
        <v>57</v>
      </c>
      <c r="AH1732">
        <f t="shared" si="297"/>
        <v>0</v>
      </c>
      <c r="AI1732">
        <f t="shared" si="298"/>
        <v>1</v>
      </c>
      <c r="AJ1732" t="str">
        <f t="shared" si="299"/>
        <v/>
      </c>
      <c r="AK1732">
        <v>1</v>
      </c>
      <c r="AL1732" s="8">
        <f t="shared" si="300"/>
        <v>0</v>
      </c>
      <c r="AM1732" s="8">
        <f t="shared" si="301"/>
        <v>0.35</v>
      </c>
      <c r="AN1732" s="8">
        <f t="shared" si="302"/>
        <v>1.6666666666666666E-2</v>
      </c>
      <c r="AO1732" s="8">
        <f>Table1[[#This Row],[L1 Worked Time]]+Table1[[#This Row],[Idle Time]]+Table1[[#This Row],[L1 Pend Time]]</f>
        <v>0.36666666666666664</v>
      </c>
      <c r="AP1732" s="1" t="str">
        <f t="shared" si="303"/>
        <v>Thu</v>
      </c>
      <c r="AQ1732" s="6">
        <f>INT(Table1[[#This Row],[Create Date]])</f>
        <v>45050</v>
      </c>
      <c r="AR1732" s="2">
        <f t="shared" si="304"/>
        <v>45050</v>
      </c>
      <c r="AS1732" s="1" t="str">
        <f t="shared" si="305"/>
        <v>14:30:09</v>
      </c>
      <c r="AT1732" s="1" t="str">
        <f t="shared" si="306"/>
        <v>Week-1</v>
      </c>
      <c r="AU1732" s="3">
        <f t="shared" si="307"/>
        <v>0.58333333333333326</v>
      </c>
      <c r="AW1732">
        <v>0.35</v>
      </c>
      <c r="AX1732">
        <v>0</v>
      </c>
      <c r="AY1732">
        <v>1.6666666666666666E-2</v>
      </c>
    </row>
    <row r="1733" spans="1:51" x14ac:dyDescent="0.25">
      <c r="A1733">
        <v>9952</v>
      </c>
      <c r="B1733" t="s">
        <v>59</v>
      </c>
      <c r="D1733" t="s">
        <v>43</v>
      </c>
      <c r="E1733" t="s">
        <v>2813</v>
      </c>
      <c r="F1733" t="s">
        <v>4152</v>
      </c>
      <c r="G1733" t="s">
        <v>2165</v>
      </c>
      <c r="H1733" t="s">
        <v>72</v>
      </c>
      <c r="I1733" t="s">
        <v>72</v>
      </c>
      <c r="J1733" t="s">
        <v>48</v>
      </c>
      <c r="L1733" t="s">
        <v>50</v>
      </c>
      <c r="M1733" t="s">
        <v>65</v>
      </c>
      <c r="N1733">
        <v>0</v>
      </c>
      <c r="O1733" t="s">
        <v>48</v>
      </c>
      <c r="P1733" t="s">
        <v>66</v>
      </c>
      <c r="Q1733" t="s">
        <v>73</v>
      </c>
      <c r="V1733" t="s">
        <v>48</v>
      </c>
      <c r="W1733" t="s">
        <v>54</v>
      </c>
      <c r="X1733" t="s">
        <v>89</v>
      </c>
      <c r="Y1733" t="s">
        <v>54</v>
      </c>
      <c r="Z1733" t="s">
        <v>968</v>
      </c>
      <c r="AA1733" t="s">
        <v>54</v>
      </c>
      <c r="AB1733" t="s">
        <v>57</v>
      </c>
      <c r="AC1733" t="s">
        <v>57</v>
      </c>
      <c r="AH1733">
        <f t="shared" si="297"/>
        <v>0</v>
      </c>
      <c r="AI1733">
        <f t="shared" si="298"/>
        <v>1</v>
      </c>
      <c r="AJ1733" t="str">
        <f t="shared" si="299"/>
        <v/>
      </c>
      <c r="AK1733">
        <v>1</v>
      </c>
      <c r="AL1733" s="8">
        <f t="shared" si="300"/>
        <v>0</v>
      </c>
      <c r="AM1733" s="8">
        <f t="shared" si="301"/>
        <v>0.16666666666666666</v>
      </c>
      <c r="AN1733" s="8">
        <f t="shared" si="302"/>
        <v>1.6666666666666666E-2</v>
      </c>
      <c r="AO1733" s="8">
        <f>Table1[[#This Row],[L1 Worked Time]]+Table1[[#This Row],[Idle Time]]+Table1[[#This Row],[L1 Pend Time]]</f>
        <v>0.18333333333333332</v>
      </c>
      <c r="AP1733" s="1" t="str">
        <f t="shared" si="303"/>
        <v>Thu</v>
      </c>
      <c r="AQ1733" s="6">
        <f>INT(Table1[[#This Row],[Create Date]])</f>
        <v>45050</v>
      </c>
      <c r="AR1733" s="2">
        <f t="shared" si="304"/>
        <v>45050</v>
      </c>
      <c r="AS1733" s="1" t="str">
        <f t="shared" si="305"/>
        <v>14:30:09</v>
      </c>
      <c r="AT1733" s="1" t="str">
        <f t="shared" si="306"/>
        <v>Week-1</v>
      </c>
      <c r="AU1733" s="3">
        <f t="shared" si="307"/>
        <v>0.58333333333333326</v>
      </c>
      <c r="AW1733">
        <v>0.16666666666666666</v>
      </c>
      <c r="AX1733">
        <v>0</v>
      </c>
      <c r="AY1733">
        <v>1.6666666666666666E-2</v>
      </c>
    </row>
    <row r="1734" spans="1:51" x14ac:dyDescent="0.25">
      <c r="A1734">
        <v>9951</v>
      </c>
      <c r="B1734" t="s">
        <v>59</v>
      </c>
      <c r="D1734" t="s">
        <v>43</v>
      </c>
      <c r="E1734" t="s">
        <v>2813</v>
      </c>
      <c r="F1734" t="s">
        <v>4152</v>
      </c>
      <c r="G1734" t="s">
        <v>2165</v>
      </c>
      <c r="H1734" t="s">
        <v>72</v>
      </c>
      <c r="I1734" t="s">
        <v>72</v>
      </c>
      <c r="J1734" t="s">
        <v>48</v>
      </c>
      <c r="L1734" t="s">
        <v>50</v>
      </c>
      <c r="M1734" t="s">
        <v>65</v>
      </c>
      <c r="N1734">
        <v>0</v>
      </c>
      <c r="O1734" t="s">
        <v>48</v>
      </c>
      <c r="P1734" t="s">
        <v>66</v>
      </c>
      <c r="Q1734" t="s">
        <v>73</v>
      </c>
      <c r="V1734" t="s">
        <v>48</v>
      </c>
      <c r="W1734" t="s">
        <v>54</v>
      </c>
      <c r="X1734" t="s">
        <v>142</v>
      </c>
      <c r="Y1734" t="s">
        <v>54</v>
      </c>
      <c r="Z1734" t="s">
        <v>302</v>
      </c>
      <c r="AA1734" t="s">
        <v>54</v>
      </c>
      <c r="AB1734" t="s">
        <v>57</v>
      </c>
      <c r="AC1734" t="s">
        <v>57</v>
      </c>
      <c r="AH1734">
        <f t="shared" si="297"/>
        <v>0</v>
      </c>
      <c r="AI1734">
        <f t="shared" si="298"/>
        <v>1</v>
      </c>
      <c r="AJ1734" t="str">
        <f t="shared" si="299"/>
        <v/>
      </c>
      <c r="AK1734">
        <v>1</v>
      </c>
      <c r="AL1734" s="8">
        <f t="shared" si="300"/>
        <v>0</v>
      </c>
      <c r="AM1734" s="8">
        <f t="shared" si="301"/>
        <v>0.1</v>
      </c>
      <c r="AN1734" s="8">
        <f t="shared" si="302"/>
        <v>1.6666666666666666E-2</v>
      </c>
      <c r="AO1734" s="8">
        <f>Table1[[#This Row],[L1 Worked Time]]+Table1[[#This Row],[Idle Time]]+Table1[[#This Row],[L1 Pend Time]]</f>
        <v>0.11666666666666667</v>
      </c>
      <c r="AP1734" s="1" t="str">
        <f t="shared" si="303"/>
        <v>Thu</v>
      </c>
      <c r="AQ1734" s="6">
        <f>INT(Table1[[#This Row],[Create Date]])</f>
        <v>45050</v>
      </c>
      <c r="AR1734" s="2">
        <f t="shared" si="304"/>
        <v>45050</v>
      </c>
      <c r="AS1734" s="1" t="str">
        <f t="shared" si="305"/>
        <v>14:30:09</v>
      </c>
      <c r="AT1734" s="1" t="str">
        <f t="shared" si="306"/>
        <v>Week-1</v>
      </c>
      <c r="AU1734" s="3">
        <f t="shared" si="307"/>
        <v>0.58333333333333326</v>
      </c>
      <c r="AW1734">
        <v>0.1</v>
      </c>
      <c r="AX1734">
        <v>0</v>
      </c>
      <c r="AY1734">
        <v>1.6666666666666666E-2</v>
      </c>
    </row>
    <row r="1735" spans="1:51" x14ac:dyDescent="0.25">
      <c r="A1735">
        <v>9950</v>
      </c>
      <c r="B1735" t="s">
        <v>59</v>
      </c>
      <c r="D1735" t="s">
        <v>43</v>
      </c>
      <c r="E1735" t="s">
        <v>2813</v>
      </c>
      <c r="F1735" t="s">
        <v>4152</v>
      </c>
      <c r="G1735" t="s">
        <v>2165</v>
      </c>
      <c r="H1735" t="s">
        <v>72</v>
      </c>
      <c r="I1735" t="s">
        <v>72</v>
      </c>
      <c r="J1735" t="s">
        <v>48</v>
      </c>
      <c r="L1735" t="s">
        <v>50</v>
      </c>
      <c r="M1735" t="s">
        <v>65</v>
      </c>
      <c r="N1735">
        <v>0</v>
      </c>
      <c r="O1735" t="s">
        <v>48</v>
      </c>
      <c r="P1735" t="s">
        <v>66</v>
      </c>
      <c r="Q1735" t="s">
        <v>73</v>
      </c>
      <c r="V1735" t="s">
        <v>48</v>
      </c>
      <c r="W1735" t="s">
        <v>54</v>
      </c>
      <c r="X1735" t="s">
        <v>940</v>
      </c>
      <c r="Y1735" t="s">
        <v>54</v>
      </c>
      <c r="Z1735" t="s">
        <v>142</v>
      </c>
      <c r="AA1735" t="s">
        <v>54</v>
      </c>
      <c r="AB1735" t="s">
        <v>57</v>
      </c>
      <c r="AC1735" t="s">
        <v>57</v>
      </c>
      <c r="AH1735">
        <f t="shared" si="297"/>
        <v>0</v>
      </c>
      <c r="AI1735">
        <f t="shared" si="298"/>
        <v>1</v>
      </c>
      <c r="AJ1735" t="str">
        <f t="shared" si="299"/>
        <v/>
      </c>
      <c r="AK1735">
        <v>1</v>
      </c>
      <c r="AL1735" s="8">
        <f t="shared" si="300"/>
        <v>0</v>
      </c>
      <c r="AM1735" s="8">
        <f t="shared" si="301"/>
        <v>0.71666666666666667</v>
      </c>
      <c r="AN1735" s="8">
        <f t="shared" si="302"/>
        <v>1.6666666666666666E-2</v>
      </c>
      <c r="AO1735" s="8">
        <f>Table1[[#This Row],[L1 Worked Time]]+Table1[[#This Row],[Idle Time]]+Table1[[#This Row],[L1 Pend Time]]</f>
        <v>0.73333333333333339</v>
      </c>
      <c r="AP1735" s="1" t="str">
        <f t="shared" si="303"/>
        <v>Thu</v>
      </c>
      <c r="AQ1735" s="6">
        <f>INT(Table1[[#This Row],[Create Date]])</f>
        <v>45050</v>
      </c>
      <c r="AR1735" s="2">
        <f t="shared" si="304"/>
        <v>45050</v>
      </c>
      <c r="AS1735" s="1" t="str">
        <f t="shared" si="305"/>
        <v>14:30:09</v>
      </c>
      <c r="AT1735" s="1" t="str">
        <f t="shared" si="306"/>
        <v>Week-1</v>
      </c>
      <c r="AU1735" s="3">
        <f t="shared" si="307"/>
        <v>0.58333333333333326</v>
      </c>
      <c r="AW1735">
        <v>0.71666666666666667</v>
      </c>
      <c r="AX1735">
        <v>0</v>
      </c>
      <c r="AY1735">
        <v>1.6666666666666666E-2</v>
      </c>
    </row>
    <row r="1736" spans="1:51" x14ac:dyDescent="0.25">
      <c r="A1736">
        <v>9949</v>
      </c>
      <c r="B1736" t="s">
        <v>59</v>
      </c>
      <c r="C1736" t="s">
        <v>60</v>
      </c>
      <c r="D1736" t="s">
        <v>43</v>
      </c>
      <c r="E1736" t="s">
        <v>4154</v>
      </c>
      <c r="F1736" t="s">
        <v>4152</v>
      </c>
      <c r="G1736" t="s">
        <v>77</v>
      </c>
      <c r="H1736" t="s">
        <v>47</v>
      </c>
      <c r="I1736" t="s">
        <v>47</v>
      </c>
      <c r="J1736" t="s">
        <v>64</v>
      </c>
      <c r="L1736" t="s">
        <v>50</v>
      </c>
      <c r="M1736" t="s">
        <v>65</v>
      </c>
      <c r="N1736">
        <v>11</v>
      </c>
      <c r="O1736" t="s">
        <v>48</v>
      </c>
      <c r="P1736" t="s">
        <v>66</v>
      </c>
      <c r="Q1736" t="s">
        <v>317</v>
      </c>
      <c r="V1736" t="s">
        <v>48</v>
      </c>
      <c r="W1736" t="s">
        <v>54</v>
      </c>
      <c r="X1736" t="s">
        <v>359</v>
      </c>
      <c r="Y1736" t="s">
        <v>54</v>
      </c>
      <c r="Z1736" t="s">
        <v>4155</v>
      </c>
      <c r="AA1736" t="s">
        <v>54</v>
      </c>
      <c r="AB1736" t="s">
        <v>57</v>
      </c>
      <c r="AC1736" t="s">
        <v>4156</v>
      </c>
      <c r="AH1736">
        <f t="shared" si="297"/>
        <v>0</v>
      </c>
      <c r="AI1736">
        <f t="shared" si="298"/>
        <v>1</v>
      </c>
      <c r="AJ1736" t="str">
        <f t="shared" si="299"/>
        <v/>
      </c>
      <c r="AK1736">
        <v>1</v>
      </c>
      <c r="AL1736" s="8">
        <f t="shared" si="300"/>
        <v>11</v>
      </c>
      <c r="AM1736" s="8">
        <f t="shared" si="301"/>
        <v>0.2</v>
      </c>
      <c r="AN1736" s="8">
        <f t="shared" si="302"/>
        <v>54.116666666666667</v>
      </c>
      <c r="AO1736" s="8">
        <f>Table1[[#This Row],[L1 Worked Time]]+Table1[[#This Row],[Idle Time]]+Table1[[#This Row],[L1 Pend Time]]</f>
        <v>65.316666666666663</v>
      </c>
      <c r="AP1736" s="1" t="str">
        <f t="shared" si="303"/>
        <v>Thu</v>
      </c>
      <c r="AQ1736" s="6">
        <f>INT(Table1[[#This Row],[Create Date]])</f>
        <v>45050</v>
      </c>
      <c r="AR1736" s="2">
        <f t="shared" si="304"/>
        <v>45050</v>
      </c>
      <c r="AS1736" s="1" t="str">
        <f t="shared" si="305"/>
        <v>14:30:09</v>
      </c>
      <c r="AT1736" s="1" t="str">
        <f t="shared" si="306"/>
        <v>Week-1</v>
      </c>
      <c r="AU1736" s="3">
        <f t="shared" si="307"/>
        <v>0.58333333333333326</v>
      </c>
      <c r="AW1736">
        <v>0.2</v>
      </c>
      <c r="AX1736">
        <v>11</v>
      </c>
      <c r="AY1736">
        <v>54.116666666666667</v>
      </c>
    </row>
    <row r="1737" spans="1:51" x14ac:dyDescent="0.25">
      <c r="A1737">
        <v>9947</v>
      </c>
      <c r="B1737" t="s">
        <v>59</v>
      </c>
      <c r="D1737" t="s">
        <v>43</v>
      </c>
      <c r="E1737" t="s">
        <v>2813</v>
      </c>
      <c r="F1737" t="s">
        <v>4157</v>
      </c>
      <c r="G1737" t="s">
        <v>2165</v>
      </c>
      <c r="H1737" t="s">
        <v>72</v>
      </c>
      <c r="I1737" t="s">
        <v>72</v>
      </c>
      <c r="J1737" t="s">
        <v>48</v>
      </c>
      <c r="L1737" t="s">
        <v>50</v>
      </c>
      <c r="M1737" t="s">
        <v>65</v>
      </c>
      <c r="N1737">
        <v>8</v>
      </c>
      <c r="O1737" t="s">
        <v>48</v>
      </c>
      <c r="P1737" t="s">
        <v>66</v>
      </c>
      <c r="Q1737" t="s">
        <v>73</v>
      </c>
      <c r="V1737" t="s">
        <v>48</v>
      </c>
      <c r="W1737" t="s">
        <v>54</v>
      </c>
      <c r="X1737" t="s">
        <v>194</v>
      </c>
      <c r="Y1737" t="s">
        <v>54</v>
      </c>
      <c r="Z1737" t="s">
        <v>1884</v>
      </c>
      <c r="AA1737" t="s">
        <v>54</v>
      </c>
      <c r="AB1737" t="s">
        <v>57</v>
      </c>
      <c r="AC1737" t="s">
        <v>57</v>
      </c>
      <c r="AH1737">
        <f t="shared" si="297"/>
        <v>0</v>
      </c>
      <c r="AI1737">
        <f t="shared" si="298"/>
        <v>1</v>
      </c>
      <c r="AJ1737" t="str">
        <f t="shared" si="299"/>
        <v/>
      </c>
      <c r="AK1737">
        <v>1</v>
      </c>
      <c r="AL1737" s="8">
        <f t="shared" si="300"/>
        <v>8</v>
      </c>
      <c r="AM1737" s="8">
        <f t="shared" si="301"/>
        <v>0.25</v>
      </c>
      <c r="AN1737" s="8">
        <f t="shared" si="302"/>
        <v>1.6666666666666666E-2</v>
      </c>
      <c r="AO1737" s="8">
        <f>Table1[[#This Row],[L1 Worked Time]]+Table1[[#This Row],[Idle Time]]+Table1[[#This Row],[L1 Pend Time]]</f>
        <v>8.2666666666666675</v>
      </c>
      <c r="AP1737" s="1" t="str">
        <f t="shared" si="303"/>
        <v>Thu</v>
      </c>
      <c r="AQ1737" s="6">
        <f>INT(Table1[[#This Row],[Create Date]])</f>
        <v>45050</v>
      </c>
      <c r="AR1737" s="2">
        <f t="shared" si="304"/>
        <v>45050</v>
      </c>
      <c r="AS1737" s="1" t="str">
        <f t="shared" si="305"/>
        <v>14:20:11</v>
      </c>
      <c r="AT1737" s="1" t="str">
        <f t="shared" si="306"/>
        <v>Week-1</v>
      </c>
      <c r="AU1737" s="3">
        <f t="shared" si="307"/>
        <v>0.58333333333333326</v>
      </c>
      <c r="AW1737">
        <v>0.25</v>
      </c>
      <c r="AX1737">
        <v>8</v>
      </c>
      <c r="AY1737">
        <v>1.6666666666666666E-2</v>
      </c>
    </row>
    <row r="1738" spans="1:51" x14ac:dyDescent="0.25">
      <c r="A1738">
        <v>9948</v>
      </c>
      <c r="B1738" t="s">
        <v>59</v>
      </c>
      <c r="D1738" t="s">
        <v>43</v>
      </c>
      <c r="E1738" t="s">
        <v>2813</v>
      </c>
      <c r="F1738" t="s">
        <v>4157</v>
      </c>
      <c r="G1738" t="s">
        <v>2165</v>
      </c>
      <c r="H1738" t="s">
        <v>72</v>
      </c>
      <c r="I1738" t="s">
        <v>72</v>
      </c>
      <c r="J1738" t="s">
        <v>48</v>
      </c>
      <c r="L1738" t="s">
        <v>50</v>
      </c>
      <c r="M1738" t="s">
        <v>65</v>
      </c>
      <c r="N1738">
        <v>6</v>
      </c>
      <c r="O1738" t="s">
        <v>48</v>
      </c>
      <c r="P1738" t="s">
        <v>66</v>
      </c>
      <c r="Q1738" t="s">
        <v>73</v>
      </c>
      <c r="V1738" t="s">
        <v>48</v>
      </c>
      <c r="W1738" t="s">
        <v>54</v>
      </c>
      <c r="X1738" t="s">
        <v>55</v>
      </c>
      <c r="Y1738" t="s">
        <v>54</v>
      </c>
      <c r="Z1738" t="s">
        <v>4158</v>
      </c>
      <c r="AA1738" t="s">
        <v>54</v>
      </c>
      <c r="AB1738" t="s">
        <v>57</v>
      </c>
      <c r="AC1738" t="s">
        <v>57</v>
      </c>
      <c r="AH1738">
        <f t="shared" si="297"/>
        <v>0</v>
      </c>
      <c r="AI1738">
        <f t="shared" si="298"/>
        <v>1</v>
      </c>
      <c r="AJ1738" t="str">
        <f t="shared" si="299"/>
        <v/>
      </c>
      <c r="AK1738">
        <v>1</v>
      </c>
      <c r="AL1738" s="8">
        <f t="shared" si="300"/>
        <v>6</v>
      </c>
      <c r="AM1738" s="8">
        <f t="shared" si="301"/>
        <v>0.15000000000000002</v>
      </c>
      <c r="AN1738" s="8">
        <f t="shared" si="302"/>
        <v>1.6666666666666666E-2</v>
      </c>
      <c r="AO1738" s="8">
        <f>Table1[[#This Row],[L1 Worked Time]]+Table1[[#This Row],[Idle Time]]+Table1[[#This Row],[L1 Pend Time]]</f>
        <v>6.166666666666667</v>
      </c>
      <c r="AP1738" s="1" t="str">
        <f t="shared" si="303"/>
        <v>Thu</v>
      </c>
      <c r="AQ1738" s="6">
        <f>INT(Table1[[#This Row],[Create Date]])</f>
        <v>45050</v>
      </c>
      <c r="AR1738" s="2">
        <f t="shared" si="304"/>
        <v>45050</v>
      </c>
      <c r="AS1738" s="1" t="str">
        <f t="shared" si="305"/>
        <v>14:20:11</v>
      </c>
      <c r="AT1738" s="1" t="str">
        <f t="shared" si="306"/>
        <v>Week-1</v>
      </c>
      <c r="AU1738" s="3">
        <f t="shared" si="307"/>
        <v>0.58333333333333326</v>
      </c>
      <c r="AW1738">
        <v>0.15000000000000002</v>
      </c>
      <c r="AX1738">
        <v>6</v>
      </c>
      <c r="AY1738">
        <v>1.6666666666666666E-2</v>
      </c>
    </row>
    <row r="1739" spans="1:51" x14ac:dyDescent="0.25">
      <c r="A1739">
        <v>9946</v>
      </c>
      <c r="B1739" t="s">
        <v>59</v>
      </c>
      <c r="D1739" t="s">
        <v>43</v>
      </c>
      <c r="E1739" t="s">
        <v>2813</v>
      </c>
      <c r="F1739" t="s">
        <v>4157</v>
      </c>
      <c r="G1739" t="s">
        <v>2165</v>
      </c>
      <c r="H1739" t="s">
        <v>72</v>
      </c>
      <c r="I1739" t="s">
        <v>72</v>
      </c>
      <c r="J1739" t="s">
        <v>48</v>
      </c>
      <c r="L1739" t="s">
        <v>50</v>
      </c>
      <c r="M1739" t="s">
        <v>65</v>
      </c>
      <c r="N1739">
        <v>1</v>
      </c>
      <c r="O1739" t="s">
        <v>48</v>
      </c>
      <c r="P1739" t="s">
        <v>66</v>
      </c>
      <c r="Q1739" t="s">
        <v>73</v>
      </c>
      <c r="V1739" t="s">
        <v>48</v>
      </c>
      <c r="W1739" t="s">
        <v>54</v>
      </c>
      <c r="X1739" t="s">
        <v>89</v>
      </c>
      <c r="Y1739" t="s">
        <v>54</v>
      </c>
      <c r="Z1739" t="s">
        <v>3010</v>
      </c>
      <c r="AA1739" t="s">
        <v>54</v>
      </c>
      <c r="AB1739" t="s">
        <v>57</v>
      </c>
      <c r="AC1739" t="s">
        <v>4159</v>
      </c>
      <c r="AH1739">
        <f t="shared" si="297"/>
        <v>0</v>
      </c>
      <c r="AI1739">
        <f t="shared" si="298"/>
        <v>1</v>
      </c>
      <c r="AJ1739" t="str">
        <f t="shared" si="299"/>
        <v/>
      </c>
      <c r="AK1739">
        <v>1</v>
      </c>
      <c r="AL1739" s="8">
        <f t="shared" si="300"/>
        <v>1</v>
      </c>
      <c r="AM1739" s="8">
        <f t="shared" si="301"/>
        <v>0.16666666666666666</v>
      </c>
      <c r="AN1739" s="8">
        <f t="shared" si="302"/>
        <v>4.5333333333333332</v>
      </c>
      <c r="AO1739" s="8">
        <f>Table1[[#This Row],[L1 Worked Time]]+Table1[[#This Row],[Idle Time]]+Table1[[#This Row],[L1 Pend Time]]</f>
        <v>5.7</v>
      </c>
      <c r="AP1739" s="1" t="str">
        <f t="shared" si="303"/>
        <v>Thu</v>
      </c>
      <c r="AQ1739" s="6">
        <f>INT(Table1[[#This Row],[Create Date]])</f>
        <v>45050</v>
      </c>
      <c r="AR1739" s="2">
        <f t="shared" si="304"/>
        <v>45050</v>
      </c>
      <c r="AS1739" s="1" t="str">
        <f t="shared" si="305"/>
        <v>14:20:11</v>
      </c>
      <c r="AT1739" s="1" t="str">
        <f t="shared" si="306"/>
        <v>Week-1</v>
      </c>
      <c r="AU1739" s="3">
        <f t="shared" si="307"/>
        <v>0.58333333333333326</v>
      </c>
      <c r="AW1739">
        <v>0.16666666666666666</v>
      </c>
      <c r="AX1739">
        <v>1</v>
      </c>
      <c r="AY1739">
        <v>4.5333333333333332</v>
      </c>
    </row>
    <row r="1740" spans="1:51" x14ac:dyDescent="0.25">
      <c r="A1740">
        <v>9945</v>
      </c>
      <c r="B1740" t="s">
        <v>59</v>
      </c>
      <c r="D1740" t="s">
        <v>43</v>
      </c>
      <c r="E1740" t="s">
        <v>2813</v>
      </c>
      <c r="F1740" t="s">
        <v>4157</v>
      </c>
      <c r="G1740" t="s">
        <v>2165</v>
      </c>
      <c r="H1740" t="s">
        <v>72</v>
      </c>
      <c r="I1740" t="s">
        <v>72</v>
      </c>
      <c r="J1740" t="s">
        <v>48</v>
      </c>
      <c r="L1740" t="s">
        <v>50</v>
      </c>
      <c r="M1740" t="s">
        <v>65</v>
      </c>
      <c r="N1740">
        <v>4</v>
      </c>
      <c r="O1740" t="s">
        <v>48</v>
      </c>
      <c r="P1740" t="s">
        <v>66</v>
      </c>
      <c r="Q1740" t="s">
        <v>73</v>
      </c>
      <c r="V1740" t="s">
        <v>48</v>
      </c>
      <c r="W1740" t="s">
        <v>54</v>
      </c>
      <c r="X1740" t="s">
        <v>78</v>
      </c>
      <c r="Y1740" t="s">
        <v>54</v>
      </c>
      <c r="Z1740" t="s">
        <v>4160</v>
      </c>
      <c r="AA1740" t="s">
        <v>54</v>
      </c>
      <c r="AB1740" t="s">
        <v>57</v>
      </c>
      <c r="AC1740" t="s">
        <v>57</v>
      </c>
      <c r="AH1740">
        <f t="shared" si="297"/>
        <v>0</v>
      </c>
      <c r="AI1740">
        <f t="shared" si="298"/>
        <v>1</v>
      </c>
      <c r="AJ1740" t="str">
        <f t="shared" si="299"/>
        <v/>
      </c>
      <c r="AK1740">
        <v>1</v>
      </c>
      <c r="AL1740" s="8">
        <f t="shared" si="300"/>
        <v>4</v>
      </c>
      <c r="AM1740" s="8">
        <f t="shared" si="301"/>
        <v>0.13333333333333333</v>
      </c>
      <c r="AN1740" s="8">
        <f t="shared" si="302"/>
        <v>1.6666666666666666E-2</v>
      </c>
      <c r="AO1740" s="8">
        <f>Table1[[#This Row],[L1 Worked Time]]+Table1[[#This Row],[Idle Time]]+Table1[[#This Row],[L1 Pend Time]]</f>
        <v>4.1500000000000004</v>
      </c>
      <c r="AP1740" s="1" t="str">
        <f t="shared" si="303"/>
        <v>Thu</v>
      </c>
      <c r="AQ1740" s="6">
        <f>INT(Table1[[#This Row],[Create Date]])</f>
        <v>45050</v>
      </c>
      <c r="AR1740" s="2">
        <f t="shared" si="304"/>
        <v>45050</v>
      </c>
      <c r="AS1740" s="1" t="str">
        <f t="shared" si="305"/>
        <v>14:20:11</v>
      </c>
      <c r="AT1740" s="1" t="str">
        <f t="shared" si="306"/>
        <v>Week-1</v>
      </c>
      <c r="AU1740" s="3">
        <f t="shared" si="307"/>
        <v>0.58333333333333326</v>
      </c>
      <c r="AW1740">
        <v>0.13333333333333333</v>
      </c>
      <c r="AX1740">
        <v>4</v>
      </c>
      <c r="AY1740">
        <v>1.6666666666666666E-2</v>
      </c>
    </row>
    <row r="1741" spans="1:51" x14ac:dyDescent="0.25">
      <c r="A1741">
        <v>9944</v>
      </c>
      <c r="B1741" t="s">
        <v>59</v>
      </c>
      <c r="D1741" t="s">
        <v>43</v>
      </c>
      <c r="E1741" t="s">
        <v>2813</v>
      </c>
      <c r="F1741" t="s">
        <v>4157</v>
      </c>
      <c r="G1741" t="s">
        <v>2165</v>
      </c>
      <c r="H1741" t="s">
        <v>72</v>
      </c>
      <c r="I1741" t="s">
        <v>72</v>
      </c>
      <c r="J1741" t="s">
        <v>48</v>
      </c>
      <c r="L1741" t="s">
        <v>50</v>
      </c>
      <c r="M1741" t="s">
        <v>65</v>
      </c>
      <c r="N1741">
        <v>4</v>
      </c>
      <c r="O1741" t="s">
        <v>48</v>
      </c>
      <c r="P1741" t="s">
        <v>66</v>
      </c>
      <c r="Q1741" t="s">
        <v>73</v>
      </c>
      <c r="V1741" t="s">
        <v>48</v>
      </c>
      <c r="W1741" t="s">
        <v>54</v>
      </c>
      <c r="X1741" t="s">
        <v>142</v>
      </c>
      <c r="Y1741" t="s">
        <v>54</v>
      </c>
      <c r="Z1741" t="s">
        <v>579</v>
      </c>
      <c r="AA1741" t="s">
        <v>54</v>
      </c>
      <c r="AB1741" t="s">
        <v>57</v>
      </c>
      <c r="AC1741" t="s">
        <v>57</v>
      </c>
      <c r="AH1741">
        <f t="shared" si="297"/>
        <v>0</v>
      </c>
      <c r="AI1741">
        <f t="shared" si="298"/>
        <v>1</v>
      </c>
      <c r="AJ1741" t="str">
        <f t="shared" si="299"/>
        <v/>
      </c>
      <c r="AK1741">
        <v>1</v>
      </c>
      <c r="AL1741" s="8">
        <f t="shared" si="300"/>
        <v>4</v>
      </c>
      <c r="AM1741" s="8">
        <f t="shared" si="301"/>
        <v>0.1</v>
      </c>
      <c r="AN1741" s="8">
        <f t="shared" si="302"/>
        <v>1.6666666666666666E-2</v>
      </c>
      <c r="AO1741" s="8">
        <f>Table1[[#This Row],[L1 Worked Time]]+Table1[[#This Row],[Idle Time]]+Table1[[#This Row],[L1 Pend Time]]</f>
        <v>4.1166666666666663</v>
      </c>
      <c r="AP1741" s="1" t="str">
        <f t="shared" si="303"/>
        <v>Thu</v>
      </c>
      <c r="AQ1741" s="6">
        <f>INT(Table1[[#This Row],[Create Date]])</f>
        <v>45050</v>
      </c>
      <c r="AR1741" s="2">
        <f t="shared" si="304"/>
        <v>45050</v>
      </c>
      <c r="AS1741" s="1" t="str">
        <f t="shared" si="305"/>
        <v>14:20:11</v>
      </c>
      <c r="AT1741" s="1" t="str">
        <f t="shared" si="306"/>
        <v>Week-1</v>
      </c>
      <c r="AU1741" s="3">
        <f t="shared" si="307"/>
        <v>0.58333333333333326</v>
      </c>
      <c r="AW1741">
        <v>0.1</v>
      </c>
      <c r="AX1741">
        <v>4</v>
      </c>
      <c r="AY1741">
        <v>1.6666666666666666E-2</v>
      </c>
    </row>
    <row r="1742" spans="1:51" x14ac:dyDescent="0.25">
      <c r="A1742">
        <v>9943</v>
      </c>
      <c r="B1742" t="s">
        <v>59</v>
      </c>
      <c r="D1742" t="s">
        <v>43</v>
      </c>
      <c r="E1742" t="s">
        <v>2813</v>
      </c>
      <c r="F1742" t="s">
        <v>4161</v>
      </c>
      <c r="G1742" t="s">
        <v>2165</v>
      </c>
      <c r="H1742" t="s">
        <v>72</v>
      </c>
      <c r="I1742" t="s">
        <v>72</v>
      </c>
      <c r="J1742" t="s">
        <v>48</v>
      </c>
      <c r="L1742" t="s">
        <v>50</v>
      </c>
      <c r="M1742" t="s">
        <v>65</v>
      </c>
      <c r="N1742">
        <v>4</v>
      </c>
      <c r="O1742" t="s">
        <v>48</v>
      </c>
      <c r="P1742" t="s">
        <v>66</v>
      </c>
      <c r="Q1742" t="s">
        <v>73</v>
      </c>
      <c r="V1742" t="s">
        <v>48</v>
      </c>
      <c r="W1742" t="s">
        <v>54</v>
      </c>
      <c r="X1742" t="s">
        <v>55</v>
      </c>
      <c r="Y1742" t="s">
        <v>54</v>
      </c>
      <c r="Z1742" t="s">
        <v>4162</v>
      </c>
      <c r="AA1742" t="s">
        <v>54</v>
      </c>
      <c r="AB1742" t="s">
        <v>57</v>
      </c>
      <c r="AC1742" t="s">
        <v>57</v>
      </c>
      <c r="AH1742">
        <f t="shared" si="297"/>
        <v>0</v>
      </c>
      <c r="AI1742">
        <f t="shared" si="298"/>
        <v>1</v>
      </c>
      <c r="AJ1742" t="str">
        <f t="shared" si="299"/>
        <v/>
      </c>
      <c r="AK1742">
        <v>1</v>
      </c>
      <c r="AL1742" s="8">
        <f t="shared" si="300"/>
        <v>4</v>
      </c>
      <c r="AM1742" s="8">
        <f t="shared" si="301"/>
        <v>0.15000000000000002</v>
      </c>
      <c r="AN1742" s="8">
        <f t="shared" si="302"/>
        <v>1.6666666666666666E-2</v>
      </c>
      <c r="AO1742" s="8">
        <f>Table1[[#This Row],[L1 Worked Time]]+Table1[[#This Row],[Idle Time]]+Table1[[#This Row],[L1 Pend Time]]</f>
        <v>4.166666666666667</v>
      </c>
      <c r="AP1742" s="1" t="str">
        <f t="shared" si="303"/>
        <v>Thu</v>
      </c>
      <c r="AQ1742" s="6">
        <f>INT(Table1[[#This Row],[Create Date]])</f>
        <v>45050</v>
      </c>
      <c r="AR1742" s="2">
        <f t="shared" si="304"/>
        <v>45050</v>
      </c>
      <c r="AS1742" s="1" t="str">
        <f t="shared" si="305"/>
        <v>14:19:47</v>
      </c>
      <c r="AT1742" s="1" t="str">
        <f t="shared" si="306"/>
        <v>Week-1</v>
      </c>
      <c r="AU1742" s="3">
        <f t="shared" si="307"/>
        <v>0.58333333333333326</v>
      </c>
      <c r="AW1742">
        <v>0.15000000000000002</v>
      </c>
      <c r="AX1742">
        <v>4</v>
      </c>
      <c r="AY1742">
        <v>1.6666666666666666E-2</v>
      </c>
    </row>
    <row r="1743" spans="1:51" x14ac:dyDescent="0.25">
      <c r="A1743">
        <v>9942</v>
      </c>
      <c r="B1743" t="s">
        <v>59</v>
      </c>
      <c r="D1743" t="s">
        <v>43</v>
      </c>
      <c r="E1743" t="s">
        <v>2813</v>
      </c>
      <c r="F1743" t="s">
        <v>4161</v>
      </c>
      <c r="G1743" t="s">
        <v>2165</v>
      </c>
      <c r="H1743" t="s">
        <v>72</v>
      </c>
      <c r="I1743" t="s">
        <v>72</v>
      </c>
      <c r="J1743" t="s">
        <v>48</v>
      </c>
      <c r="L1743" t="s">
        <v>50</v>
      </c>
      <c r="M1743" t="s">
        <v>65</v>
      </c>
      <c r="N1743">
        <v>4</v>
      </c>
      <c r="O1743" t="s">
        <v>48</v>
      </c>
      <c r="P1743" t="s">
        <v>66</v>
      </c>
      <c r="Q1743" t="s">
        <v>73</v>
      </c>
      <c r="V1743" t="s">
        <v>48</v>
      </c>
      <c r="W1743" t="s">
        <v>54</v>
      </c>
      <c r="X1743" t="s">
        <v>78</v>
      </c>
      <c r="Y1743" t="s">
        <v>54</v>
      </c>
      <c r="Z1743" t="s">
        <v>4163</v>
      </c>
      <c r="AA1743" t="s">
        <v>54</v>
      </c>
      <c r="AB1743" t="s">
        <v>57</v>
      </c>
      <c r="AC1743" t="s">
        <v>57</v>
      </c>
      <c r="AH1743">
        <f t="shared" si="297"/>
        <v>0</v>
      </c>
      <c r="AI1743">
        <f t="shared" si="298"/>
        <v>1</v>
      </c>
      <c r="AJ1743" t="str">
        <f t="shared" si="299"/>
        <v/>
      </c>
      <c r="AK1743">
        <v>1</v>
      </c>
      <c r="AL1743" s="8">
        <f t="shared" si="300"/>
        <v>4</v>
      </c>
      <c r="AM1743" s="8">
        <f t="shared" si="301"/>
        <v>0.13333333333333333</v>
      </c>
      <c r="AN1743" s="8">
        <f t="shared" si="302"/>
        <v>1.6666666666666666E-2</v>
      </c>
      <c r="AO1743" s="8">
        <f>Table1[[#This Row],[L1 Worked Time]]+Table1[[#This Row],[Idle Time]]+Table1[[#This Row],[L1 Pend Time]]</f>
        <v>4.1500000000000004</v>
      </c>
      <c r="AP1743" s="1" t="str">
        <f t="shared" si="303"/>
        <v>Thu</v>
      </c>
      <c r="AQ1743" s="6">
        <f>INT(Table1[[#This Row],[Create Date]])</f>
        <v>45050</v>
      </c>
      <c r="AR1743" s="2">
        <f t="shared" si="304"/>
        <v>45050</v>
      </c>
      <c r="AS1743" s="1" t="str">
        <f t="shared" si="305"/>
        <v>14:19:47</v>
      </c>
      <c r="AT1743" s="1" t="str">
        <f t="shared" si="306"/>
        <v>Week-1</v>
      </c>
      <c r="AU1743" s="3">
        <f t="shared" si="307"/>
        <v>0.58333333333333326</v>
      </c>
      <c r="AW1743">
        <v>0.13333333333333333</v>
      </c>
      <c r="AX1743">
        <v>4</v>
      </c>
      <c r="AY1743">
        <v>1.6666666666666666E-2</v>
      </c>
    </row>
    <row r="1744" spans="1:51" x14ac:dyDescent="0.25">
      <c r="A1744">
        <v>9941</v>
      </c>
      <c r="B1744" t="s">
        <v>59</v>
      </c>
      <c r="D1744" t="s">
        <v>43</v>
      </c>
      <c r="E1744" t="s">
        <v>2813</v>
      </c>
      <c r="F1744" t="s">
        <v>4161</v>
      </c>
      <c r="G1744" t="s">
        <v>2165</v>
      </c>
      <c r="H1744" t="s">
        <v>72</v>
      </c>
      <c r="I1744" t="s">
        <v>72</v>
      </c>
      <c r="J1744" t="s">
        <v>48</v>
      </c>
      <c r="L1744" t="s">
        <v>50</v>
      </c>
      <c r="M1744" t="s">
        <v>65</v>
      </c>
      <c r="N1744">
        <v>4</v>
      </c>
      <c r="O1744" t="s">
        <v>48</v>
      </c>
      <c r="P1744" t="s">
        <v>66</v>
      </c>
      <c r="Q1744" t="s">
        <v>73</v>
      </c>
      <c r="V1744" t="s">
        <v>48</v>
      </c>
      <c r="W1744" t="s">
        <v>54</v>
      </c>
      <c r="X1744" t="s">
        <v>89</v>
      </c>
      <c r="Y1744" t="s">
        <v>54</v>
      </c>
      <c r="Z1744" t="s">
        <v>4164</v>
      </c>
      <c r="AA1744" t="s">
        <v>54</v>
      </c>
      <c r="AB1744" t="s">
        <v>57</v>
      </c>
      <c r="AC1744" t="s">
        <v>57</v>
      </c>
      <c r="AH1744">
        <f t="shared" si="297"/>
        <v>0</v>
      </c>
      <c r="AI1744">
        <f t="shared" si="298"/>
        <v>1</v>
      </c>
      <c r="AJ1744" t="str">
        <f t="shared" si="299"/>
        <v/>
      </c>
      <c r="AK1744">
        <v>1</v>
      </c>
      <c r="AL1744" s="8">
        <f t="shared" si="300"/>
        <v>4</v>
      </c>
      <c r="AM1744" s="8">
        <f t="shared" si="301"/>
        <v>0.16666666666666666</v>
      </c>
      <c r="AN1744" s="8">
        <f t="shared" si="302"/>
        <v>1.6666666666666666E-2</v>
      </c>
      <c r="AO1744" s="8">
        <f>Table1[[#This Row],[L1 Worked Time]]+Table1[[#This Row],[Idle Time]]+Table1[[#This Row],[L1 Pend Time]]</f>
        <v>4.1833333333333336</v>
      </c>
      <c r="AP1744" s="1" t="str">
        <f t="shared" si="303"/>
        <v>Thu</v>
      </c>
      <c r="AQ1744" s="6">
        <f>INT(Table1[[#This Row],[Create Date]])</f>
        <v>45050</v>
      </c>
      <c r="AR1744" s="2">
        <f t="shared" si="304"/>
        <v>45050</v>
      </c>
      <c r="AS1744" s="1" t="str">
        <f t="shared" si="305"/>
        <v>14:19:47</v>
      </c>
      <c r="AT1744" s="1" t="str">
        <f t="shared" si="306"/>
        <v>Week-1</v>
      </c>
      <c r="AU1744" s="3">
        <f t="shared" si="307"/>
        <v>0.58333333333333326</v>
      </c>
      <c r="AW1744">
        <v>0.16666666666666666</v>
      </c>
      <c r="AX1744">
        <v>4</v>
      </c>
      <c r="AY1744">
        <v>1.6666666666666666E-2</v>
      </c>
    </row>
    <row r="1745" spans="1:51" x14ac:dyDescent="0.25">
      <c r="A1745">
        <v>9940</v>
      </c>
      <c r="B1745" t="s">
        <v>59</v>
      </c>
      <c r="D1745" t="s">
        <v>43</v>
      </c>
      <c r="E1745" t="s">
        <v>2813</v>
      </c>
      <c r="F1745" t="s">
        <v>4161</v>
      </c>
      <c r="G1745" t="s">
        <v>2165</v>
      </c>
      <c r="H1745" t="s">
        <v>72</v>
      </c>
      <c r="I1745" t="s">
        <v>72</v>
      </c>
      <c r="J1745" t="s">
        <v>48</v>
      </c>
      <c r="L1745" t="s">
        <v>50</v>
      </c>
      <c r="M1745" t="s">
        <v>65</v>
      </c>
      <c r="N1745">
        <v>4</v>
      </c>
      <c r="O1745" t="s">
        <v>48</v>
      </c>
      <c r="P1745" t="s">
        <v>66</v>
      </c>
      <c r="Q1745" t="s">
        <v>73</v>
      </c>
      <c r="V1745" t="s">
        <v>48</v>
      </c>
      <c r="W1745" t="s">
        <v>54</v>
      </c>
      <c r="X1745" t="s">
        <v>142</v>
      </c>
      <c r="Y1745" t="s">
        <v>54</v>
      </c>
      <c r="Z1745" t="s">
        <v>69</v>
      </c>
      <c r="AA1745" t="s">
        <v>54</v>
      </c>
      <c r="AB1745" t="s">
        <v>57</v>
      </c>
      <c r="AC1745" t="s">
        <v>57</v>
      </c>
      <c r="AH1745">
        <f t="shared" si="297"/>
        <v>0</v>
      </c>
      <c r="AI1745">
        <f t="shared" si="298"/>
        <v>1</v>
      </c>
      <c r="AJ1745" t="str">
        <f t="shared" si="299"/>
        <v/>
      </c>
      <c r="AK1745">
        <v>1</v>
      </c>
      <c r="AL1745" s="8">
        <f t="shared" si="300"/>
        <v>4</v>
      </c>
      <c r="AM1745" s="8">
        <f t="shared" si="301"/>
        <v>0.1</v>
      </c>
      <c r="AN1745" s="8">
        <f t="shared" si="302"/>
        <v>1.6666666666666666E-2</v>
      </c>
      <c r="AO1745" s="8">
        <f>Table1[[#This Row],[L1 Worked Time]]+Table1[[#This Row],[Idle Time]]+Table1[[#This Row],[L1 Pend Time]]</f>
        <v>4.1166666666666663</v>
      </c>
      <c r="AP1745" s="1" t="str">
        <f t="shared" si="303"/>
        <v>Thu</v>
      </c>
      <c r="AQ1745" s="6">
        <f>INT(Table1[[#This Row],[Create Date]])</f>
        <v>45050</v>
      </c>
      <c r="AR1745" s="2">
        <f t="shared" si="304"/>
        <v>45050</v>
      </c>
      <c r="AS1745" s="1" t="str">
        <f t="shared" si="305"/>
        <v>14:19:47</v>
      </c>
      <c r="AT1745" s="1" t="str">
        <f t="shared" si="306"/>
        <v>Week-1</v>
      </c>
      <c r="AU1745" s="3">
        <f t="shared" si="307"/>
        <v>0.58333333333333326</v>
      </c>
      <c r="AW1745">
        <v>0.1</v>
      </c>
      <c r="AX1745">
        <v>4</v>
      </c>
      <c r="AY1745">
        <v>1.6666666666666666E-2</v>
      </c>
    </row>
    <row r="1746" spans="1:51" x14ac:dyDescent="0.25">
      <c r="A1746">
        <v>9939</v>
      </c>
      <c r="B1746" t="s">
        <v>59</v>
      </c>
      <c r="D1746" t="s">
        <v>43</v>
      </c>
      <c r="E1746" t="s">
        <v>2813</v>
      </c>
      <c r="F1746" t="s">
        <v>4161</v>
      </c>
      <c r="G1746" t="s">
        <v>2165</v>
      </c>
      <c r="H1746" t="s">
        <v>72</v>
      </c>
      <c r="I1746" t="s">
        <v>72</v>
      </c>
      <c r="J1746" t="s">
        <v>48</v>
      </c>
      <c r="L1746" t="s">
        <v>50</v>
      </c>
      <c r="M1746" t="s">
        <v>65</v>
      </c>
      <c r="N1746">
        <v>4</v>
      </c>
      <c r="O1746" t="s">
        <v>48</v>
      </c>
      <c r="P1746" t="s">
        <v>66</v>
      </c>
      <c r="Q1746" t="s">
        <v>73</v>
      </c>
      <c r="V1746" t="s">
        <v>48</v>
      </c>
      <c r="W1746" t="s">
        <v>54</v>
      </c>
      <c r="X1746" t="s">
        <v>84</v>
      </c>
      <c r="Y1746" t="s">
        <v>54</v>
      </c>
      <c r="Z1746" t="s">
        <v>4165</v>
      </c>
      <c r="AA1746" t="s">
        <v>54</v>
      </c>
      <c r="AB1746" t="s">
        <v>57</v>
      </c>
      <c r="AC1746" t="s">
        <v>57</v>
      </c>
      <c r="AH1746">
        <f t="shared" si="297"/>
        <v>0</v>
      </c>
      <c r="AI1746">
        <f t="shared" si="298"/>
        <v>1</v>
      </c>
      <c r="AJ1746" t="str">
        <f t="shared" si="299"/>
        <v/>
      </c>
      <c r="AK1746">
        <v>1</v>
      </c>
      <c r="AL1746" s="8">
        <f t="shared" si="300"/>
        <v>4</v>
      </c>
      <c r="AM1746" s="8">
        <f t="shared" si="301"/>
        <v>0.18333333333333332</v>
      </c>
      <c r="AN1746" s="8">
        <f t="shared" si="302"/>
        <v>1.6666666666666666E-2</v>
      </c>
      <c r="AO1746" s="8">
        <f>Table1[[#This Row],[L1 Worked Time]]+Table1[[#This Row],[Idle Time]]+Table1[[#This Row],[L1 Pend Time]]</f>
        <v>4.2</v>
      </c>
      <c r="AP1746" s="1" t="str">
        <f t="shared" si="303"/>
        <v>Thu</v>
      </c>
      <c r="AQ1746" s="6">
        <f>INT(Table1[[#This Row],[Create Date]])</f>
        <v>45050</v>
      </c>
      <c r="AR1746" s="2">
        <f t="shared" si="304"/>
        <v>45050</v>
      </c>
      <c r="AS1746" s="1" t="str">
        <f t="shared" si="305"/>
        <v>14:19:47</v>
      </c>
      <c r="AT1746" s="1" t="str">
        <f t="shared" si="306"/>
        <v>Week-1</v>
      </c>
      <c r="AU1746" s="3">
        <f t="shared" si="307"/>
        <v>0.58333333333333326</v>
      </c>
      <c r="AW1746">
        <v>0.18333333333333332</v>
      </c>
      <c r="AX1746">
        <v>4</v>
      </c>
      <c r="AY1746">
        <v>1.6666666666666666E-2</v>
      </c>
    </row>
    <row r="1747" spans="1:51" x14ac:dyDescent="0.25">
      <c r="A1747">
        <v>9938</v>
      </c>
      <c r="B1747" t="s">
        <v>59</v>
      </c>
      <c r="D1747" t="s">
        <v>43</v>
      </c>
      <c r="E1747" t="s">
        <v>2813</v>
      </c>
      <c r="F1747" t="s">
        <v>4166</v>
      </c>
      <c r="G1747" t="s">
        <v>2165</v>
      </c>
      <c r="H1747" t="s">
        <v>72</v>
      </c>
      <c r="I1747" t="s">
        <v>72</v>
      </c>
      <c r="J1747" t="s">
        <v>48</v>
      </c>
      <c r="L1747" t="s">
        <v>50</v>
      </c>
      <c r="M1747" t="s">
        <v>65</v>
      </c>
      <c r="N1747">
        <v>1</v>
      </c>
      <c r="O1747" t="s">
        <v>48</v>
      </c>
      <c r="P1747" t="s">
        <v>66</v>
      </c>
      <c r="Q1747" t="s">
        <v>73</v>
      </c>
      <c r="V1747" t="s">
        <v>48</v>
      </c>
      <c r="W1747" t="s">
        <v>54</v>
      </c>
      <c r="X1747" t="s">
        <v>148</v>
      </c>
      <c r="Y1747" t="s">
        <v>54</v>
      </c>
      <c r="Z1747" t="s">
        <v>3010</v>
      </c>
      <c r="AA1747" t="s">
        <v>54</v>
      </c>
      <c r="AB1747" t="s">
        <v>57</v>
      </c>
      <c r="AC1747" t="s">
        <v>57</v>
      </c>
      <c r="AH1747">
        <f t="shared" si="297"/>
        <v>0</v>
      </c>
      <c r="AI1747">
        <f t="shared" si="298"/>
        <v>1</v>
      </c>
      <c r="AJ1747" t="str">
        <f t="shared" si="299"/>
        <v/>
      </c>
      <c r="AK1747">
        <v>1</v>
      </c>
      <c r="AL1747" s="8">
        <f t="shared" si="300"/>
        <v>1</v>
      </c>
      <c r="AM1747" s="8">
        <f t="shared" si="301"/>
        <v>0.11666666666666667</v>
      </c>
      <c r="AN1747" s="8">
        <f t="shared" si="302"/>
        <v>1.6666666666666666E-2</v>
      </c>
      <c r="AO1747" s="8">
        <f>Table1[[#This Row],[L1 Worked Time]]+Table1[[#This Row],[Idle Time]]+Table1[[#This Row],[L1 Pend Time]]</f>
        <v>1.1333333333333333</v>
      </c>
      <c r="AP1747" s="1" t="str">
        <f t="shared" si="303"/>
        <v>Thu</v>
      </c>
      <c r="AQ1747" s="6">
        <f>INT(Table1[[#This Row],[Create Date]])</f>
        <v>45050</v>
      </c>
      <c r="AR1747" s="2">
        <f t="shared" si="304"/>
        <v>45050</v>
      </c>
      <c r="AS1747" s="1" t="str">
        <f t="shared" si="305"/>
        <v>14:00:08</v>
      </c>
      <c r="AT1747" s="1" t="str">
        <f t="shared" si="306"/>
        <v>Week-1</v>
      </c>
      <c r="AU1747" s="3">
        <f t="shared" si="307"/>
        <v>0.58333333333333326</v>
      </c>
      <c r="AW1747">
        <v>0.11666666666666667</v>
      </c>
      <c r="AX1747">
        <v>1</v>
      </c>
      <c r="AY1747">
        <v>1.6666666666666666E-2</v>
      </c>
    </row>
    <row r="1748" spans="1:51" x14ac:dyDescent="0.25">
      <c r="A1748">
        <v>9936</v>
      </c>
      <c r="B1748" t="s">
        <v>59</v>
      </c>
      <c r="D1748" t="s">
        <v>43</v>
      </c>
      <c r="E1748" t="s">
        <v>2813</v>
      </c>
      <c r="F1748" t="s">
        <v>4166</v>
      </c>
      <c r="G1748" t="s">
        <v>2165</v>
      </c>
      <c r="H1748" t="s">
        <v>72</v>
      </c>
      <c r="I1748" t="s">
        <v>72</v>
      </c>
      <c r="J1748" t="s">
        <v>48</v>
      </c>
      <c r="L1748" t="s">
        <v>50</v>
      </c>
      <c r="M1748" t="s">
        <v>65</v>
      </c>
      <c r="N1748">
        <v>1</v>
      </c>
      <c r="O1748" t="s">
        <v>48</v>
      </c>
      <c r="P1748" t="s">
        <v>66</v>
      </c>
      <c r="Q1748" t="s">
        <v>73</v>
      </c>
      <c r="V1748" t="s">
        <v>48</v>
      </c>
      <c r="W1748" t="s">
        <v>54</v>
      </c>
      <c r="X1748" t="s">
        <v>359</v>
      </c>
      <c r="Y1748" t="s">
        <v>54</v>
      </c>
      <c r="Z1748" t="s">
        <v>4167</v>
      </c>
      <c r="AA1748" t="s">
        <v>54</v>
      </c>
      <c r="AB1748" t="s">
        <v>57</v>
      </c>
      <c r="AC1748" t="s">
        <v>57</v>
      </c>
      <c r="AH1748">
        <f t="shared" si="297"/>
        <v>0</v>
      </c>
      <c r="AI1748">
        <f t="shared" si="298"/>
        <v>1</v>
      </c>
      <c r="AJ1748" t="str">
        <f t="shared" si="299"/>
        <v/>
      </c>
      <c r="AK1748">
        <v>1</v>
      </c>
      <c r="AL1748" s="8">
        <f t="shared" si="300"/>
        <v>1</v>
      </c>
      <c r="AM1748" s="8">
        <f t="shared" si="301"/>
        <v>0.2</v>
      </c>
      <c r="AN1748" s="8">
        <f t="shared" si="302"/>
        <v>1.6666666666666666E-2</v>
      </c>
      <c r="AO1748" s="8">
        <f>Table1[[#This Row],[L1 Worked Time]]+Table1[[#This Row],[Idle Time]]+Table1[[#This Row],[L1 Pend Time]]</f>
        <v>1.2166666666666666</v>
      </c>
      <c r="AP1748" s="1" t="str">
        <f t="shared" si="303"/>
        <v>Thu</v>
      </c>
      <c r="AQ1748" s="6">
        <f>INT(Table1[[#This Row],[Create Date]])</f>
        <v>45050</v>
      </c>
      <c r="AR1748" s="2">
        <f t="shared" si="304"/>
        <v>45050</v>
      </c>
      <c r="AS1748" s="1" t="str">
        <f t="shared" si="305"/>
        <v>14:00:08</v>
      </c>
      <c r="AT1748" s="1" t="str">
        <f t="shared" si="306"/>
        <v>Week-1</v>
      </c>
      <c r="AU1748" s="3">
        <f t="shared" si="307"/>
        <v>0.58333333333333326</v>
      </c>
      <c r="AW1748">
        <v>0.2</v>
      </c>
      <c r="AX1748">
        <v>1</v>
      </c>
      <c r="AY1748">
        <v>1.6666666666666666E-2</v>
      </c>
    </row>
    <row r="1749" spans="1:51" x14ac:dyDescent="0.25">
      <c r="A1749">
        <v>9937</v>
      </c>
      <c r="B1749" t="s">
        <v>59</v>
      </c>
      <c r="D1749" t="s">
        <v>43</v>
      </c>
      <c r="E1749" t="s">
        <v>2813</v>
      </c>
      <c r="F1749" t="s">
        <v>4166</v>
      </c>
      <c r="G1749" t="s">
        <v>2165</v>
      </c>
      <c r="H1749" t="s">
        <v>72</v>
      </c>
      <c r="I1749" t="s">
        <v>72</v>
      </c>
      <c r="J1749" t="s">
        <v>48</v>
      </c>
      <c r="L1749" t="s">
        <v>50</v>
      </c>
      <c r="M1749" t="s">
        <v>65</v>
      </c>
      <c r="N1749">
        <v>2</v>
      </c>
      <c r="O1749" t="s">
        <v>48</v>
      </c>
      <c r="P1749" t="s">
        <v>66</v>
      </c>
      <c r="Q1749" t="s">
        <v>73</v>
      </c>
      <c r="V1749" t="s">
        <v>48</v>
      </c>
      <c r="W1749" t="s">
        <v>54</v>
      </c>
      <c r="X1749" t="s">
        <v>55</v>
      </c>
      <c r="Y1749" t="s">
        <v>54</v>
      </c>
      <c r="Z1749" t="s">
        <v>1779</v>
      </c>
      <c r="AA1749" t="s">
        <v>54</v>
      </c>
      <c r="AB1749" t="s">
        <v>57</v>
      </c>
      <c r="AC1749" t="s">
        <v>57</v>
      </c>
      <c r="AH1749">
        <f t="shared" si="297"/>
        <v>0</v>
      </c>
      <c r="AI1749">
        <f t="shared" si="298"/>
        <v>1</v>
      </c>
      <c r="AJ1749" t="str">
        <f t="shared" si="299"/>
        <v/>
      </c>
      <c r="AK1749">
        <v>1</v>
      </c>
      <c r="AL1749" s="8">
        <f t="shared" si="300"/>
        <v>2</v>
      </c>
      <c r="AM1749" s="8">
        <f t="shared" si="301"/>
        <v>0.15000000000000002</v>
      </c>
      <c r="AN1749" s="8">
        <f t="shared" si="302"/>
        <v>1.6666666666666666E-2</v>
      </c>
      <c r="AO1749" s="8">
        <f>Table1[[#This Row],[L1 Worked Time]]+Table1[[#This Row],[Idle Time]]+Table1[[#This Row],[L1 Pend Time]]</f>
        <v>2.1666666666666665</v>
      </c>
      <c r="AP1749" s="1" t="str">
        <f t="shared" si="303"/>
        <v>Thu</v>
      </c>
      <c r="AQ1749" s="6">
        <f>INT(Table1[[#This Row],[Create Date]])</f>
        <v>45050</v>
      </c>
      <c r="AR1749" s="2">
        <f t="shared" si="304"/>
        <v>45050</v>
      </c>
      <c r="AS1749" s="1" t="str">
        <f t="shared" si="305"/>
        <v>14:00:08</v>
      </c>
      <c r="AT1749" s="1" t="str">
        <f t="shared" si="306"/>
        <v>Week-1</v>
      </c>
      <c r="AU1749" s="3">
        <f t="shared" si="307"/>
        <v>0.58333333333333326</v>
      </c>
      <c r="AW1749">
        <v>0.15000000000000002</v>
      </c>
      <c r="AX1749">
        <v>2</v>
      </c>
      <c r="AY1749">
        <v>1.6666666666666666E-2</v>
      </c>
    </row>
    <row r="1750" spans="1:51" x14ac:dyDescent="0.25">
      <c r="A1750">
        <v>9935</v>
      </c>
      <c r="B1750" t="s">
        <v>59</v>
      </c>
      <c r="D1750" t="s">
        <v>43</v>
      </c>
      <c r="E1750" t="s">
        <v>2813</v>
      </c>
      <c r="F1750" t="s">
        <v>4166</v>
      </c>
      <c r="G1750" t="s">
        <v>2165</v>
      </c>
      <c r="H1750" t="s">
        <v>72</v>
      </c>
      <c r="I1750" t="s">
        <v>72</v>
      </c>
      <c r="J1750" t="s">
        <v>48</v>
      </c>
      <c r="L1750" t="s">
        <v>50</v>
      </c>
      <c r="M1750" t="s">
        <v>65</v>
      </c>
      <c r="N1750">
        <v>3</v>
      </c>
      <c r="O1750" t="s">
        <v>48</v>
      </c>
      <c r="P1750" t="s">
        <v>66</v>
      </c>
      <c r="Q1750" t="s">
        <v>73</v>
      </c>
      <c r="V1750" t="s">
        <v>48</v>
      </c>
      <c r="W1750" t="s">
        <v>54</v>
      </c>
      <c r="X1750" t="s">
        <v>148</v>
      </c>
      <c r="Y1750" t="s">
        <v>54</v>
      </c>
      <c r="Z1750" t="s">
        <v>3239</v>
      </c>
      <c r="AA1750" t="s">
        <v>54</v>
      </c>
      <c r="AB1750" t="s">
        <v>57</v>
      </c>
      <c r="AC1750" t="s">
        <v>57</v>
      </c>
      <c r="AH1750">
        <f t="shared" si="297"/>
        <v>0</v>
      </c>
      <c r="AI1750">
        <f t="shared" si="298"/>
        <v>1</v>
      </c>
      <c r="AJ1750" t="str">
        <f t="shared" si="299"/>
        <v/>
      </c>
      <c r="AK1750">
        <v>1</v>
      </c>
      <c r="AL1750" s="8">
        <f t="shared" si="300"/>
        <v>3</v>
      </c>
      <c r="AM1750" s="8">
        <f t="shared" si="301"/>
        <v>0.11666666666666667</v>
      </c>
      <c r="AN1750" s="8">
        <f t="shared" si="302"/>
        <v>1.6666666666666666E-2</v>
      </c>
      <c r="AO1750" s="8">
        <f>Table1[[#This Row],[L1 Worked Time]]+Table1[[#This Row],[Idle Time]]+Table1[[#This Row],[L1 Pend Time]]</f>
        <v>3.1333333333333333</v>
      </c>
      <c r="AP1750" s="1" t="str">
        <f t="shared" si="303"/>
        <v>Thu</v>
      </c>
      <c r="AQ1750" s="6">
        <f>INT(Table1[[#This Row],[Create Date]])</f>
        <v>45050</v>
      </c>
      <c r="AR1750" s="2">
        <f t="shared" si="304"/>
        <v>45050</v>
      </c>
      <c r="AS1750" s="1" t="str">
        <f t="shared" si="305"/>
        <v>14:00:08</v>
      </c>
      <c r="AT1750" s="1" t="str">
        <f t="shared" si="306"/>
        <v>Week-1</v>
      </c>
      <c r="AU1750" s="3">
        <f t="shared" si="307"/>
        <v>0.58333333333333326</v>
      </c>
      <c r="AW1750">
        <v>0.11666666666666667</v>
      </c>
      <c r="AX1750">
        <v>3</v>
      </c>
      <c r="AY1750">
        <v>1.6666666666666666E-2</v>
      </c>
    </row>
    <row r="1751" spans="1:51" x14ac:dyDescent="0.25">
      <c r="A1751">
        <v>9934</v>
      </c>
      <c r="B1751" t="s">
        <v>59</v>
      </c>
      <c r="D1751" t="s">
        <v>43</v>
      </c>
      <c r="E1751" t="s">
        <v>2813</v>
      </c>
      <c r="F1751" t="s">
        <v>4168</v>
      </c>
      <c r="G1751" t="s">
        <v>2165</v>
      </c>
      <c r="H1751" t="s">
        <v>72</v>
      </c>
      <c r="I1751" t="s">
        <v>72</v>
      </c>
      <c r="J1751" t="s">
        <v>48</v>
      </c>
      <c r="L1751" t="s">
        <v>50</v>
      </c>
      <c r="M1751" t="s">
        <v>65</v>
      </c>
      <c r="N1751">
        <v>4</v>
      </c>
      <c r="O1751" t="s">
        <v>48</v>
      </c>
      <c r="P1751" t="s">
        <v>66</v>
      </c>
      <c r="Q1751" t="s">
        <v>73</v>
      </c>
      <c r="V1751" t="s">
        <v>48</v>
      </c>
      <c r="W1751" t="s">
        <v>54</v>
      </c>
      <c r="X1751" t="s">
        <v>125</v>
      </c>
      <c r="Y1751" t="s">
        <v>54</v>
      </c>
      <c r="Z1751" t="s">
        <v>4169</v>
      </c>
      <c r="AA1751" t="s">
        <v>54</v>
      </c>
      <c r="AB1751" t="s">
        <v>57</v>
      </c>
      <c r="AC1751" t="s">
        <v>57</v>
      </c>
      <c r="AH1751">
        <f t="shared" si="297"/>
        <v>0</v>
      </c>
      <c r="AI1751">
        <f t="shared" si="298"/>
        <v>1</v>
      </c>
      <c r="AJ1751" t="str">
        <f t="shared" si="299"/>
        <v/>
      </c>
      <c r="AK1751">
        <v>1</v>
      </c>
      <c r="AL1751" s="8">
        <f t="shared" si="300"/>
        <v>4</v>
      </c>
      <c r="AM1751" s="8">
        <f t="shared" si="301"/>
        <v>0.23333333333333334</v>
      </c>
      <c r="AN1751" s="8">
        <f t="shared" si="302"/>
        <v>1.6666666666666666E-2</v>
      </c>
      <c r="AO1751" s="8">
        <f>Table1[[#This Row],[L1 Worked Time]]+Table1[[#This Row],[Idle Time]]+Table1[[#This Row],[L1 Pend Time]]</f>
        <v>4.25</v>
      </c>
      <c r="AP1751" s="1" t="str">
        <f t="shared" si="303"/>
        <v>Thu</v>
      </c>
      <c r="AQ1751" s="6">
        <f>INT(Table1[[#This Row],[Create Date]])</f>
        <v>45050</v>
      </c>
      <c r="AR1751" s="2">
        <f t="shared" si="304"/>
        <v>45050</v>
      </c>
      <c r="AS1751" s="1" t="str">
        <f t="shared" si="305"/>
        <v>14:00:07</v>
      </c>
      <c r="AT1751" s="1" t="str">
        <f t="shared" si="306"/>
        <v>Week-1</v>
      </c>
      <c r="AU1751" s="3">
        <f t="shared" si="307"/>
        <v>0.58333333333333326</v>
      </c>
      <c r="AW1751">
        <v>0.23333333333333334</v>
      </c>
      <c r="AX1751">
        <v>4</v>
      </c>
      <c r="AY1751">
        <v>1.6666666666666666E-2</v>
      </c>
    </row>
    <row r="1752" spans="1:51" x14ac:dyDescent="0.25">
      <c r="A1752">
        <v>9933</v>
      </c>
      <c r="B1752" t="s">
        <v>59</v>
      </c>
      <c r="D1752" t="s">
        <v>43</v>
      </c>
      <c r="E1752" t="s">
        <v>2813</v>
      </c>
      <c r="F1752" t="s">
        <v>4170</v>
      </c>
      <c r="G1752" t="s">
        <v>2165</v>
      </c>
      <c r="H1752" t="s">
        <v>72</v>
      </c>
      <c r="I1752" t="s">
        <v>72</v>
      </c>
      <c r="J1752" t="s">
        <v>48</v>
      </c>
      <c r="L1752" t="s">
        <v>50</v>
      </c>
      <c r="M1752" t="s">
        <v>65</v>
      </c>
      <c r="N1752">
        <v>0</v>
      </c>
      <c r="O1752" t="s">
        <v>48</v>
      </c>
      <c r="P1752" t="s">
        <v>66</v>
      </c>
      <c r="Q1752" t="s">
        <v>73</v>
      </c>
      <c r="V1752" t="s">
        <v>48</v>
      </c>
      <c r="W1752" t="s">
        <v>54</v>
      </c>
      <c r="X1752" t="s">
        <v>78</v>
      </c>
      <c r="Y1752" t="s">
        <v>54</v>
      </c>
      <c r="Z1752" t="s">
        <v>917</v>
      </c>
      <c r="AA1752" t="s">
        <v>54</v>
      </c>
      <c r="AB1752" t="s">
        <v>57</v>
      </c>
      <c r="AC1752" t="s">
        <v>57</v>
      </c>
      <c r="AH1752">
        <f t="shared" si="297"/>
        <v>0</v>
      </c>
      <c r="AI1752">
        <f t="shared" si="298"/>
        <v>1</v>
      </c>
      <c r="AJ1752" t="str">
        <f t="shared" si="299"/>
        <v/>
      </c>
      <c r="AK1752">
        <v>1</v>
      </c>
      <c r="AL1752" s="8">
        <f t="shared" si="300"/>
        <v>0</v>
      </c>
      <c r="AM1752" s="8">
        <f t="shared" si="301"/>
        <v>0.13333333333333333</v>
      </c>
      <c r="AN1752" s="8">
        <f t="shared" si="302"/>
        <v>1.6666666666666666E-2</v>
      </c>
      <c r="AO1752" s="8">
        <f>Table1[[#This Row],[L1 Worked Time]]+Table1[[#This Row],[Idle Time]]+Table1[[#This Row],[L1 Pend Time]]</f>
        <v>0.15</v>
      </c>
      <c r="AP1752" s="1" t="str">
        <f t="shared" si="303"/>
        <v>Thu</v>
      </c>
      <c r="AQ1752" s="6">
        <f>INT(Table1[[#This Row],[Create Date]])</f>
        <v>45050</v>
      </c>
      <c r="AR1752" s="2">
        <f t="shared" si="304"/>
        <v>45050</v>
      </c>
      <c r="AS1752" s="1" t="str">
        <f t="shared" si="305"/>
        <v>13:30:07</v>
      </c>
      <c r="AT1752" s="1" t="str">
        <f t="shared" si="306"/>
        <v>Week-1</v>
      </c>
      <c r="AU1752" s="3">
        <f t="shared" si="307"/>
        <v>0.54166666666666663</v>
      </c>
      <c r="AW1752">
        <v>0.13333333333333333</v>
      </c>
      <c r="AX1752">
        <v>0</v>
      </c>
      <c r="AY1752">
        <v>1.6666666666666666E-2</v>
      </c>
    </row>
    <row r="1753" spans="1:51" x14ac:dyDescent="0.25">
      <c r="A1753">
        <v>9932</v>
      </c>
      <c r="B1753" t="s">
        <v>59</v>
      </c>
      <c r="D1753" t="s">
        <v>43</v>
      </c>
      <c r="E1753" t="s">
        <v>2813</v>
      </c>
      <c r="F1753" t="s">
        <v>4170</v>
      </c>
      <c r="G1753" t="s">
        <v>2165</v>
      </c>
      <c r="H1753" t="s">
        <v>72</v>
      </c>
      <c r="I1753" t="s">
        <v>72</v>
      </c>
      <c r="J1753" t="s">
        <v>48</v>
      </c>
      <c r="L1753" t="s">
        <v>50</v>
      </c>
      <c r="M1753" t="s">
        <v>65</v>
      </c>
      <c r="N1753">
        <v>1</v>
      </c>
      <c r="O1753" t="s">
        <v>48</v>
      </c>
      <c r="P1753" t="s">
        <v>66</v>
      </c>
      <c r="Q1753" t="s">
        <v>73</v>
      </c>
      <c r="V1753" t="s">
        <v>48</v>
      </c>
      <c r="W1753" t="s">
        <v>54</v>
      </c>
      <c r="X1753" t="s">
        <v>148</v>
      </c>
      <c r="Y1753" t="s">
        <v>54</v>
      </c>
      <c r="Z1753" t="s">
        <v>1445</v>
      </c>
      <c r="AA1753" t="s">
        <v>54</v>
      </c>
      <c r="AB1753" t="s">
        <v>57</v>
      </c>
      <c r="AC1753" t="s">
        <v>57</v>
      </c>
      <c r="AH1753">
        <f t="shared" si="297"/>
        <v>0</v>
      </c>
      <c r="AI1753">
        <f t="shared" si="298"/>
        <v>1</v>
      </c>
      <c r="AJ1753" t="str">
        <f t="shared" si="299"/>
        <v/>
      </c>
      <c r="AK1753">
        <v>1</v>
      </c>
      <c r="AL1753" s="8">
        <f t="shared" si="300"/>
        <v>1</v>
      </c>
      <c r="AM1753" s="8">
        <f t="shared" si="301"/>
        <v>0.11666666666666667</v>
      </c>
      <c r="AN1753" s="8">
        <f t="shared" si="302"/>
        <v>1.6666666666666666E-2</v>
      </c>
      <c r="AO1753" s="8">
        <f>Table1[[#This Row],[L1 Worked Time]]+Table1[[#This Row],[Idle Time]]+Table1[[#This Row],[L1 Pend Time]]</f>
        <v>1.1333333333333333</v>
      </c>
      <c r="AP1753" s="1" t="str">
        <f t="shared" si="303"/>
        <v>Thu</v>
      </c>
      <c r="AQ1753" s="6">
        <f>INT(Table1[[#This Row],[Create Date]])</f>
        <v>45050</v>
      </c>
      <c r="AR1753" s="2">
        <f t="shared" si="304"/>
        <v>45050</v>
      </c>
      <c r="AS1753" s="1" t="str">
        <f t="shared" si="305"/>
        <v>13:30:07</v>
      </c>
      <c r="AT1753" s="1" t="str">
        <f t="shared" si="306"/>
        <v>Week-1</v>
      </c>
      <c r="AU1753" s="3">
        <f t="shared" si="307"/>
        <v>0.54166666666666663</v>
      </c>
      <c r="AW1753">
        <v>0.11666666666666667</v>
      </c>
      <c r="AX1753">
        <v>1</v>
      </c>
      <c r="AY1753">
        <v>1.6666666666666666E-2</v>
      </c>
    </row>
    <row r="1754" spans="1:51" x14ac:dyDescent="0.25">
      <c r="A1754">
        <v>9931</v>
      </c>
      <c r="B1754" t="s">
        <v>59</v>
      </c>
      <c r="D1754" t="s">
        <v>43</v>
      </c>
      <c r="E1754" t="s">
        <v>2813</v>
      </c>
      <c r="F1754" t="s">
        <v>4170</v>
      </c>
      <c r="G1754" t="s">
        <v>2165</v>
      </c>
      <c r="H1754" t="s">
        <v>72</v>
      </c>
      <c r="I1754" t="s">
        <v>72</v>
      </c>
      <c r="J1754" t="s">
        <v>48</v>
      </c>
      <c r="L1754" t="s">
        <v>50</v>
      </c>
      <c r="M1754" t="s">
        <v>65</v>
      </c>
      <c r="N1754">
        <v>2</v>
      </c>
      <c r="O1754" t="s">
        <v>48</v>
      </c>
      <c r="P1754" t="s">
        <v>66</v>
      </c>
      <c r="Q1754" t="s">
        <v>73</v>
      </c>
      <c r="V1754" t="s">
        <v>48</v>
      </c>
      <c r="W1754" t="s">
        <v>54</v>
      </c>
      <c r="X1754" t="s">
        <v>55</v>
      </c>
      <c r="Y1754" t="s">
        <v>54</v>
      </c>
      <c r="Z1754" t="s">
        <v>4171</v>
      </c>
      <c r="AA1754" t="s">
        <v>54</v>
      </c>
      <c r="AB1754" t="s">
        <v>57</v>
      </c>
      <c r="AC1754" t="s">
        <v>57</v>
      </c>
      <c r="AH1754">
        <f t="shared" si="297"/>
        <v>0</v>
      </c>
      <c r="AI1754">
        <f t="shared" si="298"/>
        <v>1</v>
      </c>
      <c r="AJ1754" t="str">
        <f t="shared" si="299"/>
        <v/>
      </c>
      <c r="AK1754">
        <v>1</v>
      </c>
      <c r="AL1754" s="8">
        <f t="shared" si="300"/>
        <v>2</v>
      </c>
      <c r="AM1754" s="8">
        <f t="shared" si="301"/>
        <v>0.15000000000000002</v>
      </c>
      <c r="AN1754" s="8">
        <f t="shared" si="302"/>
        <v>1.6666666666666666E-2</v>
      </c>
      <c r="AO1754" s="8">
        <f>Table1[[#This Row],[L1 Worked Time]]+Table1[[#This Row],[Idle Time]]+Table1[[#This Row],[L1 Pend Time]]</f>
        <v>2.1666666666666665</v>
      </c>
      <c r="AP1754" s="1" t="str">
        <f t="shared" si="303"/>
        <v>Thu</v>
      </c>
      <c r="AQ1754" s="6">
        <f>INT(Table1[[#This Row],[Create Date]])</f>
        <v>45050</v>
      </c>
      <c r="AR1754" s="2">
        <f t="shared" si="304"/>
        <v>45050</v>
      </c>
      <c r="AS1754" s="1" t="str">
        <f t="shared" si="305"/>
        <v>13:30:07</v>
      </c>
      <c r="AT1754" s="1" t="str">
        <f t="shared" si="306"/>
        <v>Week-1</v>
      </c>
      <c r="AU1754" s="3">
        <f t="shared" si="307"/>
        <v>0.54166666666666663</v>
      </c>
      <c r="AW1754">
        <v>0.15000000000000002</v>
      </c>
      <c r="AX1754">
        <v>2</v>
      </c>
      <c r="AY1754">
        <v>1.6666666666666666E-2</v>
      </c>
    </row>
    <row r="1755" spans="1:51" x14ac:dyDescent="0.25">
      <c r="A1755">
        <v>9930</v>
      </c>
      <c r="B1755" t="s">
        <v>59</v>
      </c>
      <c r="D1755" t="s">
        <v>43</v>
      </c>
      <c r="E1755" t="s">
        <v>2813</v>
      </c>
      <c r="F1755" t="s">
        <v>4170</v>
      </c>
      <c r="G1755" t="s">
        <v>2165</v>
      </c>
      <c r="H1755" t="s">
        <v>72</v>
      </c>
      <c r="I1755" t="s">
        <v>72</v>
      </c>
      <c r="J1755" t="s">
        <v>48</v>
      </c>
      <c r="L1755" t="s">
        <v>50</v>
      </c>
      <c r="M1755" t="s">
        <v>65</v>
      </c>
      <c r="N1755">
        <v>0</v>
      </c>
      <c r="O1755" t="s">
        <v>48</v>
      </c>
      <c r="P1755" t="s">
        <v>66</v>
      </c>
      <c r="Q1755" t="s">
        <v>73</v>
      </c>
      <c r="V1755" t="s">
        <v>48</v>
      </c>
      <c r="W1755" t="s">
        <v>54</v>
      </c>
      <c r="X1755" t="s">
        <v>4172</v>
      </c>
      <c r="Y1755" t="s">
        <v>54</v>
      </c>
      <c r="Z1755" t="s">
        <v>106</v>
      </c>
      <c r="AA1755" t="s">
        <v>54</v>
      </c>
      <c r="AB1755" t="s">
        <v>57</v>
      </c>
      <c r="AC1755" t="s">
        <v>57</v>
      </c>
      <c r="AH1755">
        <f t="shared" si="297"/>
        <v>0</v>
      </c>
      <c r="AI1755">
        <f t="shared" si="298"/>
        <v>1</v>
      </c>
      <c r="AJ1755" t="str">
        <f t="shared" si="299"/>
        <v/>
      </c>
      <c r="AK1755">
        <v>1</v>
      </c>
      <c r="AL1755" s="8">
        <f t="shared" si="300"/>
        <v>0</v>
      </c>
      <c r="AM1755" s="8">
        <f t="shared" si="301"/>
        <v>1.1666666666666667</v>
      </c>
      <c r="AN1755" s="8">
        <f t="shared" si="302"/>
        <v>1.6666666666666666E-2</v>
      </c>
      <c r="AO1755" s="8">
        <f>Table1[[#This Row],[L1 Worked Time]]+Table1[[#This Row],[Idle Time]]+Table1[[#This Row],[L1 Pend Time]]</f>
        <v>1.1833333333333333</v>
      </c>
      <c r="AP1755" s="1" t="str">
        <f t="shared" si="303"/>
        <v>Thu</v>
      </c>
      <c r="AQ1755" s="6">
        <f>INT(Table1[[#This Row],[Create Date]])</f>
        <v>45050</v>
      </c>
      <c r="AR1755" s="2">
        <f t="shared" si="304"/>
        <v>45050</v>
      </c>
      <c r="AS1755" s="1" t="str">
        <f t="shared" si="305"/>
        <v>13:30:07</v>
      </c>
      <c r="AT1755" s="1" t="str">
        <f t="shared" si="306"/>
        <v>Week-1</v>
      </c>
      <c r="AU1755" s="3">
        <f t="shared" si="307"/>
        <v>0.54166666666666663</v>
      </c>
      <c r="AW1755">
        <v>1.1666666666666667</v>
      </c>
      <c r="AX1755">
        <v>0</v>
      </c>
      <c r="AY1755">
        <v>1.6666666666666666E-2</v>
      </c>
    </row>
    <row r="1756" spans="1:51" x14ac:dyDescent="0.25">
      <c r="A1756">
        <v>9929</v>
      </c>
      <c r="B1756" t="s">
        <v>59</v>
      </c>
      <c r="D1756" t="s">
        <v>43</v>
      </c>
      <c r="E1756" t="s">
        <v>2813</v>
      </c>
      <c r="F1756" t="s">
        <v>4170</v>
      </c>
      <c r="G1756" t="s">
        <v>2165</v>
      </c>
      <c r="H1756" t="s">
        <v>72</v>
      </c>
      <c r="I1756" t="s">
        <v>72</v>
      </c>
      <c r="J1756" t="s">
        <v>48</v>
      </c>
      <c r="L1756" t="s">
        <v>50</v>
      </c>
      <c r="M1756" t="s">
        <v>65</v>
      </c>
      <c r="N1756">
        <v>4</v>
      </c>
      <c r="O1756" t="s">
        <v>48</v>
      </c>
      <c r="P1756" t="s">
        <v>66</v>
      </c>
      <c r="Q1756" t="s">
        <v>73</v>
      </c>
      <c r="V1756" t="s">
        <v>48</v>
      </c>
      <c r="W1756" t="s">
        <v>54</v>
      </c>
      <c r="X1756" t="s">
        <v>148</v>
      </c>
      <c r="Y1756" t="s">
        <v>54</v>
      </c>
      <c r="Z1756" t="s">
        <v>4173</v>
      </c>
      <c r="AA1756" t="s">
        <v>54</v>
      </c>
      <c r="AB1756" t="s">
        <v>57</v>
      </c>
      <c r="AC1756" t="s">
        <v>57</v>
      </c>
      <c r="AH1756">
        <f t="shared" si="297"/>
        <v>0</v>
      </c>
      <c r="AI1756">
        <f t="shared" si="298"/>
        <v>1</v>
      </c>
      <c r="AJ1756" t="str">
        <f t="shared" si="299"/>
        <v/>
      </c>
      <c r="AK1756">
        <v>1</v>
      </c>
      <c r="AL1756" s="8">
        <f t="shared" si="300"/>
        <v>4</v>
      </c>
      <c r="AM1756" s="8">
        <f t="shared" si="301"/>
        <v>0.11666666666666667</v>
      </c>
      <c r="AN1756" s="8">
        <f t="shared" si="302"/>
        <v>1.6666666666666666E-2</v>
      </c>
      <c r="AO1756" s="8">
        <f>Table1[[#This Row],[L1 Worked Time]]+Table1[[#This Row],[Idle Time]]+Table1[[#This Row],[L1 Pend Time]]</f>
        <v>4.1333333333333329</v>
      </c>
      <c r="AP1756" s="1" t="str">
        <f t="shared" si="303"/>
        <v>Thu</v>
      </c>
      <c r="AQ1756" s="6">
        <f>INT(Table1[[#This Row],[Create Date]])</f>
        <v>45050</v>
      </c>
      <c r="AR1756" s="2">
        <f t="shared" si="304"/>
        <v>45050</v>
      </c>
      <c r="AS1756" s="1" t="str">
        <f t="shared" si="305"/>
        <v>13:30:07</v>
      </c>
      <c r="AT1756" s="1" t="str">
        <f t="shared" si="306"/>
        <v>Week-1</v>
      </c>
      <c r="AU1756" s="3">
        <f t="shared" si="307"/>
        <v>0.54166666666666663</v>
      </c>
      <c r="AW1756">
        <v>0.11666666666666667</v>
      </c>
      <c r="AX1756">
        <v>4</v>
      </c>
      <c r="AY1756">
        <v>1.6666666666666666E-2</v>
      </c>
    </row>
    <row r="1757" spans="1:51" x14ac:dyDescent="0.25">
      <c r="A1757">
        <v>9928</v>
      </c>
      <c r="B1757" t="s">
        <v>59</v>
      </c>
      <c r="D1757" t="s">
        <v>43</v>
      </c>
      <c r="E1757" t="s">
        <v>2813</v>
      </c>
      <c r="F1757" t="s">
        <v>4174</v>
      </c>
      <c r="G1757" t="s">
        <v>181</v>
      </c>
      <c r="H1757" t="s">
        <v>72</v>
      </c>
      <c r="I1757" t="s">
        <v>72</v>
      </c>
      <c r="J1757" t="s">
        <v>64</v>
      </c>
      <c r="L1757" t="s">
        <v>50</v>
      </c>
      <c r="M1757" t="s">
        <v>65</v>
      </c>
      <c r="N1757">
        <v>2</v>
      </c>
      <c r="O1757" t="s">
        <v>48</v>
      </c>
      <c r="P1757" t="s">
        <v>66</v>
      </c>
      <c r="Q1757" t="s">
        <v>73</v>
      </c>
      <c r="V1757" t="s">
        <v>48</v>
      </c>
      <c r="W1757" t="s">
        <v>54</v>
      </c>
      <c r="X1757" t="s">
        <v>125</v>
      </c>
      <c r="Y1757" t="s">
        <v>54</v>
      </c>
      <c r="Z1757" t="s">
        <v>3873</v>
      </c>
      <c r="AA1757" t="s">
        <v>54</v>
      </c>
      <c r="AB1757" t="s">
        <v>57</v>
      </c>
      <c r="AC1757" t="s">
        <v>57</v>
      </c>
      <c r="AH1757">
        <f t="shared" si="297"/>
        <v>0</v>
      </c>
      <c r="AI1757">
        <f t="shared" si="298"/>
        <v>1</v>
      </c>
      <c r="AJ1757" t="str">
        <f t="shared" si="299"/>
        <v/>
      </c>
      <c r="AK1757">
        <v>1</v>
      </c>
      <c r="AL1757" s="8">
        <f t="shared" si="300"/>
        <v>2</v>
      </c>
      <c r="AM1757" s="8">
        <f t="shared" si="301"/>
        <v>0.23333333333333334</v>
      </c>
      <c r="AN1757" s="8">
        <f t="shared" si="302"/>
        <v>1.6666666666666666E-2</v>
      </c>
      <c r="AO1757" s="8">
        <f>Table1[[#This Row],[L1 Worked Time]]+Table1[[#This Row],[Idle Time]]+Table1[[#This Row],[L1 Pend Time]]</f>
        <v>2.25</v>
      </c>
      <c r="AP1757" s="1" t="str">
        <f t="shared" si="303"/>
        <v>Thu</v>
      </c>
      <c r="AQ1757" s="6">
        <f>INT(Table1[[#This Row],[Create Date]])</f>
        <v>45050</v>
      </c>
      <c r="AR1757" s="2">
        <f t="shared" si="304"/>
        <v>45050</v>
      </c>
      <c r="AS1757" s="1" t="str">
        <f t="shared" si="305"/>
        <v>13:00:22</v>
      </c>
      <c r="AT1757" s="1" t="str">
        <f t="shared" si="306"/>
        <v>Week-1</v>
      </c>
      <c r="AU1757" s="3">
        <f t="shared" si="307"/>
        <v>0.54166666666666663</v>
      </c>
      <c r="AW1757">
        <v>0.23333333333333334</v>
      </c>
      <c r="AX1757">
        <v>2</v>
      </c>
      <c r="AY1757">
        <v>1.6666666666666666E-2</v>
      </c>
    </row>
    <row r="1758" spans="1:51" x14ac:dyDescent="0.25">
      <c r="A1758">
        <v>9927</v>
      </c>
      <c r="B1758" t="s">
        <v>59</v>
      </c>
      <c r="D1758" t="s">
        <v>43</v>
      </c>
      <c r="E1758" t="s">
        <v>2813</v>
      </c>
      <c r="F1758" t="s">
        <v>4174</v>
      </c>
      <c r="G1758" t="s">
        <v>2165</v>
      </c>
      <c r="H1758" t="s">
        <v>72</v>
      </c>
      <c r="I1758" t="s">
        <v>72</v>
      </c>
      <c r="J1758" t="s">
        <v>64</v>
      </c>
      <c r="L1758" t="s">
        <v>50</v>
      </c>
      <c r="M1758" t="s">
        <v>65</v>
      </c>
      <c r="N1758">
        <v>1</v>
      </c>
      <c r="O1758" t="s">
        <v>48</v>
      </c>
      <c r="P1758" t="s">
        <v>66</v>
      </c>
      <c r="Q1758" t="s">
        <v>73</v>
      </c>
      <c r="V1758" t="s">
        <v>48</v>
      </c>
      <c r="W1758" t="s">
        <v>54</v>
      </c>
      <c r="X1758" t="s">
        <v>142</v>
      </c>
      <c r="Y1758" t="s">
        <v>54</v>
      </c>
      <c r="Z1758" t="s">
        <v>253</v>
      </c>
      <c r="AA1758" t="s">
        <v>54</v>
      </c>
      <c r="AB1758" t="s">
        <v>57</v>
      </c>
      <c r="AC1758" t="s">
        <v>2413</v>
      </c>
      <c r="AH1758">
        <f t="shared" si="297"/>
        <v>0</v>
      </c>
      <c r="AI1758">
        <f t="shared" si="298"/>
        <v>1</v>
      </c>
      <c r="AJ1758" t="str">
        <f t="shared" si="299"/>
        <v/>
      </c>
      <c r="AK1758">
        <v>1</v>
      </c>
      <c r="AL1758" s="8">
        <f t="shared" si="300"/>
        <v>1</v>
      </c>
      <c r="AM1758" s="8">
        <f t="shared" si="301"/>
        <v>0.1</v>
      </c>
      <c r="AN1758" s="8">
        <f t="shared" si="302"/>
        <v>1.75</v>
      </c>
      <c r="AO1758" s="8">
        <f>Table1[[#This Row],[L1 Worked Time]]+Table1[[#This Row],[Idle Time]]+Table1[[#This Row],[L1 Pend Time]]</f>
        <v>2.85</v>
      </c>
      <c r="AP1758" s="1" t="str">
        <f t="shared" si="303"/>
        <v>Thu</v>
      </c>
      <c r="AQ1758" s="6">
        <f>INT(Table1[[#This Row],[Create Date]])</f>
        <v>45050</v>
      </c>
      <c r="AR1758" s="2">
        <f t="shared" si="304"/>
        <v>45050</v>
      </c>
      <c r="AS1758" s="1" t="str">
        <f t="shared" si="305"/>
        <v>13:00:22</v>
      </c>
      <c r="AT1758" s="1" t="str">
        <f t="shared" si="306"/>
        <v>Week-1</v>
      </c>
      <c r="AU1758" s="3">
        <f t="shared" si="307"/>
        <v>0.54166666666666663</v>
      </c>
      <c r="AW1758">
        <v>0.1</v>
      </c>
      <c r="AX1758">
        <v>1</v>
      </c>
      <c r="AY1758">
        <v>1.75</v>
      </c>
    </row>
    <row r="1759" spans="1:51" x14ac:dyDescent="0.25">
      <c r="A1759">
        <v>9926</v>
      </c>
      <c r="B1759" t="s">
        <v>59</v>
      </c>
      <c r="D1759" t="s">
        <v>43</v>
      </c>
      <c r="E1759" t="s">
        <v>2813</v>
      </c>
      <c r="F1759" t="s">
        <v>4174</v>
      </c>
      <c r="G1759" t="s">
        <v>2165</v>
      </c>
      <c r="H1759" t="s">
        <v>72</v>
      </c>
      <c r="I1759" t="s">
        <v>72</v>
      </c>
      <c r="J1759" t="s">
        <v>64</v>
      </c>
      <c r="L1759" t="s">
        <v>50</v>
      </c>
      <c r="M1759" t="s">
        <v>65</v>
      </c>
      <c r="N1759">
        <v>0</v>
      </c>
      <c r="O1759" t="s">
        <v>48</v>
      </c>
      <c r="P1759" t="s">
        <v>66</v>
      </c>
      <c r="Q1759" t="s">
        <v>73</v>
      </c>
      <c r="V1759" t="s">
        <v>48</v>
      </c>
      <c r="W1759" t="s">
        <v>54</v>
      </c>
      <c r="X1759" t="s">
        <v>55</v>
      </c>
      <c r="Y1759" t="s">
        <v>54</v>
      </c>
      <c r="Z1759" t="s">
        <v>2860</v>
      </c>
      <c r="AA1759" t="s">
        <v>54</v>
      </c>
      <c r="AB1759" t="s">
        <v>57</v>
      </c>
      <c r="AC1759" t="s">
        <v>4175</v>
      </c>
      <c r="AH1759">
        <f t="shared" si="297"/>
        <v>0</v>
      </c>
      <c r="AI1759">
        <f t="shared" si="298"/>
        <v>1</v>
      </c>
      <c r="AJ1759" t="str">
        <f t="shared" si="299"/>
        <v/>
      </c>
      <c r="AK1759">
        <v>1</v>
      </c>
      <c r="AL1759" s="8">
        <f t="shared" si="300"/>
        <v>0</v>
      </c>
      <c r="AM1759" s="8">
        <f t="shared" si="301"/>
        <v>0.15000000000000002</v>
      </c>
      <c r="AN1759" s="8">
        <f t="shared" si="302"/>
        <v>6.1</v>
      </c>
      <c r="AO1759" s="8">
        <f>Table1[[#This Row],[L1 Worked Time]]+Table1[[#This Row],[Idle Time]]+Table1[[#This Row],[L1 Pend Time]]</f>
        <v>6.25</v>
      </c>
      <c r="AP1759" s="1" t="str">
        <f t="shared" si="303"/>
        <v>Thu</v>
      </c>
      <c r="AQ1759" s="6">
        <f>INT(Table1[[#This Row],[Create Date]])</f>
        <v>45050</v>
      </c>
      <c r="AR1759" s="2">
        <f t="shared" si="304"/>
        <v>45050</v>
      </c>
      <c r="AS1759" s="1" t="str">
        <f t="shared" si="305"/>
        <v>13:00:22</v>
      </c>
      <c r="AT1759" s="1" t="str">
        <f t="shared" si="306"/>
        <v>Week-1</v>
      </c>
      <c r="AU1759" s="3">
        <f t="shared" si="307"/>
        <v>0.54166666666666663</v>
      </c>
      <c r="AW1759">
        <v>0.15000000000000002</v>
      </c>
      <c r="AX1759">
        <v>0</v>
      </c>
      <c r="AY1759">
        <v>6.1</v>
      </c>
    </row>
    <row r="1760" spans="1:51" x14ac:dyDescent="0.25">
      <c r="A1760">
        <v>9925</v>
      </c>
      <c r="B1760" t="s">
        <v>59</v>
      </c>
      <c r="D1760" t="s">
        <v>43</v>
      </c>
      <c r="E1760" t="s">
        <v>2813</v>
      </c>
      <c r="F1760" t="s">
        <v>4174</v>
      </c>
      <c r="G1760" t="s">
        <v>2165</v>
      </c>
      <c r="H1760" t="s">
        <v>72</v>
      </c>
      <c r="I1760" t="s">
        <v>72</v>
      </c>
      <c r="J1760" t="s">
        <v>48</v>
      </c>
      <c r="L1760" t="s">
        <v>50</v>
      </c>
      <c r="M1760" t="s">
        <v>65</v>
      </c>
      <c r="N1760">
        <v>0</v>
      </c>
      <c r="O1760" t="s">
        <v>48</v>
      </c>
      <c r="P1760" t="s">
        <v>66</v>
      </c>
      <c r="Q1760" t="s">
        <v>73</v>
      </c>
      <c r="V1760" t="s">
        <v>48</v>
      </c>
      <c r="W1760" t="s">
        <v>54</v>
      </c>
      <c r="X1760" t="s">
        <v>106</v>
      </c>
      <c r="Y1760" t="s">
        <v>54</v>
      </c>
      <c r="Z1760" t="s">
        <v>913</v>
      </c>
      <c r="AA1760" t="s">
        <v>54</v>
      </c>
      <c r="AB1760" t="s">
        <v>57</v>
      </c>
      <c r="AC1760" t="s">
        <v>4176</v>
      </c>
      <c r="AH1760">
        <f t="shared" si="297"/>
        <v>0</v>
      </c>
      <c r="AI1760">
        <f t="shared" si="298"/>
        <v>1</v>
      </c>
      <c r="AJ1760" t="str">
        <f t="shared" si="299"/>
        <v/>
      </c>
      <c r="AK1760">
        <v>1</v>
      </c>
      <c r="AL1760" s="8">
        <f t="shared" si="300"/>
        <v>0</v>
      </c>
      <c r="AM1760" s="8">
        <f t="shared" si="301"/>
        <v>8.3333333333333329E-2</v>
      </c>
      <c r="AN1760" s="8">
        <f t="shared" si="302"/>
        <v>6.0666666666666664</v>
      </c>
      <c r="AO1760" s="8">
        <f>Table1[[#This Row],[L1 Worked Time]]+Table1[[#This Row],[Idle Time]]+Table1[[#This Row],[L1 Pend Time]]</f>
        <v>6.1499999999999995</v>
      </c>
      <c r="AP1760" s="1" t="str">
        <f t="shared" si="303"/>
        <v>Thu</v>
      </c>
      <c r="AQ1760" s="6">
        <f>INT(Table1[[#This Row],[Create Date]])</f>
        <v>45050</v>
      </c>
      <c r="AR1760" s="2">
        <f t="shared" si="304"/>
        <v>45050</v>
      </c>
      <c r="AS1760" s="1" t="str">
        <f t="shared" si="305"/>
        <v>13:00:22</v>
      </c>
      <c r="AT1760" s="1" t="str">
        <f t="shared" si="306"/>
        <v>Week-1</v>
      </c>
      <c r="AU1760" s="3">
        <f t="shared" si="307"/>
        <v>0.54166666666666663</v>
      </c>
      <c r="AW1760">
        <v>8.3333333333333329E-2</v>
      </c>
      <c r="AX1760">
        <v>0</v>
      </c>
      <c r="AY1760">
        <v>6.0666666666666664</v>
      </c>
    </row>
    <row r="1761" spans="1:51" x14ac:dyDescent="0.25">
      <c r="A1761">
        <v>9924</v>
      </c>
      <c r="B1761" t="s">
        <v>59</v>
      </c>
      <c r="D1761" t="s">
        <v>43</v>
      </c>
      <c r="E1761" t="s">
        <v>2813</v>
      </c>
      <c r="F1761" t="s">
        <v>4174</v>
      </c>
      <c r="G1761" t="s">
        <v>2165</v>
      </c>
      <c r="H1761" t="s">
        <v>72</v>
      </c>
      <c r="I1761" t="s">
        <v>72</v>
      </c>
      <c r="J1761" t="s">
        <v>48</v>
      </c>
      <c r="L1761" t="s">
        <v>50</v>
      </c>
      <c r="M1761" t="s">
        <v>65</v>
      </c>
      <c r="N1761">
        <v>1</v>
      </c>
      <c r="O1761" t="s">
        <v>48</v>
      </c>
      <c r="P1761" t="s">
        <v>66</v>
      </c>
      <c r="Q1761" t="s">
        <v>73</v>
      </c>
      <c r="V1761" t="s">
        <v>48</v>
      </c>
      <c r="W1761" t="s">
        <v>54</v>
      </c>
      <c r="X1761" t="s">
        <v>84</v>
      </c>
      <c r="Y1761" t="s">
        <v>54</v>
      </c>
      <c r="Z1761" t="s">
        <v>1573</v>
      </c>
      <c r="AA1761" t="s">
        <v>54</v>
      </c>
      <c r="AB1761" t="s">
        <v>57</v>
      </c>
      <c r="AC1761" t="s">
        <v>4177</v>
      </c>
      <c r="AH1761">
        <f t="shared" si="297"/>
        <v>0</v>
      </c>
      <c r="AI1761">
        <f t="shared" si="298"/>
        <v>1</v>
      </c>
      <c r="AJ1761" t="str">
        <f t="shared" si="299"/>
        <v/>
      </c>
      <c r="AK1761">
        <v>1</v>
      </c>
      <c r="AL1761" s="8">
        <f t="shared" si="300"/>
        <v>1</v>
      </c>
      <c r="AM1761" s="8">
        <f t="shared" si="301"/>
        <v>0.18333333333333332</v>
      </c>
      <c r="AN1761" s="8">
        <f t="shared" si="302"/>
        <v>5.7833333333333323</v>
      </c>
      <c r="AO1761" s="8">
        <f>Table1[[#This Row],[L1 Worked Time]]+Table1[[#This Row],[Idle Time]]+Table1[[#This Row],[L1 Pend Time]]</f>
        <v>6.9666666666666659</v>
      </c>
      <c r="AP1761" s="1" t="str">
        <f t="shared" si="303"/>
        <v>Thu</v>
      </c>
      <c r="AQ1761" s="6">
        <f>INT(Table1[[#This Row],[Create Date]])</f>
        <v>45050</v>
      </c>
      <c r="AR1761" s="2">
        <f t="shared" si="304"/>
        <v>45050</v>
      </c>
      <c r="AS1761" s="1" t="str">
        <f t="shared" si="305"/>
        <v>13:00:22</v>
      </c>
      <c r="AT1761" s="1" t="str">
        <f t="shared" si="306"/>
        <v>Week-1</v>
      </c>
      <c r="AU1761" s="3">
        <f t="shared" si="307"/>
        <v>0.54166666666666663</v>
      </c>
      <c r="AW1761">
        <v>0.18333333333333332</v>
      </c>
      <c r="AX1761">
        <v>1</v>
      </c>
      <c r="AY1761">
        <v>5.7833333333333323</v>
      </c>
    </row>
    <row r="1762" spans="1:51" x14ac:dyDescent="0.25">
      <c r="A1762">
        <v>9923</v>
      </c>
      <c r="B1762" t="s">
        <v>59</v>
      </c>
      <c r="D1762" t="s">
        <v>43</v>
      </c>
      <c r="E1762" t="s">
        <v>2813</v>
      </c>
      <c r="F1762" t="s">
        <v>4178</v>
      </c>
      <c r="G1762" t="s">
        <v>2165</v>
      </c>
      <c r="H1762" t="s">
        <v>72</v>
      </c>
      <c r="I1762" t="s">
        <v>72</v>
      </c>
      <c r="J1762" t="s">
        <v>48</v>
      </c>
      <c r="L1762" t="s">
        <v>50</v>
      </c>
      <c r="M1762" t="s">
        <v>65</v>
      </c>
      <c r="N1762">
        <v>1</v>
      </c>
      <c r="O1762" t="s">
        <v>48</v>
      </c>
      <c r="P1762" t="s">
        <v>66</v>
      </c>
      <c r="Q1762" t="s">
        <v>73</v>
      </c>
      <c r="V1762" t="s">
        <v>48</v>
      </c>
      <c r="W1762" t="s">
        <v>54</v>
      </c>
      <c r="X1762" t="s">
        <v>78</v>
      </c>
      <c r="Y1762" t="s">
        <v>54</v>
      </c>
      <c r="Z1762" t="s">
        <v>1767</v>
      </c>
      <c r="AA1762" t="s">
        <v>54</v>
      </c>
      <c r="AB1762" t="s">
        <v>57</v>
      </c>
      <c r="AC1762" t="s">
        <v>4169</v>
      </c>
      <c r="AH1762">
        <f t="shared" si="297"/>
        <v>0</v>
      </c>
      <c r="AI1762">
        <f t="shared" si="298"/>
        <v>1</v>
      </c>
      <c r="AJ1762" t="str">
        <f t="shared" si="299"/>
        <v/>
      </c>
      <c r="AK1762">
        <v>1</v>
      </c>
      <c r="AL1762" s="8">
        <f t="shared" si="300"/>
        <v>1</v>
      </c>
      <c r="AM1762" s="8">
        <f t="shared" si="301"/>
        <v>0.13333333333333333</v>
      </c>
      <c r="AN1762" s="8">
        <f t="shared" si="302"/>
        <v>3.8333333333333339</v>
      </c>
      <c r="AO1762" s="8">
        <f>Table1[[#This Row],[L1 Worked Time]]+Table1[[#This Row],[Idle Time]]+Table1[[#This Row],[L1 Pend Time]]</f>
        <v>4.9666666666666668</v>
      </c>
      <c r="AP1762" s="1" t="str">
        <f t="shared" si="303"/>
        <v>Thu</v>
      </c>
      <c r="AQ1762" s="6">
        <f>INT(Table1[[#This Row],[Create Date]])</f>
        <v>45050</v>
      </c>
      <c r="AR1762" s="2">
        <f t="shared" si="304"/>
        <v>45050</v>
      </c>
      <c r="AS1762" s="1" t="str">
        <f t="shared" si="305"/>
        <v>12:30:07</v>
      </c>
      <c r="AT1762" s="1" t="str">
        <f t="shared" si="306"/>
        <v>Week-1</v>
      </c>
      <c r="AU1762" s="3">
        <f t="shared" si="307"/>
        <v>0.5</v>
      </c>
      <c r="AW1762">
        <v>0.13333333333333333</v>
      </c>
      <c r="AX1762">
        <v>1</v>
      </c>
      <c r="AY1762">
        <v>3.8333333333333339</v>
      </c>
    </row>
    <row r="1763" spans="1:51" x14ac:dyDescent="0.25">
      <c r="A1763">
        <v>9922</v>
      </c>
      <c r="B1763" t="s">
        <v>59</v>
      </c>
      <c r="D1763" t="s">
        <v>43</v>
      </c>
      <c r="E1763" t="s">
        <v>2813</v>
      </c>
      <c r="F1763" t="s">
        <v>4178</v>
      </c>
      <c r="G1763" t="s">
        <v>2165</v>
      </c>
      <c r="H1763" t="s">
        <v>72</v>
      </c>
      <c r="I1763" t="s">
        <v>72</v>
      </c>
      <c r="J1763" t="s">
        <v>48</v>
      </c>
      <c r="L1763" t="s">
        <v>50</v>
      </c>
      <c r="M1763" t="s">
        <v>65</v>
      </c>
      <c r="N1763">
        <v>4</v>
      </c>
      <c r="O1763" t="s">
        <v>48</v>
      </c>
      <c r="P1763" t="s">
        <v>66</v>
      </c>
      <c r="Q1763" t="s">
        <v>73</v>
      </c>
      <c r="V1763" t="s">
        <v>48</v>
      </c>
      <c r="W1763" t="s">
        <v>54</v>
      </c>
      <c r="X1763" t="s">
        <v>148</v>
      </c>
      <c r="Y1763" t="s">
        <v>54</v>
      </c>
      <c r="Z1763" t="s">
        <v>4179</v>
      </c>
      <c r="AA1763" t="s">
        <v>54</v>
      </c>
      <c r="AB1763" t="s">
        <v>57</v>
      </c>
      <c r="AC1763" t="s">
        <v>57</v>
      </c>
      <c r="AH1763">
        <f t="shared" si="297"/>
        <v>0</v>
      </c>
      <c r="AI1763">
        <f t="shared" si="298"/>
        <v>1</v>
      </c>
      <c r="AJ1763" t="str">
        <f t="shared" si="299"/>
        <v/>
      </c>
      <c r="AK1763">
        <v>1</v>
      </c>
      <c r="AL1763" s="8">
        <f t="shared" si="300"/>
        <v>4</v>
      </c>
      <c r="AM1763" s="8">
        <f t="shared" si="301"/>
        <v>0.11666666666666667</v>
      </c>
      <c r="AN1763" s="8">
        <f t="shared" si="302"/>
        <v>1.6666666666666666E-2</v>
      </c>
      <c r="AO1763" s="8">
        <f>Table1[[#This Row],[L1 Worked Time]]+Table1[[#This Row],[Idle Time]]+Table1[[#This Row],[L1 Pend Time]]</f>
        <v>4.1333333333333329</v>
      </c>
      <c r="AP1763" s="1" t="str">
        <f t="shared" si="303"/>
        <v>Thu</v>
      </c>
      <c r="AQ1763" s="6">
        <f>INT(Table1[[#This Row],[Create Date]])</f>
        <v>45050</v>
      </c>
      <c r="AR1763" s="2">
        <f t="shared" si="304"/>
        <v>45050</v>
      </c>
      <c r="AS1763" s="1" t="str">
        <f t="shared" si="305"/>
        <v>12:30:07</v>
      </c>
      <c r="AT1763" s="1" t="str">
        <f t="shared" si="306"/>
        <v>Week-1</v>
      </c>
      <c r="AU1763" s="3">
        <f t="shared" si="307"/>
        <v>0.5</v>
      </c>
      <c r="AW1763">
        <v>0.11666666666666667</v>
      </c>
      <c r="AX1763">
        <v>4</v>
      </c>
      <c r="AY1763">
        <v>1.6666666666666666E-2</v>
      </c>
    </row>
    <row r="1764" spans="1:51" x14ac:dyDescent="0.25">
      <c r="A1764">
        <v>9921</v>
      </c>
      <c r="B1764" t="s">
        <v>59</v>
      </c>
      <c r="D1764" t="s">
        <v>43</v>
      </c>
      <c r="E1764" t="s">
        <v>2813</v>
      </c>
      <c r="F1764" t="s">
        <v>4178</v>
      </c>
      <c r="G1764" t="s">
        <v>2165</v>
      </c>
      <c r="H1764" t="s">
        <v>72</v>
      </c>
      <c r="I1764" t="s">
        <v>72</v>
      </c>
      <c r="J1764" t="s">
        <v>48</v>
      </c>
      <c r="L1764" t="s">
        <v>50</v>
      </c>
      <c r="M1764" t="s">
        <v>65</v>
      </c>
      <c r="N1764">
        <v>3</v>
      </c>
      <c r="O1764" t="s">
        <v>48</v>
      </c>
      <c r="P1764" t="s">
        <v>66</v>
      </c>
      <c r="Q1764" t="s">
        <v>73</v>
      </c>
      <c r="V1764" t="s">
        <v>48</v>
      </c>
      <c r="W1764" t="s">
        <v>54</v>
      </c>
      <c r="X1764" t="s">
        <v>148</v>
      </c>
      <c r="Y1764" t="s">
        <v>54</v>
      </c>
      <c r="Z1764" t="s">
        <v>3182</v>
      </c>
      <c r="AA1764" t="s">
        <v>54</v>
      </c>
      <c r="AB1764" t="s">
        <v>57</v>
      </c>
      <c r="AC1764" t="s">
        <v>57</v>
      </c>
      <c r="AH1764">
        <f t="shared" si="297"/>
        <v>0</v>
      </c>
      <c r="AI1764">
        <f t="shared" si="298"/>
        <v>1</v>
      </c>
      <c r="AJ1764" t="str">
        <f t="shared" si="299"/>
        <v/>
      </c>
      <c r="AK1764">
        <v>1</v>
      </c>
      <c r="AL1764" s="8">
        <f t="shared" si="300"/>
        <v>3</v>
      </c>
      <c r="AM1764" s="8">
        <f t="shared" si="301"/>
        <v>0.11666666666666667</v>
      </c>
      <c r="AN1764" s="8">
        <f t="shared" si="302"/>
        <v>1.6666666666666666E-2</v>
      </c>
      <c r="AO1764" s="8">
        <f>Table1[[#This Row],[L1 Worked Time]]+Table1[[#This Row],[Idle Time]]+Table1[[#This Row],[L1 Pend Time]]</f>
        <v>3.1333333333333333</v>
      </c>
      <c r="AP1764" s="1" t="str">
        <f t="shared" si="303"/>
        <v>Thu</v>
      </c>
      <c r="AQ1764" s="6">
        <f>INT(Table1[[#This Row],[Create Date]])</f>
        <v>45050</v>
      </c>
      <c r="AR1764" s="2">
        <f t="shared" si="304"/>
        <v>45050</v>
      </c>
      <c r="AS1764" s="1" t="str">
        <f t="shared" si="305"/>
        <v>12:30:07</v>
      </c>
      <c r="AT1764" s="1" t="str">
        <f t="shared" si="306"/>
        <v>Week-1</v>
      </c>
      <c r="AU1764" s="3">
        <f t="shared" si="307"/>
        <v>0.5</v>
      </c>
      <c r="AW1764">
        <v>0.11666666666666667</v>
      </c>
      <c r="AX1764">
        <v>3</v>
      </c>
      <c r="AY1764">
        <v>1.6666666666666666E-2</v>
      </c>
    </row>
    <row r="1765" spans="1:51" x14ac:dyDescent="0.25">
      <c r="A1765">
        <v>9920</v>
      </c>
      <c r="B1765" t="s">
        <v>59</v>
      </c>
      <c r="D1765" t="s">
        <v>43</v>
      </c>
      <c r="E1765" t="s">
        <v>2813</v>
      </c>
      <c r="F1765" t="s">
        <v>4178</v>
      </c>
      <c r="G1765" t="s">
        <v>2165</v>
      </c>
      <c r="H1765" t="s">
        <v>72</v>
      </c>
      <c r="I1765" t="s">
        <v>72</v>
      </c>
      <c r="J1765" t="s">
        <v>48</v>
      </c>
      <c r="L1765" t="s">
        <v>50</v>
      </c>
      <c r="M1765" t="s">
        <v>65</v>
      </c>
      <c r="N1765">
        <v>3</v>
      </c>
      <c r="O1765" t="s">
        <v>48</v>
      </c>
      <c r="P1765" t="s">
        <v>66</v>
      </c>
      <c r="Q1765" t="s">
        <v>73</v>
      </c>
      <c r="V1765" t="s">
        <v>48</v>
      </c>
      <c r="W1765" t="s">
        <v>54</v>
      </c>
      <c r="X1765" t="s">
        <v>78</v>
      </c>
      <c r="Y1765" t="s">
        <v>54</v>
      </c>
      <c r="Z1765" t="s">
        <v>4180</v>
      </c>
      <c r="AA1765" t="s">
        <v>54</v>
      </c>
      <c r="AB1765" t="s">
        <v>57</v>
      </c>
      <c r="AC1765" t="s">
        <v>57</v>
      </c>
      <c r="AH1765">
        <f t="shared" si="297"/>
        <v>0</v>
      </c>
      <c r="AI1765">
        <f t="shared" si="298"/>
        <v>1</v>
      </c>
      <c r="AJ1765" t="str">
        <f t="shared" si="299"/>
        <v/>
      </c>
      <c r="AK1765">
        <v>1</v>
      </c>
      <c r="AL1765" s="8">
        <f t="shared" si="300"/>
        <v>3</v>
      </c>
      <c r="AM1765" s="8">
        <f t="shared" si="301"/>
        <v>0.13333333333333333</v>
      </c>
      <c r="AN1765" s="8">
        <f t="shared" si="302"/>
        <v>1.6666666666666666E-2</v>
      </c>
      <c r="AO1765" s="8">
        <f>Table1[[#This Row],[L1 Worked Time]]+Table1[[#This Row],[Idle Time]]+Table1[[#This Row],[L1 Pend Time]]</f>
        <v>3.15</v>
      </c>
      <c r="AP1765" s="1" t="str">
        <f t="shared" si="303"/>
        <v>Thu</v>
      </c>
      <c r="AQ1765" s="6">
        <f>INT(Table1[[#This Row],[Create Date]])</f>
        <v>45050</v>
      </c>
      <c r="AR1765" s="2">
        <f t="shared" si="304"/>
        <v>45050</v>
      </c>
      <c r="AS1765" s="1" t="str">
        <f t="shared" si="305"/>
        <v>12:30:07</v>
      </c>
      <c r="AT1765" s="1" t="str">
        <f t="shared" si="306"/>
        <v>Week-1</v>
      </c>
      <c r="AU1765" s="3">
        <f t="shared" si="307"/>
        <v>0.5</v>
      </c>
      <c r="AW1765">
        <v>0.13333333333333333</v>
      </c>
      <c r="AX1765">
        <v>3</v>
      </c>
      <c r="AY1765">
        <v>1.6666666666666666E-2</v>
      </c>
    </row>
    <row r="1766" spans="1:51" x14ac:dyDescent="0.25">
      <c r="A1766">
        <v>9919</v>
      </c>
      <c r="B1766" t="s">
        <v>59</v>
      </c>
      <c r="D1766" t="s">
        <v>43</v>
      </c>
      <c r="E1766" t="s">
        <v>2813</v>
      </c>
      <c r="F1766" t="s">
        <v>4178</v>
      </c>
      <c r="G1766" t="s">
        <v>2165</v>
      </c>
      <c r="H1766" t="s">
        <v>72</v>
      </c>
      <c r="I1766" t="s">
        <v>72</v>
      </c>
      <c r="J1766" t="s">
        <v>48</v>
      </c>
      <c r="L1766" t="s">
        <v>50</v>
      </c>
      <c r="M1766" t="s">
        <v>65</v>
      </c>
      <c r="N1766">
        <v>3</v>
      </c>
      <c r="O1766" t="s">
        <v>48</v>
      </c>
      <c r="P1766" t="s">
        <v>66</v>
      </c>
      <c r="Q1766" t="s">
        <v>73</v>
      </c>
      <c r="V1766" t="s">
        <v>48</v>
      </c>
      <c r="W1766" t="s">
        <v>54</v>
      </c>
      <c r="X1766" t="s">
        <v>78</v>
      </c>
      <c r="Y1766" t="s">
        <v>54</v>
      </c>
      <c r="Z1766" t="s">
        <v>4181</v>
      </c>
      <c r="AA1766" t="s">
        <v>54</v>
      </c>
      <c r="AB1766" t="s">
        <v>57</v>
      </c>
      <c r="AC1766" t="s">
        <v>57</v>
      </c>
      <c r="AH1766">
        <f t="shared" si="297"/>
        <v>0</v>
      </c>
      <c r="AI1766">
        <f t="shared" si="298"/>
        <v>1</v>
      </c>
      <c r="AJ1766" t="str">
        <f t="shared" si="299"/>
        <v/>
      </c>
      <c r="AK1766">
        <v>1</v>
      </c>
      <c r="AL1766" s="8">
        <f t="shared" si="300"/>
        <v>3</v>
      </c>
      <c r="AM1766" s="8">
        <f t="shared" si="301"/>
        <v>0.13333333333333333</v>
      </c>
      <c r="AN1766" s="8">
        <f t="shared" si="302"/>
        <v>1.6666666666666666E-2</v>
      </c>
      <c r="AO1766" s="8">
        <f>Table1[[#This Row],[L1 Worked Time]]+Table1[[#This Row],[Idle Time]]+Table1[[#This Row],[L1 Pend Time]]</f>
        <v>3.15</v>
      </c>
      <c r="AP1766" s="1" t="str">
        <f t="shared" si="303"/>
        <v>Thu</v>
      </c>
      <c r="AQ1766" s="6">
        <f>INT(Table1[[#This Row],[Create Date]])</f>
        <v>45050</v>
      </c>
      <c r="AR1766" s="2">
        <f t="shared" si="304"/>
        <v>45050</v>
      </c>
      <c r="AS1766" s="1" t="str">
        <f t="shared" si="305"/>
        <v>12:30:07</v>
      </c>
      <c r="AT1766" s="1" t="str">
        <f t="shared" si="306"/>
        <v>Week-1</v>
      </c>
      <c r="AU1766" s="3">
        <f t="shared" si="307"/>
        <v>0.5</v>
      </c>
      <c r="AW1766">
        <v>0.13333333333333333</v>
      </c>
      <c r="AX1766">
        <v>3</v>
      </c>
      <c r="AY1766">
        <v>1.6666666666666666E-2</v>
      </c>
    </row>
    <row r="1767" spans="1:51" x14ac:dyDescent="0.25">
      <c r="A1767">
        <v>9918</v>
      </c>
      <c r="B1767" t="s">
        <v>59</v>
      </c>
      <c r="D1767" t="s">
        <v>43</v>
      </c>
      <c r="E1767" t="s">
        <v>2813</v>
      </c>
      <c r="F1767" t="s">
        <v>4182</v>
      </c>
      <c r="G1767" t="s">
        <v>2165</v>
      </c>
      <c r="H1767" t="s">
        <v>72</v>
      </c>
      <c r="I1767" t="s">
        <v>72</v>
      </c>
      <c r="J1767" t="s">
        <v>48</v>
      </c>
      <c r="L1767" t="s">
        <v>50</v>
      </c>
      <c r="M1767" t="s">
        <v>65</v>
      </c>
      <c r="N1767">
        <v>0</v>
      </c>
      <c r="O1767" t="s">
        <v>48</v>
      </c>
      <c r="P1767" t="s">
        <v>66</v>
      </c>
      <c r="Q1767" t="s">
        <v>73</v>
      </c>
      <c r="V1767" t="s">
        <v>48</v>
      </c>
      <c r="W1767" t="s">
        <v>54</v>
      </c>
      <c r="X1767" t="s">
        <v>84</v>
      </c>
      <c r="Y1767" t="s">
        <v>54</v>
      </c>
      <c r="Z1767" t="s">
        <v>3162</v>
      </c>
      <c r="AA1767" t="s">
        <v>54</v>
      </c>
      <c r="AB1767" t="s">
        <v>57</v>
      </c>
      <c r="AC1767" t="s">
        <v>4183</v>
      </c>
      <c r="AH1767">
        <f t="shared" si="297"/>
        <v>0</v>
      </c>
      <c r="AI1767">
        <f t="shared" si="298"/>
        <v>1</v>
      </c>
      <c r="AJ1767" t="str">
        <f t="shared" si="299"/>
        <v/>
      </c>
      <c r="AK1767">
        <v>1</v>
      </c>
      <c r="AL1767" s="8">
        <f t="shared" si="300"/>
        <v>0</v>
      </c>
      <c r="AM1767" s="8">
        <f t="shared" si="301"/>
        <v>0.18333333333333332</v>
      </c>
      <c r="AN1767" s="8">
        <f t="shared" si="302"/>
        <v>8.4499999999999975</v>
      </c>
      <c r="AO1767" s="8">
        <f>Table1[[#This Row],[L1 Worked Time]]+Table1[[#This Row],[Idle Time]]+Table1[[#This Row],[L1 Pend Time]]</f>
        <v>8.6333333333333311</v>
      </c>
      <c r="AP1767" s="1" t="str">
        <f t="shared" si="303"/>
        <v>Thu</v>
      </c>
      <c r="AQ1767" s="6">
        <f>INT(Table1[[#This Row],[Create Date]])</f>
        <v>45050</v>
      </c>
      <c r="AR1767" s="2">
        <f t="shared" si="304"/>
        <v>45050</v>
      </c>
      <c r="AS1767" s="1" t="str">
        <f t="shared" si="305"/>
        <v>12:00:11</v>
      </c>
      <c r="AT1767" s="1" t="str">
        <f t="shared" si="306"/>
        <v>Week-1</v>
      </c>
      <c r="AU1767" s="3">
        <f t="shared" si="307"/>
        <v>0.5</v>
      </c>
      <c r="AW1767">
        <v>0.18333333333333332</v>
      </c>
      <c r="AX1767">
        <v>0</v>
      </c>
      <c r="AY1767">
        <v>8.4499999999999975</v>
      </c>
    </row>
    <row r="1768" spans="1:51" x14ac:dyDescent="0.25">
      <c r="A1768">
        <v>9917</v>
      </c>
      <c r="B1768" t="s">
        <v>59</v>
      </c>
      <c r="D1768" t="s">
        <v>43</v>
      </c>
      <c r="E1768" t="s">
        <v>2813</v>
      </c>
      <c r="F1768" t="s">
        <v>4182</v>
      </c>
      <c r="G1768" t="s">
        <v>2165</v>
      </c>
      <c r="H1768" t="s">
        <v>72</v>
      </c>
      <c r="I1768" t="s">
        <v>72</v>
      </c>
      <c r="J1768" t="s">
        <v>48</v>
      </c>
      <c r="L1768" t="s">
        <v>50</v>
      </c>
      <c r="M1768" t="s">
        <v>65</v>
      </c>
      <c r="N1768">
        <v>1</v>
      </c>
      <c r="O1768" t="s">
        <v>48</v>
      </c>
      <c r="P1768" t="s">
        <v>66</v>
      </c>
      <c r="Q1768" t="s">
        <v>73</v>
      </c>
      <c r="V1768" t="s">
        <v>48</v>
      </c>
      <c r="W1768" t="s">
        <v>54</v>
      </c>
      <c r="X1768" t="s">
        <v>84</v>
      </c>
      <c r="Y1768" t="s">
        <v>54</v>
      </c>
      <c r="Z1768" t="s">
        <v>948</v>
      </c>
      <c r="AA1768" t="s">
        <v>54</v>
      </c>
      <c r="AB1768" t="s">
        <v>57</v>
      </c>
      <c r="AC1768" t="s">
        <v>4184</v>
      </c>
      <c r="AH1768">
        <f t="shared" si="297"/>
        <v>0</v>
      </c>
      <c r="AI1768">
        <f t="shared" si="298"/>
        <v>1</v>
      </c>
      <c r="AJ1768" t="str">
        <f t="shared" si="299"/>
        <v/>
      </c>
      <c r="AK1768">
        <v>1</v>
      </c>
      <c r="AL1768" s="8">
        <f t="shared" si="300"/>
        <v>1</v>
      </c>
      <c r="AM1768" s="8">
        <f t="shared" si="301"/>
        <v>0.18333333333333332</v>
      </c>
      <c r="AN1768" s="8">
        <f t="shared" si="302"/>
        <v>7.2833333333333332</v>
      </c>
      <c r="AO1768" s="8">
        <f>Table1[[#This Row],[L1 Worked Time]]+Table1[[#This Row],[Idle Time]]+Table1[[#This Row],[L1 Pend Time]]</f>
        <v>8.4666666666666668</v>
      </c>
      <c r="AP1768" s="1" t="str">
        <f t="shared" si="303"/>
        <v>Thu</v>
      </c>
      <c r="AQ1768" s="6">
        <f>INT(Table1[[#This Row],[Create Date]])</f>
        <v>45050</v>
      </c>
      <c r="AR1768" s="2">
        <f t="shared" si="304"/>
        <v>45050</v>
      </c>
      <c r="AS1768" s="1" t="str">
        <f t="shared" si="305"/>
        <v>12:00:11</v>
      </c>
      <c r="AT1768" s="1" t="str">
        <f t="shared" si="306"/>
        <v>Week-1</v>
      </c>
      <c r="AU1768" s="3">
        <f t="shared" si="307"/>
        <v>0.5</v>
      </c>
      <c r="AW1768">
        <v>0.18333333333333332</v>
      </c>
      <c r="AX1768">
        <v>1</v>
      </c>
      <c r="AY1768">
        <v>7.2833333333333332</v>
      </c>
    </row>
    <row r="1769" spans="1:51" x14ac:dyDescent="0.25">
      <c r="A1769">
        <v>9916</v>
      </c>
      <c r="B1769" t="s">
        <v>59</v>
      </c>
      <c r="D1769" t="s">
        <v>43</v>
      </c>
      <c r="E1769" t="s">
        <v>2813</v>
      </c>
      <c r="F1769" t="s">
        <v>4182</v>
      </c>
      <c r="G1769" t="s">
        <v>2165</v>
      </c>
      <c r="H1769" t="s">
        <v>72</v>
      </c>
      <c r="I1769" t="s">
        <v>72</v>
      </c>
      <c r="J1769" t="s">
        <v>48</v>
      </c>
      <c r="L1769" t="s">
        <v>50</v>
      </c>
      <c r="M1769" t="s">
        <v>65</v>
      </c>
      <c r="N1769">
        <v>0</v>
      </c>
      <c r="O1769" t="s">
        <v>48</v>
      </c>
      <c r="P1769" t="s">
        <v>66</v>
      </c>
      <c r="Q1769" t="s">
        <v>73</v>
      </c>
      <c r="V1769" t="s">
        <v>48</v>
      </c>
      <c r="W1769" t="s">
        <v>54</v>
      </c>
      <c r="X1769" t="s">
        <v>148</v>
      </c>
      <c r="Y1769" t="s">
        <v>54</v>
      </c>
      <c r="Z1769" t="s">
        <v>3162</v>
      </c>
      <c r="AA1769" t="s">
        <v>54</v>
      </c>
      <c r="AB1769" t="s">
        <v>57</v>
      </c>
      <c r="AC1769" t="s">
        <v>4158</v>
      </c>
      <c r="AH1769">
        <f t="shared" si="297"/>
        <v>0</v>
      </c>
      <c r="AI1769">
        <f t="shared" si="298"/>
        <v>1</v>
      </c>
      <c r="AJ1769" t="str">
        <f t="shared" si="299"/>
        <v/>
      </c>
      <c r="AK1769">
        <v>1</v>
      </c>
      <c r="AL1769" s="8">
        <f t="shared" si="300"/>
        <v>0</v>
      </c>
      <c r="AM1769" s="8">
        <f t="shared" si="301"/>
        <v>0.11666666666666667</v>
      </c>
      <c r="AN1769" s="8">
        <f t="shared" si="302"/>
        <v>6.0166666666666657</v>
      </c>
      <c r="AO1769" s="8">
        <f>Table1[[#This Row],[L1 Worked Time]]+Table1[[#This Row],[Idle Time]]+Table1[[#This Row],[L1 Pend Time]]</f>
        <v>6.133333333333332</v>
      </c>
      <c r="AP1769" s="1" t="str">
        <f t="shared" si="303"/>
        <v>Thu</v>
      </c>
      <c r="AQ1769" s="6">
        <f>INT(Table1[[#This Row],[Create Date]])</f>
        <v>45050</v>
      </c>
      <c r="AR1769" s="2">
        <f t="shared" si="304"/>
        <v>45050</v>
      </c>
      <c r="AS1769" s="1" t="str">
        <f t="shared" si="305"/>
        <v>12:00:11</v>
      </c>
      <c r="AT1769" s="1" t="str">
        <f t="shared" si="306"/>
        <v>Week-1</v>
      </c>
      <c r="AU1769" s="3">
        <f t="shared" si="307"/>
        <v>0.5</v>
      </c>
      <c r="AW1769">
        <v>0.11666666666666667</v>
      </c>
      <c r="AX1769">
        <v>0</v>
      </c>
      <c r="AY1769">
        <v>6.0166666666666657</v>
      </c>
    </row>
    <row r="1770" spans="1:51" x14ac:dyDescent="0.25">
      <c r="A1770">
        <v>9915</v>
      </c>
      <c r="B1770" t="s">
        <v>59</v>
      </c>
      <c r="D1770" t="s">
        <v>43</v>
      </c>
      <c r="E1770" t="s">
        <v>2813</v>
      </c>
      <c r="F1770" t="s">
        <v>4182</v>
      </c>
      <c r="G1770" t="s">
        <v>2165</v>
      </c>
      <c r="H1770" t="s">
        <v>72</v>
      </c>
      <c r="I1770" t="s">
        <v>72</v>
      </c>
      <c r="J1770" t="s">
        <v>48</v>
      </c>
      <c r="L1770" t="s">
        <v>50</v>
      </c>
      <c r="M1770" t="s">
        <v>65</v>
      </c>
      <c r="N1770">
        <v>0</v>
      </c>
      <c r="O1770" t="s">
        <v>48</v>
      </c>
      <c r="P1770" t="s">
        <v>66</v>
      </c>
      <c r="Q1770" t="s">
        <v>73</v>
      </c>
      <c r="V1770" t="s">
        <v>48</v>
      </c>
      <c r="W1770" t="s">
        <v>54</v>
      </c>
      <c r="X1770" t="s">
        <v>78</v>
      </c>
      <c r="Y1770" t="s">
        <v>54</v>
      </c>
      <c r="Z1770" t="s">
        <v>2860</v>
      </c>
      <c r="AA1770" t="s">
        <v>54</v>
      </c>
      <c r="AB1770" t="s">
        <v>57</v>
      </c>
      <c r="AC1770" t="s">
        <v>4159</v>
      </c>
      <c r="AH1770">
        <f t="shared" si="297"/>
        <v>0</v>
      </c>
      <c r="AI1770">
        <f t="shared" si="298"/>
        <v>1</v>
      </c>
      <c r="AJ1770" t="str">
        <f t="shared" si="299"/>
        <v/>
      </c>
      <c r="AK1770">
        <v>1</v>
      </c>
      <c r="AL1770" s="8">
        <f t="shared" si="300"/>
        <v>0</v>
      </c>
      <c r="AM1770" s="8">
        <f t="shared" si="301"/>
        <v>0.13333333333333333</v>
      </c>
      <c r="AN1770" s="8">
        <f t="shared" si="302"/>
        <v>4.5333333333333332</v>
      </c>
      <c r="AO1770" s="8">
        <f>Table1[[#This Row],[L1 Worked Time]]+Table1[[#This Row],[Idle Time]]+Table1[[#This Row],[L1 Pend Time]]</f>
        <v>4.666666666666667</v>
      </c>
      <c r="AP1770" s="1" t="str">
        <f t="shared" si="303"/>
        <v>Thu</v>
      </c>
      <c r="AQ1770" s="6">
        <f>INT(Table1[[#This Row],[Create Date]])</f>
        <v>45050</v>
      </c>
      <c r="AR1770" s="2">
        <f t="shared" si="304"/>
        <v>45050</v>
      </c>
      <c r="AS1770" s="1" t="str">
        <f t="shared" si="305"/>
        <v>12:00:11</v>
      </c>
      <c r="AT1770" s="1" t="str">
        <f t="shared" si="306"/>
        <v>Week-1</v>
      </c>
      <c r="AU1770" s="3">
        <f t="shared" si="307"/>
        <v>0.5</v>
      </c>
      <c r="AW1770">
        <v>0.13333333333333333</v>
      </c>
      <c r="AX1770">
        <v>0</v>
      </c>
      <c r="AY1770">
        <v>4.5333333333333332</v>
      </c>
    </row>
    <row r="1771" spans="1:51" x14ac:dyDescent="0.25">
      <c r="A1771">
        <v>9914</v>
      </c>
      <c r="B1771" t="s">
        <v>59</v>
      </c>
      <c r="D1771" t="s">
        <v>43</v>
      </c>
      <c r="E1771" t="s">
        <v>2813</v>
      </c>
      <c r="F1771" t="s">
        <v>4182</v>
      </c>
      <c r="G1771" t="s">
        <v>2165</v>
      </c>
      <c r="H1771" t="s">
        <v>72</v>
      </c>
      <c r="I1771" t="s">
        <v>72</v>
      </c>
      <c r="J1771" t="s">
        <v>48</v>
      </c>
      <c r="L1771" t="s">
        <v>50</v>
      </c>
      <c r="M1771" t="s">
        <v>65</v>
      </c>
      <c r="N1771">
        <v>1</v>
      </c>
      <c r="O1771" t="s">
        <v>48</v>
      </c>
      <c r="P1771" t="s">
        <v>66</v>
      </c>
      <c r="Q1771" t="s">
        <v>73</v>
      </c>
      <c r="V1771" t="s">
        <v>48</v>
      </c>
      <c r="W1771" t="s">
        <v>54</v>
      </c>
      <c r="X1771" t="s">
        <v>89</v>
      </c>
      <c r="Y1771" t="s">
        <v>54</v>
      </c>
      <c r="Z1771" t="s">
        <v>1431</v>
      </c>
      <c r="AA1771" t="s">
        <v>54</v>
      </c>
      <c r="AB1771" t="s">
        <v>57</v>
      </c>
      <c r="AC1771" t="s">
        <v>914</v>
      </c>
      <c r="AH1771">
        <f t="shared" si="297"/>
        <v>0</v>
      </c>
      <c r="AI1771">
        <f t="shared" si="298"/>
        <v>1</v>
      </c>
      <c r="AJ1771" t="str">
        <f t="shared" si="299"/>
        <v/>
      </c>
      <c r="AK1771">
        <v>1</v>
      </c>
      <c r="AL1771" s="8">
        <f t="shared" si="300"/>
        <v>1</v>
      </c>
      <c r="AM1771" s="8">
        <f t="shared" si="301"/>
        <v>0.16666666666666666</v>
      </c>
      <c r="AN1771" s="8">
        <f t="shared" si="302"/>
        <v>0.76666666666666672</v>
      </c>
      <c r="AO1771" s="8">
        <f>Table1[[#This Row],[L1 Worked Time]]+Table1[[#This Row],[Idle Time]]+Table1[[#This Row],[L1 Pend Time]]</f>
        <v>1.9333333333333336</v>
      </c>
      <c r="AP1771" s="1" t="str">
        <f t="shared" si="303"/>
        <v>Thu</v>
      </c>
      <c r="AQ1771" s="6">
        <f>INT(Table1[[#This Row],[Create Date]])</f>
        <v>45050</v>
      </c>
      <c r="AR1771" s="2">
        <f t="shared" si="304"/>
        <v>45050</v>
      </c>
      <c r="AS1771" s="1" t="str">
        <f t="shared" si="305"/>
        <v>12:00:11</v>
      </c>
      <c r="AT1771" s="1" t="str">
        <f t="shared" si="306"/>
        <v>Week-1</v>
      </c>
      <c r="AU1771" s="3">
        <f t="shared" si="307"/>
        <v>0.5</v>
      </c>
      <c r="AW1771">
        <v>0.16666666666666666</v>
      </c>
      <c r="AX1771">
        <v>1</v>
      </c>
      <c r="AY1771">
        <v>0.76666666666666672</v>
      </c>
    </row>
    <row r="1772" spans="1:51" x14ac:dyDescent="0.25">
      <c r="A1772">
        <v>9913</v>
      </c>
      <c r="B1772" t="s">
        <v>41</v>
      </c>
      <c r="C1772" t="s">
        <v>60</v>
      </c>
      <c r="D1772" t="s">
        <v>43</v>
      </c>
      <c r="E1772" t="s">
        <v>1919</v>
      </c>
      <c r="F1772" t="s">
        <v>4185</v>
      </c>
      <c r="G1772" t="s">
        <v>77</v>
      </c>
      <c r="H1772" t="s">
        <v>47</v>
      </c>
      <c r="I1772" t="s">
        <v>47</v>
      </c>
      <c r="J1772" t="s">
        <v>112</v>
      </c>
      <c r="K1772" t="s">
        <v>1178</v>
      </c>
      <c r="L1772" t="s">
        <v>50</v>
      </c>
      <c r="M1772" t="s">
        <v>114</v>
      </c>
      <c r="N1772">
        <v>29</v>
      </c>
      <c r="O1772" t="s">
        <v>48</v>
      </c>
      <c r="P1772" t="s">
        <v>52</v>
      </c>
      <c r="T1772" t="s">
        <v>105</v>
      </c>
      <c r="V1772" t="s">
        <v>48</v>
      </c>
      <c r="W1772" t="s">
        <v>54</v>
      </c>
      <c r="X1772" t="s">
        <v>148</v>
      </c>
      <c r="Y1772" t="s">
        <v>54</v>
      </c>
      <c r="Z1772" t="s">
        <v>1330</v>
      </c>
      <c r="AA1772" t="s">
        <v>54</v>
      </c>
      <c r="AB1772" t="s">
        <v>57</v>
      </c>
      <c r="AC1772" t="s">
        <v>4186</v>
      </c>
      <c r="AH1772">
        <f t="shared" si="297"/>
        <v>0</v>
      </c>
      <c r="AI1772">
        <f t="shared" si="298"/>
        <v>1</v>
      </c>
      <c r="AJ1772" t="str">
        <f t="shared" si="299"/>
        <v/>
      </c>
      <c r="AK1772">
        <v>1</v>
      </c>
      <c r="AL1772" s="8">
        <f t="shared" si="300"/>
        <v>29.000000000000004</v>
      </c>
      <c r="AM1772" s="8">
        <f t="shared" si="301"/>
        <v>0.11666666666666667</v>
      </c>
      <c r="AN1772" s="8">
        <f t="shared" si="302"/>
        <v>83.3</v>
      </c>
      <c r="AO1772" s="8">
        <f>Table1[[#This Row],[L1 Worked Time]]+Table1[[#This Row],[Idle Time]]+Table1[[#This Row],[L1 Pend Time]]</f>
        <v>112.41666666666667</v>
      </c>
      <c r="AP1772" s="1" t="str">
        <f t="shared" si="303"/>
        <v>Thu</v>
      </c>
      <c r="AQ1772" s="6">
        <f>INT(Table1[[#This Row],[Create Date]])</f>
        <v>45050</v>
      </c>
      <c r="AR1772" s="2">
        <f t="shared" si="304"/>
        <v>45050</v>
      </c>
      <c r="AS1772" s="1" t="str">
        <f t="shared" si="305"/>
        <v>11:50:12</v>
      </c>
      <c r="AT1772" s="1" t="str">
        <f t="shared" si="306"/>
        <v>Week-1</v>
      </c>
      <c r="AU1772" s="3">
        <f t="shared" si="307"/>
        <v>0.45833333333333331</v>
      </c>
      <c r="AW1772">
        <v>0.11666666666666667</v>
      </c>
      <c r="AX1772">
        <v>29.000000000000004</v>
      </c>
      <c r="AY1772">
        <v>83.3</v>
      </c>
    </row>
    <row r="1773" spans="1:51" x14ac:dyDescent="0.25">
      <c r="A1773">
        <v>9912</v>
      </c>
      <c r="B1773" t="s">
        <v>59</v>
      </c>
      <c r="D1773" t="s">
        <v>43</v>
      </c>
      <c r="E1773" t="s">
        <v>2813</v>
      </c>
      <c r="F1773" t="s">
        <v>4187</v>
      </c>
      <c r="G1773" t="s">
        <v>181</v>
      </c>
      <c r="H1773" t="s">
        <v>72</v>
      </c>
      <c r="I1773" t="s">
        <v>72</v>
      </c>
      <c r="J1773" t="s">
        <v>48</v>
      </c>
      <c r="L1773" t="s">
        <v>50</v>
      </c>
      <c r="M1773" t="s">
        <v>65</v>
      </c>
      <c r="N1773">
        <v>1</v>
      </c>
      <c r="O1773" t="s">
        <v>48</v>
      </c>
      <c r="P1773" t="s">
        <v>66</v>
      </c>
      <c r="Q1773" t="s">
        <v>73</v>
      </c>
      <c r="V1773" t="s">
        <v>48</v>
      </c>
      <c r="W1773" t="s">
        <v>54</v>
      </c>
      <c r="X1773" t="s">
        <v>78</v>
      </c>
      <c r="Y1773" t="s">
        <v>54</v>
      </c>
      <c r="Z1773" t="s">
        <v>954</v>
      </c>
      <c r="AA1773" t="s">
        <v>54</v>
      </c>
      <c r="AB1773" t="s">
        <v>57</v>
      </c>
      <c r="AC1773" t="s">
        <v>57</v>
      </c>
      <c r="AH1773">
        <f t="shared" si="297"/>
        <v>0</v>
      </c>
      <c r="AI1773">
        <f t="shared" si="298"/>
        <v>1</v>
      </c>
      <c r="AJ1773" t="str">
        <f t="shared" si="299"/>
        <v/>
      </c>
      <c r="AK1773">
        <v>1</v>
      </c>
      <c r="AL1773" s="8">
        <f t="shared" si="300"/>
        <v>1</v>
      </c>
      <c r="AM1773" s="8">
        <f t="shared" si="301"/>
        <v>0.13333333333333333</v>
      </c>
      <c r="AN1773" s="8">
        <f t="shared" si="302"/>
        <v>1.6666666666666666E-2</v>
      </c>
      <c r="AO1773" s="8">
        <f>Table1[[#This Row],[L1 Worked Time]]+Table1[[#This Row],[Idle Time]]+Table1[[#This Row],[L1 Pend Time]]</f>
        <v>1.1499999999999999</v>
      </c>
      <c r="AP1773" s="1" t="str">
        <f t="shared" si="303"/>
        <v>Thu</v>
      </c>
      <c r="AQ1773" s="6">
        <f>INT(Table1[[#This Row],[Create Date]])</f>
        <v>45050</v>
      </c>
      <c r="AR1773" s="2">
        <f t="shared" si="304"/>
        <v>45050</v>
      </c>
      <c r="AS1773" s="1" t="str">
        <f t="shared" si="305"/>
        <v>11:30:11</v>
      </c>
      <c r="AT1773" s="1" t="str">
        <f t="shared" si="306"/>
        <v>Week-1</v>
      </c>
      <c r="AU1773" s="3">
        <f t="shared" si="307"/>
        <v>0.45833333333333331</v>
      </c>
      <c r="AW1773">
        <v>0.13333333333333333</v>
      </c>
      <c r="AX1773">
        <v>1</v>
      </c>
      <c r="AY1773">
        <v>1.6666666666666666E-2</v>
      </c>
    </row>
    <row r="1774" spans="1:51" x14ac:dyDescent="0.25">
      <c r="A1774">
        <v>9911</v>
      </c>
      <c r="B1774" t="s">
        <v>59</v>
      </c>
      <c r="D1774" t="s">
        <v>43</v>
      </c>
      <c r="E1774" t="s">
        <v>2813</v>
      </c>
      <c r="F1774" t="s">
        <v>4187</v>
      </c>
      <c r="G1774" t="s">
        <v>181</v>
      </c>
      <c r="H1774" t="s">
        <v>72</v>
      </c>
      <c r="I1774" t="s">
        <v>72</v>
      </c>
      <c r="J1774" t="s">
        <v>64</v>
      </c>
      <c r="L1774" t="s">
        <v>50</v>
      </c>
      <c r="M1774" t="s">
        <v>65</v>
      </c>
      <c r="N1774">
        <v>1</v>
      </c>
      <c r="O1774" t="s">
        <v>48</v>
      </c>
      <c r="P1774" t="s">
        <v>66</v>
      </c>
      <c r="Q1774" t="s">
        <v>73</v>
      </c>
      <c r="V1774" t="s">
        <v>48</v>
      </c>
      <c r="W1774" t="s">
        <v>54</v>
      </c>
      <c r="X1774" t="s">
        <v>125</v>
      </c>
      <c r="Y1774" t="s">
        <v>54</v>
      </c>
      <c r="Z1774" t="s">
        <v>825</v>
      </c>
      <c r="AA1774" t="s">
        <v>54</v>
      </c>
      <c r="AB1774" t="s">
        <v>57</v>
      </c>
      <c r="AC1774" t="s">
        <v>57</v>
      </c>
      <c r="AH1774">
        <f t="shared" si="297"/>
        <v>0</v>
      </c>
      <c r="AI1774">
        <f t="shared" si="298"/>
        <v>1</v>
      </c>
      <c r="AJ1774" t="str">
        <f t="shared" si="299"/>
        <v/>
      </c>
      <c r="AK1774">
        <v>1</v>
      </c>
      <c r="AL1774" s="8">
        <f t="shared" si="300"/>
        <v>1</v>
      </c>
      <c r="AM1774" s="8">
        <f t="shared" si="301"/>
        <v>0.23333333333333334</v>
      </c>
      <c r="AN1774" s="8">
        <f t="shared" si="302"/>
        <v>1.6666666666666666E-2</v>
      </c>
      <c r="AO1774" s="8">
        <f>Table1[[#This Row],[L1 Worked Time]]+Table1[[#This Row],[Idle Time]]+Table1[[#This Row],[L1 Pend Time]]</f>
        <v>1.25</v>
      </c>
      <c r="AP1774" s="1" t="str">
        <f t="shared" si="303"/>
        <v>Thu</v>
      </c>
      <c r="AQ1774" s="6">
        <f>INT(Table1[[#This Row],[Create Date]])</f>
        <v>45050</v>
      </c>
      <c r="AR1774" s="2">
        <f t="shared" si="304"/>
        <v>45050</v>
      </c>
      <c r="AS1774" s="1" t="str">
        <f t="shared" si="305"/>
        <v>11:30:11</v>
      </c>
      <c r="AT1774" s="1" t="str">
        <f t="shared" si="306"/>
        <v>Week-1</v>
      </c>
      <c r="AU1774" s="3">
        <f t="shared" si="307"/>
        <v>0.45833333333333331</v>
      </c>
      <c r="AW1774">
        <v>0.23333333333333334</v>
      </c>
      <c r="AX1774">
        <v>1</v>
      </c>
      <c r="AY1774">
        <v>1.6666666666666666E-2</v>
      </c>
    </row>
    <row r="1775" spans="1:51" x14ac:dyDescent="0.25">
      <c r="A1775">
        <v>9910</v>
      </c>
      <c r="B1775" t="s">
        <v>59</v>
      </c>
      <c r="D1775" t="s">
        <v>43</v>
      </c>
      <c r="E1775" t="s">
        <v>2813</v>
      </c>
      <c r="F1775" t="s">
        <v>4187</v>
      </c>
      <c r="G1775" t="s">
        <v>181</v>
      </c>
      <c r="H1775" t="s">
        <v>72</v>
      </c>
      <c r="I1775" t="s">
        <v>72</v>
      </c>
      <c r="J1775" t="s">
        <v>48</v>
      </c>
      <c r="L1775" t="s">
        <v>50</v>
      </c>
      <c r="M1775" t="s">
        <v>65</v>
      </c>
      <c r="N1775">
        <v>1</v>
      </c>
      <c r="O1775" t="s">
        <v>48</v>
      </c>
      <c r="P1775" t="s">
        <v>66</v>
      </c>
      <c r="Q1775" t="s">
        <v>73</v>
      </c>
      <c r="V1775" t="s">
        <v>48</v>
      </c>
      <c r="W1775" t="s">
        <v>54</v>
      </c>
      <c r="X1775" t="s">
        <v>78</v>
      </c>
      <c r="Y1775" t="s">
        <v>54</v>
      </c>
      <c r="Z1775" t="s">
        <v>1340</v>
      </c>
      <c r="AA1775" t="s">
        <v>54</v>
      </c>
      <c r="AB1775" t="s">
        <v>57</v>
      </c>
      <c r="AC1775" t="s">
        <v>57</v>
      </c>
      <c r="AH1775">
        <f t="shared" si="297"/>
        <v>0</v>
      </c>
      <c r="AI1775">
        <f t="shared" si="298"/>
        <v>1</v>
      </c>
      <c r="AJ1775" t="str">
        <f t="shared" si="299"/>
        <v/>
      </c>
      <c r="AK1775">
        <v>1</v>
      </c>
      <c r="AL1775" s="8">
        <f t="shared" si="300"/>
        <v>1</v>
      </c>
      <c r="AM1775" s="8">
        <f t="shared" si="301"/>
        <v>0.13333333333333333</v>
      </c>
      <c r="AN1775" s="8">
        <f t="shared" si="302"/>
        <v>1.6666666666666666E-2</v>
      </c>
      <c r="AO1775" s="8">
        <f>Table1[[#This Row],[L1 Worked Time]]+Table1[[#This Row],[Idle Time]]+Table1[[#This Row],[L1 Pend Time]]</f>
        <v>1.1499999999999999</v>
      </c>
      <c r="AP1775" s="1" t="str">
        <f t="shared" si="303"/>
        <v>Thu</v>
      </c>
      <c r="AQ1775" s="6">
        <f>INT(Table1[[#This Row],[Create Date]])</f>
        <v>45050</v>
      </c>
      <c r="AR1775" s="2">
        <f t="shared" si="304"/>
        <v>45050</v>
      </c>
      <c r="AS1775" s="1" t="str">
        <f t="shared" si="305"/>
        <v>11:30:11</v>
      </c>
      <c r="AT1775" s="1" t="str">
        <f t="shared" si="306"/>
        <v>Week-1</v>
      </c>
      <c r="AU1775" s="3">
        <f t="shared" si="307"/>
        <v>0.45833333333333331</v>
      </c>
      <c r="AW1775">
        <v>0.13333333333333333</v>
      </c>
      <c r="AX1775">
        <v>1</v>
      </c>
      <c r="AY1775">
        <v>1.6666666666666666E-2</v>
      </c>
    </row>
    <row r="1776" spans="1:51" x14ac:dyDescent="0.25">
      <c r="A1776">
        <v>9909</v>
      </c>
      <c r="B1776" t="s">
        <v>59</v>
      </c>
      <c r="D1776" t="s">
        <v>43</v>
      </c>
      <c r="E1776" t="s">
        <v>2813</v>
      </c>
      <c r="F1776" t="s">
        <v>4187</v>
      </c>
      <c r="G1776" t="s">
        <v>181</v>
      </c>
      <c r="H1776" t="s">
        <v>72</v>
      </c>
      <c r="I1776" t="s">
        <v>72</v>
      </c>
      <c r="J1776" t="s">
        <v>64</v>
      </c>
      <c r="L1776" t="s">
        <v>50</v>
      </c>
      <c r="M1776" t="s">
        <v>65</v>
      </c>
      <c r="N1776">
        <v>1</v>
      </c>
      <c r="O1776" t="s">
        <v>48</v>
      </c>
      <c r="P1776" t="s">
        <v>66</v>
      </c>
      <c r="Q1776" t="s">
        <v>73</v>
      </c>
      <c r="V1776" t="s">
        <v>48</v>
      </c>
      <c r="W1776" t="s">
        <v>54</v>
      </c>
      <c r="X1776" t="s">
        <v>84</v>
      </c>
      <c r="Y1776" t="s">
        <v>54</v>
      </c>
      <c r="Z1776" t="s">
        <v>4188</v>
      </c>
      <c r="AA1776" t="s">
        <v>54</v>
      </c>
      <c r="AB1776" t="s">
        <v>57</v>
      </c>
      <c r="AC1776" t="s">
        <v>57</v>
      </c>
      <c r="AH1776">
        <f t="shared" si="297"/>
        <v>0</v>
      </c>
      <c r="AI1776">
        <f t="shared" si="298"/>
        <v>1</v>
      </c>
      <c r="AJ1776" t="str">
        <f t="shared" si="299"/>
        <v/>
      </c>
      <c r="AK1776">
        <v>1</v>
      </c>
      <c r="AL1776" s="8">
        <f t="shared" si="300"/>
        <v>1</v>
      </c>
      <c r="AM1776" s="8">
        <f t="shared" si="301"/>
        <v>0.18333333333333332</v>
      </c>
      <c r="AN1776" s="8">
        <f t="shared" si="302"/>
        <v>1.6666666666666666E-2</v>
      </c>
      <c r="AO1776" s="8">
        <f>Table1[[#This Row],[L1 Worked Time]]+Table1[[#This Row],[Idle Time]]+Table1[[#This Row],[L1 Pend Time]]</f>
        <v>1.2</v>
      </c>
      <c r="AP1776" s="1" t="str">
        <f t="shared" si="303"/>
        <v>Thu</v>
      </c>
      <c r="AQ1776" s="6">
        <f>INT(Table1[[#This Row],[Create Date]])</f>
        <v>45050</v>
      </c>
      <c r="AR1776" s="2">
        <f t="shared" si="304"/>
        <v>45050</v>
      </c>
      <c r="AS1776" s="1" t="str">
        <f t="shared" si="305"/>
        <v>11:30:11</v>
      </c>
      <c r="AT1776" s="1" t="str">
        <f t="shared" si="306"/>
        <v>Week-1</v>
      </c>
      <c r="AU1776" s="3">
        <f t="shared" si="307"/>
        <v>0.45833333333333331</v>
      </c>
      <c r="AW1776">
        <v>0.18333333333333332</v>
      </c>
      <c r="AX1776">
        <v>1</v>
      </c>
      <c r="AY1776">
        <v>1.6666666666666666E-2</v>
      </c>
    </row>
    <row r="1777" spans="1:51" x14ac:dyDescent="0.25">
      <c r="A1777">
        <v>9908</v>
      </c>
      <c r="B1777" t="s">
        <v>59</v>
      </c>
      <c r="D1777" t="s">
        <v>43</v>
      </c>
      <c r="E1777" t="s">
        <v>2813</v>
      </c>
      <c r="F1777" t="s">
        <v>4187</v>
      </c>
      <c r="G1777" t="s">
        <v>181</v>
      </c>
      <c r="H1777" t="s">
        <v>72</v>
      </c>
      <c r="I1777" t="s">
        <v>72</v>
      </c>
      <c r="J1777" t="s">
        <v>64</v>
      </c>
      <c r="L1777" t="s">
        <v>50</v>
      </c>
      <c r="M1777" t="s">
        <v>65</v>
      </c>
      <c r="N1777">
        <v>1</v>
      </c>
      <c r="O1777" t="s">
        <v>48</v>
      </c>
      <c r="P1777" t="s">
        <v>66</v>
      </c>
      <c r="Q1777" t="s">
        <v>73</v>
      </c>
      <c r="V1777" t="s">
        <v>48</v>
      </c>
      <c r="W1777" t="s">
        <v>54</v>
      </c>
      <c r="X1777" t="s">
        <v>148</v>
      </c>
      <c r="Y1777" t="s">
        <v>54</v>
      </c>
      <c r="Z1777" t="s">
        <v>870</v>
      </c>
      <c r="AA1777" t="s">
        <v>54</v>
      </c>
      <c r="AB1777" t="s">
        <v>57</v>
      </c>
      <c r="AC1777" t="s">
        <v>57</v>
      </c>
      <c r="AH1777">
        <f t="shared" si="297"/>
        <v>0</v>
      </c>
      <c r="AI1777">
        <f t="shared" si="298"/>
        <v>1</v>
      </c>
      <c r="AJ1777" t="str">
        <f t="shared" si="299"/>
        <v/>
      </c>
      <c r="AK1777">
        <v>1</v>
      </c>
      <c r="AL1777" s="8">
        <f t="shared" si="300"/>
        <v>1</v>
      </c>
      <c r="AM1777" s="8">
        <f t="shared" si="301"/>
        <v>0.11666666666666667</v>
      </c>
      <c r="AN1777" s="8">
        <f t="shared" si="302"/>
        <v>1.6666666666666666E-2</v>
      </c>
      <c r="AO1777" s="8">
        <f>Table1[[#This Row],[L1 Worked Time]]+Table1[[#This Row],[Idle Time]]+Table1[[#This Row],[L1 Pend Time]]</f>
        <v>1.1333333333333333</v>
      </c>
      <c r="AP1777" s="1" t="str">
        <f t="shared" si="303"/>
        <v>Thu</v>
      </c>
      <c r="AQ1777" s="6">
        <f>INT(Table1[[#This Row],[Create Date]])</f>
        <v>45050</v>
      </c>
      <c r="AR1777" s="2">
        <f t="shared" si="304"/>
        <v>45050</v>
      </c>
      <c r="AS1777" s="1" t="str">
        <f t="shared" si="305"/>
        <v>11:30:11</v>
      </c>
      <c r="AT1777" s="1" t="str">
        <f t="shared" si="306"/>
        <v>Week-1</v>
      </c>
      <c r="AU1777" s="3">
        <f t="shared" si="307"/>
        <v>0.45833333333333331</v>
      </c>
      <c r="AW1777">
        <v>0.11666666666666667</v>
      </c>
      <c r="AX1777">
        <v>1</v>
      </c>
      <c r="AY1777">
        <v>1.6666666666666666E-2</v>
      </c>
    </row>
    <row r="1778" spans="1:51" x14ac:dyDescent="0.25">
      <c r="A1778">
        <v>9907</v>
      </c>
      <c r="B1778" t="s">
        <v>59</v>
      </c>
      <c r="D1778" t="s">
        <v>43</v>
      </c>
      <c r="E1778" t="s">
        <v>2813</v>
      </c>
      <c r="F1778" t="s">
        <v>4189</v>
      </c>
      <c r="G1778" t="s">
        <v>181</v>
      </c>
      <c r="H1778" t="s">
        <v>72</v>
      </c>
      <c r="I1778" t="s">
        <v>72</v>
      </c>
      <c r="J1778" t="s">
        <v>64</v>
      </c>
      <c r="L1778" t="s">
        <v>50</v>
      </c>
      <c r="M1778" t="s">
        <v>65</v>
      </c>
      <c r="N1778">
        <v>2</v>
      </c>
      <c r="O1778" t="s">
        <v>48</v>
      </c>
      <c r="P1778" t="s">
        <v>66</v>
      </c>
      <c r="Q1778" t="s">
        <v>73</v>
      </c>
      <c r="V1778" t="s">
        <v>48</v>
      </c>
      <c r="W1778" t="s">
        <v>54</v>
      </c>
      <c r="X1778" t="s">
        <v>84</v>
      </c>
      <c r="Y1778" t="s">
        <v>54</v>
      </c>
      <c r="Z1778" t="s">
        <v>1776</v>
      </c>
      <c r="AA1778" t="s">
        <v>54</v>
      </c>
      <c r="AB1778" t="s">
        <v>57</v>
      </c>
      <c r="AC1778" t="s">
        <v>4190</v>
      </c>
      <c r="AH1778">
        <f t="shared" si="297"/>
        <v>0</v>
      </c>
      <c r="AI1778">
        <f t="shared" si="298"/>
        <v>1</v>
      </c>
      <c r="AJ1778" t="str">
        <f t="shared" si="299"/>
        <v/>
      </c>
      <c r="AK1778">
        <v>1</v>
      </c>
      <c r="AL1778" s="8">
        <f t="shared" si="300"/>
        <v>2</v>
      </c>
      <c r="AM1778" s="8">
        <f t="shared" si="301"/>
        <v>0.18333333333333332</v>
      </c>
      <c r="AN1778" s="8">
        <f t="shared" si="302"/>
        <v>9.3000000000000007</v>
      </c>
      <c r="AO1778" s="8">
        <f>Table1[[#This Row],[L1 Worked Time]]+Table1[[#This Row],[Idle Time]]+Table1[[#This Row],[L1 Pend Time]]</f>
        <v>11.483333333333334</v>
      </c>
      <c r="AP1778" s="1" t="str">
        <f t="shared" si="303"/>
        <v>Thu</v>
      </c>
      <c r="AQ1778" s="6">
        <f>INT(Table1[[#This Row],[Create Date]])</f>
        <v>45050</v>
      </c>
      <c r="AR1778" s="2">
        <f t="shared" si="304"/>
        <v>45050</v>
      </c>
      <c r="AS1778" s="1" t="str">
        <f t="shared" si="305"/>
        <v>11:00:07</v>
      </c>
      <c r="AT1778" s="1" t="str">
        <f t="shared" si="306"/>
        <v>Week-1</v>
      </c>
      <c r="AU1778" s="3">
        <f t="shared" si="307"/>
        <v>0.45833333333333331</v>
      </c>
      <c r="AW1778">
        <v>0.18333333333333332</v>
      </c>
      <c r="AX1778">
        <v>2</v>
      </c>
      <c r="AY1778">
        <v>9.3000000000000007</v>
      </c>
    </row>
    <row r="1779" spans="1:51" x14ac:dyDescent="0.25">
      <c r="A1779">
        <v>9905</v>
      </c>
      <c r="B1779" t="s">
        <v>59</v>
      </c>
      <c r="D1779" t="s">
        <v>43</v>
      </c>
      <c r="E1779" t="s">
        <v>2813</v>
      </c>
      <c r="F1779" t="s">
        <v>4189</v>
      </c>
      <c r="G1779" t="s">
        <v>181</v>
      </c>
      <c r="H1779" t="s">
        <v>72</v>
      </c>
      <c r="I1779" t="s">
        <v>72</v>
      </c>
      <c r="J1779" t="s">
        <v>64</v>
      </c>
      <c r="L1779" t="s">
        <v>50</v>
      </c>
      <c r="M1779" t="s">
        <v>65</v>
      </c>
      <c r="N1779">
        <v>2</v>
      </c>
      <c r="O1779" t="s">
        <v>48</v>
      </c>
      <c r="P1779" t="s">
        <v>66</v>
      </c>
      <c r="Q1779" t="s">
        <v>73</v>
      </c>
      <c r="V1779" t="s">
        <v>48</v>
      </c>
      <c r="W1779" t="s">
        <v>54</v>
      </c>
      <c r="X1779" t="s">
        <v>84</v>
      </c>
      <c r="Y1779" t="s">
        <v>54</v>
      </c>
      <c r="Z1779" t="s">
        <v>666</v>
      </c>
      <c r="AA1779" t="s">
        <v>54</v>
      </c>
      <c r="AB1779" t="s">
        <v>57</v>
      </c>
      <c r="AC1779" t="s">
        <v>4191</v>
      </c>
      <c r="AH1779">
        <f t="shared" si="297"/>
        <v>0</v>
      </c>
      <c r="AI1779">
        <f t="shared" si="298"/>
        <v>1</v>
      </c>
      <c r="AJ1779" t="str">
        <f t="shared" si="299"/>
        <v/>
      </c>
      <c r="AK1779">
        <v>1</v>
      </c>
      <c r="AL1779" s="8">
        <f t="shared" si="300"/>
        <v>2</v>
      </c>
      <c r="AM1779" s="8">
        <f t="shared" si="301"/>
        <v>0.18333333333333332</v>
      </c>
      <c r="AN1779" s="8">
        <f t="shared" si="302"/>
        <v>11.083333333333334</v>
      </c>
      <c r="AO1779" s="8">
        <f>Table1[[#This Row],[L1 Worked Time]]+Table1[[#This Row],[Idle Time]]+Table1[[#This Row],[L1 Pend Time]]</f>
        <v>13.266666666666667</v>
      </c>
      <c r="AP1779" s="1" t="str">
        <f t="shared" si="303"/>
        <v>Thu</v>
      </c>
      <c r="AQ1779" s="6">
        <f>INT(Table1[[#This Row],[Create Date]])</f>
        <v>45050</v>
      </c>
      <c r="AR1779" s="2">
        <f t="shared" si="304"/>
        <v>45050</v>
      </c>
      <c r="AS1779" s="1" t="str">
        <f t="shared" si="305"/>
        <v>11:00:07</v>
      </c>
      <c r="AT1779" s="1" t="str">
        <f t="shared" si="306"/>
        <v>Week-1</v>
      </c>
      <c r="AU1779" s="3">
        <f t="shared" si="307"/>
        <v>0.45833333333333331</v>
      </c>
      <c r="AW1779">
        <v>0.18333333333333332</v>
      </c>
      <c r="AX1779">
        <v>2</v>
      </c>
      <c r="AY1779">
        <v>11.083333333333334</v>
      </c>
    </row>
    <row r="1780" spans="1:51" x14ac:dyDescent="0.25">
      <c r="A1780">
        <v>9906</v>
      </c>
      <c r="B1780" t="s">
        <v>59</v>
      </c>
      <c r="D1780" t="s">
        <v>43</v>
      </c>
      <c r="E1780" t="s">
        <v>2813</v>
      </c>
      <c r="F1780" t="s">
        <v>4189</v>
      </c>
      <c r="G1780" t="s">
        <v>181</v>
      </c>
      <c r="H1780" t="s">
        <v>72</v>
      </c>
      <c r="I1780" t="s">
        <v>72</v>
      </c>
      <c r="J1780" t="s">
        <v>64</v>
      </c>
      <c r="L1780" t="s">
        <v>50</v>
      </c>
      <c r="M1780" t="s">
        <v>65</v>
      </c>
      <c r="N1780">
        <v>2</v>
      </c>
      <c r="O1780" t="s">
        <v>48</v>
      </c>
      <c r="P1780" t="s">
        <v>66</v>
      </c>
      <c r="Q1780" t="s">
        <v>73</v>
      </c>
      <c r="V1780" t="s">
        <v>48</v>
      </c>
      <c r="W1780" t="s">
        <v>54</v>
      </c>
      <c r="X1780" t="s">
        <v>89</v>
      </c>
      <c r="Y1780" t="s">
        <v>54</v>
      </c>
      <c r="Z1780" t="s">
        <v>4192</v>
      </c>
      <c r="AA1780" t="s">
        <v>54</v>
      </c>
      <c r="AB1780" t="s">
        <v>57</v>
      </c>
      <c r="AC1780" t="s">
        <v>4193</v>
      </c>
      <c r="AH1780">
        <f t="shared" si="297"/>
        <v>0</v>
      </c>
      <c r="AI1780">
        <f t="shared" si="298"/>
        <v>1</v>
      </c>
      <c r="AJ1780" t="str">
        <f t="shared" si="299"/>
        <v/>
      </c>
      <c r="AK1780">
        <v>1</v>
      </c>
      <c r="AL1780" s="8">
        <f t="shared" si="300"/>
        <v>2</v>
      </c>
      <c r="AM1780" s="8">
        <f t="shared" si="301"/>
        <v>0.16666666666666666</v>
      </c>
      <c r="AN1780" s="8">
        <f t="shared" si="302"/>
        <v>16.599999999999998</v>
      </c>
      <c r="AO1780" s="8">
        <f>Table1[[#This Row],[L1 Worked Time]]+Table1[[#This Row],[Idle Time]]+Table1[[#This Row],[L1 Pend Time]]</f>
        <v>18.766666666666666</v>
      </c>
      <c r="AP1780" s="1" t="str">
        <f t="shared" si="303"/>
        <v>Thu</v>
      </c>
      <c r="AQ1780" s="6">
        <f>INT(Table1[[#This Row],[Create Date]])</f>
        <v>45050</v>
      </c>
      <c r="AR1780" s="2">
        <f t="shared" si="304"/>
        <v>45050</v>
      </c>
      <c r="AS1780" s="1" t="str">
        <f t="shared" si="305"/>
        <v>11:00:07</v>
      </c>
      <c r="AT1780" s="1" t="str">
        <f t="shared" si="306"/>
        <v>Week-1</v>
      </c>
      <c r="AU1780" s="3">
        <f t="shared" si="307"/>
        <v>0.45833333333333331</v>
      </c>
      <c r="AW1780">
        <v>0.16666666666666666</v>
      </c>
      <c r="AX1780">
        <v>2</v>
      </c>
      <c r="AY1780">
        <v>16.599999999999998</v>
      </c>
    </row>
    <row r="1781" spans="1:51" x14ac:dyDescent="0.25">
      <c r="A1781">
        <v>9904</v>
      </c>
      <c r="B1781" t="s">
        <v>59</v>
      </c>
      <c r="D1781" t="s">
        <v>43</v>
      </c>
      <c r="E1781" t="s">
        <v>2813</v>
      </c>
      <c r="F1781" t="s">
        <v>4189</v>
      </c>
      <c r="G1781" t="s">
        <v>181</v>
      </c>
      <c r="H1781" t="s">
        <v>72</v>
      </c>
      <c r="I1781" t="s">
        <v>72</v>
      </c>
      <c r="J1781" t="s">
        <v>48</v>
      </c>
      <c r="L1781" t="s">
        <v>50</v>
      </c>
      <c r="M1781" t="s">
        <v>65</v>
      </c>
      <c r="N1781">
        <v>3</v>
      </c>
      <c r="O1781" t="s">
        <v>48</v>
      </c>
      <c r="P1781" t="s">
        <v>66</v>
      </c>
      <c r="Q1781" t="s">
        <v>73</v>
      </c>
      <c r="V1781" t="s">
        <v>48</v>
      </c>
      <c r="W1781" t="s">
        <v>54</v>
      </c>
      <c r="X1781" t="s">
        <v>142</v>
      </c>
      <c r="Y1781" t="s">
        <v>54</v>
      </c>
      <c r="Z1781" t="s">
        <v>2298</v>
      </c>
      <c r="AA1781" t="s">
        <v>54</v>
      </c>
      <c r="AB1781" t="s">
        <v>57</v>
      </c>
      <c r="AC1781" t="s">
        <v>2773</v>
      </c>
      <c r="AH1781">
        <f t="shared" si="297"/>
        <v>0</v>
      </c>
      <c r="AI1781">
        <f t="shared" si="298"/>
        <v>1</v>
      </c>
      <c r="AJ1781" t="str">
        <f t="shared" si="299"/>
        <v/>
      </c>
      <c r="AK1781">
        <v>1</v>
      </c>
      <c r="AL1781" s="8">
        <f t="shared" si="300"/>
        <v>3</v>
      </c>
      <c r="AM1781" s="8">
        <f t="shared" si="301"/>
        <v>0.1</v>
      </c>
      <c r="AN1781" s="8">
        <f t="shared" si="302"/>
        <v>3.3333333333333333E-2</v>
      </c>
      <c r="AO1781" s="8">
        <f>Table1[[#This Row],[L1 Worked Time]]+Table1[[#This Row],[Idle Time]]+Table1[[#This Row],[L1 Pend Time]]</f>
        <v>3.1333333333333333</v>
      </c>
      <c r="AP1781" s="1" t="str">
        <f t="shared" si="303"/>
        <v>Thu</v>
      </c>
      <c r="AQ1781" s="6">
        <f>INT(Table1[[#This Row],[Create Date]])</f>
        <v>45050</v>
      </c>
      <c r="AR1781" s="2">
        <f t="shared" si="304"/>
        <v>45050</v>
      </c>
      <c r="AS1781" s="1" t="str">
        <f t="shared" si="305"/>
        <v>11:00:07</v>
      </c>
      <c r="AT1781" s="1" t="str">
        <f t="shared" si="306"/>
        <v>Week-1</v>
      </c>
      <c r="AU1781" s="3">
        <f t="shared" si="307"/>
        <v>0.45833333333333331</v>
      </c>
      <c r="AW1781">
        <v>0.1</v>
      </c>
      <c r="AX1781">
        <v>3</v>
      </c>
      <c r="AY1781">
        <v>3.3333333333333333E-2</v>
      </c>
    </row>
    <row r="1782" spans="1:51" x14ac:dyDescent="0.25">
      <c r="A1782">
        <v>9903</v>
      </c>
      <c r="B1782" t="s">
        <v>59</v>
      </c>
      <c r="D1782" t="s">
        <v>43</v>
      </c>
      <c r="E1782" t="s">
        <v>2813</v>
      </c>
      <c r="F1782" t="s">
        <v>4189</v>
      </c>
      <c r="G1782" t="s">
        <v>181</v>
      </c>
      <c r="H1782" t="s">
        <v>72</v>
      </c>
      <c r="I1782" t="s">
        <v>72</v>
      </c>
      <c r="J1782" t="s">
        <v>64</v>
      </c>
      <c r="L1782" t="s">
        <v>50</v>
      </c>
      <c r="M1782" t="s">
        <v>65</v>
      </c>
      <c r="N1782">
        <v>3</v>
      </c>
      <c r="O1782" t="s">
        <v>48</v>
      </c>
      <c r="P1782" t="s">
        <v>66</v>
      </c>
      <c r="Q1782" t="s">
        <v>73</v>
      </c>
      <c r="V1782" t="s">
        <v>48</v>
      </c>
      <c r="W1782" t="s">
        <v>54</v>
      </c>
      <c r="X1782" t="s">
        <v>148</v>
      </c>
      <c r="Y1782" t="s">
        <v>54</v>
      </c>
      <c r="Z1782" t="s">
        <v>3182</v>
      </c>
      <c r="AA1782" t="s">
        <v>54</v>
      </c>
      <c r="AB1782" t="s">
        <v>57</v>
      </c>
      <c r="AC1782" t="s">
        <v>108</v>
      </c>
      <c r="AH1782">
        <f t="shared" si="297"/>
        <v>0</v>
      </c>
      <c r="AI1782">
        <f t="shared" si="298"/>
        <v>1</v>
      </c>
      <c r="AJ1782" t="str">
        <f t="shared" si="299"/>
        <v/>
      </c>
      <c r="AK1782">
        <v>1</v>
      </c>
      <c r="AL1782" s="8">
        <f t="shared" si="300"/>
        <v>3</v>
      </c>
      <c r="AM1782" s="8">
        <f t="shared" si="301"/>
        <v>0.11666666666666667</v>
      </c>
      <c r="AN1782" s="8">
        <f t="shared" si="302"/>
        <v>12.533333333333333</v>
      </c>
      <c r="AO1782" s="8">
        <f>Table1[[#This Row],[L1 Worked Time]]+Table1[[#This Row],[Idle Time]]+Table1[[#This Row],[L1 Pend Time]]</f>
        <v>15.65</v>
      </c>
      <c r="AP1782" s="1" t="str">
        <f t="shared" si="303"/>
        <v>Thu</v>
      </c>
      <c r="AQ1782" s="6">
        <f>INT(Table1[[#This Row],[Create Date]])</f>
        <v>45050</v>
      </c>
      <c r="AR1782" s="2">
        <f t="shared" si="304"/>
        <v>45050</v>
      </c>
      <c r="AS1782" s="1" t="str">
        <f t="shared" si="305"/>
        <v>11:00:07</v>
      </c>
      <c r="AT1782" s="1" t="str">
        <f t="shared" si="306"/>
        <v>Week-1</v>
      </c>
      <c r="AU1782" s="3">
        <f t="shared" si="307"/>
        <v>0.45833333333333331</v>
      </c>
      <c r="AW1782">
        <v>0.11666666666666667</v>
      </c>
      <c r="AX1782">
        <v>3</v>
      </c>
      <c r="AY1782">
        <v>12.533333333333333</v>
      </c>
    </row>
    <row r="1783" spans="1:51" x14ac:dyDescent="0.25">
      <c r="A1783">
        <v>9902</v>
      </c>
      <c r="B1783" t="s">
        <v>59</v>
      </c>
      <c r="D1783" t="s">
        <v>43</v>
      </c>
      <c r="E1783" t="s">
        <v>2813</v>
      </c>
      <c r="F1783" t="s">
        <v>4194</v>
      </c>
      <c r="G1783" t="s">
        <v>181</v>
      </c>
      <c r="H1783" t="s">
        <v>72</v>
      </c>
      <c r="I1783" t="s">
        <v>72</v>
      </c>
      <c r="J1783" t="s">
        <v>64</v>
      </c>
      <c r="L1783" t="s">
        <v>50</v>
      </c>
      <c r="M1783" t="s">
        <v>65</v>
      </c>
      <c r="N1783">
        <v>3</v>
      </c>
      <c r="O1783" t="s">
        <v>48</v>
      </c>
      <c r="P1783" t="s">
        <v>66</v>
      </c>
      <c r="Q1783" t="s">
        <v>73</v>
      </c>
      <c r="V1783" t="s">
        <v>48</v>
      </c>
      <c r="W1783" t="s">
        <v>54</v>
      </c>
      <c r="X1783" t="s">
        <v>106</v>
      </c>
      <c r="Y1783" t="s">
        <v>54</v>
      </c>
      <c r="Z1783" t="s">
        <v>4195</v>
      </c>
      <c r="AA1783" t="s">
        <v>54</v>
      </c>
      <c r="AB1783" t="s">
        <v>57</v>
      </c>
      <c r="AC1783" t="s">
        <v>946</v>
      </c>
      <c r="AH1783">
        <f t="shared" si="297"/>
        <v>0</v>
      </c>
      <c r="AI1783">
        <f t="shared" si="298"/>
        <v>1</v>
      </c>
      <c r="AJ1783" t="str">
        <f t="shared" si="299"/>
        <v/>
      </c>
      <c r="AK1783">
        <v>1</v>
      </c>
      <c r="AL1783" s="8">
        <f t="shared" si="300"/>
        <v>3</v>
      </c>
      <c r="AM1783" s="8">
        <f t="shared" si="301"/>
        <v>8.3333333333333329E-2</v>
      </c>
      <c r="AN1783" s="8">
        <f t="shared" si="302"/>
        <v>49.516666666666673</v>
      </c>
      <c r="AO1783" s="8">
        <f>Table1[[#This Row],[L1 Worked Time]]+Table1[[#This Row],[Idle Time]]+Table1[[#This Row],[L1 Pend Time]]</f>
        <v>52.600000000000009</v>
      </c>
      <c r="AP1783" s="1" t="str">
        <f t="shared" si="303"/>
        <v>Thu</v>
      </c>
      <c r="AQ1783" s="6">
        <f>INT(Table1[[#This Row],[Create Date]])</f>
        <v>45050</v>
      </c>
      <c r="AR1783" s="2">
        <f t="shared" si="304"/>
        <v>45050</v>
      </c>
      <c r="AS1783" s="1" t="str">
        <f t="shared" si="305"/>
        <v>10:30:07</v>
      </c>
      <c r="AT1783" s="1" t="str">
        <f t="shared" si="306"/>
        <v>Week-1</v>
      </c>
      <c r="AU1783" s="3">
        <f t="shared" si="307"/>
        <v>0.41666666666666663</v>
      </c>
      <c r="AW1783">
        <v>8.3333333333333329E-2</v>
      </c>
      <c r="AX1783">
        <v>3</v>
      </c>
      <c r="AY1783">
        <v>49.516666666666673</v>
      </c>
    </row>
    <row r="1784" spans="1:51" x14ac:dyDescent="0.25">
      <c r="A1784">
        <v>9901</v>
      </c>
      <c r="B1784" t="s">
        <v>59</v>
      </c>
      <c r="D1784" t="s">
        <v>43</v>
      </c>
      <c r="E1784" t="s">
        <v>2813</v>
      </c>
      <c r="F1784" t="s">
        <v>4194</v>
      </c>
      <c r="G1784" t="s">
        <v>181</v>
      </c>
      <c r="H1784" t="s">
        <v>72</v>
      </c>
      <c r="I1784" t="s">
        <v>72</v>
      </c>
      <c r="J1784" t="s">
        <v>64</v>
      </c>
      <c r="L1784" t="s">
        <v>50</v>
      </c>
      <c r="M1784" t="s">
        <v>65</v>
      </c>
      <c r="N1784">
        <v>2</v>
      </c>
      <c r="O1784" t="s">
        <v>48</v>
      </c>
      <c r="P1784" t="s">
        <v>66</v>
      </c>
      <c r="Q1784" t="s">
        <v>73</v>
      </c>
      <c r="V1784" t="s">
        <v>48</v>
      </c>
      <c r="W1784" t="s">
        <v>54</v>
      </c>
      <c r="X1784" t="s">
        <v>89</v>
      </c>
      <c r="Y1784" t="s">
        <v>54</v>
      </c>
      <c r="Z1784" t="s">
        <v>4196</v>
      </c>
      <c r="AA1784" t="s">
        <v>54</v>
      </c>
      <c r="AB1784" t="s">
        <v>57</v>
      </c>
      <c r="AC1784" t="s">
        <v>4197</v>
      </c>
      <c r="AH1784">
        <f t="shared" si="297"/>
        <v>0</v>
      </c>
      <c r="AI1784">
        <f t="shared" si="298"/>
        <v>1</v>
      </c>
      <c r="AJ1784" t="str">
        <f t="shared" si="299"/>
        <v/>
      </c>
      <c r="AK1784">
        <v>1</v>
      </c>
      <c r="AL1784" s="8">
        <f t="shared" si="300"/>
        <v>2</v>
      </c>
      <c r="AM1784" s="8">
        <f t="shared" si="301"/>
        <v>0.16666666666666666</v>
      </c>
      <c r="AN1784" s="8">
        <f t="shared" si="302"/>
        <v>52.366666666666667</v>
      </c>
      <c r="AO1784" s="8">
        <f>Table1[[#This Row],[L1 Worked Time]]+Table1[[#This Row],[Idle Time]]+Table1[[#This Row],[L1 Pend Time]]</f>
        <v>54.533333333333331</v>
      </c>
      <c r="AP1784" s="1" t="str">
        <f t="shared" si="303"/>
        <v>Thu</v>
      </c>
      <c r="AQ1784" s="6">
        <f>INT(Table1[[#This Row],[Create Date]])</f>
        <v>45050</v>
      </c>
      <c r="AR1784" s="2">
        <f t="shared" si="304"/>
        <v>45050</v>
      </c>
      <c r="AS1784" s="1" t="str">
        <f t="shared" si="305"/>
        <v>10:30:07</v>
      </c>
      <c r="AT1784" s="1" t="str">
        <f t="shared" si="306"/>
        <v>Week-1</v>
      </c>
      <c r="AU1784" s="3">
        <f t="shared" si="307"/>
        <v>0.41666666666666663</v>
      </c>
      <c r="AW1784">
        <v>0.16666666666666666</v>
      </c>
      <c r="AX1784">
        <v>2</v>
      </c>
      <c r="AY1784">
        <v>52.366666666666667</v>
      </c>
    </row>
    <row r="1785" spans="1:51" x14ac:dyDescent="0.25">
      <c r="A1785">
        <v>9900</v>
      </c>
      <c r="B1785" t="s">
        <v>59</v>
      </c>
      <c r="D1785" t="s">
        <v>43</v>
      </c>
      <c r="E1785" t="s">
        <v>2813</v>
      </c>
      <c r="F1785" t="s">
        <v>4194</v>
      </c>
      <c r="G1785" t="s">
        <v>181</v>
      </c>
      <c r="H1785" t="s">
        <v>72</v>
      </c>
      <c r="I1785" t="s">
        <v>72</v>
      </c>
      <c r="J1785" t="s">
        <v>48</v>
      </c>
      <c r="L1785" t="s">
        <v>50</v>
      </c>
      <c r="M1785" t="s">
        <v>65</v>
      </c>
      <c r="N1785">
        <v>2</v>
      </c>
      <c r="O1785" t="s">
        <v>48</v>
      </c>
      <c r="P1785" t="s">
        <v>66</v>
      </c>
      <c r="Q1785" t="s">
        <v>73</v>
      </c>
      <c r="V1785" t="s">
        <v>48</v>
      </c>
      <c r="W1785" t="s">
        <v>54</v>
      </c>
      <c r="X1785" t="s">
        <v>148</v>
      </c>
      <c r="Y1785" t="s">
        <v>54</v>
      </c>
      <c r="Z1785" t="s">
        <v>1413</v>
      </c>
      <c r="AA1785" t="s">
        <v>54</v>
      </c>
      <c r="AB1785" t="s">
        <v>57</v>
      </c>
      <c r="AC1785" t="s">
        <v>2979</v>
      </c>
      <c r="AH1785">
        <f t="shared" si="297"/>
        <v>0</v>
      </c>
      <c r="AI1785">
        <f t="shared" si="298"/>
        <v>1</v>
      </c>
      <c r="AJ1785" t="str">
        <f t="shared" si="299"/>
        <v/>
      </c>
      <c r="AK1785">
        <v>1</v>
      </c>
      <c r="AL1785" s="8">
        <f t="shared" si="300"/>
        <v>2</v>
      </c>
      <c r="AM1785" s="8">
        <f t="shared" si="301"/>
        <v>0.11666666666666667</v>
      </c>
      <c r="AN1785" s="8">
        <f t="shared" si="302"/>
        <v>55.283333333333324</v>
      </c>
      <c r="AO1785" s="8">
        <f>Table1[[#This Row],[L1 Worked Time]]+Table1[[#This Row],[Idle Time]]+Table1[[#This Row],[L1 Pend Time]]</f>
        <v>57.399999999999991</v>
      </c>
      <c r="AP1785" s="1" t="str">
        <f t="shared" si="303"/>
        <v>Thu</v>
      </c>
      <c r="AQ1785" s="6">
        <f>INT(Table1[[#This Row],[Create Date]])</f>
        <v>45050</v>
      </c>
      <c r="AR1785" s="2">
        <f t="shared" si="304"/>
        <v>45050</v>
      </c>
      <c r="AS1785" s="1" t="str">
        <f t="shared" si="305"/>
        <v>10:30:07</v>
      </c>
      <c r="AT1785" s="1" t="str">
        <f t="shared" si="306"/>
        <v>Week-1</v>
      </c>
      <c r="AU1785" s="3">
        <f t="shared" si="307"/>
        <v>0.41666666666666663</v>
      </c>
      <c r="AW1785">
        <v>0.11666666666666667</v>
      </c>
      <c r="AX1785">
        <v>2</v>
      </c>
      <c r="AY1785">
        <v>55.283333333333324</v>
      </c>
    </row>
    <row r="1786" spans="1:51" x14ac:dyDescent="0.25">
      <c r="A1786">
        <v>9899</v>
      </c>
      <c r="B1786" t="s">
        <v>59</v>
      </c>
      <c r="D1786" t="s">
        <v>43</v>
      </c>
      <c r="E1786" t="s">
        <v>2813</v>
      </c>
      <c r="F1786" t="s">
        <v>4194</v>
      </c>
      <c r="G1786" t="s">
        <v>181</v>
      </c>
      <c r="H1786" t="s">
        <v>72</v>
      </c>
      <c r="I1786" t="s">
        <v>72</v>
      </c>
      <c r="J1786" t="s">
        <v>64</v>
      </c>
      <c r="L1786" t="s">
        <v>50</v>
      </c>
      <c r="M1786" t="s">
        <v>65</v>
      </c>
      <c r="N1786">
        <v>1</v>
      </c>
      <c r="O1786" t="s">
        <v>48</v>
      </c>
      <c r="P1786" t="s">
        <v>66</v>
      </c>
      <c r="Q1786" t="s">
        <v>73</v>
      </c>
      <c r="V1786" t="s">
        <v>48</v>
      </c>
      <c r="W1786" t="s">
        <v>54</v>
      </c>
      <c r="X1786" t="s">
        <v>142</v>
      </c>
      <c r="Y1786" t="s">
        <v>54</v>
      </c>
      <c r="Z1786" t="s">
        <v>1432</v>
      </c>
      <c r="AA1786" t="s">
        <v>54</v>
      </c>
      <c r="AB1786" t="s">
        <v>57</v>
      </c>
      <c r="AC1786" t="s">
        <v>4198</v>
      </c>
      <c r="AH1786">
        <f t="shared" si="297"/>
        <v>0</v>
      </c>
      <c r="AI1786">
        <f t="shared" si="298"/>
        <v>1</v>
      </c>
      <c r="AJ1786" t="str">
        <f t="shared" si="299"/>
        <v/>
      </c>
      <c r="AK1786">
        <v>1</v>
      </c>
      <c r="AL1786" s="8">
        <f t="shared" si="300"/>
        <v>1</v>
      </c>
      <c r="AM1786" s="8">
        <f t="shared" si="301"/>
        <v>0.1</v>
      </c>
      <c r="AN1786" s="8">
        <f t="shared" si="302"/>
        <v>66.633333333333326</v>
      </c>
      <c r="AO1786" s="8">
        <f>Table1[[#This Row],[L1 Worked Time]]+Table1[[#This Row],[Idle Time]]+Table1[[#This Row],[L1 Pend Time]]</f>
        <v>67.73333333333332</v>
      </c>
      <c r="AP1786" s="1" t="str">
        <f t="shared" si="303"/>
        <v>Thu</v>
      </c>
      <c r="AQ1786" s="6">
        <f>INT(Table1[[#This Row],[Create Date]])</f>
        <v>45050</v>
      </c>
      <c r="AR1786" s="2">
        <f t="shared" si="304"/>
        <v>45050</v>
      </c>
      <c r="AS1786" s="1" t="str">
        <f t="shared" si="305"/>
        <v>10:30:07</v>
      </c>
      <c r="AT1786" s="1" t="str">
        <f t="shared" si="306"/>
        <v>Week-1</v>
      </c>
      <c r="AU1786" s="3">
        <f t="shared" si="307"/>
        <v>0.41666666666666663</v>
      </c>
      <c r="AW1786">
        <v>0.1</v>
      </c>
      <c r="AX1786">
        <v>1</v>
      </c>
      <c r="AY1786">
        <v>66.633333333333326</v>
      </c>
    </row>
    <row r="1787" spans="1:51" x14ac:dyDescent="0.25">
      <c r="A1787">
        <v>9898</v>
      </c>
      <c r="B1787" t="s">
        <v>59</v>
      </c>
      <c r="D1787" t="s">
        <v>43</v>
      </c>
      <c r="E1787" t="s">
        <v>2813</v>
      </c>
      <c r="F1787" t="s">
        <v>4194</v>
      </c>
      <c r="G1787" t="s">
        <v>181</v>
      </c>
      <c r="H1787" t="s">
        <v>72</v>
      </c>
      <c r="I1787" t="s">
        <v>72</v>
      </c>
      <c r="J1787" t="s">
        <v>64</v>
      </c>
      <c r="L1787" t="s">
        <v>50</v>
      </c>
      <c r="M1787" t="s">
        <v>65</v>
      </c>
      <c r="N1787">
        <v>1</v>
      </c>
      <c r="O1787" t="s">
        <v>48</v>
      </c>
      <c r="P1787" t="s">
        <v>66</v>
      </c>
      <c r="Q1787" t="s">
        <v>73</v>
      </c>
      <c r="V1787" t="s">
        <v>48</v>
      </c>
      <c r="W1787" t="s">
        <v>54</v>
      </c>
      <c r="X1787" t="s">
        <v>148</v>
      </c>
      <c r="Y1787" t="s">
        <v>54</v>
      </c>
      <c r="Z1787" t="s">
        <v>1426</v>
      </c>
      <c r="AA1787" t="s">
        <v>54</v>
      </c>
      <c r="AB1787" t="s">
        <v>57</v>
      </c>
      <c r="AC1787" t="s">
        <v>4199</v>
      </c>
      <c r="AH1787">
        <f t="shared" si="297"/>
        <v>0</v>
      </c>
      <c r="AI1787">
        <f t="shared" si="298"/>
        <v>1</v>
      </c>
      <c r="AJ1787" t="str">
        <f t="shared" si="299"/>
        <v/>
      </c>
      <c r="AK1787">
        <v>1</v>
      </c>
      <c r="AL1787" s="8">
        <f t="shared" si="300"/>
        <v>1</v>
      </c>
      <c r="AM1787" s="8">
        <f t="shared" si="301"/>
        <v>0.11666666666666667</v>
      </c>
      <c r="AN1787" s="8">
        <f t="shared" si="302"/>
        <v>67.75</v>
      </c>
      <c r="AO1787" s="8">
        <f>Table1[[#This Row],[L1 Worked Time]]+Table1[[#This Row],[Idle Time]]+Table1[[#This Row],[L1 Pend Time]]</f>
        <v>68.86666666666666</v>
      </c>
      <c r="AP1787" s="1" t="str">
        <f t="shared" si="303"/>
        <v>Thu</v>
      </c>
      <c r="AQ1787" s="6">
        <f>INT(Table1[[#This Row],[Create Date]])</f>
        <v>45050</v>
      </c>
      <c r="AR1787" s="2">
        <f t="shared" si="304"/>
        <v>45050</v>
      </c>
      <c r="AS1787" s="1" t="str">
        <f t="shared" si="305"/>
        <v>10:30:07</v>
      </c>
      <c r="AT1787" s="1" t="str">
        <f t="shared" si="306"/>
        <v>Week-1</v>
      </c>
      <c r="AU1787" s="3">
        <f t="shared" si="307"/>
        <v>0.41666666666666663</v>
      </c>
      <c r="AW1787">
        <v>0.11666666666666667</v>
      </c>
      <c r="AX1787">
        <v>1</v>
      </c>
      <c r="AY1787">
        <v>67.75</v>
      </c>
    </row>
    <row r="1788" spans="1:51" x14ac:dyDescent="0.25">
      <c r="A1788">
        <v>9897</v>
      </c>
      <c r="B1788" t="s">
        <v>41</v>
      </c>
      <c r="C1788" t="s">
        <v>109</v>
      </c>
      <c r="D1788" t="s">
        <v>43</v>
      </c>
      <c r="E1788" t="s">
        <v>110</v>
      </c>
      <c r="F1788" t="s">
        <v>4200</v>
      </c>
      <c r="G1788" t="s">
        <v>77</v>
      </c>
      <c r="H1788" t="s">
        <v>47</v>
      </c>
      <c r="I1788" t="s">
        <v>63</v>
      </c>
      <c r="J1788" t="s">
        <v>281</v>
      </c>
      <c r="K1788" t="s">
        <v>141</v>
      </c>
      <c r="L1788" t="s">
        <v>50</v>
      </c>
      <c r="M1788" t="s">
        <v>114</v>
      </c>
      <c r="N1788">
        <v>58</v>
      </c>
      <c r="O1788" t="s">
        <v>48</v>
      </c>
      <c r="P1788" t="s">
        <v>52</v>
      </c>
      <c r="T1788" t="s">
        <v>105</v>
      </c>
      <c r="V1788" t="s">
        <v>282</v>
      </c>
      <c r="W1788" t="s">
        <v>54</v>
      </c>
      <c r="X1788" t="s">
        <v>78</v>
      </c>
      <c r="Y1788" t="s">
        <v>54</v>
      </c>
      <c r="Z1788" t="s">
        <v>4201</v>
      </c>
      <c r="AA1788" t="s">
        <v>54</v>
      </c>
      <c r="AB1788" t="s">
        <v>57</v>
      </c>
      <c r="AC1788" t="s">
        <v>4202</v>
      </c>
      <c r="AH1788">
        <f t="shared" si="297"/>
        <v>1</v>
      </c>
      <c r="AI1788">
        <f t="shared" si="298"/>
        <v>0</v>
      </c>
      <c r="AJ1788">
        <f t="shared" si="299"/>
        <v>1</v>
      </c>
      <c r="AK1788">
        <v>1</v>
      </c>
      <c r="AL1788" s="8">
        <f t="shared" si="300"/>
        <v>58.000000000000007</v>
      </c>
      <c r="AM1788" s="8">
        <f t="shared" si="301"/>
        <v>0.13333333333333333</v>
      </c>
      <c r="AN1788" s="8">
        <f t="shared" si="302"/>
        <v>18.866666666666667</v>
      </c>
      <c r="AO1788" s="8">
        <f>Table1[[#This Row],[L1 Worked Time]]+Table1[[#This Row],[Idle Time]]+Table1[[#This Row],[L1 Pend Time]]</f>
        <v>77</v>
      </c>
      <c r="AP1788" s="1" t="str">
        <f t="shared" si="303"/>
        <v>Thu</v>
      </c>
      <c r="AQ1788" s="6">
        <f>INT(Table1[[#This Row],[Create Date]])</f>
        <v>45050</v>
      </c>
      <c r="AR1788" s="2">
        <f t="shared" si="304"/>
        <v>45050</v>
      </c>
      <c r="AS1788" s="1" t="str">
        <f t="shared" si="305"/>
        <v>10:20:12</v>
      </c>
      <c r="AT1788" s="1" t="str">
        <f t="shared" si="306"/>
        <v>Week-1</v>
      </c>
      <c r="AU1788" s="3">
        <f t="shared" si="307"/>
        <v>0.41666666666666663</v>
      </c>
      <c r="AW1788">
        <v>0.13333333333333333</v>
      </c>
      <c r="AX1788">
        <v>58.000000000000007</v>
      </c>
      <c r="AY1788">
        <v>18.866666666666667</v>
      </c>
    </row>
    <row r="1789" spans="1:51" x14ac:dyDescent="0.25">
      <c r="A1789">
        <v>9896</v>
      </c>
      <c r="B1789" t="s">
        <v>59</v>
      </c>
      <c r="D1789" t="s">
        <v>43</v>
      </c>
      <c r="E1789" t="s">
        <v>2813</v>
      </c>
      <c r="F1789" t="s">
        <v>4203</v>
      </c>
      <c r="G1789" t="s">
        <v>181</v>
      </c>
      <c r="H1789" t="s">
        <v>72</v>
      </c>
      <c r="I1789" t="s">
        <v>72</v>
      </c>
      <c r="J1789" t="s">
        <v>48</v>
      </c>
      <c r="L1789" t="s">
        <v>50</v>
      </c>
      <c r="M1789" t="s">
        <v>65</v>
      </c>
      <c r="N1789">
        <v>103</v>
      </c>
      <c r="O1789" t="s">
        <v>48</v>
      </c>
      <c r="P1789" t="s">
        <v>66</v>
      </c>
      <c r="Q1789" t="s">
        <v>73</v>
      </c>
      <c r="V1789" t="s">
        <v>48</v>
      </c>
      <c r="W1789" t="s">
        <v>54</v>
      </c>
      <c r="X1789" t="s">
        <v>142</v>
      </c>
      <c r="Y1789" t="s">
        <v>54</v>
      </c>
      <c r="Z1789" t="s">
        <v>4204</v>
      </c>
      <c r="AA1789" t="s">
        <v>54</v>
      </c>
      <c r="AB1789" t="s">
        <v>57</v>
      </c>
      <c r="AC1789" t="s">
        <v>57</v>
      </c>
      <c r="AH1789">
        <f t="shared" si="297"/>
        <v>0</v>
      </c>
      <c r="AI1789">
        <f t="shared" si="298"/>
        <v>1</v>
      </c>
      <c r="AJ1789" t="str">
        <f t="shared" si="299"/>
        <v/>
      </c>
      <c r="AK1789">
        <v>1</v>
      </c>
      <c r="AL1789" s="8">
        <f t="shared" si="300"/>
        <v>103</v>
      </c>
      <c r="AM1789" s="8">
        <f t="shared" si="301"/>
        <v>0.1</v>
      </c>
      <c r="AN1789" s="8">
        <f t="shared" si="302"/>
        <v>1.6666666666666666E-2</v>
      </c>
      <c r="AO1789" s="8">
        <f>Table1[[#This Row],[L1 Worked Time]]+Table1[[#This Row],[Idle Time]]+Table1[[#This Row],[L1 Pend Time]]</f>
        <v>103.11666666666666</v>
      </c>
      <c r="AP1789" s="1" t="str">
        <f t="shared" si="303"/>
        <v>Thu</v>
      </c>
      <c r="AQ1789" s="6">
        <f>INT(Table1[[#This Row],[Create Date]])</f>
        <v>45050</v>
      </c>
      <c r="AR1789" s="2">
        <f t="shared" si="304"/>
        <v>45050</v>
      </c>
      <c r="AS1789" s="1" t="str">
        <f t="shared" si="305"/>
        <v>10:00:07</v>
      </c>
      <c r="AT1789" s="1" t="str">
        <f t="shared" si="306"/>
        <v>Week-1</v>
      </c>
      <c r="AU1789" s="3">
        <f t="shared" si="307"/>
        <v>0.41666666666666663</v>
      </c>
      <c r="AW1789">
        <v>0.1</v>
      </c>
      <c r="AX1789">
        <v>103</v>
      </c>
      <c r="AY1789">
        <v>1.6666666666666666E-2</v>
      </c>
    </row>
    <row r="1790" spans="1:51" x14ac:dyDescent="0.25">
      <c r="A1790">
        <v>9895</v>
      </c>
      <c r="B1790" t="s">
        <v>59</v>
      </c>
      <c r="D1790" t="s">
        <v>43</v>
      </c>
      <c r="E1790" t="s">
        <v>2813</v>
      </c>
      <c r="F1790" t="s">
        <v>4203</v>
      </c>
      <c r="G1790" t="s">
        <v>181</v>
      </c>
      <c r="H1790" t="s">
        <v>72</v>
      </c>
      <c r="I1790" t="s">
        <v>72</v>
      </c>
      <c r="J1790" t="s">
        <v>48</v>
      </c>
      <c r="L1790" t="s">
        <v>50</v>
      </c>
      <c r="M1790" t="s">
        <v>65</v>
      </c>
      <c r="N1790">
        <v>2</v>
      </c>
      <c r="O1790" t="s">
        <v>48</v>
      </c>
      <c r="P1790" t="s">
        <v>66</v>
      </c>
      <c r="Q1790" t="s">
        <v>73</v>
      </c>
      <c r="V1790" t="s">
        <v>48</v>
      </c>
      <c r="W1790" t="s">
        <v>54</v>
      </c>
      <c r="X1790" t="s">
        <v>148</v>
      </c>
      <c r="Y1790" t="s">
        <v>54</v>
      </c>
      <c r="Z1790" t="s">
        <v>1422</v>
      </c>
      <c r="AA1790" t="s">
        <v>54</v>
      </c>
      <c r="AB1790" t="s">
        <v>57</v>
      </c>
      <c r="AC1790" t="s">
        <v>4205</v>
      </c>
      <c r="AH1790">
        <f t="shared" si="297"/>
        <v>0</v>
      </c>
      <c r="AI1790">
        <f t="shared" si="298"/>
        <v>1</v>
      </c>
      <c r="AJ1790" t="str">
        <f t="shared" si="299"/>
        <v/>
      </c>
      <c r="AK1790">
        <v>1</v>
      </c>
      <c r="AL1790" s="8">
        <f t="shared" si="300"/>
        <v>2</v>
      </c>
      <c r="AM1790" s="8">
        <f t="shared" si="301"/>
        <v>0.11666666666666667</v>
      </c>
      <c r="AN1790" s="8">
        <f t="shared" si="302"/>
        <v>104.11666666666666</v>
      </c>
      <c r="AO1790" s="8">
        <f>Table1[[#This Row],[L1 Worked Time]]+Table1[[#This Row],[Idle Time]]+Table1[[#This Row],[L1 Pend Time]]</f>
        <v>106.23333333333332</v>
      </c>
      <c r="AP1790" s="1" t="str">
        <f t="shared" si="303"/>
        <v>Thu</v>
      </c>
      <c r="AQ1790" s="6">
        <f>INT(Table1[[#This Row],[Create Date]])</f>
        <v>45050</v>
      </c>
      <c r="AR1790" s="2">
        <f t="shared" si="304"/>
        <v>45050</v>
      </c>
      <c r="AS1790" s="1" t="str">
        <f t="shared" si="305"/>
        <v>10:00:07</v>
      </c>
      <c r="AT1790" s="1" t="str">
        <f t="shared" si="306"/>
        <v>Week-1</v>
      </c>
      <c r="AU1790" s="3">
        <f t="shared" si="307"/>
        <v>0.41666666666666663</v>
      </c>
      <c r="AW1790">
        <v>0.11666666666666667</v>
      </c>
      <c r="AX1790">
        <v>2</v>
      </c>
      <c r="AY1790">
        <v>104.11666666666666</v>
      </c>
    </row>
    <row r="1791" spans="1:51" x14ac:dyDescent="0.25">
      <c r="A1791">
        <v>9894</v>
      </c>
      <c r="B1791" t="s">
        <v>59</v>
      </c>
      <c r="D1791" t="s">
        <v>43</v>
      </c>
      <c r="E1791" t="s">
        <v>2813</v>
      </c>
      <c r="F1791" t="s">
        <v>4203</v>
      </c>
      <c r="G1791" t="s">
        <v>181</v>
      </c>
      <c r="H1791" t="s">
        <v>72</v>
      </c>
      <c r="I1791" t="s">
        <v>72</v>
      </c>
      <c r="J1791" t="s">
        <v>64</v>
      </c>
      <c r="L1791" t="s">
        <v>50</v>
      </c>
      <c r="M1791" t="s">
        <v>65</v>
      </c>
      <c r="N1791">
        <v>2</v>
      </c>
      <c r="O1791" t="s">
        <v>48</v>
      </c>
      <c r="P1791" t="s">
        <v>66</v>
      </c>
      <c r="Q1791" t="s">
        <v>73</v>
      </c>
      <c r="V1791" t="s">
        <v>48</v>
      </c>
      <c r="W1791" t="s">
        <v>54</v>
      </c>
      <c r="X1791" t="s">
        <v>148</v>
      </c>
      <c r="Y1791" t="s">
        <v>54</v>
      </c>
      <c r="Z1791" t="s">
        <v>1441</v>
      </c>
      <c r="AA1791" t="s">
        <v>54</v>
      </c>
      <c r="AB1791" t="s">
        <v>57</v>
      </c>
      <c r="AC1791" t="s">
        <v>4206</v>
      </c>
      <c r="AH1791">
        <f t="shared" si="297"/>
        <v>0</v>
      </c>
      <c r="AI1791">
        <f t="shared" si="298"/>
        <v>1</v>
      </c>
      <c r="AJ1791" t="str">
        <f t="shared" si="299"/>
        <v/>
      </c>
      <c r="AK1791">
        <v>1</v>
      </c>
      <c r="AL1791" s="8">
        <f t="shared" si="300"/>
        <v>2</v>
      </c>
      <c r="AM1791" s="8">
        <f t="shared" si="301"/>
        <v>0.11666666666666667</v>
      </c>
      <c r="AN1791" s="8">
        <f t="shared" si="302"/>
        <v>105.11666666666666</v>
      </c>
      <c r="AO1791" s="8">
        <f>Table1[[#This Row],[L1 Worked Time]]+Table1[[#This Row],[Idle Time]]+Table1[[#This Row],[L1 Pend Time]]</f>
        <v>107.23333333333332</v>
      </c>
      <c r="AP1791" s="1" t="str">
        <f t="shared" si="303"/>
        <v>Thu</v>
      </c>
      <c r="AQ1791" s="6">
        <f>INT(Table1[[#This Row],[Create Date]])</f>
        <v>45050</v>
      </c>
      <c r="AR1791" s="2">
        <f t="shared" si="304"/>
        <v>45050</v>
      </c>
      <c r="AS1791" s="1" t="str">
        <f t="shared" si="305"/>
        <v>10:00:07</v>
      </c>
      <c r="AT1791" s="1" t="str">
        <f t="shared" si="306"/>
        <v>Week-1</v>
      </c>
      <c r="AU1791" s="3">
        <f t="shared" si="307"/>
        <v>0.41666666666666663</v>
      </c>
      <c r="AW1791">
        <v>0.11666666666666667</v>
      </c>
      <c r="AX1791">
        <v>2</v>
      </c>
      <c r="AY1791">
        <v>105.11666666666666</v>
      </c>
    </row>
    <row r="1792" spans="1:51" x14ac:dyDescent="0.25">
      <c r="A1792">
        <v>9893</v>
      </c>
      <c r="B1792" t="s">
        <v>59</v>
      </c>
      <c r="D1792" t="s">
        <v>43</v>
      </c>
      <c r="E1792" t="s">
        <v>2813</v>
      </c>
      <c r="F1792" t="s">
        <v>4203</v>
      </c>
      <c r="G1792" t="s">
        <v>181</v>
      </c>
      <c r="H1792" t="s">
        <v>72</v>
      </c>
      <c r="I1792" t="s">
        <v>72</v>
      </c>
      <c r="J1792" t="s">
        <v>64</v>
      </c>
      <c r="L1792" t="s">
        <v>50</v>
      </c>
      <c r="M1792" t="s">
        <v>65</v>
      </c>
      <c r="N1792">
        <v>2</v>
      </c>
      <c r="O1792" t="s">
        <v>48</v>
      </c>
      <c r="P1792" t="s">
        <v>66</v>
      </c>
      <c r="Q1792" t="s">
        <v>73</v>
      </c>
      <c r="V1792" t="s">
        <v>48</v>
      </c>
      <c r="W1792" t="s">
        <v>54</v>
      </c>
      <c r="X1792" t="s">
        <v>78</v>
      </c>
      <c r="Y1792" t="s">
        <v>54</v>
      </c>
      <c r="Z1792" t="s">
        <v>2650</v>
      </c>
      <c r="AA1792" t="s">
        <v>54</v>
      </c>
      <c r="AB1792" t="s">
        <v>57</v>
      </c>
      <c r="AC1792" t="s">
        <v>4207</v>
      </c>
      <c r="AH1792">
        <f t="shared" si="297"/>
        <v>0</v>
      </c>
      <c r="AI1792">
        <f t="shared" si="298"/>
        <v>1</v>
      </c>
      <c r="AJ1792" t="str">
        <f t="shared" si="299"/>
        <v/>
      </c>
      <c r="AK1792">
        <v>1</v>
      </c>
      <c r="AL1792" s="8">
        <f t="shared" si="300"/>
        <v>2</v>
      </c>
      <c r="AM1792" s="8">
        <f t="shared" si="301"/>
        <v>0.13333333333333333</v>
      </c>
      <c r="AN1792" s="8">
        <f t="shared" si="302"/>
        <v>118.15</v>
      </c>
      <c r="AO1792" s="8">
        <f>Table1[[#This Row],[L1 Worked Time]]+Table1[[#This Row],[Idle Time]]+Table1[[#This Row],[L1 Pend Time]]</f>
        <v>120.28333333333335</v>
      </c>
      <c r="AP1792" s="1" t="str">
        <f t="shared" si="303"/>
        <v>Thu</v>
      </c>
      <c r="AQ1792" s="6">
        <f>INT(Table1[[#This Row],[Create Date]])</f>
        <v>45050</v>
      </c>
      <c r="AR1792" s="2">
        <f t="shared" si="304"/>
        <v>45050</v>
      </c>
      <c r="AS1792" s="1" t="str">
        <f t="shared" si="305"/>
        <v>10:00:07</v>
      </c>
      <c r="AT1792" s="1" t="str">
        <f t="shared" si="306"/>
        <v>Week-1</v>
      </c>
      <c r="AU1792" s="3">
        <f t="shared" si="307"/>
        <v>0.41666666666666663</v>
      </c>
      <c r="AW1792">
        <v>0.13333333333333333</v>
      </c>
      <c r="AX1792">
        <v>2</v>
      </c>
      <c r="AY1792">
        <v>118.15</v>
      </c>
    </row>
    <row r="1793" spans="1:51" x14ac:dyDescent="0.25">
      <c r="A1793">
        <v>9892</v>
      </c>
      <c r="B1793" t="s">
        <v>59</v>
      </c>
      <c r="D1793" t="s">
        <v>43</v>
      </c>
      <c r="E1793" t="s">
        <v>2813</v>
      </c>
      <c r="F1793" t="s">
        <v>4203</v>
      </c>
      <c r="G1793" t="s">
        <v>77</v>
      </c>
      <c r="H1793" t="s">
        <v>72</v>
      </c>
      <c r="I1793" t="s">
        <v>72</v>
      </c>
      <c r="J1793" t="s">
        <v>48</v>
      </c>
      <c r="L1793" t="s">
        <v>50</v>
      </c>
      <c r="M1793" t="s">
        <v>65</v>
      </c>
      <c r="N1793">
        <v>1</v>
      </c>
      <c r="O1793" t="s">
        <v>48</v>
      </c>
      <c r="P1793" t="s">
        <v>66</v>
      </c>
      <c r="V1793" t="s">
        <v>48</v>
      </c>
      <c r="W1793" t="s">
        <v>54</v>
      </c>
      <c r="X1793" t="s">
        <v>125</v>
      </c>
      <c r="Y1793" t="s">
        <v>54</v>
      </c>
      <c r="Z1793" t="s">
        <v>948</v>
      </c>
      <c r="AA1793" t="s">
        <v>54</v>
      </c>
      <c r="AB1793" t="s">
        <v>57</v>
      </c>
      <c r="AC1793" t="s">
        <v>4208</v>
      </c>
      <c r="AH1793">
        <f t="shared" si="297"/>
        <v>0</v>
      </c>
      <c r="AI1793">
        <f t="shared" si="298"/>
        <v>1</v>
      </c>
      <c r="AJ1793" t="str">
        <f t="shared" si="299"/>
        <v/>
      </c>
      <c r="AK1793">
        <v>1</v>
      </c>
      <c r="AL1793" s="8">
        <f t="shared" si="300"/>
        <v>1</v>
      </c>
      <c r="AM1793" s="8">
        <f t="shared" si="301"/>
        <v>0.23333333333333334</v>
      </c>
      <c r="AN1793" s="8">
        <f t="shared" si="302"/>
        <v>129.13333333333333</v>
      </c>
      <c r="AO1793" s="8">
        <f>Table1[[#This Row],[L1 Worked Time]]+Table1[[#This Row],[Idle Time]]+Table1[[#This Row],[L1 Pend Time]]</f>
        <v>130.36666666666665</v>
      </c>
      <c r="AP1793" s="1" t="str">
        <f t="shared" si="303"/>
        <v>Thu</v>
      </c>
      <c r="AQ1793" s="6">
        <f>INT(Table1[[#This Row],[Create Date]])</f>
        <v>45050</v>
      </c>
      <c r="AR1793" s="2">
        <f t="shared" si="304"/>
        <v>45050</v>
      </c>
      <c r="AS1793" s="1" t="str">
        <f t="shared" si="305"/>
        <v>10:00:07</v>
      </c>
      <c r="AT1793" s="1" t="str">
        <f t="shared" si="306"/>
        <v>Week-1</v>
      </c>
      <c r="AU1793" s="3">
        <f t="shared" si="307"/>
        <v>0.41666666666666663</v>
      </c>
      <c r="AW1793">
        <v>0.23333333333333334</v>
      </c>
      <c r="AX1793">
        <v>1</v>
      </c>
      <c r="AY1793">
        <v>129.13333333333333</v>
      </c>
    </row>
    <row r="1794" spans="1:51" x14ac:dyDescent="0.25">
      <c r="A1794">
        <v>9891</v>
      </c>
      <c r="B1794" t="s">
        <v>59</v>
      </c>
      <c r="D1794" t="s">
        <v>43</v>
      </c>
      <c r="E1794" t="s">
        <v>2813</v>
      </c>
      <c r="F1794" t="s">
        <v>4209</v>
      </c>
      <c r="G1794" t="s">
        <v>181</v>
      </c>
      <c r="H1794" t="s">
        <v>72</v>
      </c>
      <c r="I1794" t="s">
        <v>72</v>
      </c>
      <c r="J1794" t="s">
        <v>48</v>
      </c>
      <c r="L1794" t="s">
        <v>50</v>
      </c>
      <c r="M1794" t="s">
        <v>65</v>
      </c>
      <c r="N1794">
        <v>1</v>
      </c>
      <c r="O1794" t="s">
        <v>48</v>
      </c>
      <c r="P1794" t="s">
        <v>66</v>
      </c>
      <c r="Q1794" t="s">
        <v>73</v>
      </c>
      <c r="V1794" t="s">
        <v>48</v>
      </c>
      <c r="W1794" t="s">
        <v>54</v>
      </c>
      <c r="X1794" t="s">
        <v>78</v>
      </c>
      <c r="Y1794" t="s">
        <v>54</v>
      </c>
      <c r="Z1794" t="s">
        <v>4188</v>
      </c>
      <c r="AA1794" t="s">
        <v>54</v>
      </c>
      <c r="AB1794" t="s">
        <v>57</v>
      </c>
      <c r="AC1794" t="s">
        <v>4210</v>
      </c>
      <c r="AH1794">
        <f t="shared" ref="AH1794:AH1857" si="308">IFERROR(SEARCH("MSSP",J1794,1),0)</f>
        <v>0</v>
      </c>
      <c r="AI1794">
        <f t="shared" ref="AI1794:AI1857" si="309">IF(OR(H1794="",I1794=""),"",IF(H1794=I1794,1,0))</f>
        <v>1</v>
      </c>
      <c r="AJ1794" t="str">
        <f t="shared" ref="AJ1794:AJ1857" si="310">IF(OR(H1794="",I1794=""),"",IF(H1794&lt;&gt;I1794,1,""))</f>
        <v/>
      </c>
      <c r="AK1794">
        <v>1</v>
      </c>
      <c r="AL1794" s="8">
        <f t="shared" ref="AL1794:AL1857" si="311">(N1794/1440)*1440</f>
        <v>1</v>
      </c>
      <c r="AM1794" s="8">
        <f t="shared" ref="AM1794:AM1857" si="312">((N1794/1440)-(N1794/1440)+MID(X1794,18,8))*1440</f>
        <v>0.13333333333333333</v>
      </c>
      <c r="AN1794" s="8">
        <f t="shared" ref="AN1794:AN1857" si="313">(((N1794/1440)-(N1794/1440))+MID(AC1794,18,8))*1440</f>
        <v>151.94999999999999</v>
      </c>
      <c r="AO1794" s="8">
        <f>Table1[[#This Row],[L1 Worked Time]]+Table1[[#This Row],[Idle Time]]+Table1[[#This Row],[L1 Pend Time]]</f>
        <v>153.08333333333331</v>
      </c>
      <c r="AP1794" s="1" t="str">
        <f t="shared" ref="AP1794:AP1857" si="314">TEXT(AR1794,"DDD")</f>
        <v>Thu</v>
      </c>
      <c r="AQ1794" s="6">
        <f>INT(Table1[[#This Row],[Create Date]])</f>
        <v>45050</v>
      </c>
      <c r="AR1794" s="2">
        <f t="shared" ref="AR1794:AR1857" si="315">IF(F1794="","",INT(MID(F1794,6,2)&amp;"-"&amp;MID(F1794,9,3)&amp;"-"&amp;MID(F1794,15,2)))</f>
        <v>45050</v>
      </c>
      <c r="AS1794" s="1" t="str">
        <f t="shared" ref="AS1794:AS1857" si="316">IF(F1794="","",MID(F1794,18,8))</f>
        <v>09:30:07</v>
      </c>
      <c r="AT1794" s="1" t="str">
        <f t="shared" ref="AT1794:AT1857" si="317">"Week"&amp;"-"&amp;(WEEKNUM(AR1794,2)-WEEKNUM(DATE(YEAR(AR1794),MONTH(AR1794),1),2)+1)</f>
        <v>Week-1</v>
      </c>
      <c r="AU1794" s="3">
        <f t="shared" ref="AU1794:AU1857" si="318">FLOOR(AS1794,1/24)</f>
        <v>0.375</v>
      </c>
      <c r="AW1794">
        <v>0.13333333333333333</v>
      </c>
      <c r="AX1794">
        <v>1</v>
      </c>
      <c r="AY1794">
        <v>151.94999999999999</v>
      </c>
    </row>
    <row r="1795" spans="1:51" x14ac:dyDescent="0.25">
      <c r="A1795">
        <v>9890</v>
      </c>
      <c r="B1795" t="s">
        <v>59</v>
      </c>
      <c r="D1795" t="s">
        <v>43</v>
      </c>
      <c r="E1795" t="s">
        <v>2813</v>
      </c>
      <c r="F1795" t="s">
        <v>4209</v>
      </c>
      <c r="G1795" t="s">
        <v>181</v>
      </c>
      <c r="H1795" t="s">
        <v>72</v>
      </c>
      <c r="I1795" t="s">
        <v>72</v>
      </c>
      <c r="J1795" t="s">
        <v>64</v>
      </c>
      <c r="L1795" t="s">
        <v>50</v>
      </c>
      <c r="M1795" t="s">
        <v>65</v>
      </c>
      <c r="N1795">
        <v>1</v>
      </c>
      <c r="O1795" t="s">
        <v>48</v>
      </c>
      <c r="P1795" t="s">
        <v>66</v>
      </c>
      <c r="Q1795" t="s">
        <v>73</v>
      </c>
      <c r="V1795" t="s">
        <v>48</v>
      </c>
      <c r="W1795" t="s">
        <v>54</v>
      </c>
      <c r="X1795" t="s">
        <v>148</v>
      </c>
      <c r="Y1795" t="s">
        <v>54</v>
      </c>
      <c r="Z1795" t="s">
        <v>1823</v>
      </c>
      <c r="AA1795" t="s">
        <v>54</v>
      </c>
      <c r="AB1795" t="s">
        <v>57</v>
      </c>
      <c r="AC1795" t="s">
        <v>4211</v>
      </c>
      <c r="AH1795">
        <f t="shared" si="308"/>
        <v>0</v>
      </c>
      <c r="AI1795">
        <f t="shared" si="309"/>
        <v>1</v>
      </c>
      <c r="AJ1795" t="str">
        <f t="shared" si="310"/>
        <v/>
      </c>
      <c r="AK1795">
        <v>1</v>
      </c>
      <c r="AL1795" s="8">
        <f t="shared" si="311"/>
        <v>1</v>
      </c>
      <c r="AM1795" s="8">
        <f t="shared" si="312"/>
        <v>0.11666666666666667</v>
      </c>
      <c r="AN1795" s="8">
        <f t="shared" si="313"/>
        <v>152.55000000000001</v>
      </c>
      <c r="AO1795" s="8">
        <f>Table1[[#This Row],[L1 Worked Time]]+Table1[[#This Row],[Idle Time]]+Table1[[#This Row],[L1 Pend Time]]</f>
        <v>153.66666666666669</v>
      </c>
      <c r="AP1795" s="1" t="str">
        <f t="shared" si="314"/>
        <v>Thu</v>
      </c>
      <c r="AQ1795" s="6">
        <f>INT(Table1[[#This Row],[Create Date]])</f>
        <v>45050</v>
      </c>
      <c r="AR1795" s="2">
        <f t="shared" si="315"/>
        <v>45050</v>
      </c>
      <c r="AS1795" s="1" t="str">
        <f t="shared" si="316"/>
        <v>09:30:07</v>
      </c>
      <c r="AT1795" s="1" t="str">
        <f t="shared" si="317"/>
        <v>Week-1</v>
      </c>
      <c r="AU1795" s="3">
        <f t="shared" si="318"/>
        <v>0.375</v>
      </c>
      <c r="AW1795">
        <v>0.11666666666666667</v>
      </c>
      <c r="AX1795">
        <v>1</v>
      </c>
      <c r="AY1795">
        <v>152.55000000000001</v>
      </c>
    </row>
    <row r="1796" spans="1:51" x14ac:dyDescent="0.25">
      <c r="A1796">
        <v>9889</v>
      </c>
      <c r="B1796" t="s">
        <v>59</v>
      </c>
      <c r="D1796" t="s">
        <v>43</v>
      </c>
      <c r="E1796" t="s">
        <v>2813</v>
      </c>
      <c r="F1796" t="s">
        <v>4209</v>
      </c>
      <c r="G1796" t="s">
        <v>181</v>
      </c>
      <c r="H1796" t="s">
        <v>72</v>
      </c>
      <c r="I1796" t="s">
        <v>72</v>
      </c>
      <c r="J1796" t="s">
        <v>64</v>
      </c>
      <c r="L1796" t="s">
        <v>50</v>
      </c>
      <c r="M1796" t="s">
        <v>65</v>
      </c>
      <c r="N1796">
        <v>4</v>
      </c>
      <c r="O1796" t="s">
        <v>48</v>
      </c>
      <c r="P1796" t="s">
        <v>66</v>
      </c>
      <c r="Q1796" t="s">
        <v>73</v>
      </c>
      <c r="V1796" t="s">
        <v>48</v>
      </c>
      <c r="W1796" t="s">
        <v>54</v>
      </c>
      <c r="X1796" t="s">
        <v>142</v>
      </c>
      <c r="Y1796" t="s">
        <v>54</v>
      </c>
      <c r="Z1796" t="s">
        <v>4165</v>
      </c>
      <c r="AA1796" t="s">
        <v>54</v>
      </c>
      <c r="AB1796" t="s">
        <v>57</v>
      </c>
      <c r="AC1796" t="s">
        <v>4212</v>
      </c>
      <c r="AH1796">
        <f t="shared" si="308"/>
        <v>0</v>
      </c>
      <c r="AI1796">
        <f t="shared" si="309"/>
        <v>1</v>
      </c>
      <c r="AJ1796" t="str">
        <f t="shared" si="310"/>
        <v/>
      </c>
      <c r="AK1796">
        <v>1</v>
      </c>
      <c r="AL1796" s="8">
        <f t="shared" si="311"/>
        <v>4</v>
      </c>
      <c r="AM1796" s="8">
        <f t="shared" si="312"/>
        <v>0.1</v>
      </c>
      <c r="AN1796" s="8">
        <f t="shared" si="313"/>
        <v>154.21666666666667</v>
      </c>
      <c r="AO1796" s="8">
        <f>Table1[[#This Row],[L1 Worked Time]]+Table1[[#This Row],[Idle Time]]+Table1[[#This Row],[L1 Pend Time]]</f>
        <v>158.31666666666666</v>
      </c>
      <c r="AP1796" s="1" t="str">
        <f t="shared" si="314"/>
        <v>Thu</v>
      </c>
      <c r="AQ1796" s="6">
        <f>INT(Table1[[#This Row],[Create Date]])</f>
        <v>45050</v>
      </c>
      <c r="AR1796" s="2">
        <f t="shared" si="315"/>
        <v>45050</v>
      </c>
      <c r="AS1796" s="1" t="str">
        <f t="shared" si="316"/>
        <v>09:30:07</v>
      </c>
      <c r="AT1796" s="1" t="str">
        <f t="shared" si="317"/>
        <v>Week-1</v>
      </c>
      <c r="AU1796" s="3">
        <f t="shared" si="318"/>
        <v>0.375</v>
      </c>
      <c r="AW1796">
        <v>0.1</v>
      </c>
      <c r="AX1796">
        <v>4</v>
      </c>
      <c r="AY1796">
        <v>154.21666666666667</v>
      </c>
    </row>
    <row r="1797" spans="1:51" x14ac:dyDescent="0.25">
      <c r="A1797">
        <v>9888</v>
      </c>
      <c r="B1797" t="s">
        <v>59</v>
      </c>
      <c r="D1797" t="s">
        <v>43</v>
      </c>
      <c r="E1797" t="s">
        <v>2813</v>
      </c>
      <c r="F1797" t="s">
        <v>4209</v>
      </c>
      <c r="G1797" t="s">
        <v>181</v>
      </c>
      <c r="H1797" t="s">
        <v>72</v>
      </c>
      <c r="I1797" t="s">
        <v>72</v>
      </c>
      <c r="J1797" t="s">
        <v>48</v>
      </c>
      <c r="L1797" t="s">
        <v>50</v>
      </c>
      <c r="M1797" t="s">
        <v>65</v>
      </c>
      <c r="N1797">
        <v>0</v>
      </c>
      <c r="O1797" t="s">
        <v>48</v>
      </c>
      <c r="P1797" t="s">
        <v>66</v>
      </c>
      <c r="Q1797" t="s">
        <v>73</v>
      </c>
      <c r="V1797" t="s">
        <v>48</v>
      </c>
      <c r="W1797" t="s">
        <v>54</v>
      </c>
      <c r="X1797" t="s">
        <v>142</v>
      </c>
      <c r="Y1797" t="s">
        <v>54</v>
      </c>
      <c r="Z1797" t="s">
        <v>2453</v>
      </c>
      <c r="AA1797" t="s">
        <v>54</v>
      </c>
      <c r="AB1797" t="s">
        <v>57</v>
      </c>
      <c r="AC1797" t="s">
        <v>4213</v>
      </c>
      <c r="AH1797">
        <f t="shared" si="308"/>
        <v>0</v>
      </c>
      <c r="AI1797">
        <f t="shared" si="309"/>
        <v>1</v>
      </c>
      <c r="AJ1797" t="str">
        <f t="shared" si="310"/>
        <v/>
      </c>
      <c r="AK1797">
        <v>1</v>
      </c>
      <c r="AL1797" s="8">
        <f t="shared" si="311"/>
        <v>0</v>
      </c>
      <c r="AM1797" s="8">
        <f t="shared" si="312"/>
        <v>0.1</v>
      </c>
      <c r="AN1797" s="8">
        <f t="shared" si="313"/>
        <v>129.19999999999999</v>
      </c>
      <c r="AO1797" s="8">
        <f>Table1[[#This Row],[L1 Worked Time]]+Table1[[#This Row],[Idle Time]]+Table1[[#This Row],[L1 Pend Time]]</f>
        <v>129.29999999999998</v>
      </c>
      <c r="AP1797" s="1" t="str">
        <f t="shared" si="314"/>
        <v>Thu</v>
      </c>
      <c r="AQ1797" s="6">
        <f>INT(Table1[[#This Row],[Create Date]])</f>
        <v>45050</v>
      </c>
      <c r="AR1797" s="2">
        <f t="shared" si="315"/>
        <v>45050</v>
      </c>
      <c r="AS1797" s="1" t="str">
        <f t="shared" si="316"/>
        <v>09:30:07</v>
      </c>
      <c r="AT1797" s="1" t="str">
        <f t="shared" si="317"/>
        <v>Week-1</v>
      </c>
      <c r="AU1797" s="3">
        <f t="shared" si="318"/>
        <v>0.375</v>
      </c>
      <c r="AW1797">
        <v>0.1</v>
      </c>
      <c r="AX1797">
        <v>0</v>
      </c>
      <c r="AY1797">
        <v>129.19999999999999</v>
      </c>
    </row>
    <row r="1798" spans="1:51" x14ac:dyDescent="0.25">
      <c r="A1798">
        <v>9887</v>
      </c>
      <c r="B1798" t="s">
        <v>59</v>
      </c>
      <c r="D1798" t="s">
        <v>43</v>
      </c>
      <c r="E1798" t="s">
        <v>2813</v>
      </c>
      <c r="F1798" t="s">
        <v>4209</v>
      </c>
      <c r="G1798" t="s">
        <v>181</v>
      </c>
      <c r="H1798" t="s">
        <v>72</v>
      </c>
      <c r="I1798" t="s">
        <v>72</v>
      </c>
      <c r="J1798" t="s">
        <v>48</v>
      </c>
      <c r="L1798" t="s">
        <v>50</v>
      </c>
      <c r="M1798" t="s">
        <v>65</v>
      </c>
      <c r="N1798">
        <v>1</v>
      </c>
      <c r="O1798" t="s">
        <v>48</v>
      </c>
      <c r="P1798" t="s">
        <v>66</v>
      </c>
      <c r="Q1798" t="s">
        <v>73</v>
      </c>
      <c r="V1798" t="s">
        <v>48</v>
      </c>
      <c r="W1798" t="s">
        <v>54</v>
      </c>
      <c r="X1798" t="s">
        <v>89</v>
      </c>
      <c r="Y1798" t="s">
        <v>54</v>
      </c>
      <c r="Z1798" t="s">
        <v>3010</v>
      </c>
      <c r="AA1798" t="s">
        <v>54</v>
      </c>
      <c r="AB1798" t="s">
        <v>57</v>
      </c>
      <c r="AC1798" t="s">
        <v>4214</v>
      </c>
      <c r="AH1798">
        <f t="shared" si="308"/>
        <v>0</v>
      </c>
      <c r="AI1798">
        <f t="shared" si="309"/>
        <v>1</v>
      </c>
      <c r="AJ1798" t="str">
        <f t="shared" si="310"/>
        <v/>
      </c>
      <c r="AK1798">
        <v>1</v>
      </c>
      <c r="AL1798" s="8">
        <f t="shared" si="311"/>
        <v>1</v>
      </c>
      <c r="AM1798" s="8">
        <f t="shared" si="312"/>
        <v>0.16666666666666666</v>
      </c>
      <c r="AN1798" s="8">
        <f t="shared" si="313"/>
        <v>128</v>
      </c>
      <c r="AO1798" s="8">
        <f>Table1[[#This Row],[L1 Worked Time]]+Table1[[#This Row],[Idle Time]]+Table1[[#This Row],[L1 Pend Time]]</f>
        <v>129.16666666666666</v>
      </c>
      <c r="AP1798" s="1" t="str">
        <f t="shared" si="314"/>
        <v>Thu</v>
      </c>
      <c r="AQ1798" s="6">
        <f>INT(Table1[[#This Row],[Create Date]])</f>
        <v>45050</v>
      </c>
      <c r="AR1798" s="2">
        <f t="shared" si="315"/>
        <v>45050</v>
      </c>
      <c r="AS1798" s="1" t="str">
        <f t="shared" si="316"/>
        <v>09:30:07</v>
      </c>
      <c r="AT1798" s="1" t="str">
        <f t="shared" si="317"/>
        <v>Week-1</v>
      </c>
      <c r="AU1798" s="3">
        <f t="shared" si="318"/>
        <v>0.375</v>
      </c>
      <c r="AW1798">
        <v>0.16666666666666666</v>
      </c>
      <c r="AX1798">
        <v>1</v>
      </c>
      <c r="AY1798">
        <v>128</v>
      </c>
    </row>
    <row r="1799" spans="1:51" x14ac:dyDescent="0.25">
      <c r="A1799">
        <v>9886</v>
      </c>
      <c r="B1799" t="s">
        <v>59</v>
      </c>
      <c r="D1799" t="s">
        <v>43</v>
      </c>
      <c r="E1799" t="s">
        <v>2813</v>
      </c>
      <c r="F1799" t="s">
        <v>4215</v>
      </c>
      <c r="G1799" t="s">
        <v>181</v>
      </c>
      <c r="H1799" t="s">
        <v>72</v>
      </c>
      <c r="I1799" t="s">
        <v>72</v>
      </c>
      <c r="J1799" t="s">
        <v>48</v>
      </c>
      <c r="L1799" t="s">
        <v>50</v>
      </c>
      <c r="M1799" t="s">
        <v>65</v>
      </c>
      <c r="N1799">
        <v>1</v>
      </c>
      <c r="O1799" t="s">
        <v>48</v>
      </c>
      <c r="P1799" t="s">
        <v>66</v>
      </c>
      <c r="Q1799" t="s">
        <v>73</v>
      </c>
      <c r="V1799" t="s">
        <v>48</v>
      </c>
      <c r="W1799" t="s">
        <v>54</v>
      </c>
      <c r="X1799" t="s">
        <v>89</v>
      </c>
      <c r="Y1799" t="s">
        <v>54</v>
      </c>
      <c r="Z1799" t="s">
        <v>1340</v>
      </c>
      <c r="AA1799" t="s">
        <v>54</v>
      </c>
      <c r="AB1799" t="s">
        <v>57</v>
      </c>
      <c r="AC1799" t="s">
        <v>4216</v>
      </c>
      <c r="AH1799">
        <f t="shared" si="308"/>
        <v>0</v>
      </c>
      <c r="AI1799">
        <f t="shared" si="309"/>
        <v>1</v>
      </c>
      <c r="AJ1799" t="str">
        <f t="shared" si="310"/>
        <v/>
      </c>
      <c r="AK1799">
        <v>1</v>
      </c>
      <c r="AL1799" s="8">
        <f t="shared" si="311"/>
        <v>1</v>
      </c>
      <c r="AM1799" s="8">
        <f t="shared" si="312"/>
        <v>0.16666666666666666</v>
      </c>
      <c r="AN1799" s="8">
        <f t="shared" si="313"/>
        <v>148.23333333333332</v>
      </c>
      <c r="AO1799" s="8">
        <f>Table1[[#This Row],[L1 Worked Time]]+Table1[[#This Row],[Idle Time]]+Table1[[#This Row],[L1 Pend Time]]</f>
        <v>149.39999999999998</v>
      </c>
      <c r="AP1799" s="1" t="str">
        <f t="shared" si="314"/>
        <v>Thu</v>
      </c>
      <c r="AQ1799" s="6">
        <f>INT(Table1[[#This Row],[Create Date]])</f>
        <v>45050</v>
      </c>
      <c r="AR1799" s="2">
        <f t="shared" si="315"/>
        <v>45050</v>
      </c>
      <c r="AS1799" s="1" t="str">
        <f t="shared" si="316"/>
        <v>09:00:10</v>
      </c>
      <c r="AT1799" s="1" t="str">
        <f t="shared" si="317"/>
        <v>Week-1</v>
      </c>
      <c r="AU1799" s="3">
        <f t="shared" si="318"/>
        <v>0.375</v>
      </c>
      <c r="AW1799">
        <v>0.16666666666666666</v>
      </c>
      <c r="AX1799">
        <v>1</v>
      </c>
      <c r="AY1799">
        <v>148.23333333333332</v>
      </c>
    </row>
    <row r="1800" spans="1:51" x14ac:dyDescent="0.25">
      <c r="A1800">
        <v>9885</v>
      </c>
      <c r="B1800" t="s">
        <v>59</v>
      </c>
      <c r="D1800" t="s">
        <v>43</v>
      </c>
      <c r="E1800" t="s">
        <v>2813</v>
      </c>
      <c r="F1800" t="s">
        <v>4215</v>
      </c>
      <c r="G1800" t="s">
        <v>181</v>
      </c>
      <c r="H1800" t="s">
        <v>72</v>
      </c>
      <c r="I1800" t="s">
        <v>72</v>
      </c>
      <c r="J1800" t="s">
        <v>48</v>
      </c>
      <c r="L1800" t="s">
        <v>50</v>
      </c>
      <c r="M1800" t="s">
        <v>65</v>
      </c>
      <c r="N1800">
        <v>1</v>
      </c>
      <c r="O1800" t="s">
        <v>48</v>
      </c>
      <c r="P1800" t="s">
        <v>66</v>
      </c>
      <c r="Q1800" t="s">
        <v>73</v>
      </c>
      <c r="V1800" t="s">
        <v>48</v>
      </c>
      <c r="W1800" t="s">
        <v>54</v>
      </c>
      <c r="X1800" t="s">
        <v>148</v>
      </c>
      <c r="Y1800" t="s">
        <v>54</v>
      </c>
      <c r="Z1800" t="s">
        <v>948</v>
      </c>
      <c r="AA1800" t="s">
        <v>54</v>
      </c>
      <c r="AB1800" t="s">
        <v>57</v>
      </c>
      <c r="AC1800" t="s">
        <v>4217</v>
      </c>
      <c r="AH1800">
        <f t="shared" si="308"/>
        <v>0</v>
      </c>
      <c r="AI1800">
        <f t="shared" si="309"/>
        <v>1</v>
      </c>
      <c r="AJ1800" t="str">
        <f t="shared" si="310"/>
        <v/>
      </c>
      <c r="AK1800">
        <v>1</v>
      </c>
      <c r="AL1800" s="8">
        <f t="shared" si="311"/>
        <v>1</v>
      </c>
      <c r="AM1800" s="8">
        <f t="shared" si="312"/>
        <v>0.11666666666666667</v>
      </c>
      <c r="AN1800" s="8">
        <f t="shared" si="313"/>
        <v>147.1</v>
      </c>
      <c r="AO1800" s="8">
        <f>Table1[[#This Row],[L1 Worked Time]]+Table1[[#This Row],[Idle Time]]+Table1[[#This Row],[L1 Pend Time]]</f>
        <v>148.21666666666667</v>
      </c>
      <c r="AP1800" s="1" t="str">
        <f t="shared" si="314"/>
        <v>Thu</v>
      </c>
      <c r="AQ1800" s="6">
        <f>INT(Table1[[#This Row],[Create Date]])</f>
        <v>45050</v>
      </c>
      <c r="AR1800" s="2">
        <f t="shared" si="315"/>
        <v>45050</v>
      </c>
      <c r="AS1800" s="1" t="str">
        <f t="shared" si="316"/>
        <v>09:00:10</v>
      </c>
      <c r="AT1800" s="1" t="str">
        <f t="shared" si="317"/>
        <v>Week-1</v>
      </c>
      <c r="AU1800" s="3">
        <f t="shared" si="318"/>
        <v>0.375</v>
      </c>
      <c r="AW1800">
        <v>0.11666666666666667</v>
      </c>
      <c r="AX1800">
        <v>1</v>
      </c>
      <c r="AY1800">
        <v>147.1</v>
      </c>
    </row>
    <row r="1801" spans="1:51" x14ac:dyDescent="0.25">
      <c r="A1801">
        <v>9884</v>
      </c>
      <c r="B1801" t="s">
        <v>59</v>
      </c>
      <c r="D1801" t="s">
        <v>43</v>
      </c>
      <c r="E1801" t="s">
        <v>2813</v>
      </c>
      <c r="F1801" t="s">
        <v>4215</v>
      </c>
      <c r="G1801" t="s">
        <v>181</v>
      </c>
      <c r="H1801" t="s">
        <v>72</v>
      </c>
      <c r="I1801" t="s">
        <v>72</v>
      </c>
      <c r="J1801" t="s">
        <v>48</v>
      </c>
      <c r="L1801" t="s">
        <v>50</v>
      </c>
      <c r="M1801" t="s">
        <v>65</v>
      </c>
      <c r="N1801">
        <v>1</v>
      </c>
      <c r="O1801" t="s">
        <v>48</v>
      </c>
      <c r="P1801" t="s">
        <v>66</v>
      </c>
      <c r="Q1801" t="s">
        <v>73</v>
      </c>
      <c r="V1801" t="s">
        <v>48</v>
      </c>
      <c r="W1801" t="s">
        <v>54</v>
      </c>
      <c r="X1801" t="s">
        <v>142</v>
      </c>
      <c r="Y1801" t="s">
        <v>54</v>
      </c>
      <c r="Z1801" t="s">
        <v>1431</v>
      </c>
      <c r="AA1801" t="s">
        <v>54</v>
      </c>
      <c r="AB1801" t="s">
        <v>57</v>
      </c>
      <c r="AC1801" t="s">
        <v>4218</v>
      </c>
      <c r="AH1801">
        <f t="shared" si="308"/>
        <v>0</v>
      </c>
      <c r="AI1801">
        <f t="shared" si="309"/>
        <v>1</v>
      </c>
      <c r="AJ1801" t="str">
        <f t="shared" si="310"/>
        <v/>
      </c>
      <c r="AK1801">
        <v>1</v>
      </c>
      <c r="AL1801" s="8">
        <f t="shared" si="311"/>
        <v>1</v>
      </c>
      <c r="AM1801" s="8">
        <f t="shared" si="312"/>
        <v>0.1</v>
      </c>
      <c r="AN1801" s="8">
        <f t="shared" si="313"/>
        <v>145.96666666666667</v>
      </c>
      <c r="AO1801" s="8">
        <f>Table1[[#This Row],[L1 Worked Time]]+Table1[[#This Row],[Idle Time]]+Table1[[#This Row],[L1 Pend Time]]</f>
        <v>147.06666666666666</v>
      </c>
      <c r="AP1801" s="1" t="str">
        <f t="shared" si="314"/>
        <v>Thu</v>
      </c>
      <c r="AQ1801" s="6">
        <f>INT(Table1[[#This Row],[Create Date]])</f>
        <v>45050</v>
      </c>
      <c r="AR1801" s="2">
        <f t="shared" si="315"/>
        <v>45050</v>
      </c>
      <c r="AS1801" s="1" t="str">
        <f t="shared" si="316"/>
        <v>09:00:10</v>
      </c>
      <c r="AT1801" s="1" t="str">
        <f t="shared" si="317"/>
        <v>Week-1</v>
      </c>
      <c r="AU1801" s="3">
        <f t="shared" si="318"/>
        <v>0.375</v>
      </c>
      <c r="AW1801">
        <v>0.1</v>
      </c>
      <c r="AX1801">
        <v>1</v>
      </c>
      <c r="AY1801">
        <v>145.96666666666667</v>
      </c>
    </row>
    <row r="1802" spans="1:51" x14ac:dyDescent="0.25">
      <c r="A1802">
        <v>9883</v>
      </c>
      <c r="B1802" t="s">
        <v>59</v>
      </c>
      <c r="D1802" t="s">
        <v>43</v>
      </c>
      <c r="E1802" t="s">
        <v>2813</v>
      </c>
      <c r="F1802" t="s">
        <v>4215</v>
      </c>
      <c r="G1802" t="s">
        <v>181</v>
      </c>
      <c r="H1802" t="s">
        <v>72</v>
      </c>
      <c r="I1802" t="s">
        <v>72</v>
      </c>
      <c r="J1802" t="s">
        <v>48</v>
      </c>
      <c r="L1802" t="s">
        <v>50</v>
      </c>
      <c r="M1802" t="s">
        <v>65</v>
      </c>
      <c r="N1802">
        <v>1</v>
      </c>
      <c r="O1802" t="s">
        <v>48</v>
      </c>
      <c r="P1802" t="s">
        <v>66</v>
      </c>
      <c r="Q1802" t="s">
        <v>73</v>
      </c>
      <c r="V1802" t="s">
        <v>48</v>
      </c>
      <c r="W1802" t="s">
        <v>54</v>
      </c>
      <c r="X1802" t="s">
        <v>456</v>
      </c>
      <c r="Y1802" t="s">
        <v>54</v>
      </c>
      <c r="Z1802" t="s">
        <v>1767</v>
      </c>
      <c r="AA1802" t="s">
        <v>54</v>
      </c>
      <c r="AB1802" t="s">
        <v>57</v>
      </c>
      <c r="AC1802" t="s">
        <v>4219</v>
      </c>
      <c r="AH1802">
        <f t="shared" si="308"/>
        <v>0</v>
      </c>
      <c r="AI1802">
        <f t="shared" si="309"/>
        <v>1</v>
      </c>
      <c r="AJ1802" t="str">
        <f t="shared" si="310"/>
        <v/>
      </c>
      <c r="AK1802">
        <v>1</v>
      </c>
      <c r="AL1802" s="8">
        <f t="shared" si="311"/>
        <v>1</v>
      </c>
      <c r="AM1802" s="8">
        <f t="shared" si="312"/>
        <v>0.28333333333333333</v>
      </c>
      <c r="AN1802" s="8">
        <f t="shared" si="313"/>
        <v>145.35</v>
      </c>
      <c r="AO1802" s="8">
        <f>Table1[[#This Row],[L1 Worked Time]]+Table1[[#This Row],[Idle Time]]+Table1[[#This Row],[L1 Pend Time]]</f>
        <v>146.63333333333333</v>
      </c>
      <c r="AP1802" s="1" t="str">
        <f t="shared" si="314"/>
        <v>Thu</v>
      </c>
      <c r="AQ1802" s="6">
        <f>INT(Table1[[#This Row],[Create Date]])</f>
        <v>45050</v>
      </c>
      <c r="AR1802" s="2">
        <f t="shared" si="315"/>
        <v>45050</v>
      </c>
      <c r="AS1802" s="1" t="str">
        <f t="shared" si="316"/>
        <v>09:00:10</v>
      </c>
      <c r="AT1802" s="1" t="str">
        <f t="shared" si="317"/>
        <v>Week-1</v>
      </c>
      <c r="AU1802" s="3">
        <f t="shared" si="318"/>
        <v>0.375</v>
      </c>
      <c r="AW1802">
        <v>0.28333333333333333</v>
      </c>
      <c r="AX1802">
        <v>1</v>
      </c>
      <c r="AY1802">
        <v>145.35</v>
      </c>
    </row>
    <row r="1803" spans="1:51" x14ac:dyDescent="0.25">
      <c r="A1803">
        <v>9882</v>
      </c>
      <c r="B1803" t="s">
        <v>59</v>
      </c>
      <c r="D1803" t="s">
        <v>43</v>
      </c>
      <c r="E1803" t="s">
        <v>2813</v>
      </c>
      <c r="F1803" t="s">
        <v>4215</v>
      </c>
      <c r="G1803" t="s">
        <v>181</v>
      </c>
      <c r="H1803" t="s">
        <v>72</v>
      </c>
      <c r="I1803" t="s">
        <v>72</v>
      </c>
      <c r="J1803" t="s">
        <v>64</v>
      </c>
      <c r="L1803" t="s">
        <v>50</v>
      </c>
      <c r="M1803" t="s">
        <v>65</v>
      </c>
      <c r="N1803">
        <v>1</v>
      </c>
      <c r="O1803" t="s">
        <v>48</v>
      </c>
      <c r="P1803" t="s">
        <v>66</v>
      </c>
      <c r="Q1803" t="s">
        <v>73</v>
      </c>
      <c r="V1803" t="s">
        <v>48</v>
      </c>
      <c r="W1803" t="s">
        <v>54</v>
      </c>
      <c r="X1803" t="s">
        <v>302</v>
      </c>
      <c r="Y1803" t="s">
        <v>54</v>
      </c>
      <c r="Z1803" t="s">
        <v>825</v>
      </c>
      <c r="AA1803" t="s">
        <v>54</v>
      </c>
      <c r="AB1803" t="s">
        <v>57</v>
      </c>
      <c r="AC1803" t="s">
        <v>4220</v>
      </c>
      <c r="AH1803">
        <f t="shared" si="308"/>
        <v>0</v>
      </c>
      <c r="AI1803">
        <f t="shared" si="309"/>
        <v>1</v>
      </c>
      <c r="AJ1803" t="str">
        <f t="shared" si="310"/>
        <v/>
      </c>
      <c r="AK1803">
        <v>1</v>
      </c>
      <c r="AL1803" s="8">
        <f t="shared" si="311"/>
        <v>1</v>
      </c>
      <c r="AM1803" s="8">
        <f t="shared" si="312"/>
        <v>0.36666666666666664</v>
      </c>
      <c r="AN1803" s="8">
        <f t="shared" si="313"/>
        <v>180.41666666666669</v>
      </c>
      <c r="AO1803" s="8">
        <f>Table1[[#This Row],[L1 Worked Time]]+Table1[[#This Row],[Idle Time]]+Table1[[#This Row],[L1 Pend Time]]</f>
        <v>181.78333333333336</v>
      </c>
      <c r="AP1803" s="1" t="str">
        <f t="shared" si="314"/>
        <v>Thu</v>
      </c>
      <c r="AQ1803" s="6">
        <f>INT(Table1[[#This Row],[Create Date]])</f>
        <v>45050</v>
      </c>
      <c r="AR1803" s="2">
        <f t="shared" si="315"/>
        <v>45050</v>
      </c>
      <c r="AS1803" s="1" t="str">
        <f t="shared" si="316"/>
        <v>09:00:10</v>
      </c>
      <c r="AT1803" s="1" t="str">
        <f t="shared" si="317"/>
        <v>Week-1</v>
      </c>
      <c r="AU1803" s="3">
        <f t="shared" si="318"/>
        <v>0.375</v>
      </c>
      <c r="AW1803">
        <v>0.36666666666666664</v>
      </c>
      <c r="AX1803">
        <v>1</v>
      </c>
      <c r="AY1803">
        <v>180.41666666666669</v>
      </c>
    </row>
    <row r="1804" spans="1:51" x14ac:dyDescent="0.25">
      <c r="A1804">
        <v>9881</v>
      </c>
      <c r="B1804" t="s">
        <v>59</v>
      </c>
      <c r="D1804" t="s">
        <v>43</v>
      </c>
      <c r="E1804" t="s">
        <v>2813</v>
      </c>
      <c r="F1804" t="s">
        <v>4221</v>
      </c>
      <c r="G1804" t="s">
        <v>181</v>
      </c>
      <c r="H1804" t="s">
        <v>72</v>
      </c>
      <c r="I1804" t="s">
        <v>72</v>
      </c>
      <c r="J1804" t="s">
        <v>48</v>
      </c>
      <c r="L1804" t="s">
        <v>50</v>
      </c>
      <c r="M1804" t="s">
        <v>65</v>
      </c>
      <c r="N1804">
        <v>2</v>
      </c>
      <c r="O1804" t="s">
        <v>48</v>
      </c>
      <c r="P1804" t="s">
        <v>66</v>
      </c>
      <c r="Q1804" t="s">
        <v>73</v>
      </c>
      <c r="V1804" t="s">
        <v>48</v>
      </c>
      <c r="W1804" t="s">
        <v>54</v>
      </c>
      <c r="X1804" t="s">
        <v>55</v>
      </c>
      <c r="Y1804" t="s">
        <v>54</v>
      </c>
      <c r="Z1804" t="s">
        <v>2723</v>
      </c>
      <c r="AA1804" t="s">
        <v>54</v>
      </c>
      <c r="AB1804" t="s">
        <v>57</v>
      </c>
      <c r="AC1804" t="s">
        <v>4222</v>
      </c>
      <c r="AH1804">
        <f t="shared" si="308"/>
        <v>0</v>
      </c>
      <c r="AI1804">
        <f t="shared" si="309"/>
        <v>1</v>
      </c>
      <c r="AJ1804" t="str">
        <f t="shared" si="310"/>
        <v/>
      </c>
      <c r="AK1804">
        <v>1</v>
      </c>
      <c r="AL1804" s="8">
        <f t="shared" si="311"/>
        <v>2</v>
      </c>
      <c r="AM1804" s="8">
        <f t="shared" si="312"/>
        <v>0.15000000000000002</v>
      </c>
      <c r="AN1804" s="8">
        <f t="shared" si="313"/>
        <v>222.11666666666667</v>
      </c>
      <c r="AO1804" s="8">
        <f>Table1[[#This Row],[L1 Worked Time]]+Table1[[#This Row],[Idle Time]]+Table1[[#This Row],[L1 Pend Time]]</f>
        <v>224.26666666666668</v>
      </c>
      <c r="AP1804" s="1" t="str">
        <f t="shared" si="314"/>
        <v>Thu</v>
      </c>
      <c r="AQ1804" s="6">
        <f>INT(Table1[[#This Row],[Create Date]])</f>
        <v>45050</v>
      </c>
      <c r="AR1804" s="2">
        <f t="shared" si="315"/>
        <v>45050</v>
      </c>
      <c r="AS1804" s="1" t="str">
        <f t="shared" si="316"/>
        <v>08:30:07</v>
      </c>
      <c r="AT1804" s="1" t="str">
        <f t="shared" si="317"/>
        <v>Week-1</v>
      </c>
      <c r="AU1804" s="3">
        <f t="shared" si="318"/>
        <v>0.33333333333333331</v>
      </c>
      <c r="AW1804">
        <v>0.15000000000000002</v>
      </c>
      <c r="AX1804">
        <v>2</v>
      </c>
      <c r="AY1804">
        <v>222.11666666666667</v>
      </c>
    </row>
    <row r="1805" spans="1:51" x14ac:dyDescent="0.25">
      <c r="A1805">
        <v>9880</v>
      </c>
      <c r="B1805" t="s">
        <v>59</v>
      </c>
      <c r="D1805" t="s">
        <v>43</v>
      </c>
      <c r="E1805" t="s">
        <v>2813</v>
      </c>
      <c r="F1805" t="s">
        <v>4221</v>
      </c>
      <c r="G1805" t="s">
        <v>181</v>
      </c>
      <c r="H1805" t="s">
        <v>72</v>
      </c>
      <c r="I1805" t="s">
        <v>72</v>
      </c>
      <c r="J1805" t="s">
        <v>64</v>
      </c>
      <c r="L1805" t="s">
        <v>50</v>
      </c>
      <c r="M1805" t="s">
        <v>65</v>
      </c>
      <c r="N1805">
        <v>1</v>
      </c>
      <c r="O1805" t="s">
        <v>48</v>
      </c>
      <c r="P1805" t="s">
        <v>66</v>
      </c>
      <c r="Q1805" t="s">
        <v>73</v>
      </c>
      <c r="V1805" t="s">
        <v>48</v>
      </c>
      <c r="W1805" t="s">
        <v>54</v>
      </c>
      <c r="X1805" t="s">
        <v>55</v>
      </c>
      <c r="Y1805" t="s">
        <v>54</v>
      </c>
      <c r="Z1805" t="s">
        <v>945</v>
      </c>
      <c r="AA1805" t="s">
        <v>54</v>
      </c>
      <c r="AB1805" t="s">
        <v>57</v>
      </c>
      <c r="AC1805" t="s">
        <v>4223</v>
      </c>
      <c r="AH1805">
        <f t="shared" si="308"/>
        <v>0</v>
      </c>
      <c r="AI1805">
        <f t="shared" si="309"/>
        <v>1</v>
      </c>
      <c r="AJ1805" t="str">
        <f t="shared" si="310"/>
        <v/>
      </c>
      <c r="AK1805">
        <v>1</v>
      </c>
      <c r="AL1805" s="8">
        <f t="shared" si="311"/>
        <v>1</v>
      </c>
      <c r="AM1805" s="8">
        <f t="shared" si="312"/>
        <v>0.15000000000000002</v>
      </c>
      <c r="AN1805" s="8">
        <f t="shared" si="313"/>
        <v>225.58333333333337</v>
      </c>
      <c r="AO1805" s="8">
        <f>Table1[[#This Row],[L1 Worked Time]]+Table1[[#This Row],[Idle Time]]+Table1[[#This Row],[L1 Pend Time]]</f>
        <v>226.73333333333338</v>
      </c>
      <c r="AP1805" s="1" t="str">
        <f t="shared" si="314"/>
        <v>Thu</v>
      </c>
      <c r="AQ1805" s="6">
        <f>INT(Table1[[#This Row],[Create Date]])</f>
        <v>45050</v>
      </c>
      <c r="AR1805" s="2">
        <f t="shared" si="315"/>
        <v>45050</v>
      </c>
      <c r="AS1805" s="1" t="str">
        <f t="shared" si="316"/>
        <v>08:30:07</v>
      </c>
      <c r="AT1805" s="1" t="str">
        <f t="shared" si="317"/>
        <v>Week-1</v>
      </c>
      <c r="AU1805" s="3">
        <f t="shared" si="318"/>
        <v>0.33333333333333331</v>
      </c>
      <c r="AW1805">
        <v>0.15000000000000002</v>
      </c>
      <c r="AX1805">
        <v>1</v>
      </c>
      <c r="AY1805">
        <v>225.58333333333337</v>
      </c>
    </row>
    <row r="1806" spans="1:51" x14ac:dyDescent="0.25">
      <c r="A1806">
        <v>9879</v>
      </c>
      <c r="B1806" t="s">
        <v>59</v>
      </c>
      <c r="D1806" t="s">
        <v>43</v>
      </c>
      <c r="E1806" t="s">
        <v>2813</v>
      </c>
      <c r="F1806" t="s">
        <v>4221</v>
      </c>
      <c r="G1806" t="s">
        <v>181</v>
      </c>
      <c r="H1806" t="s">
        <v>72</v>
      </c>
      <c r="I1806" t="s">
        <v>72</v>
      </c>
      <c r="J1806" t="s">
        <v>64</v>
      </c>
      <c r="L1806" t="s">
        <v>50</v>
      </c>
      <c r="M1806" t="s">
        <v>65</v>
      </c>
      <c r="N1806">
        <v>3</v>
      </c>
      <c r="O1806" t="s">
        <v>48</v>
      </c>
      <c r="P1806" t="s">
        <v>66</v>
      </c>
      <c r="Q1806" t="s">
        <v>73</v>
      </c>
      <c r="V1806" t="s">
        <v>48</v>
      </c>
      <c r="W1806" t="s">
        <v>54</v>
      </c>
      <c r="X1806" t="s">
        <v>78</v>
      </c>
      <c r="Y1806" t="s">
        <v>54</v>
      </c>
      <c r="Z1806" t="s">
        <v>4224</v>
      </c>
      <c r="AA1806" t="s">
        <v>54</v>
      </c>
      <c r="AB1806" t="s">
        <v>57</v>
      </c>
      <c r="AC1806" t="s">
        <v>4225</v>
      </c>
      <c r="AH1806">
        <f t="shared" si="308"/>
        <v>0</v>
      </c>
      <c r="AI1806">
        <f t="shared" si="309"/>
        <v>1</v>
      </c>
      <c r="AJ1806" t="str">
        <f t="shared" si="310"/>
        <v/>
      </c>
      <c r="AK1806">
        <v>1</v>
      </c>
      <c r="AL1806" s="8">
        <f t="shared" si="311"/>
        <v>3</v>
      </c>
      <c r="AM1806" s="8">
        <f t="shared" si="312"/>
        <v>0.13333333333333333</v>
      </c>
      <c r="AN1806" s="8">
        <f t="shared" si="313"/>
        <v>226.35000000000002</v>
      </c>
      <c r="AO1806" s="8">
        <f>Table1[[#This Row],[L1 Worked Time]]+Table1[[#This Row],[Idle Time]]+Table1[[#This Row],[L1 Pend Time]]</f>
        <v>229.48333333333335</v>
      </c>
      <c r="AP1806" s="1" t="str">
        <f t="shared" si="314"/>
        <v>Thu</v>
      </c>
      <c r="AQ1806" s="6">
        <f>INT(Table1[[#This Row],[Create Date]])</f>
        <v>45050</v>
      </c>
      <c r="AR1806" s="2">
        <f t="shared" si="315"/>
        <v>45050</v>
      </c>
      <c r="AS1806" s="1" t="str">
        <f t="shared" si="316"/>
        <v>08:30:07</v>
      </c>
      <c r="AT1806" s="1" t="str">
        <f t="shared" si="317"/>
        <v>Week-1</v>
      </c>
      <c r="AU1806" s="3">
        <f t="shared" si="318"/>
        <v>0.33333333333333331</v>
      </c>
      <c r="AW1806">
        <v>0.13333333333333333</v>
      </c>
      <c r="AX1806">
        <v>3</v>
      </c>
      <c r="AY1806">
        <v>226.35000000000002</v>
      </c>
    </row>
    <row r="1807" spans="1:51" x14ac:dyDescent="0.25">
      <c r="A1807">
        <v>9878</v>
      </c>
      <c r="B1807" t="s">
        <v>59</v>
      </c>
      <c r="D1807" t="s">
        <v>43</v>
      </c>
      <c r="E1807" t="s">
        <v>2813</v>
      </c>
      <c r="F1807" t="s">
        <v>4221</v>
      </c>
      <c r="G1807" t="s">
        <v>181</v>
      </c>
      <c r="H1807" t="s">
        <v>72</v>
      </c>
      <c r="I1807" t="s">
        <v>72</v>
      </c>
      <c r="J1807" t="s">
        <v>64</v>
      </c>
      <c r="L1807" t="s">
        <v>50</v>
      </c>
      <c r="M1807" t="s">
        <v>65</v>
      </c>
      <c r="N1807">
        <v>1</v>
      </c>
      <c r="O1807" t="s">
        <v>48</v>
      </c>
      <c r="P1807" t="s">
        <v>66</v>
      </c>
      <c r="Q1807" t="s">
        <v>73</v>
      </c>
      <c r="V1807" t="s">
        <v>48</v>
      </c>
      <c r="W1807" t="s">
        <v>54</v>
      </c>
      <c r="X1807" t="s">
        <v>78</v>
      </c>
      <c r="Y1807" t="s">
        <v>54</v>
      </c>
      <c r="Z1807" t="s">
        <v>4226</v>
      </c>
      <c r="AA1807" t="s">
        <v>54</v>
      </c>
      <c r="AB1807" t="s">
        <v>57</v>
      </c>
      <c r="AC1807" t="s">
        <v>4227</v>
      </c>
      <c r="AH1807">
        <f t="shared" si="308"/>
        <v>0</v>
      </c>
      <c r="AI1807">
        <f t="shared" si="309"/>
        <v>1</v>
      </c>
      <c r="AJ1807" t="str">
        <f t="shared" si="310"/>
        <v/>
      </c>
      <c r="AK1807">
        <v>1</v>
      </c>
      <c r="AL1807" s="8">
        <f t="shared" si="311"/>
        <v>1</v>
      </c>
      <c r="AM1807" s="8">
        <f t="shared" si="312"/>
        <v>0.13333333333333333</v>
      </c>
      <c r="AN1807" s="8">
        <f t="shared" si="313"/>
        <v>229.31666666666669</v>
      </c>
      <c r="AO1807" s="8">
        <f>Table1[[#This Row],[L1 Worked Time]]+Table1[[#This Row],[Idle Time]]+Table1[[#This Row],[L1 Pend Time]]</f>
        <v>230.45000000000002</v>
      </c>
      <c r="AP1807" s="1" t="str">
        <f t="shared" si="314"/>
        <v>Thu</v>
      </c>
      <c r="AQ1807" s="6">
        <f>INT(Table1[[#This Row],[Create Date]])</f>
        <v>45050</v>
      </c>
      <c r="AR1807" s="2">
        <f t="shared" si="315"/>
        <v>45050</v>
      </c>
      <c r="AS1807" s="1" t="str">
        <f t="shared" si="316"/>
        <v>08:30:07</v>
      </c>
      <c r="AT1807" s="1" t="str">
        <f t="shared" si="317"/>
        <v>Week-1</v>
      </c>
      <c r="AU1807" s="3">
        <f t="shared" si="318"/>
        <v>0.33333333333333331</v>
      </c>
      <c r="AW1807">
        <v>0.13333333333333333</v>
      </c>
      <c r="AX1807">
        <v>1</v>
      </c>
      <c r="AY1807">
        <v>229.31666666666669</v>
      </c>
    </row>
    <row r="1808" spans="1:51" x14ac:dyDescent="0.25">
      <c r="A1808">
        <v>9877</v>
      </c>
      <c r="B1808" t="s">
        <v>59</v>
      </c>
      <c r="D1808" t="s">
        <v>43</v>
      </c>
      <c r="E1808" t="s">
        <v>2813</v>
      </c>
      <c r="F1808" t="s">
        <v>4221</v>
      </c>
      <c r="G1808" t="s">
        <v>181</v>
      </c>
      <c r="H1808" t="s">
        <v>72</v>
      </c>
      <c r="I1808" t="s">
        <v>72</v>
      </c>
      <c r="J1808" t="s">
        <v>48</v>
      </c>
      <c r="L1808" t="s">
        <v>50</v>
      </c>
      <c r="M1808" t="s">
        <v>65</v>
      </c>
      <c r="N1808">
        <v>1</v>
      </c>
      <c r="O1808" t="s">
        <v>48</v>
      </c>
      <c r="P1808" t="s">
        <v>66</v>
      </c>
      <c r="Q1808" t="s">
        <v>73</v>
      </c>
      <c r="V1808" t="s">
        <v>48</v>
      </c>
      <c r="W1808" t="s">
        <v>54</v>
      </c>
      <c r="X1808" t="s">
        <v>89</v>
      </c>
      <c r="Y1808" t="s">
        <v>54</v>
      </c>
      <c r="Z1808" t="s">
        <v>1340</v>
      </c>
      <c r="AA1808" t="s">
        <v>54</v>
      </c>
      <c r="AB1808" t="s">
        <v>57</v>
      </c>
      <c r="AC1808" t="s">
        <v>4228</v>
      </c>
      <c r="AH1808">
        <f t="shared" si="308"/>
        <v>0</v>
      </c>
      <c r="AI1808">
        <f t="shared" si="309"/>
        <v>1</v>
      </c>
      <c r="AJ1808" t="str">
        <f t="shared" si="310"/>
        <v/>
      </c>
      <c r="AK1808">
        <v>1</v>
      </c>
      <c r="AL1808" s="8">
        <f t="shared" si="311"/>
        <v>1</v>
      </c>
      <c r="AM1808" s="8">
        <f t="shared" si="312"/>
        <v>0.16666666666666666</v>
      </c>
      <c r="AN1808" s="8">
        <f t="shared" si="313"/>
        <v>230.20000000000002</v>
      </c>
      <c r="AO1808" s="8">
        <f>Table1[[#This Row],[L1 Worked Time]]+Table1[[#This Row],[Idle Time]]+Table1[[#This Row],[L1 Pend Time]]</f>
        <v>231.36666666666667</v>
      </c>
      <c r="AP1808" s="1" t="str">
        <f t="shared" si="314"/>
        <v>Thu</v>
      </c>
      <c r="AQ1808" s="6">
        <f>INT(Table1[[#This Row],[Create Date]])</f>
        <v>45050</v>
      </c>
      <c r="AR1808" s="2">
        <f t="shared" si="315"/>
        <v>45050</v>
      </c>
      <c r="AS1808" s="1" t="str">
        <f t="shared" si="316"/>
        <v>08:30:07</v>
      </c>
      <c r="AT1808" s="1" t="str">
        <f t="shared" si="317"/>
        <v>Week-1</v>
      </c>
      <c r="AU1808" s="3">
        <f t="shared" si="318"/>
        <v>0.33333333333333331</v>
      </c>
      <c r="AW1808">
        <v>0.16666666666666666</v>
      </c>
      <c r="AX1808">
        <v>1</v>
      </c>
      <c r="AY1808">
        <v>230.20000000000002</v>
      </c>
    </row>
    <row r="1809" spans="1:51" x14ac:dyDescent="0.25">
      <c r="A1809">
        <v>9876</v>
      </c>
      <c r="B1809" t="s">
        <v>117</v>
      </c>
      <c r="C1809" t="s">
        <v>42</v>
      </c>
      <c r="D1809" t="s">
        <v>43</v>
      </c>
      <c r="E1809" t="s">
        <v>3371</v>
      </c>
      <c r="F1809" t="s">
        <v>4229</v>
      </c>
      <c r="G1809" t="s">
        <v>77</v>
      </c>
      <c r="H1809" t="s">
        <v>47</v>
      </c>
      <c r="I1809" t="s">
        <v>72</v>
      </c>
      <c r="J1809" t="s">
        <v>112</v>
      </c>
      <c r="K1809" t="s">
        <v>3373</v>
      </c>
      <c r="L1809" t="s">
        <v>50</v>
      </c>
      <c r="M1809" t="s">
        <v>122</v>
      </c>
      <c r="N1809">
        <v>86</v>
      </c>
      <c r="O1809" t="s">
        <v>48</v>
      </c>
      <c r="P1809" t="s">
        <v>251</v>
      </c>
      <c r="S1809" t="s">
        <v>252</v>
      </c>
      <c r="V1809" t="s">
        <v>48</v>
      </c>
      <c r="W1809" t="s">
        <v>54</v>
      </c>
      <c r="X1809" t="s">
        <v>125</v>
      </c>
      <c r="Y1809" t="s">
        <v>54</v>
      </c>
      <c r="Z1809" t="s">
        <v>4230</v>
      </c>
      <c r="AA1809" t="s">
        <v>54</v>
      </c>
      <c r="AB1809" t="s">
        <v>57</v>
      </c>
      <c r="AC1809" t="s">
        <v>57</v>
      </c>
      <c r="AH1809">
        <f t="shared" si="308"/>
        <v>0</v>
      </c>
      <c r="AI1809">
        <f t="shared" si="309"/>
        <v>0</v>
      </c>
      <c r="AJ1809">
        <f t="shared" si="310"/>
        <v>1</v>
      </c>
      <c r="AK1809">
        <v>1</v>
      </c>
      <c r="AL1809" s="8">
        <f t="shared" si="311"/>
        <v>86</v>
      </c>
      <c r="AM1809" s="8">
        <f t="shared" si="312"/>
        <v>0.23333333333333334</v>
      </c>
      <c r="AN1809" s="8">
        <f t="shared" si="313"/>
        <v>1.6666666666666666E-2</v>
      </c>
      <c r="AO1809" s="8">
        <f>Table1[[#This Row],[L1 Worked Time]]+Table1[[#This Row],[Idle Time]]+Table1[[#This Row],[L1 Pend Time]]</f>
        <v>86.25</v>
      </c>
      <c r="AP1809" s="1" t="str">
        <f t="shared" si="314"/>
        <v>Thu</v>
      </c>
      <c r="AQ1809" s="6">
        <f>INT(Table1[[#This Row],[Create Date]])</f>
        <v>45050</v>
      </c>
      <c r="AR1809" s="2">
        <f t="shared" si="315"/>
        <v>45050</v>
      </c>
      <c r="AS1809" s="1" t="str">
        <f t="shared" si="316"/>
        <v>08:10:21</v>
      </c>
      <c r="AT1809" s="1" t="str">
        <f t="shared" si="317"/>
        <v>Week-1</v>
      </c>
      <c r="AU1809" s="3">
        <f t="shared" si="318"/>
        <v>0.33333333333333331</v>
      </c>
      <c r="AW1809">
        <v>0.23333333333333334</v>
      </c>
      <c r="AX1809">
        <v>86</v>
      </c>
      <c r="AY1809">
        <v>1.6666666666666666E-2</v>
      </c>
    </row>
    <row r="1810" spans="1:51" x14ac:dyDescent="0.25">
      <c r="A1810">
        <v>9875</v>
      </c>
      <c r="B1810" t="s">
        <v>59</v>
      </c>
      <c r="D1810" t="s">
        <v>43</v>
      </c>
      <c r="E1810" t="s">
        <v>2813</v>
      </c>
      <c r="F1810" t="s">
        <v>4231</v>
      </c>
      <c r="G1810" t="s">
        <v>181</v>
      </c>
      <c r="H1810" t="s">
        <v>72</v>
      </c>
      <c r="I1810" t="s">
        <v>72</v>
      </c>
      <c r="J1810" t="s">
        <v>48</v>
      </c>
      <c r="L1810" t="s">
        <v>50</v>
      </c>
      <c r="M1810" t="s">
        <v>65</v>
      </c>
      <c r="N1810">
        <v>1</v>
      </c>
      <c r="O1810" t="s">
        <v>48</v>
      </c>
      <c r="P1810" t="s">
        <v>66</v>
      </c>
      <c r="Q1810" t="s">
        <v>73</v>
      </c>
      <c r="V1810" t="s">
        <v>48</v>
      </c>
      <c r="W1810" t="s">
        <v>54</v>
      </c>
      <c r="X1810" t="s">
        <v>148</v>
      </c>
      <c r="Y1810" t="s">
        <v>54</v>
      </c>
      <c r="Z1810" t="s">
        <v>1767</v>
      </c>
      <c r="AA1810" t="s">
        <v>54</v>
      </c>
      <c r="AB1810" t="s">
        <v>57</v>
      </c>
      <c r="AC1810" t="s">
        <v>4232</v>
      </c>
      <c r="AH1810">
        <f t="shared" si="308"/>
        <v>0</v>
      </c>
      <c r="AI1810">
        <f t="shared" si="309"/>
        <v>1</v>
      </c>
      <c r="AJ1810" t="str">
        <f t="shared" si="310"/>
        <v/>
      </c>
      <c r="AK1810">
        <v>1</v>
      </c>
      <c r="AL1810" s="8">
        <f t="shared" si="311"/>
        <v>1</v>
      </c>
      <c r="AM1810" s="8">
        <f t="shared" si="312"/>
        <v>0.11666666666666667</v>
      </c>
      <c r="AN1810" s="8">
        <f t="shared" si="313"/>
        <v>262.38333333333333</v>
      </c>
      <c r="AO1810" s="8">
        <f>Table1[[#This Row],[L1 Worked Time]]+Table1[[#This Row],[Idle Time]]+Table1[[#This Row],[L1 Pend Time]]</f>
        <v>263.5</v>
      </c>
      <c r="AP1810" s="1" t="str">
        <f t="shared" si="314"/>
        <v>Thu</v>
      </c>
      <c r="AQ1810" s="6">
        <f>INT(Table1[[#This Row],[Create Date]])</f>
        <v>45050</v>
      </c>
      <c r="AR1810" s="2">
        <f t="shared" si="315"/>
        <v>45050</v>
      </c>
      <c r="AS1810" s="1" t="str">
        <f t="shared" si="316"/>
        <v>08:00:06</v>
      </c>
      <c r="AT1810" s="1" t="str">
        <f t="shared" si="317"/>
        <v>Week-1</v>
      </c>
      <c r="AU1810" s="3">
        <f t="shared" si="318"/>
        <v>0.33333333333333331</v>
      </c>
      <c r="AW1810">
        <v>0.11666666666666667</v>
      </c>
      <c r="AX1810">
        <v>1</v>
      </c>
      <c r="AY1810">
        <v>262.38333333333333</v>
      </c>
    </row>
    <row r="1811" spans="1:51" x14ac:dyDescent="0.25">
      <c r="A1811">
        <v>9874</v>
      </c>
      <c r="B1811" t="s">
        <v>59</v>
      </c>
      <c r="D1811" t="s">
        <v>43</v>
      </c>
      <c r="E1811" t="s">
        <v>2813</v>
      </c>
      <c r="F1811" t="s">
        <v>4231</v>
      </c>
      <c r="G1811" t="s">
        <v>181</v>
      </c>
      <c r="H1811" t="s">
        <v>72</v>
      </c>
      <c r="I1811" t="s">
        <v>72</v>
      </c>
      <c r="J1811" t="s">
        <v>64</v>
      </c>
      <c r="L1811" t="s">
        <v>50</v>
      </c>
      <c r="M1811" t="s">
        <v>65</v>
      </c>
      <c r="N1811">
        <v>1</v>
      </c>
      <c r="O1811" t="s">
        <v>48</v>
      </c>
      <c r="P1811" t="s">
        <v>66</v>
      </c>
      <c r="Q1811" t="s">
        <v>73</v>
      </c>
      <c r="V1811" t="s">
        <v>48</v>
      </c>
      <c r="W1811" t="s">
        <v>54</v>
      </c>
      <c r="X1811" t="s">
        <v>55</v>
      </c>
      <c r="Y1811" t="s">
        <v>54</v>
      </c>
      <c r="Z1811" t="s">
        <v>948</v>
      </c>
      <c r="AA1811" t="s">
        <v>54</v>
      </c>
      <c r="AB1811" t="s">
        <v>57</v>
      </c>
      <c r="AC1811" t="s">
        <v>4233</v>
      </c>
      <c r="AH1811">
        <f t="shared" si="308"/>
        <v>0</v>
      </c>
      <c r="AI1811">
        <f t="shared" si="309"/>
        <v>1</v>
      </c>
      <c r="AJ1811" t="str">
        <f t="shared" si="310"/>
        <v/>
      </c>
      <c r="AK1811">
        <v>1</v>
      </c>
      <c r="AL1811" s="8">
        <f t="shared" si="311"/>
        <v>1</v>
      </c>
      <c r="AM1811" s="8">
        <f t="shared" si="312"/>
        <v>0.15000000000000002</v>
      </c>
      <c r="AN1811" s="8">
        <f t="shared" si="313"/>
        <v>264.46666666666664</v>
      </c>
      <c r="AO1811" s="8">
        <f>Table1[[#This Row],[L1 Worked Time]]+Table1[[#This Row],[Idle Time]]+Table1[[#This Row],[L1 Pend Time]]</f>
        <v>265.61666666666662</v>
      </c>
      <c r="AP1811" s="1" t="str">
        <f t="shared" si="314"/>
        <v>Thu</v>
      </c>
      <c r="AQ1811" s="6">
        <f>INT(Table1[[#This Row],[Create Date]])</f>
        <v>45050</v>
      </c>
      <c r="AR1811" s="2">
        <f t="shared" si="315"/>
        <v>45050</v>
      </c>
      <c r="AS1811" s="1" t="str">
        <f t="shared" si="316"/>
        <v>08:00:06</v>
      </c>
      <c r="AT1811" s="1" t="str">
        <f t="shared" si="317"/>
        <v>Week-1</v>
      </c>
      <c r="AU1811" s="3">
        <f t="shared" si="318"/>
        <v>0.33333333333333331</v>
      </c>
      <c r="AW1811">
        <v>0.15000000000000002</v>
      </c>
      <c r="AX1811">
        <v>1</v>
      </c>
      <c r="AY1811">
        <v>264.46666666666664</v>
      </c>
    </row>
    <row r="1812" spans="1:51" x14ac:dyDescent="0.25">
      <c r="A1812">
        <v>9873</v>
      </c>
      <c r="B1812" t="s">
        <v>59</v>
      </c>
      <c r="D1812" t="s">
        <v>43</v>
      </c>
      <c r="E1812" t="s">
        <v>2813</v>
      </c>
      <c r="F1812" t="s">
        <v>4231</v>
      </c>
      <c r="G1812" t="s">
        <v>181</v>
      </c>
      <c r="H1812" t="s">
        <v>72</v>
      </c>
      <c r="I1812" t="s">
        <v>72</v>
      </c>
      <c r="J1812" t="s">
        <v>64</v>
      </c>
      <c r="L1812" t="s">
        <v>50</v>
      </c>
      <c r="M1812" t="s">
        <v>65</v>
      </c>
      <c r="N1812">
        <v>1</v>
      </c>
      <c r="O1812" t="s">
        <v>48</v>
      </c>
      <c r="P1812" t="s">
        <v>66</v>
      </c>
      <c r="Q1812" t="s">
        <v>73</v>
      </c>
      <c r="V1812" t="s">
        <v>48</v>
      </c>
      <c r="W1812" t="s">
        <v>54</v>
      </c>
      <c r="X1812" t="s">
        <v>55</v>
      </c>
      <c r="Y1812" t="s">
        <v>54</v>
      </c>
      <c r="Z1812" t="s">
        <v>914</v>
      </c>
      <c r="AA1812" t="s">
        <v>54</v>
      </c>
      <c r="AB1812" t="s">
        <v>57</v>
      </c>
      <c r="AC1812" t="s">
        <v>4234</v>
      </c>
      <c r="AH1812">
        <f t="shared" si="308"/>
        <v>0</v>
      </c>
      <c r="AI1812">
        <f t="shared" si="309"/>
        <v>1</v>
      </c>
      <c r="AJ1812" t="str">
        <f t="shared" si="310"/>
        <v/>
      </c>
      <c r="AK1812">
        <v>1</v>
      </c>
      <c r="AL1812" s="8">
        <f t="shared" si="311"/>
        <v>1</v>
      </c>
      <c r="AM1812" s="8">
        <f t="shared" si="312"/>
        <v>0.15000000000000002</v>
      </c>
      <c r="AN1812" s="8">
        <f t="shared" si="313"/>
        <v>265.7166666666667</v>
      </c>
      <c r="AO1812" s="8">
        <f>Table1[[#This Row],[L1 Worked Time]]+Table1[[#This Row],[Idle Time]]+Table1[[#This Row],[L1 Pend Time]]</f>
        <v>266.86666666666667</v>
      </c>
      <c r="AP1812" s="1" t="str">
        <f t="shared" si="314"/>
        <v>Thu</v>
      </c>
      <c r="AQ1812" s="6">
        <f>INT(Table1[[#This Row],[Create Date]])</f>
        <v>45050</v>
      </c>
      <c r="AR1812" s="2">
        <f t="shared" si="315"/>
        <v>45050</v>
      </c>
      <c r="AS1812" s="1" t="str">
        <f t="shared" si="316"/>
        <v>08:00:06</v>
      </c>
      <c r="AT1812" s="1" t="str">
        <f t="shared" si="317"/>
        <v>Week-1</v>
      </c>
      <c r="AU1812" s="3">
        <f t="shared" si="318"/>
        <v>0.33333333333333331</v>
      </c>
      <c r="AW1812">
        <v>0.15000000000000002</v>
      </c>
      <c r="AX1812">
        <v>1</v>
      </c>
      <c r="AY1812">
        <v>265.7166666666667</v>
      </c>
    </row>
    <row r="1813" spans="1:51" x14ac:dyDescent="0.25">
      <c r="A1813">
        <v>9872</v>
      </c>
      <c r="B1813" t="s">
        <v>59</v>
      </c>
      <c r="D1813" t="s">
        <v>43</v>
      </c>
      <c r="E1813" t="s">
        <v>2813</v>
      </c>
      <c r="F1813" t="s">
        <v>4231</v>
      </c>
      <c r="G1813" t="s">
        <v>181</v>
      </c>
      <c r="H1813" t="s">
        <v>72</v>
      </c>
      <c r="I1813" t="s">
        <v>72</v>
      </c>
      <c r="J1813" t="s">
        <v>48</v>
      </c>
      <c r="L1813" t="s">
        <v>50</v>
      </c>
      <c r="M1813" t="s">
        <v>65</v>
      </c>
      <c r="N1813">
        <v>1</v>
      </c>
      <c r="O1813" t="s">
        <v>48</v>
      </c>
      <c r="P1813" t="s">
        <v>66</v>
      </c>
      <c r="Q1813" t="s">
        <v>73</v>
      </c>
      <c r="V1813" t="s">
        <v>48</v>
      </c>
      <c r="W1813" t="s">
        <v>54</v>
      </c>
      <c r="X1813" t="s">
        <v>89</v>
      </c>
      <c r="Y1813" t="s">
        <v>54</v>
      </c>
      <c r="Z1813" t="s">
        <v>3333</v>
      </c>
      <c r="AA1813" t="s">
        <v>54</v>
      </c>
      <c r="AB1813" t="s">
        <v>57</v>
      </c>
      <c r="AC1813" t="s">
        <v>4235</v>
      </c>
      <c r="AH1813">
        <f t="shared" si="308"/>
        <v>0</v>
      </c>
      <c r="AI1813">
        <f t="shared" si="309"/>
        <v>1</v>
      </c>
      <c r="AJ1813" t="str">
        <f t="shared" si="310"/>
        <v/>
      </c>
      <c r="AK1813">
        <v>1</v>
      </c>
      <c r="AL1813" s="8">
        <f t="shared" si="311"/>
        <v>1</v>
      </c>
      <c r="AM1813" s="8">
        <f t="shared" si="312"/>
        <v>0.16666666666666666</v>
      </c>
      <c r="AN1813" s="8">
        <f t="shared" si="313"/>
        <v>270.38333333333333</v>
      </c>
      <c r="AO1813" s="8">
        <f>Table1[[#This Row],[L1 Worked Time]]+Table1[[#This Row],[Idle Time]]+Table1[[#This Row],[L1 Pend Time]]</f>
        <v>271.55</v>
      </c>
      <c r="AP1813" s="1" t="str">
        <f t="shared" si="314"/>
        <v>Thu</v>
      </c>
      <c r="AQ1813" s="6">
        <f>INT(Table1[[#This Row],[Create Date]])</f>
        <v>45050</v>
      </c>
      <c r="AR1813" s="2">
        <f t="shared" si="315"/>
        <v>45050</v>
      </c>
      <c r="AS1813" s="1" t="str">
        <f t="shared" si="316"/>
        <v>08:00:06</v>
      </c>
      <c r="AT1813" s="1" t="str">
        <f t="shared" si="317"/>
        <v>Week-1</v>
      </c>
      <c r="AU1813" s="3">
        <f t="shared" si="318"/>
        <v>0.33333333333333331</v>
      </c>
      <c r="AW1813">
        <v>0.16666666666666666</v>
      </c>
      <c r="AX1813">
        <v>1</v>
      </c>
      <c r="AY1813">
        <v>270.38333333333333</v>
      </c>
    </row>
    <row r="1814" spans="1:51" x14ac:dyDescent="0.25">
      <c r="A1814">
        <v>9871</v>
      </c>
      <c r="B1814" t="s">
        <v>59</v>
      </c>
      <c r="D1814" t="s">
        <v>43</v>
      </c>
      <c r="E1814" t="s">
        <v>2813</v>
      </c>
      <c r="F1814" t="s">
        <v>4231</v>
      </c>
      <c r="G1814" t="s">
        <v>181</v>
      </c>
      <c r="H1814" t="s">
        <v>72</v>
      </c>
      <c r="I1814" t="s">
        <v>72</v>
      </c>
      <c r="J1814" t="s">
        <v>64</v>
      </c>
      <c r="L1814" t="s">
        <v>50</v>
      </c>
      <c r="M1814" t="s">
        <v>65</v>
      </c>
      <c r="N1814">
        <v>1</v>
      </c>
      <c r="O1814" t="s">
        <v>48</v>
      </c>
      <c r="P1814" t="s">
        <v>66</v>
      </c>
      <c r="Q1814" t="s">
        <v>73</v>
      </c>
      <c r="V1814" t="s">
        <v>48</v>
      </c>
      <c r="W1814" t="s">
        <v>54</v>
      </c>
      <c r="X1814" t="s">
        <v>148</v>
      </c>
      <c r="Y1814" t="s">
        <v>54</v>
      </c>
      <c r="Z1814" t="s">
        <v>4226</v>
      </c>
      <c r="AA1814" t="s">
        <v>54</v>
      </c>
      <c r="AB1814" t="s">
        <v>57</v>
      </c>
      <c r="AC1814" t="s">
        <v>4236</v>
      </c>
      <c r="AH1814">
        <f t="shared" si="308"/>
        <v>0</v>
      </c>
      <c r="AI1814">
        <f t="shared" si="309"/>
        <v>1</v>
      </c>
      <c r="AJ1814" t="str">
        <f t="shared" si="310"/>
        <v/>
      </c>
      <c r="AK1814">
        <v>1</v>
      </c>
      <c r="AL1814" s="8">
        <f t="shared" si="311"/>
        <v>1</v>
      </c>
      <c r="AM1814" s="8">
        <f t="shared" si="312"/>
        <v>0.11666666666666667</v>
      </c>
      <c r="AN1814" s="8">
        <f t="shared" si="313"/>
        <v>279.39999999999998</v>
      </c>
      <c r="AO1814" s="8">
        <f>Table1[[#This Row],[L1 Worked Time]]+Table1[[#This Row],[Idle Time]]+Table1[[#This Row],[L1 Pend Time]]</f>
        <v>280.51666666666665</v>
      </c>
      <c r="AP1814" s="1" t="str">
        <f t="shared" si="314"/>
        <v>Thu</v>
      </c>
      <c r="AQ1814" s="6">
        <f>INT(Table1[[#This Row],[Create Date]])</f>
        <v>45050</v>
      </c>
      <c r="AR1814" s="2">
        <f t="shared" si="315"/>
        <v>45050</v>
      </c>
      <c r="AS1814" s="1" t="str">
        <f t="shared" si="316"/>
        <v>08:00:06</v>
      </c>
      <c r="AT1814" s="1" t="str">
        <f t="shared" si="317"/>
        <v>Week-1</v>
      </c>
      <c r="AU1814" s="3">
        <f t="shared" si="318"/>
        <v>0.33333333333333331</v>
      </c>
      <c r="AW1814">
        <v>0.11666666666666667</v>
      </c>
      <c r="AX1814">
        <v>1</v>
      </c>
      <c r="AY1814">
        <v>279.39999999999998</v>
      </c>
    </row>
    <row r="1815" spans="1:51" x14ac:dyDescent="0.25">
      <c r="A1815">
        <v>9870</v>
      </c>
      <c r="B1815" t="s">
        <v>59</v>
      </c>
      <c r="D1815" t="s">
        <v>43</v>
      </c>
      <c r="E1815" t="s">
        <v>2813</v>
      </c>
      <c r="F1815" t="s">
        <v>4237</v>
      </c>
      <c r="G1815" t="s">
        <v>181</v>
      </c>
      <c r="H1815" t="s">
        <v>72</v>
      </c>
      <c r="I1815" t="s">
        <v>72</v>
      </c>
      <c r="J1815" t="s">
        <v>64</v>
      </c>
      <c r="L1815" t="s">
        <v>50</v>
      </c>
      <c r="M1815" t="s">
        <v>65</v>
      </c>
      <c r="N1815">
        <v>1</v>
      </c>
      <c r="O1815" t="s">
        <v>48</v>
      </c>
      <c r="P1815" t="s">
        <v>66</v>
      </c>
      <c r="Q1815" t="s">
        <v>73</v>
      </c>
      <c r="V1815" t="s">
        <v>48</v>
      </c>
      <c r="W1815" t="s">
        <v>54</v>
      </c>
      <c r="X1815" t="s">
        <v>148</v>
      </c>
      <c r="Y1815" t="s">
        <v>54</v>
      </c>
      <c r="Z1815" t="s">
        <v>232</v>
      </c>
      <c r="AA1815" t="s">
        <v>54</v>
      </c>
      <c r="AB1815" t="s">
        <v>57</v>
      </c>
      <c r="AC1815" t="s">
        <v>4238</v>
      </c>
      <c r="AH1815">
        <f t="shared" si="308"/>
        <v>0</v>
      </c>
      <c r="AI1815">
        <f t="shared" si="309"/>
        <v>1</v>
      </c>
      <c r="AJ1815" t="str">
        <f t="shared" si="310"/>
        <v/>
      </c>
      <c r="AK1815">
        <v>1</v>
      </c>
      <c r="AL1815" s="8">
        <f t="shared" si="311"/>
        <v>1</v>
      </c>
      <c r="AM1815" s="8">
        <f t="shared" si="312"/>
        <v>0.11666666666666667</v>
      </c>
      <c r="AN1815" s="8">
        <f t="shared" si="313"/>
        <v>302.93333333333328</v>
      </c>
      <c r="AO1815" s="8">
        <f>Table1[[#This Row],[L1 Worked Time]]+Table1[[#This Row],[Idle Time]]+Table1[[#This Row],[L1 Pend Time]]</f>
        <v>304.04999999999995</v>
      </c>
      <c r="AP1815" s="1" t="str">
        <f t="shared" si="314"/>
        <v>Thu</v>
      </c>
      <c r="AQ1815" s="6">
        <f>INT(Table1[[#This Row],[Create Date]])</f>
        <v>45050</v>
      </c>
      <c r="AR1815" s="2">
        <f t="shared" si="315"/>
        <v>45050</v>
      </c>
      <c r="AS1815" s="1" t="str">
        <f t="shared" si="316"/>
        <v>07:30:07</v>
      </c>
      <c r="AT1815" s="1" t="str">
        <f t="shared" si="317"/>
        <v>Week-1</v>
      </c>
      <c r="AU1815" s="3">
        <f t="shared" si="318"/>
        <v>0.29166666666666663</v>
      </c>
      <c r="AW1815">
        <v>0.11666666666666667</v>
      </c>
      <c r="AX1815">
        <v>1</v>
      </c>
      <c r="AY1815">
        <v>302.93333333333328</v>
      </c>
    </row>
    <row r="1816" spans="1:51" x14ac:dyDescent="0.25">
      <c r="A1816">
        <v>9869</v>
      </c>
      <c r="B1816" t="s">
        <v>59</v>
      </c>
      <c r="D1816" t="s">
        <v>43</v>
      </c>
      <c r="E1816" t="s">
        <v>2813</v>
      </c>
      <c r="F1816" t="s">
        <v>4237</v>
      </c>
      <c r="G1816" t="s">
        <v>181</v>
      </c>
      <c r="H1816" t="s">
        <v>72</v>
      </c>
      <c r="I1816" t="s">
        <v>72</v>
      </c>
      <c r="J1816" t="s">
        <v>64</v>
      </c>
      <c r="L1816" t="s">
        <v>50</v>
      </c>
      <c r="M1816" t="s">
        <v>65</v>
      </c>
      <c r="N1816">
        <v>1</v>
      </c>
      <c r="O1816" t="s">
        <v>48</v>
      </c>
      <c r="P1816" t="s">
        <v>66</v>
      </c>
      <c r="Q1816" t="s">
        <v>73</v>
      </c>
      <c r="V1816" t="s">
        <v>48</v>
      </c>
      <c r="W1816" t="s">
        <v>54</v>
      </c>
      <c r="X1816" t="s">
        <v>55</v>
      </c>
      <c r="Y1816" t="s">
        <v>54</v>
      </c>
      <c r="Z1816" t="s">
        <v>945</v>
      </c>
      <c r="AA1816" t="s">
        <v>54</v>
      </c>
      <c r="AB1816" t="s">
        <v>57</v>
      </c>
      <c r="AC1816" t="s">
        <v>4239</v>
      </c>
      <c r="AH1816">
        <f t="shared" si="308"/>
        <v>0</v>
      </c>
      <c r="AI1816">
        <f t="shared" si="309"/>
        <v>1</v>
      </c>
      <c r="AJ1816" t="str">
        <f t="shared" si="310"/>
        <v/>
      </c>
      <c r="AK1816">
        <v>1</v>
      </c>
      <c r="AL1816" s="8">
        <f t="shared" si="311"/>
        <v>1</v>
      </c>
      <c r="AM1816" s="8">
        <f t="shared" si="312"/>
        <v>0.15000000000000002</v>
      </c>
      <c r="AN1816" s="8">
        <f t="shared" si="313"/>
        <v>309.26666666666665</v>
      </c>
      <c r="AO1816" s="8">
        <f>Table1[[#This Row],[L1 Worked Time]]+Table1[[#This Row],[Idle Time]]+Table1[[#This Row],[L1 Pend Time]]</f>
        <v>310.41666666666663</v>
      </c>
      <c r="AP1816" s="1" t="str">
        <f t="shared" si="314"/>
        <v>Thu</v>
      </c>
      <c r="AQ1816" s="6">
        <f>INT(Table1[[#This Row],[Create Date]])</f>
        <v>45050</v>
      </c>
      <c r="AR1816" s="2">
        <f t="shared" si="315"/>
        <v>45050</v>
      </c>
      <c r="AS1816" s="1" t="str">
        <f t="shared" si="316"/>
        <v>07:30:07</v>
      </c>
      <c r="AT1816" s="1" t="str">
        <f t="shared" si="317"/>
        <v>Week-1</v>
      </c>
      <c r="AU1816" s="3">
        <f t="shared" si="318"/>
        <v>0.29166666666666663</v>
      </c>
      <c r="AW1816">
        <v>0.15000000000000002</v>
      </c>
      <c r="AX1816">
        <v>1</v>
      </c>
      <c r="AY1816">
        <v>309.26666666666665</v>
      </c>
    </row>
    <row r="1817" spans="1:51" x14ac:dyDescent="0.25">
      <c r="A1817">
        <v>9868</v>
      </c>
      <c r="B1817" t="s">
        <v>59</v>
      </c>
      <c r="D1817" t="s">
        <v>43</v>
      </c>
      <c r="E1817" t="s">
        <v>2813</v>
      </c>
      <c r="F1817" t="s">
        <v>4237</v>
      </c>
      <c r="G1817" t="s">
        <v>181</v>
      </c>
      <c r="H1817" t="s">
        <v>72</v>
      </c>
      <c r="I1817" t="s">
        <v>72</v>
      </c>
      <c r="J1817" t="s">
        <v>64</v>
      </c>
      <c r="L1817" t="s">
        <v>50</v>
      </c>
      <c r="M1817" t="s">
        <v>65</v>
      </c>
      <c r="N1817">
        <v>1</v>
      </c>
      <c r="O1817" t="s">
        <v>48</v>
      </c>
      <c r="P1817" t="s">
        <v>66</v>
      </c>
      <c r="Q1817" t="s">
        <v>73</v>
      </c>
      <c r="V1817" t="s">
        <v>48</v>
      </c>
      <c r="W1817" t="s">
        <v>54</v>
      </c>
      <c r="X1817" t="s">
        <v>84</v>
      </c>
      <c r="Y1817" t="s">
        <v>54</v>
      </c>
      <c r="Z1817" t="s">
        <v>1406</v>
      </c>
      <c r="AA1817" t="s">
        <v>54</v>
      </c>
      <c r="AB1817" t="s">
        <v>57</v>
      </c>
      <c r="AC1817" t="s">
        <v>4240</v>
      </c>
      <c r="AH1817">
        <f t="shared" si="308"/>
        <v>0</v>
      </c>
      <c r="AI1817">
        <f t="shared" si="309"/>
        <v>1</v>
      </c>
      <c r="AJ1817" t="str">
        <f t="shared" si="310"/>
        <v/>
      </c>
      <c r="AK1817">
        <v>1</v>
      </c>
      <c r="AL1817" s="8">
        <f t="shared" si="311"/>
        <v>1</v>
      </c>
      <c r="AM1817" s="8">
        <f t="shared" si="312"/>
        <v>0.18333333333333332</v>
      </c>
      <c r="AN1817" s="8">
        <f t="shared" si="313"/>
        <v>311.08333333333331</v>
      </c>
      <c r="AO1817" s="8">
        <f>Table1[[#This Row],[L1 Worked Time]]+Table1[[#This Row],[Idle Time]]+Table1[[#This Row],[L1 Pend Time]]</f>
        <v>312.26666666666665</v>
      </c>
      <c r="AP1817" s="1" t="str">
        <f t="shared" si="314"/>
        <v>Thu</v>
      </c>
      <c r="AQ1817" s="6">
        <f>INT(Table1[[#This Row],[Create Date]])</f>
        <v>45050</v>
      </c>
      <c r="AR1817" s="2">
        <f t="shared" si="315"/>
        <v>45050</v>
      </c>
      <c r="AS1817" s="1" t="str">
        <f t="shared" si="316"/>
        <v>07:30:07</v>
      </c>
      <c r="AT1817" s="1" t="str">
        <f t="shared" si="317"/>
        <v>Week-1</v>
      </c>
      <c r="AU1817" s="3">
        <f t="shared" si="318"/>
        <v>0.29166666666666663</v>
      </c>
      <c r="AW1817">
        <v>0.18333333333333332</v>
      </c>
      <c r="AX1817">
        <v>1</v>
      </c>
      <c r="AY1817">
        <v>311.08333333333331</v>
      </c>
    </row>
    <row r="1818" spans="1:51" x14ac:dyDescent="0.25">
      <c r="A1818">
        <v>9867</v>
      </c>
      <c r="B1818" t="s">
        <v>59</v>
      </c>
      <c r="D1818" t="s">
        <v>43</v>
      </c>
      <c r="E1818" t="s">
        <v>2813</v>
      </c>
      <c r="F1818" t="s">
        <v>4237</v>
      </c>
      <c r="G1818" t="s">
        <v>181</v>
      </c>
      <c r="H1818" t="s">
        <v>72</v>
      </c>
      <c r="I1818" t="s">
        <v>72</v>
      </c>
      <c r="J1818" t="s">
        <v>64</v>
      </c>
      <c r="L1818" t="s">
        <v>50</v>
      </c>
      <c r="M1818" t="s">
        <v>65</v>
      </c>
      <c r="N1818">
        <v>1</v>
      </c>
      <c r="O1818" t="s">
        <v>48</v>
      </c>
      <c r="P1818" t="s">
        <v>66</v>
      </c>
      <c r="Q1818" t="s">
        <v>73</v>
      </c>
      <c r="V1818" t="s">
        <v>48</v>
      </c>
      <c r="W1818" t="s">
        <v>54</v>
      </c>
      <c r="X1818" t="s">
        <v>55</v>
      </c>
      <c r="Y1818" t="s">
        <v>54</v>
      </c>
      <c r="Z1818" t="s">
        <v>914</v>
      </c>
      <c r="AA1818" t="s">
        <v>54</v>
      </c>
      <c r="AB1818" t="s">
        <v>57</v>
      </c>
      <c r="AC1818" t="s">
        <v>4241</v>
      </c>
      <c r="AH1818">
        <f t="shared" si="308"/>
        <v>0</v>
      </c>
      <c r="AI1818">
        <f t="shared" si="309"/>
        <v>1</v>
      </c>
      <c r="AJ1818" t="str">
        <f t="shared" si="310"/>
        <v/>
      </c>
      <c r="AK1818">
        <v>1</v>
      </c>
      <c r="AL1818" s="8">
        <f t="shared" si="311"/>
        <v>1</v>
      </c>
      <c r="AM1818" s="8">
        <f t="shared" si="312"/>
        <v>0.15000000000000002</v>
      </c>
      <c r="AN1818" s="8">
        <f t="shared" si="313"/>
        <v>313.13333333333327</v>
      </c>
      <c r="AO1818" s="8">
        <f>Table1[[#This Row],[L1 Worked Time]]+Table1[[#This Row],[Idle Time]]+Table1[[#This Row],[L1 Pend Time]]</f>
        <v>314.28333333333325</v>
      </c>
      <c r="AP1818" s="1" t="str">
        <f t="shared" si="314"/>
        <v>Thu</v>
      </c>
      <c r="AQ1818" s="6">
        <f>INT(Table1[[#This Row],[Create Date]])</f>
        <v>45050</v>
      </c>
      <c r="AR1818" s="2">
        <f t="shared" si="315"/>
        <v>45050</v>
      </c>
      <c r="AS1818" s="1" t="str">
        <f t="shared" si="316"/>
        <v>07:30:07</v>
      </c>
      <c r="AT1818" s="1" t="str">
        <f t="shared" si="317"/>
        <v>Week-1</v>
      </c>
      <c r="AU1818" s="3">
        <f t="shared" si="318"/>
        <v>0.29166666666666663</v>
      </c>
      <c r="AW1818">
        <v>0.15000000000000002</v>
      </c>
      <c r="AX1818">
        <v>1</v>
      </c>
      <c r="AY1818">
        <v>313.13333333333327</v>
      </c>
    </row>
    <row r="1819" spans="1:51" x14ac:dyDescent="0.25">
      <c r="A1819">
        <v>9866</v>
      </c>
      <c r="B1819" t="s">
        <v>59</v>
      </c>
      <c r="D1819" t="s">
        <v>43</v>
      </c>
      <c r="E1819" t="s">
        <v>2813</v>
      </c>
      <c r="F1819" t="s">
        <v>4237</v>
      </c>
      <c r="G1819" t="s">
        <v>181</v>
      </c>
      <c r="H1819" t="s">
        <v>72</v>
      </c>
      <c r="I1819" t="s">
        <v>72</v>
      </c>
      <c r="J1819" t="s">
        <v>64</v>
      </c>
      <c r="L1819" t="s">
        <v>50</v>
      </c>
      <c r="M1819" t="s">
        <v>65</v>
      </c>
      <c r="N1819">
        <v>1</v>
      </c>
      <c r="O1819" t="s">
        <v>48</v>
      </c>
      <c r="P1819" t="s">
        <v>66</v>
      </c>
      <c r="Q1819" t="s">
        <v>73</v>
      </c>
      <c r="V1819" t="s">
        <v>48</v>
      </c>
      <c r="W1819" t="s">
        <v>54</v>
      </c>
      <c r="X1819" t="s">
        <v>89</v>
      </c>
      <c r="Y1819" t="s">
        <v>54</v>
      </c>
      <c r="Z1819" t="s">
        <v>897</v>
      </c>
      <c r="AA1819" t="s">
        <v>54</v>
      </c>
      <c r="AB1819" t="s">
        <v>57</v>
      </c>
      <c r="AC1819" t="s">
        <v>4242</v>
      </c>
      <c r="AH1819">
        <f t="shared" si="308"/>
        <v>0</v>
      </c>
      <c r="AI1819">
        <f t="shared" si="309"/>
        <v>1</v>
      </c>
      <c r="AJ1819" t="str">
        <f t="shared" si="310"/>
        <v/>
      </c>
      <c r="AK1819">
        <v>1</v>
      </c>
      <c r="AL1819" s="8">
        <f t="shared" si="311"/>
        <v>1</v>
      </c>
      <c r="AM1819" s="8">
        <f t="shared" si="312"/>
        <v>0.16666666666666666</v>
      </c>
      <c r="AN1819" s="8">
        <f t="shared" si="313"/>
        <v>316.8</v>
      </c>
      <c r="AO1819" s="8">
        <f>Table1[[#This Row],[L1 Worked Time]]+Table1[[#This Row],[Idle Time]]+Table1[[#This Row],[L1 Pend Time]]</f>
        <v>317.9666666666667</v>
      </c>
      <c r="AP1819" s="1" t="str">
        <f t="shared" si="314"/>
        <v>Thu</v>
      </c>
      <c r="AQ1819" s="6">
        <f>INT(Table1[[#This Row],[Create Date]])</f>
        <v>45050</v>
      </c>
      <c r="AR1819" s="2">
        <f t="shared" si="315"/>
        <v>45050</v>
      </c>
      <c r="AS1819" s="1" t="str">
        <f t="shared" si="316"/>
        <v>07:30:07</v>
      </c>
      <c r="AT1819" s="1" t="str">
        <f t="shared" si="317"/>
        <v>Week-1</v>
      </c>
      <c r="AU1819" s="3">
        <f t="shared" si="318"/>
        <v>0.29166666666666663</v>
      </c>
      <c r="AW1819">
        <v>0.16666666666666666</v>
      </c>
      <c r="AX1819">
        <v>1</v>
      </c>
      <c r="AY1819">
        <v>316.8</v>
      </c>
    </row>
    <row r="1820" spans="1:51" x14ac:dyDescent="0.25">
      <c r="A1820">
        <v>9865</v>
      </c>
      <c r="B1820" t="s">
        <v>59</v>
      </c>
      <c r="D1820" t="s">
        <v>43</v>
      </c>
      <c r="E1820" t="s">
        <v>2813</v>
      </c>
      <c r="F1820" t="s">
        <v>4243</v>
      </c>
      <c r="G1820" t="s">
        <v>181</v>
      </c>
      <c r="H1820" t="s">
        <v>72</v>
      </c>
      <c r="I1820" t="s">
        <v>72</v>
      </c>
      <c r="J1820" t="s">
        <v>64</v>
      </c>
      <c r="L1820" t="s">
        <v>50</v>
      </c>
      <c r="M1820" t="s">
        <v>65</v>
      </c>
      <c r="N1820">
        <v>1</v>
      </c>
      <c r="O1820" t="s">
        <v>48</v>
      </c>
      <c r="P1820" t="s">
        <v>66</v>
      </c>
      <c r="Q1820" t="s">
        <v>73</v>
      </c>
      <c r="V1820" t="s">
        <v>48</v>
      </c>
      <c r="W1820" t="s">
        <v>54</v>
      </c>
      <c r="X1820" t="s">
        <v>55</v>
      </c>
      <c r="Y1820" t="s">
        <v>54</v>
      </c>
      <c r="Z1820" t="s">
        <v>4244</v>
      </c>
      <c r="AA1820" t="s">
        <v>54</v>
      </c>
      <c r="AB1820" t="s">
        <v>57</v>
      </c>
      <c r="AC1820" t="s">
        <v>4245</v>
      </c>
      <c r="AH1820">
        <f t="shared" si="308"/>
        <v>0</v>
      </c>
      <c r="AI1820">
        <f t="shared" si="309"/>
        <v>1</v>
      </c>
      <c r="AJ1820" t="str">
        <f t="shared" si="310"/>
        <v/>
      </c>
      <c r="AK1820">
        <v>1</v>
      </c>
      <c r="AL1820" s="8">
        <f t="shared" si="311"/>
        <v>1</v>
      </c>
      <c r="AM1820" s="8">
        <f t="shared" si="312"/>
        <v>0.15000000000000002</v>
      </c>
      <c r="AN1820" s="8">
        <f t="shared" si="313"/>
        <v>333.2833333333333</v>
      </c>
      <c r="AO1820" s="8">
        <f>Table1[[#This Row],[L1 Worked Time]]+Table1[[#This Row],[Idle Time]]+Table1[[#This Row],[L1 Pend Time]]</f>
        <v>334.43333333333328</v>
      </c>
      <c r="AP1820" s="1" t="str">
        <f t="shared" si="314"/>
        <v>Thu</v>
      </c>
      <c r="AQ1820" s="6">
        <f>INT(Table1[[#This Row],[Create Date]])</f>
        <v>45050</v>
      </c>
      <c r="AR1820" s="2">
        <f t="shared" si="315"/>
        <v>45050</v>
      </c>
      <c r="AS1820" s="1" t="str">
        <f t="shared" si="316"/>
        <v>07:00:07</v>
      </c>
      <c r="AT1820" s="1" t="str">
        <f t="shared" si="317"/>
        <v>Week-1</v>
      </c>
      <c r="AU1820" s="3">
        <f t="shared" si="318"/>
        <v>0.29166666666666663</v>
      </c>
      <c r="AW1820">
        <v>0.15000000000000002</v>
      </c>
      <c r="AX1820">
        <v>1</v>
      </c>
      <c r="AY1820">
        <v>333.2833333333333</v>
      </c>
    </row>
    <row r="1821" spans="1:51" x14ac:dyDescent="0.25">
      <c r="A1821">
        <v>9863</v>
      </c>
      <c r="B1821" t="s">
        <v>59</v>
      </c>
      <c r="D1821" t="s">
        <v>43</v>
      </c>
      <c r="E1821" t="s">
        <v>2813</v>
      </c>
      <c r="F1821" t="s">
        <v>4243</v>
      </c>
      <c r="G1821" t="s">
        <v>181</v>
      </c>
      <c r="H1821" t="s">
        <v>72</v>
      </c>
      <c r="I1821" t="s">
        <v>72</v>
      </c>
      <c r="J1821" t="s">
        <v>64</v>
      </c>
      <c r="L1821" t="s">
        <v>50</v>
      </c>
      <c r="M1821" t="s">
        <v>65</v>
      </c>
      <c r="N1821">
        <v>1</v>
      </c>
      <c r="O1821" t="s">
        <v>48</v>
      </c>
      <c r="P1821" t="s">
        <v>66</v>
      </c>
      <c r="Q1821" t="s">
        <v>73</v>
      </c>
      <c r="V1821" t="s">
        <v>48</v>
      </c>
      <c r="W1821" t="s">
        <v>54</v>
      </c>
      <c r="X1821" t="s">
        <v>78</v>
      </c>
      <c r="Y1821" t="s">
        <v>54</v>
      </c>
      <c r="Z1821" t="s">
        <v>825</v>
      </c>
      <c r="AA1821" t="s">
        <v>54</v>
      </c>
      <c r="AB1821" t="s">
        <v>57</v>
      </c>
      <c r="AC1821" t="s">
        <v>4246</v>
      </c>
      <c r="AH1821">
        <f t="shared" si="308"/>
        <v>0</v>
      </c>
      <c r="AI1821">
        <f t="shared" si="309"/>
        <v>1</v>
      </c>
      <c r="AJ1821" t="str">
        <f t="shared" si="310"/>
        <v/>
      </c>
      <c r="AK1821">
        <v>1</v>
      </c>
      <c r="AL1821" s="8">
        <f t="shared" si="311"/>
        <v>1</v>
      </c>
      <c r="AM1821" s="8">
        <f t="shared" si="312"/>
        <v>0.13333333333333333</v>
      </c>
      <c r="AN1821" s="8">
        <f t="shared" si="313"/>
        <v>335.18333333333334</v>
      </c>
      <c r="AO1821" s="8">
        <f>Table1[[#This Row],[L1 Worked Time]]+Table1[[#This Row],[Idle Time]]+Table1[[#This Row],[L1 Pend Time]]</f>
        <v>336.31666666666666</v>
      </c>
      <c r="AP1821" s="1" t="str">
        <f t="shared" si="314"/>
        <v>Thu</v>
      </c>
      <c r="AQ1821" s="6">
        <f>INT(Table1[[#This Row],[Create Date]])</f>
        <v>45050</v>
      </c>
      <c r="AR1821" s="2">
        <f t="shared" si="315"/>
        <v>45050</v>
      </c>
      <c r="AS1821" s="1" t="str">
        <f t="shared" si="316"/>
        <v>07:00:07</v>
      </c>
      <c r="AT1821" s="1" t="str">
        <f t="shared" si="317"/>
        <v>Week-1</v>
      </c>
      <c r="AU1821" s="3">
        <f t="shared" si="318"/>
        <v>0.29166666666666663</v>
      </c>
      <c r="AW1821">
        <v>0.13333333333333333</v>
      </c>
      <c r="AX1821">
        <v>1</v>
      </c>
      <c r="AY1821">
        <v>335.18333333333334</v>
      </c>
    </row>
    <row r="1822" spans="1:51" x14ac:dyDescent="0.25">
      <c r="A1822">
        <v>9864</v>
      </c>
      <c r="B1822" t="s">
        <v>59</v>
      </c>
      <c r="D1822" t="s">
        <v>43</v>
      </c>
      <c r="E1822" t="s">
        <v>2813</v>
      </c>
      <c r="F1822" t="s">
        <v>4243</v>
      </c>
      <c r="G1822" t="s">
        <v>181</v>
      </c>
      <c r="H1822" t="s">
        <v>72</v>
      </c>
      <c r="I1822" t="s">
        <v>72</v>
      </c>
      <c r="J1822" t="s">
        <v>64</v>
      </c>
      <c r="L1822" t="s">
        <v>50</v>
      </c>
      <c r="M1822" t="s">
        <v>65</v>
      </c>
      <c r="N1822">
        <v>2</v>
      </c>
      <c r="O1822" t="s">
        <v>48</v>
      </c>
      <c r="P1822" t="s">
        <v>66</v>
      </c>
      <c r="Q1822" t="s">
        <v>73</v>
      </c>
      <c r="V1822" t="s">
        <v>48</v>
      </c>
      <c r="W1822" t="s">
        <v>54</v>
      </c>
      <c r="X1822" t="s">
        <v>148</v>
      </c>
      <c r="Y1822" t="s">
        <v>54</v>
      </c>
      <c r="Z1822" t="s">
        <v>1786</v>
      </c>
      <c r="AA1822" t="s">
        <v>54</v>
      </c>
      <c r="AB1822" t="s">
        <v>57</v>
      </c>
      <c r="AC1822" t="s">
        <v>4247</v>
      </c>
      <c r="AH1822">
        <f t="shared" si="308"/>
        <v>0</v>
      </c>
      <c r="AI1822">
        <f t="shared" si="309"/>
        <v>1</v>
      </c>
      <c r="AJ1822" t="str">
        <f t="shared" si="310"/>
        <v/>
      </c>
      <c r="AK1822">
        <v>1</v>
      </c>
      <c r="AL1822" s="8">
        <f t="shared" si="311"/>
        <v>2</v>
      </c>
      <c r="AM1822" s="8">
        <f t="shared" si="312"/>
        <v>0.11666666666666667</v>
      </c>
      <c r="AN1822" s="8">
        <f t="shared" si="313"/>
        <v>336.95000000000005</v>
      </c>
      <c r="AO1822" s="8">
        <f>Table1[[#This Row],[L1 Worked Time]]+Table1[[#This Row],[Idle Time]]+Table1[[#This Row],[L1 Pend Time]]</f>
        <v>339.06666666666672</v>
      </c>
      <c r="AP1822" s="1" t="str">
        <f t="shared" si="314"/>
        <v>Thu</v>
      </c>
      <c r="AQ1822" s="6">
        <f>INT(Table1[[#This Row],[Create Date]])</f>
        <v>45050</v>
      </c>
      <c r="AR1822" s="2">
        <f t="shared" si="315"/>
        <v>45050</v>
      </c>
      <c r="AS1822" s="1" t="str">
        <f t="shared" si="316"/>
        <v>07:00:07</v>
      </c>
      <c r="AT1822" s="1" t="str">
        <f t="shared" si="317"/>
        <v>Week-1</v>
      </c>
      <c r="AU1822" s="3">
        <f t="shared" si="318"/>
        <v>0.29166666666666663</v>
      </c>
      <c r="AW1822">
        <v>0.11666666666666667</v>
      </c>
      <c r="AX1822">
        <v>2</v>
      </c>
      <c r="AY1822">
        <v>336.95000000000005</v>
      </c>
    </row>
    <row r="1823" spans="1:51" x14ac:dyDescent="0.25">
      <c r="A1823">
        <v>9862</v>
      </c>
      <c r="B1823" t="s">
        <v>59</v>
      </c>
      <c r="D1823" t="s">
        <v>43</v>
      </c>
      <c r="E1823" t="s">
        <v>2813</v>
      </c>
      <c r="F1823" t="s">
        <v>4243</v>
      </c>
      <c r="G1823" t="s">
        <v>181</v>
      </c>
      <c r="H1823" t="s">
        <v>72</v>
      </c>
      <c r="I1823" t="s">
        <v>72</v>
      </c>
      <c r="J1823" t="s">
        <v>48</v>
      </c>
      <c r="L1823" t="s">
        <v>50</v>
      </c>
      <c r="M1823" t="s">
        <v>65</v>
      </c>
      <c r="N1823">
        <v>2</v>
      </c>
      <c r="O1823" t="s">
        <v>48</v>
      </c>
      <c r="P1823" t="s">
        <v>66</v>
      </c>
      <c r="Q1823" t="s">
        <v>73</v>
      </c>
      <c r="V1823" t="s">
        <v>48</v>
      </c>
      <c r="W1823" t="s">
        <v>54</v>
      </c>
      <c r="X1823" t="s">
        <v>78</v>
      </c>
      <c r="Y1823" t="s">
        <v>54</v>
      </c>
      <c r="Z1823" t="s">
        <v>4248</v>
      </c>
      <c r="AA1823" t="s">
        <v>54</v>
      </c>
      <c r="AB1823" t="s">
        <v>57</v>
      </c>
      <c r="AC1823" t="s">
        <v>4249</v>
      </c>
      <c r="AH1823">
        <f t="shared" si="308"/>
        <v>0</v>
      </c>
      <c r="AI1823">
        <f t="shared" si="309"/>
        <v>1</v>
      </c>
      <c r="AJ1823" t="str">
        <f t="shared" si="310"/>
        <v/>
      </c>
      <c r="AK1823">
        <v>1</v>
      </c>
      <c r="AL1823" s="8">
        <f t="shared" si="311"/>
        <v>2</v>
      </c>
      <c r="AM1823" s="8">
        <f t="shared" si="312"/>
        <v>0.13333333333333333</v>
      </c>
      <c r="AN1823" s="8">
        <f t="shared" si="313"/>
        <v>326.93333333333334</v>
      </c>
      <c r="AO1823" s="8">
        <f>Table1[[#This Row],[L1 Worked Time]]+Table1[[#This Row],[Idle Time]]+Table1[[#This Row],[L1 Pend Time]]</f>
        <v>329.06666666666666</v>
      </c>
      <c r="AP1823" s="1" t="str">
        <f t="shared" si="314"/>
        <v>Thu</v>
      </c>
      <c r="AQ1823" s="6">
        <f>INT(Table1[[#This Row],[Create Date]])</f>
        <v>45050</v>
      </c>
      <c r="AR1823" s="2">
        <f t="shared" si="315"/>
        <v>45050</v>
      </c>
      <c r="AS1823" s="1" t="str">
        <f t="shared" si="316"/>
        <v>07:00:07</v>
      </c>
      <c r="AT1823" s="1" t="str">
        <f t="shared" si="317"/>
        <v>Week-1</v>
      </c>
      <c r="AU1823" s="3">
        <f t="shared" si="318"/>
        <v>0.29166666666666663</v>
      </c>
      <c r="AW1823">
        <v>0.13333333333333333</v>
      </c>
      <c r="AX1823">
        <v>2</v>
      </c>
      <c r="AY1823">
        <v>326.93333333333334</v>
      </c>
    </row>
    <row r="1824" spans="1:51" x14ac:dyDescent="0.25">
      <c r="A1824">
        <v>9861</v>
      </c>
      <c r="B1824" t="s">
        <v>59</v>
      </c>
      <c r="D1824" t="s">
        <v>43</v>
      </c>
      <c r="E1824" t="s">
        <v>2813</v>
      </c>
      <c r="F1824" t="s">
        <v>4250</v>
      </c>
      <c r="G1824" t="s">
        <v>181</v>
      </c>
      <c r="H1824" t="s">
        <v>72</v>
      </c>
      <c r="I1824" t="s">
        <v>72</v>
      </c>
      <c r="J1824" t="s">
        <v>64</v>
      </c>
      <c r="L1824" t="s">
        <v>50</v>
      </c>
      <c r="M1824" t="s">
        <v>65</v>
      </c>
      <c r="N1824">
        <v>16</v>
      </c>
      <c r="O1824" t="s">
        <v>48</v>
      </c>
      <c r="P1824" t="s">
        <v>66</v>
      </c>
      <c r="Q1824" t="s">
        <v>73</v>
      </c>
      <c r="V1824" t="s">
        <v>48</v>
      </c>
      <c r="W1824" t="s">
        <v>54</v>
      </c>
      <c r="X1824" t="s">
        <v>55</v>
      </c>
      <c r="Y1824" t="s">
        <v>54</v>
      </c>
      <c r="Z1824" t="s">
        <v>4251</v>
      </c>
      <c r="AA1824" t="s">
        <v>54</v>
      </c>
      <c r="AB1824" t="s">
        <v>57</v>
      </c>
      <c r="AC1824" t="s">
        <v>4252</v>
      </c>
      <c r="AH1824">
        <f t="shared" si="308"/>
        <v>0</v>
      </c>
      <c r="AI1824">
        <f t="shared" si="309"/>
        <v>1</v>
      </c>
      <c r="AJ1824" t="str">
        <f t="shared" si="310"/>
        <v/>
      </c>
      <c r="AK1824">
        <v>1</v>
      </c>
      <c r="AL1824" s="8">
        <f t="shared" si="311"/>
        <v>16</v>
      </c>
      <c r="AM1824" s="8">
        <f t="shared" si="312"/>
        <v>0.15000000000000002</v>
      </c>
      <c r="AN1824" s="8">
        <f t="shared" si="313"/>
        <v>326.33333333333337</v>
      </c>
      <c r="AO1824" s="8">
        <f>Table1[[#This Row],[L1 Worked Time]]+Table1[[#This Row],[Idle Time]]+Table1[[#This Row],[L1 Pend Time]]</f>
        <v>342.48333333333335</v>
      </c>
      <c r="AP1824" s="1" t="str">
        <f t="shared" si="314"/>
        <v>Thu</v>
      </c>
      <c r="AQ1824" s="6">
        <f>INT(Table1[[#This Row],[Create Date]])</f>
        <v>45050</v>
      </c>
      <c r="AR1824" s="2">
        <f t="shared" si="315"/>
        <v>45050</v>
      </c>
      <c r="AS1824" s="1" t="str">
        <f t="shared" si="316"/>
        <v>07:00:06</v>
      </c>
      <c r="AT1824" s="1" t="str">
        <f t="shared" si="317"/>
        <v>Week-1</v>
      </c>
      <c r="AU1824" s="3">
        <f t="shared" si="318"/>
        <v>0.29166666666666663</v>
      </c>
      <c r="AW1824">
        <v>0.15000000000000002</v>
      </c>
      <c r="AX1824">
        <v>16</v>
      </c>
      <c r="AY1824">
        <v>326.33333333333337</v>
      </c>
    </row>
    <row r="1825" spans="1:51" x14ac:dyDescent="0.25">
      <c r="A1825">
        <v>9860</v>
      </c>
      <c r="B1825" t="s">
        <v>59</v>
      </c>
      <c r="D1825" t="s">
        <v>43</v>
      </c>
      <c r="E1825" t="s">
        <v>2813</v>
      </c>
      <c r="F1825" t="s">
        <v>4253</v>
      </c>
      <c r="G1825" t="s">
        <v>129</v>
      </c>
      <c r="H1825" t="s">
        <v>72</v>
      </c>
      <c r="I1825" t="s">
        <v>72</v>
      </c>
      <c r="J1825" t="s">
        <v>64</v>
      </c>
      <c r="L1825" t="s">
        <v>50</v>
      </c>
      <c r="M1825" t="s">
        <v>65</v>
      </c>
      <c r="N1825">
        <v>109</v>
      </c>
      <c r="O1825" t="s">
        <v>48</v>
      </c>
      <c r="P1825" t="s">
        <v>66</v>
      </c>
      <c r="Q1825" t="s">
        <v>73</v>
      </c>
      <c r="V1825" t="s">
        <v>48</v>
      </c>
      <c r="W1825" t="s">
        <v>54</v>
      </c>
      <c r="X1825" t="s">
        <v>89</v>
      </c>
      <c r="Y1825" t="s">
        <v>54</v>
      </c>
      <c r="Z1825" t="s">
        <v>4254</v>
      </c>
      <c r="AA1825" t="s">
        <v>54</v>
      </c>
      <c r="AB1825" t="s">
        <v>57</v>
      </c>
      <c r="AC1825" t="s">
        <v>4255</v>
      </c>
      <c r="AH1825">
        <f t="shared" si="308"/>
        <v>0</v>
      </c>
      <c r="AI1825">
        <f t="shared" si="309"/>
        <v>1</v>
      </c>
      <c r="AJ1825" t="str">
        <f t="shared" si="310"/>
        <v/>
      </c>
      <c r="AK1825">
        <v>1</v>
      </c>
      <c r="AL1825" s="8">
        <f t="shared" si="311"/>
        <v>108.99999999999999</v>
      </c>
      <c r="AM1825" s="8">
        <f t="shared" si="312"/>
        <v>0.16666666666666666</v>
      </c>
      <c r="AN1825" s="8">
        <f t="shared" si="313"/>
        <v>118.16666666666669</v>
      </c>
      <c r="AO1825" s="8">
        <f>Table1[[#This Row],[L1 Worked Time]]+Table1[[#This Row],[Idle Time]]+Table1[[#This Row],[L1 Pend Time]]</f>
        <v>227.33333333333334</v>
      </c>
      <c r="AP1825" s="1" t="str">
        <f t="shared" si="314"/>
        <v>Thu</v>
      </c>
      <c r="AQ1825" s="6">
        <f>INT(Table1[[#This Row],[Create Date]])</f>
        <v>45050</v>
      </c>
      <c r="AR1825" s="2">
        <f t="shared" si="315"/>
        <v>45050</v>
      </c>
      <c r="AS1825" s="1" t="str">
        <f t="shared" si="316"/>
        <v>06:30:07</v>
      </c>
      <c r="AT1825" s="1" t="str">
        <f t="shared" si="317"/>
        <v>Week-1</v>
      </c>
      <c r="AU1825" s="3">
        <f t="shared" si="318"/>
        <v>0.25</v>
      </c>
      <c r="AW1825">
        <v>0.16666666666666666</v>
      </c>
      <c r="AX1825">
        <v>108.99999999999999</v>
      </c>
      <c r="AY1825">
        <v>118.16666666666669</v>
      </c>
    </row>
    <row r="1826" spans="1:51" x14ac:dyDescent="0.25">
      <c r="A1826">
        <v>9859</v>
      </c>
      <c r="B1826" t="s">
        <v>59</v>
      </c>
      <c r="D1826" t="s">
        <v>43</v>
      </c>
      <c r="E1826" t="s">
        <v>2813</v>
      </c>
      <c r="F1826" t="s">
        <v>4253</v>
      </c>
      <c r="G1826" t="s">
        <v>46</v>
      </c>
      <c r="H1826" t="s">
        <v>72</v>
      </c>
      <c r="I1826" t="s">
        <v>72</v>
      </c>
      <c r="J1826" t="s">
        <v>64</v>
      </c>
      <c r="L1826" t="s">
        <v>50</v>
      </c>
      <c r="M1826" t="s">
        <v>65</v>
      </c>
      <c r="N1826">
        <v>42</v>
      </c>
      <c r="O1826" t="s">
        <v>48</v>
      </c>
      <c r="P1826" t="s">
        <v>66</v>
      </c>
      <c r="Q1826" t="s">
        <v>73</v>
      </c>
      <c r="V1826" t="s">
        <v>48</v>
      </c>
      <c r="W1826" t="s">
        <v>54</v>
      </c>
      <c r="X1826" t="s">
        <v>148</v>
      </c>
      <c r="Y1826" t="s">
        <v>54</v>
      </c>
      <c r="Z1826" t="s">
        <v>4256</v>
      </c>
      <c r="AA1826" t="s">
        <v>54</v>
      </c>
      <c r="AB1826" t="s">
        <v>57</v>
      </c>
      <c r="AC1826" t="s">
        <v>4257</v>
      </c>
      <c r="AH1826">
        <f t="shared" si="308"/>
        <v>0</v>
      </c>
      <c r="AI1826">
        <f t="shared" si="309"/>
        <v>1</v>
      </c>
      <c r="AJ1826" t="str">
        <f t="shared" si="310"/>
        <v/>
      </c>
      <c r="AK1826">
        <v>1</v>
      </c>
      <c r="AL1826" s="8">
        <f t="shared" si="311"/>
        <v>42</v>
      </c>
      <c r="AM1826" s="8">
        <f t="shared" si="312"/>
        <v>0.11666666666666667</v>
      </c>
      <c r="AN1826" s="8">
        <f t="shared" si="313"/>
        <v>16.399999999999999</v>
      </c>
      <c r="AO1826" s="8">
        <f>Table1[[#This Row],[L1 Worked Time]]+Table1[[#This Row],[Idle Time]]+Table1[[#This Row],[L1 Pend Time]]</f>
        <v>58.516666666666666</v>
      </c>
      <c r="AP1826" s="1" t="str">
        <f t="shared" si="314"/>
        <v>Thu</v>
      </c>
      <c r="AQ1826" s="6">
        <f>INT(Table1[[#This Row],[Create Date]])</f>
        <v>45050</v>
      </c>
      <c r="AR1826" s="2">
        <f t="shared" si="315"/>
        <v>45050</v>
      </c>
      <c r="AS1826" s="1" t="str">
        <f t="shared" si="316"/>
        <v>06:30:07</v>
      </c>
      <c r="AT1826" s="1" t="str">
        <f t="shared" si="317"/>
        <v>Week-1</v>
      </c>
      <c r="AU1826" s="3">
        <f t="shared" si="318"/>
        <v>0.25</v>
      </c>
      <c r="AW1826">
        <v>0.11666666666666667</v>
      </c>
      <c r="AX1826">
        <v>42</v>
      </c>
      <c r="AY1826">
        <v>16.399999999999999</v>
      </c>
    </row>
    <row r="1827" spans="1:51" x14ac:dyDescent="0.25">
      <c r="A1827">
        <v>9858</v>
      </c>
      <c r="B1827" t="s">
        <v>59</v>
      </c>
      <c r="D1827" t="s">
        <v>43</v>
      </c>
      <c r="E1827" t="s">
        <v>2813</v>
      </c>
      <c r="F1827" t="s">
        <v>4253</v>
      </c>
      <c r="G1827" t="s">
        <v>46</v>
      </c>
      <c r="H1827" t="s">
        <v>72</v>
      </c>
      <c r="I1827" t="s">
        <v>72</v>
      </c>
      <c r="J1827" t="s">
        <v>64</v>
      </c>
      <c r="L1827" t="s">
        <v>50</v>
      </c>
      <c r="M1827" t="s">
        <v>65</v>
      </c>
      <c r="N1827">
        <v>3</v>
      </c>
      <c r="O1827" t="s">
        <v>48</v>
      </c>
      <c r="P1827" t="s">
        <v>66</v>
      </c>
      <c r="Q1827" t="s">
        <v>73</v>
      </c>
      <c r="V1827" t="s">
        <v>48</v>
      </c>
      <c r="W1827" t="s">
        <v>54</v>
      </c>
      <c r="X1827" t="s">
        <v>89</v>
      </c>
      <c r="Y1827" t="s">
        <v>54</v>
      </c>
      <c r="Z1827" t="s">
        <v>803</v>
      </c>
      <c r="AA1827" t="s">
        <v>54</v>
      </c>
      <c r="AB1827" t="s">
        <v>57</v>
      </c>
      <c r="AC1827" t="s">
        <v>4258</v>
      </c>
      <c r="AH1827">
        <f t="shared" si="308"/>
        <v>0</v>
      </c>
      <c r="AI1827">
        <f t="shared" si="309"/>
        <v>1</v>
      </c>
      <c r="AJ1827" t="str">
        <f t="shared" si="310"/>
        <v/>
      </c>
      <c r="AK1827">
        <v>1</v>
      </c>
      <c r="AL1827" s="8">
        <f t="shared" si="311"/>
        <v>3</v>
      </c>
      <c r="AM1827" s="8">
        <f t="shared" si="312"/>
        <v>0.16666666666666666</v>
      </c>
      <c r="AN1827" s="8">
        <f t="shared" si="313"/>
        <v>67</v>
      </c>
      <c r="AO1827" s="8">
        <f>Table1[[#This Row],[L1 Worked Time]]+Table1[[#This Row],[Idle Time]]+Table1[[#This Row],[L1 Pend Time]]</f>
        <v>70.166666666666671</v>
      </c>
      <c r="AP1827" s="1" t="str">
        <f t="shared" si="314"/>
        <v>Thu</v>
      </c>
      <c r="AQ1827" s="6">
        <f>INT(Table1[[#This Row],[Create Date]])</f>
        <v>45050</v>
      </c>
      <c r="AR1827" s="2">
        <f t="shared" si="315"/>
        <v>45050</v>
      </c>
      <c r="AS1827" s="1" t="str">
        <f t="shared" si="316"/>
        <v>06:30:07</v>
      </c>
      <c r="AT1827" s="1" t="str">
        <f t="shared" si="317"/>
        <v>Week-1</v>
      </c>
      <c r="AU1827" s="3">
        <f t="shared" si="318"/>
        <v>0.25</v>
      </c>
      <c r="AW1827">
        <v>0.16666666666666666</v>
      </c>
      <c r="AX1827">
        <v>3</v>
      </c>
      <c r="AY1827">
        <v>67</v>
      </c>
    </row>
    <row r="1828" spans="1:51" x14ac:dyDescent="0.25">
      <c r="A1828">
        <v>9857</v>
      </c>
      <c r="B1828" t="s">
        <v>59</v>
      </c>
      <c r="D1828" t="s">
        <v>43</v>
      </c>
      <c r="E1828" t="s">
        <v>2813</v>
      </c>
      <c r="F1828" t="s">
        <v>4259</v>
      </c>
      <c r="G1828" t="s">
        <v>46</v>
      </c>
      <c r="H1828" t="s">
        <v>72</v>
      </c>
      <c r="I1828" t="s">
        <v>72</v>
      </c>
      <c r="J1828" t="s">
        <v>64</v>
      </c>
      <c r="L1828" t="s">
        <v>50</v>
      </c>
      <c r="M1828" t="s">
        <v>65</v>
      </c>
      <c r="N1828">
        <v>2</v>
      </c>
      <c r="O1828" t="s">
        <v>48</v>
      </c>
      <c r="P1828" t="s">
        <v>66</v>
      </c>
      <c r="Q1828" t="s">
        <v>73</v>
      </c>
      <c r="V1828" t="s">
        <v>48</v>
      </c>
      <c r="W1828" t="s">
        <v>54</v>
      </c>
      <c r="X1828" t="s">
        <v>55</v>
      </c>
      <c r="Y1828" t="s">
        <v>54</v>
      </c>
      <c r="Z1828" t="s">
        <v>1543</v>
      </c>
      <c r="AA1828" t="s">
        <v>54</v>
      </c>
      <c r="AB1828" t="s">
        <v>57</v>
      </c>
      <c r="AC1828" t="s">
        <v>2275</v>
      </c>
      <c r="AH1828">
        <f t="shared" si="308"/>
        <v>0</v>
      </c>
      <c r="AI1828">
        <f t="shared" si="309"/>
        <v>1</v>
      </c>
      <c r="AJ1828" t="str">
        <f t="shared" si="310"/>
        <v/>
      </c>
      <c r="AK1828">
        <v>1</v>
      </c>
      <c r="AL1828" s="8">
        <f t="shared" si="311"/>
        <v>2</v>
      </c>
      <c r="AM1828" s="8">
        <f t="shared" si="312"/>
        <v>0.15000000000000002</v>
      </c>
      <c r="AN1828" s="8">
        <f t="shared" si="313"/>
        <v>73.933333333333323</v>
      </c>
      <c r="AO1828" s="8">
        <f>Table1[[#This Row],[L1 Worked Time]]+Table1[[#This Row],[Idle Time]]+Table1[[#This Row],[L1 Pend Time]]</f>
        <v>76.083333333333329</v>
      </c>
      <c r="AP1828" s="1" t="str">
        <f t="shared" si="314"/>
        <v>Thu</v>
      </c>
      <c r="AQ1828" s="6">
        <f>INT(Table1[[#This Row],[Create Date]])</f>
        <v>45050</v>
      </c>
      <c r="AR1828" s="2">
        <f t="shared" si="315"/>
        <v>45050</v>
      </c>
      <c r="AS1828" s="1" t="str">
        <f t="shared" si="316"/>
        <v>06:30:06</v>
      </c>
      <c r="AT1828" s="1" t="str">
        <f t="shared" si="317"/>
        <v>Week-1</v>
      </c>
      <c r="AU1828" s="3">
        <f t="shared" si="318"/>
        <v>0.25</v>
      </c>
      <c r="AW1828">
        <v>0.15000000000000002</v>
      </c>
      <c r="AX1828">
        <v>2</v>
      </c>
      <c r="AY1828">
        <v>73.933333333333323</v>
      </c>
    </row>
    <row r="1829" spans="1:51" x14ac:dyDescent="0.25">
      <c r="A1829">
        <v>9856</v>
      </c>
      <c r="B1829" t="s">
        <v>59</v>
      </c>
      <c r="D1829" t="s">
        <v>43</v>
      </c>
      <c r="E1829" t="s">
        <v>2813</v>
      </c>
      <c r="F1829" t="s">
        <v>4259</v>
      </c>
      <c r="G1829" t="s">
        <v>46</v>
      </c>
      <c r="H1829" t="s">
        <v>72</v>
      </c>
      <c r="I1829" t="s">
        <v>72</v>
      </c>
      <c r="J1829" t="s">
        <v>64</v>
      </c>
      <c r="L1829" t="s">
        <v>50</v>
      </c>
      <c r="M1829" t="s">
        <v>65</v>
      </c>
      <c r="N1829">
        <v>3</v>
      </c>
      <c r="O1829" t="s">
        <v>48</v>
      </c>
      <c r="P1829" t="s">
        <v>66</v>
      </c>
      <c r="Q1829" t="s">
        <v>73</v>
      </c>
      <c r="V1829" t="s">
        <v>48</v>
      </c>
      <c r="W1829" t="s">
        <v>54</v>
      </c>
      <c r="X1829" t="s">
        <v>89</v>
      </c>
      <c r="Y1829" t="s">
        <v>54</v>
      </c>
      <c r="Z1829" t="s">
        <v>4260</v>
      </c>
      <c r="AA1829" t="s">
        <v>54</v>
      </c>
      <c r="AB1829" t="s">
        <v>57</v>
      </c>
      <c r="AC1829" t="s">
        <v>4261</v>
      </c>
      <c r="AH1829">
        <f t="shared" si="308"/>
        <v>0</v>
      </c>
      <c r="AI1829">
        <f t="shared" si="309"/>
        <v>1</v>
      </c>
      <c r="AJ1829" t="str">
        <f t="shared" si="310"/>
        <v/>
      </c>
      <c r="AK1829">
        <v>1</v>
      </c>
      <c r="AL1829" s="8">
        <f t="shared" si="311"/>
        <v>3</v>
      </c>
      <c r="AM1829" s="8">
        <f t="shared" si="312"/>
        <v>0.16666666666666666</v>
      </c>
      <c r="AN1829" s="8">
        <f t="shared" si="313"/>
        <v>78.55</v>
      </c>
      <c r="AO1829" s="8">
        <f>Table1[[#This Row],[L1 Worked Time]]+Table1[[#This Row],[Idle Time]]+Table1[[#This Row],[L1 Pend Time]]</f>
        <v>81.716666666666669</v>
      </c>
      <c r="AP1829" s="1" t="str">
        <f t="shared" si="314"/>
        <v>Thu</v>
      </c>
      <c r="AQ1829" s="6">
        <f>INT(Table1[[#This Row],[Create Date]])</f>
        <v>45050</v>
      </c>
      <c r="AR1829" s="2">
        <f t="shared" si="315"/>
        <v>45050</v>
      </c>
      <c r="AS1829" s="1" t="str">
        <f t="shared" si="316"/>
        <v>06:30:06</v>
      </c>
      <c r="AT1829" s="1" t="str">
        <f t="shared" si="317"/>
        <v>Week-1</v>
      </c>
      <c r="AU1829" s="3">
        <f t="shared" si="318"/>
        <v>0.25</v>
      </c>
      <c r="AW1829">
        <v>0.16666666666666666</v>
      </c>
      <c r="AX1829">
        <v>3</v>
      </c>
      <c r="AY1829">
        <v>78.55</v>
      </c>
    </row>
    <row r="1830" spans="1:51" x14ac:dyDescent="0.25">
      <c r="A1830">
        <v>9854</v>
      </c>
      <c r="B1830" t="s">
        <v>59</v>
      </c>
      <c r="D1830" t="s">
        <v>43</v>
      </c>
      <c r="E1830" t="s">
        <v>2813</v>
      </c>
      <c r="F1830" t="s">
        <v>4262</v>
      </c>
      <c r="G1830" t="s">
        <v>46</v>
      </c>
      <c r="H1830" t="s">
        <v>72</v>
      </c>
      <c r="I1830" t="s">
        <v>72</v>
      </c>
      <c r="J1830" t="s">
        <v>64</v>
      </c>
      <c r="L1830" t="s">
        <v>50</v>
      </c>
      <c r="M1830" t="s">
        <v>65</v>
      </c>
      <c r="N1830">
        <v>3</v>
      </c>
      <c r="O1830" t="s">
        <v>48</v>
      </c>
      <c r="P1830" t="s">
        <v>66</v>
      </c>
      <c r="Q1830" t="s">
        <v>73</v>
      </c>
      <c r="V1830" t="s">
        <v>48</v>
      </c>
      <c r="W1830" t="s">
        <v>54</v>
      </c>
      <c r="X1830" t="s">
        <v>55</v>
      </c>
      <c r="Y1830" t="s">
        <v>54</v>
      </c>
      <c r="Z1830" t="s">
        <v>4263</v>
      </c>
      <c r="AA1830" t="s">
        <v>54</v>
      </c>
      <c r="AB1830" t="s">
        <v>57</v>
      </c>
      <c r="AC1830" t="s">
        <v>4264</v>
      </c>
      <c r="AH1830">
        <f t="shared" si="308"/>
        <v>0</v>
      </c>
      <c r="AI1830">
        <f t="shared" si="309"/>
        <v>1</v>
      </c>
      <c r="AJ1830" t="str">
        <f t="shared" si="310"/>
        <v/>
      </c>
      <c r="AK1830">
        <v>1</v>
      </c>
      <c r="AL1830" s="8">
        <f t="shared" si="311"/>
        <v>3</v>
      </c>
      <c r="AM1830" s="8">
        <f t="shared" si="312"/>
        <v>0.15000000000000002</v>
      </c>
      <c r="AN1830" s="8">
        <f t="shared" si="313"/>
        <v>106.23333333333335</v>
      </c>
      <c r="AO1830" s="8">
        <f>Table1[[#This Row],[L1 Worked Time]]+Table1[[#This Row],[Idle Time]]+Table1[[#This Row],[L1 Pend Time]]</f>
        <v>109.38333333333335</v>
      </c>
      <c r="AP1830" s="1" t="str">
        <f t="shared" si="314"/>
        <v>Thu</v>
      </c>
      <c r="AQ1830" s="6">
        <f>INT(Table1[[#This Row],[Create Date]])</f>
        <v>45050</v>
      </c>
      <c r="AR1830" s="2">
        <f t="shared" si="315"/>
        <v>45050</v>
      </c>
      <c r="AS1830" s="1" t="str">
        <f t="shared" si="316"/>
        <v>06:00:08</v>
      </c>
      <c r="AT1830" s="1" t="str">
        <f t="shared" si="317"/>
        <v>Week-1</v>
      </c>
      <c r="AU1830" s="3">
        <f t="shared" si="318"/>
        <v>0.25</v>
      </c>
      <c r="AW1830">
        <v>0.15000000000000002</v>
      </c>
      <c r="AX1830">
        <v>3</v>
      </c>
      <c r="AY1830">
        <v>106.23333333333335</v>
      </c>
    </row>
    <row r="1831" spans="1:51" x14ac:dyDescent="0.25">
      <c r="A1831">
        <v>9855</v>
      </c>
      <c r="B1831" t="s">
        <v>59</v>
      </c>
      <c r="D1831" t="s">
        <v>43</v>
      </c>
      <c r="E1831" t="s">
        <v>2813</v>
      </c>
      <c r="F1831" t="s">
        <v>4262</v>
      </c>
      <c r="G1831" t="s">
        <v>46</v>
      </c>
      <c r="H1831" t="s">
        <v>72</v>
      </c>
      <c r="I1831" t="s">
        <v>72</v>
      </c>
      <c r="J1831" t="s">
        <v>48</v>
      </c>
      <c r="L1831" t="s">
        <v>50</v>
      </c>
      <c r="M1831" t="s">
        <v>65</v>
      </c>
      <c r="N1831">
        <v>6</v>
      </c>
      <c r="O1831" t="s">
        <v>48</v>
      </c>
      <c r="P1831" t="s">
        <v>66</v>
      </c>
      <c r="Q1831" t="s">
        <v>73</v>
      </c>
      <c r="V1831" t="s">
        <v>48</v>
      </c>
      <c r="W1831" t="s">
        <v>54</v>
      </c>
      <c r="X1831" t="s">
        <v>142</v>
      </c>
      <c r="Y1831" t="s">
        <v>54</v>
      </c>
      <c r="Z1831" t="s">
        <v>2695</v>
      </c>
      <c r="AA1831" t="s">
        <v>54</v>
      </c>
      <c r="AB1831" t="s">
        <v>57</v>
      </c>
      <c r="AC1831" t="s">
        <v>4265</v>
      </c>
      <c r="AH1831">
        <f t="shared" si="308"/>
        <v>0</v>
      </c>
      <c r="AI1831">
        <f t="shared" si="309"/>
        <v>1</v>
      </c>
      <c r="AJ1831" t="str">
        <f t="shared" si="310"/>
        <v/>
      </c>
      <c r="AK1831">
        <v>1</v>
      </c>
      <c r="AL1831" s="8">
        <f t="shared" si="311"/>
        <v>6</v>
      </c>
      <c r="AM1831" s="8">
        <f t="shared" si="312"/>
        <v>0.1</v>
      </c>
      <c r="AN1831" s="8">
        <f t="shared" si="313"/>
        <v>119.63333333333333</v>
      </c>
      <c r="AO1831" s="8">
        <f>Table1[[#This Row],[L1 Worked Time]]+Table1[[#This Row],[Idle Time]]+Table1[[#This Row],[L1 Pend Time]]</f>
        <v>125.73333333333332</v>
      </c>
      <c r="AP1831" s="1" t="str">
        <f t="shared" si="314"/>
        <v>Thu</v>
      </c>
      <c r="AQ1831" s="6">
        <f>INT(Table1[[#This Row],[Create Date]])</f>
        <v>45050</v>
      </c>
      <c r="AR1831" s="2">
        <f t="shared" si="315"/>
        <v>45050</v>
      </c>
      <c r="AS1831" s="1" t="str">
        <f t="shared" si="316"/>
        <v>06:00:08</v>
      </c>
      <c r="AT1831" s="1" t="str">
        <f t="shared" si="317"/>
        <v>Week-1</v>
      </c>
      <c r="AU1831" s="3">
        <f t="shared" si="318"/>
        <v>0.25</v>
      </c>
      <c r="AW1831">
        <v>0.1</v>
      </c>
      <c r="AX1831">
        <v>6</v>
      </c>
      <c r="AY1831">
        <v>119.63333333333333</v>
      </c>
    </row>
    <row r="1832" spans="1:51" x14ac:dyDescent="0.25">
      <c r="A1832">
        <v>9853</v>
      </c>
      <c r="B1832" t="s">
        <v>59</v>
      </c>
      <c r="D1832" t="s">
        <v>43</v>
      </c>
      <c r="E1832" t="s">
        <v>2813</v>
      </c>
      <c r="F1832" t="s">
        <v>4262</v>
      </c>
      <c r="G1832" t="s">
        <v>46</v>
      </c>
      <c r="H1832" t="s">
        <v>72</v>
      </c>
      <c r="I1832" t="s">
        <v>72</v>
      </c>
      <c r="J1832" t="s">
        <v>64</v>
      </c>
      <c r="L1832" t="s">
        <v>50</v>
      </c>
      <c r="M1832" t="s">
        <v>65</v>
      </c>
      <c r="N1832">
        <v>1</v>
      </c>
      <c r="O1832" t="s">
        <v>48</v>
      </c>
      <c r="P1832" t="s">
        <v>66</v>
      </c>
      <c r="Q1832" t="s">
        <v>73</v>
      </c>
      <c r="V1832" t="s">
        <v>48</v>
      </c>
      <c r="W1832" t="s">
        <v>54</v>
      </c>
      <c r="X1832" t="s">
        <v>148</v>
      </c>
      <c r="Y1832" t="s">
        <v>54</v>
      </c>
      <c r="Z1832" t="s">
        <v>1432</v>
      </c>
      <c r="AA1832" t="s">
        <v>54</v>
      </c>
      <c r="AB1832" t="s">
        <v>57</v>
      </c>
      <c r="AC1832" t="s">
        <v>4266</v>
      </c>
      <c r="AH1832">
        <f t="shared" si="308"/>
        <v>0</v>
      </c>
      <c r="AI1832">
        <f t="shared" si="309"/>
        <v>1</v>
      </c>
      <c r="AJ1832" t="str">
        <f t="shared" si="310"/>
        <v/>
      </c>
      <c r="AK1832">
        <v>1</v>
      </c>
      <c r="AL1832" s="8">
        <f t="shared" si="311"/>
        <v>1</v>
      </c>
      <c r="AM1832" s="8">
        <f t="shared" si="312"/>
        <v>0.11666666666666667</v>
      </c>
      <c r="AN1832" s="8">
        <f t="shared" si="313"/>
        <v>126.50000000000001</v>
      </c>
      <c r="AO1832" s="8">
        <f>Table1[[#This Row],[L1 Worked Time]]+Table1[[#This Row],[Idle Time]]+Table1[[#This Row],[L1 Pend Time]]</f>
        <v>127.61666666666667</v>
      </c>
      <c r="AP1832" s="1" t="str">
        <f t="shared" si="314"/>
        <v>Thu</v>
      </c>
      <c r="AQ1832" s="6">
        <f>INT(Table1[[#This Row],[Create Date]])</f>
        <v>45050</v>
      </c>
      <c r="AR1832" s="2">
        <f t="shared" si="315"/>
        <v>45050</v>
      </c>
      <c r="AS1832" s="1" t="str">
        <f t="shared" si="316"/>
        <v>06:00:08</v>
      </c>
      <c r="AT1832" s="1" t="str">
        <f t="shared" si="317"/>
        <v>Week-1</v>
      </c>
      <c r="AU1832" s="3">
        <f t="shared" si="318"/>
        <v>0.25</v>
      </c>
      <c r="AW1832">
        <v>0.11666666666666667</v>
      </c>
      <c r="AX1832">
        <v>1</v>
      </c>
      <c r="AY1832">
        <v>126.50000000000001</v>
      </c>
    </row>
    <row r="1833" spans="1:51" x14ac:dyDescent="0.25">
      <c r="A1833">
        <v>9852</v>
      </c>
      <c r="B1833" t="s">
        <v>59</v>
      </c>
      <c r="D1833" t="s">
        <v>43</v>
      </c>
      <c r="E1833" t="s">
        <v>2813</v>
      </c>
      <c r="F1833" t="s">
        <v>4262</v>
      </c>
      <c r="G1833" t="s">
        <v>46</v>
      </c>
      <c r="H1833" t="s">
        <v>72</v>
      </c>
      <c r="I1833" t="s">
        <v>72</v>
      </c>
      <c r="J1833" t="s">
        <v>64</v>
      </c>
      <c r="L1833" t="s">
        <v>50</v>
      </c>
      <c r="M1833" t="s">
        <v>65</v>
      </c>
      <c r="N1833">
        <v>1</v>
      </c>
      <c r="O1833" t="s">
        <v>48</v>
      </c>
      <c r="P1833" t="s">
        <v>66</v>
      </c>
      <c r="Q1833" t="s">
        <v>73</v>
      </c>
      <c r="V1833" t="s">
        <v>48</v>
      </c>
      <c r="W1833" t="s">
        <v>54</v>
      </c>
      <c r="X1833" t="s">
        <v>89</v>
      </c>
      <c r="Y1833" t="s">
        <v>54</v>
      </c>
      <c r="Z1833" t="s">
        <v>4172</v>
      </c>
      <c r="AA1833" t="s">
        <v>54</v>
      </c>
      <c r="AB1833" t="s">
        <v>57</v>
      </c>
      <c r="AC1833" t="s">
        <v>4267</v>
      </c>
      <c r="AH1833">
        <f t="shared" si="308"/>
        <v>0</v>
      </c>
      <c r="AI1833">
        <f t="shared" si="309"/>
        <v>1</v>
      </c>
      <c r="AJ1833" t="str">
        <f t="shared" si="310"/>
        <v/>
      </c>
      <c r="AK1833">
        <v>1</v>
      </c>
      <c r="AL1833" s="8">
        <f t="shared" si="311"/>
        <v>1</v>
      </c>
      <c r="AM1833" s="8">
        <f t="shared" si="312"/>
        <v>0.16666666666666666</v>
      </c>
      <c r="AN1833" s="8">
        <f t="shared" si="313"/>
        <v>131.18333333333334</v>
      </c>
      <c r="AO1833" s="8">
        <f>Table1[[#This Row],[L1 Worked Time]]+Table1[[#This Row],[Idle Time]]+Table1[[#This Row],[L1 Pend Time]]</f>
        <v>132.35</v>
      </c>
      <c r="AP1833" s="1" t="str">
        <f t="shared" si="314"/>
        <v>Thu</v>
      </c>
      <c r="AQ1833" s="6">
        <f>INT(Table1[[#This Row],[Create Date]])</f>
        <v>45050</v>
      </c>
      <c r="AR1833" s="2">
        <f t="shared" si="315"/>
        <v>45050</v>
      </c>
      <c r="AS1833" s="1" t="str">
        <f t="shared" si="316"/>
        <v>06:00:08</v>
      </c>
      <c r="AT1833" s="1" t="str">
        <f t="shared" si="317"/>
        <v>Week-1</v>
      </c>
      <c r="AU1833" s="3">
        <f t="shared" si="318"/>
        <v>0.25</v>
      </c>
      <c r="AW1833">
        <v>0.16666666666666666</v>
      </c>
      <c r="AX1833">
        <v>1</v>
      </c>
      <c r="AY1833">
        <v>131.18333333333334</v>
      </c>
    </row>
    <row r="1834" spans="1:51" x14ac:dyDescent="0.25">
      <c r="A1834">
        <v>9851</v>
      </c>
      <c r="B1834" t="s">
        <v>59</v>
      </c>
      <c r="D1834" t="s">
        <v>43</v>
      </c>
      <c r="E1834" t="s">
        <v>2813</v>
      </c>
      <c r="F1834" t="s">
        <v>4262</v>
      </c>
      <c r="G1834" t="s">
        <v>46</v>
      </c>
      <c r="H1834" t="s">
        <v>72</v>
      </c>
      <c r="I1834" t="s">
        <v>72</v>
      </c>
      <c r="J1834" t="s">
        <v>64</v>
      </c>
      <c r="L1834" t="s">
        <v>50</v>
      </c>
      <c r="M1834" t="s">
        <v>65</v>
      </c>
      <c r="N1834">
        <v>2</v>
      </c>
      <c r="O1834" t="s">
        <v>48</v>
      </c>
      <c r="P1834" t="s">
        <v>66</v>
      </c>
      <c r="V1834" t="s">
        <v>48</v>
      </c>
      <c r="W1834" t="s">
        <v>54</v>
      </c>
      <c r="X1834" t="s">
        <v>142</v>
      </c>
      <c r="Y1834" t="s">
        <v>54</v>
      </c>
      <c r="Z1834" t="s">
        <v>1811</v>
      </c>
      <c r="AA1834" t="s">
        <v>54</v>
      </c>
      <c r="AB1834" t="s">
        <v>57</v>
      </c>
      <c r="AC1834" t="s">
        <v>4268</v>
      </c>
      <c r="AH1834">
        <f t="shared" si="308"/>
        <v>0</v>
      </c>
      <c r="AI1834">
        <f t="shared" si="309"/>
        <v>1</v>
      </c>
      <c r="AJ1834" t="str">
        <f t="shared" si="310"/>
        <v/>
      </c>
      <c r="AK1834">
        <v>1</v>
      </c>
      <c r="AL1834" s="8">
        <f t="shared" si="311"/>
        <v>2</v>
      </c>
      <c r="AM1834" s="8">
        <f t="shared" si="312"/>
        <v>0.1</v>
      </c>
      <c r="AN1834" s="8">
        <f t="shared" si="313"/>
        <v>133.18333333333334</v>
      </c>
      <c r="AO1834" s="8">
        <f>Table1[[#This Row],[L1 Worked Time]]+Table1[[#This Row],[Idle Time]]+Table1[[#This Row],[L1 Pend Time]]</f>
        <v>135.28333333333333</v>
      </c>
      <c r="AP1834" s="1" t="str">
        <f t="shared" si="314"/>
        <v>Thu</v>
      </c>
      <c r="AQ1834" s="6">
        <f>INT(Table1[[#This Row],[Create Date]])</f>
        <v>45050</v>
      </c>
      <c r="AR1834" s="2">
        <f t="shared" si="315"/>
        <v>45050</v>
      </c>
      <c r="AS1834" s="1" t="str">
        <f t="shared" si="316"/>
        <v>06:00:08</v>
      </c>
      <c r="AT1834" s="1" t="str">
        <f t="shared" si="317"/>
        <v>Week-1</v>
      </c>
      <c r="AU1834" s="3">
        <f t="shared" si="318"/>
        <v>0.25</v>
      </c>
      <c r="AW1834">
        <v>0.1</v>
      </c>
      <c r="AX1834">
        <v>2</v>
      </c>
      <c r="AY1834">
        <v>133.18333333333334</v>
      </c>
    </row>
    <row r="1835" spans="1:51" x14ac:dyDescent="0.25">
      <c r="A1835">
        <v>9850</v>
      </c>
      <c r="B1835" t="s">
        <v>59</v>
      </c>
      <c r="D1835" t="s">
        <v>43</v>
      </c>
      <c r="E1835" t="s">
        <v>2813</v>
      </c>
      <c r="F1835" t="s">
        <v>4269</v>
      </c>
      <c r="G1835" t="s">
        <v>46</v>
      </c>
      <c r="H1835" t="s">
        <v>72</v>
      </c>
      <c r="I1835" t="s">
        <v>72</v>
      </c>
      <c r="J1835" t="s">
        <v>64</v>
      </c>
      <c r="L1835" t="s">
        <v>50</v>
      </c>
      <c r="M1835" t="s">
        <v>65</v>
      </c>
      <c r="N1835">
        <v>2</v>
      </c>
      <c r="O1835" t="s">
        <v>48</v>
      </c>
      <c r="P1835" t="s">
        <v>66</v>
      </c>
      <c r="Q1835" t="s">
        <v>73</v>
      </c>
      <c r="V1835" t="s">
        <v>48</v>
      </c>
      <c r="W1835" t="s">
        <v>54</v>
      </c>
      <c r="X1835" t="s">
        <v>55</v>
      </c>
      <c r="Y1835" t="s">
        <v>54</v>
      </c>
      <c r="Z1835" t="s">
        <v>4270</v>
      </c>
      <c r="AA1835" t="s">
        <v>54</v>
      </c>
      <c r="AB1835" t="s">
        <v>57</v>
      </c>
      <c r="AC1835" t="s">
        <v>4271</v>
      </c>
      <c r="AH1835">
        <f t="shared" si="308"/>
        <v>0</v>
      </c>
      <c r="AI1835">
        <f t="shared" si="309"/>
        <v>1</v>
      </c>
      <c r="AJ1835" t="str">
        <f t="shared" si="310"/>
        <v/>
      </c>
      <c r="AK1835">
        <v>1</v>
      </c>
      <c r="AL1835" s="8">
        <f t="shared" si="311"/>
        <v>2</v>
      </c>
      <c r="AM1835" s="8">
        <f t="shared" si="312"/>
        <v>0.15000000000000002</v>
      </c>
      <c r="AN1835" s="8">
        <f t="shared" si="313"/>
        <v>167.95000000000002</v>
      </c>
      <c r="AO1835" s="8">
        <f>Table1[[#This Row],[L1 Worked Time]]+Table1[[#This Row],[Idle Time]]+Table1[[#This Row],[L1 Pend Time]]</f>
        <v>170.10000000000002</v>
      </c>
      <c r="AP1835" s="1" t="str">
        <f t="shared" si="314"/>
        <v>Thu</v>
      </c>
      <c r="AQ1835" s="6">
        <f>INT(Table1[[#This Row],[Create Date]])</f>
        <v>45050</v>
      </c>
      <c r="AR1835" s="2">
        <f t="shared" si="315"/>
        <v>45050</v>
      </c>
      <c r="AS1835" s="1" t="str">
        <f t="shared" si="316"/>
        <v>05:30:05</v>
      </c>
      <c r="AT1835" s="1" t="str">
        <f t="shared" si="317"/>
        <v>Week-1</v>
      </c>
      <c r="AU1835" s="3">
        <f t="shared" si="318"/>
        <v>0.20833333333333331</v>
      </c>
      <c r="AW1835">
        <v>0.15000000000000002</v>
      </c>
      <c r="AX1835">
        <v>2</v>
      </c>
      <c r="AY1835">
        <v>167.95000000000002</v>
      </c>
    </row>
    <row r="1836" spans="1:51" x14ac:dyDescent="0.25">
      <c r="A1836">
        <v>9849</v>
      </c>
      <c r="B1836" t="s">
        <v>59</v>
      </c>
      <c r="D1836" t="s">
        <v>43</v>
      </c>
      <c r="E1836" t="s">
        <v>2813</v>
      </c>
      <c r="F1836" t="s">
        <v>4272</v>
      </c>
      <c r="G1836" t="s">
        <v>46</v>
      </c>
      <c r="H1836" t="s">
        <v>72</v>
      </c>
      <c r="I1836" t="s">
        <v>72</v>
      </c>
      <c r="J1836" t="s">
        <v>64</v>
      </c>
      <c r="L1836" t="s">
        <v>50</v>
      </c>
      <c r="M1836" t="s">
        <v>65</v>
      </c>
      <c r="N1836">
        <v>2</v>
      </c>
      <c r="O1836" t="s">
        <v>48</v>
      </c>
      <c r="P1836" t="s">
        <v>66</v>
      </c>
      <c r="Q1836" t="s">
        <v>73</v>
      </c>
      <c r="V1836" t="s">
        <v>48</v>
      </c>
      <c r="W1836" t="s">
        <v>54</v>
      </c>
      <c r="X1836" t="s">
        <v>148</v>
      </c>
      <c r="Y1836" t="s">
        <v>54</v>
      </c>
      <c r="Z1836" t="s">
        <v>1422</v>
      </c>
      <c r="AA1836" t="s">
        <v>54</v>
      </c>
      <c r="AB1836" t="s">
        <v>57</v>
      </c>
      <c r="AC1836" t="s">
        <v>4273</v>
      </c>
      <c r="AH1836">
        <f t="shared" si="308"/>
        <v>0</v>
      </c>
      <c r="AI1836">
        <f t="shared" si="309"/>
        <v>1</v>
      </c>
      <c r="AJ1836" t="str">
        <f t="shared" si="310"/>
        <v/>
      </c>
      <c r="AK1836">
        <v>1</v>
      </c>
      <c r="AL1836" s="8">
        <f t="shared" si="311"/>
        <v>2</v>
      </c>
      <c r="AM1836" s="8">
        <f t="shared" si="312"/>
        <v>0.11666666666666667</v>
      </c>
      <c r="AN1836" s="8">
        <f t="shared" si="313"/>
        <v>181.51666666666665</v>
      </c>
      <c r="AO1836" s="8">
        <f>Table1[[#This Row],[L1 Worked Time]]+Table1[[#This Row],[Idle Time]]+Table1[[#This Row],[L1 Pend Time]]</f>
        <v>183.63333333333333</v>
      </c>
      <c r="AP1836" s="1" t="str">
        <f t="shared" si="314"/>
        <v>Thu</v>
      </c>
      <c r="AQ1836" s="6">
        <f>INT(Table1[[#This Row],[Create Date]])</f>
        <v>45050</v>
      </c>
      <c r="AR1836" s="2">
        <f t="shared" si="315"/>
        <v>45050</v>
      </c>
      <c r="AS1836" s="1" t="str">
        <f t="shared" si="316"/>
        <v>05:00:07</v>
      </c>
      <c r="AT1836" s="1" t="str">
        <f t="shared" si="317"/>
        <v>Week-1</v>
      </c>
      <c r="AU1836" s="3">
        <f t="shared" si="318"/>
        <v>0.20833333333333331</v>
      </c>
      <c r="AW1836">
        <v>0.11666666666666667</v>
      </c>
      <c r="AX1836">
        <v>2</v>
      </c>
      <c r="AY1836">
        <v>181.51666666666665</v>
      </c>
    </row>
    <row r="1837" spans="1:51" x14ac:dyDescent="0.25">
      <c r="A1837">
        <v>9848</v>
      </c>
      <c r="B1837" t="s">
        <v>59</v>
      </c>
      <c r="D1837" t="s">
        <v>43</v>
      </c>
      <c r="E1837" t="s">
        <v>2813</v>
      </c>
      <c r="F1837" t="s">
        <v>4272</v>
      </c>
      <c r="G1837" t="s">
        <v>46</v>
      </c>
      <c r="H1837" t="s">
        <v>72</v>
      </c>
      <c r="I1837" t="s">
        <v>72</v>
      </c>
      <c r="J1837" t="s">
        <v>64</v>
      </c>
      <c r="L1837" t="s">
        <v>50</v>
      </c>
      <c r="M1837" t="s">
        <v>65</v>
      </c>
      <c r="N1837">
        <v>1</v>
      </c>
      <c r="O1837" t="s">
        <v>48</v>
      </c>
      <c r="P1837" t="s">
        <v>66</v>
      </c>
      <c r="V1837" t="s">
        <v>48</v>
      </c>
      <c r="W1837" t="s">
        <v>54</v>
      </c>
      <c r="X1837" t="s">
        <v>84</v>
      </c>
      <c r="Y1837" t="s">
        <v>54</v>
      </c>
      <c r="Z1837" t="s">
        <v>4244</v>
      </c>
      <c r="AA1837" t="s">
        <v>54</v>
      </c>
      <c r="AB1837" t="s">
        <v>57</v>
      </c>
      <c r="AC1837" t="s">
        <v>4274</v>
      </c>
      <c r="AH1837">
        <f t="shared" si="308"/>
        <v>0</v>
      </c>
      <c r="AI1837">
        <f t="shared" si="309"/>
        <v>1</v>
      </c>
      <c r="AJ1837" t="str">
        <f t="shared" si="310"/>
        <v/>
      </c>
      <c r="AK1837">
        <v>1</v>
      </c>
      <c r="AL1837" s="8">
        <f t="shared" si="311"/>
        <v>1</v>
      </c>
      <c r="AM1837" s="8">
        <f t="shared" si="312"/>
        <v>0.18333333333333332</v>
      </c>
      <c r="AN1837" s="8">
        <f t="shared" si="313"/>
        <v>184.41666666666666</v>
      </c>
      <c r="AO1837" s="8">
        <f>Table1[[#This Row],[L1 Worked Time]]+Table1[[#This Row],[Idle Time]]+Table1[[#This Row],[L1 Pend Time]]</f>
        <v>185.6</v>
      </c>
      <c r="AP1837" s="1" t="str">
        <f t="shared" si="314"/>
        <v>Thu</v>
      </c>
      <c r="AQ1837" s="6">
        <f>INT(Table1[[#This Row],[Create Date]])</f>
        <v>45050</v>
      </c>
      <c r="AR1837" s="2">
        <f t="shared" si="315"/>
        <v>45050</v>
      </c>
      <c r="AS1837" s="1" t="str">
        <f t="shared" si="316"/>
        <v>05:00:07</v>
      </c>
      <c r="AT1837" s="1" t="str">
        <f t="shared" si="317"/>
        <v>Week-1</v>
      </c>
      <c r="AU1837" s="3">
        <f t="shared" si="318"/>
        <v>0.20833333333333331</v>
      </c>
      <c r="AW1837">
        <v>0.18333333333333332</v>
      </c>
      <c r="AX1837">
        <v>1</v>
      </c>
      <c r="AY1837">
        <v>184.41666666666666</v>
      </c>
    </row>
    <row r="1838" spans="1:51" x14ac:dyDescent="0.25">
      <c r="A1838">
        <v>9847</v>
      </c>
      <c r="B1838" t="s">
        <v>59</v>
      </c>
      <c r="D1838" t="s">
        <v>43</v>
      </c>
      <c r="E1838" t="s">
        <v>2813</v>
      </c>
      <c r="F1838" t="s">
        <v>4272</v>
      </c>
      <c r="G1838" t="s">
        <v>46</v>
      </c>
      <c r="H1838" t="s">
        <v>72</v>
      </c>
      <c r="I1838" t="s">
        <v>72</v>
      </c>
      <c r="J1838" t="s">
        <v>48</v>
      </c>
      <c r="L1838" t="s">
        <v>50</v>
      </c>
      <c r="M1838" t="s">
        <v>65</v>
      </c>
      <c r="N1838">
        <v>0</v>
      </c>
      <c r="O1838" t="s">
        <v>48</v>
      </c>
      <c r="P1838" t="s">
        <v>66</v>
      </c>
      <c r="Q1838" t="s">
        <v>73</v>
      </c>
      <c r="V1838" t="s">
        <v>48</v>
      </c>
      <c r="W1838" t="s">
        <v>54</v>
      </c>
      <c r="X1838" t="s">
        <v>1763</v>
      </c>
      <c r="Y1838" t="s">
        <v>54</v>
      </c>
      <c r="Z1838" t="s">
        <v>359</v>
      </c>
      <c r="AA1838" t="s">
        <v>54</v>
      </c>
      <c r="AB1838" t="s">
        <v>57</v>
      </c>
      <c r="AC1838" t="s">
        <v>4275</v>
      </c>
      <c r="AH1838">
        <f t="shared" si="308"/>
        <v>0</v>
      </c>
      <c r="AI1838">
        <f t="shared" si="309"/>
        <v>1</v>
      </c>
      <c r="AJ1838" t="str">
        <f t="shared" si="310"/>
        <v/>
      </c>
      <c r="AK1838">
        <v>1</v>
      </c>
      <c r="AL1838" s="8">
        <f t="shared" si="311"/>
        <v>0</v>
      </c>
      <c r="AM1838" s="8">
        <f t="shared" si="312"/>
        <v>0.65</v>
      </c>
      <c r="AN1838" s="8">
        <f t="shared" si="313"/>
        <v>353.43333333333334</v>
      </c>
      <c r="AO1838" s="8">
        <f>Table1[[#This Row],[L1 Worked Time]]+Table1[[#This Row],[Idle Time]]+Table1[[#This Row],[L1 Pend Time]]</f>
        <v>354.08333333333331</v>
      </c>
      <c r="AP1838" s="1" t="str">
        <f t="shared" si="314"/>
        <v>Thu</v>
      </c>
      <c r="AQ1838" s="6">
        <f>INT(Table1[[#This Row],[Create Date]])</f>
        <v>45050</v>
      </c>
      <c r="AR1838" s="2">
        <f t="shared" si="315"/>
        <v>45050</v>
      </c>
      <c r="AS1838" s="1" t="str">
        <f t="shared" si="316"/>
        <v>05:00:07</v>
      </c>
      <c r="AT1838" s="1" t="str">
        <f t="shared" si="317"/>
        <v>Week-1</v>
      </c>
      <c r="AU1838" s="3">
        <f t="shared" si="318"/>
        <v>0.20833333333333331</v>
      </c>
      <c r="AW1838">
        <v>0.65</v>
      </c>
      <c r="AX1838">
        <v>0</v>
      </c>
      <c r="AY1838">
        <v>353.43333333333334</v>
      </c>
    </row>
    <row r="1839" spans="1:51" x14ac:dyDescent="0.25">
      <c r="A1839">
        <v>9846</v>
      </c>
      <c r="B1839" t="s">
        <v>59</v>
      </c>
      <c r="D1839" t="s">
        <v>43</v>
      </c>
      <c r="E1839" t="s">
        <v>2813</v>
      </c>
      <c r="F1839" t="s">
        <v>4272</v>
      </c>
      <c r="G1839" t="s">
        <v>46</v>
      </c>
      <c r="H1839" t="s">
        <v>72</v>
      </c>
      <c r="I1839" t="s">
        <v>72</v>
      </c>
      <c r="J1839" t="s">
        <v>48</v>
      </c>
      <c r="L1839" t="s">
        <v>50</v>
      </c>
      <c r="M1839" t="s">
        <v>65</v>
      </c>
      <c r="N1839">
        <v>1</v>
      </c>
      <c r="O1839" t="s">
        <v>48</v>
      </c>
      <c r="P1839" t="s">
        <v>66</v>
      </c>
      <c r="Q1839" t="s">
        <v>73</v>
      </c>
      <c r="V1839" t="s">
        <v>48</v>
      </c>
      <c r="W1839" t="s">
        <v>54</v>
      </c>
      <c r="X1839" t="s">
        <v>4276</v>
      </c>
      <c r="Y1839" t="s">
        <v>54</v>
      </c>
      <c r="Z1839" t="s">
        <v>253</v>
      </c>
      <c r="AA1839" t="s">
        <v>54</v>
      </c>
      <c r="AB1839" t="s">
        <v>57</v>
      </c>
      <c r="AC1839" t="s">
        <v>4277</v>
      </c>
      <c r="AH1839">
        <f t="shared" si="308"/>
        <v>0</v>
      </c>
      <c r="AI1839">
        <f t="shared" si="309"/>
        <v>1</v>
      </c>
      <c r="AJ1839" t="str">
        <f t="shared" si="310"/>
        <v/>
      </c>
      <c r="AK1839">
        <v>1</v>
      </c>
      <c r="AL1839" s="8">
        <f t="shared" si="311"/>
        <v>1</v>
      </c>
      <c r="AM1839" s="8">
        <f t="shared" si="312"/>
        <v>1.0333333333333334</v>
      </c>
      <c r="AN1839" s="8">
        <f t="shared" si="313"/>
        <v>354.18333333333334</v>
      </c>
      <c r="AO1839" s="8">
        <f>Table1[[#This Row],[L1 Worked Time]]+Table1[[#This Row],[Idle Time]]+Table1[[#This Row],[L1 Pend Time]]</f>
        <v>356.2166666666667</v>
      </c>
      <c r="AP1839" s="1" t="str">
        <f t="shared" si="314"/>
        <v>Thu</v>
      </c>
      <c r="AQ1839" s="6">
        <f>INT(Table1[[#This Row],[Create Date]])</f>
        <v>45050</v>
      </c>
      <c r="AR1839" s="2">
        <f t="shared" si="315"/>
        <v>45050</v>
      </c>
      <c r="AS1839" s="1" t="str">
        <f t="shared" si="316"/>
        <v>05:00:07</v>
      </c>
      <c r="AT1839" s="1" t="str">
        <f t="shared" si="317"/>
        <v>Week-1</v>
      </c>
      <c r="AU1839" s="3">
        <f t="shared" si="318"/>
        <v>0.20833333333333331</v>
      </c>
      <c r="AW1839">
        <v>1.0333333333333334</v>
      </c>
      <c r="AX1839">
        <v>1</v>
      </c>
      <c r="AY1839">
        <v>354.18333333333334</v>
      </c>
    </row>
    <row r="1840" spans="1:51" x14ac:dyDescent="0.25">
      <c r="A1840">
        <v>9845</v>
      </c>
      <c r="B1840" t="s">
        <v>59</v>
      </c>
      <c r="D1840" t="s">
        <v>43</v>
      </c>
      <c r="E1840" t="s">
        <v>2813</v>
      </c>
      <c r="F1840" t="s">
        <v>4272</v>
      </c>
      <c r="G1840" t="s">
        <v>46</v>
      </c>
      <c r="H1840" t="s">
        <v>72</v>
      </c>
      <c r="I1840" t="s">
        <v>72</v>
      </c>
      <c r="J1840" t="s">
        <v>48</v>
      </c>
      <c r="L1840" t="s">
        <v>50</v>
      </c>
      <c r="M1840" t="s">
        <v>65</v>
      </c>
      <c r="N1840">
        <v>1</v>
      </c>
      <c r="O1840" t="s">
        <v>48</v>
      </c>
      <c r="P1840" t="s">
        <v>66</v>
      </c>
      <c r="Q1840" t="s">
        <v>73</v>
      </c>
      <c r="V1840" t="s">
        <v>48</v>
      </c>
      <c r="W1840" t="s">
        <v>54</v>
      </c>
      <c r="X1840" t="s">
        <v>89</v>
      </c>
      <c r="Y1840" t="s">
        <v>54</v>
      </c>
      <c r="Z1840" t="s">
        <v>1079</v>
      </c>
      <c r="AA1840" t="s">
        <v>54</v>
      </c>
      <c r="AB1840" t="s">
        <v>57</v>
      </c>
      <c r="AC1840" t="s">
        <v>4278</v>
      </c>
      <c r="AH1840">
        <f t="shared" si="308"/>
        <v>0</v>
      </c>
      <c r="AI1840">
        <f t="shared" si="309"/>
        <v>1</v>
      </c>
      <c r="AJ1840" t="str">
        <f t="shared" si="310"/>
        <v/>
      </c>
      <c r="AK1840">
        <v>1</v>
      </c>
      <c r="AL1840" s="8">
        <f t="shared" si="311"/>
        <v>1</v>
      </c>
      <c r="AM1840" s="8">
        <f t="shared" si="312"/>
        <v>0.16666666666666666</v>
      </c>
      <c r="AN1840" s="8">
        <f t="shared" si="313"/>
        <v>356.58333333333331</v>
      </c>
      <c r="AO1840" s="8">
        <f>Table1[[#This Row],[L1 Worked Time]]+Table1[[#This Row],[Idle Time]]+Table1[[#This Row],[L1 Pend Time]]</f>
        <v>357.75</v>
      </c>
      <c r="AP1840" s="1" t="str">
        <f t="shared" si="314"/>
        <v>Thu</v>
      </c>
      <c r="AQ1840" s="6">
        <f>INT(Table1[[#This Row],[Create Date]])</f>
        <v>45050</v>
      </c>
      <c r="AR1840" s="2">
        <f t="shared" si="315"/>
        <v>45050</v>
      </c>
      <c r="AS1840" s="1" t="str">
        <f t="shared" si="316"/>
        <v>05:00:07</v>
      </c>
      <c r="AT1840" s="1" t="str">
        <f t="shared" si="317"/>
        <v>Week-1</v>
      </c>
      <c r="AU1840" s="3">
        <f t="shared" si="318"/>
        <v>0.20833333333333331</v>
      </c>
      <c r="AW1840">
        <v>0.16666666666666666</v>
      </c>
      <c r="AX1840">
        <v>1</v>
      </c>
      <c r="AY1840">
        <v>356.58333333333331</v>
      </c>
    </row>
    <row r="1841" spans="1:51" x14ac:dyDescent="0.25">
      <c r="A1841">
        <v>9844</v>
      </c>
      <c r="B1841" t="s">
        <v>59</v>
      </c>
      <c r="D1841" t="s">
        <v>43</v>
      </c>
      <c r="E1841" t="s">
        <v>2813</v>
      </c>
      <c r="F1841" t="s">
        <v>4279</v>
      </c>
      <c r="G1841" t="s">
        <v>46</v>
      </c>
      <c r="H1841" t="s">
        <v>72</v>
      </c>
      <c r="I1841" t="s">
        <v>72</v>
      </c>
      <c r="J1841" t="s">
        <v>48</v>
      </c>
      <c r="L1841" t="s">
        <v>50</v>
      </c>
      <c r="M1841" t="s">
        <v>65</v>
      </c>
      <c r="N1841">
        <v>1</v>
      </c>
      <c r="O1841" t="s">
        <v>48</v>
      </c>
      <c r="P1841" t="s">
        <v>66</v>
      </c>
      <c r="Q1841" t="s">
        <v>73</v>
      </c>
      <c r="V1841" t="s">
        <v>48</v>
      </c>
      <c r="W1841" t="s">
        <v>54</v>
      </c>
      <c r="X1841" t="s">
        <v>232</v>
      </c>
      <c r="Y1841" t="s">
        <v>54</v>
      </c>
      <c r="Z1841" t="s">
        <v>1327</v>
      </c>
      <c r="AA1841" t="s">
        <v>54</v>
      </c>
      <c r="AB1841" t="s">
        <v>57</v>
      </c>
      <c r="AC1841" t="s">
        <v>4280</v>
      </c>
      <c r="AH1841">
        <f t="shared" si="308"/>
        <v>0</v>
      </c>
      <c r="AI1841">
        <f t="shared" si="309"/>
        <v>1</v>
      </c>
      <c r="AJ1841" t="str">
        <f t="shared" si="310"/>
        <v/>
      </c>
      <c r="AK1841">
        <v>1</v>
      </c>
      <c r="AL1841" s="8">
        <f t="shared" si="311"/>
        <v>1</v>
      </c>
      <c r="AM1841" s="8">
        <f t="shared" si="312"/>
        <v>0.78333333333333333</v>
      </c>
      <c r="AN1841" s="8">
        <f t="shared" si="313"/>
        <v>385.6</v>
      </c>
      <c r="AO1841" s="8">
        <f>Table1[[#This Row],[L1 Worked Time]]+Table1[[#This Row],[Idle Time]]+Table1[[#This Row],[L1 Pend Time]]</f>
        <v>387.38333333333338</v>
      </c>
      <c r="AP1841" s="1" t="str">
        <f t="shared" si="314"/>
        <v>Thu</v>
      </c>
      <c r="AQ1841" s="6">
        <f>INT(Table1[[#This Row],[Create Date]])</f>
        <v>45050</v>
      </c>
      <c r="AR1841" s="2">
        <f t="shared" si="315"/>
        <v>45050</v>
      </c>
      <c r="AS1841" s="1" t="str">
        <f t="shared" si="316"/>
        <v>04:30:04</v>
      </c>
      <c r="AT1841" s="1" t="str">
        <f t="shared" si="317"/>
        <v>Week-1</v>
      </c>
      <c r="AU1841" s="3">
        <f t="shared" si="318"/>
        <v>0.16666666666666666</v>
      </c>
      <c r="AW1841">
        <v>0.78333333333333333</v>
      </c>
      <c r="AX1841">
        <v>1</v>
      </c>
      <c r="AY1841">
        <v>385.6</v>
      </c>
    </row>
    <row r="1842" spans="1:51" x14ac:dyDescent="0.25">
      <c r="A1842">
        <v>9843</v>
      </c>
      <c r="B1842" t="s">
        <v>59</v>
      </c>
      <c r="C1842" t="s">
        <v>60</v>
      </c>
      <c r="D1842" t="s">
        <v>43</v>
      </c>
      <c r="E1842" t="s">
        <v>556</v>
      </c>
      <c r="F1842" t="s">
        <v>4281</v>
      </c>
      <c r="G1842" t="s">
        <v>2165</v>
      </c>
      <c r="H1842" t="s">
        <v>72</v>
      </c>
      <c r="I1842" t="s">
        <v>72</v>
      </c>
      <c r="J1842" t="s">
        <v>64</v>
      </c>
      <c r="L1842" t="s">
        <v>50</v>
      </c>
      <c r="M1842" t="s">
        <v>65</v>
      </c>
      <c r="N1842">
        <v>16</v>
      </c>
      <c r="O1842" t="s">
        <v>48</v>
      </c>
      <c r="P1842" t="s">
        <v>66</v>
      </c>
      <c r="Q1842" t="s">
        <v>73</v>
      </c>
      <c r="V1842" t="s">
        <v>48</v>
      </c>
      <c r="W1842" t="s">
        <v>54</v>
      </c>
      <c r="X1842" t="s">
        <v>84</v>
      </c>
      <c r="Y1842" t="s">
        <v>54</v>
      </c>
      <c r="Z1842" t="s">
        <v>4282</v>
      </c>
      <c r="AA1842" t="s">
        <v>54</v>
      </c>
      <c r="AB1842" t="s">
        <v>57</v>
      </c>
      <c r="AC1842" t="s">
        <v>4283</v>
      </c>
      <c r="AH1842">
        <f t="shared" si="308"/>
        <v>0</v>
      </c>
      <c r="AI1842">
        <f t="shared" si="309"/>
        <v>1</v>
      </c>
      <c r="AJ1842" t="str">
        <f t="shared" si="310"/>
        <v/>
      </c>
      <c r="AK1842">
        <v>1</v>
      </c>
      <c r="AL1842" s="8">
        <f t="shared" si="311"/>
        <v>16</v>
      </c>
      <c r="AM1842" s="8">
        <f t="shared" si="312"/>
        <v>0.18333333333333332</v>
      </c>
      <c r="AN1842" s="8">
        <f t="shared" si="313"/>
        <v>285.65000000000003</v>
      </c>
      <c r="AO1842" s="8">
        <f>Table1[[#This Row],[L1 Worked Time]]+Table1[[#This Row],[Idle Time]]+Table1[[#This Row],[L1 Pend Time]]</f>
        <v>301.83333333333337</v>
      </c>
      <c r="AP1842" s="1" t="str">
        <f t="shared" si="314"/>
        <v>Thu</v>
      </c>
      <c r="AQ1842" s="6">
        <f>INT(Table1[[#This Row],[Create Date]])</f>
        <v>45050</v>
      </c>
      <c r="AR1842" s="2">
        <f t="shared" si="315"/>
        <v>45050</v>
      </c>
      <c r="AS1842" s="1" t="str">
        <f t="shared" si="316"/>
        <v>04:00:04</v>
      </c>
      <c r="AT1842" s="1" t="str">
        <f t="shared" si="317"/>
        <v>Week-1</v>
      </c>
      <c r="AU1842" s="3">
        <f t="shared" si="318"/>
        <v>0.16666666666666666</v>
      </c>
      <c r="AW1842">
        <v>0.18333333333333332</v>
      </c>
      <c r="AX1842">
        <v>16</v>
      </c>
      <c r="AY1842">
        <v>285.65000000000003</v>
      </c>
    </row>
    <row r="1843" spans="1:51" x14ac:dyDescent="0.25">
      <c r="A1843">
        <v>9842</v>
      </c>
      <c r="B1843" t="s">
        <v>59</v>
      </c>
      <c r="D1843" t="s">
        <v>43</v>
      </c>
      <c r="E1843" t="s">
        <v>2813</v>
      </c>
      <c r="F1843" t="s">
        <v>4284</v>
      </c>
      <c r="G1843" t="s">
        <v>46</v>
      </c>
      <c r="H1843" t="s">
        <v>72</v>
      </c>
      <c r="I1843" t="s">
        <v>72</v>
      </c>
      <c r="J1843" t="s">
        <v>48</v>
      </c>
      <c r="L1843" t="s">
        <v>50</v>
      </c>
      <c r="M1843" t="s">
        <v>65</v>
      </c>
      <c r="N1843">
        <v>1</v>
      </c>
      <c r="O1843" t="s">
        <v>48</v>
      </c>
      <c r="P1843" t="s">
        <v>66</v>
      </c>
      <c r="Q1843" t="s">
        <v>73</v>
      </c>
      <c r="V1843" t="s">
        <v>48</v>
      </c>
      <c r="W1843" t="s">
        <v>54</v>
      </c>
      <c r="X1843" t="s">
        <v>148</v>
      </c>
      <c r="Y1843" t="s">
        <v>54</v>
      </c>
      <c r="Z1843" t="s">
        <v>1490</v>
      </c>
      <c r="AA1843" t="s">
        <v>54</v>
      </c>
      <c r="AB1843" t="s">
        <v>57</v>
      </c>
      <c r="AC1843" t="s">
        <v>4285</v>
      </c>
      <c r="AH1843">
        <f t="shared" si="308"/>
        <v>0</v>
      </c>
      <c r="AI1843">
        <f t="shared" si="309"/>
        <v>1</v>
      </c>
      <c r="AJ1843" t="str">
        <f t="shared" si="310"/>
        <v/>
      </c>
      <c r="AK1843">
        <v>1</v>
      </c>
      <c r="AL1843" s="8">
        <f t="shared" si="311"/>
        <v>1</v>
      </c>
      <c r="AM1843" s="8">
        <f t="shared" si="312"/>
        <v>0.11666666666666667</v>
      </c>
      <c r="AN1843" s="8">
        <f t="shared" si="313"/>
        <v>521.29999999999995</v>
      </c>
      <c r="AO1843" s="8">
        <f>Table1[[#This Row],[L1 Worked Time]]+Table1[[#This Row],[Idle Time]]+Table1[[#This Row],[L1 Pend Time]]</f>
        <v>522.41666666666663</v>
      </c>
      <c r="AP1843" s="1" t="str">
        <f t="shared" si="314"/>
        <v>Thu</v>
      </c>
      <c r="AQ1843" s="6">
        <f>INT(Table1[[#This Row],[Create Date]])</f>
        <v>45050</v>
      </c>
      <c r="AR1843" s="2">
        <f t="shared" si="315"/>
        <v>45050</v>
      </c>
      <c r="AS1843" s="1" t="str">
        <f t="shared" si="316"/>
        <v>02:30:05</v>
      </c>
      <c r="AT1843" s="1" t="str">
        <f t="shared" si="317"/>
        <v>Week-1</v>
      </c>
      <c r="AU1843" s="3">
        <f t="shared" si="318"/>
        <v>8.3333333333333329E-2</v>
      </c>
      <c r="AW1843">
        <v>0.11666666666666667</v>
      </c>
      <c r="AX1843">
        <v>1</v>
      </c>
      <c r="AY1843">
        <v>521.29999999999995</v>
      </c>
    </row>
    <row r="1844" spans="1:51" x14ac:dyDescent="0.25">
      <c r="A1844">
        <v>9841</v>
      </c>
      <c r="B1844" t="s">
        <v>59</v>
      </c>
      <c r="D1844" t="s">
        <v>43</v>
      </c>
      <c r="E1844" t="s">
        <v>2813</v>
      </c>
      <c r="F1844" t="s">
        <v>4286</v>
      </c>
      <c r="G1844" t="s">
        <v>46</v>
      </c>
      <c r="H1844" t="s">
        <v>72</v>
      </c>
      <c r="I1844" t="s">
        <v>72</v>
      </c>
      <c r="J1844" t="s">
        <v>48</v>
      </c>
      <c r="L1844" t="s">
        <v>50</v>
      </c>
      <c r="M1844" t="s">
        <v>65</v>
      </c>
      <c r="N1844">
        <v>0</v>
      </c>
      <c r="O1844" t="s">
        <v>48</v>
      </c>
      <c r="P1844" t="s">
        <v>66</v>
      </c>
      <c r="Q1844" t="s">
        <v>73</v>
      </c>
      <c r="V1844" t="s">
        <v>48</v>
      </c>
      <c r="W1844" t="s">
        <v>54</v>
      </c>
      <c r="X1844" t="s">
        <v>142</v>
      </c>
      <c r="Y1844" t="s">
        <v>54</v>
      </c>
      <c r="Z1844" t="s">
        <v>89</v>
      </c>
      <c r="AA1844" t="s">
        <v>54</v>
      </c>
      <c r="AB1844" t="s">
        <v>57</v>
      </c>
      <c r="AC1844" t="s">
        <v>4287</v>
      </c>
      <c r="AH1844">
        <f t="shared" si="308"/>
        <v>0</v>
      </c>
      <c r="AI1844">
        <f t="shared" si="309"/>
        <v>1</v>
      </c>
      <c r="AJ1844" t="str">
        <f t="shared" si="310"/>
        <v/>
      </c>
      <c r="AK1844">
        <v>1</v>
      </c>
      <c r="AL1844" s="8">
        <f t="shared" si="311"/>
        <v>0</v>
      </c>
      <c r="AM1844" s="8">
        <f t="shared" si="312"/>
        <v>0.1</v>
      </c>
      <c r="AN1844" s="8">
        <f t="shared" si="313"/>
        <v>552.79999999999995</v>
      </c>
      <c r="AO1844" s="8">
        <f>Table1[[#This Row],[L1 Worked Time]]+Table1[[#This Row],[Idle Time]]+Table1[[#This Row],[L1 Pend Time]]</f>
        <v>552.9</v>
      </c>
      <c r="AP1844" s="1" t="str">
        <f t="shared" si="314"/>
        <v>Thu</v>
      </c>
      <c r="AQ1844" s="6">
        <f>INT(Table1[[#This Row],[Create Date]])</f>
        <v>45050</v>
      </c>
      <c r="AR1844" s="2">
        <f t="shared" si="315"/>
        <v>45050</v>
      </c>
      <c r="AS1844" s="1" t="str">
        <f t="shared" si="316"/>
        <v>02:00:07</v>
      </c>
      <c r="AT1844" s="1" t="str">
        <f t="shared" si="317"/>
        <v>Week-1</v>
      </c>
      <c r="AU1844" s="3">
        <f t="shared" si="318"/>
        <v>8.3333333333333329E-2</v>
      </c>
      <c r="AW1844">
        <v>0.1</v>
      </c>
      <c r="AX1844">
        <v>0</v>
      </c>
      <c r="AY1844">
        <v>552.79999999999995</v>
      </c>
    </row>
    <row r="1845" spans="1:51" x14ac:dyDescent="0.25">
      <c r="A1845">
        <v>9839</v>
      </c>
      <c r="B1845" t="s">
        <v>59</v>
      </c>
      <c r="D1845" t="s">
        <v>43</v>
      </c>
      <c r="E1845" t="s">
        <v>2813</v>
      </c>
      <c r="F1845" t="s">
        <v>4286</v>
      </c>
      <c r="G1845" t="s">
        <v>46</v>
      </c>
      <c r="H1845" t="s">
        <v>72</v>
      </c>
      <c r="I1845" t="s">
        <v>72</v>
      </c>
      <c r="J1845" t="s">
        <v>48</v>
      </c>
      <c r="L1845" t="s">
        <v>50</v>
      </c>
      <c r="M1845" t="s">
        <v>65</v>
      </c>
      <c r="N1845">
        <v>1</v>
      </c>
      <c r="O1845" t="s">
        <v>48</v>
      </c>
      <c r="P1845" t="s">
        <v>66</v>
      </c>
      <c r="Q1845" t="s">
        <v>73</v>
      </c>
      <c r="V1845" t="s">
        <v>48</v>
      </c>
      <c r="W1845" t="s">
        <v>54</v>
      </c>
      <c r="X1845" t="s">
        <v>89</v>
      </c>
      <c r="Y1845" t="s">
        <v>54</v>
      </c>
      <c r="Z1845" t="s">
        <v>1431</v>
      </c>
      <c r="AA1845" t="s">
        <v>54</v>
      </c>
      <c r="AB1845" t="s">
        <v>57</v>
      </c>
      <c r="AC1845" t="s">
        <v>4288</v>
      </c>
      <c r="AH1845">
        <f t="shared" si="308"/>
        <v>0</v>
      </c>
      <c r="AI1845">
        <f t="shared" si="309"/>
        <v>1</v>
      </c>
      <c r="AJ1845" t="str">
        <f t="shared" si="310"/>
        <v/>
      </c>
      <c r="AK1845">
        <v>1</v>
      </c>
      <c r="AL1845" s="8">
        <f t="shared" si="311"/>
        <v>1</v>
      </c>
      <c r="AM1845" s="8">
        <f t="shared" si="312"/>
        <v>0.16666666666666666</v>
      </c>
      <c r="AN1845" s="8">
        <f t="shared" si="313"/>
        <v>553.56666666666661</v>
      </c>
      <c r="AO1845" s="8">
        <f>Table1[[#This Row],[L1 Worked Time]]+Table1[[#This Row],[Idle Time]]+Table1[[#This Row],[L1 Pend Time]]</f>
        <v>554.73333333333323</v>
      </c>
      <c r="AP1845" s="1" t="str">
        <f t="shared" si="314"/>
        <v>Thu</v>
      </c>
      <c r="AQ1845" s="6">
        <f>INT(Table1[[#This Row],[Create Date]])</f>
        <v>45050</v>
      </c>
      <c r="AR1845" s="2">
        <f t="shared" si="315"/>
        <v>45050</v>
      </c>
      <c r="AS1845" s="1" t="str">
        <f t="shared" si="316"/>
        <v>02:00:07</v>
      </c>
      <c r="AT1845" s="1" t="str">
        <f t="shared" si="317"/>
        <v>Week-1</v>
      </c>
      <c r="AU1845" s="3">
        <f t="shared" si="318"/>
        <v>8.3333333333333329E-2</v>
      </c>
      <c r="AW1845">
        <v>0.16666666666666666</v>
      </c>
      <c r="AX1845">
        <v>1</v>
      </c>
      <c r="AY1845">
        <v>553.56666666666661</v>
      </c>
    </row>
    <row r="1846" spans="1:51" x14ac:dyDescent="0.25">
      <c r="A1846">
        <v>9840</v>
      </c>
      <c r="B1846" t="s">
        <v>59</v>
      </c>
      <c r="D1846" t="s">
        <v>43</v>
      </c>
      <c r="E1846" t="s">
        <v>2813</v>
      </c>
      <c r="F1846" t="s">
        <v>4286</v>
      </c>
      <c r="G1846" t="s">
        <v>46</v>
      </c>
      <c r="H1846" t="s">
        <v>72</v>
      </c>
      <c r="I1846" t="s">
        <v>72</v>
      </c>
      <c r="J1846" t="s">
        <v>48</v>
      </c>
      <c r="L1846" t="s">
        <v>50</v>
      </c>
      <c r="M1846" t="s">
        <v>65</v>
      </c>
      <c r="N1846">
        <v>1</v>
      </c>
      <c r="O1846" t="s">
        <v>48</v>
      </c>
      <c r="P1846" t="s">
        <v>66</v>
      </c>
      <c r="Q1846" t="s">
        <v>73</v>
      </c>
      <c r="V1846" t="s">
        <v>48</v>
      </c>
      <c r="W1846" t="s">
        <v>54</v>
      </c>
      <c r="X1846" t="s">
        <v>148</v>
      </c>
      <c r="Y1846" t="s">
        <v>54</v>
      </c>
      <c r="Z1846" t="s">
        <v>954</v>
      </c>
      <c r="AA1846" t="s">
        <v>54</v>
      </c>
      <c r="AB1846" t="s">
        <v>57</v>
      </c>
      <c r="AC1846" t="s">
        <v>4289</v>
      </c>
      <c r="AH1846">
        <f t="shared" si="308"/>
        <v>0</v>
      </c>
      <c r="AI1846">
        <f t="shared" si="309"/>
        <v>1</v>
      </c>
      <c r="AJ1846" t="str">
        <f t="shared" si="310"/>
        <v/>
      </c>
      <c r="AK1846">
        <v>1</v>
      </c>
      <c r="AL1846" s="8">
        <f t="shared" si="311"/>
        <v>1</v>
      </c>
      <c r="AM1846" s="8">
        <f t="shared" si="312"/>
        <v>0.11666666666666667</v>
      </c>
      <c r="AN1846" s="8">
        <f t="shared" si="313"/>
        <v>554.78333333333342</v>
      </c>
      <c r="AO1846" s="8">
        <f>Table1[[#This Row],[L1 Worked Time]]+Table1[[#This Row],[Idle Time]]+Table1[[#This Row],[L1 Pend Time]]</f>
        <v>555.90000000000009</v>
      </c>
      <c r="AP1846" s="1" t="str">
        <f t="shared" si="314"/>
        <v>Thu</v>
      </c>
      <c r="AQ1846" s="6">
        <f>INT(Table1[[#This Row],[Create Date]])</f>
        <v>45050</v>
      </c>
      <c r="AR1846" s="2">
        <f t="shared" si="315"/>
        <v>45050</v>
      </c>
      <c r="AS1846" s="1" t="str">
        <f t="shared" si="316"/>
        <v>02:00:07</v>
      </c>
      <c r="AT1846" s="1" t="str">
        <f t="shared" si="317"/>
        <v>Week-1</v>
      </c>
      <c r="AU1846" s="3">
        <f t="shared" si="318"/>
        <v>8.3333333333333329E-2</v>
      </c>
      <c r="AW1846">
        <v>0.11666666666666667</v>
      </c>
      <c r="AX1846">
        <v>1</v>
      </c>
      <c r="AY1846">
        <v>554.78333333333342</v>
      </c>
    </row>
    <row r="1847" spans="1:51" x14ac:dyDescent="0.25">
      <c r="A1847">
        <v>9838</v>
      </c>
      <c r="B1847" t="s">
        <v>59</v>
      </c>
      <c r="D1847" t="s">
        <v>43</v>
      </c>
      <c r="E1847" t="s">
        <v>2813</v>
      </c>
      <c r="F1847" t="s">
        <v>4286</v>
      </c>
      <c r="G1847" t="s">
        <v>46</v>
      </c>
      <c r="H1847" t="s">
        <v>72</v>
      </c>
      <c r="I1847" t="s">
        <v>72</v>
      </c>
      <c r="J1847" t="s">
        <v>48</v>
      </c>
      <c r="L1847" t="s">
        <v>50</v>
      </c>
      <c r="M1847" t="s">
        <v>65</v>
      </c>
      <c r="N1847">
        <v>1</v>
      </c>
      <c r="O1847" t="s">
        <v>48</v>
      </c>
      <c r="P1847" t="s">
        <v>66</v>
      </c>
      <c r="Q1847" t="s">
        <v>73</v>
      </c>
      <c r="V1847" t="s">
        <v>48</v>
      </c>
      <c r="W1847" t="s">
        <v>54</v>
      </c>
      <c r="X1847" t="s">
        <v>148</v>
      </c>
      <c r="Y1847" t="s">
        <v>54</v>
      </c>
      <c r="Z1847" t="s">
        <v>1340</v>
      </c>
      <c r="AA1847" t="s">
        <v>54</v>
      </c>
      <c r="AB1847" t="s">
        <v>57</v>
      </c>
      <c r="AC1847" t="s">
        <v>4290</v>
      </c>
      <c r="AH1847">
        <f t="shared" si="308"/>
        <v>0</v>
      </c>
      <c r="AI1847">
        <f t="shared" si="309"/>
        <v>1</v>
      </c>
      <c r="AJ1847" t="str">
        <f t="shared" si="310"/>
        <v/>
      </c>
      <c r="AK1847">
        <v>1</v>
      </c>
      <c r="AL1847" s="8">
        <f t="shared" si="311"/>
        <v>1</v>
      </c>
      <c r="AM1847" s="8">
        <f t="shared" si="312"/>
        <v>0.11666666666666667</v>
      </c>
      <c r="AN1847" s="8">
        <f t="shared" si="313"/>
        <v>556.15000000000009</v>
      </c>
      <c r="AO1847" s="8">
        <f>Table1[[#This Row],[L1 Worked Time]]+Table1[[#This Row],[Idle Time]]+Table1[[#This Row],[L1 Pend Time]]</f>
        <v>557.26666666666677</v>
      </c>
      <c r="AP1847" s="1" t="str">
        <f t="shared" si="314"/>
        <v>Thu</v>
      </c>
      <c r="AQ1847" s="6">
        <f>INT(Table1[[#This Row],[Create Date]])</f>
        <v>45050</v>
      </c>
      <c r="AR1847" s="2">
        <f t="shared" si="315"/>
        <v>45050</v>
      </c>
      <c r="AS1847" s="1" t="str">
        <f t="shared" si="316"/>
        <v>02:00:07</v>
      </c>
      <c r="AT1847" s="1" t="str">
        <f t="shared" si="317"/>
        <v>Week-1</v>
      </c>
      <c r="AU1847" s="3">
        <f t="shared" si="318"/>
        <v>8.3333333333333329E-2</v>
      </c>
      <c r="AW1847">
        <v>0.11666666666666667</v>
      </c>
      <c r="AX1847">
        <v>1</v>
      </c>
      <c r="AY1847">
        <v>556.15000000000009</v>
      </c>
    </row>
    <row r="1848" spans="1:51" x14ac:dyDescent="0.25">
      <c r="A1848">
        <v>9837</v>
      </c>
      <c r="B1848" t="s">
        <v>59</v>
      </c>
      <c r="D1848" t="s">
        <v>43</v>
      </c>
      <c r="E1848" t="s">
        <v>2813</v>
      </c>
      <c r="F1848" t="s">
        <v>4291</v>
      </c>
      <c r="G1848" t="s">
        <v>46</v>
      </c>
      <c r="H1848" t="s">
        <v>72</v>
      </c>
      <c r="I1848" t="s">
        <v>72</v>
      </c>
      <c r="J1848" t="s">
        <v>48</v>
      </c>
      <c r="L1848" t="s">
        <v>50</v>
      </c>
      <c r="M1848" t="s">
        <v>65</v>
      </c>
      <c r="N1848">
        <v>1</v>
      </c>
      <c r="O1848" t="s">
        <v>48</v>
      </c>
      <c r="P1848" t="s">
        <v>66</v>
      </c>
      <c r="Q1848" t="s">
        <v>73</v>
      </c>
      <c r="V1848" t="s">
        <v>48</v>
      </c>
      <c r="W1848" t="s">
        <v>54</v>
      </c>
      <c r="X1848" t="s">
        <v>247</v>
      </c>
      <c r="Y1848" t="s">
        <v>54</v>
      </c>
      <c r="Z1848" t="s">
        <v>1327</v>
      </c>
      <c r="AA1848" t="s">
        <v>54</v>
      </c>
      <c r="AB1848" t="s">
        <v>57</v>
      </c>
      <c r="AC1848" t="s">
        <v>4292</v>
      </c>
      <c r="AH1848">
        <f t="shared" si="308"/>
        <v>0</v>
      </c>
      <c r="AI1848">
        <f t="shared" si="309"/>
        <v>1</v>
      </c>
      <c r="AJ1848" t="str">
        <f t="shared" si="310"/>
        <v/>
      </c>
      <c r="AK1848">
        <v>1</v>
      </c>
      <c r="AL1848" s="8">
        <f t="shared" si="311"/>
        <v>1</v>
      </c>
      <c r="AM1848" s="8">
        <f t="shared" si="312"/>
        <v>0.26666666666666666</v>
      </c>
      <c r="AN1848" s="8">
        <f t="shared" si="313"/>
        <v>557.63333333333333</v>
      </c>
      <c r="AO1848" s="8">
        <f>Table1[[#This Row],[L1 Worked Time]]+Table1[[#This Row],[Idle Time]]+Table1[[#This Row],[L1 Pend Time]]</f>
        <v>558.9</v>
      </c>
      <c r="AP1848" s="1" t="str">
        <f t="shared" si="314"/>
        <v>Thu</v>
      </c>
      <c r="AQ1848" s="6">
        <f>INT(Table1[[#This Row],[Create Date]])</f>
        <v>45050</v>
      </c>
      <c r="AR1848" s="2">
        <f t="shared" si="315"/>
        <v>45050</v>
      </c>
      <c r="AS1848" s="1" t="str">
        <f t="shared" si="316"/>
        <v>02:00:06</v>
      </c>
      <c r="AT1848" s="1" t="str">
        <f t="shared" si="317"/>
        <v>Week-1</v>
      </c>
      <c r="AU1848" s="3">
        <f t="shared" si="318"/>
        <v>8.3333333333333329E-2</v>
      </c>
      <c r="AW1848">
        <v>0.26666666666666666</v>
      </c>
      <c r="AX1848">
        <v>1</v>
      </c>
      <c r="AY1848">
        <v>557.63333333333333</v>
      </c>
    </row>
    <row r="1849" spans="1:51" x14ac:dyDescent="0.25">
      <c r="A1849">
        <v>9836</v>
      </c>
      <c r="B1849" t="s">
        <v>59</v>
      </c>
      <c r="D1849" t="s">
        <v>43</v>
      </c>
      <c r="E1849" t="s">
        <v>2813</v>
      </c>
      <c r="F1849" t="s">
        <v>4293</v>
      </c>
      <c r="G1849" t="s">
        <v>46</v>
      </c>
      <c r="H1849" t="s">
        <v>72</v>
      </c>
      <c r="I1849" t="s">
        <v>72</v>
      </c>
      <c r="J1849" t="s">
        <v>48</v>
      </c>
      <c r="L1849" t="s">
        <v>50</v>
      </c>
      <c r="M1849" t="s">
        <v>65</v>
      </c>
      <c r="N1849">
        <v>1</v>
      </c>
      <c r="O1849" t="s">
        <v>48</v>
      </c>
      <c r="P1849" t="s">
        <v>66</v>
      </c>
      <c r="Q1849" t="s">
        <v>73</v>
      </c>
      <c r="V1849" t="s">
        <v>48</v>
      </c>
      <c r="W1849" t="s">
        <v>54</v>
      </c>
      <c r="X1849" t="s">
        <v>78</v>
      </c>
      <c r="Y1849" t="s">
        <v>54</v>
      </c>
      <c r="Z1849" t="s">
        <v>1767</v>
      </c>
      <c r="AA1849" t="s">
        <v>54</v>
      </c>
      <c r="AB1849" t="s">
        <v>57</v>
      </c>
      <c r="AC1849" t="s">
        <v>4294</v>
      </c>
      <c r="AH1849">
        <f t="shared" si="308"/>
        <v>0</v>
      </c>
      <c r="AI1849">
        <f t="shared" si="309"/>
        <v>1</v>
      </c>
      <c r="AJ1849" t="str">
        <f t="shared" si="310"/>
        <v/>
      </c>
      <c r="AK1849">
        <v>1</v>
      </c>
      <c r="AL1849" s="8">
        <f t="shared" si="311"/>
        <v>1</v>
      </c>
      <c r="AM1849" s="8">
        <f t="shared" si="312"/>
        <v>0.13333333333333333</v>
      </c>
      <c r="AN1849" s="8">
        <f t="shared" si="313"/>
        <v>589.5333333333333</v>
      </c>
      <c r="AO1849" s="8">
        <f>Table1[[#This Row],[L1 Worked Time]]+Table1[[#This Row],[Idle Time]]+Table1[[#This Row],[L1 Pend Time]]</f>
        <v>590.66666666666663</v>
      </c>
      <c r="AP1849" s="1" t="str">
        <f t="shared" si="314"/>
        <v>Thu</v>
      </c>
      <c r="AQ1849" s="6">
        <f>INT(Table1[[#This Row],[Create Date]])</f>
        <v>45050</v>
      </c>
      <c r="AR1849" s="2">
        <f t="shared" si="315"/>
        <v>45050</v>
      </c>
      <c r="AS1849" s="1" t="str">
        <f t="shared" si="316"/>
        <v>01:30:07</v>
      </c>
      <c r="AT1849" s="1" t="str">
        <f t="shared" si="317"/>
        <v>Week-1</v>
      </c>
      <c r="AU1849" s="3">
        <f t="shared" si="318"/>
        <v>4.1666666666666664E-2</v>
      </c>
      <c r="AW1849">
        <v>0.13333333333333333</v>
      </c>
      <c r="AX1849">
        <v>1</v>
      </c>
      <c r="AY1849">
        <v>589.5333333333333</v>
      </c>
    </row>
    <row r="1850" spans="1:51" x14ac:dyDescent="0.25">
      <c r="A1850">
        <v>9835</v>
      </c>
      <c r="B1850" t="s">
        <v>59</v>
      </c>
      <c r="D1850" t="s">
        <v>43</v>
      </c>
      <c r="E1850" t="s">
        <v>2813</v>
      </c>
      <c r="F1850" t="s">
        <v>4293</v>
      </c>
      <c r="G1850" t="s">
        <v>46</v>
      </c>
      <c r="H1850" t="s">
        <v>72</v>
      </c>
      <c r="I1850" t="s">
        <v>72</v>
      </c>
      <c r="J1850" t="s">
        <v>48</v>
      </c>
      <c r="L1850" t="s">
        <v>50</v>
      </c>
      <c r="M1850" t="s">
        <v>65</v>
      </c>
      <c r="N1850">
        <v>1</v>
      </c>
      <c r="O1850" t="s">
        <v>48</v>
      </c>
      <c r="P1850" t="s">
        <v>66</v>
      </c>
      <c r="Q1850" t="s">
        <v>73</v>
      </c>
      <c r="V1850" t="s">
        <v>48</v>
      </c>
      <c r="W1850" t="s">
        <v>54</v>
      </c>
      <c r="X1850" t="s">
        <v>89</v>
      </c>
      <c r="Y1850" t="s">
        <v>54</v>
      </c>
      <c r="Z1850" t="s">
        <v>4188</v>
      </c>
      <c r="AA1850" t="s">
        <v>54</v>
      </c>
      <c r="AB1850" t="s">
        <v>57</v>
      </c>
      <c r="AC1850" t="s">
        <v>4295</v>
      </c>
      <c r="AH1850">
        <f t="shared" si="308"/>
        <v>0</v>
      </c>
      <c r="AI1850">
        <f t="shared" si="309"/>
        <v>1</v>
      </c>
      <c r="AJ1850" t="str">
        <f t="shared" si="310"/>
        <v/>
      </c>
      <c r="AK1850">
        <v>1</v>
      </c>
      <c r="AL1850" s="8">
        <f t="shared" si="311"/>
        <v>1</v>
      </c>
      <c r="AM1850" s="8">
        <f t="shared" si="312"/>
        <v>0.16666666666666666</v>
      </c>
      <c r="AN1850" s="8">
        <f t="shared" si="313"/>
        <v>591.38333333333333</v>
      </c>
      <c r="AO1850" s="8">
        <f>Table1[[#This Row],[L1 Worked Time]]+Table1[[#This Row],[Idle Time]]+Table1[[#This Row],[L1 Pend Time]]</f>
        <v>592.54999999999995</v>
      </c>
      <c r="AP1850" s="1" t="str">
        <f t="shared" si="314"/>
        <v>Thu</v>
      </c>
      <c r="AQ1850" s="6">
        <f>INT(Table1[[#This Row],[Create Date]])</f>
        <v>45050</v>
      </c>
      <c r="AR1850" s="2">
        <f t="shared" si="315"/>
        <v>45050</v>
      </c>
      <c r="AS1850" s="1" t="str">
        <f t="shared" si="316"/>
        <v>01:30:07</v>
      </c>
      <c r="AT1850" s="1" t="str">
        <f t="shared" si="317"/>
        <v>Week-1</v>
      </c>
      <c r="AU1850" s="3">
        <f t="shared" si="318"/>
        <v>4.1666666666666664E-2</v>
      </c>
      <c r="AW1850">
        <v>0.16666666666666666</v>
      </c>
      <c r="AX1850">
        <v>1</v>
      </c>
      <c r="AY1850">
        <v>591.38333333333333</v>
      </c>
    </row>
    <row r="1851" spans="1:51" x14ac:dyDescent="0.25">
      <c r="A1851">
        <v>9834</v>
      </c>
      <c r="B1851" t="s">
        <v>59</v>
      </c>
      <c r="D1851" t="s">
        <v>43</v>
      </c>
      <c r="E1851" t="s">
        <v>2813</v>
      </c>
      <c r="F1851" t="s">
        <v>4293</v>
      </c>
      <c r="G1851" t="s">
        <v>46</v>
      </c>
      <c r="H1851" t="s">
        <v>72</v>
      </c>
      <c r="I1851" t="s">
        <v>72</v>
      </c>
      <c r="J1851" t="s">
        <v>48</v>
      </c>
      <c r="L1851" t="s">
        <v>50</v>
      </c>
      <c r="M1851" t="s">
        <v>65</v>
      </c>
      <c r="N1851">
        <v>1</v>
      </c>
      <c r="O1851" t="s">
        <v>48</v>
      </c>
      <c r="P1851" t="s">
        <v>66</v>
      </c>
      <c r="Q1851" t="s">
        <v>73</v>
      </c>
      <c r="V1851" t="s">
        <v>48</v>
      </c>
      <c r="W1851" t="s">
        <v>54</v>
      </c>
      <c r="X1851" t="s">
        <v>142</v>
      </c>
      <c r="Y1851" t="s">
        <v>54</v>
      </c>
      <c r="Z1851" t="s">
        <v>1431</v>
      </c>
      <c r="AA1851" t="s">
        <v>54</v>
      </c>
      <c r="AB1851" t="s">
        <v>57</v>
      </c>
      <c r="AC1851" t="s">
        <v>4296</v>
      </c>
      <c r="AH1851">
        <f t="shared" si="308"/>
        <v>0</v>
      </c>
      <c r="AI1851">
        <f t="shared" si="309"/>
        <v>1</v>
      </c>
      <c r="AJ1851" t="str">
        <f t="shared" si="310"/>
        <v/>
      </c>
      <c r="AK1851">
        <v>1</v>
      </c>
      <c r="AL1851" s="8">
        <f t="shared" si="311"/>
        <v>1</v>
      </c>
      <c r="AM1851" s="8">
        <f t="shared" si="312"/>
        <v>0.1</v>
      </c>
      <c r="AN1851" s="8">
        <f t="shared" si="313"/>
        <v>593.08333333333337</v>
      </c>
      <c r="AO1851" s="8">
        <f>Table1[[#This Row],[L1 Worked Time]]+Table1[[#This Row],[Idle Time]]+Table1[[#This Row],[L1 Pend Time]]</f>
        <v>594.18333333333339</v>
      </c>
      <c r="AP1851" s="1" t="str">
        <f t="shared" si="314"/>
        <v>Thu</v>
      </c>
      <c r="AQ1851" s="6">
        <f>INT(Table1[[#This Row],[Create Date]])</f>
        <v>45050</v>
      </c>
      <c r="AR1851" s="2">
        <f t="shared" si="315"/>
        <v>45050</v>
      </c>
      <c r="AS1851" s="1" t="str">
        <f t="shared" si="316"/>
        <v>01:30:07</v>
      </c>
      <c r="AT1851" s="1" t="str">
        <f t="shared" si="317"/>
        <v>Week-1</v>
      </c>
      <c r="AU1851" s="3">
        <f t="shared" si="318"/>
        <v>4.1666666666666664E-2</v>
      </c>
      <c r="AW1851">
        <v>0.1</v>
      </c>
      <c r="AX1851">
        <v>1</v>
      </c>
      <c r="AY1851">
        <v>593.08333333333337</v>
      </c>
    </row>
    <row r="1852" spans="1:51" x14ac:dyDescent="0.25">
      <c r="A1852">
        <v>9833</v>
      </c>
      <c r="B1852" t="s">
        <v>59</v>
      </c>
      <c r="D1852" t="s">
        <v>43</v>
      </c>
      <c r="E1852" t="s">
        <v>2813</v>
      </c>
      <c r="F1852" t="s">
        <v>4293</v>
      </c>
      <c r="G1852" t="s">
        <v>46</v>
      </c>
      <c r="H1852" t="s">
        <v>72</v>
      </c>
      <c r="I1852" t="s">
        <v>72</v>
      </c>
      <c r="J1852" t="s">
        <v>48</v>
      </c>
      <c r="L1852" t="s">
        <v>50</v>
      </c>
      <c r="M1852" t="s">
        <v>65</v>
      </c>
      <c r="N1852">
        <v>1</v>
      </c>
      <c r="O1852" t="s">
        <v>48</v>
      </c>
      <c r="P1852" t="s">
        <v>66</v>
      </c>
      <c r="Q1852" t="s">
        <v>73</v>
      </c>
      <c r="V1852" t="s">
        <v>48</v>
      </c>
      <c r="W1852" t="s">
        <v>54</v>
      </c>
      <c r="X1852" t="s">
        <v>142</v>
      </c>
      <c r="Y1852" t="s">
        <v>54</v>
      </c>
      <c r="Z1852" t="s">
        <v>1079</v>
      </c>
      <c r="AA1852" t="s">
        <v>54</v>
      </c>
      <c r="AB1852" t="s">
        <v>57</v>
      </c>
      <c r="AC1852" t="s">
        <v>4297</v>
      </c>
      <c r="AH1852">
        <f t="shared" si="308"/>
        <v>0</v>
      </c>
      <c r="AI1852">
        <f t="shared" si="309"/>
        <v>1</v>
      </c>
      <c r="AJ1852" t="str">
        <f t="shared" si="310"/>
        <v/>
      </c>
      <c r="AK1852">
        <v>1</v>
      </c>
      <c r="AL1852" s="8">
        <f t="shared" si="311"/>
        <v>1</v>
      </c>
      <c r="AM1852" s="8">
        <f t="shared" si="312"/>
        <v>0.1</v>
      </c>
      <c r="AN1852" s="8">
        <f t="shared" si="313"/>
        <v>594.5</v>
      </c>
      <c r="AO1852" s="8">
        <f>Table1[[#This Row],[L1 Worked Time]]+Table1[[#This Row],[Idle Time]]+Table1[[#This Row],[L1 Pend Time]]</f>
        <v>595.6</v>
      </c>
      <c r="AP1852" s="1" t="str">
        <f t="shared" si="314"/>
        <v>Thu</v>
      </c>
      <c r="AQ1852" s="6">
        <f>INT(Table1[[#This Row],[Create Date]])</f>
        <v>45050</v>
      </c>
      <c r="AR1852" s="2">
        <f t="shared" si="315"/>
        <v>45050</v>
      </c>
      <c r="AS1852" s="1" t="str">
        <f t="shared" si="316"/>
        <v>01:30:07</v>
      </c>
      <c r="AT1852" s="1" t="str">
        <f t="shared" si="317"/>
        <v>Week-1</v>
      </c>
      <c r="AU1852" s="3">
        <f t="shared" si="318"/>
        <v>4.1666666666666664E-2</v>
      </c>
      <c r="AW1852">
        <v>0.1</v>
      </c>
      <c r="AX1852">
        <v>1</v>
      </c>
      <c r="AY1852">
        <v>594.5</v>
      </c>
    </row>
    <row r="1853" spans="1:51" x14ac:dyDescent="0.25">
      <c r="A1853">
        <v>9832</v>
      </c>
      <c r="B1853" t="s">
        <v>59</v>
      </c>
      <c r="D1853" t="s">
        <v>43</v>
      </c>
      <c r="E1853" t="s">
        <v>2813</v>
      </c>
      <c r="F1853" t="s">
        <v>4293</v>
      </c>
      <c r="G1853" t="s">
        <v>46</v>
      </c>
      <c r="H1853" t="s">
        <v>72</v>
      </c>
      <c r="I1853" t="s">
        <v>72</v>
      </c>
      <c r="J1853" t="s">
        <v>48</v>
      </c>
      <c r="L1853" t="s">
        <v>50</v>
      </c>
      <c r="M1853" t="s">
        <v>65</v>
      </c>
      <c r="N1853">
        <v>1</v>
      </c>
      <c r="O1853" t="s">
        <v>48</v>
      </c>
      <c r="P1853" t="s">
        <v>66</v>
      </c>
      <c r="Q1853" t="s">
        <v>73</v>
      </c>
      <c r="V1853" t="s">
        <v>48</v>
      </c>
      <c r="W1853" t="s">
        <v>54</v>
      </c>
      <c r="X1853" t="s">
        <v>142</v>
      </c>
      <c r="Y1853" t="s">
        <v>54</v>
      </c>
      <c r="Z1853" t="s">
        <v>232</v>
      </c>
      <c r="AA1853" t="s">
        <v>54</v>
      </c>
      <c r="AB1853" t="s">
        <v>57</v>
      </c>
      <c r="AC1853" t="s">
        <v>4298</v>
      </c>
      <c r="AH1853">
        <f t="shared" si="308"/>
        <v>0</v>
      </c>
      <c r="AI1853">
        <f t="shared" si="309"/>
        <v>1</v>
      </c>
      <c r="AJ1853" t="str">
        <f t="shared" si="310"/>
        <v/>
      </c>
      <c r="AK1853">
        <v>1</v>
      </c>
      <c r="AL1853" s="8">
        <f t="shared" si="311"/>
        <v>1</v>
      </c>
      <c r="AM1853" s="8">
        <f t="shared" si="312"/>
        <v>0.1</v>
      </c>
      <c r="AN1853" s="8">
        <f t="shared" si="313"/>
        <v>598.33333333333326</v>
      </c>
      <c r="AO1853" s="8">
        <f>Table1[[#This Row],[L1 Worked Time]]+Table1[[#This Row],[Idle Time]]+Table1[[#This Row],[L1 Pend Time]]</f>
        <v>599.43333333333328</v>
      </c>
      <c r="AP1853" s="1" t="str">
        <f t="shared" si="314"/>
        <v>Thu</v>
      </c>
      <c r="AQ1853" s="6">
        <f>INT(Table1[[#This Row],[Create Date]])</f>
        <v>45050</v>
      </c>
      <c r="AR1853" s="2">
        <f t="shared" si="315"/>
        <v>45050</v>
      </c>
      <c r="AS1853" s="1" t="str">
        <f t="shared" si="316"/>
        <v>01:30:07</v>
      </c>
      <c r="AT1853" s="1" t="str">
        <f t="shared" si="317"/>
        <v>Week-1</v>
      </c>
      <c r="AU1853" s="3">
        <f t="shared" si="318"/>
        <v>4.1666666666666664E-2</v>
      </c>
      <c r="AW1853">
        <v>0.1</v>
      </c>
      <c r="AX1853">
        <v>1</v>
      </c>
      <c r="AY1853">
        <v>598.33333333333326</v>
      </c>
    </row>
    <row r="1854" spans="1:51" x14ac:dyDescent="0.25">
      <c r="A1854">
        <v>9831</v>
      </c>
      <c r="B1854" t="s">
        <v>59</v>
      </c>
      <c r="D1854" t="s">
        <v>43</v>
      </c>
      <c r="E1854" t="s">
        <v>2813</v>
      </c>
      <c r="F1854" t="s">
        <v>4299</v>
      </c>
      <c r="G1854" t="s">
        <v>46</v>
      </c>
      <c r="H1854" t="s">
        <v>72</v>
      </c>
      <c r="I1854" t="s">
        <v>72</v>
      </c>
      <c r="J1854" t="s">
        <v>48</v>
      </c>
      <c r="L1854" t="s">
        <v>50</v>
      </c>
      <c r="M1854" t="s">
        <v>65</v>
      </c>
      <c r="N1854">
        <v>1</v>
      </c>
      <c r="O1854" t="s">
        <v>48</v>
      </c>
      <c r="P1854" t="s">
        <v>66</v>
      </c>
      <c r="Q1854" t="s">
        <v>73</v>
      </c>
      <c r="V1854" t="s">
        <v>48</v>
      </c>
      <c r="W1854" t="s">
        <v>54</v>
      </c>
      <c r="X1854" t="s">
        <v>148</v>
      </c>
      <c r="Y1854" t="s">
        <v>54</v>
      </c>
      <c r="Z1854" t="s">
        <v>4188</v>
      </c>
      <c r="AA1854" t="s">
        <v>54</v>
      </c>
      <c r="AB1854" t="s">
        <v>57</v>
      </c>
      <c r="AC1854" t="s">
        <v>4300</v>
      </c>
      <c r="AH1854">
        <f t="shared" si="308"/>
        <v>0</v>
      </c>
      <c r="AI1854">
        <f t="shared" si="309"/>
        <v>1</v>
      </c>
      <c r="AJ1854" t="str">
        <f t="shared" si="310"/>
        <v/>
      </c>
      <c r="AK1854">
        <v>1</v>
      </c>
      <c r="AL1854" s="8">
        <f t="shared" si="311"/>
        <v>1</v>
      </c>
      <c r="AM1854" s="8">
        <f t="shared" si="312"/>
        <v>0.11666666666666667</v>
      </c>
      <c r="AN1854" s="8">
        <f t="shared" si="313"/>
        <v>625.86666666666667</v>
      </c>
      <c r="AO1854" s="8">
        <f>Table1[[#This Row],[L1 Worked Time]]+Table1[[#This Row],[Idle Time]]+Table1[[#This Row],[L1 Pend Time]]</f>
        <v>626.98333333333335</v>
      </c>
      <c r="AP1854" s="1" t="str">
        <f t="shared" si="314"/>
        <v>Thu</v>
      </c>
      <c r="AQ1854" s="6">
        <f>INT(Table1[[#This Row],[Create Date]])</f>
        <v>45050</v>
      </c>
      <c r="AR1854" s="2">
        <f t="shared" si="315"/>
        <v>45050</v>
      </c>
      <c r="AS1854" s="1" t="str">
        <f t="shared" si="316"/>
        <v>01:00:07</v>
      </c>
      <c r="AT1854" s="1" t="str">
        <f t="shared" si="317"/>
        <v>Week-1</v>
      </c>
      <c r="AU1854" s="3">
        <f t="shared" si="318"/>
        <v>4.1666666666666664E-2</v>
      </c>
      <c r="AW1854">
        <v>0.11666666666666667</v>
      </c>
      <c r="AX1854">
        <v>1</v>
      </c>
      <c r="AY1854">
        <v>625.86666666666667</v>
      </c>
    </row>
    <row r="1855" spans="1:51" x14ac:dyDescent="0.25">
      <c r="A1855">
        <v>9830</v>
      </c>
      <c r="B1855" t="s">
        <v>59</v>
      </c>
      <c r="D1855" t="s">
        <v>43</v>
      </c>
      <c r="E1855" t="s">
        <v>2813</v>
      </c>
      <c r="F1855" t="s">
        <v>4299</v>
      </c>
      <c r="G1855" t="s">
        <v>46</v>
      </c>
      <c r="H1855" t="s">
        <v>72</v>
      </c>
      <c r="I1855" t="s">
        <v>72</v>
      </c>
      <c r="J1855" t="s">
        <v>48</v>
      </c>
      <c r="L1855" t="s">
        <v>50</v>
      </c>
      <c r="M1855" t="s">
        <v>65</v>
      </c>
      <c r="N1855">
        <v>1</v>
      </c>
      <c r="O1855" t="s">
        <v>48</v>
      </c>
      <c r="P1855" t="s">
        <v>66</v>
      </c>
      <c r="Q1855" t="s">
        <v>73</v>
      </c>
      <c r="V1855" t="s">
        <v>48</v>
      </c>
      <c r="W1855" t="s">
        <v>54</v>
      </c>
      <c r="X1855" t="s">
        <v>148</v>
      </c>
      <c r="Y1855" t="s">
        <v>54</v>
      </c>
      <c r="Z1855" t="s">
        <v>3010</v>
      </c>
      <c r="AA1855" t="s">
        <v>54</v>
      </c>
      <c r="AB1855" t="s">
        <v>57</v>
      </c>
      <c r="AC1855" t="s">
        <v>4301</v>
      </c>
      <c r="AH1855">
        <f t="shared" si="308"/>
        <v>0</v>
      </c>
      <c r="AI1855">
        <f t="shared" si="309"/>
        <v>1</v>
      </c>
      <c r="AJ1855" t="str">
        <f t="shared" si="310"/>
        <v/>
      </c>
      <c r="AK1855">
        <v>1</v>
      </c>
      <c r="AL1855" s="8">
        <f t="shared" si="311"/>
        <v>1</v>
      </c>
      <c r="AM1855" s="8">
        <f t="shared" si="312"/>
        <v>0.11666666666666667</v>
      </c>
      <c r="AN1855" s="8">
        <f t="shared" si="313"/>
        <v>627.29999999999995</v>
      </c>
      <c r="AO1855" s="8">
        <f>Table1[[#This Row],[L1 Worked Time]]+Table1[[#This Row],[Idle Time]]+Table1[[#This Row],[L1 Pend Time]]</f>
        <v>628.41666666666663</v>
      </c>
      <c r="AP1855" s="1" t="str">
        <f t="shared" si="314"/>
        <v>Thu</v>
      </c>
      <c r="AQ1855" s="6">
        <f>INT(Table1[[#This Row],[Create Date]])</f>
        <v>45050</v>
      </c>
      <c r="AR1855" s="2">
        <f t="shared" si="315"/>
        <v>45050</v>
      </c>
      <c r="AS1855" s="1" t="str">
        <f t="shared" si="316"/>
        <v>01:00:07</v>
      </c>
      <c r="AT1855" s="1" t="str">
        <f t="shared" si="317"/>
        <v>Week-1</v>
      </c>
      <c r="AU1855" s="3">
        <f t="shared" si="318"/>
        <v>4.1666666666666664E-2</v>
      </c>
      <c r="AW1855">
        <v>0.11666666666666667</v>
      </c>
      <c r="AX1855">
        <v>1</v>
      </c>
      <c r="AY1855">
        <v>627.29999999999995</v>
      </c>
    </row>
    <row r="1856" spans="1:51" x14ac:dyDescent="0.25">
      <c r="A1856">
        <v>9829</v>
      </c>
      <c r="B1856" t="s">
        <v>59</v>
      </c>
      <c r="D1856" t="s">
        <v>43</v>
      </c>
      <c r="E1856" t="s">
        <v>2813</v>
      </c>
      <c r="F1856" t="s">
        <v>4299</v>
      </c>
      <c r="G1856" t="s">
        <v>46</v>
      </c>
      <c r="H1856" t="s">
        <v>72</v>
      </c>
      <c r="I1856" t="s">
        <v>72</v>
      </c>
      <c r="J1856" t="s">
        <v>48</v>
      </c>
      <c r="L1856" t="s">
        <v>50</v>
      </c>
      <c r="M1856" t="s">
        <v>65</v>
      </c>
      <c r="N1856">
        <v>0</v>
      </c>
      <c r="O1856" t="s">
        <v>48</v>
      </c>
      <c r="P1856" t="s">
        <v>66</v>
      </c>
      <c r="Q1856" t="s">
        <v>73</v>
      </c>
      <c r="V1856" t="s">
        <v>48</v>
      </c>
      <c r="W1856" t="s">
        <v>54</v>
      </c>
      <c r="X1856" t="s">
        <v>78</v>
      </c>
      <c r="Y1856" t="s">
        <v>54</v>
      </c>
      <c r="Z1856" t="s">
        <v>2453</v>
      </c>
      <c r="AA1856" t="s">
        <v>54</v>
      </c>
      <c r="AB1856" t="s">
        <v>57</v>
      </c>
      <c r="AC1856" t="s">
        <v>4302</v>
      </c>
      <c r="AH1856">
        <f t="shared" si="308"/>
        <v>0</v>
      </c>
      <c r="AI1856">
        <f t="shared" si="309"/>
        <v>1</v>
      </c>
      <c r="AJ1856" t="str">
        <f t="shared" si="310"/>
        <v/>
      </c>
      <c r="AK1856">
        <v>1</v>
      </c>
      <c r="AL1856" s="8">
        <f t="shared" si="311"/>
        <v>0</v>
      </c>
      <c r="AM1856" s="8">
        <f t="shared" si="312"/>
        <v>0.13333333333333333</v>
      </c>
      <c r="AN1856" s="8">
        <f t="shared" si="313"/>
        <v>628.51666666666665</v>
      </c>
      <c r="AO1856" s="8">
        <f>Table1[[#This Row],[L1 Worked Time]]+Table1[[#This Row],[Idle Time]]+Table1[[#This Row],[L1 Pend Time]]</f>
        <v>628.65</v>
      </c>
      <c r="AP1856" s="1" t="str">
        <f t="shared" si="314"/>
        <v>Thu</v>
      </c>
      <c r="AQ1856" s="6">
        <f>INT(Table1[[#This Row],[Create Date]])</f>
        <v>45050</v>
      </c>
      <c r="AR1856" s="2">
        <f t="shared" si="315"/>
        <v>45050</v>
      </c>
      <c r="AS1856" s="1" t="str">
        <f t="shared" si="316"/>
        <v>01:00:07</v>
      </c>
      <c r="AT1856" s="1" t="str">
        <f t="shared" si="317"/>
        <v>Week-1</v>
      </c>
      <c r="AU1856" s="3">
        <f t="shared" si="318"/>
        <v>4.1666666666666664E-2</v>
      </c>
      <c r="AW1856">
        <v>0.13333333333333333</v>
      </c>
      <c r="AX1856">
        <v>0</v>
      </c>
      <c r="AY1856">
        <v>628.51666666666665</v>
      </c>
    </row>
    <row r="1857" spans="1:51" x14ac:dyDescent="0.25">
      <c r="A1857">
        <v>9828</v>
      </c>
      <c r="B1857" t="s">
        <v>59</v>
      </c>
      <c r="D1857" t="s">
        <v>43</v>
      </c>
      <c r="E1857" t="s">
        <v>2813</v>
      </c>
      <c r="F1857" t="s">
        <v>4299</v>
      </c>
      <c r="G1857" t="s">
        <v>46</v>
      </c>
      <c r="H1857" t="s">
        <v>72</v>
      </c>
      <c r="I1857" t="s">
        <v>72</v>
      </c>
      <c r="J1857" t="s">
        <v>48</v>
      </c>
      <c r="L1857" t="s">
        <v>50</v>
      </c>
      <c r="M1857" t="s">
        <v>65</v>
      </c>
      <c r="N1857">
        <v>0</v>
      </c>
      <c r="O1857" t="s">
        <v>48</v>
      </c>
      <c r="P1857" t="s">
        <v>66</v>
      </c>
      <c r="Q1857" t="s">
        <v>73</v>
      </c>
      <c r="V1857" t="s">
        <v>48</v>
      </c>
      <c r="W1857" t="s">
        <v>54</v>
      </c>
      <c r="X1857" t="s">
        <v>84</v>
      </c>
      <c r="Y1857" t="s">
        <v>54</v>
      </c>
      <c r="Z1857" t="s">
        <v>2453</v>
      </c>
      <c r="AA1857" t="s">
        <v>54</v>
      </c>
      <c r="AB1857" t="s">
        <v>57</v>
      </c>
      <c r="AC1857" t="s">
        <v>4303</v>
      </c>
      <c r="AH1857">
        <f t="shared" si="308"/>
        <v>0</v>
      </c>
      <c r="AI1857">
        <f t="shared" si="309"/>
        <v>1</v>
      </c>
      <c r="AJ1857" t="str">
        <f t="shared" si="310"/>
        <v/>
      </c>
      <c r="AK1857">
        <v>1</v>
      </c>
      <c r="AL1857" s="8">
        <f t="shared" si="311"/>
        <v>0</v>
      </c>
      <c r="AM1857" s="8">
        <f t="shared" si="312"/>
        <v>0.18333333333333332</v>
      </c>
      <c r="AN1857" s="8">
        <f t="shared" si="313"/>
        <v>629.69999999999993</v>
      </c>
      <c r="AO1857" s="8">
        <f>Table1[[#This Row],[L1 Worked Time]]+Table1[[#This Row],[Idle Time]]+Table1[[#This Row],[L1 Pend Time]]</f>
        <v>629.88333333333321</v>
      </c>
      <c r="AP1857" s="1" t="str">
        <f t="shared" si="314"/>
        <v>Thu</v>
      </c>
      <c r="AQ1857" s="6">
        <f>INT(Table1[[#This Row],[Create Date]])</f>
        <v>45050</v>
      </c>
      <c r="AR1857" s="2">
        <f t="shared" si="315"/>
        <v>45050</v>
      </c>
      <c r="AS1857" s="1" t="str">
        <f t="shared" si="316"/>
        <v>01:00:07</v>
      </c>
      <c r="AT1857" s="1" t="str">
        <f t="shared" si="317"/>
        <v>Week-1</v>
      </c>
      <c r="AU1857" s="3">
        <f t="shared" si="318"/>
        <v>4.1666666666666664E-2</v>
      </c>
      <c r="AW1857">
        <v>0.18333333333333332</v>
      </c>
      <c r="AX1857">
        <v>0</v>
      </c>
      <c r="AY1857">
        <v>629.69999999999993</v>
      </c>
    </row>
    <row r="1858" spans="1:51" x14ac:dyDescent="0.25">
      <c r="A1858">
        <v>9827</v>
      </c>
      <c r="B1858" t="s">
        <v>59</v>
      </c>
      <c r="D1858" t="s">
        <v>43</v>
      </c>
      <c r="E1858" t="s">
        <v>2813</v>
      </c>
      <c r="F1858" t="s">
        <v>4299</v>
      </c>
      <c r="G1858" t="s">
        <v>46</v>
      </c>
      <c r="H1858" t="s">
        <v>72</v>
      </c>
      <c r="I1858" t="s">
        <v>72</v>
      </c>
      <c r="J1858" t="s">
        <v>48</v>
      </c>
      <c r="L1858" t="s">
        <v>50</v>
      </c>
      <c r="M1858" t="s">
        <v>65</v>
      </c>
      <c r="N1858">
        <v>1</v>
      </c>
      <c r="O1858" t="s">
        <v>48</v>
      </c>
      <c r="P1858" t="s">
        <v>66</v>
      </c>
      <c r="Q1858" t="s">
        <v>73</v>
      </c>
      <c r="V1858" t="s">
        <v>48</v>
      </c>
      <c r="W1858" t="s">
        <v>54</v>
      </c>
      <c r="X1858" t="s">
        <v>148</v>
      </c>
      <c r="Y1858" t="s">
        <v>54</v>
      </c>
      <c r="Z1858" t="s">
        <v>1573</v>
      </c>
      <c r="AA1858" t="s">
        <v>54</v>
      </c>
      <c r="AB1858" t="s">
        <v>57</v>
      </c>
      <c r="AC1858" t="s">
        <v>4304</v>
      </c>
      <c r="AH1858">
        <f t="shared" ref="AH1858:AH1921" si="319">IFERROR(SEARCH("MSSP",J1858,1),0)</f>
        <v>0</v>
      </c>
      <c r="AI1858">
        <f t="shared" ref="AI1858:AI1921" si="320">IF(OR(H1858="",I1858=""),"",IF(H1858=I1858,1,0))</f>
        <v>1</v>
      </c>
      <c r="AJ1858" t="str">
        <f t="shared" ref="AJ1858:AJ1921" si="321">IF(OR(H1858="",I1858=""),"",IF(H1858&lt;&gt;I1858,1,""))</f>
        <v/>
      </c>
      <c r="AK1858">
        <v>1</v>
      </c>
      <c r="AL1858" s="8">
        <f t="shared" ref="AL1858:AL1921" si="322">(N1858/1440)*1440</f>
        <v>1</v>
      </c>
      <c r="AM1858" s="8">
        <f t="shared" ref="AM1858:AM1921" si="323">((N1858/1440)-(N1858/1440)+MID(X1858,18,8))*1440</f>
        <v>0.11666666666666667</v>
      </c>
      <c r="AN1858" s="8">
        <f t="shared" ref="AN1858:AN1921" si="324">(((N1858/1440)-(N1858/1440))+MID(AC1858,18,8))*1440</f>
        <v>631.41666666666663</v>
      </c>
      <c r="AO1858" s="8">
        <f>Table1[[#This Row],[L1 Worked Time]]+Table1[[#This Row],[Idle Time]]+Table1[[#This Row],[L1 Pend Time]]</f>
        <v>632.5333333333333</v>
      </c>
      <c r="AP1858" s="1" t="str">
        <f t="shared" ref="AP1858:AP1921" si="325">TEXT(AR1858,"DDD")</f>
        <v>Thu</v>
      </c>
      <c r="AQ1858" s="6">
        <f>INT(Table1[[#This Row],[Create Date]])</f>
        <v>45050</v>
      </c>
      <c r="AR1858" s="2">
        <f t="shared" ref="AR1858:AR1921" si="326">IF(F1858="","",INT(MID(F1858,6,2)&amp;"-"&amp;MID(F1858,9,3)&amp;"-"&amp;MID(F1858,15,2)))</f>
        <v>45050</v>
      </c>
      <c r="AS1858" s="1" t="str">
        <f t="shared" ref="AS1858:AS1921" si="327">IF(F1858="","",MID(F1858,18,8))</f>
        <v>01:00:07</v>
      </c>
      <c r="AT1858" s="1" t="str">
        <f t="shared" ref="AT1858:AT1921" si="328">"Week"&amp;"-"&amp;(WEEKNUM(AR1858,2)-WEEKNUM(DATE(YEAR(AR1858),MONTH(AR1858),1),2)+1)</f>
        <v>Week-1</v>
      </c>
      <c r="AU1858" s="3">
        <f t="shared" ref="AU1858:AU1921" si="329">FLOOR(AS1858,1/24)</f>
        <v>4.1666666666666664E-2</v>
      </c>
      <c r="AW1858">
        <v>0.11666666666666667</v>
      </c>
      <c r="AX1858">
        <v>1</v>
      </c>
      <c r="AY1858">
        <v>631.41666666666663</v>
      </c>
    </row>
    <row r="1859" spans="1:51" x14ac:dyDescent="0.25">
      <c r="A1859">
        <v>9826</v>
      </c>
      <c r="B1859" t="s">
        <v>59</v>
      </c>
      <c r="D1859" t="s">
        <v>43</v>
      </c>
      <c r="E1859" t="s">
        <v>2813</v>
      </c>
      <c r="F1859" t="s">
        <v>4305</v>
      </c>
      <c r="G1859" t="s">
        <v>46</v>
      </c>
      <c r="H1859" t="s">
        <v>72</v>
      </c>
      <c r="I1859" t="s">
        <v>72</v>
      </c>
      <c r="J1859" t="s">
        <v>48</v>
      </c>
      <c r="L1859" t="s">
        <v>50</v>
      </c>
      <c r="M1859" t="s">
        <v>65</v>
      </c>
      <c r="N1859">
        <v>1</v>
      </c>
      <c r="O1859" t="s">
        <v>48</v>
      </c>
      <c r="P1859" t="s">
        <v>66</v>
      </c>
      <c r="Q1859" t="s">
        <v>73</v>
      </c>
      <c r="V1859" t="s">
        <v>48</v>
      </c>
      <c r="W1859" t="s">
        <v>54</v>
      </c>
      <c r="X1859" t="s">
        <v>84</v>
      </c>
      <c r="Y1859" t="s">
        <v>54</v>
      </c>
      <c r="Z1859" t="s">
        <v>1767</v>
      </c>
      <c r="AA1859" t="s">
        <v>54</v>
      </c>
      <c r="AB1859" t="s">
        <v>57</v>
      </c>
      <c r="AC1859" t="s">
        <v>4306</v>
      </c>
      <c r="AH1859">
        <f t="shared" si="319"/>
        <v>0</v>
      </c>
      <c r="AI1859">
        <f t="shared" si="320"/>
        <v>1</v>
      </c>
      <c r="AJ1859" t="str">
        <f t="shared" si="321"/>
        <v/>
      </c>
      <c r="AK1859">
        <v>1</v>
      </c>
      <c r="AL1859" s="8">
        <f t="shared" si="322"/>
        <v>1</v>
      </c>
      <c r="AM1859" s="8">
        <f t="shared" si="323"/>
        <v>0.18333333333333332</v>
      </c>
      <c r="AN1859" s="8">
        <f t="shared" si="324"/>
        <v>647.73333333333335</v>
      </c>
      <c r="AO1859" s="8">
        <f>Table1[[#This Row],[L1 Worked Time]]+Table1[[#This Row],[Idle Time]]+Table1[[#This Row],[L1 Pend Time]]</f>
        <v>648.91666666666663</v>
      </c>
      <c r="AP1859" s="1" t="str">
        <f t="shared" si="325"/>
        <v>Thu</v>
      </c>
      <c r="AQ1859" s="6">
        <f>INT(Table1[[#This Row],[Create Date]])</f>
        <v>45050</v>
      </c>
      <c r="AR1859" s="2">
        <f t="shared" si="326"/>
        <v>45050</v>
      </c>
      <c r="AS1859" s="1" t="str">
        <f t="shared" si="327"/>
        <v>00:30:07</v>
      </c>
      <c r="AT1859" s="1" t="str">
        <f t="shared" si="328"/>
        <v>Week-1</v>
      </c>
      <c r="AU1859" s="3">
        <f t="shared" si="329"/>
        <v>0</v>
      </c>
      <c r="AW1859">
        <v>0.18333333333333332</v>
      </c>
      <c r="AX1859">
        <v>1</v>
      </c>
      <c r="AY1859">
        <v>647.73333333333335</v>
      </c>
    </row>
    <row r="1860" spans="1:51" x14ac:dyDescent="0.25">
      <c r="A1860">
        <v>9825</v>
      </c>
      <c r="B1860" t="s">
        <v>59</v>
      </c>
      <c r="D1860" t="s">
        <v>43</v>
      </c>
      <c r="E1860" t="s">
        <v>2813</v>
      </c>
      <c r="F1860" t="s">
        <v>4305</v>
      </c>
      <c r="G1860" t="s">
        <v>46</v>
      </c>
      <c r="H1860" t="s">
        <v>72</v>
      </c>
      <c r="I1860" t="s">
        <v>72</v>
      </c>
      <c r="J1860" t="s">
        <v>48</v>
      </c>
      <c r="L1860" t="s">
        <v>50</v>
      </c>
      <c r="M1860" t="s">
        <v>65</v>
      </c>
      <c r="N1860">
        <v>1</v>
      </c>
      <c r="O1860" t="s">
        <v>48</v>
      </c>
      <c r="P1860" t="s">
        <v>66</v>
      </c>
      <c r="Q1860" t="s">
        <v>73</v>
      </c>
      <c r="V1860" t="s">
        <v>48</v>
      </c>
      <c r="W1860" t="s">
        <v>54</v>
      </c>
      <c r="X1860" t="s">
        <v>55</v>
      </c>
      <c r="Y1860" t="s">
        <v>54</v>
      </c>
      <c r="Z1860" t="s">
        <v>1763</v>
      </c>
      <c r="AA1860" t="s">
        <v>54</v>
      </c>
      <c r="AB1860" t="s">
        <v>57</v>
      </c>
      <c r="AC1860" t="s">
        <v>4307</v>
      </c>
      <c r="AH1860">
        <f t="shared" si="319"/>
        <v>0</v>
      </c>
      <c r="AI1860">
        <f t="shared" si="320"/>
        <v>1</v>
      </c>
      <c r="AJ1860" t="str">
        <f t="shared" si="321"/>
        <v/>
      </c>
      <c r="AK1860">
        <v>1</v>
      </c>
      <c r="AL1860" s="8">
        <f t="shared" si="322"/>
        <v>1</v>
      </c>
      <c r="AM1860" s="8">
        <f t="shared" si="323"/>
        <v>0.15000000000000002</v>
      </c>
      <c r="AN1860" s="8">
        <f t="shared" si="324"/>
        <v>647.35</v>
      </c>
      <c r="AO1860" s="8">
        <f>Table1[[#This Row],[L1 Worked Time]]+Table1[[#This Row],[Idle Time]]+Table1[[#This Row],[L1 Pend Time]]</f>
        <v>648.5</v>
      </c>
      <c r="AP1860" s="1" t="str">
        <f t="shared" si="325"/>
        <v>Thu</v>
      </c>
      <c r="AQ1860" s="6">
        <f>INT(Table1[[#This Row],[Create Date]])</f>
        <v>45050</v>
      </c>
      <c r="AR1860" s="2">
        <f t="shared" si="326"/>
        <v>45050</v>
      </c>
      <c r="AS1860" s="1" t="str">
        <f t="shared" si="327"/>
        <v>00:30:07</v>
      </c>
      <c r="AT1860" s="1" t="str">
        <f t="shared" si="328"/>
        <v>Week-1</v>
      </c>
      <c r="AU1860" s="3">
        <f t="shared" si="329"/>
        <v>0</v>
      </c>
      <c r="AW1860">
        <v>0.15000000000000002</v>
      </c>
      <c r="AX1860">
        <v>1</v>
      </c>
      <c r="AY1860">
        <v>647.35</v>
      </c>
    </row>
    <row r="1861" spans="1:51" x14ac:dyDescent="0.25">
      <c r="A1861">
        <v>9824</v>
      </c>
      <c r="B1861" t="s">
        <v>59</v>
      </c>
      <c r="D1861" t="s">
        <v>43</v>
      </c>
      <c r="E1861" t="s">
        <v>2813</v>
      </c>
      <c r="F1861" t="s">
        <v>4305</v>
      </c>
      <c r="G1861" t="s">
        <v>46</v>
      </c>
      <c r="H1861" t="s">
        <v>72</v>
      </c>
      <c r="I1861" t="s">
        <v>72</v>
      </c>
      <c r="J1861" t="s">
        <v>48</v>
      </c>
      <c r="L1861" t="s">
        <v>50</v>
      </c>
      <c r="M1861" t="s">
        <v>65</v>
      </c>
      <c r="N1861">
        <v>1</v>
      </c>
      <c r="O1861" t="s">
        <v>48</v>
      </c>
      <c r="P1861" t="s">
        <v>66</v>
      </c>
      <c r="Q1861" t="s">
        <v>73</v>
      </c>
      <c r="V1861" t="s">
        <v>48</v>
      </c>
      <c r="W1861" t="s">
        <v>54</v>
      </c>
      <c r="X1861" t="s">
        <v>55</v>
      </c>
      <c r="Y1861" t="s">
        <v>54</v>
      </c>
      <c r="Z1861" t="s">
        <v>1327</v>
      </c>
      <c r="AA1861" t="s">
        <v>54</v>
      </c>
      <c r="AB1861" t="s">
        <v>57</v>
      </c>
      <c r="AC1861" t="s">
        <v>4308</v>
      </c>
      <c r="AH1861">
        <f t="shared" si="319"/>
        <v>0</v>
      </c>
      <c r="AI1861">
        <f t="shared" si="320"/>
        <v>1</v>
      </c>
      <c r="AJ1861" t="str">
        <f t="shared" si="321"/>
        <v/>
      </c>
      <c r="AK1861">
        <v>1</v>
      </c>
      <c r="AL1861" s="8">
        <f t="shared" si="322"/>
        <v>1</v>
      </c>
      <c r="AM1861" s="8">
        <f t="shared" si="323"/>
        <v>0.15000000000000002</v>
      </c>
      <c r="AN1861" s="8">
        <f t="shared" si="324"/>
        <v>647.58333333333337</v>
      </c>
      <c r="AO1861" s="8">
        <f>Table1[[#This Row],[L1 Worked Time]]+Table1[[#This Row],[Idle Time]]+Table1[[#This Row],[L1 Pend Time]]</f>
        <v>648.73333333333335</v>
      </c>
      <c r="AP1861" s="1" t="str">
        <f t="shared" si="325"/>
        <v>Thu</v>
      </c>
      <c r="AQ1861" s="6">
        <f>INT(Table1[[#This Row],[Create Date]])</f>
        <v>45050</v>
      </c>
      <c r="AR1861" s="2">
        <f t="shared" si="326"/>
        <v>45050</v>
      </c>
      <c r="AS1861" s="1" t="str">
        <f t="shared" si="327"/>
        <v>00:30:07</v>
      </c>
      <c r="AT1861" s="1" t="str">
        <f t="shared" si="328"/>
        <v>Week-1</v>
      </c>
      <c r="AU1861" s="3">
        <f t="shared" si="329"/>
        <v>0</v>
      </c>
      <c r="AW1861">
        <v>0.15000000000000002</v>
      </c>
      <c r="AX1861">
        <v>1</v>
      </c>
      <c r="AY1861">
        <v>647.58333333333337</v>
      </c>
    </row>
    <row r="1862" spans="1:51" x14ac:dyDescent="0.25">
      <c r="A1862">
        <v>9823</v>
      </c>
      <c r="B1862" t="s">
        <v>59</v>
      </c>
      <c r="D1862" t="s">
        <v>43</v>
      </c>
      <c r="E1862" t="s">
        <v>2813</v>
      </c>
      <c r="F1862" t="s">
        <v>4305</v>
      </c>
      <c r="G1862" t="s">
        <v>46</v>
      </c>
      <c r="H1862" t="s">
        <v>72</v>
      </c>
      <c r="I1862" t="s">
        <v>72</v>
      </c>
      <c r="J1862" t="s">
        <v>48</v>
      </c>
      <c r="L1862" t="s">
        <v>50</v>
      </c>
      <c r="M1862" t="s">
        <v>65</v>
      </c>
      <c r="N1862">
        <v>1</v>
      </c>
      <c r="O1862" t="s">
        <v>48</v>
      </c>
      <c r="P1862" t="s">
        <v>66</v>
      </c>
      <c r="Q1862" t="s">
        <v>73</v>
      </c>
      <c r="V1862" t="s">
        <v>48</v>
      </c>
      <c r="W1862" t="s">
        <v>54</v>
      </c>
      <c r="X1862" t="s">
        <v>55</v>
      </c>
      <c r="Y1862" t="s">
        <v>54</v>
      </c>
      <c r="Z1862" t="s">
        <v>948</v>
      </c>
      <c r="AA1862" t="s">
        <v>54</v>
      </c>
      <c r="AB1862" t="s">
        <v>57</v>
      </c>
      <c r="AC1862" t="s">
        <v>4309</v>
      </c>
      <c r="AH1862">
        <f t="shared" si="319"/>
        <v>0</v>
      </c>
      <c r="AI1862">
        <f t="shared" si="320"/>
        <v>1</v>
      </c>
      <c r="AJ1862" t="str">
        <f t="shared" si="321"/>
        <v/>
      </c>
      <c r="AK1862">
        <v>1</v>
      </c>
      <c r="AL1862" s="8">
        <f t="shared" si="322"/>
        <v>1</v>
      </c>
      <c r="AM1862" s="8">
        <f t="shared" si="323"/>
        <v>0.15000000000000002</v>
      </c>
      <c r="AN1862" s="8">
        <f t="shared" si="324"/>
        <v>647.11666666666667</v>
      </c>
      <c r="AO1862" s="8">
        <f>Table1[[#This Row],[L1 Worked Time]]+Table1[[#This Row],[Idle Time]]+Table1[[#This Row],[L1 Pend Time]]</f>
        <v>648.26666666666665</v>
      </c>
      <c r="AP1862" s="1" t="str">
        <f t="shared" si="325"/>
        <v>Thu</v>
      </c>
      <c r="AQ1862" s="6">
        <f>INT(Table1[[#This Row],[Create Date]])</f>
        <v>45050</v>
      </c>
      <c r="AR1862" s="2">
        <f t="shared" si="326"/>
        <v>45050</v>
      </c>
      <c r="AS1862" s="1" t="str">
        <f t="shared" si="327"/>
        <v>00:30:07</v>
      </c>
      <c r="AT1862" s="1" t="str">
        <f t="shared" si="328"/>
        <v>Week-1</v>
      </c>
      <c r="AU1862" s="3">
        <f t="shared" si="329"/>
        <v>0</v>
      </c>
      <c r="AW1862">
        <v>0.15000000000000002</v>
      </c>
      <c r="AX1862">
        <v>1</v>
      </c>
      <c r="AY1862">
        <v>647.11666666666667</v>
      </c>
    </row>
    <row r="1863" spans="1:51" x14ac:dyDescent="0.25">
      <c r="A1863">
        <v>9822</v>
      </c>
      <c r="B1863" t="s">
        <v>59</v>
      </c>
      <c r="D1863" t="s">
        <v>43</v>
      </c>
      <c r="E1863" t="s">
        <v>2813</v>
      </c>
      <c r="F1863" t="s">
        <v>4305</v>
      </c>
      <c r="G1863" t="s">
        <v>46</v>
      </c>
      <c r="H1863" t="s">
        <v>72</v>
      </c>
      <c r="I1863" t="s">
        <v>72</v>
      </c>
      <c r="J1863" t="s">
        <v>48</v>
      </c>
      <c r="L1863" t="s">
        <v>50</v>
      </c>
      <c r="M1863" t="s">
        <v>65</v>
      </c>
      <c r="N1863">
        <v>1</v>
      </c>
      <c r="O1863" t="s">
        <v>48</v>
      </c>
      <c r="P1863" t="s">
        <v>66</v>
      </c>
      <c r="Q1863" t="s">
        <v>73</v>
      </c>
      <c r="V1863" t="s">
        <v>48</v>
      </c>
      <c r="W1863" t="s">
        <v>54</v>
      </c>
      <c r="X1863" t="s">
        <v>1340</v>
      </c>
      <c r="Y1863" t="s">
        <v>54</v>
      </c>
      <c r="Z1863" t="s">
        <v>1431</v>
      </c>
      <c r="AA1863" t="s">
        <v>54</v>
      </c>
      <c r="AB1863" t="s">
        <v>57</v>
      </c>
      <c r="AC1863" t="s">
        <v>4310</v>
      </c>
      <c r="AH1863">
        <f t="shared" si="319"/>
        <v>0</v>
      </c>
      <c r="AI1863">
        <f t="shared" si="320"/>
        <v>1</v>
      </c>
      <c r="AJ1863" t="str">
        <f t="shared" si="321"/>
        <v/>
      </c>
      <c r="AK1863">
        <v>1</v>
      </c>
      <c r="AL1863" s="8">
        <f t="shared" si="322"/>
        <v>1</v>
      </c>
      <c r="AM1863" s="8">
        <f t="shared" si="323"/>
        <v>0.7</v>
      </c>
      <c r="AN1863" s="8">
        <f t="shared" si="324"/>
        <v>644.25000000000011</v>
      </c>
      <c r="AO1863" s="8">
        <f>Table1[[#This Row],[L1 Worked Time]]+Table1[[#This Row],[Idle Time]]+Table1[[#This Row],[L1 Pend Time]]</f>
        <v>645.95000000000016</v>
      </c>
      <c r="AP1863" s="1" t="str">
        <f t="shared" si="325"/>
        <v>Thu</v>
      </c>
      <c r="AQ1863" s="6">
        <f>INT(Table1[[#This Row],[Create Date]])</f>
        <v>45050</v>
      </c>
      <c r="AR1863" s="2">
        <f t="shared" si="326"/>
        <v>45050</v>
      </c>
      <c r="AS1863" s="1" t="str">
        <f t="shared" si="327"/>
        <v>00:30:07</v>
      </c>
      <c r="AT1863" s="1" t="str">
        <f t="shared" si="328"/>
        <v>Week-1</v>
      </c>
      <c r="AU1863" s="3">
        <f t="shared" si="329"/>
        <v>0</v>
      </c>
      <c r="AW1863">
        <v>0.7</v>
      </c>
      <c r="AX1863">
        <v>1</v>
      </c>
      <c r="AY1863">
        <v>644.25000000000011</v>
      </c>
    </row>
    <row r="1864" spans="1:51" x14ac:dyDescent="0.25">
      <c r="A1864">
        <v>9821</v>
      </c>
      <c r="B1864" t="s">
        <v>59</v>
      </c>
      <c r="D1864" t="s">
        <v>43</v>
      </c>
      <c r="E1864" t="s">
        <v>2813</v>
      </c>
      <c r="F1864" t="s">
        <v>4311</v>
      </c>
      <c r="G1864" t="s">
        <v>46</v>
      </c>
      <c r="H1864" t="s">
        <v>72</v>
      </c>
      <c r="I1864" t="s">
        <v>72</v>
      </c>
      <c r="J1864" t="s">
        <v>48</v>
      </c>
      <c r="L1864" t="s">
        <v>50</v>
      </c>
      <c r="M1864" t="s">
        <v>65</v>
      </c>
      <c r="N1864">
        <v>1</v>
      </c>
      <c r="O1864" t="s">
        <v>48</v>
      </c>
      <c r="P1864" t="s">
        <v>66</v>
      </c>
      <c r="Q1864" t="s">
        <v>73</v>
      </c>
      <c r="V1864" t="s">
        <v>48</v>
      </c>
      <c r="W1864" t="s">
        <v>54</v>
      </c>
      <c r="X1864" t="s">
        <v>148</v>
      </c>
      <c r="Y1864" t="s">
        <v>54</v>
      </c>
      <c r="Z1864" t="s">
        <v>3010</v>
      </c>
      <c r="AA1864" t="s">
        <v>54</v>
      </c>
      <c r="AB1864" t="s">
        <v>57</v>
      </c>
      <c r="AC1864" t="s">
        <v>4312</v>
      </c>
      <c r="AH1864">
        <f t="shared" si="319"/>
        <v>0</v>
      </c>
      <c r="AI1864">
        <f t="shared" si="320"/>
        <v>1</v>
      </c>
      <c r="AJ1864" t="str">
        <f t="shared" si="321"/>
        <v/>
      </c>
      <c r="AK1864">
        <v>1</v>
      </c>
      <c r="AL1864" s="8">
        <f t="shared" si="322"/>
        <v>1</v>
      </c>
      <c r="AM1864" s="8">
        <f t="shared" si="323"/>
        <v>0.11666666666666667</v>
      </c>
      <c r="AN1864" s="8">
        <f t="shared" si="324"/>
        <v>639.5333333333333</v>
      </c>
      <c r="AO1864" s="8">
        <f>Table1[[#This Row],[L1 Worked Time]]+Table1[[#This Row],[Idle Time]]+Table1[[#This Row],[L1 Pend Time]]</f>
        <v>640.65</v>
      </c>
      <c r="AP1864" s="1" t="str">
        <f t="shared" si="325"/>
        <v>Thu</v>
      </c>
      <c r="AQ1864" s="6">
        <f>INT(Table1[[#This Row],[Create Date]])</f>
        <v>45050</v>
      </c>
      <c r="AR1864" s="2">
        <f t="shared" si="326"/>
        <v>45050</v>
      </c>
      <c r="AS1864" s="1" t="str">
        <f t="shared" si="327"/>
        <v>00:00:08</v>
      </c>
      <c r="AT1864" s="1" t="str">
        <f t="shared" si="328"/>
        <v>Week-1</v>
      </c>
      <c r="AU1864" s="3">
        <f t="shared" si="329"/>
        <v>0</v>
      </c>
      <c r="AW1864">
        <v>0.11666666666666667</v>
      </c>
      <c r="AX1864">
        <v>1</v>
      </c>
      <c r="AY1864">
        <v>639.5333333333333</v>
      </c>
    </row>
    <row r="1865" spans="1:51" x14ac:dyDescent="0.25">
      <c r="A1865">
        <v>9820</v>
      </c>
      <c r="B1865" t="s">
        <v>59</v>
      </c>
      <c r="D1865" t="s">
        <v>43</v>
      </c>
      <c r="E1865" t="s">
        <v>2813</v>
      </c>
      <c r="F1865" t="s">
        <v>4311</v>
      </c>
      <c r="G1865" t="s">
        <v>46</v>
      </c>
      <c r="H1865" t="s">
        <v>72</v>
      </c>
      <c r="I1865" t="s">
        <v>72</v>
      </c>
      <c r="J1865" t="s">
        <v>48</v>
      </c>
      <c r="L1865" t="s">
        <v>50</v>
      </c>
      <c r="M1865" t="s">
        <v>65</v>
      </c>
      <c r="N1865">
        <v>1</v>
      </c>
      <c r="O1865" t="s">
        <v>48</v>
      </c>
      <c r="P1865" t="s">
        <v>66</v>
      </c>
      <c r="Q1865" t="s">
        <v>73</v>
      </c>
      <c r="V1865" t="s">
        <v>48</v>
      </c>
      <c r="W1865" t="s">
        <v>54</v>
      </c>
      <c r="X1865" t="s">
        <v>78</v>
      </c>
      <c r="Y1865" t="s">
        <v>54</v>
      </c>
      <c r="Z1865" t="s">
        <v>1079</v>
      </c>
      <c r="AA1865" t="s">
        <v>54</v>
      </c>
      <c r="AB1865" t="s">
        <v>57</v>
      </c>
      <c r="AC1865" t="s">
        <v>4313</v>
      </c>
      <c r="AH1865">
        <f t="shared" si="319"/>
        <v>0</v>
      </c>
      <c r="AI1865">
        <f t="shared" si="320"/>
        <v>1</v>
      </c>
      <c r="AJ1865" t="str">
        <f t="shared" si="321"/>
        <v/>
      </c>
      <c r="AK1865">
        <v>1</v>
      </c>
      <c r="AL1865" s="8">
        <f t="shared" si="322"/>
        <v>1</v>
      </c>
      <c r="AM1865" s="8">
        <f t="shared" si="323"/>
        <v>0.13333333333333333</v>
      </c>
      <c r="AN1865" s="8">
        <f t="shared" si="324"/>
        <v>639.63333333333333</v>
      </c>
      <c r="AO1865" s="8">
        <f>Table1[[#This Row],[L1 Worked Time]]+Table1[[#This Row],[Idle Time]]+Table1[[#This Row],[L1 Pend Time]]</f>
        <v>640.76666666666665</v>
      </c>
      <c r="AP1865" s="1" t="str">
        <f t="shared" si="325"/>
        <v>Thu</v>
      </c>
      <c r="AQ1865" s="6">
        <f>INT(Table1[[#This Row],[Create Date]])</f>
        <v>45050</v>
      </c>
      <c r="AR1865" s="2">
        <f t="shared" si="326"/>
        <v>45050</v>
      </c>
      <c r="AS1865" s="1" t="str">
        <f t="shared" si="327"/>
        <v>00:00:08</v>
      </c>
      <c r="AT1865" s="1" t="str">
        <f t="shared" si="328"/>
        <v>Week-1</v>
      </c>
      <c r="AU1865" s="3">
        <f t="shared" si="329"/>
        <v>0</v>
      </c>
      <c r="AW1865">
        <v>0.13333333333333333</v>
      </c>
      <c r="AX1865">
        <v>1</v>
      </c>
      <c r="AY1865">
        <v>639.63333333333333</v>
      </c>
    </row>
    <row r="1866" spans="1:51" x14ac:dyDescent="0.25">
      <c r="A1866">
        <v>9819</v>
      </c>
      <c r="B1866" t="s">
        <v>59</v>
      </c>
      <c r="D1866" t="s">
        <v>43</v>
      </c>
      <c r="E1866" t="s">
        <v>2813</v>
      </c>
      <c r="F1866" t="s">
        <v>4311</v>
      </c>
      <c r="G1866" t="s">
        <v>46</v>
      </c>
      <c r="H1866" t="s">
        <v>72</v>
      </c>
      <c r="I1866" t="s">
        <v>72</v>
      </c>
      <c r="J1866" t="s">
        <v>48</v>
      </c>
      <c r="L1866" t="s">
        <v>50</v>
      </c>
      <c r="M1866" t="s">
        <v>65</v>
      </c>
      <c r="N1866">
        <v>1</v>
      </c>
      <c r="O1866" t="s">
        <v>48</v>
      </c>
      <c r="P1866" t="s">
        <v>66</v>
      </c>
      <c r="Q1866" t="s">
        <v>73</v>
      </c>
      <c r="V1866" t="s">
        <v>48</v>
      </c>
      <c r="W1866" t="s">
        <v>54</v>
      </c>
      <c r="X1866" t="s">
        <v>55</v>
      </c>
      <c r="Y1866" t="s">
        <v>54</v>
      </c>
      <c r="Z1866" t="s">
        <v>1340</v>
      </c>
      <c r="AA1866" t="s">
        <v>54</v>
      </c>
      <c r="AB1866" t="s">
        <v>57</v>
      </c>
      <c r="AC1866" t="s">
        <v>4314</v>
      </c>
      <c r="AH1866">
        <f t="shared" si="319"/>
        <v>0</v>
      </c>
      <c r="AI1866">
        <f t="shared" si="320"/>
        <v>1</v>
      </c>
      <c r="AJ1866" t="str">
        <f t="shared" si="321"/>
        <v/>
      </c>
      <c r="AK1866">
        <v>1</v>
      </c>
      <c r="AL1866" s="8">
        <f t="shared" si="322"/>
        <v>1</v>
      </c>
      <c r="AM1866" s="8">
        <f t="shared" si="323"/>
        <v>0.15000000000000002</v>
      </c>
      <c r="AN1866" s="8">
        <f t="shared" si="324"/>
        <v>628.33333333333326</v>
      </c>
      <c r="AO1866" s="8">
        <f>Table1[[#This Row],[L1 Worked Time]]+Table1[[#This Row],[Idle Time]]+Table1[[#This Row],[L1 Pend Time]]</f>
        <v>629.48333333333323</v>
      </c>
      <c r="AP1866" s="1" t="str">
        <f t="shared" si="325"/>
        <v>Thu</v>
      </c>
      <c r="AQ1866" s="6">
        <f>INT(Table1[[#This Row],[Create Date]])</f>
        <v>45050</v>
      </c>
      <c r="AR1866" s="2">
        <f t="shared" si="326"/>
        <v>45050</v>
      </c>
      <c r="AS1866" s="1" t="str">
        <f t="shared" si="327"/>
        <v>00:00:08</v>
      </c>
      <c r="AT1866" s="1" t="str">
        <f t="shared" si="328"/>
        <v>Week-1</v>
      </c>
      <c r="AU1866" s="3">
        <f t="shared" si="329"/>
        <v>0</v>
      </c>
      <c r="AW1866">
        <v>0.15000000000000002</v>
      </c>
      <c r="AX1866">
        <v>1</v>
      </c>
      <c r="AY1866">
        <v>628.33333333333326</v>
      </c>
    </row>
    <row r="1867" spans="1:51" x14ac:dyDescent="0.25">
      <c r="A1867">
        <v>9818</v>
      </c>
      <c r="B1867" t="s">
        <v>59</v>
      </c>
      <c r="D1867" t="s">
        <v>43</v>
      </c>
      <c r="E1867" t="s">
        <v>2813</v>
      </c>
      <c r="F1867" t="s">
        <v>4315</v>
      </c>
      <c r="G1867" t="s">
        <v>129</v>
      </c>
      <c r="H1867" t="s">
        <v>72</v>
      </c>
      <c r="I1867" t="s">
        <v>72</v>
      </c>
      <c r="J1867" t="s">
        <v>48</v>
      </c>
      <c r="L1867" t="s">
        <v>50</v>
      </c>
      <c r="M1867" t="s">
        <v>65</v>
      </c>
      <c r="N1867">
        <v>127</v>
      </c>
      <c r="O1867" t="s">
        <v>48</v>
      </c>
      <c r="P1867" t="s">
        <v>66</v>
      </c>
      <c r="Q1867" t="s">
        <v>73</v>
      </c>
      <c r="V1867" t="s">
        <v>48</v>
      </c>
      <c r="W1867" t="s">
        <v>54</v>
      </c>
      <c r="X1867" t="s">
        <v>78</v>
      </c>
      <c r="Y1867" t="s">
        <v>54</v>
      </c>
      <c r="Z1867" t="s">
        <v>4316</v>
      </c>
      <c r="AA1867" t="s">
        <v>54</v>
      </c>
      <c r="AB1867" t="s">
        <v>57</v>
      </c>
      <c r="AC1867" t="s">
        <v>4317</v>
      </c>
      <c r="AH1867">
        <f t="shared" si="319"/>
        <v>0</v>
      </c>
      <c r="AI1867">
        <f t="shared" si="320"/>
        <v>1</v>
      </c>
      <c r="AJ1867" t="str">
        <f t="shared" si="321"/>
        <v/>
      </c>
      <c r="AK1867">
        <v>1</v>
      </c>
      <c r="AL1867" s="8">
        <f t="shared" si="322"/>
        <v>127.00000000000001</v>
      </c>
      <c r="AM1867" s="8">
        <f t="shared" si="323"/>
        <v>0.13333333333333333</v>
      </c>
      <c r="AN1867" s="8">
        <f t="shared" si="324"/>
        <v>582.69999999999993</v>
      </c>
      <c r="AO1867" s="8">
        <f>Table1[[#This Row],[L1 Worked Time]]+Table1[[#This Row],[Idle Time]]+Table1[[#This Row],[L1 Pend Time]]</f>
        <v>709.83333333333326</v>
      </c>
      <c r="AP1867" s="1" t="str">
        <f t="shared" si="325"/>
        <v>Thu</v>
      </c>
      <c r="AQ1867" s="6">
        <f>INT(Table1[[#This Row],[Create Date]])</f>
        <v>45050</v>
      </c>
      <c r="AR1867" s="2">
        <f t="shared" si="326"/>
        <v>45050</v>
      </c>
      <c r="AS1867" s="1" t="str">
        <f t="shared" si="327"/>
        <v>00:00:07</v>
      </c>
      <c r="AT1867" s="1" t="str">
        <f t="shared" si="328"/>
        <v>Week-1</v>
      </c>
      <c r="AU1867" s="3">
        <f t="shared" si="329"/>
        <v>0</v>
      </c>
      <c r="AW1867">
        <v>0.13333333333333333</v>
      </c>
      <c r="AX1867">
        <v>127.00000000000001</v>
      </c>
      <c r="AY1867">
        <v>582.69999999999993</v>
      </c>
    </row>
    <row r="1868" spans="1:51" x14ac:dyDescent="0.25">
      <c r="A1868">
        <v>9817</v>
      </c>
      <c r="B1868" t="s">
        <v>59</v>
      </c>
      <c r="D1868" t="s">
        <v>43</v>
      </c>
      <c r="E1868" t="s">
        <v>2813</v>
      </c>
      <c r="F1868" t="s">
        <v>4315</v>
      </c>
      <c r="G1868" t="s">
        <v>129</v>
      </c>
      <c r="H1868" t="s">
        <v>72</v>
      </c>
      <c r="I1868" t="s">
        <v>72</v>
      </c>
      <c r="J1868" t="s">
        <v>64</v>
      </c>
      <c r="L1868" t="s">
        <v>50</v>
      </c>
      <c r="M1868" t="s">
        <v>65</v>
      </c>
      <c r="N1868">
        <v>1</v>
      </c>
      <c r="O1868" t="s">
        <v>48</v>
      </c>
      <c r="P1868" t="s">
        <v>66</v>
      </c>
      <c r="Q1868" t="s">
        <v>73</v>
      </c>
      <c r="V1868" t="s">
        <v>48</v>
      </c>
      <c r="W1868" t="s">
        <v>54</v>
      </c>
      <c r="X1868" t="s">
        <v>78</v>
      </c>
      <c r="Y1868" t="s">
        <v>54</v>
      </c>
      <c r="Z1868" t="s">
        <v>326</v>
      </c>
      <c r="AA1868" t="s">
        <v>54</v>
      </c>
      <c r="AB1868" t="s">
        <v>57</v>
      </c>
      <c r="AC1868" t="s">
        <v>4318</v>
      </c>
      <c r="AH1868">
        <f t="shared" si="319"/>
        <v>0</v>
      </c>
      <c r="AI1868">
        <f t="shared" si="320"/>
        <v>1</v>
      </c>
      <c r="AJ1868" t="str">
        <f t="shared" si="321"/>
        <v/>
      </c>
      <c r="AK1868">
        <v>1</v>
      </c>
      <c r="AL1868" s="8">
        <f t="shared" si="322"/>
        <v>1</v>
      </c>
      <c r="AM1868" s="8">
        <f t="shared" si="323"/>
        <v>0.13333333333333333</v>
      </c>
      <c r="AN1868" s="8">
        <f t="shared" si="324"/>
        <v>581.5</v>
      </c>
      <c r="AO1868" s="8">
        <f>Table1[[#This Row],[L1 Worked Time]]+Table1[[#This Row],[Idle Time]]+Table1[[#This Row],[L1 Pend Time]]</f>
        <v>582.63333333333333</v>
      </c>
      <c r="AP1868" s="1" t="str">
        <f t="shared" si="325"/>
        <v>Thu</v>
      </c>
      <c r="AQ1868" s="6">
        <f>INT(Table1[[#This Row],[Create Date]])</f>
        <v>45050</v>
      </c>
      <c r="AR1868" s="2">
        <f t="shared" si="326"/>
        <v>45050</v>
      </c>
      <c r="AS1868" s="1" t="str">
        <f t="shared" si="327"/>
        <v>00:00:07</v>
      </c>
      <c r="AT1868" s="1" t="str">
        <f t="shared" si="328"/>
        <v>Week-1</v>
      </c>
      <c r="AU1868" s="3">
        <f t="shared" si="329"/>
        <v>0</v>
      </c>
      <c r="AW1868">
        <v>0.13333333333333333</v>
      </c>
      <c r="AX1868">
        <v>1</v>
      </c>
      <c r="AY1868">
        <v>581.5</v>
      </c>
    </row>
    <row r="1869" spans="1:51" x14ac:dyDescent="0.25">
      <c r="A1869">
        <v>10071</v>
      </c>
      <c r="B1869" t="s">
        <v>371</v>
      </c>
      <c r="C1869" t="s">
        <v>109</v>
      </c>
      <c r="D1869" t="s">
        <v>43</v>
      </c>
      <c r="E1869" t="s">
        <v>3974</v>
      </c>
      <c r="F1869" t="s">
        <v>3975</v>
      </c>
      <c r="G1869" t="s">
        <v>82</v>
      </c>
      <c r="H1869" t="s">
        <v>63</v>
      </c>
      <c r="I1869" t="s">
        <v>63</v>
      </c>
      <c r="J1869" t="s">
        <v>392</v>
      </c>
      <c r="K1869" t="s">
        <v>3976</v>
      </c>
      <c r="L1869" t="s">
        <v>50</v>
      </c>
      <c r="M1869" t="s">
        <v>51</v>
      </c>
      <c r="N1869">
        <v>26</v>
      </c>
      <c r="O1869" t="s">
        <v>48</v>
      </c>
      <c r="P1869" t="s">
        <v>52</v>
      </c>
      <c r="T1869" t="s">
        <v>105</v>
      </c>
      <c r="V1869" t="s">
        <v>48</v>
      </c>
      <c r="W1869" t="s">
        <v>54</v>
      </c>
      <c r="X1869" t="s">
        <v>148</v>
      </c>
      <c r="Y1869" t="s">
        <v>54</v>
      </c>
      <c r="Z1869" t="s">
        <v>3977</v>
      </c>
      <c r="AA1869" t="s">
        <v>54</v>
      </c>
      <c r="AB1869" t="s">
        <v>57</v>
      </c>
      <c r="AC1869" t="s">
        <v>3978</v>
      </c>
      <c r="AH1869">
        <f t="shared" si="319"/>
        <v>0</v>
      </c>
      <c r="AI1869">
        <f t="shared" si="320"/>
        <v>1</v>
      </c>
      <c r="AJ1869" t="str">
        <f t="shared" si="321"/>
        <v/>
      </c>
      <c r="AK1869">
        <v>1</v>
      </c>
      <c r="AL1869" s="8">
        <f t="shared" si="322"/>
        <v>25.999999999999996</v>
      </c>
      <c r="AM1869" s="8">
        <f t="shared" si="323"/>
        <v>0.11666666666666667</v>
      </c>
      <c r="AN1869" s="8">
        <f t="shared" si="324"/>
        <v>165.71666666666667</v>
      </c>
      <c r="AO1869" s="8">
        <f>Table1[[#This Row],[L1 Worked Time]]+Table1[[#This Row],[Idle Time]]+Table1[[#This Row],[L1 Pend Time]]</f>
        <v>191.83333333333334</v>
      </c>
      <c r="AP1869" s="1" t="str">
        <f t="shared" si="325"/>
        <v>Fri</v>
      </c>
      <c r="AQ1869" s="6">
        <f>INT(Table1[[#This Row],[Create Date]])</f>
        <v>45051</v>
      </c>
      <c r="AR1869" s="2">
        <f t="shared" si="326"/>
        <v>45051</v>
      </c>
      <c r="AS1869" s="1" t="str">
        <f t="shared" si="327"/>
        <v>23:10:23</v>
      </c>
      <c r="AT1869" s="1" t="str">
        <f t="shared" si="328"/>
        <v>Week-1</v>
      </c>
      <c r="AU1869" s="3">
        <f t="shared" si="329"/>
        <v>0.95833333333333326</v>
      </c>
      <c r="AW1869">
        <v>0.11666666666666667</v>
      </c>
      <c r="AX1869">
        <v>25.999999999999996</v>
      </c>
      <c r="AY1869">
        <v>165.71666666666667</v>
      </c>
    </row>
    <row r="1870" spans="1:51" x14ac:dyDescent="0.25">
      <c r="A1870">
        <v>10070</v>
      </c>
      <c r="B1870" t="s">
        <v>371</v>
      </c>
      <c r="C1870" t="s">
        <v>109</v>
      </c>
      <c r="D1870" t="s">
        <v>43</v>
      </c>
      <c r="E1870" t="s">
        <v>3979</v>
      </c>
      <c r="F1870" t="s">
        <v>3980</v>
      </c>
      <c r="G1870" t="s">
        <v>82</v>
      </c>
      <c r="H1870" t="s">
        <v>63</v>
      </c>
      <c r="I1870" t="s">
        <v>63</v>
      </c>
      <c r="J1870" t="s">
        <v>392</v>
      </c>
      <c r="K1870" t="s">
        <v>3976</v>
      </c>
      <c r="L1870" t="s">
        <v>50</v>
      </c>
      <c r="M1870" t="s">
        <v>51</v>
      </c>
      <c r="N1870">
        <v>14</v>
      </c>
      <c r="O1870" t="s">
        <v>48</v>
      </c>
      <c r="P1870" t="s">
        <v>52</v>
      </c>
      <c r="T1870" t="s">
        <v>105</v>
      </c>
      <c r="V1870" t="s">
        <v>48</v>
      </c>
      <c r="W1870" t="s">
        <v>54</v>
      </c>
      <c r="X1870" t="s">
        <v>435</v>
      </c>
      <c r="Y1870" t="s">
        <v>54</v>
      </c>
      <c r="Z1870" t="s">
        <v>3981</v>
      </c>
      <c r="AA1870" t="s">
        <v>54</v>
      </c>
      <c r="AB1870" t="s">
        <v>57</v>
      </c>
      <c r="AC1870" t="s">
        <v>3982</v>
      </c>
      <c r="AH1870">
        <f t="shared" si="319"/>
        <v>0</v>
      </c>
      <c r="AI1870">
        <f t="shared" si="320"/>
        <v>1</v>
      </c>
      <c r="AJ1870" t="str">
        <f t="shared" si="321"/>
        <v/>
      </c>
      <c r="AK1870">
        <v>1</v>
      </c>
      <c r="AL1870" s="8">
        <f t="shared" si="322"/>
        <v>14</v>
      </c>
      <c r="AM1870" s="8">
        <f t="shared" si="323"/>
        <v>0.21666666666666667</v>
      </c>
      <c r="AN1870" s="8">
        <f t="shared" si="324"/>
        <v>146.30000000000001</v>
      </c>
      <c r="AO1870" s="8">
        <f>Table1[[#This Row],[L1 Worked Time]]+Table1[[#This Row],[Idle Time]]+Table1[[#This Row],[L1 Pend Time]]</f>
        <v>160.51666666666668</v>
      </c>
      <c r="AP1870" s="1" t="str">
        <f t="shared" si="325"/>
        <v>Fri</v>
      </c>
      <c r="AQ1870" s="6">
        <f>INT(Table1[[#This Row],[Create Date]])</f>
        <v>45051</v>
      </c>
      <c r="AR1870" s="2">
        <f t="shared" si="326"/>
        <v>45051</v>
      </c>
      <c r="AS1870" s="1" t="str">
        <f t="shared" si="327"/>
        <v>23:10:21</v>
      </c>
      <c r="AT1870" s="1" t="str">
        <f t="shared" si="328"/>
        <v>Week-1</v>
      </c>
      <c r="AU1870" s="3">
        <f t="shared" si="329"/>
        <v>0.95833333333333326</v>
      </c>
      <c r="AW1870">
        <v>0.21666666666666667</v>
      </c>
      <c r="AX1870">
        <v>14</v>
      </c>
      <c r="AY1870">
        <v>146.30000000000001</v>
      </c>
    </row>
    <row r="1871" spans="1:51" x14ac:dyDescent="0.25">
      <c r="A1871">
        <v>10069</v>
      </c>
      <c r="B1871" t="s">
        <v>371</v>
      </c>
      <c r="C1871" t="s">
        <v>109</v>
      </c>
      <c r="D1871" t="s">
        <v>43</v>
      </c>
      <c r="E1871" t="s">
        <v>3974</v>
      </c>
      <c r="F1871" t="s">
        <v>3983</v>
      </c>
      <c r="G1871" t="s">
        <v>82</v>
      </c>
      <c r="H1871" t="s">
        <v>63</v>
      </c>
      <c r="I1871" t="s">
        <v>63</v>
      </c>
      <c r="J1871" t="s">
        <v>392</v>
      </c>
      <c r="K1871" t="s">
        <v>3976</v>
      </c>
      <c r="L1871" t="s">
        <v>50</v>
      </c>
      <c r="M1871" t="s">
        <v>122</v>
      </c>
      <c r="N1871">
        <v>14</v>
      </c>
      <c r="O1871" t="s">
        <v>48</v>
      </c>
      <c r="P1871" t="s">
        <v>52</v>
      </c>
      <c r="T1871" t="s">
        <v>105</v>
      </c>
      <c r="V1871" t="s">
        <v>48</v>
      </c>
      <c r="W1871" t="s">
        <v>54</v>
      </c>
      <c r="X1871" t="s">
        <v>148</v>
      </c>
      <c r="Y1871" t="s">
        <v>54</v>
      </c>
      <c r="Z1871" t="s">
        <v>1666</v>
      </c>
      <c r="AA1871" t="s">
        <v>54</v>
      </c>
      <c r="AB1871" t="s">
        <v>57</v>
      </c>
      <c r="AC1871" t="s">
        <v>3984</v>
      </c>
      <c r="AH1871">
        <f t="shared" si="319"/>
        <v>0</v>
      </c>
      <c r="AI1871">
        <f t="shared" si="320"/>
        <v>1</v>
      </c>
      <c r="AJ1871" t="str">
        <f t="shared" si="321"/>
        <v/>
      </c>
      <c r="AK1871">
        <v>1</v>
      </c>
      <c r="AL1871" s="8">
        <f t="shared" si="322"/>
        <v>14</v>
      </c>
      <c r="AM1871" s="8">
        <f t="shared" si="323"/>
        <v>0.11666666666666667</v>
      </c>
      <c r="AN1871" s="8">
        <f t="shared" si="324"/>
        <v>103.41666666666666</v>
      </c>
      <c r="AO1871" s="8">
        <f>Table1[[#This Row],[L1 Worked Time]]+Table1[[#This Row],[Idle Time]]+Table1[[#This Row],[L1 Pend Time]]</f>
        <v>117.53333333333333</v>
      </c>
      <c r="AP1871" s="1" t="str">
        <f t="shared" si="325"/>
        <v>Fri</v>
      </c>
      <c r="AQ1871" s="6">
        <f>INT(Table1[[#This Row],[Create Date]])</f>
        <v>45051</v>
      </c>
      <c r="AR1871" s="2">
        <f t="shared" si="326"/>
        <v>45051</v>
      </c>
      <c r="AS1871" s="1" t="str">
        <f t="shared" si="327"/>
        <v>23:10:19</v>
      </c>
      <c r="AT1871" s="1" t="str">
        <f t="shared" si="328"/>
        <v>Week-1</v>
      </c>
      <c r="AU1871" s="3">
        <f t="shared" si="329"/>
        <v>0.95833333333333326</v>
      </c>
      <c r="AW1871">
        <v>0.11666666666666667</v>
      </c>
      <c r="AX1871">
        <v>14</v>
      </c>
      <c r="AY1871">
        <v>103.41666666666666</v>
      </c>
    </row>
    <row r="1872" spans="1:51" x14ac:dyDescent="0.25">
      <c r="A1872">
        <v>10068</v>
      </c>
      <c r="B1872" t="s">
        <v>371</v>
      </c>
      <c r="C1872" t="s">
        <v>109</v>
      </c>
      <c r="D1872" t="s">
        <v>43</v>
      </c>
      <c r="E1872" t="s">
        <v>3974</v>
      </c>
      <c r="F1872" t="s">
        <v>3985</v>
      </c>
      <c r="G1872" t="s">
        <v>82</v>
      </c>
      <c r="H1872" t="s">
        <v>63</v>
      </c>
      <c r="I1872" t="s">
        <v>63</v>
      </c>
      <c r="J1872" t="s">
        <v>392</v>
      </c>
      <c r="K1872" t="s">
        <v>3976</v>
      </c>
      <c r="L1872" t="s">
        <v>50</v>
      </c>
      <c r="M1872" t="s">
        <v>51</v>
      </c>
      <c r="N1872">
        <v>47</v>
      </c>
      <c r="O1872" t="s">
        <v>48</v>
      </c>
      <c r="P1872" t="s">
        <v>52</v>
      </c>
      <c r="T1872" t="s">
        <v>105</v>
      </c>
      <c r="V1872" t="s">
        <v>48</v>
      </c>
      <c r="W1872" t="s">
        <v>54</v>
      </c>
      <c r="X1872" t="s">
        <v>78</v>
      </c>
      <c r="Y1872" t="s">
        <v>54</v>
      </c>
      <c r="Z1872" t="s">
        <v>3986</v>
      </c>
      <c r="AA1872" t="s">
        <v>54</v>
      </c>
      <c r="AB1872" t="s">
        <v>57</v>
      </c>
      <c r="AC1872" t="s">
        <v>3987</v>
      </c>
      <c r="AH1872">
        <f t="shared" si="319"/>
        <v>0</v>
      </c>
      <c r="AI1872">
        <f t="shared" si="320"/>
        <v>1</v>
      </c>
      <c r="AJ1872" t="str">
        <f t="shared" si="321"/>
        <v/>
      </c>
      <c r="AK1872">
        <v>1</v>
      </c>
      <c r="AL1872" s="8">
        <f t="shared" si="322"/>
        <v>47</v>
      </c>
      <c r="AM1872" s="8">
        <f t="shared" si="323"/>
        <v>0.13333333333333333</v>
      </c>
      <c r="AN1872" s="8">
        <f t="shared" si="324"/>
        <v>47.116666666666667</v>
      </c>
      <c r="AO1872" s="8">
        <f>Table1[[#This Row],[L1 Worked Time]]+Table1[[#This Row],[Idle Time]]+Table1[[#This Row],[L1 Pend Time]]</f>
        <v>94.25</v>
      </c>
      <c r="AP1872" s="1" t="str">
        <f t="shared" si="325"/>
        <v>Fri</v>
      </c>
      <c r="AQ1872" s="6">
        <f>INT(Table1[[#This Row],[Create Date]])</f>
        <v>45051</v>
      </c>
      <c r="AR1872" s="2">
        <f t="shared" si="326"/>
        <v>45051</v>
      </c>
      <c r="AS1872" s="1" t="str">
        <f t="shared" si="327"/>
        <v>23:10:17</v>
      </c>
      <c r="AT1872" s="1" t="str">
        <f t="shared" si="328"/>
        <v>Week-1</v>
      </c>
      <c r="AU1872" s="3">
        <f t="shared" si="329"/>
        <v>0.95833333333333326</v>
      </c>
      <c r="AW1872">
        <v>0.13333333333333333</v>
      </c>
      <c r="AX1872">
        <v>47</v>
      </c>
      <c r="AY1872">
        <v>47.116666666666667</v>
      </c>
    </row>
    <row r="1873" spans="1:51" x14ac:dyDescent="0.25">
      <c r="A1873">
        <v>10067</v>
      </c>
      <c r="B1873" t="s">
        <v>371</v>
      </c>
      <c r="C1873" t="s">
        <v>109</v>
      </c>
      <c r="D1873" t="s">
        <v>43</v>
      </c>
      <c r="E1873" t="s">
        <v>3974</v>
      </c>
      <c r="F1873" t="s">
        <v>3988</v>
      </c>
      <c r="G1873" t="s">
        <v>129</v>
      </c>
      <c r="H1873" t="s">
        <v>63</v>
      </c>
      <c r="I1873" t="s">
        <v>63</v>
      </c>
      <c r="J1873" t="s">
        <v>392</v>
      </c>
      <c r="K1873" t="s">
        <v>3976</v>
      </c>
      <c r="L1873" t="s">
        <v>50</v>
      </c>
      <c r="M1873" t="s">
        <v>122</v>
      </c>
      <c r="N1873">
        <v>23</v>
      </c>
      <c r="O1873" t="s">
        <v>48</v>
      </c>
      <c r="P1873" t="s">
        <v>52</v>
      </c>
      <c r="T1873" t="s">
        <v>105</v>
      </c>
      <c r="V1873" t="s">
        <v>48</v>
      </c>
      <c r="W1873" t="s">
        <v>54</v>
      </c>
      <c r="X1873" t="s">
        <v>148</v>
      </c>
      <c r="Y1873" t="s">
        <v>54</v>
      </c>
      <c r="Z1873" t="s">
        <v>3989</v>
      </c>
      <c r="AA1873" t="s">
        <v>54</v>
      </c>
      <c r="AB1873" t="s">
        <v>57</v>
      </c>
      <c r="AC1873" t="s">
        <v>3990</v>
      </c>
      <c r="AH1873">
        <f t="shared" si="319"/>
        <v>0</v>
      </c>
      <c r="AI1873">
        <f t="shared" si="320"/>
        <v>1</v>
      </c>
      <c r="AJ1873" t="str">
        <f t="shared" si="321"/>
        <v/>
      </c>
      <c r="AK1873">
        <v>1</v>
      </c>
      <c r="AL1873" s="8">
        <f t="shared" si="322"/>
        <v>23</v>
      </c>
      <c r="AM1873" s="8">
        <f t="shared" si="323"/>
        <v>0.11666666666666667</v>
      </c>
      <c r="AN1873" s="8">
        <f t="shared" si="324"/>
        <v>13.65</v>
      </c>
      <c r="AO1873" s="8">
        <f>Table1[[#This Row],[L1 Worked Time]]+Table1[[#This Row],[Idle Time]]+Table1[[#This Row],[L1 Pend Time]]</f>
        <v>36.766666666666666</v>
      </c>
      <c r="AP1873" s="1" t="str">
        <f t="shared" si="325"/>
        <v>Fri</v>
      </c>
      <c r="AQ1873" s="6">
        <f>INT(Table1[[#This Row],[Create Date]])</f>
        <v>45051</v>
      </c>
      <c r="AR1873" s="2">
        <f t="shared" si="326"/>
        <v>45051</v>
      </c>
      <c r="AS1873" s="1" t="str">
        <f t="shared" si="327"/>
        <v>23:10:16</v>
      </c>
      <c r="AT1873" s="1" t="str">
        <f t="shared" si="328"/>
        <v>Week-1</v>
      </c>
      <c r="AU1873" s="3">
        <f t="shared" si="329"/>
        <v>0.95833333333333326</v>
      </c>
      <c r="AW1873">
        <v>0.11666666666666667</v>
      </c>
      <c r="AX1873">
        <v>23</v>
      </c>
      <c r="AY1873">
        <v>13.65</v>
      </c>
    </row>
    <row r="1874" spans="1:51" x14ac:dyDescent="0.25">
      <c r="A1874">
        <v>10066</v>
      </c>
      <c r="B1874" t="s">
        <v>59</v>
      </c>
      <c r="D1874" t="s">
        <v>43</v>
      </c>
      <c r="E1874" t="s">
        <v>2813</v>
      </c>
      <c r="F1874" t="s">
        <v>3991</v>
      </c>
      <c r="G1874" t="s">
        <v>129</v>
      </c>
      <c r="H1874" t="s">
        <v>72</v>
      </c>
      <c r="I1874" t="s">
        <v>72</v>
      </c>
      <c r="J1874" t="s">
        <v>48</v>
      </c>
      <c r="L1874" t="s">
        <v>50</v>
      </c>
      <c r="M1874" t="s">
        <v>65</v>
      </c>
      <c r="N1874">
        <v>1</v>
      </c>
      <c r="O1874" t="s">
        <v>48</v>
      </c>
      <c r="P1874" t="s">
        <v>66</v>
      </c>
      <c r="V1874" t="s">
        <v>48</v>
      </c>
      <c r="W1874" t="s">
        <v>54</v>
      </c>
      <c r="X1874" t="s">
        <v>78</v>
      </c>
      <c r="Y1874" t="s">
        <v>54</v>
      </c>
      <c r="Z1874" t="s">
        <v>948</v>
      </c>
      <c r="AA1874" t="s">
        <v>54</v>
      </c>
      <c r="AB1874" t="s">
        <v>57</v>
      </c>
      <c r="AC1874" t="s">
        <v>57</v>
      </c>
      <c r="AH1874">
        <f t="shared" si="319"/>
        <v>0</v>
      </c>
      <c r="AI1874">
        <f t="shared" si="320"/>
        <v>1</v>
      </c>
      <c r="AJ1874" t="str">
        <f t="shared" si="321"/>
        <v/>
      </c>
      <c r="AK1874">
        <v>1</v>
      </c>
      <c r="AL1874" s="8">
        <f t="shared" si="322"/>
        <v>1</v>
      </c>
      <c r="AM1874" s="8">
        <f t="shared" si="323"/>
        <v>0.13333333333333333</v>
      </c>
      <c r="AN1874" s="8">
        <f t="shared" si="324"/>
        <v>1.6666666666666666E-2</v>
      </c>
      <c r="AO1874" s="8">
        <f>Table1[[#This Row],[L1 Worked Time]]+Table1[[#This Row],[Idle Time]]+Table1[[#This Row],[L1 Pend Time]]</f>
        <v>1.1499999999999999</v>
      </c>
      <c r="AP1874" s="1" t="str">
        <f t="shared" si="325"/>
        <v>Fri</v>
      </c>
      <c r="AQ1874" s="6">
        <f>INT(Table1[[#This Row],[Create Date]])</f>
        <v>45051</v>
      </c>
      <c r="AR1874" s="2">
        <f t="shared" si="326"/>
        <v>45051</v>
      </c>
      <c r="AS1874" s="1" t="str">
        <f t="shared" si="327"/>
        <v>23:10:08</v>
      </c>
      <c r="AT1874" s="1" t="str">
        <f t="shared" si="328"/>
        <v>Week-1</v>
      </c>
      <c r="AU1874" s="3">
        <f t="shared" si="329"/>
        <v>0.95833333333333326</v>
      </c>
      <c r="AW1874">
        <v>0.13333333333333333</v>
      </c>
      <c r="AX1874">
        <v>1</v>
      </c>
      <c r="AY1874">
        <v>1.6666666666666666E-2</v>
      </c>
    </row>
    <row r="1875" spans="1:51" x14ac:dyDescent="0.25">
      <c r="A1875">
        <v>10065</v>
      </c>
      <c r="B1875" t="s">
        <v>59</v>
      </c>
      <c r="D1875" t="s">
        <v>43</v>
      </c>
      <c r="E1875" t="s">
        <v>2813</v>
      </c>
      <c r="F1875" t="s">
        <v>3991</v>
      </c>
      <c r="G1875" t="s">
        <v>129</v>
      </c>
      <c r="H1875" t="s">
        <v>72</v>
      </c>
      <c r="I1875" t="s">
        <v>72</v>
      </c>
      <c r="J1875" t="s">
        <v>48</v>
      </c>
      <c r="L1875" t="s">
        <v>50</v>
      </c>
      <c r="M1875" t="s">
        <v>65</v>
      </c>
      <c r="N1875">
        <v>2</v>
      </c>
      <c r="O1875" t="s">
        <v>48</v>
      </c>
      <c r="P1875" t="s">
        <v>66</v>
      </c>
      <c r="V1875" t="s">
        <v>48</v>
      </c>
      <c r="W1875" t="s">
        <v>54</v>
      </c>
      <c r="X1875" t="s">
        <v>148</v>
      </c>
      <c r="Y1875" t="s">
        <v>54</v>
      </c>
      <c r="Z1875" t="s">
        <v>3992</v>
      </c>
      <c r="AA1875" t="s">
        <v>54</v>
      </c>
      <c r="AB1875" t="s">
        <v>57</v>
      </c>
      <c r="AC1875" t="s">
        <v>57</v>
      </c>
      <c r="AH1875">
        <f t="shared" si="319"/>
        <v>0</v>
      </c>
      <c r="AI1875">
        <f t="shared" si="320"/>
        <v>1</v>
      </c>
      <c r="AJ1875" t="str">
        <f t="shared" si="321"/>
        <v/>
      </c>
      <c r="AK1875">
        <v>1</v>
      </c>
      <c r="AL1875" s="8">
        <f t="shared" si="322"/>
        <v>2</v>
      </c>
      <c r="AM1875" s="8">
        <f t="shared" si="323"/>
        <v>0.11666666666666667</v>
      </c>
      <c r="AN1875" s="8">
        <f t="shared" si="324"/>
        <v>1.6666666666666666E-2</v>
      </c>
      <c r="AO1875" s="8">
        <f>Table1[[#This Row],[L1 Worked Time]]+Table1[[#This Row],[Idle Time]]+Table1[[#This Row],[L1 Pend Time]]</f>
        <v>2.1333333333333333</v>
      </c>
      <c r="AP1875" s="1" t="str">
        <f t="shared" si="325"/>
        <v>Fri</v>
      </c>
      <c r="AQ1875" s="6">
        <f>INT(Table1[[#This Row],[Create Date]])</f>
        <v>45051</v>
      </c>
      <c r="AR1875" s="2">
        <f t="shared" si="326"/>
        <v>45051</v>
      </c>
      <c r="AS1875" s="1" t="str">
        <f t="shared" si="327"/>
        <v>23:10:08</v>
      </c>
      <c r="AT1875" s="1" t="str">
        <f t="shared" si="328"/>
        <v>Week-1</v>
      </c>
      <c r="AU1875" s="3">
        <f t="shared" si="329"/>
        <v>0.95833333333333326</v>
      </c>
      <c r="AW1875">
        <v>0.11666666666666667</v>
      </c>
      <c r="AX1875">
        <v>2</v>
      </c>
      <c r="AY1875">
        <v>1.6666666666666666E-2</v>
      </c>
    </row>
    <row r="1876" spans="1:51" x14ac:dyDescent="0.25">
      <c r="A1876">
        <v>10064</v>
      </c>
      <c r="B1876" t="s">
        <v>59</v>
      </c>
      <c r="C1876" t="s">
        <v>42</v>
      </c>
      <c r="D1876" t="s">
        <v>43</v>
      </c>
      <c r="E1876" t="s">
        <v>3928</v>
      </c>
      <c r="F1876" t="s">
        <v>3993</v>
      </c>
      <c r="G1876" t="s">
        <v>129</v>
      </c>
      <c r="H1876" t="s">
        <v>63</v>
      </c>
      <c r="I1876" t="s">
        <v>63</v>
      </c>
      <c r="J1876" t="s">
        <v>48</v>
      </c>
      <c r="K1876" t="s">
        <v>130</v>
      </c>
      <c r="L1876" t="s">
        <v>50</v>
      </c>
      <c r="M1876" t="s">
        <v>122</v>
      </c>
      <c r="N1876">
        <v>31</v>
      </c>
      <c r="O1876" t="s">
        <v>48</v>
      </c>
      <c r="P1876" t="s">
        <v>52</v>
      </c>
      <c r="T1876" t="s">
        <v>105</v>
      </c>
      <c r="V1876" t="s">
        <v>48</v>
      </c>
      <c r="W1876" t="s">
        <v>54</v>
      </c>
      <c r="X1876" t="s">
        <v>84</v>
      </c>
      <c r="Y1876" t="s">
        <v>54</v>
      </c>
      <c r="Z1876" t="s">
        <v>1224</v>
      </c>
      <c r="AA1876" t="s">
        <v>54</v>
      </c>
      <c r="AB1876" t="s">
        <v>57</v>
      </c>
      <c r="AC1876" t="s">
        <v>3994</v>
      </c>
      <c r="AH1876">
        <f t="shared" si="319"/>
        <v>0</v>
      </c>
      <c r="AI1876">
        <f t="shared" si="320"/>
        <v>1</v>
      </c>
      <c r="AJ1876" t="str">
        <f t="shared" si="321"/>
        <v/>
      </c>
      <c r="AK1876">
        <v>1</v>
      </c>
      <c r="AL1876" s="8">
        <f t="shared" si="322"/>
        <v>31</v>
      </c>
      <c r="AM1876" s="8">
        <f t="shared" si="323"/>
        <v>0.18333333333333332</v>
      </c>
      <c r="AN1876" s="8">
        <f t="shared" si="324"/>
        <v>35.049999999999997</v>
      </c>
      <c r="AO1876" s="8">
        <f>Table1[[#This Row],[L1 Worked Time]]+Table1[[#This Row],[Idle Time]]+Table1[[#This Row],[L1 Pend Time]]</f>
        <v>66.233333333333334</v>
      </c>
      <c r="AP1876" s="1" t="str">
        <f t="shared" si="325"/>
        <v>Fri</v>
      </c>
      <c r="AQ1876" s="6">
        <f>INT(Table1[[#This Row],[Create Date]])</f>
        <v>45051</v>
      </c>
      <c r="AR1876" s="2">
        <f t="shared" si="326"/>
        <v>45051</v>
      </c>
      <c r="AS1876" s="1" t="str">
        <f t="shared" si="327"/>
        <v>21:00:17</v>
      </c>
      <c r="AT1876" s="1" t="str">
        <f t="shared" si="328"/>
        <v>Week-1</v>
      </c>
      <c r="AU1876" s="3">
        <f t="shared" si="329"/>
        <v>0.875</v>
      </c>
      <c r="AW1876">
        <v>0.18333333333333332</v>
      </c>
      <c r="AX1876">
        <v>31</v>
      </c>
      <c r="AY1876">
        <v>35.049999999999997</v>
      </c>
    </row>
    <row r="1877" spans="1:51" x14ac:dyDescent="0.25">
      <c r="A1877">
        <v>10063</v>
      </c>
      <c r="B1877" t="s">
        <v>59</v>
      </c>
      <c r="C1877" t="s">
        <v>60</v>
      </c>
      <c r="D1877" t="s">
        <v>43</v>
      </c>
      <c r="E1877" t="s">
        <v>3995</v>
      </c>
      <c r="F1877" t="s">
        <v>3996</v>
      </c>
      <c r="G1877" t="s">
        <v>129</v>
      </c>
      <c r="H1877" t="s">
        <v>47</v>
      </c>
      <c r="I1877" t="s">
        <v>47</v>
      </c>
      <c r="J1877" t="s">
        <v>64</v>
      </c>
      <c r="L1877" t="s">
        <v>50</v>
      </c>
      <c r="M1877" t="s">
        <v>65</v>
      </c>
      <c r="N1877">
        <v>13</v>
      </c>
      <c r="O1877" t="s">
        <v>48</v>
      </c>
      <c r="P1877" t="s">
        <v>66</v>
      </c>
      <c r="Q1877" t="s">
        <v>317</v>
      </c>
      <c r="V1877" t="s">
        <v>48</v>
      </c>
      <c r="W1877" t="s">
        <v>54</v>
      </c>
      <c r="X1877" t="s">
        <v>78</v>
      </c>
      <c r="Y1877" t="s">
        <v>54</v>
      </c>
      <c r="Z1877" t="s">
        <v>3997</v>
      </c>
      <c r="AA1877" t="s">
        <v>54</v>
      </c>
      <c r="AB1877" t="s">
        <v>57</v>
      </c>
      <c r="AC1877" t="s">
        <v>2809</v>
      </c>
      <c r="AH1877">
        <f t="shared" si="319"/>
        <v>0</v>
      </c>
      <c r="AI1877">
        <f t="shared" si="320"/>
        <v>1</v>
      </c>
      <c r="AJ1877" t="str">
        <f t="shared" si="321"/>
        <v/>
      </c>
      <c r="AK1877">
        <v>1</v>
      </c>
      <c r="AL1877" s="8">
        <f t="shared" si="322"/>
        <v>12.999999999999998</v>
      </c>
      <c r="AM1877" s="8">
        <f t="shared" si="323"/>
        <v>0.13333333333333333</v>
      </c>
      <c r="AN1877" s="8">
        <f t="shared" si="324"/>
        <v>58.566666666666663</v>
      </c>
      <c r="AO1877" s="8">
        <f>Table1[[#This Row],[L1 Worked Time]]+Table1[[#This Row],[Idle Time]]+Table1[[#This Row],[L1 Pend Time]]</f>
        <v>71.699999999999989</v>
      </c>
      <c r="AP1877" s="1" t="str">
        <f t="shared" si="325"/>
        <v>Fri</v>
      </c>
      <c r="AQ1877" s="6">
        <f>INT(Table1[[#This Row],[Create Date]])</f>
        <v>45051</v>
      </c>
      <c r="AR1877" s="2">
        <f t="shared" si="326"/>
        <v>45051</v>
      </c>
      <c r="AS1877" s="1" t="str">
        <f t="shared" si="327"/>
        <v>20:00:09</v>
      </c>
      <c r="AT1877" s="1" t="str">
        <f t="shared" si="328"/>
        <v>Week-1</v>
      </c>
      <c r="AU1877" s="3">
        <f t="shared" si="329"/>
        <v>0.83333333333333326</v>
      </c>
      <c r="AW1877">
        <v>0.13333333333333333</v>
      </c>
      <c r="AX1877">
        <v>12.999999999999998</v>
      </c>
      <c r="AY1877">
        <v>58.566666666666663</v>
      </c>
    </row>
    <row r="1878" spans="1:51" x14ac:dyDescent="0.25">
      <c r="A1878">
        <v>10062</v>
      </c>
      <c r="B1878" t="s">
        <v>59</v>
      </c>
      <c r="C1878" t="s">
        <v>60</v>
      </c>
      <c r="D1878" t="s">
        <v>43</v>
      </c>
      <c r="E1878" t="s">
        <v>3998</v>
      </c>
      <c r="F1878" t="s">
        <v>3999</v>
      </c>
      <c r="G1878" t="s">
        <v>129</v>
      </c>
      <c r="H1878" t="s">
        <v>63</v>
      </c>
      <c r="I1878" t="s">
        <v>63</v>
      </c>
      <c r="J1878" t="s">
        <v>64</v>
      </c>
      <c r="L1878" t="s">
        <v>50</v>
      </c>
      <c r="M1878" t="s">
        <v>65</v>
      </c>
      <c r="N1878">
        <v>32</v>
      </c>
      <c r="O1878" t="s">
        <v>48</v>
      </c>
      <c r="P1878" t="s">
        <v>66</v>
      </c>
      <c r="Q1878" t="s">
        <v>67</v>
      </c>
      <c r="V1878" t="s">
        <v>48</v>
      </c>
      <c r="W1878" t="s">
        <v>54</v>
      </c>
      <c r="X1878" t="s">
        <v>55</v>
      </c>
      <c r="Y1878" t="s">
        <v>54</v>
      </c>
      <c r="Z1878" t="s">
        <v>3800</v>
      </c>
      <c r="AA1878" t="s">
        <v>54</v>
      </c>
      <c r="AB1878" t="s">
        <v>57</v>
      </c>
      <c r="AC1878" t="s">
        <v>4000</v>
      </c>
      <c r="AH1878">
        <f t="shared" si="319"/>
        <v>0</v>
      </c>
      <c r="AI1878">
        <f t="shared" si="320"/>
        <v>1</v>
      </c>
      <c r="AJ1878" t="str">
        <f t="shared" si="321"/>
        <v/>
      </c>
      <c r="AK1878">
        <v>1</v>
      </c>
      <c r="AL1878" s="8">
        <f t="shared" si="322"/>
        <v>32</v>
      </c>
      <c r="AM1878" s="8">
        <f t="shared" si="323"/>
        <v>0.15000000000000002</v>
      </c>
      <c r="AN1878" s="8">
        <f t="shared" si="324"/>
        <v>39.54999999999999</v>
      </c>
      <c r="AO1878" s="8">
        <f>Table1[[#This Row],[L1 Worked Time]]+Table1[[#This Row],[Idle Time]]+Table1[[#This Row],[L1 Pend Time]]</f>
        <v>71.699999999999989</v>
      </c>
      <c r="AP1878" s="1" t="str">
        <f t="shared" si="325"/>
        <v>Fri</v>
      </c>
      <c r="AQ1878" s="6">
        <f>INT(Table1[[#This Row],[Create Date]])</f>
        <v>45051</v>
      </c>
      <c r="AR1878" s="2">
        <f t="shared" si="326"/>
        <v>45051</v>
      </c>
      <c r="AS1878" s="1" t="str">
        <f t="shared" si="327"/>
        <v>18:50:09</v>
      </c>
      <c r="AT1878" s="1" t="str">
        <f t="shared" si="328"/>
        <v>Week-1</v>
      </c>
      <c r="AU1878" s="3">
        <f t="shared" si="329"/>
        <v>0.75</v>
      </c>
      <c r="AW1878">
        <v>0.15000000000000002</v>
      </c>
      <c r="AX1878">
        <v>32</v>
      </c>
      <c r="AY1878">
        <v>39.54999999999999</v>
      </c>
    </row>
    <row r="1879" spans="1:51" x14ac:dyDescent="0.25">
      <c r="A1879">
        <v>10061</v>
      </c>
      <c r="B1879" t="s">
        <v>59</v>
      </c>
      <c r="D1879" t="s">
        <v>43</v>
      </c>
      <c r="E1879" t="s">
        <v>2813</v>
      </c>
      <c r="F1879" t="s">
        <v>4001</v>
      </c>
      <c r="G1879" t="s">
        <v>2165</v>
      </c>
      <c r="H1879" t="s">
        <v>72</v>
      </c>
      <c r="I1879" t="s">
        <v>72</v>
      </c>
      <c r="J1879" t="s">
        <v>48</v>
      </c>
      <c r="L1879" t="s">
        <v>50</v>
      </c>
      <c r="M1879" t="s">
        <v>65</v>
      </c>
      <c r="N1879">
        <v>1</v>
      </c>
      <c r="O1879" t="s">
        <v>48</v>
      </c>
      <c r="P1879" t="s">
        <v>66</v>
      </c>
      <c r="Q1879" t="s">
        <v>73</v>
      </c>
      <c r="V1879" t="s">
        <v>48</v>
      </c>
      <c r="W1879" t="s">
        <v>54</v>
      </c>
      <c r="X1879" t="s">
        <v>84</v>
      </c>
      <c r="Y1879" t="s">
        <v>54</v>
      </c>
      <c r="Z1879" t="s">
        <v>945</v>
      </c>
      <c r="AA1879" t="s">
        <v>54</v>
      </c>
      <c r="AB1879" t="s">
        <v>57</v>
      </c>
      <c r="AC1879" t="s">
        <v>57</v>
      </c>
      <c r="AH1879">
        <f t="shared" si="319"/>
        <v>0</v>
      </c>
      <c r="AI1879">
        <f t="shared" si="320"/>
        <v>1</v>
      </c>
      <c r="AJ1879" t="str">
        <f t="shared" si="321"/>
        <v/>
      </c>
      <c r="AK1879">
        <v>1</v>
      </c>
      <c r="AL1879" s="8">
        <f t="shared" si="322"/>
        <v>1</v>
      </c>
      <c r="AM1879" s="8">
        <f t="shared" si="323"/>
        <v>0.18333333333333332</v>
      </c>
      <c r="AN1879" s="8">
        <f t="shared" si="324"/>
        <v>1.6666666666666666E-2</v>
      </c>
      <c r="AO1879" s="8">
        <f>Table1[[#This Row],[L1 Worked Time]]+Table1[[#This Row],[Idle Time]]+Table1[[#This Row],[L1 Pend Time]]</f>
        <v>1.2</v>
      </c>
      <c r="AP1879" s="1" t="str">
        <f t="shared" si="325"/>
        <v>Fri</v>
      </c>
      <c r="AQ1879" s="6">
        <f>INT(Table1[[#This Row],[Create Date]])</f>
        <v>45051</v>
      </c>
      <c r="AR1879" s="2">
        <f t="shared" si="326"/>
        <v>45051</v>
      </c>
      <c r="AS1879" s="1" t="str">
        <f t="shared" si="327"/>
        <v>16:10:05</v>
      </c>
      <c r="AT1879" s="1" t="str">
        <f t="shared" si="328"/>
        <v>Week-1</v>
      </c>
      <c r="AU1879" s="3">
        <f t="shared" si="329"/>
        <v>0.66666666666666663</v>
      </c>
      <c r="AW1879">
        <v>0.18333333333333332</v>
      </c>
      <c r="AX1879">
        <v>1</v>
      </c>
      <c r="AY1879">
        <v>1.6666666666666666E-2</v>
      </c>
    </row>
    <row r="1880" spans="1:51" x14ac:dyDescent="0.25">
      <c r="A1880">
        <v>10060</v>
      </c>
      <c r="B1880" t="s">
        <v>59</v>
      </c>
      <c r="D1880" t="s">
        <v>43</v>
      </c>
      <c r="E1880" t="s">
        <v>2813</v>
      </c>
      <c r="F1880" t="s">
        <v>4001</v>
      </c>
      <c r="G1880" t="s">
        <v>2165</v>
      </c>
      <c r="H1880" t="s">
        <v>72</v>
      </c>
      <c r="I1880" t="s">
        <v>72</v>
      </c>
      <c r="J1880" t="s">
        <v>48</v>
      </c>
      <c r="L1880" t="s">
        <v>50</v>
      </c>
      <c r="M1880" t="s">
        <v>65</v>
      </c>
      <c r="N1880">
        <v>2</v>
      </c>
      <c r="O1880" t="s">
        <v>48</v>
      </c>
      <c r="P1880" t="s">
        <v>66</v>
      </c>
      <c r="Q1880" t="s">
        <v>73</v>
      </c>
      <c r="V1880" t="s">
        <v>48</v>
      </c>
      <c r="W1880" t="s">
        <v>54</v>
      </c>
      <c r="X1880" t="s">
        <v>84</v>
      </c>
      <c r="Y1880" t="s">
        <v>54</v>
      </c>
      <c r="Z1880" t="s">
        <v>880</v>
      </c>
      <c r="AA1880" t="s">
        <v>54</v>
      </c>
      <c r="AB1880" t="s">
        <v>57</v>
      </c>
      <c r="AC1880" t="s">
        <v>57</v>
      </c>
      <c r="AH1880">
        <f t="shared" si="319"/>
        <v>0</v>
      </c>
      <c r="AI1880">
        <f t="shared" si="320"/>
        <v>1</v>
      </c>
      <c r="AJ1880" t="str">
        <f t="shared" si="321"/>
        <v/>
      </c>
      <c r="AK1880">
        <v>1</v>
      </c>
      <c r="AL1880" s="8">
        <f t="shared" si="322"/>
        <v>2</v>
      </c>
      <c r="AM1880" s="8">
        <f t="shared" si="323"/>
        <v>0.18333333333333332</v>
      </c>
      <c r="AN1880" s="8">
        <f t="shared" si="324"/>
        <v>1.6666666666666666E-2</v>
      </c>
      <c r="AO1880" s="8">
        <f>Table1[[#This Row],[L1 Worked Time]]+Table1[[#This Row],[Idle Time]]+Table1[[#This Row],[L1 Pend Time]]</f>
        <v>2.1999999999999997</v>
      </c>
      <c r="AP1880" s="1" t="str">
        <f t="shared" si="325"/>
        <v>Fri</v>
      </c>
      <c r="AQ1880" s="6">
        <f>INT(Table1[[#This Row],[Create Date]])</f>
        <v>45051</v>
      </c>
      <c r="AR1880" s="2">
        <f t="shared" si="326"/>
        <v>45051</v>
      </c>
      <c r="AS1880" s="1" t="str">
        <f t="shared" si="327"/>
        <v>16:10:05</v>
      </c>
      <c r="AT1880" s="1" t="str">
        <f t="shared" si="328"/>
        <v>Week-1</v>
      </c>
      <c r="AU1880" s="3">
        <f t="shared" si="329"/>
        <v>0.66666666666666663</v>
      </c>
      <c r="AW1880">
        <v>0.18333333333333332</v>
      </c>
      <c r="AX1880">
        <v>2</v>
      </c>
      <c r="AY1880">
        <v>1.6666666666666666E-2</v>
      </c>
    </row>
    <row r="1881" spans="1:51" x14ac:dyDescent="0.25">
      <c r="A1881">
        <v>10059</v>
      </c>
      <c r="B1881" t="s">
        <v>117</v>
      </c>
      <c r="C1881" t="s">
        <v>399</v>
      </c>
      <c r="D1881" t="s">
        <v>43</v>
      </c>
      <c r="E1881" t="s">
        <v>186</v>
      </c>
      <c r="F1881" t="s">
        <v>4002</v>
      </c>
      <c r="G1881" t="s">
        <v>120</v>
      </c>
      <c r="H1881" t="s">
        <v>47</v>
      </c>
      <c r="I1881" t="s">
        <v>63</v>
      </c>
      <c r="J1881" t="s">
        <v>112</v>
      </c>
      <c r="K1881" t="s">
        <v>141</v>
      </c>
      <c r="L1881" t="s">
        <v>50</v>
      </c>
      <c r="M1881" t="s">
        <v>122</v>
      </c>
      <c r="N1881">
        <v>73</v>
      </c>
      <c r="O1881" t="s">
        <v>48</v>
      </c>
      <c r="P1881" t="s">
        <v>52</v>
      </c>
      <c r="T1881" t="s">
        <v>105</v>
      </c>
      <c r="V1881" t="s">
        <v>48</v>
      </c>
      <c r="W1881" t="s">
        <v>54</v>
      </c>
      <c r="X1881" t="s">
        <v>4003</v>
      </c>
      <c r="Y1881" t="s">
        <v>54</v>
      </c>
      <c r="Z1881" t="s">
        <v>4004</v>
      </c>
      <c r="AA1881" t="s">
        <v>54</v>
      </c>
      <c r="AB1881" t="s">
        <v>57</v>
      </c>
      <c r="AC1881" t="s">
        <v>57</v>
      </c>
      <c r="AH1881">
        <f t="shared" si="319"/>
        <v>0</v>
      </c>
      <c r="AI1881">
        <f t="shared" si="320"/>
        <v>0</v>
      </c>
      <c r="AJ1881">
        <f t="shared" si="321"/>
        <v>1</v>
      </c>
      <c r="AK1881">
        <v>1</v>
      </c>
      <c r="AL1881" s="8">
        <f t="shared" si="322"/>
        <v>73</v>
      </c>
      <c r="AM1881" s="8">
        <f t="shared" si="323"/>
        <v>8.2666666666666675</v>
      </c>
      <c r="AN1881" s="8">
        <f t="shared" si="324"/>
        <v>1.6666666666666666E-2</v>
      </c>
      <c r="AO1881" s="8">
        <f>Table1[[#This Row],[L1 Worked Time]]+Table1[[#This Row],[Idle Time]]+Table1[[#This Row],[L1 Pend Time]]</f>
        <v>81.283333333333331</v>
      </c>
      <c r="AP1881" s="1" t="str">
        <f t="shared" si="325"/>
        <v>Fri</v>
      </c>
      <c r="AQ1881" s="6">
        <f>INT(Table1[[#This Row],[Create Date]])</f>
        <v>45051</v>
      </c>
      <c r="AR1881" s="2">
        <f t="shared" si="326"/>
        <v>45051</v>
      </c>
      <c r="AS1881" s="1" t="str">
        <f t="shared" si="327"/>
        <v>15:30:05</v>
      </c>
      <c r="AT1881" s="1" t="str">
        <f t="shared" si="328"/>
        <v>Week-1</v>
      </c>
      <c r="AU1881" s="3">
        <f t="shared" si="329"/>
        <v>0.625</v>
      </c>
      <c r="AW1881">
        <v>8.2666666666666675</v>
      </c>
      <c r="AX1881">
        <v>73</v>
      </c>
      <c r="AY1881">
        <v>1.6666666666666666E-2</v>
      </c>
    </row>
    <row r="1882" spans="1:51" x14ac:dyDescent="0.25">
      <c r="A1882">
        <v>10058</v>
      </c>
      <c r="B1882" t="s">
        <v>59</v>
      </c>
      <c r="C1882" t="s">
        <v>60</v>
      </c>
      <c r="D1882" t="s">
        <v>43</v>
      </c>
      <c r="E1882" t="s">
        <v>4005</v>
      </c>
      <c r="F1882" t="s">
        <v>4006</v>
      </c>
      <c r="G1882" t="s">
        <v>77</v>
      </c>
      <c r="H1882" t="s">
        <v>63</v>
      </c>
      <c r="I1882" t="s">
        <v>63</v>
      </c>
      <c r="J1882" t="s">
        <v>64</v>
      </c>
      <c r="L1882" t="s">
        <v>50</v>
      </c>
      <c r="M1882" t="s">
        <v>65</v>
      </c>
      <c r="N1882">
        <v>10</v>
      </c>
      <c r="O1882" t="s">
        <v>48</v>
      </c>
      <c r="P1882" t="s">
        <v>66</v>
      </c>
      <c r="Q1882" t="s">
        <v>67</v>
      </c>
      <c r="V1882" t="s">
        <v>48</v>
      </c>
      <c r="W1882" t="s">
        <v>54</v>
      </c>
      <c r="X1882" t="s">
        <v>555</v>
      </c>
      <c r="Y1882" t="s">
        <v>54</v>
      </c>
      <c r="Z1882" t="s">
        <v>4007</v>
      </c>
      <c r="AA1882" t="s">
        <v>54</v>
      </c>
      <c r="AB1882" t="s">
        <v>57</v>
      </c>
      <c r="AC1882" t="s">
        <v>4008</v>
      </c>
      <c r="AH1882">
        <f t="shared" si="319"/>
        <v>0</v>
      </c>
      <c r="AI1882">
        <f t="shared" si="320"/>
        <v>1</v>
      </c>
      <c r="AJ1882" t="str">
        <f t="shared" si="321"/>
        <v/>
      </c>
      <c r="AK1882">
        <v>1</v>
      </c>
      <c r="AL1882" s="8">
        <f t="shared" si="322"/>
        <v>10</v>
      </c>
      <c r="AM1882" s="8">
        <f t="shared" si="323"/>
        <v>4.0999999999999996</v>
      </c>
      <c r="AN1882" s="8">
        <f t="shared" si="324"/>
        <v>92.149999999999991</v>
      </c>
      <c r="AO1882" s="8">
        <f>Table1[[#This Row],[L1 Worked Time]]+Table1[[#This Row],[Idle Time]]+Table1[[#This Row],[L1 Pend Time]]</f>
        <v>106.24999999999999</v>
      </c>
      <c r="AP1882" s="1" t="str">
        <f t="shared" si="325"/>
        <v>Fri</v>
      </c>
      <c r="AQ1882" s="6">
        <f>INT(Table1[[#This Row],[Create Date]])</f>
        <v>45051</v>
      </c>
      <c r="AR1882" s="2">
        <f t="shared" si="326"/>
        <v>45051</v>
      </c>
      <c r="AS1882" s="1" t="str">
        <f t="shared" si="327"/>
        <v>14:30:08</v>
      </c>
      <c r="AT1882" s="1" t="str">
        <f t="shared" si="328"/>
        <v>Week-1</v>
      </c>
      <c r="AU1882" s="3">
        <f t="shared" si="329"/>
        <v>0.58333333333333326</v>
      </c>
      <c r="AW1882">
        <v>4.0999999999999996</v>
      </c>
      <c r="AX1882">
        <v>10</v>
      </c>
      <c r="AY1882">
        <v>92.149999999999991</v>
      </c>
    </row>
    <row r="1883" spans="1:51" x14ac:dyDescent="0.25">
      <c r="A1883">
        <v>10057</v>
      </c>
      <c r="B1883" t="s">
        <v>59</v>
      </c>
      <c r="D1883" t="s">
        <v>43</v>
      </c>
      <c r="E1883" t="s">
        <v>2813</v>
      </c>
      <c r="F1883" t="s">
        <v>4009</v>
      </c>
      <c r="G1883" t="s">
        <v>2165</v>
      </c>
      <c r="H1883" t="s">
        <v>72</v>
      </c>
      <c r="I1883" t="s">
        <v>72</v>
      </c>
      <c r="J1883" t="s">
        <v>48</v>
      </c>
      <c r="L1883" t="s">
        <v>50</v>
      </c>
      <c r="M1883" t="s">
        <v>65</v>
      </c>
      <c r="N1883">
        <v>1</v>
      </c>
      <c r="O1883" t="s">
        <v>48</v>
      </c>
      <c r="P1883" t="s">
        <v>66</v>
      </c>
      <c r="Q1883" t="s">
        <v>73</v>
      </c>
      <c r="V1883" t="s">
        <v>48</v>
      </c>
      <c r="W1883" t="s">
        <v>54</v>
      </c>
      <c r="X1883" t="s">
        <v>148</v>
      </c>
      <c r="Y1883" t="s">
        <v>54</v>
      </c>
      <c r="Z1883" t="s">
        <v>1573</v>
      </c>
      <c r="AA1883" t="s">
        <v>54</v>
      </c>
      <c r="AB1883" t="s">
        <v>57</v>
      </c>
      <c r="AC1883" t="s">
        <v>57</v>
      </c>
      <c r="AH1883">
        <f t="shared" si="319"/>
        <v>0</v>
      </c>
      <c r="AI1883">
        <f t="shared" si="320"/>
        <v>1</v>
      </c>
      <c r="AJ1883" t="str">
        <f t="shared" si="321"/>
        <v/>
      </c>
      <c r="AK1883">
        <v>1</v>
      </c>
      <c r="AL1883" s="8">
        <f t="shared" si="322"/>
        <v>1</v>
      </c>
      <c r="AM1883" s="8">
        <f t="shared" si="323"/>
        <v>0.11666666666666667</v>
      </c>
      <c r="AN1883" s="8">
        <f t="shared" si="324"/>
        <v>1.6666666666666666E-2</v>
      </c>
      <c r="AO1883" s="8">
        <f>Table1[[#This Row],[L1 Worked Time]]+Table1[[#This Row],[Idle Time]]+Table1[[#This Row],[L1 Pend Time]]</f>
        <v>1.1333333333333333</v>
      </c>
      <c r="AP1883" s="1" t="str">
        <f t="shared" si="325"/>
        <v>Fri</v>
      </c>
      <c r="AQ1883" s="6">
        <f>INT(Table1[[#This Row],[Create Date]])</f>
        <v>45051</v>
      </c>
      <c r="AR1883" s="2">
        <f t="shared" si="326"/>
        <v>45051</v>
      </c>
      <c r="AS1883" s="1" t="str">
        <f t="shared" si="327"/>
        <v>13:50:05</v>
      </c>
      <c r="AT1883" s="1" t="str">
        <f t="shared" si="328"/>
        <v>Week-1</v>
      </c>
      <c r="AU1883" s="3">
        <f t="shared" si="329"/>
        <v>0.54166666666666663</v>
      </c>
      <c r="AW1883">
        <v>0.11666666666666667</v>
      </c>
      <c r="AX1883">
        <v>1</v>
      </c>
      <c r="AY1883">
        <v>1.6666666666666666E-2</v>
      </c>
    </row>
    <row r="1884" spans="1:51" x14ac:dyDescent="0.25">
      <c r="A1884">
        <v>10056</v>
      </c>
      <c r="B1884" t="s">
        <v>59</v>
      </c>
      <c r="D1884" t="s">
        <v>43</v>
      </c>
      <c r="E1884" t="s">
        <v>2813</v>
      </c>
      <c r="F1884" t="s">
        <v>4009</v>
      </c>
      <c r="G1884" t="s">
        <v>2165</v>
      </c>
      <c r="H1884" t="s">
        <v>72</v>
      </c>
      <c r="I1884" t="s">
        <v>72</v>
      </c>
      <c r="J1884" t="s">
        <v>48</v>
      </c>
      <c r="L1884" t="s">
        <v>50</v>
      </c>
      <c r="M1884" t="s">
        <v>65</v>
      </c>
      <c r="N1884">
        <v>2</v>
      </c>
      <c r="O1884" t="s">
        <v>48</v>
      </c>
      <c r="P1884" t="s">
        <v>66</v>
      </c>
      <c r="Q1884" t="s">
        <v>73</v>
      </c>
      <c r="V1884" t="s">
        <v>48</v>
      </c>
      <c r="W1884" t="s">
        <v>54</v>
      </c>
      <c r="X1884" t="s">
        <v>194</v>
      </c>
      <c r="Y1884" t="s">
        <v>54</v>
      </c>
      <c r="Z1884" t="s">
        <v>3992</v>
      </c>
      <c r="AA1884" t="s">
        <v>54</v>
      </c>
      <c r="AB1884" t="s">
        <v>57</v>
      </c>
      <c r="AC1884" t="s">
        <v>57</v>
      </c>
      <c r="AH1884">
        <f t="shared" si="319"/>
        <v>0</v>
      </c>
      <c r="AI1884">
        <f t="shared" si="320"/>
        <v>1</v>
      </c>
      <c r="AJ1884" t="str">
        <f t="shared" si="321"/>
        <v/>
      </c>
      <c r="AK1884">
        <v>1</v>
      </c>
      <c r="AL1884" s="8">
        <f t="shared" si="322"/>
        <v>2</v>
      </c>
      <c r="AM1884" s="8">
        <f t="shared" si="323"/>
        <v>0.25</v>
      </c>
      <c r="AN1884" s="8">
        <f t="shared" si="324"/>
        <v>1.6666666666666666E-2</v>
      </c>
      <c r="AO1884" s="8">
        <f>Table1[[#This Row],[L1 Worked Time]]+Table1[[#This Row],[Idle Time]]+Table1[[#This Row],[L1 Pend Time]]</f>
        <v>2.2666666666666666</v>
      </c>
      <c r="AP1884" s="1" t="str">
        <f t="shared" si="325"/>
        <v>Fri</v>
      </c>
      <c r="AQ1884" s="6">
        <f>INT(Table1[[#This Row],[Create Date]])</f>
        <v>45051</v>
      </c>
      <c r="AR1884" s="2">
        <f t="shared" si="326"/>
        <v>45051</v>
      </c>
      <c r="AS1884" s="1" t="str">
        <f t="shared" si="327"/>
        <v>13:50:05</v>
      </c>
      <c r="AT1884" s="1" t="str">
        <f t="shared" si="328"/>
        <v>Week-1</v>
      </c>
      <c r="AU1884" s="3">
        <f t="shared" si="329"/>
        <v>0.54166666666666663</v>
      </c>
      <c r="AW1884">
        <v>0.25</v>
      </c>
      <c r="AX1884">
        <v>2</v>
      </c>
      <c r="AY1884">
        <v>1.6666666666666666E-2</v>
      </c>
    </row>
    <row r="1885" spans="1:51" x14ac:dyDescent="0.25">
      <c r="A1885">
        <v>10055</v>
      </c>
      <c r="B1885" t="s">
        <v>59</v>
      </c>
      <c r="C1885" t="s">
        <v>60</v>
      </c>
      <c r="D1885" t="s">
        <v>43</v>
      </c>
      <c r="E1885" t="s">
        <v>3998</v>
      </c>
      <c r="F1885" t="s">
        <v>4010</v>
      </c>
      <c r="G1885" t="s">
        <v>2165</v>
      </c>
      <c r="H1885" t="s">
        <v>63</v>
      </c>
      <c r="I1885" t="s">
        <v>63</v>
      </c>
      <c r="J1885" t="s">
        <v>64</v>
      </c>
      <c r="L1885" t="s">
        <v>50</v>
      </c>
      <c r="M1885" t="s">
        <v>65</v>
      </c>
      <c r="N1885">
        <v>66</v>
      </c>
      <c r="O1885" t="s">
        <v>48</v>
      </c>
      <c r="P1885" t="s">
        <v>66</v>
      </c>
      <c r="Q1885" t="s">
        <v>67</v>
      </c>
      <c r="V1885" t="s">
        <v>48</v>
      </c>
      <c r="W1885" t="s">
        <v>54</v>
      </c>
      <c r="X1885" t="s">
        <v>359</v>
      </c>
      <c r="Y1885" t="s">
        <v>54</v>
      </c>
      <c r="Z1885" t="s">
        <v>4011</v>
      </c>
      <c r="AA1885" t="s">
        <v>54</v>
      </c>
      <c r="AB1885" t="s">
        <v>57</v>
      </c>
      <c r="AC1885" t="s">
        <v>57</v>
      </c>
      <c r="AH1885">
        <f t="shared" si="319"/>
        <v>0</v>
      </c>
      <c r="AI1885">
        <f t="shared" si="320"/>
        <v>1</v>
      </c>
      <c r="AJ1885" t="str">
        <f t="shared" si="321"/>
        <v/>
      </c>
      <c r="AK1885">
        <v>1</v>
      </c>
      <c r="AL1885" s="8">
        <f t="shared" si="322"/>
        <v>66</v>
      </c>
      <c r="AM1885" s="8">
        <f t="shared" si="323"/>
        <v>0.2</v>
      </c>
      <c r="AN1885" s="8">
        <f t="shared" si="324"/>
        <v>1.6666666666666666E-2</v>
      </c>
      <c r="AO1885" s="8">
        <f>Table1[[#This Row],[L1 Worked Time]]+Table1[[#This Row],[Idle Time]]+Table1[[#This Row],[L1 Pend Time]]</f>
        <v>66.216666666666669</v>
      </c>
      <c r="AP1885" s="1" t="str">
        <f t="shared" si="325"/>
        <v>Fri</v>
      </c>
      <c r="AQ1885" s="6">
        <f>INT(Table1[[#This Row],[Create Date]])</f>
        <v>45051</v>
      </c>
      <c r="AR1885" s="2">
        <f t="shared" si="326"/>
        <v>45051</v>
      </c>
      <c r="AS1885" s="1" t="str">
        <f t="shared" si="327"/>
        <v>13:30:08</v>
      </c>
      <c r="AT1885" s="1" t="str">
        <f t="shared" si="328"/>
        <v>Week-1</v>
      </c>
      <c r="AU1885" s="3">
        <f t="shared" si="329"/>
        <v>0.54166666666666663</v>
      </c>
      <c r="AW1885">
        <v>0.2</v>
      </c>
      <c r="AX1885">
        <v>66</v>
      </c>
      <c r="AY1885">
        <v>1.6666666666666666E-2</v>
      </c>
    </row>
    <row r="1886" spans="1:51" x14ac:dyDescent="0.25">
      <c r="A1886">
        <v>10054</v>
      </c>
      <c r="B1886" t="s">
        <v>59</v>
      </c>
      <c r="C1886" t="s">
        <v>399</v>
      </c>
      <c r="D1886" t="s">
        <v>43</v>
      </c>
      <c r="E1886" t="s">
        <v>4012</v>
      </c>
      <c r="F1886" t="s">
        <v>4013</v>
      </c>
      <c r="G1886" t="s">
        <v>181</v>
      </c>
      <c r="H1886" t="s">
        <v>72</v>
      </c>
      <c r="I1886" t="s">
        <v>72</v>
      </c>
      <c r="J1886" t="s">
        <v>48</v>
      </c>
      <c r="K1886" t="s">
        <v>1844</v>
      </c>
      <c r="L1886" t="s">
        <v>50</v>
      </c>
      <c r="M1886" t="s">
        <v>122</v>
      </c>
      <c r="N1886">
        <v>97</v>
      </c>
      <c r="O1886" t="s">
        <v>48</v>
      </c>
      <c r="P1886" t="s">
        <v>52</v>
      </c>
      <c r="T1886" t="s">
        <v>105</v>
      </c>
      <c r="V1886" t="s">
        <v>48</v>
      </c>
      <c r="W1886" t="s">
        <v>54</v>
      </c>
      <c r="X1886" t="s">
        <v>55</v>
      </c>
      <c r="Y1886" t="s">
        <v>54</v>
      </c>
      <c r="Z1886" t="s">
        <v>4014</v>
      </c>
      <c r="AA1886" t="s">
        <v>54</v>
      </c>
      <c r="AB1886" t="s">
        <v>57</v>
      </c>
      <c r="AC1886" t="s">
        <v>57</v>
      </c>
      <c r="AH1886">
        <f t="shared" si="319"/>
        <v>0</v>
      </c>
      <c r="AI1886">
        <f t="shared" si="320"/>
        <v>1</v>
      </c>
      <c r="AJ1886" t="str">
        <f t="shared" si="321"/>
        <v/>
      </c>
      <c r="AK1886">
        <v>1</v>
      </c>
      <c r="AL1886" s="8">
        <f t="shared" si="322"/>
        <v>97</v>
      </c>
      <c r="AM1886" s="8">
        <f t="shared" si="323"/>
        <v>0.15000000000000002</v>
      </c>
      <c r="AN1886" s="8">
        <f t="shared" si="324"/>
        <v>1.6666666666666666E-2</v>
      </c>
      <c r="AO1886" s="8">
        <f>Table1[[#This Row],[L1 Worked Time]]+Table1[[#This Row],[Idle Time]]+Table1[[#This Row],[L1 Pend Time]]</f>
        <v>97.166666666666671</v>
      </c>
      <c r="AP1886" s="1" t="str">
        <f t="shared" si="325"/>
        <v>Fri</v>
      </c>
      <c r="AQ1886" s="6">
        <f>INT(Table1[[#This Row],[Create Date]])</f>
        <v>45051</v>
      </c>
      <c r="AR1886" s="2">
        <f t="shared" si="326"/>
        <v>45051</v>
      </c>
      <c r="AS1886" s="1" t="str">
        <f t="shared" si="327"/>
        <v>13:30:04</v>
      </c>
      <c r="AT1886" s="1" t="str">
        <f t="shared" si="328"/>
        <v>Week-1</v>
      </c>
      <c r="AU1886" s="3">
        <f t="shared" si="329"/>
        <v>0.54166666666666663</v>
      </c>
      <c r="AW1886">
        <v>0.15000000000000002</v>
      </c>
      <c r="AX1886">
        <v>97</v>
      </c>
      <c r="AY1886">
        <v>1.6666666666666666E-2</v>
      </c>
    </row>
    <row r="1887" spans="1:51" x14ac:dyDescent="0.25">
      <c r="A1887">
        <v>10053</v>
      </c>
      <c r="B1887" t="s">
        <v>41</v>
      </c>
      <c r="C1887" t="s">
        <v>60</v>
      </c>
      <c r="D1887" t="s">
        <v>43</v>
      </c>
      <c r="E1887" t="s">
        <v>249</v>
      </c>
      <c r="F1887" t="s">
        <v>4015</v>
      </c>
      <c r="G1887" t="s">
        <v>77</v>
      </c>
      <c r="H1887" t="s">
        <v>47</v>
      </c>
      <c r="I1887" t="s">
        <v>63</v>
      </c>
      <c r="J1887" t="s">
        <v>112</v>
      </c>
      <c r="K1887" t="s">
        <v>2614</v>
      </c>
      <c r="L1887" t="s">
        <v>50</v>
      </c>
      <c r="M1887" t="s">
        <v>114</v>
      </c>
      <c r="N1887">
        <v>50</v>
      </c>
      <c r="O1887" t="s">
        <v>48</v>
      </c>
      <c r="P1887" t="s">
        <v>251</v>
      </c>
      <c r="S1887" t="s">
        <v>252</v>
      </c>
      <c r="V1887" t="s">
        <v>48</v>
      </c>
      <c r="W1887" t="s">
        <v>54</v>
      </c>
      <c r="X1887" t="s">
        <v>78</v>
      </c>
      <c r="Y1887" t="s">
        <v>54</v>
      </c>
      <c r="Z1887" t="s">
        <v>4016</v>
      </c>
      <c r="AA1887" t="s">
        <v>54</v>
      </c>
      <c r="AB1887" t="s">
        <v>57</v>
      </c>
      <c r="AC1887" t="s">
        <v>4017</v>
      </c>
      <c r="AH1887">
        <f t="shared" si="319"/>
        <v>0</v>
      </c>
      <c r="AI1887">
        <f t="shared" si="320"/>
        <v>0</v>
      </c>
      <c r="AJ1887">
        <f t="shared" si="321"/>
        <v>1</v>
      </c>
      <c r="AK1887">
        <v>1</v>
      </c>
      <c r="AL1887" s="8">
        <f t="shared" si="322"/>
        <v>50</v>
      </c>
      <c r="AM1887" s="8">
        <f t="shared" si="323"/>
        <v>0.13333333333333333</v>
      </c>
      <c r="AN1887" s="8">
        <f t="shared" si="324"/>
        <v>50.933333333333323</v>
      </c>
      <c r="AO1887" s="8">
        <f>Table1[[#This Row],[L1 Worked Time]]+Table1[[#This Row],[Idle Time]]+Table1[[#This Row],[L1 Pend Time]]</f>
        <v>101.06666666666666</v>
      </c>
      <c r="AP1887" s="1" t="str">
        <f t="shared" si="325"/>
        <v>Fri</v>
      </c>
      <c r="AQ1887" s="6">
        <f>INT(Table1[[#This Row],[Create Date]])</f>
        <v>45051</v>
      </c>
      <c r="AR1887" s="2">
        <f t="shared" si="326"/>
        <v>45051</v>
      </c>
      <c r="AS1887" s="1" t="str">
        <f t="shared" si="327"/>
        <v>12:20:16</v>
      </c>
      <c r="AT1887" s="1" t="str">
        <f t="shared" si="328"/>
        <v>Week-1</v>
      </c>
      <c r="AU1887" s="3">
        <f t="shared" si="329"/>
        <v>0.5</v>
      </c>
      <c r="AW1887">
        <v>0.13333333333333333</v>
      </c>
      <c r="AX1887">
        <v>50</v>
      </c>
      <c r="AY1887">
        <v>50.933333333333323</v>
      </c>
    </row>
    <row r="1888" spans="1:51" x14ac:dyDescent="0.25">
      <c r="A1888">
        <v>10052</v>
      </c>
      <c r="B1888" t="s">
        <v>41</v>
      </c>
      <c r="C1888" t="s">
        <v>109</v>
      </c>
      <c r="D1888" t="s">
        <v>43</v>
      </c>
      <c r="E1888" t="s">
        <v>110</v>
      </c>
      <c r="F1888" t="s">
        <v>4018</v>
      </c>
      <c r="G1888" t="s">
        <v>77</v>
      </c>
      <c r="H1888" t="s">
        <v>47</v>
      </c>
      <c r="I1888" t="s">
        <v>63</v>
      </c>
      <c r="J1888" t="s">
        <v>281</v>
      </c>
      <c r="K1888" t="s">
        <v>141</v>
      </c>
      <c r="L1888" t="s">
        <v>50</v>
      </c>
      <c r="M1888" t="s">
        <v>114</v>
      </c>
      <c r="N1888">
        <v>44</v>
      </c>
      <c r="O1888" t="s">
        <v>48</v>
      </c>
      <c r="P1888" t="s">
        <v>52</v>
      </c>
      <c r="T1888" t="s">
        <v>105</v>
      </c>
      <c r="V1888" t="s">
        <v>282</v>
      </c>
      <c r="W1888" t="s">
        <v>54</v>
      </c>
      <c r="X1888" t="s">
        <v>435</v>
      </c>
      <c r="Y1888" t="s">
        <v>54</v>
      </c>
      <c r="Z1888" t="s">
        <v>4019</v>
      </c>
      <c r="AA1888" t="s">
        <v>54</v>
      </c>
      <c r="AB1888" t="s">
        <v>57</v>
      </c>
      <c r="AC1888" t="s">
        <v>57</v>
      </c>
      <c r="AH1888">
        <f t="shared" si="319"/>
        <v>1</v>
      </c>
      <c r="AI1888">
        <f t="shared" si="320"/>
        <v>0</v>
      </c>
      <c r="AJ1888">
        <f t="shared" si="321"/>
        <v>1</v>
      </c>
      <c r="AK1888">
        <v>1</v>
      </c>
      <c r="AL1888" s="8">
        <f t="shared" si="322"/>
        <v>44</v>
      </c>
      <c r="AM1888" s="8">
        <f t="shared" si="323"/>
        <v>0.21666666666666667</v>
      </c>
      <c r="AN1888" s="8">
        <f t="shared" si="324"/>
        <v>1.6666666666666666E-2</v>
      </c>
      <c r="AO1888" s="8">
        <f>Table1[[#This Row],[L1 Worked Time]]+Table1[[#This Row],[Idle Time]]+Table1[[#This Row],[L1 Pend Time]]</f>
        <v>44.233333333333334</v>
      </c>
      <c r="AP1888" s="1" t="str">
        <f t="shared" si="325"/>
        <v>Fri</v>
      </c>
      <c r="AQ1888" s="6">
        <f>INT(Table1[[#This Row],[Create Date]])</f>
        <v>45051</v>
      </c>
      <c r="AR1888" s="2">
        <f t="shared" si="326"/>
        <v>45051</v>
      </c>
      <c r="AS1888" s="1" t="str">
        <f t="shared" si="327"/>
        <v>10:40:14</v>
      </c>
      <c r="AT1888" s="1" t="str">
        <f t="shared" si="328"/>
        <v>Week-1</v>
      </c>
      <c r="AU1888" s="3">
        <f t="shared" si="329"/>
        <v>0.41666666666666663</v>
      </c>
      <c r="AW1888">
        <v>0.21666666666666667</v>
      </c>
      <c r="AX1888">
        <v>44</v>
      </c>
      <c r="AY1888">
        <v>1.6666666666666666E-2</v>
      </c>
    </row>
    <row r="1889" spans="1:51" x14ac:dyDescent="0.25">
      <c r="A1889">
        <v>10051</v>
      </c>
      <c r="B1889" t="s">
        <v>59</v>
      </c>
      <c r="C1889" t="s">
        <v>60</v>
      </c>
      <c r="D1889" t="s">
        <v>43</v>
      </c>
      <c r="E1889" t="s">
        <v>3820</v>
      </c>
      <c r="F1889" t="s">
        <v>4020</v>
      </c>
      <c r="G1889" t="s">
        <v>120</v>
      </c>
      <c r="H1889" t="s">
        <v>72</v>
      </c>
      <c r="I1889" t="s">
        <v>72</v>
      </c>
      <c r="J1889" t="s">
        <v>64</v>
      </c>
      <c r="L1889" t="s">
        <v>50</v>
      </c>
      <c r="M1889" t="s">
        <v>65</v>
      </c>
      <c r="N1889">
        <v>9</v>
      </c>
      <c r="O1889" t="s">
        <v>48</v>
      </c>
      <c r="P1889" t="s">
        <v>66</v>
      </c>
      <c r="Q1889" t="s">
        <v>73</v>
      </c>
      <c r="V1889" t="s">
        <v>48</v>
      </c>
      <c r="W1889" t="s">
        <v>54</v>
      </c>
      <c r="X1889" t="s">
        <v>55</v>
      </c>
      <c r="Y1889" t="s">
        <v>54</v>
      </c>
      <c r="Z1889" t="s">
        <v>4021</v>
      </c>
      <c r="AA1889" t="s">
        <v>54</v>
      </c>
      <c r="AB1889" t="s">
        <v>57</v>
      </c>
      <c r="AC1889" t="s">
        <v>4022</v>
      </c>
      <c r="AH1889">
        <f t="shared" si="319"/>
        <v>0</v>
      </c>
      <c r="AI1889">
        <f t="shared" si="320"/>
        <v>1</v>
      </c>
      <c r="AJ1889" t="str">
        <f t="shared" si="321"/>
        <v/>
      </c>
      <c r="AK1889">
        <v>1</v>
      </c>
      <c r="AL1889" s="8">
        <f t="shared" si="322"/>
        <v>9</v>
      </c>
      <c r="AM1889" s="8">
        <f t="shared" si="323"/>
        <v>0.15000000000000002</v>
      </c>
      <c r="AN1889" s="8">
        <f t="shared" si="324"/>
        <v>140.51666666666668</v>
      </c>
      <c r="AO1889" s="8">
        <f>Table1[[#This Row],[L1 Worked Time]]+Table1[[#This Row],[Idle Time]]+Table1[[#This Row],[L1 Pend Time]]</f>
        <v>149.66666666666669</v>
      </c>
      <c r="AP1889" s="1" t="str">
        <f t="shared" si="325"/>
        <v>Fri</v>
      </c>
      <c r="AQ1889" s="6">
        <f>INT(Table1[[#This Row],[Create Date]])</f>
        <v>45051</v>
      </c>
      <c r="AR1889" s="2">
        <f t="shared" si="326"/>
        <v>45051</v>
      </c>
      <c r="AS1889" s="1" t="str">
        <f t="shared" si="327"/>
        <v>10:20:05</v>
      </c>
      <c r="AT1889" s="1" t="str">
        <f t="shared" si="328"/>
        <v>Week-1</v>
      </c>
      <c r="AU1889" s="3">
        <f t="shared" si="329"/>
        <v>0.41666666666666663</v>
      </c>
      <c r="AW1889">
        <v>0.15000000000000002</v>
      </c>
      <c r="AX1889">
        <v>9</v>
      </c>
      <c r="AY1889">
        <v>140.51666666666668</v>
      </c>
    </row>
    <row r="1890" spans="1:51" x14ac:dyDescent="0.25">
      <c r="A1890">
        <v>10050</v>
      </c>
      <c r="B1890" t="s">
        <v>59</v>
      </c>
      <c r="C1890" t="s">
        <v>60</v>
      </c>
      <c r="D1890" t="s">
        <v>43</v>
      </c>
      <c r="E1890" t="s">
        <v>4023</v>
      </c>
      <c r="F1890" t="s">
        <v>4024</v>
      </c>
      <c r="G1890" t="s">
        <v>2165</v>
      </c>
      <c r="H1890" t="s">
        <v>47</v>
      </c>
      <c r="I1890" t="s">
        <v>47</v>
      </c>
      <c r="J1890" t="s">
        <v>64</v>
      </c>
      <c r="L1890" t="s">
        <v>50</v>
      </c>
      <c r="M1890" t="s">
        <v>65</v>
      </c>
      <c r="N1890">
        <v>146</v>
      </c>
      <c r="O1890" t="s">
        <v>48</v>
      </c>
      <c r="P1890" t="s">
        <v>66</v>
      </c>
      <c r="Q1890" t="s">
        <v>147</v>
      </c>
      <c r="V1890" t="s">
        <v>48</v>
      </c>
      <c r="W1890" t="s">
        <v>54</v>
      </c>
      <c r="X1890" t="s">
        <v>78</v>
      </c>
      <c r="Y1890" t="s">
        <v>54</v>
      </c>
      <c r="Z1890" t="s">
        <v>4025</v>
      </c>
      <c r="AA1890" t="s">
        <v>54</v>
      </c>
      <c r="AB1890" t="s">
        <v>57</v>
      </c>
      <c r="AC1890" t="s">
        <v>4026</v>
      </c>
      <c r="AH1890">
        <f t="shared" si="319"/>
        <v>0</v>
      </c>
      <c r="AI1890">
        <f t="shared" si="320"/>
        <v>1</v>
      </c>
      <c r="AJ1890" t="str">
        <f t="shared" si="321"/>
        <v/>
      </c>
      <c r="AK1890">
        <v>1</v>
      </c>
      <c r="AL1890" s="8">
        <f t="shared" si="322"/>
        <v>146</v>
      </c>
      <c r="AM1890" s="8">
        <f t="shared" si="323"/>
        <v>0.13333333333333333</v>
      </c>
      <c r="AN1890" s="8">
        <f t="shared" si="324"/>
        <v>18.766666666666666</v>
      </c>
      <c r="AO1890" s="8">
        <f>Table1[[#This Row],[L1 Worked Time]]+Table1[[#This Row],[Idle Time]]+Table1[[#This Row],[L1 Pend Time]]</f>
        <v>164.89999999999998</v>
      </c>
      <c r="AP1890" s="1" t="str">
        <f t="shared" si="325"/>
        <v>Fri</v>
      </c>
      <c r="AQ1890" s="6">
        <f>INT(Table1[[#This Row],[Create Date]])</f>
        <v>45051</v>
      </c>
      <c r="AR1890" s="2">
        <f t="shared" si="326"/>
        <v>45051</v>
      </c>
      <c r="AS1890" s="1" t="str">
        <f t="shared" si="327"/>
        <v>10:00:09</v>
      </c>
      <c r="AT1890" s="1" t="str">
        <f t="shared" si="328"/>
        <v>Week-1</v>
      </c>
      <c r="AU1890" s="3">
        <f t="shared" si="329"/>
        <v>0.41666666666666663</v>
      </c>
      <c r="AW1890">
        <v>0.13333333333333333</v>
      </c>
      <c r="AX1890">
        <v>146</v>
      </c>
      <c r="AY1890">
        <v>18.766666666666666</v>
      </c>
    </row>
    <row r="1891" spans="1:51" x14ac:dyDescent="0.25">
      <c r="A1891">
        <v>10049</v>
      </c>
      <c r="B1891" t="s">
        <v>41</v>
      </c>
      <c r="C1891" t="s">
        <v>60</v>
      </c>
      <c r="D1891" t="s">
        <v>43</v>
      </c>
      <c r="E1891" t="s">
        <v>2955</v>
      </c>
      <c r="F1891" t="s">
        <v>4027</v>
      </c>
      <c r="G1891" t="s">
        <v>181</v>
      </c>
      <c r="H1891" t="s">
        <v>72</v>
      </c>
      <c r="I1891" t="s">
        <v>72</v>
      </c>
      <c r="J1891" t="s">
        <v>112</v>
      </c>
      <c r="K1891" t="s">
        <v>366</v>
      </c>
      <c r="L1891" t="s">
        <v>50</v>
      </c>
      <c r="M1891" t="s">
        <v>122</v>
      </c>
      <c r="N1891">
        <v>15</v>
      </c>
      <c r="O1891" t="s">
        <v>48</v>
      </c>
      <c r="P1891" t="s">
        <v>52</v>
      </c>
      <c r="T1891" t="s">
        <v>105</v>
      </c>
      <c r="V1891" t="s">
        <v>48</v>
      </c>
      <c r="W1891" t="s">
        <v>54</v>
      </c>
      <c r="X1891" t="s">
        <v>142</v>
      </c>
      <c r="Y1891" t="s">
        <v>54</v>
      </c>
      <c r="Z1891" t="s">
        <v>4028</v>
      </c>
      <c r="AA1891" t="s">
        <v>54</v>
      </c>
      <c r="AB1891" t="s">
        <v>57</v>
      </c>
      <c r="AC1891" t="s">
        <v>4029</v>
      </c>
      <c r="AH1891">
        <f t="shared" si="319"/>
        <v>0</v>
      </c>
      <c r="AI1891">
        <f t="shared" si="320"/>
        <v>1</v>
      </c>
      <c r="AJ1891" t="str">
        <f t="shared" si="321"/>
        <v/>
      </c>
      <c r="AK1891">
        <v>1</v>
      </c>
      <c r="AL1891" s="8">
        <f t="shared" si="322"/>
        <v>15</v>
      </c>
      <c r="AM1891" s="8">
        <f t="shared" si="323"/>
        <v>0.1</v>
      </c>
      <c r="AN1891" s="8">
        <f t="shared" si="324"/>
        <v>58.216666666666669</v>
      </c>
      <c r="AO1891" s="8">
        <f>Table1[[#This Row],[L1 Worked Time]]+Table1[[#This Row],[Idle Time]]+Table1[[#This Row],[L1 Pend Time]]</f>
        <v>73.316666666666663</v>
      </c>
      <c r="AP1891" s="1" t="str">
        <f t="shared" si="325"/>
        <v>Fri</v>
      </c>
      <c r="AQ1891" s="6">
        <f>INT(Table1[[#This Row],[Create Date]])</f>
        <v>45051</v>
      </c>
      <c r="AR1891" s="2">
        <f t="shared" si="326"/>
        <v>45051</v>
      </c>
      <c r="AS1891" s="1" t="str">
        <f t="shared" si="327"/>
        <v>09:50:16</v>
      </c>
      <c r="AT1891" s="1" t="str">
        <f t="shared" si="328"/>
        <v>Week-1</v>
      </c>
      <c r="AU1891" s="3">
        <f t="shared" si="329"/>
        <v>0.375</v>
      </c>
      <c r="AW1891">
        <v>0.1</v>
      </c>
      <c r="AX1891">
        <v>15</v>
      </c>
      <c r="AY1891">
        <v>58.216666666666669</v>
      </c>
    </row>
    <row r="1892" spans="1:51" x14ac:dyDescent="0.25">
      <c r="A1892">
        <v>10048</v>
      </c>
      <c r="B1892" t="s">
        <v>41</v>
      </c>
      <c r="C1892" t="s">
        <v>60</v>
      </c>
      <c r="D1892" t="s">
        <v>43</v>
      </c>
      <c r="E1892" t="s">
        <v>2955</v>
      </c>
      <c r="F1892" t="s">
        <v>4030</v>
      </c>
      <c r="G1892" t="s">
        <v>181</v>
      </c>
      <c r="H1892" t="s">
        <v>72</v>
      </c>
      <c r="I1892" t="s">
        <v>72</v>
      </c>
      <c r="J1892" t="s">
        <v>112</v>
      </c>
      <c r="K1892" t="s">
        <v>366</v>
      </c>
      <c r="L1892" t="s">
        <v>50</v>
      </c>
      <c r="M1892" t="s">
        <v>122</v>
      </c>
      <c r="N1892">
        <v>4</v>
      </c>
      <c r="O1892" t="s">
        <v>48</v>
      </c>
      <c r="P1892" t="s">
        <v>52</v>
      </c>
      <c r="T1892" t="s">
        <v>105</v>
      </c>
      <c r="V1892" t="s">
        <v>48</v>
      </c>
      <c r="W1892" t="s">
        <v>54</v>
      </c>
      <c r="X1892" t="s">
        <v>78</v>
      </c>
      <c r="Y1892" t="s">
        <v>54</v>
      </c>
      <c r="Z1892" t="s">
        <v>4031</v>
      </c>
      <c r="AA1892" t="s">
        <v>54</v>
      </c>
      <c r="AB1892" t="s">
        <v>57</v>
      </c>
      <c r="AC1892" t="s">
        <v>4032</v>
      </c>
      <c r="AH1892">
        <f t="shared" si="319"/>
        <v>0</v>
      </c>
      <c r="AI1892">
        <f t="shared" si="320"/>
        <v>1</v>
      </c>
      <c r="AJ1892" t="str">
        <f t="shared" si="321"/>
        <v/>
      </c>
      <c r="AK1892">
        <v>1</v>
      </c>
      <c r="AL1892" s="8">
        <f t="shared" si="322"/>
        <v>4</v>
      </c>
      <c r="AM1892" s="8">
        <f t="shared" si="323"/>
        <v>0.13333333333333333</v>
      </c>
      <c r="AN1892" s="8">
        <f t="shared" si="324"/>
        <v>52.7</v>
      </c>
      <c r="AO1892" s="8">
        <f>Table1[[#This Row],[L1 Worked Time]]+Table1[[#This Row],[Idle Time]]+Table1[[#This Row],[L1 Pend Time]]</f>
        <v>56.833333333333336</v>
      </c>
      <c r="AP1892" s="1" t="str">
        <f t="shared" si="325"/>
        <v>Fri</v>
      </c>
      <c r="AQ1892" s="6">
        <f>INT(Table1[[#This Row],[Create Date]])</f>
        <v>45051</v>
      </c>
      <c r="AR1892" s="2">
        <f t="shared" si="326"/>
        <v>45051</v>
      </c>
      <c r="AS1892" s="1" t="str">
        <f t="shared" si="327"/>
        <v>09:50:14</v>
      </c>
      <c r="AT1892" s="1" t="str">
        <f t="shared" si="328"/>
        <v>Week-1</v>
      </c>
      <c r="AU1892" s="3">
        <f t="shared" si="329"/>
        <v>0.375</v>
      </c>
      <c r="AW1892">
        <v>0.13333333333333333</v>
      </c>
      <c r="AX1892">
        <v>4</v>
      </c>
      <c r="AY1892">
        <v>52.7</v>
      </c>
    </row>
    <row r="1893" spans="1:51" x14ac:dyDescent="0.25">
      <c r="A1893">
        <v>10047</v>
      </c>
      <c r="B1893" t="s">
        <v>41</v>
      </c>
      <c r="C1893" t="s">
        <v>109</v>
      </c>
      <c r="D1893" t="s">
        <v>43</v>
      </c>
      <c r="E1893" t="s">
        <v>110</v>
      </c>
      <c r="F1893" t="s">
        <v>4033</v>
      </c>
      <c r="G1893" t="s">
        <v>77</v>
      </c>
      <c r="H1893" t="s">
        <v>47</v>
      </c>
      <c r="I1893" t="s">
        <v>63</v>
      </c>
      <c r="J1893" t="s">
        <v>281</v>
      </c>
      <c r="K1893" t="s">
        <v>141</v>
      </c>
      <c r="L1893" t="s">
        <v>50</v>
      </c>
      <c r="M1893" t="s">
        <v>114</v>
      </c>
      <c r="N1893">
        <v>48</v>
      </c>
      <c r="O1893" t="s">
        <v>48</v>
      </c>
      <c r="P1893" t="s">
        <v>52</v>
      </c>
      <c r="T1893" t="s">
        <v>105</v>
      </c>
      <c r="V1893" t="s">
        <v>282</v>
      </c>
      <c r="W1893" t="s">
        <v>54</v>
      </c>
      <c r="X1893" t="s">
        <v>55</v>
      </c>
      <c r="Y1893" t="s">
        <v>54</v>
      </c>
      <c r="Z1893" t="s">
        <v>4034</v>
      </c>
      <c r="AA1893" t="s">
        <v>54</v>
      </c>
      <c r="AB1893" t="s">
        <v>57</v>
      </c>
      <c r="AC1893" t="s">
        <v>4035</v>
      </c>
      <c r="AH1893">
        <f t="shared" si="319"/>
        <v>1</v>
      </c>
      <c r="AI1893">
        <f t="shared" si="320"/>
        <v>0</v>
      </c>
      <c r="AJ1893">
        <f t="shared" si="321"/>
        <v>1</v>
      </c>
      <c r="AK1893">
        <v>1</v>
      </c>
      <c r="AL1893" s="8">
        <f t="shared" si="322"/>
        <v>48</v>
      </c>
      <c r="AM1893" s="8">
        <f t="shared" si="323"/>
        <v>0.15000000000000002</v>
      </c>
      <c r="AN1893" s="8">
        <f t="shared" si="324"/>
        <v>88.1</v>
      </c>
      <c r="AO1893" s="8">
        <f>Table1[[#This Row],[L1 Worked Time]]+Table1[[#This Row],[Idle Time]]+Table1[[#This Row],[L1 Pend Time]]</f>
        <v>136.25</v>
      </c>
      <c r="AP1893" s="1" t="str">
        <f t="shared" si="325"/>
        <v>Fri</v>
      </c>
      <c r="AQ1893" s="6">
        <f>INT(Table1[[#This Row],[Create Date]])</f>
        <v>45051</v>
      </c>
      <c r="AR1893" s="2">
        <f t="shared" si="326"/>
        <v>45051</v>
      </c>
      <c r="AS1893" s="1" t="str">
        <f t="shared" si="327"/>
        <v>08:10:04</v>
      </c>
      <c r="AT1893" s="1" t="str">
        <f t="shared" si="328"/>
        <v>Week-1</v>
      </c>
      <c r="AU1893" s="3">
        <f t="shared" si="329"/>
        <v>0.33333333333333331</v>
      </c>
      <c r="AW1893">
        <v>0.15000000000000002</v>
      </c>
      <c r="AX1893">
        <v>48</v>
      </c>
      <c r="AY1893">
        <v>88.1</v>
      </c>
    </row>
    <row r="1894" spans="1:51" x14ac:dyDescent="0.25">
      <c r="A1894">
        <v>10046</v>
      </c>
      <c r="B1894" t="s">
        <v>41</v>
      </c>
      <c r="C1894" t="s">
        <v>109</v>
      </c>
      <c r="D1894" t="s">
        <v>43</v>
      </c>
      <c r="E1894" t="s">
        <v>110</v>
      </c>
      <c r="F1894" t="s">
        <v>4036</v>
      </c>
      <c r="G1894" t="s">
        <v>77</v>
      </c>
      <c r="H1894" t="s">
        <v>47</v>
      </c>
      <c r="I1894" t="s">
        <v>63</v>
      </c>
      <c r="J1894" t="s">
        <v>1982</v>
      </c>
      <c r="K1894" t="s">
        <v>141</v>
      </c>
      <c r="L1894" t="s">
        <v>50</v>
      </c>
      <c r="M1894" t="s">
        <v>114</v>
      </c>
      <c r="N1894">
        <v>48</v>
      </c>
      <c r="O1894" t="s">
        <v>48</v>
      </c>
      <c r="P1894" t="s">
        <v>52</v>
      </c>
      <c r="T1894" t="s">
        <v>105</v>
      </c>
      <c r="V1894" t="s">
        <v>282</v>
      </c>
      <c r="W1894" t="s">
        <v>54</v>
      </c>
      <c r="X1894" t="s">
        <v>55</v>
      </c>
      <c r="Y1894" t="s">
        <v>54</v>
      </c>
      <c r="Z1894" t="s">
        <v>4037</v>
      </c>
      <c r="AA1894" t="s">
        <v>54</v>
      </c>
      <c r="AB1894" t="s">
        <v>57</v>
      </c>
      <c r="AC1894" t="s">
        <v>3265</v>
      </c>
      <c r="AH1894">
        <f t="shared" si="319"/>
        <v>1</v>
      </c>
      <c r="AI1894">
        <f t="shared" si="320"/>
        <v>0</v>
      </c>
      <c r="AJ1894">
        <f t="shared" si="321"/>
        <v>1</v>
      </c>
      <c r="AK1894">
        <v>1</v>
      </c>
      <c r="AL1894" s="8">
        <f t="shared" si="322"/>
        <v>48</v>
      </c>
      <c r="AM1894" s="8">
        <f t="shared" si="323"/>
        <v>0.15000000000000002</v>
      </c>
      <c r="AN1894" s="8">
        <f t="shared" si="324"/>
        <v>27.916666666666664</v>
      </c>
      <c r="AO1894" s="8">
        <f>Table1[[#This Row],[L1 Worked Time]]+Table1[[#This Row],[Idle Time]]+Table1[[#This Row],[L1 Pend Time]]</f>
        <v>76.066666666666663</v>
      </c>
      <c r="AP1894" s="1" t="str">
        <f t="shared" si="325"/>
        <v>Fri</v>
      </c>
      <c r="AQ1894" s="6">
        <f>INT(Table1[[#This Row],[Create Date]])</f>
        <v>45051</v>
      </c>
      <c r="AR1894" s="2">
        <f t="shared" si="326"/>
        <v>45051</v>
      </c>
      <c r="AS1894" s="1" t="str">
        <f t="shared" si="327"/>
        <v>07:50:12</v>
      </c>
      <c r="AT1894" s="1" t="str">
        <f t="shared" si="328"/>
        <v>Week-1</v>
      </c>
      <c r="AU1894" s="3">
        <f t="shared" si="329"/>
        <v>0.29166666666666663</v>
      </c>
      <c r="AW1894">
        <v>0.15000000000000002</v>
      </c>
      <c r="AX1894">
        <v>48</v>
      </c>
      <c r="AY1894">
        <v>27.916666666666664</v>
      </c>
    </row>
    <row r="1895" spans="1:51" x14ac:dyDescent="0.25">
      <c r="A1895">
        <v>10045</v>
      </c>
      <c r="B1895" t="s">
        <v>59</v>
      </c>
      <c r="C1895" t="s">
        <v>60</v>
      </c>
      <c r="D1895" t="s">
        <v>43</v>
      </c>
      <c r="E1895" t="s">
        <v>4038</v>
      </c>
      <c r="F1895" t="s">
        <v>4039</v>
      </c>
      <c r="G1895" t="s">
        <v>120</v>
      </c>
      <c r="H1895" t="s">
        <v>72</v>
      </c>
      <c r="I1895" t="s">
        <v>72</v>
      </c>
      <c r="J1895" t="s">
        <v>64</v>
      </c>
      <c r="L1895" t="s">
        <v>50</v>
      </c>
      <c r="M1895" t="s">
        <v>65</v>
      </c>
      <c r="N1895">
        <v>29</v>
      </c>
      <c r="O1895" t="s">
        <v>48</v>
      </c>
      <c r="P1895" t="s">
        <v>66</v>
      </c>
      <c r="Q1895" t="s">
        <v>73</v>
      </c>
      <c r="V1895" t="s">
        <v>48</v>
      </c>
      <c r="W1895" t="s">
        <v>54</v>
      </c>
      <c r="X1895" t="s">
        <v>78</v>
      </c>
      <c r="Y1895" t="s">
        <v>54</v>
      </c>
      <c r="Z1895" t="s">
        <v>4040</v>
      </c>
      <c r="AA1895" t="s">
        <v>54</v>
      </c>
      <c r="AB1895" t="s">
        <v>57</v>
      </c>
      <c r="AC1895" t="s">
        <v>1605</v>
      </c>
      <c r="AH1895">
        <f t="shared" si="319"/>
        <v>0</v>
      </c>
      <c r="AI1895">
        <f t="shared" si="320"/>
        <v>1</v>
      </c>
      <c r="AJ1895" t="str">
        <f t="shared" si="321"/>
        <v/>
      </c>
      <c r="AK1895">
        <v>1</v>
      </c>
      <c r="AL1895" s="8">
        <f t="shared" si="322"/>
        <v>29.000000000000004</v>
      </c>
      <c r="AM1895" s="8">
        <f t="shared" si="323"/>
        <v>0.13333333333333333</v>
      </c>
      <c r="AN1895" s="8">
        <f t="shared" si="324"/>
        <v>150.81666666666666</v>
      </c>
      <c r="AO1895" s="8">
        <f>Table1[[#This Row],[L1 Worked Time]]+Table1[[#This Row],[Idle Time]]+Table1[[#This Row],[L1 Pend Time]]</f>
        <v>179.95</v>
      </c>
      <c r="AP1895" s="1" t="str">
        <f t="shared" si="325"/>
        <v>Fri</v>
      </c>
      <c r="AQ1895" s="6">
        <f>INT(Table1[[#This Row],[Create Date]])</f>
        <v>45051</v>
      </c>
      <c r="AR1895" s="2">
        <f t="shared" si="326"/>
        <v>45051</v>
      </c>
      <c r="AS1895" s="1" t="str">
        <f t="shared" si="327"/>
        <v>07:30:06</v>
      </c>
      <c r="AT1895" s="1" t="str">
        <f t="shared" si="328"/>
        <v>Week-1</v>
      </c>
      <c r="AU1895" s="3">
        <f t="shared" si="329"/>
        <v>0.29166666666666663</v>
      </c>
      <c r="AW1895">
        <v>0.13333333333333333</v>
      </c>
      <c r="AX1895">
        <v>29.000000000000004</v>
      </c>
      <c r="AY1895">
        <v>150.81666666666666</v>
      </c>
    </row>
    <row r="1896" spans="1:51" x14ac:dyDescent="0.25">
      <c r="A1896">
        <v>10044</v>
      </c>
      <c r="B1896" t="s">
        <v>59</v>
      </c>
      <c r="C1896" t="s">
        <v>60</v>
      </c>
      <c r="D1896" t="s">
        <v>43</v>
      </c>
      <c r="E1896" t="s">
        <v>4038</v>
      </c>
      <c r="F1896" t="s">
        <v>4039</v>
      </c>
      <c r="G1896" t="s">
        <v>120</v>
      </c>
      <c r="H1896" t="s">
        <v>72</v>
      </c>
      <c r="I1896" t="s">
        <v>72</v>
      </c>
      <c r="J1896" t="s">
        <v>64</v>
      </c>
      <c r="L1896" t="s">
        <v>50</v>
      </c>
      <c r="M1896" t="s">
        <v>65</v>
      </c>
      <c r="N1896">
        <v>15</v>
      </c>
      <c r="O1896" t="s">
        <v>48</v>
      </c>
      <c r="P1896" t="s">
        <v>66</v>
      </c>
      <c r="Q1896" t="s">
        <v>73</v>
      </c>
      <c r="V1896" t="s">
        <v>48</v>
      </c>
      <c r="W1896" t="s">
        <v>54</v>
      </c>
      <c r="X1896" t="s">
        <v>148</v>
      </c>
      <c r="Y1896" t="s">
        <v>54</v>
      </c>
      <c r="Z1896" t="s">
        <v>4041</v>
      </c>
      <c r="AA1896" t="s">
        <v>54</v>
      </c>
      <c r="AB1896" t="s">
        <v>57</v>
      </c>
      <c r="AC1896" t="s">
        <v>4042</v>
      </c>
      <c r="AH1896">
        <f t="shared" si="319"/>
        <v>0</v>
      </c>
      <c r="AI1896">
        <f t="shared" si="320"/>
        <v>1</v>
      </c>
      <c r="AJ1896" t="str">
        <f t="shared" si="321"/>
        <v/>
      </c>
      <c r="AK1896">
        <v>1</v>
      </c>
      <c r="AL1896" s="8">
        <f t="shared" si="322"/>
        <v>15</v>
      </c>
      <c r="AM1896" s="8">
        <f t="shared" si="323"/>
        <v>0.11666666666666667</v>
      </c>
      <c r="AN1896" s="8">
        <f t="shared" si="324"/>
        <v>156.73333333333332</v>
      </c>
      <c r="AO1896" s="8">
        <f>Table1[[#This Row],[L1 Worked Time]]+Table1[[#This Row],[Idle Time]]+Table1[[#This Row],[L1 Pend Time]]</f>
        <v>171.85</v>
      </c>
      <c r="AP1896" s="1" t="str">
        <f t="shared" si="325"/>
        <v>Fri</v>
      </c>
      <c r="AQ1896" s="6">
        <f>INT(Table1[[#This Row],[Create Date]])</f>
        <v>45051</v>
      </c>
      <c r="AR1896" s="2">
        <f t="shared" si="326"/>
        <v>45051</v>
      </c>
      <c r="AS1896" s="1" t="str">
        <f t="shared" si="327"/>
        <v>07:30:06</v>
      </c>
      <c r="AT1896" s="1" t="str">
        <f t="shared" si="328"/>
        <v>Week-1</v>
      </c>
      <c r="AU1896" s="3">
        <f t="shared" si="329"/>
        <v>0.29166666666666663</v>
      </c>
      <c r="AW1896">
        <v>0.11666666666666667</v>
      </c>
      <c r="AX1896">
        <v>15</v>
      </c>
      <c r="AY1896">
        <v>156.73333333333332</v>
      </c>
    </row>
    <row r="1897" spans="1:51" x14ac:dyDescent="0.25">
      <c r="A1897">
        <v>10043</v>
      </c>
      <c r="B1897" t="s">
        <v>59</v>
      </c>
      <c r="C1897" t="s">
        <v>60</v>
      </c>
      <c r="D1897" t="s">
        <v>43</v>
      </c>
      <c r="E1897" t="s">
        <v>4038</v>
      </c>
      <c r="F1897" t="s">
        <v>4043</v>
      </c>
      <c r="G1897" t="s">
        <v>120</v>
      </c>
      <c r="H1897" t="s">
        <v>72</v>
      </c>
      <c r="I1897" t="s">
        <v>72</v>
      </c>
      <c r="J1897" t="s">
        <v>64</v>
      </c>
      <c r="L1897" t="s">
        <v>50</v>
      </c>
      <c r="M1897" t="s">
        <v>65</v>
      </c>
      <c r="N1897">
        <v>31</v>
      </c>
      <c r="O1897" t="s">
        <v>48</v>
      </c>
      <c r="P1897" t="s">
        <v>66</v>
      </c>
      <c r="Q1897" t="s">
        <v>73</v>
      </c>
      <c r="V1897" t="s">
        <v>48</v>
      </c>
      <c r="W1897" t="s">
        <v>54</v>
      </c>
      <c r="X1897" t="s">
        <v>55</v>
      </c>
      <c r="Y1897" t="s">
        <v>54</v>
      </c>
      <c r="Z1897" t="s">
        <v>4044</v>
      </c>
      <c r="AA1897" t="s">
        <v>54</v>
      </c>
      <c r="AB1897" t="s">
        <v>57</v>
      </c>
      <c r="AC1897" t="s">
        <v>4045</v>
      </c>
      <c r="AH1897">
        <f t="shared" si="319"/>
        <v>0</v>
      </c>
      <c r="AI1897">
        <f t="shared" si="320"/>
        <v>1</v>
      </c>
      <c r="AJ1897" t="str">
        <f t="shared" si="321"/>
        <v/>
      </c>
      <c r="AK1897">
        <v>1</v>
      </c>
      <c r="AL1897" s="8">
        <f t="shared" si="322"/>
        <v>31</v>
      </c>
      <c r="AM1897" s="8">
        <f t="shared" si="323"/>
        <v>0.15000000000000002</v>
      </c>
      <c r="AN1897" s="8">
        <f t="shared" si="324"/>
        <v>133.81666666666666</v>
      </c>
      <c r="AO1897" s="8">
        <f>Table1[[#This Row],[L1 Worked Time]]+Table1[[#This Row],[Idle Time]]+Table1[[#This Row],[L1 Pend Time]]</f>
        <v>164.96666666666667</v>
      </c>
      <c r="AP1897" s="1" t="str">
        <f t="shared" si="325"/>
        <v>Fri</v>
      </c>
      <c r="AQ1897" s="6">
        <f>INT(Table1[[#This Row],[Create Date]])</f>
        <v>45051</v>
      </c>
      <c r="AR1897" s="2">
        <f t="shared" si="326"/>
        <v>45051</v>
      </c>
      <c r="AS1897" s="1" t="str">
        <f t="shared" si="327"/>
        <v>07:10:05</v>
      </c>
      <c r="AT1897" s="1" t="str">
        <f t="shared" si="328"/>
        <v>Week-1</v>
      </c>
      <c r="AU1897" s="3">
        <f t="shared" si="329"/>
        <v>0.29166666666666663</v>
      </c>
      <c r="AW1897">
        <v>0.15000000000000002</v>
      </c>
      <c r="AX1897">
        <v>31</v>
      </c>
      <c r="AY1897">
        <v>133.81666666666666</v>
      </c>
    </row>
    <row r="1898" spans="1:51" x14ac:dyDescent="0.25">
      <c r="A1898">
        <v>10042</v>
      </c>
      <c r="B1898" t="s">
        <v>59</v>
      </c>
      <c r="D1898" t="s">
        <v>43</v>
      </c>
      <c r="E1898" t="s">
        <v>2813</v>
      </c>
      <c r="F1898" t="s">
        <v>4046</v>
      </c>
      <c r="G1898" t="s">
        <v>181</v>
      </c>
      <c r="H1898" t="s">
        <v>72</v>
      </c>
      <c r="I1898" t="s">
        <v>72</v>
      </c>
      <c r="J1898" t="s">
        <v>48</v>
      </c>
      <c r="L1898" t="s">
        <v>50</v>
      </c>
      <c r="M1898" t="s">
        <v>65</v>
      </c>
      <c r="N1898">
        <v>0</v>
      </c>
      <c r="O1898" t="s">
        <v>48</v>
      </c>
      <c r="P1898" t="s">
        <v>66</v>
      </c>
      <c r="Q1898" t="s">
        <v>73</v>
      </c>
      <c r="V1898" t="s">
        <v>48</v>
      </c>
      <c r="W1898" t="s">
        <v>54</v>
      </c>
      <c r="X1898" t="s">
        <v>913</v>
      </c>
      <c r="Y1898" t="s">
        <v>54</v>
      </c>
      <c r="Z1898" t="s">
        <v>1114</v>
      </c>
      <c r="AA1898" t="s">
        <v>54</v>
      </c>
      <c r="AB1898" t="s">
        <v>57</v>
      </c>
      <c r="AC1898" t="s">
        <v>3214</v>
      </c>
      <c r="AH1898">
        <f t="shared" si="319"/>
        <v>0</v>
      </c>
      <c r="AI1898">
        <f t="shared" si="320"/>
        <v>1</v>
      </c>
      <c r="AJ1898" t="str">
        <f t="shared" si="321"/>
        <v/>
      </c>
      <c r="AK1898">
        <v>1</v>
      </c>
      <c r="AL1898" s="8">
        <f t="shared" si="322"/>
        <v>0</v>
      </c>
      <c r="AM1898" s="8">
        <f t="shared" si="323"/>
        <v>0.35</v>
      </c>
      <c r="AN1898" s="8">
        <f t="shared" si="324"/>
        <v>153.06666666666666</v>
      </c>
      <c r="AO1898" s="8">
        <f>Table1[[#This Row],[L1 Worked Time]]+Table1[[#This Row],[Idle Time]]+Table1[[#This Row],[L1 Pend Time]]</f>
        <v>153.41666666666666</v>
      </c>
      <c r="AP1898" s="1" t="str">
        <f t="shared" si="325"/>
        <v>Fri</v>
      </c>
      <c r="AQ1898" s="6">
        <f>INT(Table1[[#This Row],[Create Date]])</f>
        <v>45051</v>
      </c>
      <c r="AR1898" s="2">
        <f t="shared" si="326"/>
        <v>45051</v>
      </c>
      <c r="AS1898" s="1" t="str">
        <f t="shared" si="327"/>
        <v>07:00:06</v>
      </c>
      <c r="AT1898" s="1" t="str">
        <f t="shared" si="328"/>
        <v>Week-1</v>
      </c>
      <c r="AU1898" s="3">
        <f t="shared" si="329"/>
        <v>0.29166666666666663</v>
      </c>
      <c r="AW1898">
        <v>0.35</v>
      </c>
      <c r="AX1898">
        <v>0</v>
      </c>
      <c r="AY1898">
        <v>153.06666666666666</v>
      </c>
    </row>
    <row r="1899" spans="1:51" x14ac:dyDescent="0.25">
      <c r="A1899">
        <v>10041</v>
      </c>
      <c r="B1899" t="s">
        <v>59</v>
      </c>
      <c r="D1899" t="s">
        <v>43</v>
      </c>
      <c r="E1899" t="s">
        <v>2813</v>
      </c>
      <c r="F1899" t="s">
        <v>4046</v>
      </c>
      <c r="G1899" t="s">
        <v>181</v>
      </c>
      <c r="H1899" t="s">
        <v>72</v>
      </c>
      <c r="I1899" t="s">
        <v>72</v>
      </c>
      <c r="J1899" t="s">
        <v>48</v>
      </c>
      <c r="L1899" t="s">
        <v>50</v>
      </c>
      <c r="M1899" t="s">
        <v>65</v>
      </c>
      <c r="N1899">
        <v>1</v>
      </c>
      <c r="O1899" t="s">
        <v>48</v>
      </c>
      <c r="P1899" t="s">
        <v>66</v>
      </c>
      <c r="Q1899" t="s">
        <v>73</v>
      </c>
      <c r="V1899" t="s">
        <v>48</v>
      </c>
      <c r="W1899" t="s">
        <v>54</v>
      </c>
      <c r="X1899" t="s">
        <v>194</v>
      </c>
      <c r="Y1899" t="s">
        <v>54</v>
      </c>
      <c r="Z1899" t="s">
        <v>2826</v>
      </c>
      <c r="AA1899" t="s">
        <v>54</v>
      </c>
      <c r="AB1899" t="s">
        <v>57</v>
      </c>
      <c r="AC1899" t="s">
        <v>4047</v>
      </c>
      <c r="AH1899">
        <f t="shared" si="319"/>
        <v>0</v>
      </c>
      <c r="AI1899">
        <f t="shared" si="320"/>
        <v>1</v>
      </c>
      <c r="AJ1899" t="str">
        <f t="shared" si="321"/>
        <v/>
      </c>
      <c r="AK1899">
        <v>1</v>
      </c>
      <c r="AL1899" s="8">
        <f t="shared" si="322"/>
        <v>1</v>
      </c>
      <c r="AM1899" s="8">
        <f t="shared" si="323"/>
        <v>0.25</v>
      </c>
      <c r="AN1899" s="8">
        <f t="shared" si="324"/>
        <v>155.66666666666666</v>
      </c>
      <c r="AO1899" s="8">
        <f>Table1[[#This Row],[L1 Worked Time]]+Table1[[#This Row],[Idle Time]]+Table1[[#This Row],[L1 Pend Time]]</f>
        <v>156.91666666666666</v>
      </c>
      <c r="AP1899" s="1" t="str">
        <f t="shared" si="325"/>
        <v>Fri</v>
      </c>
      <c r="AQ1899" s="6">
        <f>INT(Table1[[#This Row],[Create Date]])</f>
        <v>45051</v>
      </c>
      <c r="AR1899" s="2">
        <f t="shared" si="326"/>
        <v>45051</v>
      </c>
      <c r="AS1899" s="1" t="str">
        <f t="shared" si="327"/>
        <v>07:00:06</v>
      </c>
      <c r="AT1899" s="1" t="str">
        <f t="shared" si="328"/>
        <v>Week-1</v>
      </c>
      <c r="AU1899" s="3">
        <f t="shared" si="329"/>
        <v>0.29166666666666663</v>
      </c>
      <c r="AW1899">
        <v>0.25</v>
      </c>
      <c r="AX1899">
        <v>1</v>
      </c>
      <c r="AY1899">
        <v>155.66666666666666</v>
      </c>
    </row>
    <row r="1900" spans="1:51" x14ac:dyDescent="0.25">
      <c r="A1900">
        <v>10039</v>
      </c>
      <c r="B1900" t="s">
        <v>59</v>
      </c>
      <c r="D1900" t="s">
        <v>43</v>
      </c>
      <c r="E1900" t="s">
        <v>2813</v>
      </c>
      <c r="F1900" t="s">
        <v>4048</v>
      </c>
      <c r="G1900" t="s">
        <v>181</v>
      </c>
      <c r="H1900" t="s">
        <v>72</v>
      </c>
      <c r="I1900" t="s">
        <v>72</v>
      </c>
      <c r="J1900" t="s">
        <v>48</v>
      </c>
      <c r="L1900" t="s">
        <v>50</v>
      </c>
      <c r="M1900" t="s">
        <v>65</v>
      </c>
      <c r="N1900">
        <v>1</v>
      </c>
      <c r="O1900" t="s">
        <v>48</v>
      </c>
      <c r="P1900" t="s">
        <v>66</v>
      </c>
      <c r="Q1900" t="s">
        <v>73</v>
      </c>
      <c r="V1900" t="s">
        <v>48</v>
      </c>
      <c r="W1900" t="s">
        <v>54</v>
      </c>
      <c r="X1900" t="s">
        <v>359</v>
      </c>
      <c r="Y1900" t="s">
        <v>54</v>
      </c>
      <c r="Z1900" t="s">
        <v>945</v>
      </c>
      <c r="AA1900" t="s">
        <v>54</v>
      </c>
      <c r="AB1900" t="s">
        <v>57</v>
      </c>
      <c r="AC1900" t="s">
        <v>144</v>
      </c>
      <c r="AH1900">
        <f t="shared" si="319"/>
        <v>0</v>
      </c>
      <c r="AI1900">
        <f t="shared" si="320"/>
        <v>1</v>
      </c>
      <c r="AJ1900" t="str">
        <f t="shared" si="321"/>
        <v/>
      </c>
      <c r="AK1900">
        <v>1</v>
      </c>
      <c r="AL1900" s="8">
        <f t="shared" si="322"/>
        <v>1</v>
      </c>
      <c r="AM1900" s="8">
        <f t="shared" si="323"/>
        <v>0.2</v>
      </c>
      <c r="AN1900" s="8">
        <f t="shared" si="324"/>
        <v>165.33333333333334</v>
      </c>
      <c r="AO1900" s="8">
        <f>Table1[[#This Row],[L1 Worked Time]]+Table1[[#This Row],[Idle Time]]+Table1[[#This Row],[L1 Pend Time]]</f>
        <v>166.53333333333333</v>
      </c>
      <c r="AP1900" s="1" t="str">
        <f t="shared" si="325"/>
        <v>Fri</v>
      </c>
      <c r="AQ1900" s="6">
        <f>INT(Table1[[#This Row],[Create Date]])</f>
        <v>45051</v>
      </c>
      <c r="AR1900" s="2">
        <f t="shared" si="326"/>
        <v>45051</v>
      </c>
      <c r="AS1900" s="1" t="str">
        <f t="shared" si="327"/>
        <v>06:50:05</v>
      </c>
      <c r="AT1900" s="1" t="str">
        <f t="shared" si="328"/>
        <v>Week-1</v>
      </c>
      <c r="AU1900" s="3">
        <f t="shared" si="329"/>
        <v>0.25</v>
      </c>
      <c r="AW1900">
        <v>0.2</v>
      </c>
      <c r="AX1900">
        <v>1</v>
      </c>
      <c r="AY1900">
        <v>165.33333333333334</v>
      </c>
    </row>
    <row r="1901" spans="1:51" x14ac:dyDescent="0.25">
      <c r="A1901">
        <v>10040</v>
      </c>
      <c r="B1901" t="s">
        <v>59</v>
      </c>
      <c r="C1901" t="s">
        <v>60</v>
      </c>
      <c r="D1901" t="s">
        <v>43</v>
      </c>
      <c r="E1901" t="s">
        <v>4049</v>
      </c>
      <c r="F1901" t="s">
        <v>4048</v>
      </c>
      <c r="G1901" t="s">
        <v>2165</v>
      </c>
      <c r="H1901" t="s">
        <v>47</v>
      </c>
      <c r="I1901" t="s">
        <v>47</v>
      </c>
      <c r="J1901" t="s">
        <v>64</v>
      </c>
      <c r="L1901" t="s">
        <v>50</v>
      </c>
      <c r="M1901" t="s">
        <v>65</v>
      </c>
      <c r="N1901">
        <v>42</v>
      </c>
      <c r="O1901" t="s">
        <v>48</v>
      </c>
      <c r="P1901" t="s">
        <v>66</v>
      </c>
      <c r="Q1901" t="s">
        <v>147</v>
      </c>
      <c r="V1901" t="s">
        <v>48</v>
      </c>
      <c r="W1901" t="s">
        <v>54</v>
      </c>
      <c r="X1901" t="s">
        <v>55</v>
      </c>
      <c r="Y1901" t="s">
        <v>54</v>
      </c>
      <c r="Z1901" t="s">
        <v>4050</v>
      </c>
      <c r="AA1901" t="s">
        <v>54</v>
      </c>
      <c r="AB1901" t="s">
        <v>57</v>
      </c>
      <c r="AC1901" t="s">
        <v>4051</v>
      </c>
      <c r="AH1901">
        <f t="shared" si="319"/>
        <v>0</v>
      </c>
      <c r="AI1901">
        <f t="shared" si="320"/>
        <v>1</v>
      </c>
      <c r="AJ1901" t="str">
        <f t="shared" si="321"/>
        <v/>
      </c>
      <c r="AK1901">
        <v>1</v>
      </c>
      <c r="AL1901" s="8">
        <f t="shared" si="322"/>
        <v>42</v>
      </c>
      <c r="AM1901" s="8">
        <f t="shared" si="323"/>
        <v>0.15000000000000002</v>
      </c>
      <c r="AN1901" s="8">
        <f t="shared" si="324"/>
        <v>148.1</v>
      </c>
      <c r="AO1901" s="8">
        <f>Table1[[#This Row],[L1 Worked Time]]+Table1[[#This Row],[Idle Time]]+Table1[[#This Row],[L1 Pend Time]]</f>
        <v>190.25</v>
      </c>
      <c r="AP1901" s="1" t="str">
        <f t="shared" si="325"/>
        <v>Fri</v>
      </c>
      <c r="AQ1901" s="6">
        <f>INT(Table1[[#This Row],[Create Date]])</f>
        <v>45051</v>
      </c>
      <c r="AR1901" s="2">
        <f t="shared" si="326"/>
        <v>45051</v>
      </c>
      <c r="AS1901" s="1" t="str">
        <f t="shared" si="327"/>
        <v>06:50:05</v>
      </c>
      <c r="AT1901" s="1" t="str">
        <f t="shared" si="328"/>
        <v>Week-1</v>
      </c>
      <c r="AU1901" s="3">
        <f t="shared" si="329"/>
        <v>0.25</v>
      </c>
      <c r="AW1901">
        <v>0.15000000000000002</v>
      </c>
      <c r="AX1901">
        <v>42</v>
      </c>
      <c r="AY1901">
        <v>148.1</v>
      </c>
    </row>
    <row r="1902" spans="1:51" x14ac:dyDescent="0.25">
      <c r="A1902">
        <v>10038</v>
      </c>
      <c r="B1902" t="s">
        <v>59</v>
      </c>
      <c r="D1902" t="s">
        <v>43</v>
      </c>
      <c r="E1902" t="s">
        <v>2813</v>
      </c>
      <c r="F1902" t="s">
        <v>4052</v>
      </c>
      <c r="G1902" t="s">
        <v>82</v>
      </c>
      <c r="H1902" t="s">
        <v>72</v>
      </c>
      <c r="I1902" t="s">
        <v>72</v>
      </c>
      <c r="J1902" t="s">
        <v>64</v>
      </c>
      <c r="L1902" t="s">
        <v>50</v>
      </c>
      <c r="M1902" t="s">
        <v>65</v>
      </c>
      <c r="N1902">
        <v>0</v>
      </c>
      <c r="O1902" t="s">
        <v>48</v>
      </c>
      <c r="P1902" t="s">
        <v>66</v>
      </c>
      <c r="Q1902" t="s">
        <v>73</v>
      </c>
      <c r="V1902" t="s">
        <v>48</v>
      </c>
      <c r="W1902" t="s">
        <v>54</v>
      </c>
      <c r="X1902" t="s">
        <v>55</v>
      </c>
      <c r="Y1902" t="s">
        <v>54</v>
      </c>
      <c r="Z1902" t="s">
        <v>254</v>
      </c>
      <c r="AA1902" t="s">
        <v>54</v>
      </c>
      <c r="AB1902" t="s">
        <v>57</v>
      </c>
      <c r="AC1902" t="s">
        <v>4053</v>
      </c>
      <c r="AH1902">
        <f t="shared" si="319"/>
        <v>0</v>
      </c>
      <c r="AI1902">
        <f t="shared" si="320"/>
        <v>1</v>
      </c>
      <c r="AJ1902" t="str">
        <f t="shared" si="321"/>
        <v/>
      </c>
      <c r="AK1902">
        <v>1</v>
      </c>
      <c r="AL1902" s="8">
        <f t="shared" si="322"/>
        <v>0</v>
      </c>
      <c r="AM1902" s="8">
        <f t="shared" si="323"/>
        <v>0.15000000000000002</v>
      </c>
      <c r="AN1902" s="8">
        <f t="shared" si="324"/>
        <v>100.73333333333332</v>
      </c>
      <c r="AO1902" s="8">
        <f>Table1[[#This Row],[L1 Worked Time]]+Table1[[#This Row],[Idle Time]]+Table1[[#This Row],[L1 Pend Time]]</f>
        <v>100.88333333333333</v>
      </c>
      <c r="AP1902" s="1" t="str">
        <f t="shared" si="325"/>
        <v>Fri</v>
      </c>
      <c r="AQ1902" s="6">
        <f>INT(Table1[[#This Row],[Create Date]])</f>
        <v>45051</v>
      </c>
      <c r="AR1902" s="2">
        <f t="shared" si="326"/>
        <v>45051</v>
      </c>
      <c r="AS1902" s="1" t="str">
        <f t="shared" si="327"/>
        <v>06:40:05</v>
      </c>
      <c r="AT1902" s="1" t="str">
        <f t="shared" si="328"/>
        <v>Week-1</v>
      </c>
      <c r="AU1902" s="3">
        <f t="shared" si="329"/>
        <v>0.25</v>
      </c>
      <c r="AW1902">
        <v>0.15000000000000002</v>
      </c>
      <c r="AX1902">
        <v>0</v>
      </c>
      <c r="AY1902">
        <v>100.73333333333332</v>
      </c>
    </row>
    <row r="1903" spans="1:51" x14ac:dyDescent="0.25">
      <c r="A1903">
        <v>10037</v>
      </c>
      <c r="B1903" t="s">
        <v>59</v>
      </c>
      <c r="D1903" t="s">
        <v>43</v>
      </c>
      <c r="E1903" t="s">
        <v>2813</v>
      </c>
      <c r="F1903" t="s">
        <v>4052</v>
      </c>
      <c r="G1903" t="s">
        <v>82</v>
      </c>
      <c r="H1903" t="s">
        <v>72</v>
      </c>
      <c r="I1903" t="s">
        <v>72</v>
      </c>
      <c r="J1903" t="s">
        <v>64</v>
      </c>
      <c r="L1903" t="s">
        <v>50</v>
      </c>
      <c r="M1903" t="s">
        <v>65</v>
      </c>
      <c r="N1903">
        <v>4</v>
      </c>
      <c r="O1903" t="s">
        <v>48</v>
      </c>
      <c r="P1903" t="s">
        <v>66</v>
      </c>
      <c r="Q1903" t="s">
        <v>73</v>
      </c>
      <c r="V1903" t="s">
        <v>48</v>
      </c>
      <c r="W1903" t="s">
        <v>54</v>
      </c>
      <c r="X1903" t="s">
        <v>78</v>
      </c>
      <c r="Y1903" t="s">
        <v>54</v>
      </c>
      <c r="Z1903" t="s">
        <v>4054</v>
      </c>
      <c r="AA1903" t="s">
        <v>54</v>
      </c>
      <c r="AB1903" t="s">
        <v>57</v>
      </c>
      <c r="AC1903" t="s">
        <v>4055</v>
      </c>
      <c r="AH1903">
        <f t="shared" si="319"/>
        <v>0</v>
      </c>
      <c r="AI1903">
        <f t="shared" si="320"/>
        <v>1</v>
      </c>
      <c r="AJ1903" t="str">
        <f t="shared" si="321"/>
        <v/>
      </c>
      <c r="AK1903">
        <v>1</v>
      </c>
      <c r="AL1903" s="8">
        <f t="shared" si="322"/>
        <v>4</v>
      </c>
      <c r="AM1903" s="8">
        <f t="shared" si="323"/>
        <v>0.13333333333333333</v>
      </c>
      <c r="AN1903" s="8">
        <f t="shared" si="324"/>
        <v>93.100000000000009</v>
      </c>
      <c r="AO1903" s="8">
        <f>Table1[[#This Row],[L1 Worked Time]]+Table1[[#This Row],[Idle Time]]+Table1[[#This Row],[L1 Pend Time]]</f>
        <v>97.233333333333348</v>
      </c>
      <c r="AP1903" s="1" t="str">
        <f t="shared" si="325"/>
        <v>Fri</v>
      </c>
      <c r="AQ1903" s="6">
        <f>INT(Table1[[#This Row],[Create Date]])</f>
        <v>45051</v>
      </c>
      <c r="AR1903" s="2">
        <f t="shared" si="326"/>
        <v>45051</v>
      </c>
      <c r="AS1903" s="1" t="str">
        <f t="shared" si="327"/>
        <v>06:40:05</v>
      </c>
      <c r="AT1903" s="1" t="str">
        <f t="shared" si="328"/>
        <v>Week-1</v>
      </c>
      <c r="AU1903" s="3">
        <f t="shared" si="329"/>
        <v>0.25</v>
      </c>
      <c r="AW1903">
        <v>0.13333333333333333</v>
      </c>
      <c r="AX1903">
        <v>4</v>
      </c>
      <c r="AY1903">
        <v>93.100000000000009</v>
      </c>
    </row>
    <row r="1904" spans="1:51" x14ac:dyDescent="0.25">
      <c r="A1904">
        <v>10036</v>
      </c>
      <c r="B1904" t="s">
        <v>59</v>
      </c>
      <c r="C1904" t="s">
        <v>60</v>
      </c>
      <c r="D1904" t="s">
        <v>43</v>
      </c>
      <c r="E1904" t="s">
        <v>3687</v>
      </c>
      <c r="F1904" t="s">
        <v>4056</v>
      </c>
      <c r="G1904" t="s">
        <v>82</v>
      </c>
      <c r="H1904" t="s">
        <v>63</v>
      </c>
      <c r="I1904" t="s">
        <v>63</v>
      </c>
      <c r="J1904" t="s">
        <v>64</v>
      </c>
      <c r="L1904" t="s">
        <v>50</v>
      </c>
      <c r="M1904" t="s">
        <v>65</v>
      </c>
      <c r="N1904">
        <v>37</v>
      </c>
      <c r="O1904" t="s">
        <v>48</v>
      </c>
      <c r="P1904" t="s">
        <v>66</v>
      </c>
      <c r="Q1904" t="s">
        <v>67</v>
      </c>
      <c r="V1904" t="s">
        <v>48</v>
      </c>
      <c r="W1904" t="s">
        <v>54</v>
      </c>
      <c r="X1904" t="s">
        <v>142</v>
      </c>
      <c r="Y1904" t="s">
        <v>54</v>
      </c>
      <c r="Z1904" t="s">
        <v>4057</v>
      </c>
      <c r="AA1904" t="s">
        <v>54</v>
      </c>
      <c r="AB1904" t="s">
        <v>57</v>
      </c>
      <c r="AC1904" t="s">
        <v>4058</v>
      </c>
      <c r="AH1904">
        <f t="shared" si="319"/>
        <v>0</v>
      </c>
      <c r="AI1904">
        <f t="shared" si="320"/>
        <v>1</v>
      </c>
      <c r="AJ1904" t="str">
        <f t="shared" si="321"/>
        <v/>
      </c>
      <c r="AK1904">
        <v>1</v>
      </c>
      <c r="AL1904" s="8">
        <f t="shared" si="322"/>
        <v>37</v>
      </c>
      <c r="AM1904" s="8">
        <f t="shared" si="323"/>
        <v>0.1</v>
      </c>
      <c r="AN1904" s="8">
        <f t="shared" si="324"/>
        <v>92.63333333333334</v>
      </c>
      <c r="AO1904" s="8">
        <f>Table1[[#This Row],[L1 Worked Time]]+Table1[[#This Row],[Idle Time]]+Table1[[#This Row],[L1 Pend Time]]</f>
        <v>129.73333333333335</v>
      </c>
      <c r="AP1904" s="1" t="str">
        <f t="shared" si="325"/>
        <v>Fri</v>
      </c>
      <c r="AQ1904" s="6">
        <f>INT(Table1[[#This Row],[Create Date]])</f>
        <v>45051</v>
      </c>
      <c r="AR1904" s="2">
        <f t="shared" si="326"/>
        <v>45051</v>
      </c>
      <c r="AS1904" s="1" t="str">
        <f t="shared" si="327"/>
        <v>06:30:04</v>
      </c>
      <c r="AT1904" s="1" t="str">
        <f t="shared" si="328"/>
        <v>Week-1</v>
      </c>
      <c r="AU1904" s="3">
        <f t="shared" si="329"/>
        <v>0.25</v>
      </c>
      <c r="AW1904">
        <v>0.1</v>
      </c>
      <c r="AX1904">
        <v>37</v>
      </c>
      <c r="AY1904">
        <v>92.63333333333334</v>
      </c>
    </row>
    <row r="1905" spans="1:51" x14ac:dyDescent="0.25">
      <c r="A1905">
        <v>10035</v>
      </c>
      <c r="B1905" t="s">
        <v>59</v>
      </c>
      <c r="C1905" t="s">
        <v>60</v>
      </c>
      <c r="D1905" t="s">
        <v>43</v>
      </c>
      <c r="E1905" t="s">
        <v>1516</v>
      </c>
      <c r="F1905" t="s">
        <v>4059</v>
      </c>
      <c r="G1905" t="s">
        <v>82</v>
      </c>
      <c r="H1905" t="s">
        <v>47</v>
      </c>
      <c r="I1905" t="s">
        <v>47</v>
      </c>
      <c r="J1905" t="s">
        <v>392</v>
      </c>
      <c r="K1905" t="s">
        <v>167</v>
      </c>
      <c r="L1905" t="s">
        <v>50</v>
      </c>
      <c r="M1905" t="s">
        <v>51</v>
      </c>
      <c r="N1905">
        <v>75</v>
      </c>
      <c r="O1905" t="s">
        <v>48</v>
      </c>
      <c r="P1905" t="s">
        <v>52</v>
      </c>
      <c r="T1905" t="s">
        <v>105</v>
      </c>
      <c r="V1905" t="s">
        <v>48</v>
      </c>
      <c r="W1905" t="s">
        <v>54</v>
      </c>
      <c r="X1905" t="s">
        <v>148</v>
      </c>
      <c r="Y1905" t="s">
        <v>54</v>
      </c>
      <c r="Z1905" t="s">
        <v>3121</v>
      </c>
      <c r="AA1905" t="s">
        <v>54</v>
      </c>
      <c r="AB1905" t="s">
        <v>57</v>
      </c>
      <c r="AC1905" t="s">
        <v>1794</v>
      </c>
      <c r="AH1905">
        <f t="shared" si="319"/>
        <v>0</v>
      </c>
      <c r="AI1905">
        <f t="shared" si="320"/>
        <v>1</v>
      </c>
      <c r="AJ1905" t="str">
        <f t="shared" si="321"/>
        <v/>
      </c>
      <c r="AK1905">
        <v>1</v>
      </c>
      <c r="AL1905" s="8">
        <f t="shared" si="322"/>
        <v>75</v>
      </c>
      <c r="AM1905" s="8">
        <f t="shared" si="323"/>
        <v>0.11666666666666667</v>
      </c>
      <c r="AN1905" s="8">
        <f t="shared" si="324"/>
        <v>14.116666666666667</v>
      </c>
      <c r="AO1905" s="8">
        <f>Table1[[#This Row],[L1 Worked Time]]+Table1[[#This Row],[Idle Time]]+Table1[[#This Row],[L1 Pend Time]]</f>
        <v>89.23333333333332</v>
      </c>
      <c r="AP1905" s="1" t="str">
        <f t="shared" si="325"/>
        <v>Fri</v>
      </c>
      <c r="AQ1905" s="6">
        <f>INT(Table1[[#This Row],[Create Date]])</f>
        <v>45051</v>
      </c>
      <c r="AR1905" s="2">
        <f t="shared" si="326"/>
        <v>45051</v>
      </c>
      <c r="AS1905" s="1" t="str">
        <f t="shared" si="327"/>
        <v>06:20:11</v>
      </c>
      <c r="AT1905" s="1" t="str">
        <f t="shared" si="328"/>
        <v>Week-1</v>
      </c>
      <c r="AU1905" s="3">
        <f t="shared" si="329"/>
        <v>0.25</v>
      </c>
      <c r="AW1905">
        <v>0.11666666666666667</v>
      </c>
      <c r="AX1905">
        <v>75</v>
      </c>
      <c r="AY1905">
        <v>14.116666666666667</v>
      </c>
    </row>
    <row r="1906" spans="1:51" x14ac:dyDescent="0.25">
      <c r="A1906">
        <v>10034</v>
      </c>
      <c r="B1906" t="s">
        <v>59</v>
      </c>
      <c r="C1906" t="s">
        <v>60</v>
      </c>
      <c r="D1906" t="s">
        <v>43</v>
      </c>
      <c r="E1906" t="s">
        <v>1516</v>
      </c>
      <c r="F1906" t="s">
        <v>4060</v>
      </c>
      <c r="G1906" t="s">
        <v>82</v>
      </c>
      <c r="H1906" t="s">
        <v>47</v>
      </c>
      <c r="I1906" t="s">
        <v>47</v>
      </c>
      <c r="J1906" t="s">
        <v>48</v>
      </c>
      <c r="K1906" t="s">
        <v>167</v>
      </c>
      <c r="L1906" t="s">
        <v>50</v>
      </c>
      <c r="M1906" t="s">
        <v>51</v>
      </c>
      <c r="N1906">
        <v>40</v>
      </c>
      <c r="O1906" t="s">
        <v>48</v>
      </c>
      <c r="P1906" t="s">
        <v>52</v>
      </c>
      <c r="T1906" t="s">
        <v>105</v>
      </c>
      <c r="V1906" t="s">
        <v>48</v>
      </c>
      <c r="W1906" t="s">
        <v>54</v>
      </c>
      <c r="X1906" t="s">
        <v>106</v>
      </c>
      <c r="Y1906" t="s">
        <v>54</v>
      </c>
      <c r="Z1906" t="s">
        <v>4061</v>
      </c>
      <c r="AA1906" t="s">
        <v>54</v>
      </c>
      <c r="AB1906" t="s">
        <v>57</v>
      </c>
      <c r="AC1906" t="s">
        <v>1958</v>
      </c>
      <c r="AH1906">
        <f t="shared" si="319"/>
        <v>0</v>
      </c>
      <c r="AI1906">
        <f t="shared" si="320"/>
        <v>1</v>
      </c>
      <c r="AJ1906" t="str">
        <f t="shared" si="321"/>
        <v/>
      </c>
      <c r="AK1906">
        <v>1</v>
      </c>
      <c r="AL1906" s="8">
        <f t="shared" si="322"/>
        <v>40</v>
      </c>
      <c r="AM1906" s="8">
        <f t="shared" si="323"/>
        <v>8.3333333333333329E-2</v>
      </c>
      <c r="AN1906" s="8">
        <f t="shared" si="324"/>
        <v>211.03333333333333</v>
      </c>
      <c r="AO1906" s="8">
        <f>Table1[[#This Row],[L1 Worked Time]]+Table1[[#This Row],[Idle Time]]+Table1[[#This Row],[L1 Pend Time]]</f>
        <v>251.11666666666667</v>
      </c>
      <c r="AP1906" s="1" t="str">
        <f t="shared" si="325"/>
        <v>Fri</v>
      </c>
      <c r="AQ1906" s="6">
        <f>INT(Table1[[#This Row],[Create Date]])</f>
        <v>45051</v>
      </c>
      <c r="AR1906" s="2">
        <f t="shared" si="326"/>
        <v>45051</v>
      </c>
      <c r="AS1906" s="1" t="str">
        <f t="shared" si="327"/>
        <v>01:40:17</v>
      </c>
      <c r="AT1906" s="1" t="str">
        <f t="shared" si="328"/>
        <v>Week-1</v>
      </c>
      <c r="AU1906" s="3">
        <f t="shared" si="329"/>
        <v>4.1666666666666664E-2</v>
      </c>
      <c r="AW1906">
        <v>8.3333333333333329E-2</v>
      </c>
      <c r="AX1906">
        <v>40</v>
      </c>
      <c r="AY1906">
        <v>211.03333333333333</v>
      </c>
    </row>
    <row r="1907" spans="1:51" x14ac:dyDescent="0.25">
      <c r="A1907">
        <v>10033</v>
      </c>
      <c r="B1907" t="s">
        <v>59</v>
      </c>
      <c r="C1907" t="s">
        <v>60</v>
      </c>
      <c r="D1907" t="s">
        <v>43</v>
      </c>
      <c r="E1907" t="s">
        <v>1516</v>
      </c>
      <c r="F1907" t="s">
        <v>4062</v>
      </c>
      <c r="G1907" t="s">
        <v>82</v>
      </c>
      <c r="H1907" t="s">
        <v>47</v>
      </c>
      <c r="I1907" t="s">
        <v>47</v>
      </c>
      <c r="J1907" t="s">
        <v>48</v>
      </c>
      <c r="K1907" t="s">
        <v>167</v>
      </c>
      <c r="L1907" t="s">
        <v>50</v>
      </c>
      <c r="M1907" t="s">
        <v>51</v>
      </c>
      <c r="N1907">
        <v>43</v>
      </c>
      <c r="O1907" t="s">
        <v>48</v>
      </c>
      <c r="P1907" t="s">
        <v>52</v>
      </c>
      <c r="T1907" t="s">
        <v>105</v>
      </c>
      <c r="V1907" t="s">
        <v>48</v>
      </c>
      <c r="W1907" t="s">
        <v>54</v>
      </c>
      <c r="X1907" t="s">
        <v>55</v>
      </c>
      <c r="Y1907" t="s">
        <v>54</v>
      </c>
      <c r="Z1907" t="s">
        <v>844</v>
      </c>
      <c r="AA1907" t="s">
        <v>54</v>
      </c>
      <c r="AB1907" t="s">
        <v>57</v>
      </c>
      <c r="AC1907" t="s">
        <v>4063</v>
      </c>
      <c r="AH1907">
        <f t="shared" si="319"/>
        <v>0</v>
      </c>
      <c r="AI1907">
        <f t="shared" si="320"/>
        <v>1</v>
      </c>
      <c r="AJ1907" t="str">
        <f t="shared" si="321"/>
        <v/>
      </c>
      <c r="AK1907">
        <v>1</v>
      </c>
      <c r="AL1907" s="8">
        <f t="shared" si="322"/>
        <v>43</v>
      </c>
      <c r="AM1907" s="8">
        <f t="shared" si="323"/>
        <v>0.15000000000000002</v>
      </c>
      <c r="AN1907" s="8">
        <f t="shared" si="324"/>
        <v>251.3666666666667</v>
      </c>
      <c r="AO1907" s="8">
        <f>Table1[[#This Row],[L1 Worked Time]]+Table1[[#This Row],[Idle Time]]+Table1[[#This Row],[L1 Pend Time]]</f>
        <v>294.51666666666671</v>
      </c>
      <c r="AP1907" s="1" t="str">
        <f t="shared" si="325"/>
        <v>Fri</v>
      </c>
      <c r="AQ1907" s="6">
        <f>INT(Table1[[#This Row],[Create Date]])</f>
        <v>45051</v>
      </c>
      <c r="AR1907" s="2">
        <f t="shared" si="326"/>
        <v>45051</v>
      </c>
      <c r="AS1907" s="1" t="str">
        <f t="shared" si="327"/>
        <v>01:40:15</v>
      </c>
      <c r="AT1907" s="1" t="str">
        <f t="shared" si="328"/>
        <v>Week-1</v>
      </c>
      <c r="AU1907" s="3">
        <f t="shared" si="329"/>
        <v>4.1666666666666664E-2</v>
      </c>
      <c r="AW1907">
        <v>0.15000000000000002</v>
      </c>
      <c r="AX1907">
        <v>43</v>
      </c>
      <c r="AY1907">
        <v>251.3666666666667</v>
      </c>
    </row>
    <row r="1908" spans="1:51" x14ac:dyDescent="0.25">
      <c r="A1908">
        <v>10032</v>
      </c>
      <c r="B1908" t="s">
        <v>59</v>
      </c>
      <c r="C1908" t="s">
        <v>60</v>
      </c>
      <c r="D1908" t="s">
        <v>43</v>
      </c>
      <c r="E1908" t="s">
        <v>4064</v>
      </c>
      <c r="F1908" t="s">
        <v>4065</v>
      </c>
      <c r="G1908" t="s">
        <v>82</v>
      </c>
      <c r="H1908" t="s">
        <v>47</v>
      </c>
      <c r="I1908" t="s">
        <v>47</v>
      </c>
      <c r="J1908" t="s">
        <v>64</v>
      </c>
      <c r="L1908" t="s">
        <v>50</v>
      </c>
      <c r="M1908" t="s">
        <v>65</v>
      </c>
      <c r="N1908">
        <v>49</v>
      </c>
      <c r="O1908" t="s">
        <v>48</v>
      </c>
      <c r="P1908" t="s">
        <v>66</v>
      </c>
      <c r="Q1908" t="s">
        <v>147</v>
      </c>
      <c r="V1908" t="s">
        <v>48</v>
      </c>
      <c r="W1908" t="s">
        <v>54</v>
      </c>
      <c r="X1908" t="s">
        <v>194</v>
      </c>
      <c r="Y1908" t="s">
        <v>54</v>
      </c>
      <c r="Z1908" t="s">
        <v>4066</v>
      </c>
      <c r="AA1908" t="s">
        <v>54</v>
      </c>
      <c r="AB1908" t="s">
        <v>57</v>
      </c>
      <c r="AC1908" t="s">
        <v>4067</v>
      </c>
      <c r="AH1908">
        <f t="shared" si="319"/>
        <v>0</v>
      </c>
      <c r="AI1908">
        <f t="shared" si="320"/>
        <v>1</v>
      </c>
      <c r="AJ1908" t="str">
        <f t="shared" si="321"/>
        <v/>
      </c>
      <c r="AK1908">
        <v>1</v>
      </c>
      <c r="AL1908" s="8">
        <f t="shared" si="322"/>
        <v>48.999999999999993</v>
      </c>
      <c r="AM1908" s="8">
        <f t="shared" si="323"/>
        <v>0.25</v>
      </c>
      <c r="AN1908" s="8">
        <f t="shared" si="324"/>
        <v>522.79999999999995</v>
      </c>
      <c r="AO1908" s="8">
        <f>Table1[[#This Row],[L1 Worked Time]]+Table1[[#This Row],[Idle Time]]+Table1[[#This Row],[L1 Pend Time]]</f>
        <v>572.04999999999995</v>
      </c>
      <c r="AP1908" s="1" t="str">
        <f t="shared" si="325"/>
        <v>Fri</v>
      </c>
      <c r="AQ1908" s="6">
        <f>INT(Table1[[#This Row],[Create Date]])</f>
        <v>45051</v>
      </c>
      <c r="AR1908" s="2">
        <f t="shared" si="326"/>
        <v>45051</v>
      </c>
      <c r="AS1908" s="1" t="str">
        <f t="shared" si="327"/>
        <v>00:40:05</v>
      </c>
      <c r="AT1908" s="1" t="str">
        <f t="shared" si="328"/>
        <v>Week-1</v>
      </c>
      <c r="AU1908" s="3">
        <f t="shared" si="329"/>
        <v>0</v>
      </c>
      <c r="AW1908">
        <v>0.25</v>
      </c>
      <c r="AX1908">
        <v>48.999999999999993</v>
      </c>
      <c r="AY1908">
        <v>522.79999999999995</v>
      </c>
    </row>
    <row r="1909" spans="1:51" x14ac:dyDescent="0.25">
      <c r="A1909">
        <v>10076</v>
      </c>
      <c r="B1909" t="s">
        <v>59</v>
      </c>
      <c r="C1909" t="s">
        <v>60</v>
      </c>
      <c r="D1909" t="s">
        <v>43</v>
      </c>
      <c r="E1909" t="s">
        <v>1516</v>
      </c>
      <c r="F1909" t="s">
        <v>3962</v>
      </c>
      <c r="G1909" t="s">
        <v>129</v>
      </c>
      <c r="H1909" t="s">
        <v>47</v>
      </c>
      <c r="I1909" t="s">
        <v>47</v>
      </c>
      <c r="J1909" t="s">
        <v>48</v>
      </c>
      <c r="K1909" t="s">
        <v>167</v>
      </c>
      <c r="L1909" t="s">
        <v>50</v>
      </c>
      <c r="M1909" t="s">
        <v>51</v>
      </c>
      <c r="N1909">
        <v>18</v>
      </c>
      <c r="O1909" t="s">
        <v>48</v>
      </c>
      <c r="P1909" t="s">
        <v>52</v>
      </c>
      <c r="T1909" t="s">
        <v>105</v>
      </c>
      <c r="V1909" t="s">
        <v>48</v>
      </c>
      <c r="W1909" t="s">
        <v>54</v>
      </c>
      <c r="X1909" t="s">
        <v>3963</v>
      </c>
      <c r="Y1909" t="s">
        <v>54</v>
      </c>
      <c r="Z1909" t="s">
        <v>1846</v>
      </c>
      <c r="AA1909" t="s">
        <v>54</v>
      </c>
      <c r="AB1909" t="s">
        <v>57</v>
      </c>
      <c r="AC1909" t="s">
        <v>57</v>
      </c>
      <c r="AH1909">
        <f t="shared" si="319"/>
        <v>0</v>
      </c>
      <c r="AI1909">
        <f t="shared" si="320"/>
        <v>1</v>
      </c>
      <c r="AJ1909" t="str">
        <f t="shared" si="321"/>
        <v/>
      </c>
      <c r="AK1909">
        <v>1</v>
      </c>
      <c r="AL1909" s="8">
        <f t="shared" si="322"/>
        <v>18</v>
      </c>
      <c r="AM1909" s="8">
        <f t="shared" si="323"/>
        <v>41.31666666666667</v>
      </c>
      <c r="AN1909" s="8">
        <f t="shared" si="324"/>
        <v>1.6666666666666666E-2</v>
      </c>
      <c r="AO1909" s="8">
        <f>Table1[[#This Row],[L1 Worked Time]]+Table1[[#This Row],[Idle Time]]+Table1[[#This Row],[L1 Pend Time]]</f>
        <v>59.333333333333336</v>
      </c>
      <c r="AP1909" s="1" t="str">
        <f t="shared" si="325"/>
        <v>Sat</v>
      </c>
      <c r="AQ1909" s="6">
        <f>INT(Table1[[#This Row],[Create Date]])</f>
        <v>45052</v>
      </c>
      <c r="AR1909" s="2">
        <f t="shared" si="326"/>
        <v>45052</v>
      </c>
      <c r="AS1909" s="1" t="str">
        <f t="shared" si="327"/>
        <v>19:40:03</v>
      </c>
      <c r="AT1909" s="1" t="str">
        <f t="shared" si="328"/>
        <v>Week-1</v>
      </c>
      <c r="AU1909" s="3">
        <f t="shared" si="329"/>
        <v>0.79166666666666663</v>
      </c>
      <c r="AW1909">
        <v>41.31666666666667</v>
      </c>
      <c r="AX1909">
        <v>18</v>
      </c>
      <c r="AY1909">
        <v>1.6666666666666666E-2</v>
      </c>
    </row>
    <row r="1910" spans="1:51" x14ac:dyDescent="0.25">
      <c r="A1910">
        <v>10075</v>
      </c>
      <c r="B1910" t="s">
        <v>117</v>
      </c>
      <c r="C1910" t="s">
        <v>399</v>
      </c>
      <c r="D1910" t="s">
        <v>43</v>
      </c>
      <c r="E1910" t="s">
        <v>2232</v>
      </c>
      <c r="F1910" t="s">
        <v>3964</v>
      </c>
      <c r="G1910" t="s">
        <v>129</v>
      </c>
      <c r="H1910" t="s">
        <v>47</v>
      </c>
      <c r="I1910" t="s">
        <v>72</v>
      </c>
      <c r="J1910" t="s">
        <v>48</v>
      </c>
      <c r="K1910" t="s">
        <v>2234</v>
      </c>
      <c r="L1910" t="s">
        <v>50</v>
      </c>
      <c r="M1910" t="s">
        <v>122</v>
      </c>
      <c r="N1910">
        <v>6</v>
      </c>
      <c r="O1910" t="s">
        <v>48</v>
      </c>
      <c r="P1910" t="s">
        <v>52</v>
      </c>
      <c r="T1910" t="s">
        <v>2235</v>
      </c>
      <c r="V1910" t="s">
        <v>48</v>
      </c>
      <c r="W1910" t="s">
        <v>54</v>
      </c>
      <c r="X1910" t="s">
        <v>78</v>
      </c>
      <c r="Y1910" t="s">
        <v>54</v>
      </c>
      <c r="Z1910" t="s">
        <v>3506</v>
      </c>
      <c r="AA1910" t="s">
        <v>54</v>
      </c>
      <c r="AB1910" t="s">
        <v>57</v>
      </c>
      <c r="AC1910" t="s">
        <v>3965</v>
      </c>
      <c r="AH1910">
        <f t="shared" si="319"/>
        <v>0</v>
      </c>
      <c r="AI1910">
        <f t="shared" si="320"/>
        <v>0</v>
      </c>
      <c r="AJ1910">
        <f t="shared" si="321"/>
        <v>1</v>
      </c>
      <c r="AK1910">
        <v>1</v>
      </c>
      <c r="AL1910" s="8">
        <f t="shared" si="322"/>
        <v>6</v>
      </c>
      <c r="AM1910" s="8">
        <f t="shared" si="323"/>
        <v>0.13333333333333333</v>
      </c>
      <c r="AN1910" s="8">
        <f t="shared" si="324"/>
        <v>13.666666666666666</v>
      </c>
      <c r="AO1910" s="8">
        <f>Table1[[#This Row],[L1 Worked Time]]+Table1[[#This Row],[Idle Time]]+Table1[[#This Row],[L1 Pend Time]]</f>
        <v>19.8</v>
      </c>
      <c r="AP1910" s="1" t="str">
        <f t="shared" si="325"/>
        <v>Sat</v>
      </c>
      <c r="AQ1910" s="6">
        <f>INT(Table1[[#This Row],[Create Date]])</f>
        <v>45052</v>
      </c>
      <c r="AR1910" s="2">
        <f t="shared" si="326"/>
        <v>45052</v>
      </c>
      <c r="AS1910" s="1" t="str">
        <f t="shared" si="327"/>
        <v>16:20:03</v>
      </c>
      <c r="AT1910" s="1" t="str">
        <f t="shared" si="328"/>
        <v>Week-1</v>
      </c>
      <c r="AU1910" s="3">
        <f t="shared" si="329"/>
        <v>0.66666666666666663</v>
      </c>
      <c r="AW1910">
        <v>0.13333333333333333</v>
      </c>
      <c r="AX1910">
        <v>6</v>
      </c>
      <c r="AY1910">
        <v>13.666666666666666</v>
      </c>
    </row>
    <row r="1911" spans="1:51" x14ac:dyDescent="0.25">
      <c r="A1911">
        <v>10074</v>
      </c>
      <c r="B1911" t="s">
        <v>59</v>
      </c>
      <c r="D1911" t="s">
        <v>43</v>
      </c>
      <c r="E1911" t="s">
        <v>2813</v>
      </c>
      <c r="F1911" t="s">
        <v>3966</v>
      </c>
      <c r="G1911" t="s">
        <v>120</v>
      </c>
      <c r="H1911" t="s">
        <v>72</v>
      </c>
      <c r="I1911" t="s">
        <v>72</v>
      </c>
      <c r="J1911" t="s">
        <v>48</v>
      </c>
      <c r="L1911" t="s">
        <v>50</v>
      </c>
      <c r="M1911" t="s">
        <v>65</v>
      </c>
      <c r="N1911">
        <v>6</v>
      </c>
      <c r="O1911" t="s">
        <v>48</v>
      </c>
      <c r="P1911" t="s">
        <v>66</v>
      </c>
      <c r="Q1911" t="s">
        <v>73</v>
      </c>
      <c r="V1911" t="s">
        <v>48</v>
      </c>
      <c r="W1911" t="s">
        <v>54</v>
      </c>
      <c r="X1911" t="s">
        <v>1445</v>
      </c>
      <c r="Y1911" t="s">
        <v>54</v>
      </c>
      <c r="Z1911" t="s">
        <v>3967</v>
      </c>
      <c r="AA1911" t="s">
        <v>54</v>
      </c>
      <c r="AB1911" t="s">
        <v>57</v>
      </c>
      <c r="AC1911" t="s">
        <v>3968</v>
      </c>
      <c r="AH1911">
        <f t="shared" si="319"/>
        <v>0</v>
      </c>
      <c r="AI1911">
        <f t="shared" si="320"/>
        <v>1</v>
      </c>
      <c r="AJ1911" t="str">
        <f t="shared" si="321"/>
        <v/>
      </c>
      <c r="AK1911">
        <v>1</v>
      </c>
      <c r="AL1911" s="8">
        <f t="shared" si="322"/>
        <v>6</v>
      </c>
      <c r="AM1911" s="8">
        <f t="shared" si="323"/>
        <v>1.2333333333333334</v>
      </c>
      <c r="AN1911" s="8">
        <f t="shared" si="324"/>
        <v>50.716666666666669</v>
      </c>
      <c r="AO1911" s="8">
        <f>Table1[[#This Row],[L1 Worked Time]]+Table1[[#This Row],[Idle Time]]+Table1[[#This Row],[L1 Pend Time]]</f>
        <v>57.95</v>
      </c>
      <c r="AP1911" s="1" t="str">
        <f t="shared" si="325"/>
        <v>Sat</v>
      </c>
      <c r="AQ1911" s="6">
        <f>INT(Table1[[#This Row],[Create Date]])</f>
        <v>45052</v>
      </c>
      <c r="AR1911" s="2">
        <f t="shared" si="326"/>
        <v>45052</v>
      </c>
      <c r="AS1911" s="1" t="str">
        <f t="shared" si="327"/>
        <v>14:00:05</v>
      </c>
      <c r="AT1911" s="1" t="str">
        <f t="shared" si="328"/>
        <v>Week-1</v>
      </c>
      <c r="AU1911" s="3">
        <f t="shared" si="329"/>
        <v>0.58333333333333326</v>
      </c>
      <c r="AW1911">
        <v>1.2333333333333334</v>
      </c>
      <c r="AX1911">
        <v>6</v>
      </c>
      <c r="AY1911">
        <v>50.716666666666669</v>
      </c>
    </row>
    <row r="1912" spans="1:51" x14ac:dyDescent="0.25">
      <c r="A1912">
        <v>10073</v>
      </c>
      <c r="B1912" t="s">
        <v>41</v>
      </c>
      <c r="C1912" t="s">
        <v>60</v>
      </c>
      <c r="D1912" t="s">
        <v>43</v>
      </c>
      <c r="E1912" t="s">
        <v>3386</v>
      </c>
      <c r="F1912" t="s">
        <v>3969</v>
      </c>
      <c r="G1912" t="s">
        <v>120</v>
      </c>
      <c r="H1912" t="s">
        <v>63</v>
      </c>
      <c r="I1912" t="s">
        <v>63</v>
      </c>
      <c r="J1912" t="s">
        <v>112</v>
      </c>
      <c r="K1912" t="s">
        <v>2614</v>
      </c>
      <c r="L1912" t="s">
        <v>50</v>
      </c>
      <c r="M1912" t="s">
        <v>114</v>
      </c>
      <c r="N1912">
        <v>46</v>
      </c>
      <c r="O1912" t="s">
        <v>48</v>
      </c>
      <c r="P1912" t="s">
        <v>354</v>
      </c>
      <c r="U1912" t="s">
        <v>3388</v>
      </c>
      <c r="V1912" t="s">
        <v>48</v>
      </c>
      <c r="W1912" t="s">
        <v>54</v>
      </c>
      <c r="X1912" t="s">
        <v>148</v>
      </c>
      <c r="Y1912" t="s">
        <v>54</v>
      </c>
      <c r="Z1912" t="s">
        <v>3970</v>
      </c>
      <c r="AA1912" t="s">
        <v>54</v>
      </c>
      <c r="AB1912" t="s">
        <v>57</v>
      </c>
      <c r="AC1912" t="s">
        <v>3971</v>
      </c>
      <c r="AH1912">
        <f t="shared" si="319"/>
        <v>0</v>
      </c>
      <c r="AI1912">
        <f t="shared" si="320"/>
        <v>1</v>
      </c>
      <c r="AJ1912" t="str">
        <f t="shared" si="321"/>
        <v/>
      </c>
      <c r="AK1912">
        <v>1</v>
      </c>
      <c r="AL1912" s="8">
        <f t="shared" si="322"/>
        <v>46</v>
      </c>
      <c r="AM1912" s="8">
        <f t="shared" si="323"/>
        <v>0.11666666666666667</v>
      </c>
      <c r="AN1912" s="8">
        <f t="shared" si="324"/>
        <v>136.96666666666667</v>
      </c>
      <c r="AO1912" s="8">
        <f>Table1[[#This Row],[L1 Worked Time]]+Table1[[#This Row],[Idle Time]]+Table1[[#This Row],[L1 Pend Time]]</f>
        <v>183.08333333333334</v>
      </c>
      <c r="AP1912" s="1" t="str">
        <f t="shared" si="325"/>
        <v>Sat</v>
      </c>
      <c r="AQ1912" s="6">
        <f>INT(Table1[[#This Row],[Create Date]])</f>
        <v>45052</v>
      </c>
      <c r="AR1912" s="2">
        <f t="shared" si="326"/>
        <v>45052</v>
      </c>
      <c r="AS1912" s="1" t="str">
        <f t="shared" si="327"/>
        <v>08:10:18</v>
      </c>
      <c r="AT1912" s="1" t="str">
        <f t="shared" si="328"/>
        <v>Week-1</v>
      </c>
      <c r="AU1912" s="3">
        <f t="shared" si="329"/>
        <v>0.33333333333333331</v>
      </c>
      <c r="AW1912">
        <v>0.11666666666666667</v>
      </c>
      <c r="AX1912">
        <v>46</v>
      </c>
      <c r="AY1912">
        <v>136.96666666666667</v>
      </c>
    </row>
    <row r="1913" spans="1:51" x14ac:dyDescent="0.25">
      <c r="A1913">
        <v>10072</v>
      </c>
      <c r="B1913" t="s">
        <v>371</v>
      </c>
      <c r="C1913" t="s">
        <v>60</v>
      </c>
      <c r="D1913" t="s">
        <v>43</v>
      </c>
      <c r="E1913" t="s">
        <v>537</v>
      </c>
      <c r="F1913" t="s">
        <v>3972</v>
      </c>
      <c r="G1913" t="s">
        <v>82</v>
      </c>
      <c r="H1913" t="s">
        <v>47</v>
      </c>
      <c r="I1913" t="s">
        <v>47</v>
      </c>
      <c r="J1913" t="s">
        <v>48</v>
      </c>
      <c r="K1913" t="s">
        <v>539</v>
      </c>
      <c r="L1913" t="s">
        <v>50</v>
      </c>
      <c r="M1913" t="s">
        <v>114</v>
      </c>
      <c r="N1913">
        <v>2</v>
      </c>
      <c r="O1913" t="s">
        <v>48</v>
      </c>
      <c r="P1913" t="s">
        <v>52</v>
      </c>
      <c r="T1913" t="s">
        <v>105</v>
      </c>
      <c r="V1913" t="s">
        <v>48</v>
      </c>
      <c r="W1913" t="s">
        <v>54</v>
      </c>
      <c r="X1913" t="s">
        <v>55</v>
      </c>
      <c r="Y1913" t="s">
        <v>54</v>
      </c>
      <c r="Z1913" t="s">
        <v>1773</v>
      </c>
      <c r="AA1913" t="s">
        <v>54</v>
      </c>
      <c r="AB1913" t="s">
        <v>57</v>
      </c>
      <c r="AC1913" t="s">
        <v>3973</v>
      </c>
      <c r="AH1913">
        <f t="shared" si="319"/>
        <v>0</v>
      </c>
      <c r="AI1913">
        <f t="shared" si="320"/>
        <v>1</v>
      </c>
      <c r="AJ1913" t="str">
        <f t="shared" si="321"/>
        <v/>
      </c>
      <c r="AK1913">
        <v>1</v>
      </c>
      <c r="AL1913" s="8">
        <f t="shared" si="322"/>
        <v>2</v>
      </c>
      <c r="AM1913" s="8">
        <f t="shared" si="323"/>
        <v>0.15000000000000002</v>
      </c>
      <c r="AN1913" s="8">
        <f t="shared" si="324"/>
        <v>238.78333333333333</v>
      </c>
      <c r="AO1913" s="8">
        <f>Table1[[#This Row],[L1 Worked Time]]+Table1[[#This Row],[Idle Time]]+Table1[[#This Row],[L1 Pend Time]]</f>
        <v>240.93333333333334</v>
      </c>
      <c r="AP1913" s="1" t="str">
        <f t="shared" si="325"/>
        <v>Sat</v>
      </c>
      <c r="AQ1913" s="6">
        <f>INT(Table1[[#This Row],[Create Date]])</f>
        <v>45052</v>
      </c>
      <c r="AR1913" s="2">
        <f t="shared" si="326"/>
        <v>45052</v>
      </c>
      <c r="AS1913" s="1" t="str">
        <f t="shared" si="327"/>
        <v>05:10:14</v>
      </c>
      <c r="AT1913" s="1" t="str">
        <f t="shared" si="328"/>
        <v>Week-1</v>
      </c>
      <c r="AU1913" s="3">
        <f t="shared" si="329"/>
        <v>0.20833333333333331</v>
      </c>
      <c r="AW1913">
        <v>0.15000000000000002</v>
      </c>
      <c r="AX1913">
        <v>2</v>
      </c>
      <c r="AY1913">
        <v>238.78333333333333</v>
      </c>
    </row>
    <row r="1914" spans="1:51" x14ac:dyDescent="0.25">
      <c r="A1914">
        <v>10089</v>
      </c>
      <c r="B1914" t="s">
        <v>59</v>
      </c>
      <c r="C1914" t="s">
        <v>60</v>
      </c>
      <c r="D1914" t="s">
        <v>43</v>
      </c>
      <c r="E1914" t="s">
        <v>1516</v>
      </c>
      <c r="F1914" t="s">
        <v>3925</v>
      </c>
      <c r="G1914" t="s">
        <v>140</v>
      </c>
      <c r="H1914" t="s">
        <v>47</v>
      </c>
      <c r="I1914" t="s">
        <v>47</v>
      </c>
      <c r="J1914" t="s">
        <v>392</v>
      </c>
      <c r="K1914" t="s">
        <v>167</v>
      </c>
      <c r="L1914" t="s">
        <v>50</v>
      </c>
      <c r="M1914" t="s">
        <v>122</v>
      </c>
      <c r="N1914">
        <v>74</v>
      </c>
      <c r="O1914" t="s">
        <v>48</v>
      </c>
      <c r="P1914" t="s">
        <v>52</v>
      </c>
      <c r="T1914" t="s">
        <v>105</v>
      </c>
      <c r="V1914" t="s">
        <v>48</v>
      </c>
      <c r="W1914" t="s">
        <v>54</v>
      </c>
      <c r="X1914" t="s">
        <v>142</v>
      </c>
      <c r="Y1914" t="s">
        <v>54</v>
      </c>
      <c r="Z1914" t="s">
        <v>3926</v>
      </c>
      <c r="AA1914" t="s">
        <v>54</v>
      </c>
      <c r="AB1914" t="s">
        <v>57</v>
      </c>
      <c r="AC1914" t="s">
        <v>3927</v>
      </c>
      <c r="AH1914">
        <f t="shared" si="319"/>
        <v>0</v>
      </c>
      <c r="AI1914">
        <f t="shared" si="320"/>
        <v>1</v>
      </c>
      <c r="AJ1914" t="str">
        <f t="shared" si="321"/>
        <v/>
      </c>
      <c r="AK1914">
        <v>1</v>
      </c>
      <c r="AL1914" s="8">
        <f t="shared" si="322"/>
        <v>74</v>
      </c>
      <c r="AM1914" s="8">
        <f t="shared" si="323"/>
        <v>0.1</v>
      </c>
      <c r="AN1914" s="8">
        <f t="shared" si="324"/>
        <v>517.81666666666661</v>
      </c>
      <c r="AO1914" s="8">
        <f>Table1[[#This Row],[L1 Worked Time]]+Table1[[#This Row],[Idle Time]]+Table1[[#This Row],[L1 Pend Time]]</f>
        <v>591.91666666666663</v>
      </c>
      <c r="AP1914" s="1" t="str">
        <f t="shared" si="325"/>
        <v>Sun</v>
      </c>
      <c r="AQ1914" s="6">
        <f>INT(Table1[[#This Row],[Create Date]])</f>
        <v>45053</v>
      </c>
      <c r="AR1914" s="2">
        <f t="shared" si="326"/>
        <v>45053</v>
      </c>
      <c r="AS1914" s="1" t="str">
        <f t="shared" si="327"/>
        <v>23:40:03</v>
      </c>
      <c r="AT1914" s="1" t="str">
        <f t="shared" si="328"/>
        <v>Week-1</v>
      </c>
      <c r="AU1914" s="3">
        <f t="shared" si="329"/>
        <v>0.95833333333333326</v>
      </c>
      <c r="AW1914">
        <v>0.1</v>
      </c>
      <c r="AX1914">
        <v>74</v>
      </c>
      <c r="AY1914">
        <v>517.81666666666661</v>
      </c>
    </row>
    <row r="1915" spans="1:51" x14ac:dyDescent="0.25">
      <c r="A1915">
        <v>10088</v>
      </c>
      <c r="B1915" t="s">
        <v>59</v>
      </c>
      <c r="C1915" t="s">
        <v>60</v>
      </c>
      <c r="D1915" t="s">
        <v>43</v>
      </c>
      <c r="E1915" t="s">
        <v>3928</v>
      </c>
      <c r="F1915" t="s">
        <v>3929</v>
      </c>
      <c r="G1915" t="s">
        <v>140</v>
      </c>
      <c r="H1915" t="s">
        <v>63</v>
      </c>
      <c r="I1915" t="s">
        <v>63</v>
      </c>
      <c r="J1915" t="s">
        <v>48</v>
      </c>
      <c r="K1915" t="s">
        <v>130</v>
      </c>
      <c r="L1915" t="s">
        <v>50</v>
      </c>
      <c r="M1915" t="s">
        <v>122</v>
      </c>
      <c r="N1915">
        <v>85</v>
      </c>
      <c r="O1915" t="s">
        <v>48</v>
      </c>
      <c r="P1915" t="s">
        <v>52</v>
      </c>
      <c r="T1915" t="s">
        <v>105</v>
      </c>
      <c r="V1915" t="s">
        <v>48</v>
      </c>
      <c r="W1915" t="s">
        <v>54</v>
      </c>
      <c r="X1915" t="s">
        <v>142</v>
      </c>
      <c r="Y1915" t="s">
        <v>54</v>
      </c>
      <c r="Z1915" t="s">
        <v>3930</v>
      </c>
      <c r="AA1915" t="s">
        <v>54</v>
      </c>
      <c r="AB1915" t="s">
        <v>57</v>
      </c>
      <c r="AC1915" t="s">
        <v>3931</v>
      </c>
      <c r="AH1915">
        <f t="shared" si="319"/>
        <v>0</v>
      </c>
      <c r="AI1915">
        <f t="shared" si="320"/>
        <v>1</v>
      </c>
      <c r="AJ1915" t="str">
        <f t="shared" si="321"/>
        <v/>
      </c>
      <c r="AK1915">
        <v>1</v>
      </c>
      <c r="AL1915" s="8">
        <f t="shared" si="322"/>
        <v>85</v>
      </c>
      <c r="AM1915" s="8">
        <f t="shared" si="323"/>
        <v>0.1</v>
      </c>
      <c r="AN1915" s="8">
        <f t="shared" si="324"/>
        <v>480.09999999999997</v>
      </c>
      <c r="AO1915" s="8">
        <f>Table1[[#This Row],[L1 Worked Time]]+Table1[[#This Row],[Idle Time]]+Table1[[#This Row],[L1 Pend Time]]</f>
        <v>565.19999999999993</v>
      </c>
      <c r="AP1915" s="1" t="str">
        <f t="shared" si="325"/>
        <v>Sun</v>
      </c>
      <c r="AQ1915" s="6">
        <f>INT(Table1[[#This Row],[Create Date]])</f>
        <v>45053</v>
      </c>
      <c r="AR1915" s="2">
        <f t="shared" si="326"/>
        <v>45053</v>
      </c>
      <c r="AS1915" s="1" t="str">
        <f t="shared" si="327"/>
        <v>22:10:03</v>
      </c>
      <c r="AT1915" s="1" t="str">
        <f t="shared" si="328"/>
        <v>Week-1</v>
      </c>
      <c r="AU1915" s="3">
        <f t="shared" si="329"/>
        <v>0.91666666666666663</v>
      </c>
      <c r="AW1915">
        <v>0.1</v>
      </c>
      <c r="AX1915">
        <v>85</v>
      </c>
      <c r="AY1915">
        <v>480.09999999999997</v>
      </c>
    </row>
    <row r="1916" spans="1:51" x14ac:dyDescent="0.25">
      <c r="A1916">
        <v>10087</v>
      </c>
      <c r="B1916" t="s">
        <v>41</v>
      </c>
      <c r="C1916" t="s">
        <v>60</v>
      </c>
      <c r="D1916" t="s">
        <v>43</v>
      </c>
      <c r="E1916" t="s">
        <v>3932</v>
      </c>
      <c r="F1916" t="s">
        <v>3933</v>
      </c>
      <c r="G1916" t="s">
        <v>140</v>
      </c>
      <c r="H1916" t="s">
        <v>72</v>
      </c>
      <c r="I1916" t="s">
        <v>72</v>
      </c>
      <c r="J1916" t="s">
        <v>112</v>
      </c>
      <c r="K1916" t="s">
        <v>366</v>
      </c>
      <c r="L1916" t="s">
        <v>50</v>
      </c>
      <c r="M1916" t="s">
        <v>122</v>
      </c>
      <c r="N1916">
        <v>29</v>
      </c>
      <c r="O1916" t="s">
        <v>48</v>
      </c>
      <c r="P1916" t="s">
        <v>52</v>
      </c>
      <c r="T1916" t="s">
        <v>105</v>
      </c>
      <c r="V1916" t="s">
        <v>48</v>
      </c>
      <c r="W1916" t="s">
        <v>54</v>
      </c>
      <c r="X1916" t="s">
        <v>78</v>
      </c>
      <c r="Y1916" t="s">
        <v>54</v>
      </c>
      <c r="Z1916" t="s">
        <v>1330</v>
      </c>
      <c r="AA1916" t="s">
        <v>54</v>
      </c>
      <c r="AB1916" t="s">
        <v>57</v>
      </c>
      <c r="AC1916" t="s">
        <v>3934</v>
      </c>
      <c r="AH1916">
        <f t="shared" si="319"/>
        <v>0</v>
      </c>
      <c r="AI1916">
        <f t="shared" si="320"/>
        <v>1</v>
      </c>
      <c r="AJ1916" t="str">
        <f t="shared" si="321"/>
        <v/>
      </c>
      <c r="AK1916">
        <v>1</v>
      </c>
      <c r="AL1916" s="8">
        <f t="shared" si="322"/>
        <v>29.000000000000004</v>
      </c>
      <c r="AM1916" s="8">
        <f t="shared" si="323"/>
        <v>0.13333333333333333</v>
      </c>
      <c r="AN1916" s="8">
        <f t="shared" si="324"/>
        <v>507.36666666666673</v>
      </c>
      <c r="AO1916" s="8">
        <f>Table1[[#This Row],[L1 Worked Time]]+Table1[[#This Row],[Idle Time]]+Table1[[#This Row],[L1 Pend Time]]</f>
        <v>536.50000000000011</v>
      </c>
      <c r="AP1916" s="1" t="str">
        <f t="shared" si="325"/>
        <v>Sun</v>
      </c>
      <c r="AQ1916" s="6">
        <f>INT(Table1[[#This Row],[Create Date]])</f>
        <v>45053</v>
      </c>
      <c r="AR1916" s="2">
        <f t="shared" si="326"/>
        <v>45053</v>
      </c>
      <c r="AS1916" s="1" t="str">
        <f t="shared" si="327"/>
        <v>21:00:08</v>
      </c>
      <c r="AT1916" s="1" t="str">
        <f t="shared" si="328"/>
        <v>Week-1</v>
      </c>
      <c r="AU1916" s="3">
        <f t="shared" si="329"/>
        <v>0.875</v>
      </c>
      <c r="AW1916">
        <v>0.13333333333333333</v>
      </c>
      <c r="AX1916">
        <v>29.000000000000004</v>
      </c>
      <c r="AY1916">
        <v>507.36666666666673</v>
      </c>
    </row>
    <row r="1917" spans="1:51" x14ac:dyDescent="0.25">
      <c r="A1917">
        <v>10086</v>
      </c>
      <c r="B1917" t="s">
        <v>41</v>
      </c>
      <c r="C1917" t="s">
        <v>60</v>
      </c>
      <c r="D1917" t="s">
        <v>43</v>
      </c>
      <c r="E1917" t="s">
        <v>3932</v>
      </c>
      <c r="F1917" t="s">
        <v>3935</v>
      </c>
      <c r="G1917" t="s">
        <v>140</v>
      </c>
      <c r="H1917" t="s">
        <v>72</v>
      </c>
      <c r="I1917" t="s">
        <v>72</v>
      </c>
      <c r="J1917" t="s">
        <v>112</v>
      </c>
      <c r="K1917" t="s">
        <v>366</v>
      </c>
      <c r="L1917" t="s">
        <v>50</v>
      </c>
      <c r="M1917" t="s">
        <v>122</v>
      </c>
      <c r="N1917">
        <v>54</v>
      </c>
      <c r="O1917" t="s">
        <v>48</v>
      </c>
      <c r="P1917" t="s">
        <v>52</v>
      </c>
      <c r="T1917" t="s">
        <v>105</v>
      </c>
      <c r="V1917" t="s">
        <v>48</v>
      </c>
      <c r="W1917" t="s">
        <v>54</v>
      </c>
      <c r="X1917" t="s">
        <v>142</v>
      </c>
      <c r="Y1917" t="s">
        <v>54</v>
      </c>
      <c r="Z1917" t="s">
        <v>3936</v>
      </c>
      <c r="AA1917" t="s">
        <v>54</v>
      </c>
      <c r="AB1917" t="s">
        <v>57</v>
      </c>
      <c r="AC1917" t="s">
        <v>3937</v>
      </c>
      <c r="AH1917">
        <f t="shared" si="319"/>
        <v>0</v>
      </c>
      <c r="AI1917">
        <f t="shared" si="320"/>
        <v>1</v>
      </c>
      <c r="AJ1917" t="str">
        <f t="shared" si="321"/>
        <v/>
      </c>
      <c r="AK1917">
        <v>1</v>
      </c>
      <c r="AL1917" s="8">
        <f t="shared" si="322"/>
        <v>54</v>
      </c>
      <c r="AM1917" s="8">
        <f t="shared" si="323"/>
        <v>0.1</v>
      </c>
      <c r="AN1917" s="8">
        <f t="shared" si="324"/>
        <v>446.5</v>
      </c>
      <c r="AO1917" s="8">
        <f>Table1[[#This Row],[L1 Worked Time]]+Table1[[#This Row],[Idle Time]]+Table1[[#This Row],[L1 Pend Time]]</f>
        <v>500.6</v>
      </c>
      <c r="AP1917" s="1" t="str">
        <f t="shared" si="325"/>
        <v>Sun</v>
      </c>
      <c r="AQ1917" s="6">
        <f>INT(Table1[[#This Row],[Create Date]])</f>
        <v>45053</v>
      </c>
      <c r="AR1917" s="2">
        <f t="shared" si="326"/>
        <v>45053</v>
      </c>
      <c r="AS1917" s="1" t="str">
        <f t="shared" si="327"/>
        <v>21:00:06</v>
      </c>
      <c r="AT1917" s="1" t="str">
        <f t="shared" si="328"/>
        <v>Week-1</v>
      </c>
      <c r="AU1917" s="3">
        <f t="shared" si="329"/>
        <v>0.875</v>
      </c>
      <c r="AW1917">
        <v>0.1</v>
      </c>
      <c r="AX1917">
        <v>54</v>
      </c>
      <c r="AY1917">
        <v>446.5</v>
      </c>
    </row>
    <row r="1918" spans="1:51" x14ac:dyDescent="0.25">
      <c r="A1918">
        <v>10085</v>
      </c>
      <c r="B1918" t="s">
        <v>41</v>
      </c>
      <c r="C1918" t="s">
        <v>60</v>
      </c>
      <c r="D1918" t="s">
        <v>43</v>
      </c>
      <c r="E1918" t="s">
        <v>3938</v>
      </c>
      <c r="F1918" t="s">
        <v>3939</v>
      </c>
      <c r="G1918" t="s">
        <v>140</v>
      </c>
      <c r="H1918" t="s">
        <v>72</v>
      </c>
      <c r="I1918" t="s">
        <v>72</v>
      </c>
      <c r="J1918" t="s">
        <v>112</v>
      </c>
      <c r="K1918" t="s">
        <v>366</v>
      </c>
      <c r="L1918" t="s">
        <v>50</v>
      </c>
      <c r="M1918" t="s">
        <v>122</v>
      </c>
      <c r="N1918">
        <v>45</v>
      </c>
      <c r="O1918" t="s">
        <v>48</v>
      </c>
      <c r="P1918" t="s">
        <v>52</v>
      </c>
      <c r="T1918" t="s">
        <v>105</v>
      </c>
      <c r="V1918" t="s">
        <v>48</v>
      </c>
      <c r="W1918" t="s">
        <v>54</v>
      </c>
      <c r="X1918" t="s">
        <v>106</v>
      </c>
      <c r="Y1918" t="s">
        <v>54</v>
      </c>
      <c r="Z1918" t="s">
        <v>3940</v>
      </c>
      <c r="AA1918" t="s">
        <v>54</v>
      </c>
      <c r="AB1918" t="s">
        <v>57</v>
      </c>
      <c r="AC1918" t="s">
        <v>3941</v>
      </c>
      <c r="AH1918">
        <f t="shared" si="319"/>
        <v>0</v>
      </c>
      <c r="AI1918">
        <f t="shared" si="320"/>
        <v>1</v>
      </c>
      <c r="AJ1918" t="str">
        <f t="shared" si="321"/>
        <v/>
      </c>
      <c r="AK1918">
        <v>1</v>
      </c>
      <c r="AL1918" s="8">
        <f t="shared" si="322"/>
        <v>45</v>
      </c>
      <c r="AM1918" s="8">
        <f t="shared" si="323"/>
        <v>8.3333333333333329E-2</v>
      </c>
      <c r="AN1918" s="8">
        <f t="shared" si="324"/>
        <v>400.28333333333336</v>
      </c>
      <c r="AO1918" s="8">
        <f>Table1[[#This Row],[L1 Worked Time]]+Table1[[#This Row],[Idle Time]]+Table1[[#This Row],[L1 Pend Time]]</f>
        <v>445.36666666666667</v>
      </c>
      <c r="AP1918" s="1" t="str">
        <f t="shared" si="325"/>
        <v>Sun</v>
      </c>
      <c r="AQ1918" s="6">
        <f>INT(Table1[[#This Row],[Create Date]])</f>
        <v>45053</v>
      </c>
      <c r="AR1918" s="2">
        <f t="shared" si="326"/>
        <v>45053</v>
      </c>
      <c r="AS1918" s="1" t="str">
        <f t="shared" si="327"/>
        <v>21:00:05</v>
      </c>
      <c r="AT1918" s="1" t="str">
        <f t="shared" si="328"/>
        <v>Week-1</v>
      </c>
      <c r="AU1918" s="3">
        <f t="shared" si="329"/>
        <v>0.875</v>
      </c>
      <c r="AW1918">
        <v>8.3333333333333329E-2</v>
      </c>
      <c r="AX1918">
        <v>45</v>
      </c>
      <c r="AY1918">
        <v>400.28333333333336</v>
      </c>
    </row>
    <row r="1919" spans="1:51" x14ac:dyDescent="0.25">
      <c r="A1919">
        <v>10084</v>
      </c>
      <c r="B1919" t="s">
        <v>41</v>
      </c>
      <c r="C1919" t="s">
        <v>60</v>
      </c>
      <c r="D1919" t="s">
        <v>43</v>
      </c>
      <c r="E1919" t="s">
        <v>3938</v>
      </c>
      <c r="F1919" t="s">
        <v>3942</v>
      </c>
      <c r="G1919" t="s">
        <v>140</v>
      </c>
      <c r="H1919" t="s">
        <v>72</v>
      </c>
      <c r="I1919" t="s">
        <v>72</v>
      </c>
      <c r="J1919" t="s">
        <v>112</v>
      </c>
      <c r="K1919" t="s">
        <v>366</v>
      </c>
      <c r="L1919" t="s">
        <v>50</v>
      </c>
      <c r="M1919" t="s">
        <v>122</v>
      </c>
      <c r="N1919">
        <v>132</v>
      </c>
      <c r="O1919" t="s">
        <v>48</v>
      </c>
      <c r="P1919" t="s">
        <v>52</v>
      </c>
      <c r="T1919" t="s">
        <v>105</v>
      </c>
      <c r="V1919" t="s">
        <v>48</v>
      </c>
      <c r="W1919" t="s">
        <v>54</v>
      </c>
      <c r="X1919" t="s">
        <v>142</v>
      </c>
      <c r="Y1919" t="s">
        <v>54</v>
      </c>
      <c r="Z1919" t="s">
        <v>3943</v>
      </c>
      <c r="AA1919" t="s">
        <v>54</v>
      </c>
      <c r="AB1919" t="s">
        <v>57</v>
      </c>
      <c r="AC1919" t="s">
        <v>3944</v>
      </c>
      <c r="AH1919">
        <f t="shared" si="319"/>
        <v>0</v>
      </c>
      <c r="AI1919">
        <f t="shared" si="320"/>
        <v>1</v>
      </c>
      <c r="AJ1919" t="str">
        <f t="shared" si="321"/>
        <v/>
      </c>
      <c r="AK1919">
        <v>1</v>
      </c>
      <c r="AL1919" s="8">
        <f t="shared" si="322"/>
        <v>132</v>
      </c>
      <c r="AM1919" s="8">
        <f t="shared" si="323"/>
        <v>0.1</v>
      </c>
      <c r="AN1919" s="8">
        <f t="shared" si="324"/>
        <v>268.51666666666665</v>
      </c>
      <c r="AO1919" s="8">
        <f>Table1[[#This Row],[L1 Worked Time]]+Table1[[#This Row],[Idle Time]]+Table1[[#This Row],[L1 Pend Time]]</f>
        <v>400.61666666666667</v>
      </c>
      <c r="AP1919" s="1" t="str">
        <f t="shared" si="325"/>
        <v>Sun</v>
      </c>
      <c r="AQ1919" s="6">
        <f>INT(Table1[[#This Row],[Create Date]])</f>
        <v>45053</v>
      </c>
      <c r="AR1919" s="2">
        <f t="shared" si="326"/>
        <v>45053</v>
      </c>
      <c r="AS1919" s="1" t="str">
        <f t="shared" si="327"/>
        <v>21:00:03</v>
      </c>
      <c r="AT1919" s="1" t="str">
        <f t="shared" si="328"/>
        <v>Week-1</v>
      </c>
      <c r="AU1919" s="3">
        <f t="shared" si="329"/>
        <v>0.875</v>
      </c>
      <c r="AW1919">
        <v>0.1</v>
      </c>
      <c r="AX1919">
        <v>132</v>
      </c>
      <c r="AY1919">
        <v>268.51666666666665</v>
      </c>
    </row>
    <row r="1920" spans="1:51" x14ac:dyDescent="0.25">
      <c r="A1920">
        <v>10083</v>
      </c>
      <c r="B1920" t="s">
        <v>117</v>
      </c>
      <c r="C1920" t="s">
        <v>60</v>
      </c>
      <c r="D1920" t="s">
        <v>43</v>
      </c>
      <c r="E1920" t="s">
        <v>217</v>
      </c>
      <c r="F1920" t="s">
        <v>3945</v>
      </c>
      <c r="G1920" t="s">
        <v>46</v>
      </c>
      <c r="H1920" t="s">
        <v>63</v>
      </c>
      <c r="I1920" t="s">
        <v>63</v>
      </c>
      <c r="J1920" t="s">
        <v>112</v>
      </c>
      <c r="K1920" t="s">
        <v>121</v>
      </c>
      <c r="L1920" t="s">
        <v>50</v>
      </c>
      <c r="M1920" t="s">
        <v>114</v>
      </c>
      <c r="N1920">
        <v>14</v>
      </c>
      <c r="O1920" t="s">
        <v>48</v>
      </c>
      <c r="P1920" t="s">
        <v>123</v>
      </c>
      <c r="R1920" t="s">
        <v>124</v>
      </c>
      <c r="V1920" t="s">
        <v>48</v>
      </c>
      <c r="W1920" t="s">
        <v>54</v>
      </c>
      <c r="X1920" t="s">
        <v>89</v>
      </c>
      <c r="Y1920" t="s">
        <v>54</v>
      </c>
      <c r="Z1920" t="s">
        <v>3946</v>
      </c>
      <c r="AA1920" t="s">
        <v>54</v>
      </c>
      <c r="AB1920" t="s">
        <v>57</v>
      </c>
      <c r="AC1920" t="s">
        <v>3947</v>
      </c>
      <c r="AH1920">
        <f t="shared" si="319"/>
        <v>0</v>
      </c>
      <c r="AI1920">
        <f t="shared" si="320"/>
        <v>1</v>
      </c>
      <c r="AJ1920" t="str">
        <f t="shared" si="321"/>
        <v/>
      </c>
      <c r="AK1920">
        <v>1</v>
      </c>
      <c r="AL1920" s="8">
        <f t="shared" si="322"/>
        <v>14</v>
      </c>
      <c r="AM1920" s="8">
        <f t="shared" si="323"/>
        <v>0.16666666666666666</v>
      </c>
      <c r="AN1920" s="8">
        <f t="shared" si="324"/>
        <v>48.533333333333331</v>
      </c>
      <c r="AO1920" s="8">
        <f>Table1[[#This Row],[L1 Worked Time]]+Table1[[#This Row],[Idle Time]]+Table1[[#This Row],[L1 Pend Time]]</f>
        <v>62.699999999999996</v>
      </c>
      <c r="AP1920" s="1" t="str">
        <f t="shared" si="325"/>
        <v>Sun</v>
      </c>
      <c r="AQ1920" s="6">
        <f>INT(Table1[[#This Row],[Create Date]])</f>
        <v>45053</v>
      </c>
      <c r="AR1920" s="2">
        <f t="shared" si="326"/>
        <v>45053</v>
      </c>
      <c r="AS1920" s="1" t="str">
        <f t="shared" si="327"/>
        <v>20:40:04</v>
      </c>
      <c r="AT1920" s="1" t="str">
        <f t="shared" si="328"/>
        <v>Week-1</v>
      </c>
      <c r="AU1920" s="3">
        <f t="shared" si="329"/>
        <v>0.83333333333333326</v>
      </c>
      <c r="AW1920">
        <v>0.16666666666666666</v>
      </c>
      <c r="AX1920">
        <v>14</v>
      </c>
      <c r="AY1920">
        <v>48.533333333333331</v>
      </c>
    </row>
    <row r="1921" spans="1:51" x14ac:dyDescent="0.25">
      <c r="A1921">
        <v>10082</v>
      </c>
      <c r="B1921" t="s">
        <v>117</v>
      </c>
      <c r="C1921" t="s">
        <v>60</v>
      </c>
      <c r="D1921" t="s">
        <v>43</v>
      </c>
      <c r="E1921" t="s">
        <v>217</v>
      </c>
      <c r="F1921" t="s">
        <v>3948</v>
      </c>
      <c r="G1921" t="s">
        <v>46</v>
      </c>
      <c r="H1921" t="s">
        <v>63</v>
      </c>
      <c r="I1921" t="s">
        <v>63</v>
      </c>
      <c r="J1921" t="s">
        <v>112</v>
      </c>
      <c r="K1921" t="s">
        <v>121</v>
      </c>
      <c r="L1921" t="s">
        <v>50</v>
      </c>
      <c r="M1921" t="s">
        <v>114</v>
      </c>
      <c r="N1921">
        <v>48</v>
      </c>
      <c r="O1921" t="s">
        <v>48</v>
      </c>
      <c r="P1921" t="s">
        <v>123</v>
      </c>
      <c r="R1921" t="s">
        <v>124</v>
      </c>
      <c r="V1921" t="s">
        <v>48</v>
      </c>
      <c r="W1921" t="s">
        <v>54</v>
      </c>
      <c r="X1921" t="s">
        <v>106</v>
      </c>
      <c r="Y1921" t="s">
        <v>54</v>
      </c>
      <c r="Z1921" t="s">
        <v>3949</v>
      </c>
      <c r="AA1921" t="s">
        <v>54</v>
      </c>
      <c r="AB1921" t="s">
        <v>57</v>
      </c>
      <c r="AC1921" t="s">
        <v>57</v>
      </c>
      <c r="AH1921">
        <f t="shared" si="319"/>
        <v>0</v>
      </c>
      <c r="AI1921">
        <f t="shared" si="320"/>
        <v>1</v>
      </c>
      <c r="AJ1921" t="str">
        <f t="shared" si="321"/>
        <v/>
      </c>
      <c r="AK1921">
        <v>1</v>
      </c>
      <c r="AL1921" s="8">
        <f t="shared" si="322"/>
        <v>48</v>
      </c>
      <c r="AM1921" s="8">
        <f t="shared" si="323"/>
        <v>8.3333333333333329E-2</v>
      </c>
      <c r="AN1921" s="8">
        <f t="shared" si="324"/>
        <v>1.6666666666666666E-2</v>
      </c>
      <c r="AO1921" s="8">
        <f>Table1[[#This Row],[L1 Worked Time]]+Table1[[#This Row],[Idle Time]]+Table1[[#This Row],[L1 Pend Time]]</f>
        <v>48.1</v>
      </c>
      <c r="AP1921" s="1" t="str">
        <f t="shared" si="325"/>
        <v>Sun</v>
      </c>
      <c r="AQ1921" s="6">
        <f>INT(Table1[[#This Row],[Create Date]])</f>
        <v>45053</v>
      </c>
      <c r="AR1921" s="2">
        <f t="shared" si="326"/>
        <v>45053</v>
      </c>
      <c r="AS1921" s="1" t="str">
        <f t="shared" si="327"/>
        <v>20:40:03</v>
      </c>
      <c r="AT1921" s="1" t="str">
        <f t="shared" si="328"/>
        <v>Week-1</v>
      </c>
      <c r="AU1921" s="3">
        <f t="shared" si="329"/>
        <v>0.83333333333333326</v>
      </c>
      <c r="AW1921">
        <v>8.3333333333333329E-2</v>
      </c>
      <c r="AX1921">
        <v>48</v>
      </c>
      <c r="AY1921">
        <v>1.6666666666666666E-2</v>
      </c>
    </row>
    <row r="1922" spans="1:51" x14ac:dyDescent="0.25">
      <c r="A1922">
        <v>10081</v>
      </c>
      <c r="B1922" t="s">
        <v>59</v>
      </c>
      <c r="C1922" t="s">
        <v>60</v>
      </c>
      <c r="D1922" t="s">
        <v>43</v>
      </c>
      <c r="E1922" t="s">
        <v>1516</v>
      </c>
      <c r="F1922" t="s">
        <v>3950</v>
      </c>
      <c r="G1922" t="s">
        <v>140</v>
      </c>
      <c r="H1922" t="s">
        <v>47</v>
      </c>
      <c r="I1922" t="s">
        <v>63</v>
      </c>
      <c r="J1922" t="s">
        <v>48</v>
      </c>
      <c r="K1922" t="s">
        <v>167</v>
      </c>
      <c r="L1922" t="s">
        <v>50</v>
      </c>
      <c r="M1922" t="s">
        <v>122</v>
      </c>
      <c r="N1922">
        <v>95</v>
      </c>
      <c r="O1922" t="s">
        <v>48</v>
      </c>
      <c r="P1922" t="s">
        <v>52</v>
      </c>
      <c r="T1922" t="s">
        <v>105</v>
      </c>
      <c r="V1922" t="s">
        <v>48</v>
      </c>
      <c r="W1922" t="s">
        <v>54</v>
      </c>
      <c r="X1922" t="s">
        <v>148</v>
      </c>
      <c r="Y1922" t="s">
        <v>54</v>
      </c>
      <c r="Z1922" t="s">
        <v>3951</v>
      </c>
      <c r="AA1922" t="s">
        <v>54</v>
      </c>
      <c r="AB1922" t="s">
        <v>57</v>
      </c>
      <c r="AC1922" t="s">
        <v>3952</v>
      </c>
      <c r="AH1922">
        <f t="shared" ref="AH1922:AH1985" si="330">IFERROR(SEARCH("MSSP",J1922,1),0)</f>
        <v>0</v>
      </c>
      <c r="AI1922">
        <f t="shared" ref="AI1922:AI1985" si="331">IF(OR(H1922="",I1922=""),"",IF(H1922=I1922,1,0))</f>
        <v>0</v>
      </c>
      <c r="AJ1922">
        <f t="shared" ref="AJ1922:AJ1985" si="332">IF(OR(H1922="",I1922=""),"",IF(H1922&lt;&gt;I1922,1,""))</f>
        <v>1</v>
      </c>
      <c r="AK1922">
        <v>1</v>
      </c>
      <c r="AL1922" s="8">
        <f t="shared" ref="AL1922:AL1985" si="333">(N1922/1440)*1440</f>
        <v>95</v>
      </c>
      <c r="AM1922" s="8">
        <f t="shared" ref="AM1922:AM1985" si="334">((N1922/1440)-(N1922/1440)+MID(X1922,18,8))*1440</f>
        <v>0.11666666666666667</v>
      </c>
      <c r="AN1922" s="8">
        <f t="shared" ref="AN1922:AN1985" si="335">(((N1922/1440)-(N1922/1440))+MID(AC1922,18,8))*1440</f>
        <v>731.80000000000007</v>
      </c>
      <c r="AO1922" s="8">
        <f>Table1[[#This Row],[L1 Worked Time]]+Table1[[#This Row],[Idle Time]]+Table1[[#This Row],[L1 Pend Time]]</f>
        <v>826.91666666666674</v>
      </c>
      <c r="AP1922" s="1" t="str">
        <f t="shared" ref="AP1922:AP1985" si="336">TEXT(AR1922,"DDD")</f>
        <v>Sun</v>
      </c>
      <c r="AQ1922" s="6">
        <f>INT(Table1[[#This Row],[Create Date]])</f>
        <v>45053</v>
      </c>
      <c r="AR1922" s="2">
        <f t="shared" ref="AR1922:AR1985" si="337">IF(F1922="","",INT(MID(F1922,6,2)&amp;"-"&amp;MID(F1922,9,3)&amp;"-"&amp;MID(F1922,15,2)))</f>
        <v>45053</v>
      </c>
      <c r="AS1922" s="1" t="str">
        <f t="shared" ref="AS1922:AS1985" si="338">IF(F1922="","",MID(F1922,18,8))</f>
        <v>19:30:03</v>
      </c>
      <c r="AT1922" s="1" t="str">
        <f t="shared" ref="AT1922:AT1985" si="339">"Week"&amp;"-"&amp;(WEEKNUM(AR1922,2)-WEEKNUM(DATE(YEAR(AR1922),MONTH(AR1922),1),2)+1)</f>
        <v>Week-1</v>
      </c>
      <c r="AU1922" s="3">
        <f t="shared" ref="AU1922:AU1985" si="340">FLOOR(AS1922,1/24)</f>
        <v>0.79166666666666663</v>
      </c>
      <c r="AW1922">
        <v>0.11666666666666667</v>
      </c>
      <c r="AX1922">
        <v>95</v>
      </c>
      <c r="AY1922">
        <v>731.80000000000007</v>
      </c>
    </row>
    <row r="1923" spans="1:51" x14ac:dyDescent="0.25">
      <c r="A1923">
        <v>10080</v>
      </c>
      <c r="B1923" t="s">
        <v>59</v>
      </c>
      <c r="C1923" t="s">
        <v>60</v>
      </c>
      <c r="D1923" t="s">
        <v>43</v>
      </c>
      <c r="E1923" t="s">
        <v>1516</v>
      </c>
      <c r="F1923" t="s">
        <v>3953</v>
      </c>
      <c r="G1923" t="s">
        <v>46</v>
      </c>
      <c r="H1923" t="s">
        <v>47</v>
      </c>
      <c r="I1923" t="s">
        <v>63</v>
      </c>
      <c r="J1923" t="s">
        <v>48</v>
      </c>
      <c r="K1923" t="s">
        <v>167</v>
      </c>
      <c r="L1923" t="s">
        <v>50</v>
      </c>
      <c r="M1923" t="s">
        <v>122</v>
      </c>
      <c r="N1923">
        <v>2</v>
      </c>
      <c r="O1923" t="s">
        <v>48</v>
      </c>
      <c r="P1923" t="s">
        <v>52</v>
      </c>
      <c r="T1923" t="s">
        <v>105</v>
      </c>
      <c r="V1923" t="s">
        <v>48</v>
      </c>
      <c r="W1923" t="s">
        <v>54</v>
      </c>
      <c r="X1923" t="s">
        <v>55</v>
      </c>
      <c r="Y1923" t="s">
        <v>54</v>
      </c>
      <c r="Z1923" t="s">
        <v>1770</v>
      </c>
      <c r="AA1923" t="s">
        <v>54</v>
      </c>
      <c r="AB1923" t="s">
        <v>57</v>
      </c>
      <c r="AC1923" t="s">
        <v>3954</v>
      </c>
      <c r="AH1923">
        <f t="shared" si="330"/>
        <v>0</v>
      </c>
      <c r="AI1923">
        <f t="shared" si="331"/>
        <v>0</v>
      </c>
      <c r="AJ1923">
        <f t="shared" si="332"/>
        <v>1</v>
      </c>
      <c r="AK1923">
        <v>1</v>
      </c>
      <c r="AL1923" s="8">
        <f t="shared" si="333"/>
        <v>2</v>
      </c>
      <c r="AM1923" s="8">
        <f t="shared" si="334"/>
        <v>0.15000000000000002</v>
      </c>
      <c r="AN1923" s="8">
        <f t="shared" si="335"/>
        <v>176.68333333333334</v>
      </c>
      <c r="AO1923" s="8">
        <f>Table1[[#This Row],[L1 Worked Time]]+Table1[[#This Row],[Idle Time]]+Table1[[#This Row],[L1 Pend Time]]</f>
        <v>178.83333333333334</v>
      </c>
      <c r="AP1923" s="1" t="str">
        <f t="shared" si="336"/>
        <v>Sun</v>
      </c>
      <c r="AQ1923" s="6">
        <f>INT(Table1[[#This Row],[Create Date]])</f>
        <v>45053</v>
      </c>
      <c r="AR1923" s="2">
        <f t="shared" si="337"/>
        <v>45053</v>
      </c>
      <c r="AS1923" s="1" t="str">
        <f t="shared" si="338"/>
        <v>18:10:03</v>
      </c>
      <c r="AT1923" s="1" t="str">
        <f t="shared" si="339"/>
        <v>Week-1</v>
      </c>
      <c r="AU1923" s="3">
        <f t="shared" si="340"/>
        <v>0.75</v>
      </c>
      <c r="AW1923">
        <v>0.15000000000000002</v>
      </c>
      <c r="AX1923">
        <v>2</v>
      </c>
      <c r="AY1923">
        <v>176.68333333333334</v>
      </c>
    </row>
    <row r="1924" spans="1:51" x14ac:dyDescent="0.25">
      <c r="A1924">
        <v>10079</v>
      </c>
      <c r="B1924" t="s">
        <v>117</v>
      </c>
      <c r="C1924" t="s">
        <v>60</v>
      </c>
      <c r="D1924" t="s">
        <v>43</v>
      </c>
      <c r="E1924" t="s">
        <v>217</v>
      </c>
      <c r="F1924" t="s">
        <v>3955</v>
      </c>
      <c r="G1924" t="s">
        <v>46</v>
      </c>
      <c r="H1924" t="s">
        <v>63</v>
      </c>
      <c r="I1924" t="s">
        <v>63</v>
      </c>
      <c r="J1924" t="s">
        <v>112</v>
      </c>
      <c r="K1924" t="s">
        <v>121</v>
      </c>
      <c r="L1924" t="s">
        <v>50</v>
      </c>
      <c r="M1924" t="s">
        <v>114</v>
      </c>
      <c r="N1924">
        <v>57</v>
      </c>
      <c r="O1924" t="s">
        <v>48</v>
      </c>
      <c r="P1924" t="s">
        <v>123</v>
      </c>
      <c r="R1924" t="s">
        <v>124</v>
      </c>
      <c r="V1924" t="s">
        <v>48</v>
      </c>
      <c r="W1924" t="s">
        <v>54</v>
      </c>
      <c r="X1924" t="s">
        <v>142</v>
      </c>
      <c r="Y1924" t="s">
        <v>54</v>
      </c>
      <c r="Z1924" t="s">
        <v>3956</v>
      </c>
      <c r="AA1924" t="s">
        <v>54</v>
      </c>
      <c r="AB1924" t="s">
        <v>57</v>
      </c>
      <c r="AC1924" t="s">
        <v>57</v>
      </c>
      <c r="AH1924">
        <f t="shared" si="330"/>
        <v>0</v>
      </c>
      <c r="AI1924">
        <f t="shared" si="331"/>
        <v>1</v>
      </c>
      <c r="AJ1924" t="str">
        <f t="shared" si="332"/>
        <v/>
      </c>
      <c r="AK1924">
        <v>1</v>
      </c>
      <c r="AL1924" s="8">
        <f t="shared" si="333"/>
        <v>57</v>
      </c>
      <c r="AM1924" s="8">
        <f t="shared" si="334"/>
        <v>0.1</v>
      </c>
      <c r="AN1924" s="8">
        <f t="shared" si="335"/>
        <v>1.6666666666666666E-2</v>
      </c>
      <c r="AO1924" s="8">
        <f>Table1[[#This Row],[L1 Worked Time]]+Table1[[#This Row],[Idle Time]]+Table1[[#This Row],[L1 Pend Time]]</f>
        <v>57.116666666666667</v>
      </c>
      <c r="AP1924" s="1" t="str">
        <f t="shared" si="336"/>
        <v>Sun</v>
      </c>
      <c r="AQ1924" s="6">
        <f>INT(Table1[[#This Row],[Create Date]])</f>
        <v>45053</v>
      </c>
      <c r="AR1924" s="2">
        <f t="shared" si="337"/>
        <v>45053</v>
      </c>
      <c r="AS1924" s="1" t="str">
        <f t="shared" si="338"/>
        <v>17:40:05</v>
      </c>
      <c r="AT1924" s="1" t="str">
        <f t="shared" si="339"/>
        <v>Week-1</v>
      </c>
      <c r="AU1924" s="3">
        <f t="shared" si="340"/>
        <v>0.70833333333333326</v>
      </c>
      <c r="AW1924">
        <v>0.1</v>
      </c>
      <c r="AX1924">
        <v>57</v>
      </c>
      <c r="AY1924">
        <v>1.6666666666666666E-2</v>
      </c>
    </row>
    <row r="1925" spans="1:51" x14ac:dyDescent="0.25">
      <c r="A1925">
        <v>10078</v>
      </c>
      <c r="B1925" t="s">
        <v>59</v>
      </c>
      <c r="D1925" t="s">
        <v>43</v>
      </c>
      <c r="E1925" t="s">
        <v>2813</v>
      </c>
      <c r="F1925" t="s">
        <v>3957</v>
      </c>
      <c r="G1925" t="s">
        <v>120</v>
      </c>
      <c r="H1925" t="s">
        <v>72</v>
      </c>
      <c r="I1925" t="s">
        <v>72</v>
      </c>
      <c r="J1925" t="s">
        <v>64</v>
      </c>
      <c r="L1925" t="s">
        <v>50</v>
      </c>
      <c r="M1925" t="s">
        <v>65</v>
      </c>
      <c r="N1925">
        <v>3</v>
      </c>
      <c r="O1925" t="s">
        <v>48</v>
      </c>
      <c r="P1925" t="s">
        <v>66</v>
      </c>
      <c r="Q1925" t="s">
        <v>73</v>
      </c>
      <c r="V1925" t="s">
        <v>48</v>
      </c>
      <c r="W1925" t="s">
        <v>54</v>
      </c>
      <c r="X1925" t="s">
        <v>55</v>
      </c>
      <c r="Y1925" t="s">
        <v>54</v>
      </c>
      <c r="Z1925" t="s">
        <v>3182</v>
      </c>
      <c r="AA1925" t="s">
        <v>54</v>
      </c>
      <c r="AB1925" t="s">
        <v>57</v>
      </c>
      <c r="AC1925" t="s">
        <v>3958</v>
      </c>
      <c r="AH1925">
        <f t="shared" si="330"/>
        <v>0</v>
      </c>
      <c r="AI1925">
        <f t="shared" si="331"/>
        <v>1</v>
      </c>
      <c r="AJ1925" t="str">
        <f t="shared" si="332"/>
        <v/>
      </c>
      <c r="AK1925">
        <v>1</v>
      </c>
      <c r="AL1925" s="8">
        <f t="shared" si="333"/>
        <v>3</v>
      </c>
      <c r="AM1925" s="8">
        <f t="shared" si="334"/>
        <v>0.15000000000000002</v>
      </c>
      <c r="AN1925" s="8">
        <f t="shared" si="335"/>
        <v>163.76666666666665</v>
      </c>
      <c r="AO1925" s="8">
        <f>Table1[[#This Row],[L1 Worked Time]]+Table1[[#This Row],[Idle Time]]+Table1[[#This Row],[L1 Pend Time]]</f>
        <v>166.91666666666666</v>
      </c>
      <c r="AP1925" s="1" t="str">
        <f t="shared" si="336"/>
        <v>Sun</v>
      </c>
      <c r="AQ1925" s="6">
        <f>INT(Table1[[#This Row],[Create Date]])</f>
        <v>45053</v>
      </c>
      <c r="AR1925" s="2">
        <f t="shared" si="337"/>
        <v>45053</v>
      </c>
      <c r="AS1925" s="1" t="str">
        <f t="shared" si="338"/>
        <v>10:10:07</v>
      </c>
      <c r="AT1925" s="1" t="str">
        <f t="shared" si="339"/>
        <v>Week-1</v>
      </c>
      <c r="AU1925" s="3">
        <f t="shared" si="340"/>
        <v>0.41666666666666663</v>
      </c>
      <c r="AW1925">
        <v>0.15000000000000002</v>
      </c>
      <c r="AX1925">
        <v>3</v>
      </c>
      <c r="AY1925">
        <v>163.76666666666665</v>
      </c>
    </row>
    <row r="1926" spans="1:51" x14ac:dyDescent="0.25">
      <c r="A1926">
        <v>10077</v>
      </c>
      <c r="B1926" t="s">
        <v>41</v>
      </c>
      <c r="C1926" t="s">
        <v>60</v>
      </c>
      <c r="D1926" t="s">
        <v>43</v>
      </c>
      <c r="E1926" t="s">
        <v>110</v>
      </c>
      <c r="F1926" t="s">
        <v>3959</v>
      </c>
      <c r="G1926" t="s">
        <v>120</v>
      </c>
      <c r="H1926" t="s">
        <v>63</v>
      </c>
      <c r="I1926" t="s">
        <v>63</v>
      </c>
      <c r="J1926" t="s">
        <v>379</v>
      </c>
      <c r="K1926" t="s">
        <v>141</v>
      </c>
      <c r="L1926" t="s">
        <v>50</v>
      </c>
      <c r="M1926" t="s">
        <v>682</v>
      </c>
      <c r="N1926">
        <v>4</v>
      </c>
      <c r="O1926" t="s">
        <v>48</v>
      </c>
      <c r="P1926" t="s">
        <v>52</v>
      </c>
      <c r="T1926" t="s">
        <v>105</v>
      </c>
      <c r="V1926" t="s">
        <v>48</v>
      </c>
      <c r="W1926" t="s">
        <v>54</v>
      </c>
      <c r="X1926" t="s">
        <v>142</v>
      </c>
      <c r="Y1926" t="s">
        <v>54</v>
      </c>
      <c r="Z1926" t="s">
        <v>3960</v>
      </c>
      <c r="AA1926" t="s">
        <v>54</v>
      </c>
      <c r="AB1926" t="s">
        <v>57</v>
      </c>
      <c r="AC1926" t="s">
        <v>3961</v>
      </c>
      <c r="AH1926">
        <f t="shared" si="330"/>
        <v>0</v>
      </c>
      <c r="AI1926">
        <f t="shared" si="331"/>
        <v>1</v>
      </c>
      <c r="AJ1926" t="str">
        <f t="shared" si="332"/>
        <v/>
      </c>
      <c r="AK1926">
        <v>1</v>
      </c>
      <c r="AL1926" s="8">
        <f t="shared" si="333"/>
        <v>4</v>
      </c>
      <c r="AM1926" s="8">
        <f t="shared" si="334"/>
        <v>0.1</v>
      </c>
      <c r="AN1926" s="8">
        <f t="shared" si="335"/>
        <v>163.13333333333333</v>
      </c>
      <c r="AO1926" s="8">
        <f>Table1[[#This Row],[L1 Worked Time]]+Table1[[#This Row],[Idle Time]]+Table1[[#This Row],[L1 Pend Time]]</f>
        <v>167.23333333333332</v>
      </c>
      <c r="AP1926" s="1" t="str">
        <f t="shared" si="336"/>
        <v>Sun</v>
      </c>
      <c r="AQ1926" s="6">
        <f>INT(Table1[[#This Row],[Create Date]])</f>
        <v>45053</v>
      </c>
      <c r="AR1926" s="2">
        <f t="shared" si="337"/>
        <v>45053</v>
      </c>
      <c r="AS1926" s="1" t="str">
        <f t="shared" si="338"/>
        <v>09:40:03</v>
      </c>
      <c r="AT1926" s="1" t="str">
        <f t="shared" si="339"/>
        <v>Week-1</v>
      </c>
      <c r="AU1926" s="3">
        <f t="shared" si="340"/>
        <v>0.375</v>
      </c>
      <c r="AW1926">
        <v>0.1</v>
      </c>
      <c r="AX1926">
        <v>4</v>
      </c>
      <c r="AY1926">
        <v>163.13333333333333</v>
      </c>
    </row>
    <row r="1927" spans="1:51" x14ac:dyDescent="0.25">
      <c r="A1927">
        <v>10120</v>
      </c>
      <c r="B1927" t="s">
        <v>59</v>
      </c>
      <c r="C1927" t="s">
        <v>60</v>
      </c>
      <c r="D1927" t="s">
        <v>43</v>
      </c>
      <c r="E1927" t="s">
        <v>1001</v>
      </c>
      <c r="F1927" t="s">
        <v>3850</v>
      </c>
      <c r="G1927" t="s">
        <v>46</v>
      </c>
      <c r="H1927" t="s">
        <v>72</v>
      </c>
      <c r="I1927" t="s">
        <v>72</v>
      </c>
      <c r="J1927" t="s">
        <v>64</v>
      </c>
      <c r="L1927" t="s">
        <v>50</v>
      </c>
      <c r="M1927" t="s">
        <v>65</v>
      </c>
      <c r="N1927">
        <v>6</v>
      </c>
      <c r="O1927" t="s">
        <v>48</v>
      </c>
      <c r="P1927" t="s">
        <v>66</v>
      </c>
      <c r="Q1927" t="s">
        <v>73</v>
      </c>
      <c r="V1927" t="s">
        <v>48</v>
      </c>
      <c r="W1927" t="s">
        <v>54</v>
      </c>
      <c r="X1927" t="s">
        <v>78</v>
      </c>
      <c r="Y1927" t="s">
        <v>54</v>
      </c>
      <c r="Z1927" t="s">
        <v>779</v>
      </c>
      <c r="AA1927" t="s">
        <v>54</v>
      </c>
      <c r="AB1927" t="s">
        <v>57</v>
      </c>
      <c r="AC1927" t="s">
        <v>57</v>
      </c>
      <c r="AH1927">
        <f t="shared" si="330"/>
        <v>0</v>
      </c>
      <c r="AI1927">
        <f t="shared" si="331"/>
        <v>1</v>
      </c>
      <c r="AJ1927" t="str">
        <f t="shared" si="332"/>
        <v/>
      </c>
      <c r="AK1927">
        <v>1</v>
      </c>
      <c r="AL1927" s="8">
        <f t="shared" si="333"/>
        <v>6</v>
      </c>
      <c r="AM1927" s="8">
        <f t="shared" si="334"/>
        <v>0.13333333333333333</v>
      </c>
      <c r="AN1927" s="8">
        <f t="shared" si="335"/>
        <v>1.6666666666666666E-2</v>
      </c>
      <c r="AO1927" s="8">
        <f>Table1[[#This Row],[L1 Worked Time]]+Table1[[#This Row],[Idle Time]]+Table1[[#This Row],[L1 Pend Time]]</f>
        <v>6.15</v>
      </c>
      <c r="AP1927" s="1" t="str">
        <f t="shared" si="336"/>
        <v>Mon</v>
      </c>
      <c r="AQ1927" s="6">
        <f>INT(Table1[[#This Row],[Create Date]])</f>
        <v>45054</v>
      </c>
      <c r="AR1927" s="2">
        <f t="shared" si="337"/>
        <v>45054</v>
      </c>
      <c r="AS1927" s="1" t="str">
        <f t="shared" si="338"/>
        <v>22:20:05</v>
      </c>
      <c r="AT1927" s="1" t="str">
        <f t="shared" si="339"/>
        <v>Week-2</v>
      </c>
      <c r="AU1927" s="3">
        <f t="shared" si="340"/>
        <v>0.91666666666666663</v>
      </c>
      <c r="AW1927">
        <v>0.13333333333333333</v>
      </c>
      <c r="AX1927">
        <v>6</v>
      </c>
      <c r="AY1927">
        <v>1.6666666666666666E-2</v>
      </c>
    </row>
    <row r="1928" spans="1:51" x14ac:dyDescent="0.25">
      <c r="A1928">
        <v>10119</v>
      </c>
      <c r="B1928" t="s">
        <v>59</v>
      </c>
      <c r="C1928" t="s">
        <v>60</v>
      </c>
      <c r="D1928" t="s">
        <v>43</v>
      </c>
      <c r="E1928" t="s">
        <v>1001</v>
      </c>
      <c r="F1928" t="s">
        <v>3851</v>
      </c>
      <c r="G1928" t="s">
        <v>46</v>
      </c>
      <c r="H1928" t="s">
        <v>72</v>
      </c>
      <c r="I1928" t="s">
        <v>72</v>
      </c>
      <c r="J1928" t="s">
        <v>64</v>
      </c>
      <c r="L1928" t="s">
        <v>50</v>
      </c>
      <c r="M1928" t="s">
        <v>65</v>
      </c>
      <c r="N1928">
        <v>6</v>
      </c>
      <c r="O1928" t="s">
        <v>48</v>
      </c>
      <c r="P1928" t="s">
        <v>66</v>
      </c>
      <c r="Q1928" t="s">
        <v>73</v>
      </c>
      <c r="V1928" t="s">
        <v>48</v>
      </c>
      <c r="W1928" t="s">
        <v>54</v>
      </c>
      <c r="X1928" t="s">
        <v>89</v>
      </c>
      <c r="Y1928" t="s">
        <v>54</v>
      </c>
      <c r="Z1928" t="s">
        <v>3852</v>
      </c>
      <c r="AA1928" t="s">
        <v>54</v>
      </c>
      <c r="AB1928" t="s">
        <v>57</v>
      </c>
      <c r="AC1928" t="s">
        <v>3853</v>
      </c>
      <c r="AH1928">
        <f t="shared" si="330"/>
        <v>0</v>
      </c>
      <c r="AI1928">
        <f t="shared" si="331"/>
        <v>1</v>
      </c>
      <c r="AJ1928" t="str">
        <f t="shared" si="332"/>
        <v/>
      </c>
      <c r="AK1928">
        <v>1</v>
      </c>
      <c r="AL1928" s="8">
        <f t="shared" si="333"/>
        <v>6</v>
      </c>
      <c r="AM1928" s="8">
        <f t="shared" si="334"/>
        <v>0.16666666666666666</v>
      </c>
      <c r="AN1928" s="8">
        <f t="shared" si="335"/>
        <v>37.86666666666666</v>
      </c>
      <c r="AO1928" s="8">
        <f>Table1[[#This Row],[L1 Worked Time]]+Table1[[#This Row],[Idle Time]]+Table1[[#This Row],[L1 Pend Time]]</f>
        <v>44.033333333333324</v>
      </c>
      <c r="AP1928" s="1" t="str">
        <f t="shared" si="336"/>
        <v>Mon</v>
      </c>
      <c r="AQ1928" s="6">
        <f>INT(Table1[[#This Row],[Create Date]])</f>
        <v>45054</v>
      </c>
      <c r="AR1928" s="2">
        <f t="shared" si="337"/>
        <v>45054</v>
      </c>
      <c r="AS1928" s="1" t="str">
        <f t="shared" si="338"/>
        <v>21:30:05</v>
      </c>
      <c r="AT1928" s="1" t="str">
        <f t="shared" si="339"/>
        <v>Week-2</v>
      </c>
      <c r="AU1928" s="3">
        <f t="shared" si="340"/>
        <v>0.875</v>
      </c>
      <c r="AW1928">
        <v>0.16666666666666666</v>
      </c>
      <c r="AX1928">
        <v>6</v>
      </c>
      <c r="AY1928">
        <v>37.86666666666666</v>
      </c>
    </row>
    <row r="1929" spans="1:51" x14ac:dyDescent="0.25">
      <c r="A1929">
        <v>10118</v>
      </c>
      <c r="B1929" t="s">
        <v>59</v>
      </c>
      <c r="C1929" t="s">
        <v>60</v>
      </c>
      <c r="D1929" t="s">
        <v>43</v>
      </c>
      <c r="E1929" t="s">
        <v>1001</v>
      </c>
      <c r="F1929" t="s">
        <v>3854</v>
      </c>
      <c r="G1929" t="s">
        <v>46</v>
      </c>
      <c r="H1929" t="s">
        <v>72</v>
      </c>
      <c r="I1929" t="s">
        <v>72</v>
      </c>
      <c r="J1929" t="s">
        <v>64</v>
      </c>
      <c r="L1929" t="s">
        <v>50</v>
      </c>
      <c r="M1929" t="s">
        <v>65</v>
      </c>
      <c r="N1929">
        <v>4</v>
      </c>
      <c r="O1929" t="s">
        <v>48</v>
      </c>
      <c r="P1929" t="s">
        <v>66</v>
      </c>
      <c r="Q1929" t="s">
        <v>73</v>
      </c>
      <c r="V1929" t="s">
        <v>48</v>
      </c>
      <c r="W1929" t="s">
        <v>54</v>
      </c>
      <c r="X1929" t="s">
        <v>84</v>
      </c>
      <c r="Y1929" t="s">
        <v>54</v>
      </c>
      <c r="Z1929" t="s">
        <v>2755</v>
      </c>
      <c r="AA1929" t="s">
        <v>54</v>
      </c>
      <c r="AB1929" t="s">
        <v>57</v>
      </c>
      <c r="AC1929" t="s">
        <v>3855</v>
      </c>
      <c r="AH1929">
        <f t="shared" si="330"/>
        <v>0</v>
      </c>
      <c r="AI1929">
        <f t="shared" si="331"/>
        <v>1</v>
      </c>
      <c r="AJ1929" t="str">
        <f t="shared" si="332"/>
        <v/>
      </c>
      <c r="AK1929">
        <v>1</v>
      </c>
      <c r="AL1929" s="8">
        <f t="shared" si="333"/>
        <v>4</v>
      </c>
      <c r="AM1929" s="8">
        <f t="shared" si="334"/>
        <v>0.18333333333333332</v>
      </c>
      <c r="AN1929" s="8">
        <f t="shared" si="335"/>
        <v>92.933333333333351</v>
      </c>
      <c r="AO1929" s="8">
        <f>Table1[[#This Row],[L1 Worked Time]]+Table1[[#This Row],[Idle Time]]+Table1[[#This Row],[L1 Pend Time]]</f>
        <v>97.116666666666688</v>
      </c>
      <c r="AP1929" s="1" t="str">
        <f t="shared" si="336"/>
        <v>Mon</v>
      </c>
      <c r="AQ1929" s="6">
        <f>INT(Table1[[#This Row],[Create Date]])</f>
        <v>45054</v>
      </c>
      <c r="AR1929" s="2">
        <f t="shared" si="337"/>
        <v>45054</v>
      </c>
      <c r="AS1929" s="1" t="str">
        <f t="shared" si="338"/>
        <v>20:30:09</v>
      </c>
      <c r="AT1929" s="1" t="str">
        <f t="shared" si="339"/>
        <v>Week-2</v>
      </c>
      <c r="AU1929" s="3">
        <f t="shared" si="340"/>
        <v>0.83333333333333326</v>
      </c>
      <c r="AW1929">
        <v>0.18333333333333332</v>
      </c>
      <c r="AX1929">
        <v>4</v>
      </c>
      <c r="AY1929">
        <v>92.933333333333351</v>
      </c>
    </row>
    <row r="1930" spans="1:51" x14ac:dyDescent="0.25">
      <c r="A1930">
        <v>10117</v>
      </c>
      <c r="B1930" t="s">
        <v>59</v>
      </c>
      <c r="C1930" t="s">
        <v>60</v>
      </c>
      <c r="D1930" t="s">
        <v>43</v>
      </c>
      <c r="E1930" t="s">
        <v>1001</v>
      </c>
      <c r="F1930" t="s">
        <v>3856</v>
      </c>
      <c r="G1930" t="s">
        <v>46</v>
      </c>
      <c r="H1930" t="s">
        <v>72</v>
      </c>
      <c r="I1930" t="s">
        <v>72</v>
      </c>
      <c r="J1930" t="s">
        <v>48</v>
      </c>
      <c r="L1930" t="s">
        <v>50</v>
      </c>
      <c r="M1930" t="s">
        <v>65</v>
      </c>
      <c r="N1930">
        <v>16</v>
      </c>
      <c r="O1930" t="s">
        <v>48</v>
      </c>
      <c r="P1930" t="s">
        <v>66</v>
      </c>
      <c r="Q1930" t="s">
        <v>73</v>
      </c>
      <c r="V1930" t="s">
        <v>48</v>
      </c>
      <c r="W1930" t="s">
        <v>54</v>
      </c>
      <c r="X1930" t="s">
        <v>84</v>
      </c>
      <c r="Y1930" t="s">
        <v>54</v>
      </c>
      <c r="Z1930" t="s">
        <v>3857</v>
      </c>
      <c r="AA1930" t="s">
        <v>54</v>
      </c>
      <c r="AB1930" t="s">
        <v>57</v>
      </c>
      <c r="AC1930" t="s">
        <v>3858</v>
      </c>
      <c r="AH1930">
        <f t="shared" si="330"/>
        <v>0</v>
      </c>
      <c r="AI1930">
        <f t="shared" si="331"/>
        <v>1</v>
      </c>
      <c r="AJ1930" t="str">
        <f t="shared" si="332"/>
        <v/>
      </c>
      <c r="AK1930">
        <v>1</v>
      </c>
      <c r="AL1930" s="8">
        <f t="shared" si="333"/>
        <v>16</v>
      </c>
      <c r="AM1930" s="8">
        <f t="shared" si="334"/>
        <v>0.18333333333333332</v>
      </c>
      <c r="AN1930" s="8">
        <f t="shared" si="335"/>
        <v>127.93333333333332</v>
      </c>
      <c r="AO1930" s="8">
        <f>Table1[[#This Row],[L1 Worked Time]]+Table1[[#This Row],[Idle Time]]+Table1[[#This Row],[L1 Pend Time]]</f>
        <v>144.11666666666665</v>
      </c>
      <c r="AP1930" s="1" t="str">
        <f t="shared" si="336"/>
        <v>Mon</v>
      </c>
      <c r="AQ1930" s="6">
        <f>INT(Table1[[#This Row],[Create Date]])</f>
        <v>45054</v>
      </c>
      <c r="AR1930" s="2">
        <f t="shared" si="337"/>
        <v>45054</v>
      </c>
      <c r="AS1930" s="1" t="str">
        <f t="shared" si="338"/>
        <v>19:50:06</v>
      </c>
      <c r="AT1930" s="1" t="str">
        <f t="shared" si="339"/>
        <v>Week-2</v>
      </c>
      <c r="AU1930" s="3">
        <f t="shared" si="340"/>
        <v>0.79166666666666663</v>
      </c>
      <c r="AW1930">
        <v>0.18333333333333332</v>
      </c>
      <c r="AX1930">
        <v>16</v>
      </c>
      <c r="AY1930">
        <v>127.93333333333332</v>
      </c>
    </row>
    <row r="1931" spans="1:51" x14ac:dyDescent="0.25">
      <c r="A1931">
        <v>10116</v>
      </c>
      <c r="B1931" t="s">
        <v>59</v>
      </c>
      <c r="C1931" t="s">
        <v>60</v>
      </c>
      <c r="D1931" t="s">
        <v>43</v>
      </c>
      <c r="E1931" t="s">
        <v>3859</v>
      </c>
      <c r="F1931" t="s">
        <v>3860</v>
      </c>
      <c r="G1931" t="s">
        <v>140</v>
      </c>
      <c r="H1931" t="s">
        <v>72</v>
      </c>
      <c r="I1931" t="s">
        <v>72</v>
      </c>
      <c r="J1931" t="s">
        <v>64</v>
      </c>
      <c r="L1931" t="s">
        <v>50</v>
      </c>
      <c r="M1931" t="s">
        <v>65</v>
      </c>
      <c r="N1931">
        <v>145</v>
      </c>
      <c r="O1931" t="s">
        <v>48</v>
      </c>
      <c r="P1931" t="s">
        <v>66</v>
      </c>
      <c r="Q1931" t="s">
        <v>73</v>
      </c>
      <c r="V1931" t="s">
        <v>48</v>
      </c>
      <c r="W1931" t="s">
        <v>54</v>
      </c>
      <c r="X1931" t="s">
        <v>89</v>
      </c>
      <c r="Y1931" t="s">
        <v>54</v>
      </c>
      <c r="Z1931" t="s">
        <v>3861</v>
      </c>
      <c r="AA1931" t="s">
        <v>54</v>
      </c>
      <c r="AB1931" t="s">
        <v>57</v>
      </c>
      <c r="AC1931" t="s">
        <v>3862</v>
      </c>
      <c r="AH1931">
        <f t="shared" si="330"/>
        <v>0</v>
      </c>
      <c r="AI1931">
        <f t="shared" si="331"/>
        <v>1</v>
      </c>
      <c r="AJ1931" t="str">
        <f t="shared" si="332"/>
        <v/>
      </c>
      <c r="AK1931">
        <v>1</v>
      </c>
      <c r="AL1931" s="8">
        <f t="shared" si="333"/>
        <v>145</v>
      </c>
      <c r="AM1931" s="8">
        <f t="shared" si="334"/>
        <v>0.16666666666666666</v>
      </c>
      <c r="AN1931" s="8">
        <f t="shared" si="335"/>
        <v>329.31666666666666</v>
      </c>
      <c r="AO1931" s="8">
        <f>Table1[[#This Row],[L1 Worked Time]]+Table1[[#This Row],[Idle Time]]+Table1[[#This Row],[L1 Pend Time]]</f>
        <v>474.48333333333335</v>
      </c>
      <c r="AP1931" s="1" t="str">
        <f t="shared" si="336"/>
        <v>Mon</v>
      </c>
      <c r="AQ1931" s="6">
        <f>INT(Table1[[#This Row],[Create Date]])</f>
        <v>45054</v>
      </c>
      <c r="AR1931" s="2">
        <f t="shared" si="337"/>
        <v>45054</v>
      </c>
      <c r="AS1931" s="1" t="str">
        <f t="shared" si="338"/>
        <v>19:50:05</v>
      </c>
      <c r="AT1931" s="1" t="str">
        <f t="shared" si="339"/>
        <v>Week-2</v>
      </c>
      <c r="AU1931" s="3">
        <f t="shared" si="340"/>
        <v>0.79166666666666663</v>
      </c>
      <c r="AW1931">
        <v>0.16666666666666666</v>
      </c>
      <c r="AX1931">
        <v>145</v>
      </c>
      <c r="AY1931">
        <v>329.31666666666666</v>
      </c>
    </row>
    <row r="1932" spans="1:51" x14ac:dyDescent="0.25">
      <c r="A1932">
        <v>10115</v>
      </c>
      <c r="B1932" t="s">
        <v>41</v>
      </c>
      <c r="C1932" t="s">
        <v>60</v>
      </c>
      <c r="D1932" t="s">
        <v>43</v>
      </c>
      <c r="E1932" t="s">
        <v>3863</v>
      </c>
      <c r="F1932" t="s">
        <v>3864</v>
      </c>
      <c r="G1932" t="s">
        <v>46</v>
      </c>
      <c r="H1932" t="s">
        <v>47</v>
      </c>
      <c r="I1932" t="s">
        <v>47</v>
      </c>
      <c r="J1932" t="s">
        <v>112</v>
      </c>
      <c r="K1932" t="s">
        <v>3865</v>
      </c>
      <c r="L1932" t="s">
        <v>50</v>
      </c>
      <c r="M1932" t="s">
        <v>682</v>
      </c>
      <c r="N1932">
        <v>59</v>
      </c>
      <c r="O1932" t="s">
        <v>48</v>
      </c>
      <c r="P1932" t="s">
        <v>52</v>
      </c>
      <c r="T1932" t="s">
        <v>3866</v>
      </c>
      <c r="V1932" t="s">
        <v>48</v>
      </c>
      <c r="W1932" t="s">
        <v>54</v>
      </c>
      <c r="X1932" t="s">
        <v>89</v>
      </c>
      <c r="Y1932" t="s">
        <v>54</v>
      </c>
      <c r="Z1932" t="s">
        <v>3867</v>
      </c>
      <c r="AA1932" t="s">
        <v>54</v>
      </c>
      <c r="AB1932" t="s">
        <v>57</v>
      </c>
      <c r="AC1932" t="s">
        <v>1626</v>
      </c>
      <c r="AH1932">
        <f t="shared" si="330"/>
        <v>0</v>
      </c>
      <c r="AI1932">
        <f t="shared" si="331"/>
        <v>1</v>
      </c>
      <c r="AJ1932" t="str">
        <f t="shared" si="332"/>
        <v/>
      </c>
      <c r="AK1932">
        <v>1</v>
      </c>
      <c r="AL1932" s="8">
        <f t="shared" si="333"/>
        <v>59</v>
      </c>
      <c r="AM1932" s="8">
        <f t="shared" si="334"/>
        <v>0.16666666666666666</v>
      </c>
      <c r="AN1932" s="8">
        <f t="shared" si="335"/>
        <v>45.683333333333323</v>
      </c>
      <c r="AO1932" s="8">
        <f>Table1[[#This Row],[L1 Worked Time]]+Table1[[#This Row],[Idle Time]]+Table1[[#This Row],[L1 Pend Time]]</f>
        <v>104.85</v>
      </c>
      <c r="AP1932" s="1" t="str">
        <f t="shared" si="336"/>
        <v>Mon</v>
      </c>
      <c r="AQ1932" s="6">
        <f>INT(Table1[[#This Row],[Create Date]])</f>
        <v>45054</v>
      </c>
      <c r="AR1932" s="2">
        <f t="shared" si="337"/>
        <v>45054</v>
      </c>
      <c r="AS1932" s="1" t="str">
        <f t="shared" si="338"/>
        <v>16:50:15</v>
      </c>
      <c r="AT1932" s="1" t="str">
        <f t="shared" si="339"/>
        <v>Week-2</v>
      </c>
      <c r="AU1932" s="3">
        <f t="shared" si="340"/>
        <v>0.66666666666666663</v>
      </c>
      <c r="AW1932">
        <v>0.16666666666666666</v>
      </c>
      <c r="AX1932">
        <v>59</v>
      </c>
      <c r="AY1932">
        <v>45.683333333333323</v>
      </c>
    </row>
    <row r="1933" spans="1:51" x14ac:dyDescent="0.25">
      <c r="A1933">
        <v>10114</v>
      </c>
      <c r="B1933" t="s">
        <v>59</v>
      </c>
      <c r="C1933" t="s">
        <v>60</v>
      </c>
      <c r="D1933" t="s">
        <v>43</v>
      </c>
      <c r="E1933" t="s">
        <v>3868</v>
      </c>
      <c r="F1933" t="s">
        <v>3869</v>
      </c>
      <c r="G1933" t="s">
        <v>2165</v>
      </c>
      <c r="H1933" t="s">
        <v>72</v>
      </c>
      <c r="I1933" t="s">
        <v>72</v>
      </c>
      <c r="J1933" t="s">
        <v>64</v>
      </c>
      <c r="L1933" t="s">
        <v>50</v>
      </c>
      <c r="M1933" t="s">
        <v>65</v>
      </c>
      <c r="N1933">
        <v>62</v>
      </c>
      <c r="O1933" t="s">
        <v>48</v>
      </c>
      <c r="P1933" t="s">
        <v>66</v>
      </c>
      <c r="Q1933" t="s">
        <v>73</v>
      </c>
      <c r="V1933" t="s">
        <v>48</v>
      </c>
      <c r="W1933" t="s">
        <v>54</v>
      </c>
      <c r="X1933" t="s">
        <v>2860</v>
      </c>
      <c r="Y1933" t="s">
        <v>54</v>
      </c>
      <c r="Z1933" t="s">
        <v>3870</v>
      </c>
      <c r="AA1933" t="s">
        <v>54</v>
      </c>
      <c r="AB1933" t="s">
        <v>57</v>
      </c>
      <c r="AC1933" t="s">
        <v>3871</v>
      </c>
      <c r="AH1933">
        <f t="shared" si="330"/>
        <v>0</v>
      </c>
      <c r="AI1933">
        <f t="shared" si="331"/>
        <v>1</v>
      </c>
      <c r="AJ1933" t="str">
        <f t="shared" si="332"/>
        <v/>
      </c>
      <c r="AK1933">
        <v>1</v>
      </c>
      <c r="AL1933" s="8">
        <f t="shared" si="333"/>
        <v>62</v>
      </c>
      <c r="AM1933" s="8">
        <f t="shared" si="334"/>
        <v>0.46666666666666667</v>
      </c>
      <c r="AN1933" s="8">
        <f t="shared" si="335"/>
        <v>9.15</v>
      </c>
      <c r="AO1933" s="8">
        <f>Table1[[#This Row],[L1 Worked Time]]+Table1[[#This Row],[Idle Time]]+Table1[[#This Row],[L1 Pend Time]]</f>
        <v>71.616666666666674</v>
      </c>
      <c r="AP1933" s="1" t="str">
        <f t="shared" si="336"/>
        <v>Mon</v>
      </c>
      <c r="AQ1933" s="6">
        <f>INT(Table1[[#This Row],[Create Date]])</f>
        <v>45054</v>
      </c>
      <c r="AR1933" s="2">
        <f t="shared" si="337"/>
        <v>45054</v>
      </c>
      <c r="AS1933" s="1" t="str">
        <f t="shared" si="338"/>
        <v>14:40:05</v>
      </c>
      <c r="AT1933" s="1" t="str">
        <f t="shared" si="339"/>
        <v>Week-2</v>
      </c>
      <c r="AU1933" s="3">
        <f t="shared" si="340"/>
        <v>0.58333333333333326</v>
      </c>
      <c r="AW1933">
        <v>0.46666666666666667</v>
      </c>
      <c r="AX1933">
        <v>62</v>
      </c>
      <c r="AY1933">
        <v>9.15</v>
      </c>
    </row>
    <row r="1934" spans="1:51" x14ac:dyDescent="0.25">
      <c r="A1934">
        <v>10113</v>
      </c>
      <c r="B1934" t="s">
        <v>59</v>
      </c>
      <c r="C1934" t="s">
        <v>109</v>
      </c>
      <c r="D1934" t="s">
        <v>43</v>
      </c>
      <c r="E1934" t="s">
        <v>1001</v>
      </c>
      <c r="F1934" t="s">
        <v>3872</v>
      </c>
      <c r="G1934" t="s">
        <v>2165</v>
      </c>
      <c r="H1934" t="s">
        <v>72</v>
      </c>
      <c r="I1934" t="s">
        <v>72</v>
      </c>
      <c r="J1934" t="s">
        <v>64</v>
      </c>
      <c r="L1934" t="s">
        <v>50</v>
      </c>
      <c r="M1934" t="s">
        <v>65</v>
      </c>
      <c r="N1934">
        <v>27</v>
      </c>
      <c r="O1934" t="s">
        <v>48</v>
      </c>
      <c r="P1934" t="s">
        <v>66</v>
      </c>
      <c r="Q1934" t="s">
        <v>73</v>
      </c>
      <c r="V1934" t="s">
        <v>48</v>
      </c>
      <c r="W1934" t="s">
        <v>54</v>
      </c>
      <c r="X1934" t="s">
        <v>3873</v>
      </c>
      <c r="Y1934" t="s">
        <v>54</v>
      </c>
      <c r="Z1934" t="s">
        <v>3874</v>
      </c>
      <c r="AA1934" t="s">
        <v>54</v>
      </c>
      <c r="AB1934" t="s">
        <v>57</v>
      </c>
      <c r="AC1934" t="s">
        <v>3639</v>
      </c>
      <c r="AH1934">
        <f t="shared" si="330"/>
        <v>0</v>
      </c>
      <c r="AI1934">
        <f t="shared" si="331"/>
        <v>1</v>
      </c>
      <c r="AJ1934" t="str">
        <f t="shared" si="332"/>
        <v/>
      </c>
      <c r="AK1934">
        <v>1</v>
      </c>
      <c r="AL1934" s="8">
        <f t="shared" si="333"/>
        <v>27</v>
      </c>
      <c r="AM1934" s="8">
        <f t="shared" si="334"/>
        <v>1.7</v>
      </c>
      <c r="AN1934" s="8">
        <f t="shared" si="335"/>
        <v>40.299999999999997</v>
      </c>
      <c r="AO1934" s="8">
        <f>Table1[[#This Row],[L1 Worked Time]]+Table1[[#This Row],[Idle Time]]+Table1[[#This Row],[L1 Pend Time]]</f>
        <v>69</v>
      </c>
      <c r="AP1934" s="1" t="str">
        <f t="shared" si="336"/>
        <v>Mon</v>
      </c>
      <c r="AQ1934" s="6">
        <f>INT(Table1[[#This Row],[Create Date]])</f>
        <v>45054</v>
      </c>
      <c r="AR1934" s="2">
        <f t="shared" si="337"/>
        <v>45054</v>
      </c>
      <c r="AS1934" s="1" t="str">
        <f t="shared" si="338"/>
        <v>13:20:05</v>
      </c>
      <c r="AT1934" s="1" t="str">
        <f t="shared" si="339"/>
        <v>Week-2</v>
      </c>
      <c r="AU1934" s="3">
        <f t="shared" si="340"/>
        <v>0.54166666666666663</v>
      </c>
      <c r="AW1934">
        <v>1.7</v>
      </c>
      <c r="AX1934">
        <v>27</v>
      </c>
      <c r="AY1934">
        <v>40.299999999999997</v>
      </c>
    </row>
    <row r="1935" spans="1:51" x14ac:dyDescent="0.25">
      <c r="A1935">
        <v>10112</v>
      </c>
      <c r="B1935" t="s">
        <v>41</v>
      </c>
      <c r="C1935" t="s">
        <v>109</v>
      </c>
      <c r="D1935" t="s">
        <v>43</v>
      </c>
      <c r="E1935" t="s">
        <v>110</v>
      </c>
      <c r="F1935" t="s">
        <v>3875</v>
      </c>
      <c r="G1935" t="s">
        <v>82</v>
      </c>
      <c r="H1935" t="s">
        <v>63</v>
      </c>
      <c r="I1935" t="s">
        <v>63</v>
      </c>
      <c r="J1935" t="s">
        <v>112</v>
      </c>
      <c r="K1935" t="s">
        <v>141</v>
      </c>
      <c r="L1935" t="s">
        <v>50</v>
      </c>
      <c r="M1935" t="s">
        <v>114</v>
      </c>
      <c r="N1935">
        <v>0</v>
      </c>
      <c r="O1935" t="s">
        <v>48</v>
      </c>
      <c r="P1935" t="s">
        <v>52</v>
      </c>
      <c r="T1935" t="s">
        <v>105</v>
      </c>
      <c r="V1935" t="s">
        <v>48</v>
      </c>
      <c r="W1935" t="s">
        <v>54</v>
      </c>
      <c r="X1935" t="s">
        <v>954</v>
      </c>
      <c r="Y1935" t="s">
        <v>54</v>
      </c>
      <c r="Z1935" t="s">
        <v>254</v>
      </c>
      <c r="AA1935" t="s">
        <v>54</v>
      </c>
      <c r="AB1935" t="s">
        <v>57</v>
      </c>
      <c r="AC1935" t="s">
        <v>3876</v>
      </c>
      <c r="AH1935">
        <f t="shared" si="330"/>
        <v>0</v>
      </c>
      <c r="AI1935">
        <f t="shared" si="331"/>
        <v>1</v>
      </c>
      <c r="AJ1935" t="str">
        <f t="shared" si="332"/>
        <v/>
      </c>
      <c r="AK1935">
        <v>1</v>
      </c>
      <c r="AL1935" s="8">
        <f t="shared" si="333"/>
        <v>0</v>
      </c>
      <c r="AM1935" s="8">
        <f t="shared" si="334"/>
        <v>0.6333333333333333</v>
      </c>
      <c r="AN1935" s="8">
        <f t="shared" si="335"/>
        <v>157.41666666666666</v>
      </c>
      <c r="AO1935" s="8">
        <f>Table1[[#This Row],[L1 Worked Time]]+Table1[[#This Row],[Idle Time]]+Table1[[#This Row],[L1 Pend Time]]</f>
        <v>158.04999999999998</v>
      </c>
      <c r="AP1935" s="1" t="str">
        <f t="shared" si="336"/>
        <v>Mon</v>
      </c>
      <c r="AQ1935" s="6">
        <f>INT(Table1[[#This Row],[Create Date]])</f>
        <v>45054</v>
      </c>
      <c r="AR1935" s="2">
        <f t="shared" si="337"/>
        <v>45054</v>
      </c>
      <c r="AS1935" s="1" t="str">
        <f t="shared" si="338"/>
        <v>13:00:20</v>
      </c>
      <c r="AT1935" s="1" t="str">
        <f t="shared" si="339"/>
        <v>Week-2</v>
      </c>
      <c r="AU1935" s="3">
        <f t="shared" si="340"/>
        <v>0.54166666666666663</v>
      </c>
      <c r="AW1935">
        <v>0.6333333333333333</v>
      </c>
      <c r="AX1935">
        <v>0</v>
      </c>
      <c r="AY1935">
        <v>157.41666666666666</v>
      </c>
    </row>
    <row r="1936" spans="1:51" x14ac:dyDescent="0.25">
      <c r="A1936">
        <v>10111</v>
      </c>
      <c r="B1936" t="s">
        <v>59</v>
      </c>
      <c r="C1936" t="s">
        <v>109</v>
      </c>
      <c r="D1936" t="s">
        <v>43</v>
      </c>
      <c r="E1936" t="s">
        <v>1001</v>
      </c>
      <c r="F1936" t="s">
        <v>3877</v>
      </c>
      <c r="G1936" t="s">
        <v>2165</v>
      </c>
      <c r="H1936" t="s">
        <v>72</v>
      </c>
      <c r="I1936" t="s">
        <v>72</v>
      </c>
      <c r="J1936" t="s">
        <v>64</v>
      </c>
      <c r="L1936" t="s">
        <v>50</v>
      </c>
      <c r="M1936" t="s">
        <v>65</v>
      </c>
      <c r="N1936">
        <v>16</v>
      </c>
      <c r="O1936" t="s">
        <v>48</v>
      </c>
      <c r="P1936" t="s">
        <v>66</v>
      </c>
      <c r="Q1936" t="s">
        <v>73</v>
      </c>
      <c r="V1936" t="s">
        <v>48</v>
      </c>
      <c r="W1936" t="s">
        <v>54</v>
      </c>
      <c r="X1936" t="s">
        <v>78</v>
      </c>
      <c r="Y1936" t="s">
        <v>54</v>
      </c>
      <c r="Z1936" t="s">
        <v>3878</v>
      </c>
      <c r="AA1936" t="s">
        <v>54</v>
      </c>
      <c r="AB1936" t="s">
        <v>57</v>
      </c>
      <c r="AC1936" t="s">
        <v>3879</v>
      </c>
      <c r="AH1936">
        <f t="shared" si="330"/>
        <v>0</v>
      </c>
      <c r="AI1936">
        <f t="shared" si="331"/>
        <v>1</v>
      </c>
      <c r="AJ1936" t="str">
        <f t="shared" si="332"/>
        <v/>
      </c>
      <c r="AK1936">
        <v>1</v>
      </c>
      <c r="AL1936" s="8">
        <f t="shared" si="333"/>
        <v>16</v>
      </c>
      <c r="AM1936" s="8">
        <f t="shared" si="334"/>
        <v>0.13333333333333333</v>
      </c>
      <c r="AN1936" s="8">
        <f t="shared" si="335"/>
        <v>9.3166666666666664</v>
      </c>
      <c r="AO1936" s="8">
        <f>Table1[[#This Row],[L1 Worked Time]]+Table1[[#This Row],[Idle Time]]+Table1[[#This Row],[L1 Pend Time]]</f>
        <v>25.45</v>
      </c>
      <c r="AP1936" s="1" t="str">
        <f t="shared" si="336"/>
        <v>Mon</v>
      </c>
      <c r="AQ1936" s="6">
        <f>INT(Table1[[#This Row],[Create Date]])</f>
        <v>45054</v>
      </c>
      <c r="AR1936" s="2">
        <f t="shared" si="337"/>
        <v>45054</v>
      </c>
      <c r="AS1936" s="1" t="str">
        <f t="shared" si="338"/>
        <v>13:00:05</v>
      </c>
      <c r="AT1936" s="1" t="str">
        <f t="shared" si="339"/>
        <v>Week-2</v>
      </c>
      <c r="AU1936" s="3">
        <f t="shared" si="340"/>
        <v>0.54166666666666663</v>
      </c>
      <c r="AW1936">
        <v>0.13333333333333333</v>
      </c>
      <c r="AX1936">
        <v>16</v>
      </c>
      <c r="AY1936">
        <v>9.3166666666666664</v>
      </c>
    </row>
    <row r="1937" spans="1:51" x14ac:dyDescent="0.25">
      <c r="A1937">
        <v>10110</v>
      </c>
      <c r="B1937" t="s">
        <v>59</v>
      </c>
      <c r="C1937" t="s">
        <v>109</v>
      </c>
      <c r="D1937" t="s">
        <v>43</v>
      </c>
      <c r="E1937" t="s">
        <v>1001</v>
      </c>
      <c r="F1937" t="s">
        <v>3880</v>
      </c>
      <c r="G1937" t="s">
        <v>2165</v>
      </c>
      <c r="H1937" t="s">
        <v>72</v>
      </c>
      <c r="I1937" t="s">
        <v>72</v>
      </c>
      <c r="J1937" t="s">
        <v>64</v>
      </c>
      <c r="L1937" t="s">
        <v>50</v>
      </c>
      <c r="M1937" t="s">
        <v>65</v>
      </c>
      <c r="N1937">
        <v>19</v>
      </c>
      <c r="O1937" t="s">
        <v>48</v>
      </c>
      <c r="P1937" t="s">
        <v>66</v>
      </c>
      <c r="Q1937" t="s">
        <v>73</v>
      </c>
      <c r="V1937" t="s">
        <v>48</v>
      </c>
      <c r="W1937" t="s">
        <v>54</v>
      </c>
      <c r="X1937" t="s">
        <v>89</v>
      </c>
      <c r="Y1937" t="s">
        <v>54</v>
      </c>
      <c r="Z1937" t="s">
        <v>610</v>
      </c>
      <c r="AA1937" t="s">
        <v>54</v>
      </c>
      <c r="AB1937" t="s">
        <v>57</v>
      </c>
      <c r="AC1937" t="s">
        <v>57</v>
      </c>
      <c r="AH1937">
        <f t="shared" si="330"/>
        <v>0</v>
      </c>
      <c r="AI1937">
        <f t="shared" si="331"/>
        <v>1</v>
      </c>
      <c r="AJ1937" t="str">
        <f t="shared" si="332"/>
        <v/>
      </c>
      <c r="AK1937">
        <v>1</v>
      </c>
      <c r="AL1937" s="8">
        <f t="shared" si="333"/>
        <v>19</v>
      </c>
      <c r="AM1937" s="8">
        <f t="shared" si="334"/>
        <v>0.16666666666666666</v>
      </c>
      <c r="AN1937" s="8">
        <f t="shared" si="335"/>
        <v>1.6666666666666666E-2</v>
      </c>
      <c r="AO1937" s="8">
        <f>Table1[[#This Row],[L1 Worked Time]]+Table1[[#This Row],[Idle Time]]+Table1[[#This Row],[L1 Pend Time]]</f>
        <v>19.183333333333334</v>
      </c>
      <c r="AP1937" s="1" t="str">
        <f t="shared" si="336"/>
        <v>Mon</v>
      </c>
      <c r="AQ1937" s="6">
        <f>INT(Table1[[#This Row],[Create Date]])</f>
        <v>45054</v>
      </c>
      <c r="AR1937" s="2">
        <f t="shared" si="337"/>
        <v>45054</v>
      </c>
      <c r="AS1937" s="1" t="str">
        <f t="shared" si="338"/>
        <v>12:50:05</v>
      </c>
      <c r="AT1937" s="1" t="str">
        <f t="shared" si="339"/>
        <v>Week-2</v>
      </c>
      <c r="AU1937" s="3">
        <f t="shared" si="340"/>
        <v>0.5</v>
      </c>
      <c r="AW1937">
        <v>0.16666666666666666</v>
      </c>
      <c r="AX1937">
        <v>19</v>
      </c>
      <c r="AY1937">
        <v>1.6666666666666666E-2</v>
      </c>
    </row>
    <row r="1938" spans="1:51" x14ac:dyDescent="0.25">
      <c r="A1938">
        <v>10109</v>
      </c>
      <c r="B1938" t="s">
        <v>41</v>
      </c>
      <c r="C1938" t="s">
        <v>109</v>
      </c>
      <c r="D1938" t="s">
        <v>43</v>
      </c>
      <c r="E1938" t="s">
        <v>110</v>
      </c>
      <c r="F1938" t="s">
        <v>3881</v>
      </c>
      <c r="G1938" t="s">
        <v>82</v>
      </c>
      <c r="H1938" t="s">
        <v>63</v>
      </c>
      <c r="I1938" t="s">
        <v>63</v>
      </c>
      <c r="J1938" t="s">
        <v>112</v>
      </c>
      <c r="K1938" t="s">
        <v>141</v>
      </c>
      <c r="L1938" t="s">
        <v>50</v>
      </c>
      <c r="M1938" t="s">
        <v>114</v>
      </c>
      <c r="N1938">
        <v>34</v>
      </c>
      <c r="O1938" t="s">
        <v>48</v>
      </c>
      <c r="P1938" t="s">
        <v>52</v>
      </c>
      <c r="T1938" t="s">
        <v>105</v>
      </c>
      <c r="V1938" t="s">
        <v>48</v>
      </c>
      <c r="W1938" t="s">
        <v>54</v>
      </c>
      <c r="X1938" t="s">
        <v>1805</v>
      </c>
      <c r="Y1938" t="s">
        <v>54</v>
      </c>
      <c r="Z1938" t="s">
        <v>3882</v>
      </c>
      <c r="AA1938" t="s">
        <v>54</v>
      </c>
      <c r="AB1938" t="s">
        <v>57</v>
      </c>
      <c r="AC1938" t="s">
        <v>3883</v>
      </c>
      <c r="AH1938">
        <f t="shared" si="330"/>
        <v>0</v>
      </c>
      <c r="AI1938">
        <f t="shared" si="331"/>
        <v>1</v>
      </c>
      <c r="AJ1938" t="str">
        <f t="shared" si="332"/>
        <v/>
      </c>
      <c r="AK1938">
        <v>1</v>
      </c>
      <c r="AL1938" s="8">
        <f t="shared" si="333"/>
        <v>34</v>
      </c>
      <c r="AM1938" s="8">
        <f t="shared" si="334"/>
        <v>5.3</v>
      </c>
      <c r="AN1938" s="8">
        <f t="shared" si="335"/>
        <v>104.45</v>
      </c>
      <c r="AO1938" s="8">
        <f>Table1[[#This Row],[L1 Worked Time]]+Table1[[#This Row],[Idle Time]]+Table1[[#This Row],[L1 Pend Time]]</f>
        <v>143.75</v>
      </c>
      <c r="AP1938" s="1" t="str">
        <f t="shared" si="336"/>
        <v>Mon</v>
      </c>
      <c r="AQ1938" s="6">
        <f>INT(Table1[[#This Row],[Create Date]])</f>
        <v>45054</v>
      </c>
      <c r="AR1938" s="2">
        <f t="shared" si="337"/>
        <v>45054</v>
      </c>
      <c r="AS1938" s="1" t="str">
        <f t="shared" si="338"/>
        <v>12:40:14</v>
      </c>
      <c r="AT1938" s="1" t="str">
        <f t="shared" si="339"/>
        <v>Week-2</v>
      </c>
      <c r="AU1938" s="3">
        <f t="shared" si="340"/>
        <v>0.5</v>
      </c>
      <c r="AW1938">
        <v>5.3</v>
      </c>
      <c r="AX1938">
        <v>34</v>
      </c>
      <c r="AY1938">
        <v>104.45</v>
      </c>
    </row>
    <row r="1939" spans="1:51" x14ac:dyDescent="0.25">
      <c r="A1939">
        <v>10108</v>
      </c>
      <c r="B1939" t="s">
        <v>59</v>
      </c>
      <c r="C1939" t="s">
        <v>60</v>
      </c>
      <c r="D1939" t="s">
        <v>43</v>
      </c>
      <c r="E1939" t="s">
        <v>3805</v>
      </c>
      <c r="F1939" t="s">
        <v>3884</v>
      </c>
      <c r="G1939" t="s">
        <v>120</v>
      </c>
      <c r="H1939" t="s">
        <v>72</v>
      </c>
      <c r="I1939" t="s">
        <v>72</v>
      </c>
      <c r="J1939" t="s">
        <v>64</v>
      </c>
      <c r="L1939" t="s">
        <v>50</v>
      </c>
      <c r="M1939" t="s">
        <v>65</v>
      </c>
      <c r="N1939">
        <v>49</v>
      </c>
      <c r="O1939" t="s">
        <v>48</v>
      </c>
      <c r="P1939" t="s">
        <v>66</v>
      </c>
      <c r="Q1939" t="s">
        <v>73</v>
      </c>
      <c r="V1939" t="s">
        <v>48</v>
      </c>
      <c r="W1939" t="s">
        <v>54</v>
      </c>
      <c r="X1939" t="s">
        <v>2860</v>
      </c>
      <c r="Y1939" t="s">
        <v>54</v>
      </c>
      <c r="Z1939" t="s">
        <v>3885</v>
      </c>
      <c r="AA1939" t="s">
        <v>54</v>
      </c>
      <c r="AB1939" t="s">
        <v>57</v>
      </c>
      <c r="AC1939" t="s">
        <v>3886</v>
      </c>
      <c r="AH1939">
        <f t="shared" si="330"/>
        <v>0</v>
      </c>
      <c r="AI1939">
        <f t="shared" si="331"/>
        <v>1</v>
      </c>
      <c r="AJ1939" t="str">
        <f t="shared" si="332"/>
        <v/>
      </c>
      <c r="AK1939">
        <v>1</v>
      </c>
      <c r="AL1939" s="8">
        <f t="shared" si="333"/>
        <v>48.999999999999993</v>
      </c>
      <c r="AM1939" s="8">
        <f t="shared" si="334"/>
        <v>0.46666666666666667</v>
      </c>
      <c r="AN1939" s="8">
        <f t="shared" si="335"/>
        <v>138.06666666666666</v>
      </c>
      <c r="AO1939" s="8">
        <f>Table1[[#This Row],[L1 Worked Time]]+Table1[[#This Row],[Idle Time]]+Table1[[#This Row],[L1 Pend Time]]</f>
        <v>187.53333333333333</v>
      </c>
      <c r="AP1939" s="1" t="str">
        <f t="shared" si="336"/>
        <v>Mon</v>
      </c>
      <c r="AQ1939" s="6">
        <f>INT(Table1[[#This Row],[Create Date]])</f>
        <v>45054</v>
      </c>
      <c r="AR1939" s="2">
        <f t="shared" si="337"/>
        <v>45054</v>
      </c>
      <c r="AS1939" s="1" t="str">
        <f t="shared" si="338"/>
        <v>12:30:06</v>
      </c>
      <c r="AT1939" s="1" t="str">
        <f t="shared" si="339"/>
        <v>Week-2</v>
      </c>
      <c r="AU1939" s="3">
        <f t="shared" si="340"/>
        <v>0.5</v>
      </c>
      <c r="AW1939">
        <v>0.46666666666666667</v>
      </c>
      <c r="AX1939">
        <v>48.999999999999993</v>
      </c>
      <c r="AY1939">
        <v>138.06666666666666</v>
      </c>
    </row>
    <row r="1940" spans="1:51" x14ac:dyDescent="0.25">
      <c r="A1940">
        <v>10107</v>
      </c>
      <c r="B1940" t="s">
        <v>59</v>
      </c>
      <c r="C1940" t="s">
        <v>109</v>
      </c>
      <c r="D1940" t="s">
        <v>43</v>
      </c>
      <c r="E1940" t="s">
        <v>1001</v>
      </c>
      <c r="F1940" t="s">
        <v>3887</v>
      </c>
      <c r="G1940" t="s">
        <v>2165</v>
      </c>
      <c r="H1940" t="s">
        <v>72</v>
      </c>
      <c r="I1940" t="s">
        <v>72</v>
      </c>
      <c r="J1940" t="s">
        <v>64</v>
      </c>
      <c r="L1940" t="s">
        <v>50</v>
      </c>
      <c r="M1940" t="s">
        <v>65</v>
      </c>
      <c r="N1940">
        <v>8</v>
      </c>
      <c r="O1940" t="s">
        <v>48</v>
      </c>
      <c r="P1940" t="s">
        <v>66</v>
      </c>
      <c r="Q1940" t="s">
        <v>73</v>
      </c>
      <c r="V1940" t="s">
        <v>48</v>
      </c>
      <c r="W1940" t="s">
        <v>54</v>
      </c>
      <c r="X1940" t="s">
        <v>148</v>
      </c>
      <c r="Y1940" t="s">
        <v>54</v>
      </c>
      <c r="Z1940" t="s">
        <v>3888</v>
      </c>
      <c r="AA1940" t="s">
        <v>54</v>
      </c>
      <c r="AB1940" t="s">
        <v>57</v>
      </c>
      <c r="AC1940" t="s">
        <v>3889</v>
      </c>
      <c r="AH1940">
        <f t="shared" si="330"/>
        <v>0</v>
      </c>
      <c r="AI1940">
        <f t="shared" si="331"/>
        <v>1</v>
      </c>
      <c r="AJ1940" t="str">
        <f t="shared" si="332"/>
        <v/>
      </c>
      <c r="AK1940">
        <v>1</v>
      </c>
      <c r="AL1940" s="8">
        <f t="shared" si="333"/>
        <v>8</v>
      </c>
      <c r="AM1940" s="8">
        <f t="shared" si="334"/>
        <v>0.11666666666666667</v>
      </c>
      <c r="AN1940" s="8">
        <f t="shared" si="335"/>
        <v>3.1833333333333327</v>
      </c>
      <c r="AO1940" s="8">
        <f>Table1[[#This Row],[L1 Worked Time]]+Table1[[#This Row],[Idle Time]]+Table1[[#This Row],[L1 Pend Time]]</f>
        <v>11.3</v>
      </c>
      <c r="AP1940" s="1" t="str">
        <f t="shared" si="336"/>
        <v>Mon</v>
      </c>
      <c r="AQ1940" s="6">
        <f>INT(Table1[[#This Row],[Create Date]])</f>
        <v>45054</v>
      </c>
      <c r="AR1940" s="2">
        <f t="shared" si="337"/>
        <v>45054</v>
      </c>
      <c r="AS1940" s="1" t="str">
        <f t="shared" si="338"/>
        <v>12:20:08</v>
      </c>
      <c r="AT1940" s="1" t="str">
        <f t="shared" si="339"/>
        <v>Week-2</v>
      </c>
      <c r="AU1940" s="3">
        <f t="shared" si="340"/>
        <v>0.5</v>
      </c>
      <c r="AW1940">
        <v>0.11666666666666667</v>
      </c>
      <c r="AX1940">
        <v>8</v>
      </c>
      <c r="AY1940">
        <v>3.1833333333333327</v>
      </c>
    </row>
    <row r="1941" spans="1:51" x14ac:dyDescent="0.25">
      <c r="A1941">
        <v>10106</v>
      </c>
      <c r="B1941" t="s">
        <v>59</v>
      </c>
      <c r="C1941" t="s">
        <v>60</v>
      </c>
      <c r="D1941" t="s">
        <v>43</v>
      </c>
      <c r="E1941" t="s">
        <v>2813</v>
      </c>
      <c r="F1941" t="s">
        <v>3887</v>
      </c>
      <c r="G1941" t="s">
        <v>181</v>
      </c>
      <c r="H1941" t="s">
        <v>72</v>
      </c>
      <c r="I1941" t="s">
        <v>72</v>
      </c>
      <c r="J1941" t="s">
        <v>64</v>
      </c>
      <c r="L1941" t="s">
        <v>50</v>
      </c>
      <c r="M1941" t="s">
        <v>65</v>
      </c>
      <c r="N1941">
        <v>13</v>
      </c>
      <c r="O1941" t="s">
        <v>48</v>
      </c>
      <c r="P1941" t="s">
        <v>66</v>
      </c>
      <c r="Q1941" t="s">
        <v>73</v>
      </c>
      <c r="V1941" t="s">
        <v>48</v>
      </c>
      <c r="W1941" t="s">
        <v>54</v>
      </c>
      <c r="X1941" t="s">
        <v>89</v>
      </c>
      <c r="Y1941" t="s">
        <v>54</v>
      </c>
      <c r="Z1941" t="s">
        <v>3890</v>
      </c>
      <c r="AA1941" t="s">
        <v>54</v>
      </c>
      <c r="AB1941" t="s">
        <v>57</v>
      </c>
      <c r="AC1941" t="s">
        <v>3891</v>
      </c>
      <c r="AH1941">
        <f t="shared" si="330"/>
        <v>0</v>
      </c>
      <c r="AI1941">
        <f t="shared" si="331"/>
        <v>1</v>
      </c>
      <c r="AJ1941" t="str">
        <f t="shared" si="332"/>
        <v/>
      </c>
      <c r="AK1941">
        <v>1</v>
      </c>
      <c r="AL1941" s="8">
        <f t="shared" si="333"/>
        <v>12.999999999999998</v>
      </c>
      <c r="AM1941" s="8">
        <f t="shared" si="334"/>
        <v>0.16666666666666666</v>
      </c>
      <c r="AN1941" s="8">
        <f t="shared" si="335"/>
        <v>128.93333333333334</v>
      </c>
      <c r="AO1941" s="8">
        <f>Table1[[#This Row],[L1 Worked Time]]+Table1[[#This Row],[Idle Time]]+Table1[[#This Row],[L1 Pend Time]]</f>
        <v>142.1</v>
      </c>
      <c r="AP1941" s="1" t="str">
        <f t="shared" si="336"/>
        <v>Mon</v>
      </c>
      <c r="AQ1941" s="6">
        <f>INT(Table1[[#This Row],[Create Date]])</f>
        <v>45054</v>
      </c>
      <c r="AR1941" s="2">
        <f t="shared" si="337"/>
        <v>45054</v>
      </c>
      <c r="AS1941" s="1" t="str">
        <f t="shared" si="338"/>
        <v>12:20:08</v>
      </c>
      <c r="AT1941" s="1" t="str">
        <f t="shared" si="339"/>
        <v>Week-2</v>
      </c>
      <c r="AU1941" s="3">
        <f t="shared" si="340"/>
        <v>0.5</v>
      </c>
      <c r="AW1941">
        <v>0.16666666666666666</v>
      </c>
      <c r="AX1941">
        <v>12.999999999999998</v>
      </c>
      <c r="AY1941">
        <v>128.93333333333334</v>
      </c>
    </row>
    <row r="1942" spans="1:51" x14ac:dyDescent="0.25">
      <c r="A1942">
        <v>10105</v>
      </c>
      <c r="B1942" t="s">
        <v>117</v>
      </c>
      <c r="C1942" t="s">
        <v>164</v>
      </c>
      <c r="D1942" t="s">
        <v>43</v>
      </c>
      <c r="E1942" t="s">
        <v>226</v>
      </c>
      <c r="F1942" t="s">
        <v>3892</v>
      </c>
      <c r="G1942" t="s">
        <v>82</v>
      </c>
      <c r="H1942" t="s">
        <v>47</v>
      </c>
      <c r="I1942" t="s">
        <v>47</v>
      </c>
      <c r="J1942" t="s">
        <v>112</v>
      </c>
      <c r="K1942" t="s">
        <v>228</v>
      </c>
      <c r="L1942" t="s">
        <v>50</v>
      </c>
      <c r="M1942" t="s">
        <v>114</v>
      </c>
      <c r="N1942">
        <v>70</v>
      </c>
      <c r="O1942" t="s">
        <v>48</v>
      </c>
      <c r="P1942" t="s">
        <v>123</v>
      </c>
      <c r="R1942" t="s">
        <v>124</v>
      </c>
      <c r="V1942" t="s">
        <v>48</v>
      </c>
      <c r="W1942" t="s">
        <v>54</v>
      </c>
      <c r="X1942" t="s">
        <v>125</v>
      </c>
      <c r="Y1942" t="s">
        <v>54</v>
      </c>
      <c r="Z1942" t="s">
        <v>3893</v>
      </c>
      <c r="AA1942" t="s">
        <v>54</v>
      </c>
      <c r="AB1942" t="s">
        <v>57</v>
      </c>
      <c r="AC1942" t="s">
        <v>57</v>
      </c>
      <c r="AH1942">
        <f t="shared" si="330"/>
        <v>0</v>
      </c>
      <c r="AI1942">
        <f t="shared" si="331"/>
        <v>1</v>
      </c>
      <c r="AJ1942" t="str">
        <f t="shared" si="332"/>
        <v/>
      </c>
      <c r="AK1942">
        <v>1</v>
      </c>
      <c r="AL1942" s="8">
        <f t="shared" si="333"/>
        <v>70</v>
      </c>
      <c r="AM1942" s="8">
        <f t="shared" si="334"/>
        <v>0.23333333333333334</v>
      </c>
      <c r="AN1942" s="8">
        <f t="shared" si="335"/>
        <v>1.6666666666666666E-2</v>
      </c>
      <c r="AO1942" s="8">
        <f>Table1[[#This Row],[L1 Worked Time]]+Table1[[#This Row],[Idle Time]]+Table1[[#This Row],[L1 Pend Time]]</f>
        <v>70.25</v>
      </c>
      <c r="AP1942" s="1" t="str">
        <f t="shared" si="336"/>
        <v>Mon</v>
      </c>
      <c r="AQ1942" s="6">
        <f>INT(Table1[[#This Row],[Create Date]])</f>
        <v>45054</v>
      </c>
      <c r="AR1942" s="2">
        <f t="shared" si="337"/>
        <v>45054</v>
      </c>
      <c r="AS1942" s="1" t="str">
        <f t="shared" si="338"/>
        <v>11:50:15</v>
      </c>
      <c r="AT1942" s="1" t="str">
        <f t="shared" si="339"/>
        <v>Week-2</v>
      </c>
      <c r="AU1942" s="3">
        <f t="shared" si="340"/>
        <v>0.45833333333333331</v>
      </c>
      <c r="AW1942">
        <v>0.23333333333333334</v>
      </c>
      <c r="AX1942">
        <v>70</v>
      </c>
      <c r="AY1942">
        <v>1.6666666666666666E-2</v>
      </c>
    </row>
    <row r="1943" spans="1:51" x14ac:dyDescent="0.25">
      <c r="A1943">
        <v>10104</v>
      </c>
      <c r="B1943" t="s">
        <v>59</v>
      </c>
      <c r="C1943" t="s">
        <v>60</v>
      </c>
      <c r="D1943" t="s">
        <v>43</v>
      </c>
      <c r="E1943" t="s">
        <v>2813</v>
      </c>
      <c r="F1943" t="s">
        <v>3894</v>
      </c>
      <c r="G1943" t="s">
        <v>2165</v>
      </c>
      <c r="H1943" t="s">
        <v>72</v>
      </c>
      <c r="I1943" t="s">
        <v>72</v>
      </c>
      <c r="J1943" t="s">
        <v>48</v>
      </c>
      <c r="L1943" t="s">
        <v>50</v>
      </c>
      <c r="M1943" t="s">
        <v>65</v>
      </c>
      <c r="N1943">
        <v>1</v>
      </c>
      <c r="O1943" t="s">
        <v>48</v>
      </c>
      <c r="P1943" t="s">
        <v>66</v>
      </c>
      <c r="Q1943" t="s">
        <v>73</v>
      </c>
      <c r="V1943" t="s">
        <v>48</v>
      </c>
      <c r="W1943" t="s">
        <v>54</v>
      </c>
      <c r="X1943" t="s">
        <v>55</v>
      </c>
      <c r="Y1943" t="s">
        <v>54</v>
      </c>
      <c r="Z1943" t="s">
        <v>945</v>
      </c>
      <c r="AA1943" t="s">
        <v>54</v>
      </c>
      <c r="AB1943" t="s">
        <v>57</v>
      </c>
      <c r="AC1943" t="s">
        <v>897</v>
      </c>
      <c r="AH1943">
        <f t="shared" si="330"/>
        <v>0</v>
      </c>
      <c r="AI1943">
        <f t="shared" si="331"/>
        <v>1</v>
      </c>
      <c r="AJ1943" t="str">
        <f t="shared" si="332"/>
        <v/>
      </c>
      <c r="AK1943">
        <v>1</v>
      </c>
      <c r="AL1943" s="8">
        <f t="shared" si="333"/>
        <v>1</v>
      </c>
      <c r="AM1943" s="8">
        <f t="shared" si="334"/>
        <v>0.15000000000000002</v>
      </c>
      <c r="AN1943" s="8">
        <f t="shared" si="335"/>
        <v>0.85</v>
      </c>
      <c r="AO1943" s="8">
        <f>Table1[[#This Row],[L1 Worked Time]]+Table1[[#This Row],[Idle Time]]+Table1[[#This Row],[L1 Pend Time]]</f>
        <v>2</v>
      </c>
      <c r="AP1943" s="1" t="str">
        <f t="shared" si="336"/>
        <v>Mon</v>
      </c>
      <c r="AQ1943" s="6">
        <f>INT(Table1[[#This Row],[Create Date]])</f>
        <v>45054</v>
      </c>
      <c r="AR1943" s="2">
        <f t="shared" si="337"/>
        <v>45054</v>
      </c>
      <c r="AS1943" s="1" t="str">
        <f t="shared" si="338"/>
        <v>11:40:06</v>
      </c>
      <c r="AT1943" s="1" t="str">
        <f t="shared" si="339"/>
        <v>Week-2</v>
      </c>
      <c r="AU1943" s="3">
        <f t="shared" si="340"/>
        <v>0.45833333333333331</v>
      </c>
      <c r="AW1943">
        <v>0.15000000000000002</v>
      </c>
      <c r="AX1943">
        <v>1</v>
      </c>
      <c r="AY1943">
        <v>0.85</v>
      </c>
    </row>
    <row r="1944" spans="1:51" x14ac:dyDescent="0.25">
      <c r="A1944">
        <v>10103</v>
      </c>
      <c r="B1944" t="s">
        <v>59</v>
      </c>
      <c r="C1944" t="s">
        <v>60</v>
      </c>
      <c r="D1944" t="s">
        <v>43</v>
      </c>
      <c r="E1944" t="s">
        <v>2813</v>
      </c>
      <c r="F1944" t="s">
        <v>3894</v>
      </c>
      <c r="G1944" t="s">
        <v>2165</v>
      </c>
      <c r="H1944" t="s">
        <v>72</v>
      </c>
      <c r="I1944" t="s">
        <v>72</v>
      </c>
      <c r="J1944" t="s">
        <v>48</v>
      </c>
      <c r="L1944" t="s">
        <v>50</v>
      </c>
      <c r="M1944" t="s">
        <v>65</v>
      </c>
      <c r="N1944">
        <v>1</v>
      </c>
      <c r="O1944" t="s">
        <v>48</v>
      </c>
      <c r="P1944" t="s">
        <v>66</v>
      </c>
      <c r="Q1944" t="s">
        <v>73</v>
      </c>
      <c r="V1944" t="s">
        <v>48</v>
      </c>
      <c r="W1944" t="s">
        <v>54</v>
      </c>
      <c r="X1944" t="s">
        <v>55</v>
      </c>
      <c r="Y1944" t="s">
        <v>54</v>
      </c>
      <c r="Z1944" t="s">
        <v>253</v>
      </c>
      <c r="AA1944" t="s">
        <v>54</v>
      </c>
      <c r="AB1944" t="s">
        <v>57</v>
      </c>
      <c r="AC1944" t="s">
        <v>1764</v>
      </c>
      <c r="AH1944">
        <f t="shared" si="330"/>
        <v>0</v>
      </c>
      <c r="AI1944">
        <f t="shared" si="331"/>
        <v>1</v>
      </c>
      <c r="AJ1944" t="str">
        <f t="shared" si="332"/>
        <v/>
      </c>
      <c r="AK1944">
        <v>1</v>
      </c>
      <c r="AL1944" s="8">
        <f t="shared" si="333"/>
        <v>1</v>
      </c>
      <c r="AM1944" s="8">
        <f t="shared" si="334"/>
        <v>0.15000000000000002</v>
      </c>
      <c r="AN1944" s="8">
        <f t="shared" si="335"/>
        <v>2.2000000000000002</v>
      </c>
      <c r="AO1944" s="8">
        <f>Table1[[#This Row],[L1 Worked Time]]+Table1[[#This Row],[Idle Time]]+Table1[[#This Row],[L1 Pend Time]]</f>
        <v>3.35</v>
      </c>
      <c r="AP1944" s="1" t="str">
        <f t="shared" si="336"/>
        <v>Mon</v>
      </c>
      <c r="AQ1944" s="6">
        <f>INT(Table1[[#This Row],[Create Date]])</f>
        <v>45054</v>
      </c>
      <c r="AR1944" s="2">
        <f t="shared" si="337"/>
        <v>45054</v>
      </c>
      <c r="AS1944" s="1" t="str">
        <f t="shared" si="338"/>
        <v>11:40:06</v>
      </c>
      <c r="AT1944" s="1" t="str">
        <f t="shared" si="339"/>
        <v>Week-2</v>
      </c>
      <c r="AU1944" s="3">
        <f t="shared" si="340"/>
        <v>0.45833333333333331</v>
      </c>
      <c r="AW1944">
        <v>0.15000000000000002</v>
      </c>
      <c r="AX1944">
        <v>1</v>
      </c>
      <c r="AY1944">
        <v>2.2000000000000002</v>
      </c>
    </row>
    <row r="1945" spans="1:51" x14ac:dyDescent="0.25">
      <c r="A1945">
        <v>10102</v>
      </c>
      <c r="B1945" t="s">
        <v>59</v>
      </c>
      <c r="C1945" t="s">
        <v>60</v>
      </c>
      <c r="D1945" t="s">
        <v>43</v>
      </c>
      <c r="E1945" t="s">
        <v>3895</v>
      </c>
      <c r="F1945" t="s">
        <v>3896</v>
      </c>
      <c r="G1945" t="s">
        <v>82</v>
      </c>
      <c r="H1945" t="s">
        <v>72</v>
      </c>
      <c r="I1945" t="s">
        <v>72</v>
      </c>
      <c r="J1945" t="s">
        <v>64</v>
      </c>
      <c r="L1945" t="s">
        <v>50</v>
      </c>
      <c r="M1945" t="s">
        <v>65</v>
      </c>
      <c r="N1945">
        <v>30</v>
      </c>
      <c r="O1945" t="s">
        <v>48</v>
      </c>
      <c r="P1945" t="s">
        <v>66</v>
      </c>
      <c r="Q1945" t="s">
        <v>88</v>
      </c>
      <c r="V1945" t="s">
        <v>48</v>
      </c>
      <c r="W1945" t="s">
        <v>54</v>
      </c>
      <c r="X1945" t="s">
        <v>142</v>
      </c>
      <c r="Y1945" t="s">
        <v>54</v>
      </c>
      <c r="Z1945" t="s">
        <v>3897</v>
      </c>
      <c r="AA1945" t="s">
        <v>54</v>
      </c>
      <c r="AB1945" t="s">
        <v>57</v>
      </c>
      <c r="AC1945" t="s">
        <v>3898</v>
      </c>
      <c r="AH1945">
        <f t="shared" si="330"/>
        <v>0</v>
      </c>
      <c r="AI1945">
        <f t="shared" si="331"/>
        <v>1</v>
      </c>
      <c r="AJ1945" t="str">
        <f t="shared" si="332"/>
        <v/>
      </c>
      <c r="AK1945">
        <v>1</v>
      </c>
      <c r="AL1945" s="8">
        <f t="shared" si="333"/>
        <v>30</v>
      </c>
      <c r="AM1945" s="8">
        <f t="shared" si="334"/>
        <v>0.1</v>
      </c>
      <c r="AN1945" s="8">
        <f t="shared" si="335"/>
        <v>149.96666666666667</v>
      </c>
      <c r="AO1945" s="8">
        <f>Table1[[#This Row],[L1 Worked Time]]+Table1[[#This Row],[Idle Time]]+Table1[[#This Row],[L1 Pend Time]]</f>
        <v>180.06666666666666</v>
      </c>
      <c r="AP1945" s="1" t="str">
        <f t="shared" si="336"/>
        <v>Mon</v>
      </c>
      <c r="AQ1945" s="6">
        <f>INT(Table1[[#This Row],[Create Date]])</f>
        <v>45054</v>
      </c>
      <c r="AR1945" s="2">
        <f t="shared" si="337"/>
        <v>45054</v>
      </c>
      <c r="AS1945" s="1" t="str">
        <f t="shared" si="338"/>
        <v>11:40:05</v>
      </c>
      <c r="AT1945" s="1" t="str">
        <f t="shared" si="339"/>
        <v>Week-2</v>
      </c>
      <c r="AU1945" s="3">
        <f t="shared" si="340"/>
        <v>0.45833333333333331</v>
      </c>
      <c r="AW1945">
        <v>0.1</v>
      </c>
      <c r="AX1945">
        <v>30</v>
      </c>
      <c r="AY1945">
        <v>149.96666666666667</v>
      </c>
    </row>
    <row r="1946" spans="1:51" x14ac:dyDescent="0.25">
      <c r="A1946">
        <v>10101</v>
      </c>
      <c r="B1946" t="s">
        <v>59</v>
      </c>
      <c r="C1946" t="s">
        <v>60</v>
      </c>
      <c r="D1946" t="s">
        <v>43</v>
      </c>
      <c r="E1946" t="s">
        <v>2813</v>
      </c>
      <c r="F1946" t="s">
        <v>3899</v>
      </c>
      <c r="G1946" t="s">
        <v>2165</v>
      </c>
      <c r="H1946" t="s">
        <v>72</v>
      </c>
      <c r="I1946" t="s">
        <v>72</v>
      </c>
      <c r="J1946" t="s">
        <v>48</v>
      </c>
      <c r="L1946" t="s">
        <v>50</v>
      </c>
      <c r="M1946" t="s">
        <v>65</v>
      </c>
      <c r="N1946">
        <v>1</v>
      </c>
      <c r="O1946" t="s">
        <v>48</v>
      </c>
      <c r="P1946" t="s">
        <v>66</v>
      </c>
      <c r="Q1946" t="s">
        <v>73</v>
      </c>
      <c r="V1946" t="s">
        <v>48</v>
      </c>
      <c r="W1946" t="s">
        <v>54</v>
      </c>
      <c r="X1946" t="s">
        <v>142</v>
      </c>
      <c r="Y1946" t="s">
        <v>54</v>
      </c>
      <c r="Z1946" t="s">
        <v>910</v>
      </c>
      <c r="AA1946" t="s">
        <v>54</v>
      </c>
      <c r="AB1946" t="s">
        <v>57</v>
      </c>
      <c r="AC1946" t="s">
        <v>57</v>
      </c>
      <c r="AH1946">
        <f t="shared" si="330"/>
        <v>0</v>
      </c>
      <c r="AI1946">
        <f t="shared" si="331"/>
        <v>1</v>
      </c>
      <c r="AJ1946" t="str">
        <f t="shared" si="332"/>
        <v/>
      </c>
      <c r="AK1946">
        <v>1</v>
      </c>
      <c r="AL1946" s="8">
        <f t="shared" si="333"/>
        <v>1</v>
      </c>
      <c r="AM1946" s="8">
        <f t="shared" si="334"/>
        <v>0.1</v>
      </c>
      <c r="AN1946" s="8">
        <f t="shared" si="335"/>
        <v>1.6666666666666666E-2</v>
      </c>
      <c r="AO1946" s="8">
        <f>Table1[[#This Row],[L1 Worked Time]]+Table1[[#This Row],[Idle Time]]+Table1[[#This Row],[L1 Pend Time]]</f>
        <v>1.1166666666666667</v>
      </c>
      <c r="AP1946" s="1" t="str">
        <f t="shared" si="336"/>
        <v>Mon</v>
      </c>
      <c r="AQ1946" s="6">
        <f>INT(Table1[[#This Row],[Create Date]])</f>
        <v>45054</v>
      </c>
      <c r="AR1946" s="2">
        <f t="shared" si="337"/>
        <v>45054</v>
      </c>
      <c r="AS1946" s="1" t="str">
        <f t="shared" si="338"/>
        <v>11:20:05</v>
      </c>
      <c r="AT1946" s="1" t="str">
        <f t="shared" si="339"/>
        <v>Week-2</v>
      </c>
      <c r="AU1946" s="3">
        <f t="shared" si="340"/>
        <v>0.45833333333333331</v>
      </c>
      <c r="AW1946">
        <v>0.1</v>
      </c>
      <c r="AX1946">
        <v>1</v>
      </c>
      <c r="AY1946">
        <v>1.6666666666666666E-2</v>
      </c>
    </row>
    <row r="1947" spans="1:51" x14ac:dyDescent="0.25">
      <c r="A1947">
        <v>10100</v>
      </c>
      <c r="B1947" t="s">
        <v>59</v>
      </c>
      <c r="C1947" t="s">
        <v>60</v>
      </c>
      <c r="D1947" t="s">
        <v>43</v>
      </c>
      <c r="E1947" t="s">
        <v>2813</v>
      </c>
      <c r="F1947" t="s">
        <v>3899</v>
      </c>
      <c r="G1947" t="s">
        <v>2165</v>
      </c>
      <c r="H1947" t="s">
        <v>72</v>
      </c>
      <c r="I1947" t="s">
        <v>72</v>
      </c>
      <c r="J1947" t="s">
        <v>48</v>
      </c>
      <c r="L1947" t="s">
        <v>50</v>
      </c>
      <c r="M1947" t="s">
        <v>65</v>
      </c>
      <c r="N1947">
        <v>0</v>
      </c>
      <c r="O1947" t="s">
        <v>48</v>
      </c>
      <c r="P1947" t="s">
        <v>66</v>
      </c>
      <c r="Q1947" t="s">
        <v>73</v>
      </c>
      <c r="V1947" t="s">
        <v>48</v>
      </c>
      <c r="W1947" t="s">
        <v>54</v>
      </c>
      <c r="X1947" t="s">
        <v>435</v>
      </c>
      <c r="Y1947" t="s">
        <v>54</v>
      </c>
      <c r="Z1947" t="s">
        <v>435</v>
      </c>
      <c r="AA1947" t="s">
        <v>54</v>
      </c>
      <c r="AB1947" t="s">
        <v>57</v>
      </c>
      <c r="AC1947" t="s">
        <v>1791</v>
      </c>
      <c r="AH1947">
        <f t="shared" si="330"/>
        <v>0</v>
      </c>
      <c r="AI1947">
        <f t="shared" si="331"/>
        <v>1</v>
      </c>
      <c r="AJ1947" t="str">
        <f t="shared" si="332"/>
        <v/>
      </c>
      <c r="AK1947">
        <v>1</v>
      </c>
      <c r="AL1947" s="8">
        <f t="shared" si="333"/>
        <v>0</v>
      </c>
      <c r="AM1947" s="8">
        <f t="shared" si="334"/>
        <v>0.21666666666666667</v>
      </c>
      <c r="AN1947" s="8">
        <f t="shared" si="335"/>
        <v>1.9333333333333331</v>
      </c>
      <c r="AO1947" s="8">
        <f>Table1[[#This Row],[L1 Worked Time]]+Table1[[#This Row],[Idle Time]]+Table1[[#This Row],[L1 Pend Time]]</f>
        <v>2.15</v>
      </c>
      <c r="AP1947" s="1" t="str">
        <f t="shared" si="336"/>
        <v>Mon</v>
      </c>
      <c r="AQ1947" s="6">
        <f>INT(Table1[[#This Row],[Create Date]])</f>
        <v>45054</v>
      </c>
      <c r="AR1947" s="2">
        <f t="shared" si="337"/>
        <v>45054</v>
      </c>
      <c r="AS1947" s="1" t="str">
        <f t="shared" si="338"/>
        <v>11:20:05</v>
      </c>
      <c r="AT1947" s="1" t="str">
        <f t="shared" si="339"/>
        <v>Week-2</v>
      </c>
      <c r="AU1947" s="3">
        <f t="shared" si="340"/>
        <v>0.45833333333333331</v>
      </c>
      <c r="AW1947">
        <v>0.21666666666666667</v>
      </c>
      <c r="AX1947">
        <v>0</v>
      </c>
      <c r="AY1947">
        <v>1.9333333333333331</v>
      </c>
    </row>
    <row r="1948" spans="1:51" x14ac:dyDescent="0.25">
      <c r="A1948">
        <v>10099</v>
      </c>
      <c r="B1948" t="s">
        <v>59</v>
      </c>
      <c r="C1948" t="s">
        <v>109</v>
      </c>
      <c r="D1948" t="s">
        <v>43</v>
      </c>
      <c r="E1948" t="s">
        <v>1001</v>
      </c>
      <c r="F1948" t="s">
        <v>3900</v>
      </c>
      <c r="G1948" t="s">
        <v>2165</v>
      </c>
      <c r="H1948" t="s">
        <v>72</v>
      </c>
      <c r="I1948" t="s">
        <v>72</v>
      </c>
      <c r="J1948" t="s">
        <v>64</v>
      </c>
      <c r="L1948" t="s">
        <v>50</v>
      </c>
      <c r="M1948" t="s">
        <v>65</v>
      </c>
      <c r="N1948">
        <v>10</v>
      </c>
      <c r="O1948" t="s">
        <v>48</v>
      </c>
      <c r="P1948" t="s">
        <v>66</v>
      </c>
      <c r="Q1948" t="s">
        <v>73</v>
      </c>
      <c r="V1948" t="s">
        <v>48</v>
      </c>
      <c r="W1948" t="s">
        <v>54</v>
      </c>
      <c r="X1948" t="s">
        <v>456</v>
      </c>
      <c r="Y1948" t="s">
        <v>54</v>
      </c>
      <c r="Z1948" t="s">
        <v>2701</v>
      </c>
      <c r="AA1948" t="s">
        <v>54</v>
      </c>
      <c r="AB1948" t="s">
        <v>57</v>
      </c>
      <c r="AC1948" t="s">
        <v>3901</v>
      </c>
      <c r="AH1948">
        <f t="shared" si="330"/>
        <v>0</v>
      </c>
      <c r="AI1948">
        <f t="shared" si="331"/>
        <v>1</v>
      </c>
      <c r="AJ1948" t="str">
        <f t="shared" si="332"/>
        <v/>
      </c>
      <c r="AK1948">
        <v>1</v>
      </c>
      <c r="AL1948" s="8">
        <f t="shared" si="333"/>
        <v>10</v>
      </c>
      <c r="AM1948" s="8">
        <f t="shared" si="334"/>
        <v>0.28333333333333333</v>
      </c>
      <c r="AN1948" s="8">
        <f t="shared" si="335"/>
        <v>66.566666666666663</v>
      </c>
      <c r="AO1948" s="8">
        <f>Table1[[#This Row],[L1 Worked Time]]+Table1[[#This Row],[Idle Time]]+Table1[[#This Row],[L1 Pend Time]]</f>
        <v>76.849999999999994</v>
      </c>
      <c r="AP1948" s="1" t="str">
        <f t="shared" si="336"/>
        <v>Mon</v>
      </c>
      <c r="AQ1948" s="6">
        <f>INT(Table1[[#This Row],[Create Date]])</f>
        <v>45054</v>
      </c>
      <c r="AR1948" s="2">
        <f t="shared" si="337"/>
        <v>45054</v>
      </c>
      <c r="AS1948" s="1" t="str">
        <f t="shared" si="338"/>
        <v>11:10:05</v>
      </c>
      <c r="AT1948" s="1" t="str">
        <f t="shared" si="339"/>
        <v>Week-2</v>
      </c>
      <c r="AU1948" s="3">
        <f t="shared" si="340"/>
        <v>0.45833333333333331</v>
      </c>
      <c r="AW1948">
        <v>0.28333333333333333</v>
      </c>
      <c r="AX1948">
        <v>10</v>
      </c>
      <c r="AY1948">
        <v>66.566666666666663</v>
      </c>
    </row>
    <row r="1949" spans="1:51" x14ac:dyDescent="0.25">
      <c r="A1949">
        <v>10098</v>
      </c>
      <c r="B1949" t="s">
        <v>59</v>
      </c>
      <c r="C1949" t="s">
        <v>109</v>
      </c>
      <c r="D1949" t="s">
        <v>43</v>
      </c>
      <c r="E1949" t="s">
        <v>1001</v>
      </c>
      <c r="F1949" t="s">
        <v>3902</v>
      </c>
      <c r="G1949" t="s">
        <v>2165</v>
      </c>
      <c r="H1949" t="s">
        <v>72</v>
      </c>
      <c r="I1949" t="s">
        <v>72</v>
      </c>
      <c r="J1949" t="s">
        <v>64</v>
      </c>
      <c r="L1949" t="s">
        <v>50</v>
      </c>
      <c r="M1949" t="s">
        <v>65</v>
      </c>
      <c r="N1949">
        <v>49</v>
      </c>
      <c r="O1949" t="s">
        <v>48</v>
      </c>
      <c r="P1949" t="s">
        <v>66</v>
      </c>
      <c r="Q1949" t="s">
        <v>73</v>
      </c>
      <c r="V1949" t="s">
        <v>48</v>
      </c>
      <c r="W1949" t="s">
        <v>54</v>
      </c>
      <c r="X1949" t="s">
        <v>89</v>
      </c>
      <c r="Y1949" t="s">
        <v>54</v>
      </c>
      <c r="Z1949" t="s">
        <v>3903</v>
      </c>
      <c r="AA1949" t="s">
        <v>54</v>
      </c>
      <c r="AB1949" t="s">
        <v>57</v>
      </c>
      <c r="AC1949" t="s">
        <v>738</v>
      </c>
      <c r="AH1949">
        <f t="shared" si="330"/>
        <v>0</v>
      </c>
      <c r="AI1949">
        <f t="shared" si="331"/>
        <v>1</v>
      </c>
      <c r="AJ1949" t="str">
        <f t="shared" si="332"/>
        <v/>
      </c>
      <c r="AK1949">
        <v>1</v>
      </c>
      <c r="AL1949" s="8">
        <f t="shared" si="333"/>
        <v>48.999999999999993</v>
      </c>
      <c r="AM1949" s="8">
        <f t="shared" si="334"/>
        <v>0.16666666666666666</v>
      </c>
      <c r="AN1949" s="8">
        <f t="shared" si="335"/>
        <v>5.45</v>
      </c>
      <c r="AO1949" s="8">
        <f>Table1[[#This Row],[L1 Worked Time]]+Table1[[#This Row],[Idle Time]]+Table1[[#This Row],[L1 Pend Time]]</f>
        <v>54.61666666666666</v>
      </c>
      <c r="AP1949" s="1" t="str">
        <f t="shared" si="336"/>
        <v>Mon</v>
      </c>
      <c r="AQ1949" s="6">
        <f>INT(Table1[[#This Row],[Create Date]])</f>
        <v>45054</v>
      </c>
      <c r="AR1949" s="2">
        <f t="shared" si="337"/>
        <v>45054</v>
      </c>
      <c r="AS1949" s="1" t="str">
        <f t="shared" si="338"/>
        <v>10:40:05</v>
      </c>
      <c r="AT1949" s="1" t="str">
        <f t="shared" si="339"/>
        <v>Week-2</v>
      </c>
      <c r="AU1949" s="3">
        <f t="shared" si="340"/>
        <v>0.41666666666666663</v>
      </c>
      <c r="AW1949">
        <v>0.16666666666666666</v>
      </c>
      <c r="AX1949">
        <v>48.999999999999993</v>
      </c>
      <c r="AY1949">
        <v>5.45</v>
      </c>
    </row>
    <row r="1950" spans="1:51" x14ac:dyDescent="0.25">
      <c r="A1950">
        <v>10097</v>
      </c>
      <c r="B1950" t="s">
        <v>371</v>
      </c>
      <c r="C1950" t="s">
        <v>60</v>
      </c>
      <c r="D1950" t="s">
        <v>43</v>
      </c>
      <c r="E1950" t="s">
        <v>1372</v>
      </c>
      <c r="F1950" t="s">
        <v>3904</v>
      </c>
      <c r="G1950" t="s">
        <v>82</v>
      </c>
      <c r="H1950" t="s">
        <v>63</v>
      </c>
      <c r="I1950" t="s">
        <v>63</v>
      </c>
      <c r="J1950" t="s">
        <v>48</v>
      </c>
      <c r="K1950" t="s">
        <v>539</v>
      </c>
      <c r="L1950" t="s">
        <v>50</v>
      </c>
      <c r="M1950" t="s">
        <v>114</v>
      </c>
      <c r="N1950">
        <v>53</v>
      </c>
      <c r="O1950" t="s">
        <v>48</v>
      </c>
      <c r="P1950" t="s">
        <v>52</v>
      </c>
      <c r="T1950" t="s">
        <v>105</v>
      </c>
      <c r="V1950" t="s">
        <v>48</v>
      </c>
      <c r="W1950" t="s">
        <v>54</v>
      </c>
      <c r="X1950" t="s">
        <v>456</v>
      </c>
      <c r="Y1950" t="s">
        <v>54</v>
      </c>
      <c r="Z1950" t="s">
        <v>2861</v>
      </c>
      <c r="AA1950" t="s">
        <v>54</v>
      </c>
      <c r="AB1950" t="s">
        <v>57</v>
      </c>
      <c r="AC1950" t="s">
        <v>3905</v>
      </c>
      <c r="AH1950">
        <f t="shared" si="330"/>
        <v>0</v>
      </c>
      <c r="AI1950">
        <f t="shared" si="331"/>
        <v>1</v>
      </c>
      <c r="AJ1950" t="str">
        <f t="shared" si="332"/>
        <v/>
      </c>
      <c r="AK1950">
        <v>1</v>
      </c>
      <c r="AL1950" s="8">
        <f t="shared" si="333"/>
        <v>53</v>
      </c>
      <c r="AM1950" s="8">
        <f t="shared" si="334"/>
        <v>0.28333333333333333</v>
      </c>
      <c r="AN1950" s="8">
        <f t="shared" si="335"/>
        <v>17.100000000000001</v>
      </c>
      <c r="AO1950" s="8">
        <f>Table1[[#This Row],[L1 Worked Time]]+Table1[[#This Row],[Idle Time]]+Table1[[#This Row],[L1 Pend Time]]</f>
        <v>70.383333333333326</v>
      </c>
      <c r="AP1950" s="1" t="str">
        <f t="shared" si="336"/>
        <v>Mon</v>
      </c>
      <c r="AQ1950" s="6">
        <f>INT(Table1[[#This Row],[Create Date]])</f>
        <v>45054</v>
      </c>
      <c r="AR1950" s="2">
        <f t="shared" si="337"/>
        <v>45054</v>
      </c>
      <c r="AS1950" s="1" t="str">
        <f t="shared" si="338"/>
        <v>10:10:26</v>
      </c>
      <c r="AT1950" s="1" t="str">
        <f t="shared" si="339"/>
        <v>Week-2</v>
      </c>
      <c r="AU1950" s="3">
        <f t="shared" si="340"/>
        <v>0.41666666666666663</v>
      </c>
      <c r="AW1950">
        <v>0.28333333333333333</v>
      </c>
      <c r="AX1950">
        <v>53</v>
      </c>
      <c r="AY1950">
        <v>17.100000000000001</v>
      </c>
    </row>
    <row r="1951" spans="1:51" x14ac:dyDescent="0.25">
      <c r="A1951">
        <v>10096</v>
      </c>
      <c r="B1951" t="s">
        <v>59</v>
      </c>
      <c r="C1951" t="s">
        <v>164</v>
      </c>
      <c r="D1951" t="s">
        <v>43</v>
      </c>
      <c r="E1951" t="s">
        <v>1571</v>
      </c>
      <c r="F1951" t="s">
        <v>3906</v>
      </c>
      <c r="G1951" t="s">
        <v>120</v>
      </c>
      <c r="H1951" t="s">
        <v>63</v>
      </c>
      <c r="I1951" t="s">
        <v>72</v>
      </c>
      <c r="J1951" t="s">
        <v>48</v>
      </c>
      <c r="K1951" t="s">
        <v>130</v>
      </c>
      <c r="L1951" t="s">
        <v>50</v>
      </c>
      <c r="M1951" t="s">
        <v>122</v>
      </c>
      <c r="N1951">
        <v>32</v>
      </c>
      <c r="O1951" t="s">
        <v>48</v>
      </c>
      <c r="P1951" t="s">
        <v>52</v>
      </c>
      <c r="T1951" t="s">
        <v>105</v>
      </c>
      <c r="V1951" t="s">
        <v>48</v>
      </c>
      <c r="W1951" t="s">
        <v>54</v>
      </c>
      <c r="X1951" t="s">
        <v>3010</v>
      </c>
      <c r="Y1951" t="s">
        <v>54</v>
      </c>
      <c r="Z1951" t="s">
        <v>3907</v>
      </c>
      <c r="AA1951" t="s">
        <v>54</v>
      </c>
      <c r="AB1951" t="s">
        <v>57</v>
      </c>
      <c r="AC1951" t="s">
        <v>3908</v>
      </c>
      <c r="AH1951">
        <f t="shared" si="330"/>
        <v>0</v>
      </c>
      <c r="AI1951">
        <f t="shared" si="331"/>
        <v>0</v>
      </c>
      <c r="AJ1951">
        <f t="shared" si="332"/>
        <v>1</v>
      </c>
      <c r="AK1951">
        <v>1</v>
      </c>
      <c r="AL1951" s="8">
        <f t="shared" si="333"/>
        <v>32</v>
      </c>
      <c r="AM1951" s="8">
        <f t="shared" si="334"/>
        <v>0.51666666666666672</v>
      </c>
      <c r="AN1951" s="8">
        <f t="shared" si="335"/>
        <v>161.41666666666666</v>
      </c>
      <c r="AO1951" s="8">
        <f>Table1[[#This Row],[L1 Worked Time]]+Table1[[#This Row],[Idle Time]]+Table1[[#This Row],[L1 Pend Time]]</f>
        <v>193.93333333333334</v>
      </c>
      <c r="AP1951" s="1" t="str">
        <f t="shared" si="336"/>
        <v>Mon</v>
      </c>
      <c r="AQ1951" s="6">
        <f>INT(Table1[[#This Row],[Create Date]])</f>
        <v>45054</v>
      </c>
      <c r="AR1951" s="2">
        <f t="shared" si="337"/>
        <v>45054</v>
      </c>
      <c r="AS1951" s="1" t="str">
        <f t="shared" si="338"/>
        <v>09:20:26</v>
      </c>
      <c r="AT1951" s="1" t="str">
        <f t="shared" si="339"/>
        <v>Week-2</v>
      </c>
      <c r="AU1951" s="3">
        <f t="shared" si="340"/>
        <v>0.375</v>
      </c>
      <c r="AW1951">
        <v>0.51666666666666672</v>
      </c>
      <c r="AX1951">
        <v>32</v>
      </c>
      <c r="AY1951">
        <v>161.41666666666666</v>
      </c>
    </row>
    <row r="1952" spans="1:51" x14ac:dyDescent="0.25">
      <c r="A1952">
        <v>10095</v>
      </c>
      <c r="B1952" t="s">
        <v>59</v>
      </c>
      <c r="C1952" t="s">
        <v>60</v>
      </c>
      <c r="D1952" t="s">
        <v>43</v>
      </c>
      <c r="E1952" t="s">
        <v>3909</v>
      </c>
      <c r="F1952" t="s">
        <v>3910</v>
      </c>
      <c r="G1952" t="s">
        <v>120</v>
      </c>
      <c r="H1952" t="s">
        <v>72</v>
      </c>
      <c r="I1952" t="s">
        <v>72</v>
      </c>
      <c r="J1952" t="s">
        <v>64</v>
      </c>
      <c r="L1952" t="s">
        <v>50</v>
      </c>
      <c r="M1952" t="s">
        <v>65</v>
      </c>
      <c r="N1952">
        <v>43</v>
      </c>
      <c r="O1952" t="s">
        <v>48</v>
      </c>
      <c r="P1952" t="s">
        <v>66</v>
      </c>
      <c r="Q1952" t="s">
        <v>73</v>
      </c>
      <c r="V1952" t="s">
        <v>48</v>
      </c>
      <c r="W1952" t="s">
        <v>54</v>
      </c>
      <c r="X1952" t="s">
        <v>89</v>
      </c>
      <c r="Y1952" t="s">
        <v>54</v>
      </c>
      <c r="Z1952" t="s">
        <v>3911</v>
      </c>
      <c r="AA1952" t="s">
        <v>54</v>
      </c>
      <c r="AB1952" t="s">
        <v>57</v>
      </c>
      <c r="AC1952" t="s">
        <v>3912</v>
      </c>
      <c r="AH1952">
        <f t="shared" si="330"/>
        <v>0</v>
      </c>
      <c r="AI1952">
        <f t="shared" si="331"/>
        <v>1</v>
      </c>
      <c r="AJ1952" t="str">
        <f t="shared" si="332"/>
        <v/>
      </c>
      <c r="AK1952">
        <v>1</v>
      </c>
      <c r="AL1952" s="8">
        <f t="shared" si="333"/>
        <v>43</v>
      </c>
      <c r="AM1952" s="8">
        <f t="shared" si="334"/>
        <v>0.16666666666666666</v>
      </c>
      <c r="AN1952" s="8">
        <f t="shared" si="335"/>
        <v>93.666666666666671</v>
      </c>
      <c r="AO1952" s="8">
        <f>Table1[[#This Row],[L1 Worked Time]]+Table1[[#This Row],[Idle Time]]+Table1[[#This Row],[L1 Pend Time]]</f>
        <v>136.83333333333334</v>
      </c>
      <c r="AP1952" s="1" t="str">
        <f t="shared" si="336"/>
        <v>Mon</v>
      </c>
      <c r="AQ1952" s="6">
        <f>INT(Table1[[#This Row],[Create Date]])</f>
        <v>45054</v>
      </c>
      <c r="AR1952" s="2">
        <f t="shared" si="337"/>
        <v>45054</v>
      </c>
      <c r="AS1952" s="1" t="str">
        <f t="shared" si="338"/>
        <v>09:00:05</v>
      </c>
      <c r="AT1952" s="1" t="str">
        <f t="shared" si="339"/>
        <v>Week-2</v>
      </c>
      <c r="AU1952" s="3">
        <f t="shared" si="340"/>
        <v>0.375</v>
      </c>
      <c r="AW1952">
        <v>0.16666666666666666</v>
      </c>
      <c r="AX1952">
        <v>43</v>
      </c>
      <c r="AY1952">
        <v>93.666666666666671</v>
      </c>
    </row>
    <row r="1953" spans="1:51" x14ac:dyDescent="0.25">
      <c r="A1953">
        <v>10094</v>
      </c>
      <c r="B1953" t="s">
        <v>59</v>
      </c>
      <c r="C1953" t="s">
        <v>60</v>
      </c>
      <c r="D1953" t="s">
        <v>43</v>
      </c>
      <c r="E1953" t="s">
        <v>3913</v>
      </c>
      <c r="F1953" t="s">
        <v>3914</v>
      </c>
      <c r="G1953" t="s">
        <v>82</v>
      </c>
      <c r="H1953" t="s">
        <v>63</v>
      </c>
      <c r="I1953" t="s">
        <v>63</v>
      </c>
      <c r="J1953" t="s">
        <v>64</v>
      </c>
      <c r="L1953" t="s">
        <v>50</v>
      </c>
      <c r="M1953" t="s">
        <v>65</v>
      </c>
      <c r="N1953">
        <v>76</v>
      </c>
      <c r="O1953" t="s">
        <v>48</v>
      </c>
      <c r="P1953" t="s">
        <v>66</v>
      </c>
      <c r="Q1953" t="s">
        <v>67</v>
      </c>
      <c r="V1953" t="s">
        <v>48</v>
      </c>
      <c r="W1953" t="s">
        <v>54</v>
      </c>
      <c r="X1953" t="s">
        <v>148</v>
      </c>
      <c r="Y1953" t="s">
        <v>54</v>
      </c>
      <c r="Z1953" t="s">
        <v>3915</v>
      </c>
      <c r="AA1953" t="s">
        <v>54</v>
      </c>
      <c r="AB1953" t="s">
        <v>57</v>
      </c>
      <c r="AC1953" t="s">
        <v>3916</v>
      </c>
      <c r="AH1953">
        <f t="shared" si="330"/>
        <v>0</v>
      </c>
      <c r="AI1953">
        <f t="shared" si="331"/>
        <v>1</v>
      </c>
      <c r="AJ1953" t="str">
        <f t="shared" si="332"/>
        <v/>
      </c>
      <c r="AK1953">
        <v>1</v>
      </c>
      <c r="AL1953" s="8">
        <f t="shared" si="333"/>
        <v>76</v>
      </c>
      <c r="AM1953" s="8">
        <f t="shared" si="334"/>
        <v>0.11666666666666667</v>
      </c>
      <c r="AN1953" s="8">
        <f t="shared" si="335"/>
        <v>114.10000000000001</v>
      </c>
      <c r="AO1953" s="8">
        <f>Table1[[#This Row],[L1 Worked Time]]+Table1[[#This Row],[Idle Time]]+Table1[[#This Row],[L1 Pend Time]]</f>
        <v>190.21666666666667</v>
      </c>
      <c r="AP1953" s="1" t="str">
        <f t="shared" si="336"/>
        <v>Mon</v>
      </c>
      <c r="AQ1953" s="6">
        <f>INT(Table1[[#This Row],[Create Date]])</f>
        <v>45054</v>
      </c>
      <c r="AR1953" s="2">
        <f t="shared" si="337"/>
        <v>45054</v>
      </c>
      <c r="AS1953" s="1" t="str">
        <f t="shared" si="338"/>
        <v>06:50:05</v>
      </c>
      <c r="AT1953" s="1" t="str">
        <f t="shared" si="339"/>
        <v>Week-2</v>
      </c>
      <c r="AU1953" s="3">
        <f t="shared" si="340"/>
        <v>0.25</v>
      </c>
      <c r="AW1953">
        <v>0.11666666666666667</v>
      </c>
      <c r="AX1953">
        <v>76</v>
      </c>
      <c r="AY1953">
        <v>114.10000000000001</v>
      </c>
    </row>
    <row r="1954" spans="1:51" x14ac:dyDescent="0.25">
      <c r="A1954">
        <v>10093</v>
      </c>
      <c r="B1954" t="s">
        <v>59</v>
      </c>
      <c r="C1954" t="s">
        <v>109</v>
      </c>
      <c r="D1954" t="s">
        <v>43</v>
      </c>
      <c r="E1954" t="s">
        <v>3917</v>
      </c>
      <c r="F1954" t="s">
        <v>3914</v>
      </c>
      <c r="G1954" t="s">
        <v>2165</v>
      </c>
      <c r="H1954" t="s">
        <v>63</v>
      </c>
      <c r="I1954" t="s">
        <v>63</v>
      </c>
      <c r="J1954" t="s">
        <v>64</v>
      </c>
      <c r="L1954" t="s">
        <v>50</v>
      </c>
      <c r="M1954" t="s">
        <v>65</v>
      </c>
      <c r="N1954">
        <v>56</v>
      </c>
      <c r="O1954" t="s">
        <v>48</v>
      </c>
      <c r="P1954" t="s">
        <v>66</v>
      </c>
      <c r="Q1954" t="s">
        <v>67</v>
      </c>
      <c r="V1954" t="s">
        <v>48</v>
      </c>
      <c r="W1954" t="s">
        <v>54</v>
      </c>
      <c r="X1954" t="s">
        <v>148</v>
      </c>
      <c r="Y1954" t="s">
        <v>54</v>
      </c>
      <c r="Z1954" t="s">
        <v>3918</v>
      </c>
      <c r="AA1954" t="s">
        <v>54</v>
      </c>
      <c r="AB1954" t="s">
        <v>57</v>
      </c>
      <c r="AC1954" t="s">
        <v>3919</v>
      </c>
      <c r="AH1954">
        <f t="shared" si="330"/>
        <v>0</v>
      </c>
      <c r="AI1954">
        <f t="shared" si="331"/>
        <v>1</v>
      </c>
      <c r="AJ1954" t="str">
        <f t="shared" si="332"/>
        <v/>
      </c>
      <c r="AK1954">
        <v>1</v>
      </c>
      <c r="AL1954" s="8">
        <f t="shared" si="333"/>
        <v>56</v>
      </c>
      <c r="AM1954" s="8">
        <f t="shared" si="334"/>
        <v>0.11666666666666667</v>
      </c>
      <c r="AN1954" s="8">
        <f t="shared" si="335"/>
        <v>108.36666666666666</v>
      </c>
      <c r="AO1954" s="8">
        <f>Table1[[#This Row],[L1 Worked Time]]+Table1[[#This Row],[Idle Time]]+Table1[[#This Row],[L1 Pend Time]]</f>
        <v>164.48333333333332</v>
      </c>
      <c r="AP1954" s="1" t="str">
        <f t="shared" si="336"/>
        <v>Mon</v>
      </c>
      <c r="AQ1954" s="6">
        <f>INT(Table1[[#This Row],[Create Date]])</f>
        <v>45054</v>
      </c>
      <c r="AR1954" s="2">
        <f t="shared" si="337"/>
        <v>45054</v>
      </c>
      <c r="AS1954" s="1" t="str">
        <f t="shared" si="338"/>
        <v>06:50:05</v>
      </c>
      <c r="AT1954" s="1" t="str">
        <f t="shared" si="339"/>
        <v>Week-2</v>
      </c>
      <c r="AU1954" s="3">
        <f t="shared" si="340"/>
        <v>0.25</v>
      </c>
      <c r="AW1954">
        <v>0.11666666666666667</v>
      </c>
      <c r="AX1954">
        <v>56</v>
      </c>
      <c r="AY1954">
        <v>108.36666666666666</v>
      </c>
    </row>
    <row r="1955" spans="1:51" x14ac:dyDescent="0.25">
      <c r="A1955">
        <v>10092</v>
      </c>
      <c r="B1955" t="s">
        <v>59</v>
      </c>
      <c r="D1955" t="s">
        <v>43</v>
      </c>
      <c r="E1955" t="s">
        <v>2813</v>
      </c>
      <c r="F1955" t="s">
        <v>3920</v>
      </c>
      <c r="G1955" t="s">
        <v>140</v>
      </c>
      <c r="H1955" t="s">
        <v>72</v>
      </c>
      <c r="I1955" t="s">
        <v>72</v>
      </c>
      <c r="J1955" t="s">
        <v>64</v>
      </c>
      <c r="L1955" t="s">
        <v>50</v>
      </c>
      <c r="M1955" t="s">
        <v>65</v>
      </c>
      <c r="N1955">
        <v>5</v>
      </c>
      <c r="O1955" t="s">
        <v>48</v>
      </c>
      <c r="P1955" t="s">
        <v>66</v>
      </c>
      <c r="Q1955" t="s">
        <v>73</v>
      </c>
      <c r="V1955" t="s">
        <v>48</v>
      </c>
      <c r="W1955" t="s">
        <v>54</v>
      </c>
      <c r="X1955" t="s">
        <v>106</v>
      </c>
      <c r="Y1955" t="s">
        <v>54</v>
      </c>
      <c r="Z1955" t="s">
        <v>267</v>
      </c>
      <c r="AA1955" t="s">
        <v>54</v>
      </c>
      <c r="AB1955" t="s">
        <v>57</v>
      </c>
      <c r="AC1955" t="s">
        <v>1641</v>
      </c>
      <c r="AH1955">
        <f t="shared" si="330"/>
        <v>0</v>
      </c>
      <c r="AI1955">
        <f t="shared" si="331"/>
        <v>1</v>
      </c>
      <c r="AJ1955" t="str">
        <f t="shared" si="332"/>
        <v/>
      </c>
      <c r="AK1955">
        <v>1</v>
      </c>
      <c r="AL1955" s="8">
        <f t="shared" si="333"/>
        <v>5</v>
      </c>
      <c r="AM1955" s="8">
        <f t="shared" si="334"/>
        <v>8.3333333333333329E-2</v>
      </c>
      <c r="AN1955" s="8">
        <f t="shared" si="335"/>
        <v>54.833333333333336</v>
      </c>
      <c r="AO1955" s="8">
        <f>Table1[[#This Row],[L1 Worked Time]]+Table1[[#This Row],[Idle Time]]+Table1[[#This Row],[L1 Pend Time]]</f>
        <v>59.916666666666671</v>
      </c>
      <c r="AP1955" s="1" t="str">
        <f t="shared" si="336"/>
        <v>Mon</v>
      </c>
      <c r="AQ1955" s="6">
        <f>INT(Table1[[#This Row],[Create Date]])</f>
        <v>45054</v>
      </c>
      <c r="AR1955" s="2">
        <f t="shared" si="337"/>
        <v>45054</v>
      </c>
      <c r="AS1955" s="1" t="str">
        <f t="shared" si="338"/>
        <v>05:10:07</v>
      </c>
      <c r="AT1955" s="1" t="str">
        <f t="shared" si="339"/>
        <v>Week-2</v>
      </c>
      <c r="AU1955" s="3">
        <f t="shared" si="340"/>
        <v>0.20833333333333331</v>
      </c>
      <c r="AW1955">
        <v>8.3333333333333329E-2</v>
      </c>
      <c r="AX1955">
        <v>5</v>
      </c>
      <c r="AY1955">
        <v>54.833333333333336</v>
      </c>
    </row>
    <row r="1956" spans="1:51" x14ac:dyDescent="0.25">
      <c r="A1956">
        <v>10091</v>
      </c>
      <c r="B1956" t="s">
        <v>59</v>
      </c>
      <c r="D1956" t="s">
        <v>43</v>
      </c>
      <c r="E1956" t="s">
        <v>2813</v>
      </c>
      <c r="F1956" t="s">
        <v>3920</v>
      </c>
      <c r="G1956" t="s">
        <v>140</v>
      </c>
      <c r="H1956" t="s">
        <v>72</v>
      </c>
      <c r="I1956" t="s">
        <v>72</v>
      </c>
      <c r="J1956" t="s">
        <v>64</v>
      </c>
      <c r="L1956" t="s">
        <v>50</v>
      </c>
      <c r="M1956" t="s">
        <v>65</v>
      </c>
      <c r="N1956">
        <v>5</v>
      </c>
      <c r="O1956" t="s">
        <v>48</v>
      </c>
      <c r="P1956" t="s">
        <v>66</v>
      </c>
      <c r="Q1956" t="s">
        <v>73</v>
      </c>
      <c r="V1956" t="s">
        <v>48</v>
      </c>
      <c r="W1956" t="s">
        <v>54</v>
      </c>
      <c r="X1956" t="s">
        <v>148</v>
      </c>
      <c r="Y1956" t="s">
        <v>54</v>
      </c>
      <c r="Z1956" t="s">
        <v>2900</v>
      </c>
      <c r="AA1956" t="s">
        <v>54</v>
      </c>
      <c r="AB1956" t="s">
        <v>57</v>
      </c>
      <c r="AC1956" t="s">
        <v>3921</v>
      </c>
      <c r="AH1956">
        <f t="shared" si="330"/>
        <v>0</v>
      </c>
      <c r="AI1956">
        <f t="shared" si="331"/>
        <v>1</v>
      </c>
      <c r="AJ1956" t="str">
        <f t="shared" si="332"/>
        <v/>
      </c>
      <c r="AK1956">
        <v>1</v>
      </c>
      <c r="AL1956" s="8">
        <f t="shared" si="333"/>
        <v>5</v>
      </c>
      <c r="AM1956" s="8">
        <f t="shared" si="334"/>
        <v>0.11666666666666667</v>
      </c>
      <c r="AN1956" s="8">
        <f t="shared" si="335"/>
        <v>49.15</v>
      </c>
      <c r="AO1956" s="8">
        <f>Table1[[#This Row],[L1 Worked Time]]+Table1[[#This Row],[Idle Time]]+Table1[[#This Row],[L1 Pend Time]]</f>
        <v>54.266666666666666</v>
      </c>
      <c r="AP1956" s="1" t="str">
        <f t="shared" si="336"/>
        <v>Mon</v>
      </c>
      <c r="AQ1956" s="6">
        <f>INT(Table1[[#This Row],[Create Date]])</f>
        <v>45054</v>
      </c>
      <c r="AR1956" s="2">
        <f t="shared" si="337"/>
        <v>45054</v>
      </c>
      <c r="AS1956" s="1" t="str">
        <f t="shared" si="338"/>
        <v>05:10:07</v>
      </c>
      <c r="AT1956" s="1" t="str">
        <f t="shared" si="339"/>
        <v>Week-2</v>
      </c>
      <c r="AU1956" s="3">
        <f t="shared" si="340"/>
        <v>0.20833333333333331</v>
      </c>
      <c r="AW1956">
        <v>0.11666666666666667</v>
      </c>
      <c r="AX1956">
        <v>5</v>
      </c>
      <c r="AY1956">
        <v>49.15</v>
      </c>
    </row>
    <row r="1957" spans="1:51" x14ac:dyDescent="0.25">
      <c r="A1957">
        <v>10090</v>
      </c>
      <c r="B1957" t="s">
        <v>59</v>
      </c>
      <c r="D1957" t="s">
        <v>43</v>
      </c>
      <c r="E1957" t="s">
        <v>2813</v>
      </c>
      <c r="F1957" t="s">
        <v>3922</v>
      </c>
      <c r="G1957" t="s">
        <v>140</v>
      </c>
      <c r="H1957" t="s">
        <v>72</v>
      </c>
      <c r="I1957" t="s">
        <v>72</v>
      </c>
      <c r="J1957" t="s">
        <v>64</v>
      </c>
      <c r="L1957" t="s">
        <v>50</v>
      </c>
      <c r="M1957" t="s">
        <v>65</v>
      </c>
      <c r="N1957">
        <v>15</v>
      </c>
      <c r="O1957" t="s">
        <v>48</v>
      </c>
      <c r="P1957" t="s">
        <v>66</v>
      </c>
      <c r="Q1957" t="s">
        <v>73</v>
      </c>
      <c r="V1957" t="s">
        <v>48</v>
      </c>
      <c r="W1957" t="s">
        <v>54</v>
      </c>
      <c r="X1957" t="s">
        <v>148</v>
      </c>
      <c r="Y1957" t="s">
        <v>54</v>
      </c>
      <c r="Z1957" t="s">
        <v>3923</v>
      </c>
      <c r="AA1957" t="s">
        <v>54</v>
      </c>
      <c r="AB1957" t="s">
        <v>57</v>
      </c>
      <c r="AC1957" t="s">
        <v>3924</v>
      </c>
      <c r="AH1957">
        <f t="shared" si="330"/>
        <v>0</v>
      </c>
      <c r="AI1957">
        <f t="shared" si="331"/>
        <v>1</v>
      </c>
      <c r="AJ1957" t="str">
        <f t="shared" si="332"/>
        <v/>
      </c>
      <c r="AK1957">
        <v>1</v>
      </c>
      <c r="AL1957" s="8">
        <f t="shared" si="333"/>
        <v>15</v>
      </c>
      <c r="AM1957" s="8">
        <f t="shared" si="334"/>
        <v>0.11666666666666667</v>
      </c>
      <c r="AN1957" s="8">
        <f t="shared" si="335"/>
        <v>103.53333333333332</v>
      </c>
      <c r="AO1957" s="8">
        <f>Table1[[#This Row],[L1 Worked Time]]+Table1[[#This Row],[Idle Time]]+Table1[[#This Row],[L1 Pend Time]]</f>
        <v>118.64999999999998</v>
      </c>
      <c r="AP1957" s="1" t="str">
        <f t="shared" si="336"/>
        <v>Mon</v>
      </c>
      <c r="AQ1957" s="6">
        <f>INT(Table1[[#This Row],[Create Date]])</f>
        <v>45054</v>
      </c>
      <c r="AR1957" s="2">
        <f t="shared" si="337"/>
        <v>45054</v>
      </c>
      <c r="AS1957" s="1" t="str">
        <f t="shared" si="338"/>
        <v>00:30:05</v>
      </c>
      <c r="AT1957" s="1" t="str">
        <f t="shared" si="339"/>
        <v>Week-2</v>
      </c>
      <c r="AU1957" s="3">
        <f t="shared" si="340"/>
        <v>0</v>
      </c>
      <c r="AW1957">
        <v>0.11666666666666667</v>
      </c>
      <c r="AX1957">
        <v>15</v>
      </c>
      <c r="AY1957">
        <v>103.53333333333332</v>
      </c>
    </row>
    <row r="1958" spans="1:51" x14ac:dyDescent="0.25">
      <c r="A1958">
        <v>10134</v>
      </c>
      <c r="B1958" t="s">
        <v>59</v>
      </c>
      <c r="C1958" t="s">
        <v>60</v>
      </c>
      <c r="D1958" t="s">
        <v>43</v>
      </c>
      <c r="E1958" t="s">
        <v>273</v>
      </c>
      <c r="F1958" t="s">
        <v>3811</v>
      </c>
      <c r="G1958" t="s">
        <v>140</v>
      </c>
      <c r="H1958" t="s">
        <v>72</v>
      </c>
      <c r="I1958" t="s">
        <v>72</v>
      </c>
      <c r="J1958" t="s">
        <v>83</v>
      </c>
      <c r="L1958" t="s">
        <v>50</v>
      </c>
      <c r="M1958" t="s">
        <v>65</v>
      </c>
      <c r="N1958">
        <v>51</v>
      </c>
      <c r="O1958" t="s">
        <v>48</v>
      </c>
      <c r="P1958" t="s">
        <v>66</v>
      </c>
      <c r="Q1958" t="s">
        <v>73</v>
      </c>
      <c r="V1958" t="s">
        <v>48</v>
      </c>
      <c r="W1958" t="s">
        <v>54</v>
      </c>
      <c r="X1958" t="s">
        <v>89</v>
      </c>
      <c r="Y1958" t="s">
        <v>54</v>
      </c>
      <c r="Z1958" t="s">
        <v>3812</v>
      </c>
      <c r="AA1958" t="s">
        <v>54</v>
      </c>
      <c r="AB1958" t="s">
        <v>57</v>
      </c>
      <c r="AC1958" t="s">
        <v>3813</v>
      </c>
      <c r="AH1958">
        <f t="shared" si="330"/>
        <v>0</v>
      </c>
      <c r="AI1958">
        <f t="shared" si="331"/>
        <v>1</v>
      </c>
      <c r="AJ1958" t="str">
        <f t="shared" si="332"/>
        <v/>
      </c>
      <c r="AK1958">
        <v>1</v>
      </c>
      <c r="AL1958" s="8">
        <f t="shared" si="333"/>
        <v>51</v>
      </c>
      <c r="AM1958" s="8">
        <f t="shared" si="334"/>
        <v>0.16666666666666666</v>
      </c>
      <c r="AN1958" s="8">
        <f t="shared" si="335"/>
        <v>162.31666666666666</v>
      </c>
      <c r="AO1958" s="8">
        <f>Table1[[#This Row],[L1 Worked Time]]+Table1[[#This Row],[Idle Time]]+Table1[[#This Row],[L1 Pend Time]]</f>
        <v>213.48333333333332</v>
      </c>
      <c r="AP1958" s="1" t="str">
        <f t="shared" si="336"/>
        <v>Tue</v>
      </c>
      <c r="AQ1958" s="6">
        <f>INT(Table1[[#This Row],[Create Date]])</f>
        <v>45055</v>
      </c>
      <c r="AR1958" s="2">
        <f t="shared" si="337"/>
        <v>45055</v>
      </c>
      <c r="AS1958" s="1" t="str">
        <f t="shared" si="338"/>
        <v>22:00:05</v>
      </c>
      <c r="AT1958" s="1" t="str">
        <f t="shared" si="339"/>
        <v>Week-2</v>
      </c>
      <c r="AU1958" s="3">
        <f t="shared" si="340"/>
        <v>0.91666666666666663</v>
      </c>
      <c r="AW1958">
        <v>0.16666666666666666</v>
      </c>
      <c r="AX1958">
        <v>51</v>
      </c>
      <c r="AY1958">
        <v>162.31666666666666</v>
      </c>
    </row>
    <row r="1959" spans="1:51" x14ac:dyDescent="0.25">
      <c r="A1959">
        <v>10133</v>
      </c>
      <c r="B1959" t="s">
        <v>59</v>
      </c>
      <c r="C1959" t="s">
        <v>60</v>
      </c>
      <c r="D1959" t="s">
        <v>43</v>
      </c>
      <c r="E1959" t="s">
        <v>1001</v>
      </c>
      <c r="F1959" t="s">
        <v>3814</v>
      </c>
      <c r="G1959" t="s">
        <v>181</v>
      </c>
      <c r="H1959" t="s">
        <v>72</v>
      </c>
      <c r="I1959" t="s">
        <v>72</v>
      </c>
      <c r="J1959" t="s">
        <v>64</v>
      </c>
      <c r="L1959" t="s">
        <v>50</v>
      </c>
      <c r="M1959" t="s">
        <v>65</v>
      </c>
      <c r="N1959">
        <v>66</v>
      </c>
      <c r="O1959" t="s">
        <v>48</v>
      </c>
      <c r="P1959" t="s">
        <v>66</v>
      </c>
      <c r="Q1959" t="s">
        <v>73</v>
      </c>
      <c r="V1959" t="s">
        <v>48</v>
      </c>
      <c r="W1959" t="s">
        <v>54</v>
      </c>
      <c r="X1959" t="s">
        <v>247</v>
      </c>
      <c r="Y1959" t="s">
        <v>54</v>
      </c>
      <c r="Z1959" t="s">
        <v>1899</v>
      </c>
      <c r="AA1959" t="s">
        <v>54</v>
      </c>
      <c r="AB1959" t="s">
        <v>57</v>
      </c>
      <c r="AC1959" t="s">
        <v>3815</v>
      </c>
      <c r="AH1959">
        <f t="shared" si="330"/>
        <v>0</v>
      </c>
      <c r="AI1959">
        <f t="shared" si="331"/>
        <v>1</v>
      </c>
      <c r="AJ1959" t="str">
        <f t="shared" si="332"/>
        <v/>
      </c>
      <c r="AK1959">
        <v>1</v>
      </c>
      <c r="AL1959" s="8">
        <f t="shared" si="333"/>
        <v>66</v>
      </c>
      <c r="AM1959" s="8">
        <f t="shared" si="334"/>
        <v>0.26666666666666666</v>
      </c>
      <c r="AN1959" s="8">
        <f t="shared" si="335"/>
        <v>143.95000000000002</v>
      </c>
      <c r="AO1959" s="8">
        <f>Table1[[#This Row],[L1 Worked Time]]+Table1[[#This Row],[Idle Time]]+Table1[[#This Row],[L1 Pend Time]]</f>
        <v>210.2166666666667</v>
      </c>
      <c r="AP1959" s="1" t="str">
        <f t="shared" si="336"/>
        <v>Tue</v>
      </c>
      <c r="AQ1959" s="6">
        <f>INT(Table1[[#This Row],[Create Date]])</f>
        <v>45055</v>
      </c>
      <c r="AR1959" s="2">
        <f t="shared" si="337"/>
        <v>45055</v>
      </c>
      <c r="AS1959" s="1" t="str">
        <f t="shared" si="338"/>
        <v>11:20:05</v>
      </c>
      <c r="AT1959" s="1" t="str">
        <f t="shared" si="339"/>
        <v>Week-2</v>
      </c>
      <c r="AU1959" s="3">
        <f t="shared" si="340"/>
        <v>0.45833333333333331</v>
      </c>
      <c r="AW1959">
        <v>0.26666666666666666</v>
      </c>
      <c r="AX1959">
        <v>66</v>
      </c>
      <c r="AY1959">
        <v>143.95000000000002</v>
      </c>
    </row>
    <row r="1960" spans="1:51" x14ac:dyDescent="0.25">
      <c r="A1960">
        <v>10132</v>
      </c>
      <c r="B1960" t="s">
        <v>41</v>
      </c>
      <c r="C1960" t="s">
        <v>109</v>
      </c>
      <c r="D1960" t="s">
        <v>43</v>
      </c>
      <c r="E1960" t="s">
        <v>3816</v>
      </c>
      <c r="F1960" t="s">
        <v>3817</v>
      </c>
      <c r="G1960" t="s">
        <v>77</v>
      </c>
      <c r="H1960" t="s">
        <v>47</v>
      </c>
      <c r="I1960" t="s">
        <v>47</v>
      </c>
      <c r="J1960" t="s">
        <v>112</v>
      </c>
      <c r="K1960" t="s">
        <v>2614</v>
      </c>
      <c r="L1960" t="s">
        <v>50</v>
      </c>
      <c r="M1960" t="s">
        <v>114</v>
      </c>
      <c r="N1960">
        <v>8</v>
      </c>
      <c r="O1960" t="s">
        <v>48</v>
      </c>
      <c r="P1960" t="s">
        <v>251</v>
      </c>
      <c r="S1960" t="s">
        <v>252</v>
      </c>
      <c r="V1960" t="s">
        <v>48</v>
      </c>
      <c r="W1960" t="s">
        <v>54</v>
      </c>
      <c r="X1960" t="s">
        <v>435</v>
      </c>
      <c r="Y1960" t="s">
        <v>54</v>
      </c>
      <c r="Z1960" t="s">
        <v>3818</v>
      </c>
      <c r="AA1960" t="s">
        <v>54</v>
      </c>
      <c r="AB1960" t="s">
        <v>57</v>
      </c>
      <c r="AC1960" t="s">
        <v>3819</v>
      </c>
      <c r="AH1960">
        <f t="shared" si="330"/>
        <v>0</v>
      </c>
      <c r="AI1960">
        <f t="shared" si="331"/>
        <v>1</v>
      </c>
      <c r="AJ1960" t="str">
        <f t="shared" si="332"/>
        <v/>
      </c>
      <c r="AK1960">
        <v>1</v>
      </c>
      <c r="AL1960" s="8">
        <f t="shared" si="333"/>
        <v>8</v>
      </c>
      <c r="AM1960" s="8">
        <f t="shared" si="334"/>
        <v>0.21666666666666667</v>
      </c>
      <c r="AN1960" s="8">
        <f t="shared" si="335"/>
        <v>106.60000000000002</v>
      </c>
      <c r="AO1960" s="8">
        <f>Table1[[#This Row],[L1 Worked Time]]+Table1[[#This Row],[Idle Time]]+Table1[[#This Row],[L1 Pend Time]]</f>
        <v>114.81666666666669</v>
      </c>
      <c r="AP1960" s="1" t="str">
        <f t="shared" si="336"/>
        <v>Tue</v>
      </c>
      <c r="AQ1960" s="6">
        <f>INT(Table1[[#This Row],[Create Date]])</f>
        <v>45055</v>
      </c>
      <c r="AR1960" s="2">
        <f t="shared" si="337"/>
        <v>45055</v>
      </c>
      <c r="AS1960" s="1" t="str">
        <f t="shared" si="338"/>
        <v>11:10:27</v>
      </c>
      <c r="AT1960" s="1" t="str">
        <f t="shared" si="339"/>
        <v>Week-2</v>
      </c>
      <c r="AU1960" s="3">
        <f t="shared" si="340"/>
        <v>0.45833333333333331</v>
      </c>
      <c r="AW1960">
        <v>0.21666666666666667</v>
      </c>
      <c r="AX1960">
        <v>8</v>
      </c>
      <c r="AY1960">
        <v>106.60000000000002</v>
      </c>
    </row>
    <row r="1961" spans="1:51" x14ac:dyDescent="0.25">
      <c r="A1961">
        <v>10131</v>
      </c>
      <c r="B1961" t="s">
        <v>59</v>
      </c>
      <c r="C1961" t="s">
        <v>60</v>
      </c>
      <c r="D1961" t="s">
        <v>43</v>
      </c>
      <c r="E1961" t="s">
        <v>3820</v>
      </c>
      <c r="F1961" t="s">
        <v>3821</v>
      </c>
      <c r="G1961" t="s">
        <v>120</v>
      </c>
      <c r="H1961" t="s">
        <v>72</v>
      </c>
      <c r="I1961" t="s">
        <v>72</v>
      </c>
      <c r="J1961" t="s">
        <v>64</v>
      </c>
      <c r="L1961" t="s">
        <v>50</v>
      </c>
      <c r="M1961" t="s">
        <v>65</v>
      </c>
      <c r="N1961">
        <v>4</v>
      </c>
      <c r="O1961" t="s">
        <v>48</v>
      </c>
      <c r="P1961" t="s">
        <v>66</v>
      </c>
      <c r="Q1961" t="s">
        <v>73</v>
      </c>
      <c r="V1961" t="s">
        <v>48</v>
      </c>
      <c r="W1961" t="s">
        <v>54</v>
      </c>
      <c r="X1961" t="s">
        <v>359</v>
      </c>
      <c r="Y1961" t="s">
        <v>54</v>
      </c>
      <c r="Z1961" t="s">
        <v>3822</v>
      </c>
      <c r="AA1961" t="s">
        <v>54</v>
      </c>
      <c r="AB1961" t="s">
        <v>57</v>
      </c>
      <c r="AC1961" t="s">
        <v>3823</v>
      </c>
      <c r="AH1961">
        <f t="shared" si="330"/>
        <v>0</v>
      </c>
      <c r="AI1961">
        <f t="shared" si="331"/>
        <v>1</v>
      </c>
      <c r="AJ1961" t="str">
        <f t="shared" si="332"/>
        <v/>
      </c>
      <c r="AK1961">
        <v>1</v>
      </c>
      <c r="AL1961" s="8">
        <f t="shared" si="333"/>
        <v>4</v>
      </c>
      <c r="AM1961" s="8">
        <f t="shared" si="334"/>
        <v>0.2</v>
      </c>
      <c r="AN1961" s="8">
        <f t="shared" si="335"/>
        <v>44.183333333333337</v>
      </c>
      <c r="AO1961" s="8">
        <f>Table1[[#This Row],[L1 Worked Time]]+Table1[[#This Row],[Idle Time]]+Table1[[#This Row],[L1 Pend Time]]</f>
        <v>48.38333333333334</v>
      </c>
      <c r="AP1961" s="1" t="str">
        <f t="shared" si="336"/>
        <v>Tue</v>
      </c>
      <c r="AQ1961" s="6">
        <f>INT(Table1[[#This Row],[Create Date]])</f>
        <v>45055</v>
      </c>
      <c r="AR1961" s="2">
        <f t="shared" si="337"/>
        <v>45055</v>
      </c>
      <c r="AS1961" s="1" t="str">
        <f t="shared" si="338"/>
        <v>11:10:05</v>
      </c>
      <c r="AT1961" s="1" t="str">
        <f t="shared" si="339"/>
        <v>Week-2</v>
      </c>
      <c r="AU1961" s="3">
        <f t="shared" si="340"/>
        <v>0.45833333333333331</v>
      </c>
      <c r="AW1961">
        <v>0.2</v>
      </c>
      <c r="AX1961">
        <v>4</v>
      </c>
      <c r="AY1961">
        <v>44.183333333333337</v>
      </c>
    </row>
    <row r="1962" spans="1:51" x14ac:dyDescent="0.25">
      <c r="A1962">
        <v>10130</v>
      </c>
      <c r="B1962" t="s">
        <v>117</v>
      </c>
      <c r="C1962" t="s">
        <v>60</v>
      </c>
      <c r="D1962" t="s">
        <v>43</v>
      </c>
      <c r="E1962" t="s">
        <v>118</v>
      </c>
      <c r="F1962" t="s">
        <v>3824</v>
      </c>
      <c r="G1962" t="s">
        <v>2165</v>
      </c>
      <c r="H1962" t="s">
        <v>47</v>
      </c>
      <c r="I1962" t="s">
        <v>47</v>
      </c>
      <c r="J1962" t="s">
        <v>112</v>
      </c>
      <c r="K1962" t="s">
        <v>121</v>
      </c>
      <c r="L1962" t="s">
        <v>50</v>
      </c>
      <c r="M1962" t="s">
        <v>114</v>
      </c>
      <c r="N1962">
        <v>84</v>
      </c>
      <c r="O1962" t="s">
        <v>48</v>
      </c>
      <c r="P1962" t="s">
        <v>123</v>
      </c>
      <c r="R1962" t="s">
        <v>124</v>
      </c>
      <c r="V1962" t="s">
        <v>48</v>
      </c>
      <c r="W1962" t="s">
        <v>54</v>
      </c>
      <c r="X1962" t="s">
        <v>558</v>
      </c>
      <c r="Y1962" t="s">
        <v>54</v>
      </c>
      <c r="Z1962" t="s">
        <v>2688</v>
      </c>
      <c r="AA1962" t="s">
        <v>54</v>
      </c>
      <c r="AB1962" t="s">
        <v>57</v>
      </c>
      <c r="AC1962" t="s">
        <v>57</v>
      </c>
      <c r="AH1962">
        <f t="shared" si="330"/>
        <v>0</v>
      </c>
      <c r="AI1962">
        <f t="shared" si="331"/>
        <v>1</v>
      </c>
      <c r="AJ1962" t="str">
        <f t="shared" si="332"/>
        <v/>
      </c>
      <c r="AK1962">
        <v>1</v>
      </c>
      <c r="AL1962" s="8">
        <f t="shared" si="333"/>
        <v>84</v>
      </c>
      <c r="AM1962" s="8">
        <f t="shared" si="334"/>
        <v>1.2166666666666668</v>
      </c>
      <c r="AN1962" s="8">
        <f t="shared" si="335"/>
        <v>1.6666666666666666E-2</v>
      </c>
      <c r="AO1962" s="8">
        <f>Table1[[#This Row],[L1 Worked Time]]+Table1[[#This Row],[Idle Time]]+Table1[[#This Row],[L1 Pend Time]]</f>
        <v>85.233333333333334</v>
      </c>
      <c r="AP1962" s="1" t="str">
        <f t="shared" si="336"/>
        <v>Tue</v>
      </c>
      <c r="AQ1962" s="6">
        <f>INT(Table1[[#This Row],[Create Date]])</f>
        <v>45055</v>
      </c>
      <c r="AR1962" s="2">
        <f t="shared" si="337"/>
        <v>45055</v>
      </c>
      <c r="AS1962" s="1" t="str">
        <f t="shared" si="338"/>
        <v>10:50:30</v>
      </c>
      <c r="AT1962" s="1" t="str">
        <f t="shared" si="339"/>
        <v>Week-2</v>
      </c>
      <c r="AU1962" s="3">
        <f t="shared" si="340"/>
        <v>0.41666666666666663</v>
      </c>
      <c r="AW1962">
        <v>1.2166666666666668</v>
      </c>
      <c r="AX1962">
        <v>84</v>
      </c>
      <c r="AY1962">
        <v>1.6666666666666666E-2</v>
      </c>
    </row>
    <row r="1963" spans="1:51" x14ac:dyDescent="0.25">
      <c r="A1963">
        <v>10129</v>
      </c>
      <c r="B1963" t="s">
        <v>117</v>
      </c>
      <c r="C1963" t="s">
        <v>109</v>
      </c>
      <c r="D1963" t="s">
        <v>43</v>
      </c>
      <c r="E1963" t="s">
        <v>3825</v>
      </c>
      <c r="F1963" t="s">
        <v>3826</v>
      </c>
      <c r="G1963" t="s">
        <v>77</v>
      </c>
      <c r="H1963" t="s">
        <v>47</v>
      </c>
      <c r="I1963" t="s">
        <v>47</v>
      </c>
      <c r="J1963" t="s">
        <v>112</v>
      </c>
      <c r="K1963" t="s">
        <v>3827</v>
      </c>
      <c r="L1963" t="s">
        <v>50</v>
      </c>
      <c r="M1963" t="s">
        <v>114</v>
      </c>
      <c r="N1963">
        <v>37</v>
      </c>
      <c r="O1963" t="s">
        <v>48</v>
      </c>
      <c r="P1963" t="s">
        <v>251</v>
      </c>
      <c r="S1963" t="s">
        <v>252</v>
      </c>
      <c r="V1963" t="s">
        <v>48</v>
      </c>
      <c r="W1963" t="s">
        <v>54</v>
      </c>
      <c r="X1963" t="s">
        <v>2704</v>
      </c>
      <c r="Y1963" t="s">
        <v>54</v>
      </c>
      <c r="Z1963" t="s">
        <v>3828</v>
      </c>
      <c r="AA1963" t="s">
        <v>54</v>
      </c>
      <c r="AB1963" t="s">
        <v>57</v>
      </c>
      <c r="AC1963" t="s">
        <v>57</v>
      </c>
      <c r="AH1963">
        <f t="shared" si="330"/>
        <v>0</v>
      </c>
      <c r="AI1963">
        <f t="shared" si="331"/>
        <v>1</v>
      </c>
      <c r="AJ1963" t="str">
        <f t="shared" si="332"/>
        <v/>
      </c>
      <c r="AK1963">
        <v>1</v>
      </c>
      <c r="AL1963" s="8">
        <f t="shared" si="333"/>
        <v>37</v>
      </c>
      <c r="AM1963" s="8">
        <f t="shared" si="334"/>
        <v>3.2166666666666672</v>
      </c>
      <c r="AN1963" s="8">
        <f t="shared" si="335"/>
        <v>1.6666666666666666E-2</v>
      </c>
      <c r="AO1963" s="8">
        <f>Table1[[#This Row],[L1 Worked Time]]+Table1[[#This Row],[Idle Time]]+Table1[[#This Row],[L1 Pend Time]]</f>
        <v>40.233333333333334</v>
      </c>
      <c r="AP1963" s="1" t="str">
        <f t="shared" si="336"/>
        <v>Tue</v>
      </c>
      <c r="AQ1963" s="6">
        <f>INT(Table1[[#This Row],[Create Date]])</f>
        <v>45055</v>
      </c>
      <c r="AR1963" s="2">
        <f t="shared" si="337"/>
        <v>45055</v>
      </c>
      <c r="AS1963" s="1" t="str">
        <f t="shared" si="338"/>
        <v>10:50:28</v>
      </c>
      <c r="AT1963" s="1" t="str">
        <f t="shared" si="339"/>
        <v>Week-2</v>
      </c>
      <c r="AU1963" s="3">
        <f t="shared" si="340"/>
        <v>0.41666666666666663</v>
      </c>
      <c r="AW1963">
        <v>3.2166666666666672</v>
      </c>
      <c r="AX1963">
        <v>37</v>
      </c>
      <c r="AY1963">
        <v>1.6666666666666666E-2</v>
      </c>
    </row>
    <row r="1964" spans="1:51" x14ac:dyDescent="0.25">
      <c r="A1964">
        <v>10128</v>
      </c>
      <c r="B1964" t="s">
        <v>59</v>
      </c>
      <c r="C1964" t="s">
        <v>60</v>
      </c>
      <c r="D1964" t="s">
        <v>43</v>
      </c>
      <c r="E1964" t="s">
        <v>2777</v>
      </c>
      <c r="F1964" t="s">
        <v>3829</v>
      </c>
      <c r="G1964" t="s">
        <v>181</v>
      </c>
      <c r="H1964" t="s">
        <v>63</v>
      </c>
      <c r="I1964" t="s">
        <v>63</v>
      </c>
      <c r="J1964" t="s">
        <v>48</v>
      </c>
      <c r="K1964" t="s">
        <v>130</v>
      </c>
      <c r="L1964" t="s">
        <v>50</v>
      </c>
      <c r="M1964" t="s">
        <v>122</v>
      </c>
      <c r="N1964">
        <v>13</v>
      </c>
      <c r="O1964" t="s">
        <v>48</v>
      </c>
      <c r="P1964" t="s">
        <v>52</v>
      </c>
      <c r="T1964" t="s">
        <v>105</v>
      </c>
      <c r="V1964" t="s">
        <v>48</v>
      </c>
      <c r="W1964" t="s">
        <v>54</v>
      </c>
      <c r="X1964" t="s">
        <v>84</v>
      </c>
      <c r="Y1964" t="s">
        <v>54</v>
      </c>
      <c r="Z1964" t="s">
        <v>3830</v>
      </c>
      <c r="AA1964" t="s">
        <v>54</v>
      </c>
      <c r="AB1964" t="s">
        <v>57</v>
      </c>
      <c r="AC1964" t="s">
        <v>1003</v>
      </c>
      <c r="AH1964">
        <f t="shared" si="330"/>
        <v>0</v>
      </c>
      <c r="AI1964">
        <f t="shared" si="331"/>
        <v>1</v>
      </c>
      <c r="AJ1964" t="str">
        <f t="shared" si="332"/>
        <v/>
      </c>
      <c r="AK1964">
        <v>1</v>
      </c>
      <c r="AL1964" s="8">
        <f t="shared" si="333"/>
        <v>12.999999999999998</v>
      </c>
      <c r="AM1964" s="8">
        <f t="shared" si="334"/>
        <v>0.18333333333333332</v>
      </c>
      <c r="AN1964" s="8">
        <f t="shared" si="335"/>
        <v>38</v>
      </c>
      <c r="AO1964" s="8">
        <f>Table1[[#This Row],[L1 Worked Time]]+Table1[[#This Row],[Idle Time]]+Table1[[#This Row],[L1 Pend Time]]</f>
        <v>51.18333333333333</v>
      </c>
      <c r="AP1964" s="1" t="str">
        <f t="shared" si="336"/>
        <v>Tue</v>
      </c>
      <c r="AQ1964" s="6">
        <f>INT(Table1[[#This Row],[Create Date]])</f>
        <v>45055</v>
      </c>
      <c r="AR1964" s="2">
        <f t="shared" si="337"/>
        <v>45055</v>
      </c>
      <c r="AS1964" s="1" t="str">
        <f t="shared" si="338"/>
        <v>10:00:14</v>
      </c>
      <c r="AT1964" s="1" t="str">
        <f t="shared" si="339"/>
        <v>Week-2</v>
      </c>
      <c r="AU1964" s="3">
        <f t="shared" si="340"/>
        <v>0.41666666666666663</v>
      </c>
      <c r="AW1964">
        <v>0.18333333333333332</v>
      </c>
      <c r="AX1964">
        <v>12.999999999999998</v>
      </c>
      <c r="AY1964">
        <v>38</v>
      </c>
    </row>
    <row r="1965" spans="1:51" x14ac:dyDescent="0.25">
      <c r="A1965">
        <v>10127</v>
      </c>
      <c r="B1965" t="s">
        <v>41</v>
      </c>
      <c r="C1965" t="s">
        <v>399</v>
      </c>
      <c r="D1965" t="s">
        <v>43</v>
      </c>
      <c r="E1965" t="s">
        <v>110</v>
      </c>
      <c r="F1965" t="s">
        <v>3831</v>
      </c>
      <c r="G1965" t="s">
        <v>77</v>
      </c>
      <c r="H1965" t="s">
        <v>47</v>
      </c>
      <c r="I1965" t="s">
        <v>72</v>
      </c>
      <c r="J1965" t="s">
        <v>112</v>
      </c>
      <c r="K1965" t="s">
        <v>141</v>
      </c>
      <c r="L1965" t="s">
        <v>50</v>
      </c>
      <c r="M1965" t="s">
        <v>114</v>
      </c>
      <c r="N1965">
        <v>100</v>
      </c>
      <c r="O1965" t="s">
        <v>48</v>
      </c>
      <c r="P1965" t="s">
        <v>52</v>
      </c>
      <c r="T1965" t="s">
        <v>105</v>
      </c>
      <c r="V1965" t="s">
        <v>48</v>
      </c>
      <c r="W1965" t="s">
        <v>54</v>
      </c>
      <c r="X1965" t="s">
        <v>89</v>
      </c>
      <c r="Y1965" t="s">
        <v>54</v>
      </c>
      <c r="Z1965" t="s">
        <v>3832</v>
      </c>
      <c r="AA1965" t="s">
        <v>54</v>
      </c>
      <c r="AB1965" t="s">
        <v>57</v>
      </c>
      <c r="AC1965" t="s">
        <v>3833</v>
      </c>
      <c r="AH1965">
        <f t="shared" si="330"/>
        <v>0</v>
      </c>
      <c r="AI1965">
        <f t="shared" si="331"/>
        <v>0</v>
      </c>
      <c r="AJ1965">
        <f t="shared" si="332"/>
        <v>1</v>
      </c>
      <c r="AK1965">
        <v>1</v>
      </c>
      <c r="AL1965" s="8">
        <f t="shared" si="333"/>
        <v>100</v>
      </c>
      <c r="AM1965" s="8">
        <f t="shared" si="334"/>
        <v>0.16666666666666666</v>
      </c>
      <c r="AN1965" s="8">
        <f t="shared" si="335"/>
        <v>13.733333333333333</v>
      </c>
      <c r="AO1965" s="8">
        <f>Table1[[#This Row],[L1 Worked Time]]+Table1[[#This Row],[Idle Time]]+Table1[[#This Row],[L1 Pend Time]]</f>
        <v>113.9</v>
      </c>
      <c r="AP1965" s="1" t="str">
        <f t="shared" si="336"/>
        <v>Tue</v>
      </c>
      <c r="AQ1965" s="6">
        <f>INT(Table1[[#This Row],[Create Date]])</f>
        <v>45055</v>
      </c>
      <c r="AR1965" s="2">
        <f t="shared" si="337"/>
        <v>45055</v>
      </c>
      <c r="AS1965" s="1" t="str">
        <f t="shared" si="338"/>
        <v>08:40:03</v>
      </c>
      <c r="AT1965" s="1" t="str">
        <f t="shared" si="339"/>
        <v>Week-2</v>
      </c>
      <c r="AU1965" s="3">
        <f t="shared" si="340"/>
        <v>0.33333333333333331</v>
      </c>
      <c r="AW1965">
        <v>0.16666666666666666</v>
      </c>
      <c r="AX1965">
        <v>100</v>
      </c>
      <c r="AY1965">
        <v>13.733333333333333</v>
      </c>
    </row>
    <row r="1966" spans="1:51" x14ac:dyDescent="0.25">
      <c r="A1966">
        <v>10126</v>
      </c>
      <c r="B1966" t="s">
        <v>59</v>
      </c>
      <c r="C1966" t="s">
        <v>109</v>
      </c>
      <c r="D1966" t="s">
        <v>43</v>
      </c>
      <c r="E1966" t="s">
        <v>1001</v>
      </c>
      <c r="F1966" t="s">
        <v>3834</v>
      </c>
      <c r="G1966" t="s">
        <v>140</v>
      </c>
      <c r="H1966" t="s">
        <v>72</v>
      </c>
      <c r="I1966" t="s">
        <v>72</v>
      </c>
      <c r="J1966" t="s">
        <v>64</v>
      </c>
      <c r="L1966" t="s">
        <v>50</v>
      </c>
      <c r="M1966" t="s">
        <v>65</v>
      </c>
      <c r="N1966">
        <v>25</v>
      </c>
      <c r="O1966" t="s">
        <v>48</v>
      </c>
      <c r="P1966" t="s">
        <v>66</v>
      </c>
      <c r="Q1966" t="s">
        <v>73</v>
      </c>
      <c r="V1966" t="s">
        <v>48</v>
      </c>
      <c r="W1966" t="s">
        <v>54</v>
      </c>
      <c r="X1966" t="s">
        <v>55</v>
      </c>
      <c r="Y1966" t="s">
        <v>54</v>
      </c>
      <c r="Z1966" t="s">
        <v>3835</v>
      </c>
      <c r="AA1966" t="s">
        <v>54</v>
      </c>
      <c r="AB1966" t="s">
        <v>57</v>
      </c>
      <c r="AC1966" t="s">
        <v>57</v>
      </c>
      <c r="AH1966">
        <f t="shared" si="330"/>
        <v>0</v>
      </c>
      <c r="AI1966">
        <f t="shared" si="331"/>
        <v>1</v>
      </c>
      <c r="AJ1966" t="str">
        <f t="shared" si="332"/>
        <v/>
      </c>
      <c r="AK1966">
        <v>1</v>
      </c>
      <c r="AL1966" s="8">
        <f t="shared" si="333"/>
        <v>25</v>
      </c>
      <c r="AM1966" s="8">
        <f t="shared" si="334"/>
        <v>0.15000000000000002</v>
      </c>
      <c r="AN1966" s="8">
        <f t="shared" si="335"/>
        <v>1.6666666666666666E-2</v>
      </c>
      <c r="AO1966" s="8">
        <f>Table1[[#This Row],[L1 Worked Time]]+Table1[[#This Row],[Idle Time]]+Table1[[#This Row],[L1 Pend Time]]</f>
        <v>25.166666666666664</v>
      </c>
      <c r="AP1966" s="1" t="str">
        <f t="shared" si="336"/>
        <v>Tue</v>
      </c>
      <c r="AQ1966" s="6">
        <f>INT(Table1[[#This Row],[Create Date]])</f>
        <v>45055</v>
      </c>
      <c r="AR1966" s="2">
        <f t="shared" si="337"/>
        <v>45055</v>
      </c>
      <c r="AS1966" s="1" t="str">
        <f t="shared" si="338"/>
        <v>07:40:06</v>
      </c>
      <c r="AT1966" s="1" t="str">
        <f t="shared" si="339"/>
        <v>Week-2</v>
      </c>
      <c r="AU1966" s="3">
        <f t="shared" si="340"/>
        <v>0.29166666666666663</v>
      </c>
      <c r="AW1966">
        <v>0.15000000000000002</v>
      </c>
      <c r="AX1966">
        <v>25</v>
      </c>
      <c r="AY1966">
        <v>1.6666666666666666E-2</v>
      </c>
    </row>
    <row r="1967" spans="1:51" x14ac:dyDescent="0.25">
      <c r="A1967">
        <v>10125</v>
      </c>
      <c r="B1967" t="s">
        <v>59</v>
      </c>
      <c r="C1967" t="s">
        <v>60</v>
      </c>
      <c r="D1967" t="s">
        <v>43</v>
      </c>
      <c r="E1967" t="s">
        <v>3335</v>
      </c>
      <c r="F1967" t="s">
        <v>3836</v>
      </c>
      <c r="G1967" t="s">
        <v>120</v>
      </c>
      <c r="H1967" t="s">
        <v>63</v>
      </c>
      <c r="I1967" t="s">
        <v>63</v>
      </c>
      <c r="J1967" t="s">
        <v>64</v>
      </c>
      <c r="L1967" t="s">
        <v>50</v>
      </c>
      <c r="M1967" t="s">
        <v>65</v>
      </c>
      <c r="N1967">
        <v>51</v>
      </c>
      <c r="O1967" t="s">
        <v>48</v>
      </c>
      <c r="P1967" t="s">
        <v>66</v>
      </c>
      <c r="Q1967" t="s">
        <v>67</v>
      </c>
      <c r="V1967" t="s">
        <v>48</v>
      </c>
      <c r="W1967" t="s">
        <v>54</v>
      </c>
      <c r="X1967" t="s">
        <v>84</v>
      </c>
      <c r="Y1967" t="s">
        <v>54</v>
      </c>
      <c r="Z1967" t="s">
        <v>483</v>
      </c>
      <c r="AA1967" t="s">
        <v>54</v>
      </c>
      <c r="AB1967" t="s">
        <v>57</v>
      </c>
      <c r="AC1967" t="s">
        <v>3837</v>
      </c>
      <c r="AH1967">
        <f t="shared" si="330"/>
        <v>0</v>
      </c>
      <c r="AI1967">
        <f t="shared" si="331"/>
        <v>1</v>
      </c>
      <c r="AJ1967" t="str">
        <f t="shared" si="332"/>
        <v/>
      </c>
      <c r="AK1967">
        <v>1</v>
      </c>
      <c r="AL1967" s="8">
        <f t="shared" si="333"/>
        <v>51</v>
      </c>
      <c r="AM1967" s="8">
        <f t="shared" si="334"/>
        <v>0.18333333333333332</v>
      </c>
      <c r="AN1967" s="8">
        <f t="shared" si="335"/>
        <v>359.9</v>
      </c>
      <c r="AO1967" s="8">
        <f>Table1[[#This Row],[L1 Worked Time]]+Table1[[#This Row],[Idle Time]]+Table1[[#This Row],[L1 Pend Time]]</f>
        <v>411.08333333333331</v>
      </c>
      <c r="AP1967" s="1" t="str">
        <f t="shared" si="336"/>
        <v>Tue</v>
      </c>
      <c r="AQ1967" s="6">
        <f>INT(Table1[[#This Row],[Create Date]])</f>
        <v>45055</v>
      </c>
      <c r="AR1967" s="2">
        <f t="shared" si="337"/>
        <v>45055</v>
      </c>
      <c r="AS1967" s="1" t="str">
        <f t="shared" si="338"/>
        <v>07:10:05</v>
      </c>
      <c r="AT1967" s="1" t="str">
        <f t="shared" si="339"/>
        <v>Week-2</v>
      </c>
      <c r="AU1967" s="3">
        <f t="shared" si="340"/>
        <v>0.29166666666666663</v>
      </c>
      <c r="AW1967">
        <v>0.18333333333333332</v>
      </c>
      <c r="AX1967">
        <v>51</v>
      </c>
      <c r="AY1967">
        <v>359.9</v>
      </c>
    </row>
    <row r="1968" spans="1:51" x14ac:dyDescent="0.25">
      <c r="A1968">
        <v>10124</v>
      </c>
      <c r="B1968" t="s">
        <v>59</v>
      </c>
      <c r="C1968" t="s">
        <v>60</v>
      </c>
      <c r="D1968" t="s">
        <v>43</v>
      </c>
      <c r="E1968" t="s">
        <v>165</v>
      </c>
      <c r="F1968" t="s">
        <v>3838</v>
      </c>
      <c r="G1968" t="s">
        <v>2165</v>
      </c>
      <c r="H1968" t="s">
        <v>47</v>
      </c>
      <c r="I1968" t="s">
        <v>63</v>
      </c>
      <c r="J1968" t="s">
        <v>48</v>
      </c>
      <c r="K1968" t="s">
        <v>167</v>
      </c>
      <c r="L1968" t="s">
        <v>50</v>
      </c>
      <c r="M1968" t="s">
        <v>51</v>
      </c>
      <c r="N1968">
        <v>45</v>
      </c>
      <c r="O1968" t="s">
        <v>48</v>
      </c>
      <c r="P1968" t="s">
        <v>52</v>
      </c>
      <c r="T1968" t="s">
        <v>105</v>
      </c>
      <c r="V1968" t="s">
        <v>48</v>
      </c>
      <c r="W1968" t="s">
        <v>54</v>
      </c>
      <c r="X1968" t="s">
        <v>142</v>
      </c>
      <c r="Y1968" t="s">
        <v>54</v>
      </c>
      <c r="Z1968" t="s">
        <v>3839</v>
      </c>
      <c r="AA1968" t="s">
        <v>54</v>
      </c>
      <c r="AB1968" t="s">
        <v>57</v>
      </c>
      <c r="AC1968" t="s">
        <v>3840</v>
      </c>
      <c r="AH1968">
        <f t="shared" si="330"/>
        <v>0</v>
      </c>
      <c r="AI1968">
        <f t="shared" si="331"/>
        <v>0</v>
      </c>
      <c r="AJ1968">
        <f t="shared" si="332"/>
        <v>1</v>
      </c>
      <c r="AK1968">
        <v>1</v>
      </c>
      <c r="AL1968" s="8">
        <f t="shared" si="333"/>
        <v>45</v>
      </c>
      <c r="AM1968" s="8">
        <f t="shared" si="334"/>
        <v>0.1</v>
      </c>
      <c r="AN1968" s="8">
        <f t="shared" si="335"/>
        <v>164.86666666666667</v>
      </c>
      <c r="AO1968" s="8">
        <f>Table1[[#This Row],[L1 Worked Time]]+Table1[[#This Row],[Idle Time]]+Table1[[#This Row],[L1 Pend Time]]</f>
        <v>209.96666666666667</v>
      </c>
      <c r="AP1968" s="1" t="str">
        <f t="shared" si="336"/>
        <v>Tue</v>
      </c>
      <c r="AQ1968" s="6">
        <f>INT(Table1[[#This Row],[Create Date]])</f>
        <v>45055</v>
      </c>
      <c r="AR1968" s="2">
        <f t="shared" si="337"/>
        <v>45055</v>
      </c>
      <c r="AS1968" s="1" t="str">
        <f t="shared" si="338"/>
        <v>06:10:14</v>
      </c>
      <c r="AT1968" s="1" t="str">
        <f t="shared" si="339"/>
        <v>Week-2</v>
      </c>
      <c r="AU1968" s="3">
        <f t="shared" si="340"/>
        <v>0.25</v>
      </c>
      <c r="AW1968">
        <v>0.1</v>
      </c>
      <c r="AX1968">
        <v>45</v>
      </c>
      <c r="AY1968">
        <v>164.86666666666667</v>
      </c>
    </row>
    <row r="1969" spans="1:51" x14ac:dyDescent="0.25">
      <c r="A1969">
        <v>10123</v>
      </c>
      <c r="B1969" t="s">
        <v>59</v>
      </c>
      <c r="C1969" t="s">
        <v>42</v>
      </c>
      <c r="D1969" t="s">
        <v>43</v>
      </c>
      <c r="E1969" t="s">
        <v>165</v>
      </c>
      <c r="F1969" t="s">
        <v>3841</v>
      </c>
      <c r="G1969" t="s">
        <v>140</v>
      </c>
      <c r="H1969" t="s">
        <v>47</v>
      </c>
      <c r="I1969" t="s">
        <v>63</v>
      </c>
      <c r="J1969" t="s">
        <v>48</v>
      </c>
      <c r="K1969" t="s">
        <v>167</v>
      </c>
      <c r="L1969" t="s">
        <v>50</v>
      </c>
      <c r="M1969" t="s">
        <v>51</v>
      </c>
      <c r="N1969">
        <v>145</v>
      </c>
      <c r="O1969" t="s">
        <v>48</v>
      </c>
      <c r="P1969" t="s">
        <v>52</v>
      </c>
      <c r="T1969" t="s">
        <v>105</v>
      </c>
      <c r="V1969" t="s">
        <v>48</v>
      </c>
      <c r="W1969" t="s">
        <v>54</v>
      </c>
      <c r="X1969" t="s">
        <v>148</v>
      </c>
      <c r="Y1969" t="s">
        <v>54</v>
      </c>
      <c r="Z1969" t="s">
        <v>3842</v>
      </c>
      <c r="AA1969" t="s">
        <v>54</v>
      </c>
      <c r="AB1969" t="s">
        <v>57</v>
      </c>
      <c r="AC1969" t="s">
        <v>3843</v>
      </c>
      <c r="AH1969">
        <f t="shared" si="330"/>
        <v>0</v>
      </c>
      <c r="AI1969">
        <f t="shared" si="331"/>
        <v>0</v>
      </c>
      <c r="AJ1969">
        <f t="shared" si="332"/>
        <v>1</v>
      </c>
      <c r="AK1969">
        <v>1</v>
      </c>
      <c r="AL1969" s="8">
        <f t="shared" si="333"/>
        <v>145</v>
      </c>
      <c r="AM1969" s="8">
        <f t="shared" si="334"/>
        <v>0.11666666666666667</v>
      </c>
      <c r="AN1969" s="8">
        <f t="shared" si="335"/>
        <v>53.533333333333331</v>
      </c>
      <c r="AO1969" s="8">
        <f>Table1[[#This Row],[L1 Worked Time]]+Table1[[#This Row],[Idle Time]]+Table1[[#This Row],[L1 Pend Time]]</f>
        <v>198.65</v>
      </c>
      <c r="AP1969" s="1" t="str">
        <f t="shared" si="336"/>
        <v>Tue</v>
      </c>
      <c r="AQ1969" s="6">
        <f>INT(Table1[[#This Row],[Create Date]])</f>
        <v>45055</v>
      </c>
      <c r="AR1969" s="2">
        <f t="shared" si="337"/>
        <v>45055</v>
      </c>
      <c r="AS1969" s="1" t="str">
        <f t="shared" si="338"/>
        <v>06:10:12</v>
      </c>
      <c r="AT1969" s="1" t="str">
        <f t="shared" si="339"/>
        <v>Week-2</v>
      </c>
      <c r="AU1969" s="3">
        <f t="shared" si="340"/>
        <v>0.25</v>
      </c>
      <c r="AW1969">
        <v>0.11666666666666667</v>
      </c>
      <c r="AX1969">
        <v>145</v>
      </c>
      <c r="AY1969">
        <v>53.533333333333331</v>
      </c>
    </row>
    <row r="1970" spans="1:51" x14ac:dyDescent="0.25">
      <c r="A1970">
        <v>10122</v>
      </c>
      <c r="B1970" t="s">
        <v>59</v>
      </c>
      <c r="C1970" t="s">
        <v>60</v>
      </c>
      <c r="D1970" t="s">
        <v>43</v>
      </c>
      <c r="E1970" t="s">
        <v>273</v>
      </c>
      <c r="F1970" t="s">
        <v>3844</v>
      </c>
      <c r="G1970" t="s">
        <v>140</v>
      </c>
      <c r="H1970" t="s">
        <v>72</v>
      </c>
      <c r="I1970" t="s">
        <v>72</v>
      </c>
      <c r="J1970" t="s">
        <v>64</v>
      </c>
      <c r="L1970" t="s">
        <v>50</v>
      </c>
      <c r="M1970" t="s">
        <v>65</v>
      </c>
      <c r="N1970">
        <v>90</v>
      </c>
      <c r="O1970" t="s">
        <v>48</v>
      </c>
      <c r="P1970" t="s">
        <v>66</v>
      </c>
      <c r="Q1970" t="s">
        <v>73</v>
      </c>
      <c r="V1970" t="s">
        <v>48</v>
      </c>
      <c r="W1970" t="s">
        <v>54</v>
      </c>
      <c r="X1970" t="s">
        <v>55</v>
      </c>
      <c r="Y1970" t="s">
        <v>54</v>
      </c>
      <c r="Z1970" t="s">
        <v>3845</v>
      </c>
      <c r="AA1970" t="s">
        <v>54</v>
      </c>
      <c r="AB1970" t="s">
        <v>57</v>
      </c>
      <c r="AC1970" t="s">
        <v>3846</v>
      </c>
      <c r="AH1970">
        <f t="shared" si="330"/>
        <v>0</v>
      </c>
      <c r="AI1970">
        <f t="shared" si="331"/>
        <v>1</v>
      </c>
      <c r="AJ1970" t="str">
        <f t="shared" si="332"/>
        <v/>
      </c>
      <c r="AK1970">
        <v>1</v>
      </c>
      <c r="AL1970" s="8">
        <f t="shared" si="333"/>
        <v>90</v>
      </c>
      <c r="AM1970" s="8">
        <f t="shared" si="334"/>
        <v>0.15000000000000002</v>
      </c>
      <c r="AN1970" s="8">
        <f t="shared" si="335"/>
        <v>193.21666666666664</v>
      </c>
      <c r="AO1970" s="8">
        <f>Table1[[#This Row],[L1 Worked Time]]+Table1[[#This Row],[Idle Time]]+Table1[[#This Row],[L1 Pend Time]]</f>
        <v>283.36666666666667</v>
      </c>
      <c r="AP1970" s="1" t="str">
        <f t="shared" si="336"/>
        <v>Tue</v>
      </c>
      <c r="AQ1970" s="6">
        <f>INT(Table1[[#This Row],[Create Date]])</f>
        <v>45055</v>
      </c>
      <c r="AR1970" s="2">
        <f t="shared" si="337"/>
        <v>45055</v>
      </c>
      <c r="AS1970" s="1" t="str">
        <f t="shared" si="338"/>
        <v>01:50:04</v>
      </c>
      <c r="AT1970" s="1" t="str">
        <f t="shared" si="339"/>
        <v>Week-2</v>
      </c>
      <c r="AU1970" s="3">
        <f t="shared" si="340"/>
        <v>4.1666666666666664E-2</v>
      </c>
      <c r="AW1970">
        <v>0.15000000000000002</v>
      </c>
      <c r="AX1970">
        <v>90</v>
      </c>
      <c r="AY1970">
        <v>193.21666666666664</v>
      </c>
    </row>
    <row r="1971" spans="1:51" x14ac:dyDescent="0.25">
      <c r="A1971">
        <v>10121</v>
      </c>
      <c r="B1971" t="s">
        <v>59</v>
      </c>
      <c r="C1971" t="s">
        <v>60</v>
      </c>
      <c r="D1971" t="s">
        <v>43</v>
      </c>
      <c r="E1971" t="s">
        <v>1001</v>
      </c>
      <c r="F1971" t="s">
        <v>3847</v>
      </c>
      <c r="G1971" t="s">
        <v>140</v>
      </c>
      <c r="H1971" t="s">
        <v>72</v>
      </c>
      <c r="I1971" t="s">
        <v>72</v>
      </c>
      <c r="J1971" t="s">
        <v>64</v>
      </c>
      <c r="L1971" t="s">
        <v>50</v>
      </c>
      <c r="M1971" t="s">
        <v>65</v>
      </c>
      <c r="N1971">
        <v>79</v>
      </c>
      <c r="O1971" t="s">
        <v>48</v>
      </c>
      <c r="P1971" t="s">
        <v>66</v>
      </c>
      <c r="Q1971" t="s">
        <v>73</v>
      </c>
      <c r="V1971" t="s">
        <v>48</v>
      </c>
      <c r="W1971" t="s">
        <v>54</v>
      </c>
      <c r="X1971" t="s">
        <v>84</v>
      </c>
      <c r="Y1971" t="s">
        <v>54</v>
      </c>
      <c r="Z1971" t="s">
        <v>3848</v>
      </c>
      <c r="AA1971" t="s">
        <v>54</v>
      </c>
      <c r="AB1971" t="s">
        <v>57</v>
      </c>
      <c r="AC1971" t="s">
        <v>3849</v>
      </c>
      <c r="AH1971">
        <f t="shared" si="330"/>
        <v>0</v>
      </c>
      <c r="AI1971">
        <f t="shared" si="331"/>
        <v>1</v>
      </c>
      <c r="AJ1971" t="str">
        <f t="shared" si="332"/>
        <v/>
      </c>
      <c r="AK1971">
        <v>1</v>
      </c>
      <c r="AL1971" s="8">
        <f t="shared" si="333"/>
        <v>79</v>
      </c>
      <c r="AM1971" s="8">
        <f t="shared" si="334"/>
        <v>0.18333333333333332</v>
      </c>
      <c r="AN1971" s="8">
        <f t="shared" si="335"/>
        <v>123.63333333333335</v>
      </c>
      <c r="AO1971" s="8">
        <f>Table1[[#This Row],[L1 Worked Time]]+Table1[[#This Row],[Idle Time]]+Table1[[#This Row],[L1 Pend Time]]</f>
        <v>202.81666666666669</v>
      </c>
      <c r="AP1971" s="1" t="str">
        <f t="shared" si="336"/>
        <v>Tue</v>
      </c>
      <c r="AQ1971" s="6">
        <f>INT(Table1[[#This Row],[Create Date]])</f>
        <v>45055</v>
      </c>
      <c r="AR1971" s="2">
        <f t="shared" si="337"/>
        <v>45055</v>
      </c>
      <c r="AS1971" s="1" t="str">
        <f t="shared" si="338"/>
        <v>01:40:11</v>
      </c>
      <c r="AT1971" s="1" t="str">
        <f t="shared" si="339"/>
        <v>Week-2</v>
      </c>
      <c r="AU1971" s="3">
        <f t="shared" si="340"/>
        <v>4.1666666666666664E-2</v>
      </c>
      <c r="AW1971">
        <v>0.18333333333333332</v>
      </c>
      <c r="AX1971">
        <v>79</v>
      </c>
      <c r="AY1971">
        <v>123.63333333333335</v>
      </c>
    </row>
    <row r="1972" spans="1:51" x14ac:dyDescent="0.25">
      <c r="A1972">
        <v>10168</v>
      </c>
      <c r="B1972" t="s">
        <v>41</v>
      </c>
      <c r="C1972" t="s">
        <v>60</v>
      </c>
      <c r="D1972" t="s">
        <v>43</v>
      </c>
      <c r="E1972" t="s">
        <v>3724</v>
      </c>
      <c r="F1972" t="s">
        <v>3725</v>
      </c>
      <c r="G1972" t="s">
        <v>140</v>
      </c>
      <c r="H1972" t="s">
        <v>47</v>
      </c>
      <c r="I1972" t="s">
        <v>72</v>
      </c>
      <c r="J1972" t="s">
        <v>112</v>
      </c>
      <c r="K1972" t="s">
        <v>104</v>
      </c>
      <c r="L1972" t="s">
        <v>50</v>
      </c>
      <c r="M1972" t="s">
        <v>51</v>
      </c>
      <c r="N1972">
        <v>32</v>
      </c>
      <c r="O1972" t="s">
        <v>48</v>
      </c>
      <c r="P1972" t="s">
        <v>52</v>
      </c>
      <c r="T1972" t="s">
        <v>105</v>
      </c>
      <c r="V1972" t="s">
        <v>48</v>
      </c>
      <c r="W1972" t="s">
        <v>54</v>
      </c>
      <c r="X1972" t="s">
        <v>78</v>
      </c>
      <c r="Y1972" t="s">
        <v>54</v>
      </c>
      <c r="Z1972" t="s">
        <v>3726</v>
      </c>
      <c r="AA1972" t="s">
        <v>54</v>
      </c>
      <c r="AB1972" t="s">
        <v>57</v>
      </c>
      <c r="AC1972" t="s">
        <v>3727</v>
      </c>
      <c r="AH1972">
        <f t="shared" si="330"/>
        <v>0</v>
      </c>
      <c r="AI1972">
        <f t="shared" si="331"/>
        <v>0</v>
      </c>
      <c r="AJ1972">
        <f t="shared" si="332"/>
        <v>1</v>
      </c>
      <c r="AK1972">
        <v>1</v>
      </c>
      <c r="AL1972" s="8">
        <f t="shared" si="333"/>
        <v>32</v>
      </c>
      <c r="AM1972" s="8">
        <f t="shared" si="334"/>
        <v>0.13333333333333333</v>
      </c>
      <c r="AN1972" s="8">
        <f t="shared" si="335"/>
        <v>268.03333333333336</v>
      </c>
      <c r="AO1972" s="8">
        <f>Table1[[#This Row],[L1 Worked Time]]+Table1[[#This Row],[Idle Time]]+Table1[[#This Row],[L1 Pend Time]]</f>
        <v>300.16666666666669</v>
      </c>
      <c r="AP1972" s="1" t="str">
        <f t="shared" si="336"/>
        <v>Wed</v>
      </c>
      <c r="AQ1972" s="6">
        <f>INT(Table1[[#This Row],[Create Date]])</f>
        <v>45056</v>
      </c>
      <c r="AR1972" s="2">
        <f t="shared" si="337"/>
        <v>45056</v>
      </c>
      <c r="AS1972" s="1" t="str">
        <f t="shared" si="338"/>
        <v>22:10:03</v>
      </c>
      <c r="AT1972" s="1" t="str">
        <f t="shared" si="339"/>
        <v>Week-2</v>
      </c>
      <c r="AU1972" s="3">
        <f t="shared" si="340"/>
        <v>0.91666666666666663</v>
      </c>
      <c r="AW1972">
        <v>0.13333333333333333</v>
      </c>
      <c r="AX1972">
        <v>32</v>
      </c>
      <c r="AY1972">
        <v>268.03333333333336</v>
      </c>
    </row>
    <row r="1973" spans="1:51" x14ac:dyDescent="0.25">
      <c r="A1973">
        <v>10167</v>
      </c>
      <c r="B1973" t="s">
        <v>41</v>
      </c>
      <c r="C1973" t="s">
        <v>60</v>
      </c>
      <c r="D1973" t="s">
        <v>43</v>
      </c>
      <c r="E1973" t="s">
        <v>3724</v>
      </c>
      <c r="F1973" t="s">
        <v>3728</v>
      </c>
      <c r="G1973" t="s">
        <v>140</v>
      </c>
      <c r="H1973" t="s">
        <v>47</v>
      </c>
      <c r="I1973" t="s">
        <v>47</v>
      </c>
      <c r="J1973" t="s">
        <v>112</v>
      </c>
      <c r="K1973" t="s">
        <v>104</v>
      </c>
      <c r="L1973" t="s">
        <v>50</v>
      </c>
      <c r="M1973" t="s">
        <v>51</v>
      </c>
      <c r="N1973">
        <v>102</v>
      </c>
      <c r="O1973" t="s">
        <v>48</v>
      </c>
      <c r="P1973" t="s">
        <v>52</v>
      </c>
      <c r="T1973" t="s">
        <v>105</v>
      </c>
      <c r="V1973" t="s">
        <v>48</v>
      </c>
      <c r="W1973" t="s">
        <v>54</v>
      </c>
      <c r="X1973" t="s">
        <v>55</v>
      </c>
      <c r="Y1973" t="s">
        <v>54</v>
      </c>
      <c r="Z1973" t="s">
        <v>3729</v>
      </c>
      <c r="AA1973" t="s">
        <v>54</v>
      </c>
      <c r="AB1973" t="s">
        <v>57</v>
      </c>
      <c r="AC1973" t="s">
        <v>3730</v>
      </c>
      <c r="AH1973">
        <f t="shared" si="330"/>
        <v>0</v>
      </c>
      <c r="AI1973">
        <f t="shared" si="331"/>
        <v>1</v>
      </c>
      <c r="AJ1973" t="str">
        <f t="shared" si="332"/>
        <v/>
      </c>
      <c r="AK1973">
        <v>1</v>
      </c>
      <c r="AL1973" s="8">
        <f t="shared" si="333"/>
        <v>102</v>
      </c>
      <c r="AM1973" s="8">
        <f t="shared" si="334"/>
        <v>0.15000000000000002</v>
      </c>
      <c r="AN1973" s="8">
        <f t="shared" si="335"/>
        <v>202.86666666666667</v>
      </c>
      <c r="AO1973" s="8">
        <f>Table1[[#This Row],[L1 Worked Time]]+Table1[[#This Row],[Idle Time]]+Table1[[#This Row],[L1 Pend Time]]</f>
        <v>305.01666666666665</v>
      </c>
      <c r="AP1973" s="1" t="str">
        <f t="shared" si="336"/>
        <v>Wed</v>
      </c>
      <c r="AQ1973" s="6">
        <f>INT(Table1[[#This Row],[Create Date]])</f>
        <v>45056</v>
      </c>
      <c r="AR1973" s="2">
        <f t="shared" si="337"/>
        <v>45056</v>
      </c>
      <c r="AS1973" s="1" t="str">
        <f t="shared" si="338"/>
        <v>21:30:03</v>
      </c>
      <c r="AT1973" s="1" t="str">
        <f t="shared" si="339"/>
        <v>Week-2</v>
      </c>
      <c r="AU1973" s="3">
        <f t="shared" si="340"/>
        <v>0.875</v>
      </c>
      <c r="AW1973">
        <v>0.15000000000000002</v>
      </c>
      <c r="AX1973">
        <v>102</v>
      </c>
      <c r="AY1973">
        <v>202.86666666666667</v>
      </c>
    </row>
    <row r="1974" spans="1:51" x14ac:dyDescent="0.25">
      <c r="A1974">
        <v>10166</v>
      </c>
      <c r="B1974" t="s">
        <v>117</v>
      </c>
      <c r="C1974" t="s">
        <v>60</v>
      </c>
      <c r="D1974" t="s">
        <v>43</v>
      </c>
      <c r="E1974" t="s">
        <v>1176</v>
      </c>
      <c r="F1974" t="s">
        <v>3731</v>
      </c>
      <c r="G1974" t="s">
        <v>46</v>
      </c>
      <c r="H1974" t="s">
        <v>47</v>
      </c>
      <c r="I1974" t="s">
        <v>47</v>
      </c>
      <c r="J1974" t="s">
        <v>112</v>
      </c>
      <c r="K1974" t="s">
        <v>1894</v>
      </c>
      <c r="L1974" t="s">
        <v>50</v>
      </c>
      <c r="M1974" t="s">
        <v>114</v>
      </c>
      <c r="N1974">
        <v>104</v>
      </c>
      <c r="O1974" t="s">
        <v>48</v>
      </c>
      <c r="P1974" t="s">
        <v>52</v>
      </c>
      <c r="R1974" t="s">
        <v>158</v>
      </c>
      <c r="T1974" t="s">
        <v>105</v>
      </c>
      <c r="V1974" t="s">
        <v>48</v>
      </c>
      <c r="W1974" t="s">
        <v>54</v>
      </c>
      <c r="X1974" t="s">
        <v>89</v>
      </c>
      <c r="Y1974" t="s">
        <v>54</v>
      </c>
      <c r="Z1974" t="s">
        <v>3732</v>
      </c>
      <c r="AA1974" t="s">
        <v>54</v>
      </c>
      <c r="AB1974" t="s">
        <v>57</v>
      </c>
      <c r="AC1974" t="s">
        <v>3733</v>
      </c>
      <c r="AH1974">
        <f t="shared" si="330"/>
        <v>0</v>
      </c>
      <c r="AI1974">
        <f t="shared" si="331"/>
        <v>1</v>
      </c>
      <c r="AJ1974" t="str">
        <f t="shared" si="332"/>
        <v/>
      </c>
      <c r="AK1974">
        <v>1</v>
      </c>
      <c r="AL1974" s="8">
        <f t="shared" si="333"/>
        <v>103.99999999999999</v>
      </c>
      <c r="AM1974" s="8">
        <f t="shared" si="334"/>
        <v>0.16666666666666666</v>
      </c>
      <c r="AN1974" s="8">
        <f t="shared" si="335"/>
        <v>72.316666666666677</v>
      </c>
      <c r="AO1974" s="8">
        <f>Table1[[#This Row],[L1 Worked Time]]+Table1[[#This Row],[Idle Time]]+Table1[[#This Row],[L1 Pend Time]]</f>
        <v>176.48333333333335</v>
      </c>
      <c r="AP1974" s="1" t="str">
        <f t="shared" si="336"/>
        <v>Wed</v>
      </c>
      <c r="AQ1974" s="6">
        <f>INT(Table1[[#This Row],[Create Date]])</f>
        <v>45056</v>
      </c>
      <c r="AR1974" s="2">
        <f t="shared" si="337"/>
        <v>45056</v>
      </c>
      <c r="AS1974" s="1" t="str">
        <f t="shared" si="338"/>
        <v>21:10:03</v>
      </c>
      <c r="AT1974" s="1" t="str">
        <f t="shared" si="339"/>
        <v>Week-2</v>
      </c>
      <c r="AU1974" s="3">
        <f t="shared" si="340"/>
        <v>0.875</v>
      </c>
      <c r="AW1974">
        <v>0.16666666666666666</v>
      </c>
      <c r="AX1974">
        <v>103.99999999999999</v>
      </c>
      <c r="AY1974">
        <v>72.316666666666677</v>
      </c>
    </row>
    <row r="1975" spans="1:51" x14ac:dyDescent="0.25">
      <c r="A1975">
        <v>10165</v>
      </c>
      <c r="B1975" t="s">
        <v>59</v>
      </c>
      <c r="C1975" t="s">
        <v>60</v>
      </c>
      <c r="D1975" t="s">
        <v>43</v>
      </c>
      <c r="E1975" t="s">
        <v>3734</v>
      </c>
      <c r="F1975" t="s">
        <v>3735</v>
      </c>
      <c r="G1975" t="s">
        <v>46</v>
      </c>
      <c r="H1975" t="s">
        <v>63</v>
      </c>
      <c r="I1975" t="s">
        <v>63</v>
      </c>
      <c r="J1975" t="s">
        <v>64</v>
      </c>
      <c r="L1975" t="s">
        <v>50</v>
      </c>
      <c r="M1975" t="s">
        <v>65</v>
      </c>
      <c r="N1975">
        <v>33</v>
      </c>
      <c r="O1975" t="s">
        <v>48</v>
      </c>
      <c r="P1975" t="s">
        <v>66</v>
      </c>
      <c r="Q1975" t="s">
        <v>147</v>
      </c>
      <c r="V1975" t="s">
        <v>48</v>
      </c>
      <c r="W1975" t="s">
        <v>54</v>
      </c>
      <c r="X1975" t="s">
        <v>55</v>
      </c>
      <c r="Y1975" t="s">
        <v>54</v>
      </c>
      <c r="Z1975" t="s">
        <v>3736</v>
      </c>
      <c r="AA1975" t="s">
        <v>54</v>
      </c>
      <c r="AB1975" t="s">
        <v>57</v>
      </c>
      <c r="AC1975" t="s">
        <v>57</v>
      </c>
      <c r="AH1975">
        <f t="shared" si="330"/>
        <v>0</v>
      </c>
      <c r="AI1975">
        <f t="shared" si="331"/>
        <v>1</v>
      </c>
      <c r="AJ1975" t="str">
        <f t="shared" si="332"/>
        <v/>
      </c>
      <c r="AK1975">
        <v>1</v>
      </c>
      <c r="AL1975" s="8">
        <f t="shared" si="333"/>
        <v>33</v>
      </c>
      <c r="AM1975" s="8">
        <f t="shared" si="334"/>
        <v>0.15000000000000002</v>
      </c>
      <c r="AN1975" s="8">
        <f t="shared" si="335"/>
        <v>1.6666666666666666E-2</v>
      </c>
      <c r="AO1975" s="8">
        <f>Table1[[#This Row],[L1 Worked Time]]+Table1[[#This Row],[Idle Time]]+Table1[[#This Row],[L1 Pend Time]]</f>
        <v>33.166666666666664</v>
      </c>
      <c r="AP1975" s="1" t="str">
        <f t="shared" si="336"/>
        <v>Wed</v>
      </c>
      <c r="AQ1975" s="6">
        <f>INT(Table1[[#This Row],[Create Date]])</f>
        <v>45056</v>
      </c>
      <c r="AR1975" s="2">
        <f t="shared" si="337"/>
        <v>45056</v>
      </c>
      <c r="AS1975" s="1" t="str">
        <f t="shared" si="338"/>
        <v>20:20:04</v>
      </c>
      <c r="AT1975" s="1" t="str">
        <f t="shared" si="339"/>
        <v>Week-2</v>
      </c>
      <c r="AU1975" s="3">
        <f t="shared" si="340"/>
        <v>0.83333333333333326</v>
      </c>
      <c r="AW1975">
        <v>0.15000000000000002</v>
      </c>
      <c r="AX1975">
        <v>33</v>
      </c>
      <c r="AY1975">
        <v>1.6666666666666666E-2</v>
      </c>
    </row>
    <row r="1976" spans="1:51" x14ac:dyDescent="0.25">
      <c r="A1976">
        <v>10164</v>
      </c>
      <c r="B1976" t="s">
        <v>59</v>
      </c>
      <c r="C1976" t="s">
        <v>42</v>
      </c>
      <c r="D1976" t="s">
        <v>43</v>
      </c>
      <c r="E1976" t="s">
        <v>165</v>
      </c>
      <c r="F1976" t="s">
        <v>3737</v>
      </c>
      <c r="G1976" t="s">
        <v>46</v>
      </c>
      <c r="H1976" t="s">
        <v>47</v>
      </c>
      <c r="I1976" t="s">
        <v>63</v>
      </c>
      <c r="J1976" t="s">
        <v>48</v>
      </c>
      <c r="K1976" t="s">
        <v>167</v>
      </c>
      <c r="L1976" t="s">
        <v>50</v>
      </c>
      <c r="M1976" t="s">
        <v>51</v>
      </c>
      <c r="N1976">
        <v>17</v>
      </c>
      <c r="O1976" t="s">
        <v>48</v>
      </c>
      <c r="P1976" t="s">
        <v>52</v>
      </c>
      <c r="T1976" t="s">
        <v>105</v>
      </c>
      <c r="V1976" t="s">
        <v>48</v>
      </c>
      <c r="W1976" t="s">
        <v>54</v>
      </c>
      <c r="X1976" t="s">
        <v>194</v>
      </c>
      <c r="Y1976" t="s">
        <v>54</v>
      </c>
      <c r="Z1976" t="s">
        <v>3738</v>
      </c>
      <c r="AA1976" t="s">
        <v>54</v>
      </c>
      <c r="AB1976" t="s">
        <v>57</v>
      </c>
      <c r="AC1976" t="s">
        <v>3739</v>
      </c>
      <c r="AH1976">
        <f t="shared" si="330"/>
        <v>0</v>
      </c>
      <c r="AI1976">
        <f t="shared" si="331"/>
        <v>0</v>
      </c>
      <c r="AJ1976">
        <f t="shared" si="332"/>
        <v>1</v>
      </c>
      <c r="AK1976">
        <v>1</v>
      </c>
      <c r="AL1976" s="8">
        <f t="shared" si="333"/>
        <v>17</v>
      </c>
      <c r="AM1976" s="8">
        <f t="shared" si="334"/>
        <v>0.25</v>
      </c>
      <c r="AN1976" s="8">
        <f t="shared" si="335"/>
        <v>228.29999999999998</v>
      </c>
      <c r="AO1976" s="8">
        <f>Table1[[#This Row],[L1 Worked Time]]+Table1[[#This Row],[Idle Time]]+Table1[[#This Row],[L1 Pend Time]]</f>
        <v>245.54999999999998</v>
      </c>
      <c r="AP1976" s="1" t="str">
        <f t="shared" si="336"/>
        <v>Wed</v>
      </c>
      <c r="AQ1976" s="6">
        <f>INT(Table1[[#This Row],[Create Date]])</f>
        <v>45056</v>
      </c>
      <c r="AR1976" s="2">
        <f t="shared" si="337"/>
        <v>45056</v>
      </c>
      <c r="AS1976" s="1" t="str">
        <f t="shared" si="338"/>
        <v>15:50:03</v>
      </c>
      <c r="AT1976" s="1" t="str">
        <f t="shared" si="339"/>
        <v>Week-2</v>
      </c>
      <c r="AU1976" s="3">
        <f t="shared" si="340"/>
        <v>0.625</v>
      </c>
      <c r="AW1976">
        <v>0.25</v>
      </c>
      <c r="AX1976">
        <v>17</v>
      </c>
      <c r="AY1976">
        <v>228.29999999999998</v>
      </c>
    </row>
    <row r="1977" spans="1:51" x14ac:dyDescent="0.25">
      <c r="A1977">
        <v>10163</v>
      </c>
      <c r="B1977" t="s">
        <v>117</v>
      </c>
      <c r="C1977" t="s">
        <v>109</v>
      </c>
      <c r="D1977" t="s">
        <v>43</v>
      </c>
      <c r="E1977" t="s">
        <v>312</v>
      </c>
      <c r="F1977" t="s">
        <v>3740</v>
      </c>
      <c r="G1977" t="s">
        <v>46</v>
      </c>
      <c r="H1977" t="s">
        <v>72</v>
      </c>
      <c r="I1977" t="s">
        <v>72</v>
      </c>
      <c r="J1977" t="s">
        <v>112</v>
      </c>
      <c r="K1977" t="s">
        <v>121</v>
      </c>
      <c r="L1977" t="s">
        <v>50</v>
      </c>
      <c r="M1977" t="s">
        <v>122</v>
      </c>
      <c r="N1977">
        <v>111</v>
      </c>
      <c r="O1977" t="s">
        <v>48</v>
      </c>
      <c r="P1977" t="s">
        <v>123</v>
      </c>
      <c r="R1977" t="s">
        <v>124</v>
      </c>
      <c r="V1977" t="s">
        <v>48</v>
      </c>
      <c r="W1977" t="s">
        <v>54</v>
      </c>
      <c r="X1977" t="s">
        <v>1114</v>
      </c>
      <c r="Y1977" t="s">
        <v>54</v>
      </c>
      <c r="Z1977" t="s">
        <v>3741</v>
      </c>
      <c r="AA1977" t="s">
        <v>54</v>
      </c>
      <c r="AB1977" t="s">
        <v>57</v>
      </c>
      <c r="AC1977" t="s">
        <v>3742</v>
      </c>
      <c r="AH1977">
        <f t="shared" si="330"/>
        <v>0</v>
      </c>
      <c r="AI1977">
        <f t="shared" si="331"/>
        <v>1</v>
      </c>
      <c r="AJ1977" t="str">
        <f t="shared" si="332"/>
        <v/>
      </c>
      <c r="AK1977">
        <v>1</v>
      </c>
      <c r="AL1977" s="8">
        <f t="shared" si="333"/>
        <v>111</v>
      </c>
      <c r="AM1977" s="8">
        <f t="shared" si="334"/>
        <v>0.30000000000000004</v>
      </c>
      <c r="AN1977" s="8">
        <f t="shared" si="335"/>
        <v>57.449999999999996</v>
      </c>
      <c r="AO1977" s="8">
        <f>Table1[[#This Row],[L1 Worked Time]]+Table1[[#This Row],[Idle Time]]+Table1[[#This Row],[L1 Pend Time]]</f>
        <v>168.75</v>
      </c>
      <c r="AP1977" s="1" t="str">
        <f t="shared" si="336"/>
        <v>Wed</v>
      </c>
      <c r="AQ1977" s="6">
        <f>INT(Table1[[#This Row],[Create Date]])</f>
        <v>45056</v>
      </c>
      <c r="AR1977" s="2">
        <f t="shared" si="337"/>
        <v>45056</v>
      </c>
      <c r="AS1977" s="1" t="str">
        <f t="shared" si="338"/>
        <v>15:40:05</v>
      </c>
      <c r="AT1977" s="1" t="str">
        <f t="shared" si="339"/>
        <v>Week-2</v>
      </c>
      <c r="AU1977" s="3">
        <f t="shared" si="340"/>
        <v>0.625</v>
      </c>
      <c r="AW1977">
        <v>0.30000000000000004</v>
      </c>
      <c r="AX1977">
        <v>111</v>
      </c>
      <c r="AY1977">
        <v>57.449999999999996</v>
      </c>
    </row>
    <row r="1978" spans="1:51" x14ac:dyDescent="0.25">
      <c r="A1978">
        <v>10162</v>
      </c>
      <c r="B1978" t="s">
        <v>59</v>
      </c>
      <c r="C1978" t="s">
        <v>42</v>
      </c>
      <c r="D1978" t="s">
        <v>43</v>
      </c>
      <c r="E1978" t="s">
        <v>165</v>
      </c>
      <c r="F1978" t="s">
        <v>3743</v>
      </c>
      <c r="G1978" t="s">
        <v>120</v>
      </c>
      <c r="H1978" t="s">
        <v>47</v>
      </c>
      <c r="I1978" t="s">
        <v>63</v>
      </c>
      <c r="J1978" t="s">
        <v>48</v>
      </c>
      <c r="K1978" t="s">
        <v>167</v>
      </c>
      <c r="L1978" t="s">
        <v>50</v>
      </c>
      <c r="M1978" t="s">
        <v>51</v>
      </c>
      <c r="N1978">
        <v>33</v>
      </c>
      <c r="O1978" t="s">
        <v>48</v>
      </c>
      <c r="P1978" t="s">
        <v>52</v>
      </c>
      <c r="T1978" t="s">
        <v>105</v>
      </c>
      <c r="V1978" t="s">
        <v>48</v>
      </c>
      <c r="W1978" t="s">
        <v>54</v>
      </c>
      <c r="X1978" t="s">
        <v>148</v>
      </c>
      <c r="Y1978" t="s">
        <v>54</v>
      </c>
      <c r="Z1978" t="s">
        <v>3744</v>
      </c>
      <c r="AA1978" t="s">
        <v>54</v>
      </c>
      <c r="AB1978" t="s">
        <v>57</v>
      </c>
      <c r="AC1978" t="s">
        <v>3402</v>
      </c>
      <c r="AH1978">
        <f t="shared" si="330"/>
        <v>0</v>
      </c>
      <c r="AI1978">
        <f t="shared" si="331"/>
        <v>0</v>
      </c>
      <c r="AJ1978">
        <f t="shared" si="332"/>
        <v>1</v>
      </c>
      <c r="AK1978">
        <v>1</v>
      </c>
      <c r="AL1978" s="8">
        <f t="shared" si="333"/>
        <v>33</v>
      </c>
      <c r="AM1978" s="8">
        <f t="shared" si="334"/>
        <v>0.11666666666666667</v>
      </c>
      <c r="AN1978" s="8">
        <f t="shared" si="335"/>
        <v>36.450000000000003</v>
      </c>
      <c r="AO1978" s="8">
        <f>Table1[[#This Row],[L1 Worked Time]]+Table1[[#This Row],[Idle Time]]+Table1[[#This Row],[L1 Pend Time]]</f>
        <v>69.566666666666663</v>
      </c>
      <c r="AP1978" s="1" t="str">
        <f t="shared" si="336"/>
        <v>Wed</v>
      </c>
      <c r="AQ1978" s="6">
        <f>INT(Table1[[#This Row],[Create Date]])</f>
        <v>45056</v>
      </c>
      <c r="AR1978" s="2">
        <f t="shared" si="337"/>
        <v>45056</v>
      </c>
      <c r="AS1978" s="1" t="str">
        <f t="shared" si="338"/>
        <v>15:40:03</v>
      </c>
      <c r="AT1978" s="1" t="str">
        <f t="shared" si="339"/>
        <v>Week-2</v>
      </c>
      <c r="AU1978" s="3">
        <f t="shared" si="340"/>
        <v>0.625</v>
      </c>
      <c r="AW1978">
        <v>0.11666666666666667</v>
      </c>
      <c r="AX1978">
        <v>33</v>
      </c>
      <c r="AY1978">
        <v>36.450000000000003</v>
      </c>
    </row>
    <row r="1979" spans="1:51" x14ac:dyDescent="0.25">
      <c r="A1979">
        <v>10161</v>
      </c>
      <c r="B1979" t="s">
        <v>59</v>
      </c>
      <c r="C1979" t="s">
        <v>42</v>
      </c>
      <c r="D1979" t="s">
        <v>43</v>
      </c>
      <c r="E1979" t="s">
        <v>165</v>
      </c>
      <c r="F1979" t="s">
        <v>3745</v>
      </c>
      <c r="G1979" t="s">
        <v>2165</v>
      </c>
      <c r="H1979" t="s">
        <v>47</v>
      </c>
      <c r="I1979" t="s">
        <v>63</v>
      </c>
      <c r="J1979" t="s">
        <v>48</v>
      </c>
      <c r="K1979" t="s">
        <v>167</v>
      </c>
      <c r="L1979" t="s">
        <v>50</v>
      </c>
      <c r="M1979" t="s">
        <v>51</v>
      </c>
      <c r="N1979">
        <v>53</v>
      </c>
      <c r="O1979" t="s">
        <v>48</v>
      </c>
      <c r="P1979" t="s">
        <v>52</v>
      </c>
      <c r="T1979" t="s">
        <v>105</v>
      </c>
      <c r="V1979" t="s">
        <v>48</v>
      </c>
      <c r="W1979" t="s">
        <v>54</v>
      </c>
      <c r="X1979" t="s">
        <v>148</v>
      </c>
      <c r="Y1979" t="s">
        <v>54</v>
      </c>
      <c r="Z1979" t="s">
        <v>3746</v>
      </c>
      <c r="AA1979" t="s">
        <v>54</v>
      </c>
      <c r="AB1979" t="s">
        <v>57</v>
      </c>
      <c r="AC1979" t="s">
        <v>3747</v>
      </c>
      <c r="AH1979">
        <f t="shared" si="330"/>
        <v>0</v>
      </c>
      <c r="AI1979">
        <f t="shared" si="331"/>
        <v>0</v>
      </c>
      <c r="AJ1979">
        <f t="shared" si="332"/>
        <v>1</v>
      </c>
      <c r="AK1979">
        <v>1</v>
      </c>
      <c r="AL1979" s="8">
        <f t="shared" si="333"/>
        <v>53</v>
      </c>
      <c r="AM1979" s="8">
        <f t="shared" si="334"/>
        <v>0.11666666666666667</v>
      </c>
      <c r="AN1979" s="8">
        <f t="shared" si="335"/>
        <v>15.666666666666666</v>
      </c>
      <c r="AO1979" s="8">
        <f>Table1[[#This Row],[L1 Worked Time]]+Table1[[#This Row],[Idle Time]]+Table1[[#This Row],[L1 Pend Time]]</f>
        <v>68.783333333333331</v>
      </c>
      <c r="AP1979" s="1" t="str">
        <f t="shared" si="336"/>
        <v>Wed</v>
      </c>
      <c r="AQ1979" s="6">
        <f>INT(Table1[[#This Row],[Create Date]])</f>
        <v>45056</v>
      </c>
      <c r="AR1979" s="2">
        <f t="shared" si="337"/>
        <v>45056</v>
      </c>
      <c r="AS1979" s="1" t="str">
        <f t="shared" si="338"/>
        <v>15:30:05</v>
      </c>
      <c r="AT1979" s="1" t="str">
        <f t="shared" si="339"/>
        <v>Week-2</v>
      </c>
      <c r="AU1979" s="3">
        <f t="shared" si="340"/>
        <v>0.625</v>
      </c>
      <c r="AW1979">
        <v>0.11666666666666667</v>
      </c>
      <c r="AX1979">
        <v>53</v>
      </c>
      <c r="AY1979">
        <v>15.666666666666666</v>
      </c>
    </row>
    <row r="1980" spans="1:51" x14ac:dyDescent="0.25">
      <c r="A1980">
        <v>10160</v>
      </c>
      <c r="B1980" t="s">
        <v>117</v>
      </c>
      <c r="C1980" t="s">
        <v>109</v>
      </c>
      <c r="D1980" t="s">
        <v>43</v>
      </c>
      <c r="E1980" t="s">
        <v>312</v>
      </c>
      <c r="F1980" t="s">
        <v>3748</v>
      </c>
      <c r="G1980" t="s">
        <v>77</v>
      </c>
      <c r="H1980" t="s">
        <v>72</v>
      </c>
      <c r="I1980" t="s">
        <v>72</v>
      </c>
      <c r="J1980" t="s">
        <v>112</v>
      </c>
      <c r="K1980" t="s">
        <v>121</v>
      </c>
      <c r="L1980" t="s">
        <v>50</v>
      </c>
      <c r="M1980" t="s">
        <v>122</v>
      </c>
      <c r="N1980">
        <v>58</v>
      </c>
      <c r="O1980" t="s">
        <v>48</v>
      </c>
      <c r="P1980" t="s">
        <v>123</v>
      </c>
      <c r="R1980" t="s">
        <v>124</v>
      </c>
      <c r="V1980" t="s">
        <v>48</v>
      </c>
      <c r="W1980" t="s">
        <v>54</v>
      </c>
      <c r="X1980" t="s">
        <v>1431</v>
      </c>
      <c r="Y1980" t="s">
        <v>54</v>
      </c>
      <c r="Z1980" t="s">
        <v>3749</v>
      </c>
      <c r="AA1980" t="s">
        <v>54</v>
      </c>
      <c r="AB1980" t="s">
        <v>57</v>
      </c>
      <c r="AC1980" t="s">
        <v>57</v>
      </c>
      <c r="AH1980">
        <f t="shared" si="330"/>
        <v>0</v>
      </c>
      <c r="AI1980">
        <f t="shared" si="331"/>
        <v>1</v>
      </c>
      <c r="AJ1980" t="str">
        <f t="shared" si="332"/>
        <v/>
      </c>
      <c r="AK1980">
        <v>1</v>
      </c>
      <c r="AL1980" s="8">
        <f t="shared" si="333"/>
        <v>58.000000000000007</v>
      </c>
      <c r="AM1980" s="8">
        <f t="shared" si="334"/>
        <v>0.56666666666666665</v>
      </c>
      <c r="AN1980" s="8">
        <f t="shared" si="335"/>
        <v>1.6666666666666666E-2</v>
      </c>
      <c r="AO1980" s="8">
        <f>Table1[[#This Row],[L1 Worked Time]]+Table1[[#This Row],[Idle Time]]+Table1[[#This Row],[L1 Pend Time]]</f>
        <v>58.583333333333343</v>
      </c>
      <c r="AP1980" s="1" t="str">
        <f t="shared" si="336"/>
        <v>Wed</v>
      </c>
      <c r="AQ1980" s="6">
        <f>INT(Table1[[#This Row],[Create Date]])</f>
        <v>45056</v>
      </c>
      <c r="AR1980" s="2">
        <f t="shared" si="337"/>
        <v>45056</v>
      </c>
      <c r="AS1980" s="1" t="str">
        <f t="shared" si="338"/>
        <v>15:30:03</v>
      </c>
      <c r="AT1980" s="1" t="str">
        <f t="shared" si="339"/>
        <v>Week-2</v>
      </c>
      <c r="AU1980" s="3">
        <f t="shared" si="340"/>
        <v>0.625</v>
      </c>
      <c r="AW1980">
        <v>0.56666666666666665</v>
      </c>
      <c r="AX1980">
        <v>58.000000000000007</v>
      </c>
      <c r="AY1980">
        <v>1.6666666666666666E-2</v>
      </c>
    </row>
    <row r="1981" spans="1:51" x14ac:dyDescent="0.25">
      <c r="A1981">
        <v>10159</v>
      </c>
      <c r="B1981" t="s">
        <v>371</v>
      </c>
      <c r="C1981" t="s">
        <v>60</v>
      </c>
      <c r="D1981" t="s">
        <v>43</v>
      </c>
      <c r="E1981" t="s">
        <v>3018</v>
      </c>
      <c r="F1981" t="s">
        <v>3750</v>
      </c>
      <c r="G1981" t="s">
        <v>129</v>
      </c>
      <c r="H1981" t="s">
        <v>63</v>
      </c>
      <c r="I1981" t="s">
        <v>63</v>
      </c>
      <c r="J1981" t="s">
        <v>48</v>
      </c>
      <c r="K1981" t="s">
        <v>3020</v>
      </c>
      <c r="L1981" t="s">
        <v>50</v>
      </c>
      <c r="M1981" t="s">
        <v>682</v>
      </c>
      <c r="N1981">
        <v>43</v>
      </c>
      <c r="O1981" t="s">
        <v>48</v>
      </c>
      <c r="P1981" t="s">
        <v>52</v>
      </c>
      <c r="T1981" t="s">
        <v>105</v>
      </c>
      <c r="V1981" t="s">
        <v>48</v>
      </c>
      <c r="W1981" t="s">
        <v>54</v>
      </c>
      <c r="X1981" t="s">
        <v>3751</v>
      </c>
      <c r="Y1981" t="s">
        <v>54</v>
      </c>
      <c r="Z1981" t="s">
        <v>3752</v>
      </c>
      <c r="AA1981" t="s">
        <v>54</v>
      </c>
      <c r="AB1981" t="s">
        <v>57</v>
      </c>
      <c r="AC1981" t="s">
        <v>3753</v>
      </c>
      <c r="AH1981">
        <f t="shared" si="330"/>
        <v>0</v>
      </c>
      <c r="AI1981">
        <f t="shared" si="331"/>
        <v>1</v>
      </c>
      <c r="AJ1981" t="str">
        <f t="shared" si="332"/>
        <v/>
      </c>
      <c r="AK1981">
        <v>1</v>
      </c>
      <c r="AL1981" s="8">
        <f t="shared" si="333"/>
        <v>43</v>
      </c>
      <c r="AM1981" s="8">
        <f t="shared" si="334"/>
        <v>4.8166666666666664</v>
      </c>
      <c r="AN1981" s="8">
        <f t="shared" si="335"/>
        <v>47.900000000000006</v>
      </c>
      <c r="AO1981" s="8">
        <f>Table1[[#This Row],[L1 Worked Time]]+Table1[[#This Row],[Idle Time]]+Table1[[#This Row],[L1 Pend Time]]</f>
        <v>95.716666666666669</v>
      </c>
      <c r="AP1981" s="1" t="str">
        <f t="shared" si="336"/>
        <v>Wed</v>
      </c>
      <c r="AQ1981" s="6">
        <f>INT(Table1[[#This Row],[Create Date]])</f>
        <v>45056</v>
      </c>
      <c r="AR1981" s="2">
        <f t="shared" si="337"/>
        <v>45056</v>
      </c>
      <c r="AS1981" s="1" t="str">
        <f t="shared" si="338"/>
        <v>15:10:03</v>
      </c>
      <c r="AT1981" s="1" t="str">
        <f t="shared" si="339"/>
        <v>Week-2</v>
      </c>
      <c r="AU1981" s="3">
        <f t="shared" si="340"/>
        <v>0.625</v>
      </c>
      <c r="AW1981">
        <v>4.8166666666666664</v>
      </c>
      <c r="AX1981">
        <v>43</v>
      </c>
      <c r="AY1981">
        <v>47.900000000000006</v>
      </c>
    </row>
    <row r="1982" spans="1:51" x14ac:dyDescent="0.25">
      <c r="A1982">
        <v>10158</v>
      </c>
      <c r="B1982" t="s">
        <v>41</v>
      </c>
      <c r="C1982" t="s">
        <v>60</v>
      </c>
      <c r="D1982" t="s">
        <v>43</v>
      </c>
      <c r="E1982" t="s">
        <v>102</v>
      </c>
      <c r="F1982" t="s">
        <v>3754</v>
      </c>
      <c r="G1982" t="s">
        <v>140</v>
      </c>
      <c r="H1982" t="s">
        <v>47</v>
      </c>
      <c r="I1982" t="s">
        <v>72</v>
      </c>
      <c r="J1982" t="s">
        <v>112</v>
      </c>
      <c r="K1982" t="s">
        <v>104</v>
      </c>
      <c r="L1982" t="s">
        <v>50</v>
      </c>
      <c r="M1982" t="s">
        <v>51</v>
      </c>
      <c r="N1982">
        <v>87</v>
      </c>
      <c r="O1982" t="s">
        <v>48</v>
      </c>
      <c r="P1982" t="s">
        <v>52</v>
      </c>
      <c r="T1982" t="s">
        <v>105</v>
      </c>
      <c r="V1982" t="s">
        <v>48</v>
      </c>
      <c r="W1982" t="s">
        <v>54</v>
      </c>
      <c r="X1982" t="s">
        <v>84</v>
      </c>
      <c r="Y1982" t="s">
        <v>54</v>
      </c>
      <c r="Z1982" t="s">
        <v>3755</v>
      </c>
      <c r="AA1982" t="s">
        <v>54</v>
      </c>
      <c r="AB1982" t="s">
        <v>57</v>
      </c>
      <c r="AC1982" t="s">
        <v>3756</v>
      </c>
      <c r="AH1982">
        <f t="shared" si="330"/>
        <v>0</v>
      </c>
      <c r="AI1982">
        <f t="shared" si="331"/>
        <v>0</v>
      </c>
      <c r="AJ1982">
        <f t="shared" si="332"/>
        <v>1</v>
      </c>
      <c r="AK1982">
        <v>1</v>
      </c>
      <c r="AL1982" s="8">
        <f t="shared" si="333"/>
        <v>87</v>
      </c>
      <c r="AM1982" s="8">
        <f t="shared" si="334"/>
        <v>0.18333333333333332</v>
      </c>
      <c r="AN1982" s="8">
        <f t="shared" si="335"/>
        <v>727.41666666666663</v>
      </c>
      <c r="AO1982" s="8">
        <f>Table1[[#This Row],[L1 Worked Time]]+Table1[[#This Row],[Idle Time]]+Table1[[#This Row],[L1 Pend Time]]</f>
        <v>814.59999999999991</v>
      </c>
      <c r="AP1982" s="1" t="str">
        <f t="shared" si="336"/>
        <v>Wed</v>
      </c>
      <c r="AQ1982" s="6">
        <f>INT(Table1[[#This Row],[Create Date]])</f>
        <v>45056</v>
      </c>
      <c r="AR1982" s="2">
        <f t="shared" si="337"/>
        <v>45056</v>
      </c>
      <c r="AS1982" s="1" t="str">
        <f t="shared" si="338"/>
        <v>15:00:14</v>
      </c>
      <c r="AT1982" s="1" t="str">
        <f t="shared" si="339"/>
        <v>Week-2</v>
      </c>
      <c r="AU1982" s="3">
        <f t="shared" si="340"/>
        <v>0.625</v>
      </c>
      <c r="AW1982">
        <v>0.18333333333333332</v>
      </c>
      <c r="AX1982">
        <v>87</v>
      </c>
      <c r="AY1982">
        <v>727.41666666666663</v>
      </c>
    </row>
    <row r="1983" spans="1:51" x14ac:dyDescent="0.25">
      <c r="A1983">
        <v>10157</v>
      </c>
      <c r="B1983" t="s">
        <v>59</v>
      </c>
      <c r="C1983" t="s">
        <v>60</v>
      </c>
      <c r="D1983" t="s">
        <v>43</v>
      </c>
      <c r="E1983" t="s">
        <v>3757</v>
      </c>
      <c r="F1983" t="s">
        <v>3758</v>
      </c>
      <c r="G1983" t="s">
        <v>181</v>
      </c>
      <c r="H1983" t="s">
        <v>72</v>
      </c>
      <c r="I1983" t="s">
        <v>72</v>
      </c>
      <c r="J1983" t="s">
        <v>64</v>
      </c>
      <c r="L1983" t="s">
        <v>50</v>
      </c>
      <c r="M1983" t="s">
        <v>65</v>
      </c>
      <c r="N1983">
        <v>135</v>
      </c>
      <c r="O1983" t="s">
        <v>48</v>
      </c>
      <c r="P1983" t="s">
        <v>66</v>
      </c>
      <c r="Q1983" t="s">
        <v>88</v>
      </c>
      <c r="V1983" t="s">
        <v>48</v>
      </c>
      <c r="W1983" t="s">
        <v>54</v>
      </c>
      <c r="X1983" t="s">
        <v>3615</v>
      </c>
      <c r="Y1983" t="s">
        <v>54</v>
      </c>
      <c r="Z1983" t="s">
        <v>3759</v>
      </c>
      <c r="AA1983" t="s">
        <v>54</v>
      </c>
      <c r="AB1983" t="s">
        <v>57</v>
      </c>
      <c r="AC1983" t="s">
        <v>57</v>
      </c>
      <c r="AH1983">
        <f t="shared" si="330"/>
        <v>0</v>
      </c>
      <c r="AI1983">
        <f t="shared" si="331"/>
        <v>1</v>
      </c>
      <c r="AJ1983" t="str">
        <f t="shared" si="332"/>
        <v/>
      </c>
      <c r="AK1983">
        <v>1</v>
      </c>
      <c r="AL1983" s="8">
        <f t="shared" si="333"/>
        <v>135</v>
      </c>
      <c r="AM1983" s="8">
        <f t="shared" si="334"/>
        <v>6.0333333333333332</v>
      </c>
      <c r="AN1983" s="8">
        <f t="shared" si="335"/>
        <v>1.6666666666666666E-2</v>
      </c>
      <c r="AO1983" s="8">
        <f>Table1[[#This Row],[L1 Worked Time]]+Table1[[#This Row],[Idle Time]]+Table1[[#This Row],[L1 Pend Time]]</f>
        <v>141.05000000000001</v>
      </c>
      <c r="AP1983" s="1" t="str">
        <f t="shared" si="336"/>
        <v>Wed</v>
      </c>
      <c r="AQ1983" s="6">
        <f>INT(Table1[[#This Row],[Create Date]])</f>
        <v>45056</v>
      </c>
      <c r="AR1983" s="2">
        <f t="shared" si="337"/>
        <v>45056</v>
      </c>
      <c r="AS1983" s="1" t="str">
        <f t="shared" si="338"/>
        <v>14:30:05</v>
      </c>
      <c r="AT1983" s="1" t="str">
        <f t="shared" si="339"/>
        <v>Week-2</v>
      </c>
      <c r="AU1983" s="3">
        <f t="shared" si="340"/>
        <v>0.58333333333333326</v>
      </c>
      <c r="AW1983">
        <v>6.0333333333333332</v>
      </c>
      <c r="AX1983">
        <v>135</v>
      </c>
      <c r="AY1983">
        <v>1.6666666666666666E-2</v>
      </c>
    </row>
    <row r="1984" spans="1:51" x14ac:dyDescent="0.25">
      <c r="A1984">
        <v>10156</v>
      </c>
      <c r="B1984" t="s">
        <v>59</v>
      </c>
      <c r="C1984" t="s">
        <v>42</v>
      </c>
      <c r="D1984" t="s">
        <v>43</v>
      </c>
      <c r="E1984" t="s">
        <v>165</v>
      </c>
      <c r="F1984" t="s">
        <v>3760</v>
      </c>
      <c r="G1984" t="s">
        <v>2165</v>
      </c>
      <c r="H1984" t="s">
        <v>47</v>
      </c>
      <c r="I1984" t="s">
        <v>63</v>
      </c>
      <c r="J1984" t="s">
        <v>48</v>
      </c>
      <c r="K1984" t="s">
        <v>167</v>
      </c>
      <c r="L1984" t="s">
        <v>50</v>
      </c>
      <c r="M1984" t="s">
        <v>51</v>
      </c>
      <c r="N1984">
        <v>43</v>
      </c>
      <c r="O1984" t="s">
        <v>48</v>
      </c>
      <c r="P1984" t="s">
        <v>52</v>
      </c>
      <c r="T1984" t="s">
        <v>105</v>
      </c>
      <c r="V1984" t="s">
        <v>48</v>
      </c>
      <c r="W1984" t="s">
        <v>54</v>
      </c>
      <c r="X1984" t="s">
        <v>148</v>
      </c>
      <c r="Y1984" t="s">
        <v>54</v>
      </c>
      <c r="Z1984" t="s">
        <v>3543</v>
      </c>
      <c r="AA1984" t="s">
        <v>54</v>
      </c>
      <c r="AB1984" t="s">
        <v>57</v>
      </c>
      <c r="AC1984" t="s">
        <v>3761</v>
      </c>
      <c r="AH1984">
        <f t="shared" si="330"/>
        <v>0</v>
      </c>
      <c r="AI1984">
        <f t="shared" si="331"/>
        <v>0</v>
      </c>
      <c r="AJ1984">
        <f t="shared" si="332"/>
        <v>1</v>
      </c>
      <c r="AK1984">
        <v>1</v>
      </c>
      <c r="AL1984" s="8">
        <f t="shared" si="333"/>
        <v>43</v>
      </c>
      <c r="AM1984" s="8">
        <f t="shared" si="334"/>
        <v>0.11666666666666667</v>
      </c>
      <c r="AN1984" s="8">
        <f t="shared" si="335"/>
        <v>35.033333333333331</v>
      </c>
      <c r="AO1984" s="8">
        <f>Table1[[#This Row],[L1 Worked Time]]+Table1[[#This Row],[Idle Time]]+Table1[[#This Row],[L1 Pend Time]]</f>
        <v>78.150000000000006</v>
      </c>
      <c r="AP1984" s="1" t="str">
        <f t="shared" si="336"/>
        <v>Wed</v>
      </c>
      <c r="AQ1984" s="6">
        <f>INT(Table1[[#This Row],[Create Date]])</f>
        <v>45056</v>
      </c>
      <c r="AR1984" s="2">
        <f t="shared" si="337"/>
        <v>45056</v>
      </c>
      <c r="AS1984" s="1" t="str">
        <f t="shared" si="338"/>
        <v>14:20:16</v>
      </c>
      <c r="AT1984" s="1" t="str">
        <f t="shared" si="339"/>
        <v>Week-2</v>
      </c>
      <c r="AU1984" s="3">
        <f t="shared" si="340"/>
        <v>0.58333333333333326</v>
      </c>
      <c r="AW1984">
        <v>0.11666666666666667</v>
      </c>
      <c r="AX1984">
        <v>43</v>
      </c>
      <c r="AY1984">
        <v>35.033333333333331</v>
      </c>
    </row>
    <row r="1985" spans="1:51" x14ac:dyDescent="0.25">
      <c r="A1985">
        <v>10155</v>
      </c>
      <c r="B1985" t="s">
        <v>59</v>
      </c>
      <c r="C1985" t="s">
        <v>42</v>
      </c>
      <c r="D1985" t="s">
        <v>43</v>
      </c>
      <c r="E1985" t="s">
        <v>165</v>
      </c>
      <c r="F1985" t="s">
        <v>3762</v>
      </c>
      <c r="G1985" t="s">
        <v>2165</v>
      </c>
      <c r="H1985" t="s">
        <v>47</v>
      </c>
      <c r="I1985" t="s">
        <v>63</v>
      </c>
      <c r="J1985" t="s">
        <v>64</v>
      </c>
      <c r="K1985" t="s">
        <v>167</v>
      </c>
      <c r="L1985" t="s">
        <v>50</v>
      </c>
      <c r="M1985" t="s">
        <v>51</v>
      </c>
      <c r="N1985">
        <v>36</v>
      </c>
      <c r="O1985" t="s">
        <v>48</v>
      </c>
      <c r="P1985" t="s">
        <v>52</v>
      </c>
      <c r="T1985" t="s">
        <v>105</v>
      </c>
      <c r="V1985" t="s">
        <v>48</v>
      </c>
      <c r="W1985" t="s">
        <v>54</v>
      </c>
      <c r="X1985" t="s">
        <v>89</v>
      </c>
      <c r="Y1985" t="s">
        <v>54</v>
      </c>
      <c r="Z1985" t="s">
        <v>3763</v>
      </c>
      <c r="AA1985" t="s">
        <v>54</v>
      </c>
      <c r="AB1985" t="s">
        <v>57</v>
      </c>
      <c r="AC1985" t="s">
        <v>57</v>
      </c>
      <c r="AH1985">
        <f t="shared" si="330"/>
        <v>0</v>
      </c>
      <c r="AI1985">
        <f t="shared" si="331"/>
        <v>0</v>
      </c>
      <c r="AJ1985">
        <f t="shared" si="332"/>
        <v>1</v>
      </c>
      <c r="AK1985">
        <v>1</v>
      </c>
      <c r="AL1985" s="8">
        <f t="shared" si="333"/>
        <v>36</v>
      </c>
      <c r="AM1985" s="8">
        <f t="shared" si="334"/>
        <v>0.16666666666666666</v>
      </c>
      <c r="AN1985" s="8">
        <f t="shared" si="335"/>
        <v>1.6666666666666666E-2</v>
      </c>
      <c r="AO1985" s="8">
        <f>Table1[[#This Row],[L1 Worked Time]]+Table1[[#This Row],[Idle Time]]+Table1[[#This Row],[L1 Pend Time]]</f>
        <v>36.18333333333333</v>
      </c>
      <c r="AP1985" s="1" t="str">
        <f t="shared" si="336"/>
        <v>Wed</v>
      </c>
      <c r="AQ1985" s="6">
        <f>INT(Table1[[#This Row],[Create Date]])</f>
        <v>45056</v>
      </c>
      <c r="AR1985" s="2">
        <f t="shared" si="337"/>
        <v>45056</v>
      </c>
      <c r="AS1985" s="1" t="str">
        <f t="shared" si="338"/>
        <v>14:20:14</v>
      </c>
      <c r="AT1985" s="1" t="str">
        <f t="shared" si="339"/>
        <v>Week-2</v>
      </c>
      <c r="AU1985" s="3">
        <f t="shared" si="340"/>
        <v>0.58333333333333326</v>
      </c>
      <c r="AW1985">
        <v>0.16666666666666666</v>
      </c>
      <c r="AX1985">
        <v>36</v>
      </c>
      <c r="AY1985">
        <v>1.6666666666666666E-2</v>
      </c>
    </row>
    <row r="1986" spans="1:51" x14ac:dyDescent="0.25">
      <c r="A1986">
        <v>10154</v>
      </c>
      <c r="B1986" t="s">
        <v>41</v>
      </c>
      <c r="C1986" t="s">
        <v>60</v>
      </c>
      <c r="D1986" t="s">
        <v>43</v>
      </c>
      <c r="E1986" t="s">
        <v>175</v>
      </c>
      <c r="F1986" t="s">
        <v>3764</v>
      </c>
      <c r="G1986" t="s">
        <v>120</v>
      </c>
      <c r="H1986" t="s">
        <v>72</v>
      </c>
      <c r="I1986" t="s">
        <v>72</v>
      </c>
      <c r="J1986" t="s">
        <v>112</v>
      </c>
      <c r="K1986" t="s">
        <v>177</v>
      </c>
      <c r="L1986" t="s">
        <v>50</v>
      </c>
      <c r="M1986" t="s">
        <v>114</v>
      </c>
      <c r="N1986">
        <v>124</v>
      </c>
      <c r="O1986" t="s">
        <v>48</v>
      </c>
      <c r="P1986" t="s">
        <v>52</v>
      </c>
      <c r="T1986" t="s">
        <v>105</v>
      </c>
      <c r="V1986" t="s">
        <v>48</v>
      </c>
      <c r="W1986" t="s">
        <v>54</v>
      </c>
      <c r="X1986" t="s">
        <v>1114</v>
      </c>
      <c r="Y1986" t="s">
        <v>54</v>
      </c>
      <c r="Z1986" t="s">
        <v>3765</v>
      </c>
      <c r="AA1986" t="s">
        <v>54</v>
      </c>
      <c r="AB1986" t="s">
        <v>57</v>
      </c>
      <c r="AC1986" t="s">
        <v>641</v>
      </c>
      <c r="AH1986">
        <f t="shared" ref="AH1986:AH2049" si="341">IFERROR(SEARCH("MSSP",J1986,1),0)</f>
        <v>0</v>
      </c>
      <c r="AI1986">
        <f t="shared" ref="AI1986:AI2049" si="342">IF(OR(H1986="",I1986=""),"",IF(H1986=I1986,1,0))</f>
        <v>1</v>
      </c>
      <c r="AJ1986" t="str">
        <f t="shared" ref="AJ1986:AJ2049" si="343">IF(OR(H1986="",I1986=""),"",IF(H1986&lt;&gt;I1986,1,""))</f>
        <v/>
      </c>
      <c r="AK1986">
        <v>1</v>
      </c>
      <c r="AL1986" s="8">
        <f t="shared" ref="AL1986:AL2049" si="344">(N1986/1440)*1440</f>
        <v>124</v>
      </c>
      <c r="AM1986" s="8">
        <f t="shared" ref="AM1986:AM2049" si="345">((N1986/1440)-(N1986/1440)+MID(X1986,18,8))*1440</f>
        <v>0.30000000000000004</v>
      </c>
      <c r="AN1986" s="8">
        <f t="shared" ref="AN1986:AN2049" si="346">(((N1986/1440)-(N1986/1440))+MID(AC1986,18,8))*1440</f>
        <v>68.550000000000011</v>
      </c>
      <c r="AO1986" s="8">
        <f>Table1[[#This Row],[L1 Worked Time]]+Table1[[#This Row],[Idle Time]]+Table1[[#This Row],[L1 Pend Time]]</f>
        <v>192.85000000000002</v>
      </c>
      <c r="AP1986" s="1" t="str">
        <f t="shared" ref="AP1986:AP2049" si="347">TEXT(AR1986,"DDD")</f>
        <v>Wed</v>
      </c>
      <c r="AQ1986" s="6">
        <f>INT(Table1[[#This Row],[Create Date]])</f>
        <v>45056</v>
      </c>
      <c r="AR1986" s="2">
        <f t="shared" ref="AR1986:AR2049" si="348">IF(F1986="","",INT(MID(F1986,6,2)&amp;"-"&amp;MID(F1986,9,3)&amp;"-"&amp;MID(F1986,15,2)))</f>
        <v>45056</v>
      </c>
      <c r="AS1986" s="1" t="str">
        <f t="shared" ref="AS1986:AS2049" si="349">IF(F1986="","",MID(F1986,18,8))</f>
        <v>13:40:05</v>
      </c>
      <c r="AT1986" s="1" t="str">
        <f t="shared" ref="AT1986:AT2049" si="350">"Week"&amp;"-"&amp;(WEEKNUM(AR1986,2)-WEEKNUM(DATE(YEAR(AR1986),MONTH(AR1986),1),2)+1)</f>
        <v>Week-2</v>
      </c>
      <c r="AU1986" s="3">
        <f t="shared" ref="AU1986:AU2049" si="351">FLOOR(AS1986,1/24)</f>
        <v>0.54166666666666663</v>
      </c>
      <c r="AW1986">
        <v>0.30000000000000004</v>
      </c>
      <c r="AX1986">
        <v>124</v>
      </c>
      <c r="AY1986">
        <v>68.550000000000011</v>
      </c>
    </row>
    <row r="1987" spans="1:51" x14ac:dyDescent="0.25">
      <c r="A1987">
        <v>10153</v>
      </c>
      <c r="B1987" t="s">
        <v>41</v>
      </c>
      <c r="C1987" t="s">
        <v>60</v>
      </c>
      <c r="D1987" t="s">
        <v>43</v>
      </c>
      <c r="E1987" t="s">
        <v>110</v>
      </c>
      <c r="F1987" t="s">
        <v>3766</v>
      </c>
      <c r="G1987" t="s">
        <v>77</v>
      </c>
      <c r="H1987" t="s">
        <v>63</v>
      </c>
      <c r="I1987" t="s">
        <v>63</v>
      </c>
      <c r="J1987" t="s">
        <v>112</v>
      </c>
      <c r="K1987" t="s">
        <v>141</v>
      </c>
      <c r="L1987" t="s">
        <v>50</v>
      </c>
      <c r="M1987" t="s">
        <v>114</v>
      </c>
      <c r="N1987">
        <v>89</v>
      </c>
      <c r="O1987" t="s">
        <v>48</v>
      </c>
      <c r="P1987" t="s">
        <v>52</v>
      </c>
      <c r="T1987" t="s">
        <v>105</v>
      </c>
      <c r="V1987" t="s">
        <v>48</v>
      </c>
      <c r="W1987" t="s">
        <v>54</v>
      </c>
      <c r="X1987" t="s">
        <v>359</v>
      </c>
      <c r="Y1987" t="s">
        <v>54</v>
      </c>
      <c r="Z1987" t="s">
        <v>3767</v>
      </c>
      <c r="AA1987" t="s">
        <v>54</v>
      </c>
      <c r="AB1987" t="s">
        <v>57</v>
      </c>
      <c r="AC1987" t="s">
        <v>1406</v>
      </c>
      <c r="AH1987">
        <f t="shared" si="341"/>
        <v>0</v>
      </c>
      <c r="AI1987">
        <f t="shared" si="342"/>
        <v>1</v>
      </c>
      <c r="AJ1987" t="str">
        <f t="shared" si="343"/>
        <v/>
      </c>
      <c r="AK1987">
        <v>1</v>
      </c>
      <c r="AL1987" s="8">
        <f t="shared" si="344"/>
        <v>89</v>
      </c>
      <c r="AM1987" s="8">
        <f t="shared" si="345"/>
        <v>0.2</v>
      </c>
      <c r="AN1987" s="8">
        <f t="shared" si="346"/>
        <v>1.1833333333333331</v>
      </c>
      <c r="AO1987" s="8">
        <f>Table1[[#This Row],[L1 Worked Time]]+Table1[[#This Row],[Idle Time]]+Table1[[#This Row],[L1 Pend Time]]</f>
        <v>90.38333333333334</v>
      </c>
      <c r="AP1987" s="1" t="str">
        <f t="shared" si="347"/>
        <v>Wed</v>
      </c>
      <c r="AQ1987" s="6">
        <f>INT(Table1[[#This Row],[Create Date]])</f>
        <v>45056</v>
      </c>
      <c r="AR1987" s="2">
        <f t="shared" si="348"/>
        <v>45056</v>
      </c>
      <c r="AS1987" s="1" t="str">
        <f t="shared" si="349"/>
        <v>13:40:04</v>
      </c>
      <c r="AT1987" s="1" t="str">
        <f t="shared" si="350"/>
        <v>Week-2</v>
      </c>
      <c r="AU1987" s="3">
        <f t="shared" si="351"/>
        <v>0.54166666666666663</v>
      </c>
      <c r="AW1987">
        <v>0.2</v>
      </c>
      <c r="AX1987">
        <v>89</v>
      </c>
      <c r="AY1987">
        <v>1.1833333333333331</v>
      </c>
    </row>
    <row r="1988" spans="1:51" x14ac:dyDescent="0.25">
      <c r="A1988">
        <v>10152</v>
      </c>
      <c r="B1988" t="s">
        <v>41</v>
      </c>
      <c r="C1988" t="s">
        <v>60</v>
      </c>
      <c r="D1988" t="s">
        <v>43</v>
      </c>
      <c r="E1988" t="s">
        <v>175</v>
      </c>
      <c r="F1988" t="s">
        <v>3768</v>
      </c>
      <c r="G1988" t="s">
        <v>129</v>
      </c>
      <c r="H1988" t="s">
        <v>72</v>
      </c>
      <c r="I1988" t="s">
        <v>72</v>
      </c>
      <c r="J1988" t="s">
        <v>112</v>
      </c>
      <c r="K1988" t="s">
        <v>177</v>
      </c>
      <c r="L1988" t="s">
        <v>50</v>
      </c>
      <c r="M1988" t="s">
        <v>114</v>
      </c>
      <c r="N1988">
        <v>114</v>
      </c>
      <c r="O1988" t="s">
        <v>48</v>
      </c>
      <c r="P1988" t="s">
        <v>52</v>
      </c>
      <c r="T1988" t="s">
        <v>105</v>
      </c>
      <c r="V1988" t="s">
        <v>48</v>
      </c>
      <c r="W1988" t="s">
        <v>54</v>
      </c>
      <c r="X1988" t="s">
        <v>3769</v>
      </c>
      <c r="Y1988" t="s">
        <v>54</v>
      </c>
      <c r="Z1988" t="s">
        <v>429</v>
      </c>
      <c r="AA1988" t="s">
        <v>54</v>
      </c>
      <c r="AB1988" t="s">
        <v>57</v>
      </c>
      <c r="AC1988" t="s">
        <v>57</v>
      </c>
      <c r="AH1988">
        <f t="shared" si="341"/>
        <v>0</v>
      </c>
      <c r="AI1988">
        <f t="shared" si="342"/>
        <v>1</v>
      </c>
      <c r="AJ1988" t="str">
        <f t="shared" si="343"/>
        <v/>
      </c>
      <c r="AK1988">
        <v>1</v>
      </c>
      <c r="AL1988" s="8">
        <f t="shared" si="344"/>
        <v>114</v>
      </c>
      <c r="AM1988" s="8">
        <f t="shared" si="345"/>
        <v>5.7500000000000009</v>
      </c>
      <c r="AN1988" s="8">
        <f t="shared" si="346"/>
        <v>1.6666666666666666E-2</v>
      </c>
      <c r="AO1988" s="8">
        <f>Table1[[#This Row],[L1 Worked Time]]+Table1[[#This Row],[Idle Time]]+Table1[[#This Row],[L1 Pend Time]]</f>
        <v>119.76666666666667</v>
      </c>
      <c r="AP1988" s="1" t="str">
        <f t="shared" si="347"/>
        <v>Wed</v>
      </c>
      <c r="AQ1988" s="6">
        <f>INT(Table1[[#This Row],[Create Date]])</f>
        <v>45056</v>
      </c>
      <c r="AR1988" s="2">
        <f t="shared" si="348"/>
        <v>45056</v>
      </c>
      <c r="AS1988" s="1" t="str">
        <f t="shared" si="349"/>
        <v>13:30:03</v>
      </c>
      <c r="AT1988" s="1" t="str">
        <f t="shared" si="350"/>
        <v>Week-2</v>
      </c>
      <c r="AU1988" s="3">
        <f t="shared" si="351"/>
        <v>0.54166666666666663</v>
      </c>
      <c r="AW1988">
        <v>5.7500000000000009</v>
      </c>
      <c r="AX1988">
        <v>114</v>
      </c>
      <c r="AY1988">
        <v>1.6666666666666666E-2</v>
      </c>
    </row>
    <row r="1989" spans="1:51" x14ac:dyDescent="0.25">
      <c r="A1989">
        <v>10151</v>
      </c>
      <c r="B1989" t="s">
        <v>59</v>
      </c>
      <c r="C1989" t="s">
        <v>60</v>
      </c>
      <c r="D1989" t="s">
        <v>43</v>
      </c>
      <c r="E1989" t="s">
        <v>3770</v>
      </c>
      <c r="F1989" t="s">
        <v>3771</v>
      </c>
      <c r="G1989" t="s">
        <v>77</v>
      </c>
      <c r="H1989" t="s">
        <v>72</v>
      </c>
      <c r="I1989" t="s">
        <v>72</v>
      </c>
      <c r="J1989" t="s">
        <v>64</v>
      </c>
      <c r="L1989" t="s">
        <v>50</v>
      </c>
      <c r="M1989" t="s">
        <v>65</v>
      </c>
      <c r="N1989">
        <v>55</v>
      </c>
      <c r="O1989" t="s">
        <v>48</v>
      </c>
      <c r="P1989" t="s">
        <v>66</v>
      </c>
      <c r="Q1989" t="s">
        <v>73</v>
      </c>
      <c r="V1989" t="s">
        <v>48</v>
      </c>
      <c r="W1989" t="s">
        <v>54</v>
      </c>
      <c r="X1989" t="s">
        <v>359</v>
      </c>
      <c r="Y1989" t="s">
        <v>54</v>
      </c>
      <c r="Z1989" t="s">
        <v>2518</v>
      </c>
      <c r="AA1989" t="s">
        <v>54</v>
      </c>
      <c r="AB1989" t="s">
        <v>57</v>
      </c>
      <c r="AC1989" t="s">
        <v>57</v>
      </c>
      <c r="AH1989">
        <f t="shared" si="341"/>
        <v>0</v>
      </c>
      <c r="AI1989">
        <f t="shared" si="342"/>
        <v>1</v>
      </c>
      <c r="AJ1989" t="str">
        <f t="shared" si="343"/>
        <v/>
      </c>
      <c r="AK1989">
        <v>1</v>
      </c>
      <c r="AL1989" s="8">
        <f t="shared" si="344"/>
        <v>55.000000000000007</v>
      </c>
      <c r="AM1989" s="8">
        <f t="shared" si="345"/>
        <v>0.2</v>
      </c>
      <c r="AN1989" s="8">
        <f t="shared" si="346"/>
        <v>1.6666666666666666E-2</v>
      </c>
      <c r="AO1989" s="8">
        <f>Table1[[#This Row],[L1 Worked Time]]+Table1[[#This Row],[Idle Time]]+Table1[[#This Row],[L1 Pend Time]]</f>
        <v>55.216666666666676</v>
      </c>
      <c r="AP1989" s="1" t="str">
        <f t="shared" si="347"/>
        <v>Wed</v>
      </c>
      <c r="AQ1989" s="6">
        <f>INT(Table1[[#This Row],[Create Date]])</f>
        <v>45056</v>
      </c>
      <c r="AR1989" s="2">
        <f t="shared" si="348"/>
        <v>45056</v>
      </c>
      <c r="AS1989" s="1" t="str">
        <f t="shared" si="349"/>
        <v>10:50:06</v>
      </c>
      <c r="AT1989" s="1" t="str">
        <f t="shared" si="350"/>
        <v>Week-2</v>
      </c>
      <c r="AU1989" s="3">
        <f t="shared" si="351"/>
        <v>0.41666666666666663</v>
      </c>
      <c r="AW1989">
        <v>0.2</v>
      </c>
      <c r="AX1989">
        <v>55.000000000000007</v>
      </c>
      <c r="AY1989">
        <v>1.6666666666666666E-2</v>
      </c>
    </row>
    <row r="1990" spans="1:51" x14ac:dyDescent="0.25">
      <c r="A1990">
        <v>10150</v>
      </c>
      <c r="B1990" t="s">
        <v>41</v>
      </c>
      <c r="C1990" t="s">
        <v>60</v>
      </c>
      <c r="D1990" t="s">
        <v>43</v>
      </c>
      <c r="E1990" t="s">
        <v>3386</v>
      </c>
      <c r="F1990" t="s">
        <v>3772</v>
      </c>
      <c r="G1990" t="s">
        <v>129</v>
      </c>
      <c r="H1990" t="s">
        <v>63</v>
      </c>
      <c r="I1990" t="s">
        <v>63</v>
      </c>
      <c r="J1990" t="s">
        <v>112</v>
      </c>
      <c r="K1990" t="s">
        <v>2614</v>
      </c>
      <c r="L1990" t="s">
        <v>50</v>
      </c>
      <c r="M1990" t="s">
        <v>114</v>
      </c>
      <c r="N1990">
        <v>81</v>
      </c>
      <c r="O1990" t="s">
        <v>48</v>
      </c>
      <c r="P1990" t="s">
        <v>354</v>
      </c>
      <c r="U1990" t="s">
        <v>3388</v>
      </c>
      <c r="V1990" t="s">
        <v>48</v>
      </c>
      <c r="W1990" t="s">
        <v>54</v>
      </c>
      <c r="X1990" t="s">
        <v>3162</v>
      </c>
      <c r="Y1990" t="s">
        <v>54</v>
      </c>
      <c r="Z1990" t="s">
        <v>3773</v>
      </c>
      <c r="AA1990" t="s">
        <v>54</v>
      </c>
      <c r="AB1990" t="s">
        <v>57</v>
      </c>
      <c r="AC1990" t="s">
        <v>3774</v>
      </c>
      <c r="AH1990">
        <f t="shared" si="341"/>
        <v>0</v>
      </c>
      <c r="AI1990">
        <f t="shared" si="342"/>
        <v>1</v>
      </c>
      <c r="AJ1990" t="str">
        <f t="shared" si="343"/>
        <v/>
      </c>
      <c r="AK1990">
        <v>1</v>
      </c>
      <c r="AL1990" s="8">
        <f t="shared" si="344"/>
        <v>81</v>
      </c>
      <c r="AM1990" s="8">
        <f t="shared" si="345"/>
        <v>0.41666666666666674</v>
      </c>
      <c r="AN1990" s="8">
        <f t="shared" si="346"/>
        <v>10.633333333333335</v>
      </c>
      <c r="AO1990" s="8">
        <f>Table1[[#This Row],[L1 Worked Time]]+Table1[[#This Row],[Idle Time]]+Table1[[#This Row],[L1 Pend Time]]</f>
        <v>92.050000000000011</v>
      </c>
      <c r="AP1990" s="1" t="str">
        <f t="shared" si="347"/>
        <v>Wed</v>
      </c>
      <c r="AQ1990" s="6">
        <f>INT(Table1[[#This Row],[Create Date]])</f>
        <v>45056</v>
      </c>
      <c r="AR1990" s="2">
        <f t="shared" si="348"/>
        <v>45056</v>
      </c>
      <c r="AS1990" s="1" t="str">
        <f t="shared" si="349"/>
        <v>09:30:17</v>
      </c>
      <c r="AT1990" s="1" t="str">
        <f t="shared" si="350"/>
        <v>Week-2</v>
      </c>
      <c r="AU1990" s="3">
        <f t="shared" si="351"/>
        <v>0.375</v>
      </c>
      <c r="AW1990">
        <v>0.41666666666666674</v>
      </c>
      <c r="AX1990">
        <v>81</v>
      </c>
      <c r="AY1990">
        <v>10.633333333333335</v>
      </c>
    </row>
    <row r="1991" spans="1:51" x14ac:dyDescent="0.25">
      <c r="A1991">
        <v>10149</v>
      </c>
      <c r="B1991" t="s">
        <v>41</v>
      </c>
      <c r="C1991" t="s">
        <v>60</v>
      </c>
      <c r="D1991" t="s">
        <v>43</v>
      </c>
      <c r="E1991" t="s">
        <v>110</v>
      </c>
      <c r="F1991" t="s">
        <v>3775</v>
      </c>
      <c r="G1991" t="s">
        <v>120</v>
      </c>
      <c r="H1991" t="s">
        <v>63</v>
      </c>
      <c r="I1991" t="s">
        <v>63</v>
      </c>
      <c r="J1991" t="s">
        <v>112</v>
      </c>
      <c r="K1991" t="s">
        <v>113</v>
      </c>
      <c r="L1991" t="s">
        <v>50</v>
      </c>
      <c r="M1991" t="s">
        <v>114</v>
      </c>
      <c r="N1991">
        <v>6</v>
      </c>
      <c r="O1991" t="s">
        <v>48</v>
      </c>
      <c r="P1991" t="s">
        <v>52</v>
      </c>
      <c r="T1991" t="s">
        <v>105</v>
      </c>
      <c r="V1991" t="s">
        <v>48</v>
      </c>
      <c r="W1991" t="s">
        <v>54</v>
      </c>
      <c r="X1991" t="s">
        <v>1114</v>
      </c>
      <c r="Y1991" t="s">
        <v>54</v>
      </c>
      <c r="Z1991" t="s">
        <v>3769</v>
      </c>
      <c r="AA1991" t="s">
        <v>54</v>
      </c>
      <c r="AB1991" t="s">
        <v>57</v>
      </c>
      <c r="AC1991" t="s">
        <v>1144</v>
      </c>
      <c r="AH1991">
        <f t="shared" si="341"/>
        <v>0</v>
      </c>
      <c r="AI1991">
        <f t="shared" si="342"/>
        <v>1</v>
      </c>
      <c r="AJ1991" t="str">
        <f t="shared" si="343"/>
        <v/>
      </c>
      <c r="AK1991">
        <v>1</v>
      </c>
      <c r="AL1991" s="8">
        <f t="shared" si="344"/>
        <v>6</v>
      </c>
      <c r="AM1991" s="8">
        <f t="shared" si="345"/>
        <v>0.30000000000000004</v>
      </c>
      <c r="AN1991" s="8">
        <f t="shared" si="346"/>
        <v>142.9</v>
      </c>
      <c r="AO1991" s="8">
        <f>Table1[[#This Row],[L1 Worked Time]]+Table1[[#This Row],[Idle Time]]+Table1[[#This Row],[L1 Pend Time]]</f>
        <v>149.20000000000002</v>
      </c>
      <c r="AP1991" s="1" t="str">
        <f t="shared" si="347"/>
        <v>Wed</v>
      </c>
      <c r="AQ1991" s="6">
        <f>INT(Table1[[#This Row],[Create Date]])</f>
        <v>45056</v>
      </c>
      <c r="AR1991" s="2">
        <f t="shared" si="348"/>
        <v>45056</v>
      </c>
      <c r="AS1991" s="1" t="str">
        <f t="shared" si="349"/>
        <v>09:10:18</v>
      </c>
      <c r="AT1991" s="1" t="str">
        <f t="shared" si="350"/>
        <v>Week-2</v>
      </c>
      <c r="AU1991" s="3">
        <f t="shared" si="351"/>
        <v>0.375</v>
      </c>
      <c r="AW1991">
        <v>0.30000000000000004</v>
      </c>
      <c r="AX1991">
        <v>6</v>
      </c>
      <c r="AY1991">
        <v>142.9</v>
      </c>
    </row>
    <row r="1992" spans="1:51" x14ac:dyDescent="0.25">
      <c r="A1992">
        <v>10148</v>
      </c>
      <c r="B1992" t="s">
        <v>59</v>
      </c>
      <c r="C1992" t="s">
        <v>60</v>
      </c>
      <c r="D1992" t="s">
        <v>43</v>
      </c>
      <c r="E1992" t="s">
        <v>3734</v>
      </c>
      <c r="F1992" t="s">
        <v>3776</v>
      </c>
      <c r="G1992" t="s">
        <v>2165</v>
      </c>
      <c r="H1992" t="s">
        <v>63</v>
      </c>
      <c r="I1992" t="s">
        <v>63</v>
      </c>
      <c r="J1992" t="s">
        <v>64</v>
      </c>
      <c r="L1992" t="s">
        <v>50</v>
      </c>
      <c r="M1992" t="s">
        <v>65</v>
      </c>
      <c r="N1992">
        <v>34</v>
      </c>
      <c r="O1992" t="s">
        <v>48</v>
      </c>
      <c r="P1992" t="s">
        <v>66</v>
      </c>
      <c r="Q1992" t="s">
        <v>147</v>
      </c>
      <c r="V1992" t="s">
        <v>48</v>
      </c>
      <c r="W1992" t="s">
        <v>54</v>
      </c>
      <c r="X1992" t="s">
        <v>435</v>
      </c>
      <c r="Y1992" t="s">
        <v>54</v>
      </c>
      <c r="Z1992" t="s">
        <v>3777</v>
      </c>
      <c r="AA1992" t="s">
        <v>54</v>
      </c>
      <c r="AB1992" t="s">
        <v>57</v>
      </c>
      <c r="AC1992" t="s">
        <v>3778</v>
      </c>
      <c r="AH1992">
        <f t="shared" si="341"/>
        <v>0</v>
      </c>
      <c r="AI1992">
        <f t="shared" si="342"/>
        <v>1</v>
      </c>
      <c r="AJ1992" t="str">
        <f t="shared" si="343"/>
        <v/>
      </c>
      <c r="AK1992">
        <v>1</v>
      </c>
      <c r="AL1992" s="8">
        <f t="shared" si="344"/>
        <v>34</v>
      </c>
      <c r="AM1992" s="8">
        <f t="shared" si="345"/>
        <v>0.21666666666666667</v>
      </c>
      <c r="AN1992" s="8">
        <f t="shared" si="346"/>
        <v>107.28333333333333</v>
      </c>
      <c r="AO1992" s="8">
        <f>Table1[[#This Row],[L1 Worked Time]]+Table1[[#This Row],[Idle Time]]+Table1[[#This Row],[L1 Pend Time]]</f>
        <v>141.5</v>
      </c>
      <c r="AP1992" s="1" t="str">
        <f t="shared" si="347"/>
        <v>Wed</v>
      </c>
      <c r="AQ1992" s="6">
        <f>INT(Table1[[#This Row],[Create Date]])</f>
        <v>45056</v>
      </c>
      <c r="AR1992" s="2">
        <f t="shared" si="348"/>
        <v>45056</v>
      </c>
      <c r="AS1992" s="1" t="str">
        <f t="shared" si="349"/>
        <v>08:40:04</v>
      </c>
      <c r="AT1992" s="1" t="str">
        <f t="shared" si="350"/>
        <v>Week-2</v>
      </c>
      <c r="AU1992" s="3">
        <f t="shared" si="351"/>
        <v>0.33333333333333331</v>
      </c>
      <c r="AW1992">
        <v>0.21666666666666667</v>
      </c>
      <c r="AX1992">
        <v>34</v>
      </c>
      <c r="AY1992">
        <v>107.28333333333333</v>
      </c>
    </row>
    <row r="1993" spans="1:51" x14ac:dyDescent="0.25">
      <c r="A1993">
        <v>10147</v>
      </c>
      <c r="B1993" t="s">
        <v>41</v>
      </c>
      <c r="C1993" t="s">
        <v>60</v>
      </c>
      <c r="D1993" t="s">
        <v>43</v>
      </c>
      <c r="E1993" t="s">
        <v>110</v>
      </c>
      <c r="F1993" t="s">
        <v>3779</v>
      </c>
      <c r="G1993" t="s">
        <v>120</v>
      </c>
      <c r="H1993" t="s">
        <v>72</v>
      </c>
      <c r="I1993" t="s">
        <v>72</v>
      </c>
      <c r="J1993" t="s">
        <v>112</v>
      </c>
      <c r="K1993" t="s">
        <v>113</v>
      </c>
      <c r="L1993" t="s">
        <v>50</v>
      </c>
      <c r="M1993" t="s">
        <v>114</v>
      </c>
      <c r="N1993">
        <v>5</v>
      </c>
      <c r="O1993" t="s">
        <v>48</v>
      </c>
      <c r="P1993" t="s">
        <v>52</v>
      </c>
      <c r="T1993" t="s">
        <v>105</v>
      </c>
      <c r="V1993" t="s">
        <v>48</v>
      </c>
      <c r="W1993" t="s">
        <v>54</v>
      </c>
      <c r="X1993" t="s">
        <v>148</v>
      </c>
      <c r="Y1993" t="s">
        <v>54</v>
      </c>
      <c r="Z1993" t="s">
        <v>94</v>
      </c>
      <c r="AA1993" t="s">
        <v>54</v>
      </c>
      <c r="AB1993" t="s">
        <v>57</v>
      </c>
      <c r="AC1993" t="s">
        <v>3780</v>
      </c>
      <c r="AH1993">
        <f t="shared" si="341"/>
        <v>0</v>
      </c>
      <c r="AI1993">
        <f t="shared" si="342"/>
        <v>1</v>
      </c>
      <c r="AJ1993" t="str">
        <f t="shared" si="343"/>
        <v/>
      </c>
      <c r="AK1993">
        <v>1</v>
      </c>
      <c r="AL1993" s="8">
        <f t="shared" si="344"/>
        <v>5</v>
      </c>
      <c r="AM1993" s="8">
        <f t="shared" si="345"/>
        <v>0.11666666666666667</v>
      </c>
      <c r="AN1993" s="8">
        <f t="shared" si="346"/>
        <v>104.28333333333332</v>
      </c>
      <c r="AO1993" s="8">
        <f>Table1[[#This Row],[L1 Worked Time]]+Table1[[#This Row],[Idle Time]]+Table1[[#This Row],[L1 Pend Time]]</f>
        <v>109.39999999999998</v>
      </c>
      <c r="AP1993" s="1" t="str">
        <f t="shared" si="347"/>
        <v>Wed</v>
      </c>
      <c r="AQ1993" s="6">
        <f>INT(Table1[[#This Row],[Create Date]])</f>
        <v>45056</v>
      </c>
      <c r="AR1993" s="2">
        <f t="shared" si="348"/>
        <v>45056</v>
      </c>
      <c r="AS1993" s="1" t="str">
        <f t="shared" si="349"/>
        <v>08:00:18</v>
      </c>
      <c r="AT1993" s="1" t="str">
        <f t="shared" si="350"/>
        <v>Week-2</v>
      </c>
      <c r="AU1993" s="3">
        <f t="shared" si="351"/>
        <v>0.33333333333333331</v>
      </c>
      <c r="AW1993">
        <v>0.11666666666666667</v>
      </c>
      <c r="AX1993">
        <v>5</v>
      </c>
      <c r="AY1993">
        <v>104.28333333333332</v>
      </c>
    </row>
    <row r="1994" spans="1:51" x14ac:dyDescent="0.25">
      <c r="A1994">
        <v>10146</v>
      </c>
      <c r="B1994" t="s">
        <v>59</v>
      </c>
      <c r="C1994" t="s">
        <v>60</v>
      </c>
      <c r="D1994" t="s">
        <v>43</v>
      </c>
      <c r="E1994" t="s">
        <v>3781</v>
      </c>
      <c r="F1994" t="s">
        <v>3782</v>
      </c>
      <c r="G1994" t="s">
        <v>77</v>
      </c>
      <c r="H1994" t="s">
        <v>72</v>
      </c>
      <c r="I1994" t="s">
        <v>72</v>
      </c>
      <c r="J1994" t="s">
        <v>64</v>
      </c>
      <c r="L1994" t="s">
        <v>50</v>
      </c>
      <c r="M1994" t="s">
        <v>65</v>
      </c>
      <c r="N1994">
        <v>33</v>
      </c>
      <c r="O1994" t="s">
        <v>48</v>
      </c>
      <c r="P1994" t="s">
        <v>66</v>
      </c>
      <c r="Q1994" t="s">
        <v>73</v>
      </c>
      <c r="V1994" t="s">
        <v>48</v>
      </c>
      <c r="W1994" t="s">
        <v>54</v>
      </c>
      <c r="X1994" t="s">
        <v>78</v>
      </c>
      <c r="Y1994" t="s">
        <v>54</v>
      </c>
      <c r="Z1994" t="s">
        <v>2661</v>
      </c>
      <c r="AA1994" t="s">
        <v>54</v>
      </c>
      <c r="AB1994" t="s">
        <v>57</v>
      </c>
      <c r="AC1994" t="s">
        <v>1871</v>
      </c>
      <c r="AH1994">
        <f t="shared" si="341"/>
        <v>0</v>
      </c>
      <c r="AI1994">
        <f t="shared" si="342"/>
        <v>1</v>
      </c>
      <c r="AJ1994" t="str">
        <f t="shared" si="343"/>
        <v/>
      </c>
      <c r="AK1994">
        <v>1</v>
      </c>
      <c r="AL1994" s="8">
        <f t="shared" si="344"/>
        <v>33</v>
      </c>
      <c r="AM1994" s="8">
        <f t="shared" si="345"/>
        <v>0.13333333333333333</v>
      </c>
      <c r="AN1994" s="8">
        <f t="shared" si="346"/>
        <v>122.11666666666667</v>
      </c>
      <c r="AO1994" s="8">
        <f>Table1[[#This Row],[L1 Worked Time]]+Table1[[#This Row],[Idle Time]]+Table1[[#This Row],[L1 Pend Time]]</f>
        <v>155.25</v>
      </c>
      <c r="AP1994" s="1" t="str">
        <f t="shared" si="347"/>
        <v>Wed</v>
      </c>
      <c r="AQ1994" s="6">
        <f>INT(Table1[[#This Row],[Create Date]])</f>
        <v>45056</v>
      </c>
      <c r="AR1994" s="2">
        <f t="shared" si="348"/>
        <v>45056</v>
      </c>
      <c r="AS1994" s="1" t="str">
        <f t="shared" si="349"/>
        <v>08:00:05</v>
      </c>
      <c r="AT1994" s="1" t="str">
        <f t="shared" si="350"/>
        <v>Week-2</v>
      </c>
      <c r="AU1994" s="3">
        <f t="shared" si="351"/>
        <v>0.33333333333333331</v>
      </c>
      <c r="AW1994">
        <v>0.13333333333333333</v>
      </c>
      <c r="AX1994">
        <v>33</v>
      </c>
      <c r="AY1994">
        <v>122.11666666666667</v>
      </c>
    </row>
    <row r="1995" spans="1:51" x14ac:dyDescent="0.25">
      <c r="A1995">
        <v>10145</v>
      </c>
      <c r="B1995" t="s">
        <v>59</v>
      </c>
      <c r="C1995" t="s">
        <v>60</v>
      </c>
      <c r="D1995" t="s">
        <v>43</v>
      </c>
      <c r="E1995" t="s">
        <v>3734</v>
      </c>
      <c r="F1995" t="s">
        <v>3782</v>
      </c>
      <c r="G1995" t="s">
        <v>2165</v>
      </c>
      <c r="H1995" t="s">
        <v>63</v>
      </c>
      <c r="I1995" t="s">
        <v>63</v>
      </c>
      <c r="J1995" t="s">
        <v>64</v>
      </c>
      <c r="L1995" t="s">
        <v>50</v>
      </c>
      <c r="M1995" t="s">
        <v>65</v>
      </c>
      <c r="N1995">
        <v>75</v>
      </c>
      <c r="O1995" t="s">
        <v>48</v>
      </c>
      <c r="P1995" t="s">
        <v>66</v>
      </c>
      <c r="Q1995" t="s">
        <v>147</v>
      </c>
      <c r="V1995" t="s">
        <v>48</v>
      </c>
      <c r="W1995" t="s">
        <v>54</v>
      </c>
      <c r="X1995" t="s">
        <v>78</v>
      </c>
      <c r="Y1995" t="s">
        <v>54</v>
      </c>
      <c r="Z1995" t="s">
        <v>3783</v>
      </c>
      <c r="AA1995" t="s">
        <v>54</v>
      </c>
      <c r="AB1995" t="s">
        <v>57</v>
      </c>
      <c r="AC1995" t="s">
        <v>2273</v>
      </c>
      <c r="AH1995">
        <f t="shared" si="341"/>
        <v>0</v>
      </c>
      <c r="AI1995">
        <f t="shared" si="342"/>
        <v>1</v>
      </c>
      <c r="AJ1995" t="str">
        <f t="shared" si="343"/>
        <v/>
      </c>
      <c r="AK1995">
        <v>1</v>
      </c>
      <c r="AL1995" s="8">
        <f t="shared" si="344"/>
        <v>75</v>
      </c>
      <c r="AM1995" s="8">
        <f t="shared" si="345"/>
        <v>0.13333333333333333</v>
      </c>
      <c r="AN1995" s="8">
        <f t="shared" si="346"/>
        <v>76.13333333333334</v>
      </c>
      <c r="AO1995" s="8">
        <f>Table1[[#This Row],[L1 Worked Time]]+Table1[[#This Row],[Idle Time]]+Table1[[#This Row],[L1 Pend Time]]</f>
        <v>151.26666666666668</v>
      </c>
      <c r="AP1995" s="1" t="str">
        <f t="shared" si="347"/>
        <v>Wed</v>
      </c>
      <c r="AQ1995" s="6">
        <f>INT(Table1[[#This Row],[Create Date]])</f>
        <v>45056</v>
      </c>
      <c r="AR1995" s="2">
        <f t="shared" si="348"/>
        <v>45056</v>
      </c>
      <c r="AS1995" s="1" t="str">
        <f t="shared" si="349"/>
        <v>08:00:05</v>
      </c>
      <c r="AT1995" s="1" t="str">
        <f t="shared" si="350"/>
        <v>Week-2</v>
      </c>
      <c r="AU1995" s="3">
        <f t="shared" si="351"/>
        <v>0.33333333333333331</v>
      </c>
      <c r="AW1995">
        <v>0.13333333333333333</v>
      </c>
      <c r="AX1995">
        <v>75</v>
      </c>
      <c r="AY1995">
        <v>76.13333333333334</v>
      </c>
    </row>
    <row r="1996" spans="1:51" x14ac:dyDescent="0.25">
      <c r="A1996">
        <v>10144</v>
      </c>
      <c r="B1996" t="s">
        <v>59</v>
      </c>
      <c r="C1996" t="s">
        <v>60</v>
      </c>
      <c r="D1996" t="s">
        <v>43</v>
      </c>
      <c r="E1996" t="s">
        <v>1001</v>
      </c>
      <c r="F1996" t="s">
        <v>3784</v>
      </c>
      <c r="G1996" t="s">
        <v>140</v>
      </c>
      <c r="H1996" t="s">
        <v>72</v>
      </c>
      <c r="I1996" t="s">
        <v>72</v>
      </c>
      <c r="J1996" t="s">
        <v>64</v>
      </c>
      <c r="L1996" t="s">
        <v>50</v>
      </c>
      <c r="M1996" t="s">
        <v>65</v>
      </c>
      <c r="N1996">
        <v>7</v>
      </c>
      <c r="O1996" t="s">
        <v>48</v>
      </c>
      <c r="P1996" t="s">
        <v>66</v>
      </c>
      <c r="Q1996" t="s">
        <v>73</v>
      </c>
      <c r="V1996" t="s">
        <v>48</v>
      </c>
      <c r="W1996" t="s">
        <v>54</v>
      </c>
      <c r="X1996" t="s">
        <v>359</v>
      </c>
      <c r="Y1996" t="s">
        <v>54</v>
      </c>
      <c r="Z1996" t="s">
        <v>3785</v>
      </c>
      <c r="AA1996" t="s">
        <v>54</v>
      </c>
      <c r="AB1996" t="s">
        <v>57</v>
      </c>
      <c r="AC1996" t="s">
        <v>1336</v>
      </c>
      <c r="AH1996">
        <f t="shared" si="341"/>
        <v>0</v>
      </c>
      <c r="AI1996">
        <f t="shared" si="342"/>
        <v>1</v>
      </c>
      <c r="AJ1996" t="str">
        <f t="shared" si="343"/>
        <v/>
      </c>
      <c r="AK1996">
        <v>1</v>
      </c>
      <c r="AL1996" s="8">
        <f t="shared" si="344"/>
        <v>7</v>
      </c>
      <c r="AM1996" s="8">
        <f t="shared" si="345"/>
        <v>0.2</v>
      </c>
      <c r="AN1996" s="8">
        <f t="shared" si="346"/>
        <v>49.7</v>
      </c>
      <c r="AO1996" s="8">
        <f>Table1[[#This Row],[L1 Worked Time]]+Table1[[#This Row],[Idle Time]]+Table1[[#This Row],[L1 Pend Time]]</f>
        <v>56.900000000000006</v>
      </c>
      <c r="AP1996" s="1" t="str">
        <f t="shared" si="347"/>
        <v>Wed</v>
      </c>
      <c r="AQ1996" s="6">
        <f>INT(Table1[[#This Row],[Create Date]])</f>
        <v>45056</v>
      </c>
      <c r="AR1996" s="2">
        <f t="shared" si="348"/>
        <v>45056</v>
      </c>
      <c r="AS1996" s="1" t="str">
        <f t="shared" si="349"/>
        <v>07:50:07</v>
      </c>
      <c r="AT1996" s="1" t="str">
        <f t="shared" si="350"/>
        <v>Week-2</v>
      </c>
      <c r="AU1996" s="3">
        <f t="shared" si="351"/>
        <v>0.29166666666666663</v>
      </c>
      <c r="AW1996">
        <v>0.2</v>
      </c>
      <c r="AX1996">
        <v>7</v>
      </c>
      <c r="AY1996">
        <v>49.7</v>
      </c>
    </row>
    <row r="1997" spans="1:51" x14ac:dyDescent="0.25">
      <c r="A1997">
        <v>10143</v>
      </c>
      <c r="B1997" t="s">
        <v>59</v>
      </c>
      <c r="C1997" t="s">
        <v>60</v>
      </c>
      <c r="D1997" t="s">
        <v>43</v>
      </c>
      <c r="E1997" t="s">
        <v>3786</v>
      </c>
      <c r="F1997" t="s">
        <v>3787</v>
      </c>
      <c r="G1997" t="s">
        <v>129</v>
      </c>
      <c r="H1997" t="s">
        <v>63</v>
      </c>
      <c r="I1997" t="s">
        <v>63</v>
      </c>
      <c r="J1997" t="s">
        <v>64</v>
      </c>
      <c r="L1997" t="s">
        <v>50</v>
      </c>
      <c r="M1997" t="s">
        <v>65</v>
      </c>
      <c r="N1997">
        <v>52</v>
      </c>
      <c r="O1997" t="s">
        <v>48</v>
      </c>
      <c r="P1997" t="s">
        <v>66</v>
      </c>
      <c r="Q1997" t="s">
        <v>67</v>
      </c>
      <c r="V1997" t="s">
        <v>48</v>
      </c>
      <c r="W1997" t="s">
        <v>54</v>
      </c>
      <c r="X1997" t="s">
        <v>106</v>
      </c>
      <c r="Y1997" t="s">
        <v>54</v>
      </c>
      <c r="Z1997" t="s">
        <v>2090</v>
      </c>
      <c r="AA1997" t="s">
        <v>54</v>
      </c>
      <c r="AB1997" t="s">
        <v>57</v>
      </c>
      <c r="AC1997" t="s">
        <v>3788</v>
      </c>
      <c r="AH1997">
        <f t="shared" si="341"/>
        <v>0</v>
      </c>
      <c r="AI1997">
        <f t="shared" si="342"/>
        <v>1</v>
      </c>
      <c r="AJ1997" t="str">
        <f t="shared" si="343"/>
        <v/>
      </c>
      <c r="AK1997">
        <v>1</v>
      </c>
      <c r="AL1997" s="8">
        <f t="shared" si="344"/>
        <v>51.999999999999993</v>
      </c>
      <c r="AM1997" s="8">
        <f t="shared" si="345"/>
        <v>8.3333333333333329E-2</v>
      </c>
      <c r="AN1997" s="8">
        <f t="shared" si="346"/>
        <v>48.266666666666666</v>
      </c>
      <c r="AO1997" s="8">
        <f>Table1[[#This Row],[L1 Worked Time]]+Table1[[#This Row],[Idle Time]]+Table1[[#This Row],[L1 Pend Time]]</f>
        <v>100.35</v>
      </c>
      <c r="AP1997" s="1" t="str">
        <f t="shared" si="347"/>
        <v>Wed</v>
      </c>
      <c r="AQ1997" s="6">
        <f>INT(Table1[[#This Row],[Create Date]])</f>
        <v>45056</v>
      </c>
      <c r="AR1997" s="2">
        <f t="shared" si="348"/>
        <v>45056</v>
      </c>
      <c r="AS1997" s="1" t="str">
        <f t="shared" si="349"/>
        <v>07:40:07</v>
      </c>
      <c r="AT1997" s="1" t="str">
        <f t="shared" si="350"/>
        <v>Week-2</v>
      </c>
      <c r="AU1997" s="3">
        <f t="shared" si="351"/>
        <v>0.29166666666666663</v>
      </c>
      <c r="AW1997">
        <v>8.3333333333333329E-2</v>
      </c>
      <c r="AX1997">
        <v>51.999999999999993</v>
      </c>
      <c r="AY1997">
        <v>48.266666666666666</v>
      </c>
    </row>
    <row r="1998" spans="1:51" x14ac:dyDescent="0.25">
      <c r="A1998">
        <v>10142</v>
      </c>
      <c r="B1998" t="s">
        <v>59</v>
      </c>
      <c r="C1998" t="s">
        <v>60</v>
      </c>
      <c r="D1998" t="s">
        <v>43</v>
      </c>
      <c r="E1998" t="s">
        <v>3770</v>
      </c>
      <c r="F1998" t="s">
        <v>3787</v>
      </c>
      <c r="G1998" t="s">
        <v>77</v>
      </c>
      <c r="H1998" t="s">
        <v>72</v>
      </c>
      <c r="I1998" t="s">
        <v>72</v>
      </c>
      <c r="J1998" t="s">
        <v>64</v>
      </c>
      <c r="L1998" t="s">
        <v>50</v>
      </c>
      <c r="M1998" t="s">
        <v>65</v>
      </c>
      <c r="N1998">
        <v>54</v>
      </c>
      <c r="O1998" t="s">
        <v>48</v>
      </c>
      <c r="P1998" t="s">
        <v>66</v>
      </c>
      <c r="Q1998" t="s">
        <v>73</v>
      </c>
      <c r="V1998" t="s">
        <v>48</v>
      </c>
      <c r="W1998" t="s">
        <v>54</v>
      </c>
      <c r="X1998" t="s">
        <v>1114</v>
      </c>
      <c r="Y1998" t="s">
        <v>54</v>
      </c>
      <c r="Z1998" t="s">
        <v>3789</v>
      </c>
      <c r="AA1998" t="s">
        <v>54</v>
      </c>
      <c r="AB1998" t="s">
        <v>57</v>
      </c>
      <c r="AC1998" t="s">
        <v>3790</v>
      </c>
      <c r="AH1998">
        <f t="shared" si="341"/>
        <v>0</v>
      </c>
      <c r="AI1998">
        <f t="shared" si="342"/>
        <v>1</v>
      </c>
      <c r="AJ1998" t="str">
        <f t="shared" si="343"/>
        <v/>
      </c>
      <c r="AK1998">
        <v>1</v>
      </c>
      <c r="AL1998" s="8">
        <f t="shared" si="344"/>
        <v>54</v>
      </c>
      <c r="AM1998" s="8">
        <f t="shared" si="345"/>
        <v>0.30000000000000004</v>
      </c>
      <c r="AN1998" s="8">
        <f t="shared" si="346"/>
        <v>63.266666666666673</v>
      </c>
      <c r="AO1998" s="8">
        <f>Table1[[#This Row],[L1 Worked Time]]+Table1[[#This Row],[Idle Time]]+Table1[[#This Row],[L1 Pend Time]]</f>
        <v>117.56666666666666</v>
      </c>
      <c r="AP1998" s="1" t="str">
        <f t="shared" si="347"/>
        <v>Wed</v>
      </c>
      <c r="AQ1998" s="6">
        <f>INT(Table1[[#This Row],[Create Date]])</f>
        <v>45056</v>
      </c>
      <c r="AR1998" s="2">
        <f t="shared" si="348"/>
        <v>45056</v>
      </c>
      <c r="AS1998" s="1" t="str">
        <f t="shared" si="349"/>
        <v>07:40:07</v>
      </c>
      <c r="AT1998" s="1" t="str">
        <f t="shared" si="350"/>
        <v>Week-2</v>
      </c>
      <c r="AU1998" s="3">
        <f t="shared" si="351"/>
        <v>0.29166666666666663</v>
      </c>
      <c r="AW1998">
        <v>0.30000000000000004</v>
      </c>
      <c r="AX1998">
        <v>54</v>
      </c>
      <c r="AY1998">
        <v>63.266666666666673</v>
      </c>
    </row>
    <row r="1999" spans="1:51" x14ac:dyDescent="0.25">
      <c r="A1999">
        <v>10141</v>
      </c>
      <c r="B1999" t="s">
        <v>59</v>
      </c>
      <c r="C1999" t="s">
        <v>60</v>
      </c>
      <c r="D1999" t="s">
        <v>43</v>
      </c>
      <c r="E1999" t="s">
        <v>3791</v>
      </c>
      <c r="F1999" t="s">
        <v>3792</v>
      </c>
      <c r="G1999" t="s">
        <v>2165</v>
      </c>
      <c r="H1999" t="s">
        <v>63</v>
      </c>
      <c r="I1999" t="s">
        <v>63</v>
      </c>
      <c r="J1999" t="s">
        <v>64</v>
      </c>
      <c r="L1999" t="s">
        <v>50</v>
      </c>
      <c r="M1999" t="s">
        <v>65</v>
      </c>
      <c r="N1999">
        <v>25</v>
      </c>
      <c r="O1999" t="s">
        <v>48</v>
      </c>
      <c r="P1999" t="s">
        <v>66</v>
      </c>
      <c r="Q1999" t="s">
        <v>67</v>
      </c>
      <c r="V1999" t="s">
        <v>48</v>
      </c>
      <c r="W1999" t="s">
        <v>54</v>
      </c>
      <c r="X1999" t="s">
        <v>247</v>
      </c>
      <c r="Y1999" t="s">
        <v>54</v>
      </c>
      <c r="Z1999" t="s">
        <v>3378</v>
      </c>
      <c r="AA1999" t="s">
        <v>54</v>
      </c>
      <c r="AB1999" t="s">
        <v>57</v>
      </c>
      <c r="AC1999" t="s">
        <v>966</v>
      </c>
      <c r="AH1999">
        <f t="shared" si="341"/>
        <v>0</v>
      </c>
      <c r="AI1999">
        <f t="shared" si="342"/>
        <v>1</v>
      </c>
      <c r="AJ1999" t="str">
        <f t="shared" si="343"/>
        <v/>
      </c>
      <c r="AK1999">
        <v>1</v>
      </c>
      <c r="AL1999" s="8">
        <f t="shared" si="344"/>
        <v>25</v>
      </c>
      <c r="AM1999" s="8">
        <f t="shared" si="345"/>
        <v>0.26666666666666666</v>
      </c>
      <c r="AN1999" s="8">
        <f t="shared" si="346"/>
        <v>94.399999999999991</v>
      </c>
      <c r="AO1999" s="8">
        <f>Table1[[#This Row],[L1 Worked Time]]+Table1[[#This Row],[Idle Time]]+Table1[[#This Row],[L1 Pend Time]]</f>
        <v>119.66666666666666</v>
      </c>
      <c r="AP1999" s="1" t="str">
        <f t="shared" si="347"/>
        <v>Wed</v>
      </c>
      <c r="AQ1999" s="6">
        <f>INT(Table1[[#This Row],[Create Date]])</f>
        <v>45056</v>
      </c>
      <c r="AR1999" s="2">
        <f t="shared" si="348"/>
        <v>45056</v>
      </c>
      <c r="AS1999" s="1" t="str">
        <f t="shared" si="349"/>
        <v>07:10:05</v>
      </c>
      <c r="AT1999" s="1" t="str">
        <f t="shared" si="350"/>
        <v>Week-2</v>
      </c>
      <c r="AU1999" s="3">
        <f t="shared" si="351"/>
        <v>0.29166666666666663</v>
      </c>
      <c r="AW1999">
        <v>0.26666666666666666</v>
      </c>
      <c r="AX1999">
        <v>25</v>
      </c>
      <c r="AY1999">
        <v>94.399999999999991</v>
      </c>
    </row>
    <row r="2000" spans="1:51" x14ac:dyDescent="0.25">
      <c r="A2000">
        <v>10140</v>
      </c>
      <c r="B2000" t="s">
        <v>41</v>
      </c>
      <c r="C2000" t="s">
        <v>60</v>
      </c>
      <c r="D2000" t="s">
        <v>43</v>
      </c>
      <c r="E2000" t="s">
        <v>3793</v>
      </c>
      <c r="F2000" t="s">
        <v>3794</v>
      </c>
      <c r="G2000" t="s">
        <v>140</v>
      </c>
      <c r="H2000" t="s">
        <v>63</v>
      </c>
      <c r="I2000" t="s">
        <v>63</v>
      </c>
      <c r="J2000" t="s">
        <v>112</v>
      </c>
      <c r="K2000" t="s">
        <v>113</v>
      </c>
      <c r="L2000" t="s">
        <v>50</v>
      </c>
      <c r="M2000" t="s">
        <v>122</v>
      </c>
      <c r="N2000">
        <v>60</v>
      </c>
      <c r="O2000" t="s">
        <v>48</v>
      </c>
      <c r="P2000" t="s">
        <v>52</v>
      </c>
      <c r="T2000" t="s">
        <v>105</v>
      </c>
      <c r="V2000" t="s">
        <v>48</v>
      </c>
      <c r="W2000" t="s">
        <v>54</v>
      </c>
      <c r="X2000" t="s">
        <v>142</v>
      </c>
      <c r="Y2000" t="s">
        <v>54</v>
      </c>
      <c r="Z2000" t="s">
        <v>655</v>
      </c>
      <c r="AA2000" t="s">
        <v>54</v>
      </c>
      <c r="AB2000" t="s">
        <v>57</v>
      </c>
      <c r="AC2000" t="s">
        <v>3014</v>
      </c>
      <c r="AH2000">
        <f t="shared" si="341"/>
        <v>0</v>
      </c>
      <c r="AI2000">
        <f t="shared" si="342"/>
        <v>1</v>
      </c>
      <c r="AJ2000" t="str">
        <f t="shared" si="343"/>
        <v/>
      </c>
      <c r="AK2000">
        <v>1</v>
      </c>
      <c r="AL2000" s="8">
        <f t="shared" si="344"/>
        <v>60</v>
      </c>
      <c r="AM2000" s="8">
        <f t="shared" si="345"/>
        <v>0.1</v>
      </c>
      <c r="AN2000" s="8">
        <f t="shared" si="346"/>
        <v>32.6</v>
      </c>
      <c r="AO2000" s="8">
        <f>Table1[[#This Row],[L1 Worked Time]]+Table1[[#This Row],[Idle Time]]+Table1[[#This Row],[L1 Pend Time]]</f>
        <v>92.7</v>
      </c>
      <c r="AP2000" s="1" t="str">
        <f t="shared" si="347"/>
        <v>Wed</v>
      </c>
      <c r="AQ2000" s="6">
        <f>INT(Table1[[#This Row],[Create Date]])</f>
        <v>45056</v>
      </c>
      <c r="AR2000" s="2">
        <f t="shared" si="348"/>
        <v>45056</v>
      </c>
      <c r="AS2000" s="1" t="str">
        <f t="shared" si="349"/>
        <v>06:40:34</v>
      </c>
      <c r="AT2000" s="1" t="str">
        <f t="shared" si="350"/>
        <v>Week-2</v>
      </c>
      <c r="AU2000" s="3">
        <f t="shared" si="351"/>
        <v>0.25</v>
      </c>
      <c r="AW2000">
        <v>0.1</v>
      </c>
      <c r="AX2000">
        <v>60</v>
      </c>
      <c r="AY2000">
        <v>32.6</v>
      </c>
    </row>
    <row r="2001" spans="1:51" x14ac:dyDescent="0.25">
      <c r="A2001">
        <v>10139</v>
      </c>
      <c r="B2001" t="s">
        <v>59</v>
      </c>
      <c r="C2001" t="s">
        <v>60</v>
      </c>
      <c r="D2001" t="s">
        <v>43</v>
      </c>
      <c r="E2001" t="s">
        <v>1001</v>
      </c>
      <c r="F2001" t="s">
        <v>3795</v>
      </c>
      <c r="G2001" t="s">
        <v>140</v>
      </c>
      <c r="H2001" t="s">
        <v>72</v>
      </c>
      <c r="I2001" t="s">
        <v>72</v>
      </c>
      <c r="J2001" t="s">
        <v>64</v>
      </c>
      <c r="L2001" t="s">
        <v>50</v>
      </c>
      <c r="M2001" t="s">
        <v>65</v>
      </c>
      <c r="N2001">
        <v>35</v>
      </c>
      <c r="O2001" t="s">
        <v>48</v>
      </c>
      <c r="P2001" t="s">
        <v>66</v>
      </c>
      <c r="Q2001" t="s">
        <v>73</v>
      </c>
      <c r="V2001" t="s">
        <v>48</v>
      </c>
      <c r="W2001" t="s">
        <v>54</v>
      </c>
      <c r="X2001" t="s">
        <v>142</v>
      </c>
      <c r="Y2001" t="s">
        <v>54</v>
      </c>
      <c r="Z2001" t="s">
        <v>3796</v>
      </c>
      <c r="AA2001" t="s">
        <v>54</v>
      </c>
      <c r="AB2001" t="s">
        <v>57</v>
      </c>
      <c r="AC2001" t="s">
        <v>3797</v>
      </c>
      <c r="AH2001">
        <f t="shared" si="341"/>
        <v>0</v>
      </c>
      <c r="AI2001">
        <f t="shared" si="342"/>
        <v>1</v>
      </c>
      <c r="AJ2001" t="str">
        <f t="shared" si="343"/>
        <v/>
      </c>
      <c r="AK2001">
        <v>1</v>
      </c>
      <c r="AL2001" s="8">
        <f t="shared" si="344"/>
        <v>35</v>
      </c>
      <c r="AM2001" s="8">
        <f t="shared" si="345"/>
        <v>0.1</v>
      </c>
      <c r="AN2001" s="8">
        <f t="shared" si="346"/>
        <v>93.733333333333334</v>
      </c>
      <c r="AO2001" s="8">
        <f>Table1[[#This Row],[L1 Worked Time]]+Table1[[#This Row],[Idle Time]]+Table1[[#This Row],[L1 Pend Time]]</f>
        <v>128.83333333333334</v>
      </c>
      <c r="AP2001" s="1" t="str">
        <f t="shared" si="347"/>
        <v>Wed</v>
      </c>
      <c r="AQ2001" s="6">
        <f>INT(Table1[[#This Row],[Create Date]])</f>
        <v>45056</v>
      </c>
      <c r="AR2001" s="2">
        <f t="shared" si="348"/>
        <v>45056</v>
      </c>
      <c r="AS2001" s="1" t="str">
        <f t="shared" si="349"/>
        <v>06:40:05</v>
      </c>
      <c r="AT2001" s="1" t="str">
        <f t="shared" si="350"/>
        <v>Week-2</v>
      </c>
      <c r="AU2001" s="3">
        <f t="shared" si="351"/>
        <v>0.25</v>
      </c>
      <c r="AW2001">
        <v>0.1</v>
      </c>
      <c r="AX2001">
        <v>35</v>
      </c>
      <c r="AY2001">
        <v>93.733333333333334</v>
      </c>
    </row>
    <row r="2002" spans="1:51" x14ac:dyDescent="0.25">
      <c r="A2002">
        <v>10138</v>
      </c>
      <c r="B2002" t="s">
        <v>59</v>
      </c>
      <c r="C2002" t="s">
        <v>60</v>
      </c>
      <c r="D2002" t="s">
        <v>43</v>
      </c>
      <c r="E2002" t="s">
        <v>3798</v>
      </c>
      <c r="F2002" t="s">
        <v>3799</v>
      </c>
      <c r="G2002" t="s">
        <v>129</v>
      </c>
      <c r="H2002" t="s">
        <v>47</v>
      </c>
      <c r="I2002" t="s">
        <v>47</v>
      </c>
      <c r="J2002" t="s">
        <v>64</v>
      </c>
      <c r="L2002" t="s">
        <v>50</v>
      </c>
      <c r="M2002" t="s">
        <v>65</v>
      </c>
      <c r="N2002">
        <v>32</v>
      </c>
      <c r="O2002" t="s">
        <v>48</v>
      </c>
      <c r="P2002" t="s">
        <v>66</v>
      </c>
      <c r="Q2002" t="s">
        <v>317</v>
      </c>
      <c r="V2002" t="s">
        <v>48</v>
      </c>
      <c r="W2002" t="s">
        <v>54</v>
      </c>
      <c r="X2002" t="s">
        <v>148</v>
      </c>
      <c r="Y2002" t="s">
        <v>54</v>
      </c>
      <c r="Z2002" t="s">
        <v>3800</v>
      </c>
      <c r="AA2002" t="s">
        <v>54</v>
      </c>
      <c r="AB2002" t="s">
        <v>57</v>
      </c>
      <c r="AC2002" t="s">
        <v>3801</v>
      </c>
      <c r="AH2002">
        <f t="shared" si="341"/>
        <v>0</v>
      </c>
      <c r="AI2002">
        <f t="shared" si="342"/>
        <v>1</v>
      </c>
      <c r="AJ2002" t="str">
        <f t="shared" si="343"/>
        <v/>
      </c>
      <c r="AK2002">
        <v>1</v>
      </c>
      <c r="AL2002" s="8">
        <f t="shared" si="344"/>
        <v>32</v>
      </c>
      <c r="AM2002" s="8">
        <f t="shared" si="345"/>
        <v>0.11666666666666667</v>
      </c>
      <c r="AN2002" s="8">
        <f t="shared" si="346"/>
        <v>382.30000000000007</v>
      </c>
      <c r="AO2002" s="8">
        <f>Table1[[#This Row],[L1 Worked Time]]+Table1[[#This Row],[Idle Time]]+Table1[[#This Row],[L1 Pend Time]]</f>
        <v>414.41666666666674</v>
      </c>
      <c r="AP2002" s="1" t="str">
        <f t="shared" si="347"/>
        <v>Wed</v>
      </c>
      <c r="AQ2002" s="6">
        <f>INT(Table1[[#This Row],[Create Date]])</f>
        <v>45056</v>
      </c>
      <c r="AR2002" s="2">
        <f t="shared" si="348"/>
        <v>45056</v>
      </c>
      <c r="AS2002" s="1" t="str">
        <f t="shared" si="349"/>
        <v>05:50:04</v>
      </c>
      <c r="AT2002" s="1" t="str">
        <f t="shared" si="350"/>
        <v>Week-2</v>
      </c>
      <c r="AU2002" s="3">
        <f t="shared" si="351"/>
        <v>0.20833333333333331</v>
      </c>
      <c r="AW2002">
        <v>0.11666666666666667</v>
      </c>
      <c r="AX2002">
        <v>32</v>
      </c>
      <c r="AY2002">
        <v>382.30000000000007</v>
      </c>
    </row>
    <row r="2003" spans="1:51" x14ac:dyDescent="0.25">
      <c r="A2003">
        <v>10137</v>
      </c>
      <c r="B2003" t="s">
        <v>117</v>
      </c>
      <c r="C2003" t="s">
        <v>42</v>
      </c>
      <c r="D2003" t="s">
        <v>43</v>
      </c>
      <c r="E2003" t="s">
        <v>1513</v>
      </c>
      <c r="F2003" t="s">
        <v>3802</v>
      </c>
      <c r="G2003" t="s">
        <v>140</v>
      </c>
      <c r="H2003" t="s">
        <v>63</v>
      </c>
      <c r="I2003" t="s">
        <v>63</v>
      </c>
      <c r="J2003" t="s">
        <v>112</v>
      </c>
      <c r="K2003" t="s">
        <v>633</v>
      </c>
      <c r="L2003" t="s">
        <v>50</v>
      </c>
      <c r="M2003" t="s">
        <v>122</v>
      </c>
      <c r="N2003">
        <v>108</v>
      </c>
      <c r="O2003" t="s">
        <v>48</v>
      </c>
      <c r="P2003" t="s">
        <v>251</v>
      </c>
      <c r="S2003" t="s">
        <v>252</v>
      </c>
      <c r="V2003" t="s">
        <v>48</v>
      </c>
      <c r="W2003" t="s">
        <v>54</v>
      </c>
      <c r="X2003" t="s">
        <v>142</v>
      </c>
      <c r="Y2003" t="s">
        <v>54</v>
      </c>
      <c r="Z2003" t="s">
        <v>3803</v>
      </c>
      <c r="AA2003" t="s">
        <v>54</v>
      </c>
      <c r="AB2003" t="s">
        <v>57</v>
      </c>
      <c r="AC2003" t="s">
        <v>3804</v>
      </c>
      <c r="AH2003">
        <f t="shared" si="341"/>
        <v>0</v>
      </c>
      <c r="AI2003">
        <f t="shared" si="342"/>
        <v>1</v>
      </c>
      <c r="AJ2003" t="str">
        <f t="shared" si="343"/>
        <v/>
      </c>
      <c r="AK2003">
        <v>1</v>
      </c>
      <c r="AL2003" s="8">
        <f t="shared" si="344"/>
        <v>108</v>
      </c>
      <c r="AM2003" s="8">
        <f t="shared" si="345"/>
        <v>0.1</v>
      </c>
      <c r="AN2003" s="8">
        <f t="shared" si="346"/>
        <v>15.383333333333333</v>
      </c>
      <c r="AO2003" s="8">
        <f>Table1[[#This Row],[L1 Worked Time]]+Table1[[#This Row],[Idle Time]]+Table1[[#This Row],[L1 Pend Time]]</f>
        <v>123.48333333333332</v>
      </c>
      <c r="AP2003" s="1" t="str">
        <f t="shared" si="347"/>
        <v>Wed</v>
      </c>
      <c r="AQ2003" s="6">
        <f>INT(Table1[[#This Row],[Create Date]])</f>
        <v>45056</v>
      </c>
      <c r="AR2003" s="2">
        <f t="shared" si="348"/>
        <v>45056</v>
      </c>
      <c r="AS2003" s="1" t="str">
        <f t="shared" si="349"/>
        <v>04:30:13</v>
      </c>
      <c r="AT2003" s="1" t="str">
        <f t="shared" si="350"/>
        <v>Week-2</v>
      </c>
      <c r="AU2003" s="3">
        <f t="shared" si="351"/>
        <v>0.16666666666666666</v>
      </c>
      <c r="AW2003">
        <v>0.1</v>
      </c>
      <c r="AX2003">
        <v>108</v>
      </c>
      <c r="AY2003">
        <v>15.383333333333333</v>
      </c>
    </row>
    <row r="2004" spans="1:51" x14ac:dyDescent="0.25">
      <c r="A2004">
        <v>10136</v>
      </c>
      <c r="B2004" t="s">
        <v>59</v>
      </c>
      <c r="C2004" t="s">
        <v>60</v>
      </c>
      <c r="D2004" t="s">
        <v>43</v>
      </c>
      <c r="E2004" t="s">
        <v>3805</v>
      </c>
      <c r="F2004" t="s">
        <v>3806</v>
      </c>
      <c r="G2004" t="s">
        <v>140</v>
      </c>
      <c r="H2004" t="s">
        <v>72</v>
      </c>
      <c r="I2004" t="s">
        <v>72</v>
      </c>
      <c r="J2004" t="s">
        <v>64</v>
      </c>
      <c r="L2004" t="s">
        <v>50</v>
      </c>
      <c r="M2004" t="s">
        <v>65</v>
      </c>
      <c r="N2004">
        <v>38</v>
      </c>
      <c r="O2004" t="s">
        <v>48</v>
      </c>
      <c r="P2004" t="s">
        <v>66</v>
      </c>
      <c r="Q2004" t="s">
        <v>73</v>
      </c>
      <c r="V2004" t="s">
        <v>48</v>
      </c>
      <c r="W2004" t="s">
        <v>54</v>
      </c>
      <c r="X2004" t="s">
        <v>142</v>
      </c>
      <c r="Y2004" t="s">
        <v>54</v>
      </c>
      <c r="Z2004" t="s">
        <v>3807</v>
      </c>
      <c r="AA2004" t="s">
        <v>54</v>
      </c>
      <c r="AB2004" t="s">
        <v>57</v>
      </c>
      <c r="AC2004" t="s">
        <v>3808</v>
      </c>
      <c r="AH2004">
        <f t="shared" si="341"/>
        <v>0</v>
      </c>
      <c r="AI2004">
        <f t="shared" si="342"/>
        <v>1</v>
      </c>
      <c r="AJ2004" t="str">
        <f t="shared" si="343"/>
        <v/>
      </c>
      <c r="AK2004">
        <v>1</v>
      </c>
      <c r="AL2004" s="8">
        <f t="shared" si="344"/>
        <v>38</v>
      </c>
      <c r="AM2004" s="8">
        <f t="shared" si="345"/>
        <v>0.1</v>
      </c>
      <c r="AN2004" s="8">
        <f t="shared" si="346"/>
        <v>142.73333333333335</v>
      </c>
      <c r="AO2004" s="8">
        <f>Table1[[#This Row],[L1 Worked Time]]+Table1[[#This Row],[Idle Time]]+Table1[[#This Row],[L1 Pend Time]]</f>
        <v>180.83333333333334</v>
      </c>
      <c r="AP2004" s="1" t="str">
        <f t="shared" si="347"/>
        <v>Wed</v>
      </c>
      <c r="AQ2004" s="6">
        <f>INT(Table1[[#This Row],[Create Date]])</f>
        <v>45056</v>
      </c>
      <c r="AR2004" s="2">
        <f t="shared" si="348"/>
        <v>45056</v>
      </c>
      <c r="AS2004" s="1" t="str">
        <f t="shared" si="349"/>
        <v>04:10:06</v>
      </c>
      <c r="AT2004" s="1" t="str">
        <f t="shared" si="350"/>
        <v>Week-2</v>
      </c>
      <c r="AU2004" s="3">
        <f t="shared" si="351"/>
        <v>0.16666666666666666</v>
      </c>
      <c r="AW2004">
        <v>0.1</v>
      </c>
      <c r="AX2004">
        <v>38</v>
      </c>
      <c r="AY2004">
        <v>142.73333333333335</v>
      </c>
    </row>
    <row r="2005" spans="1:51" x14ac:dyDescent="0.25">
      <c r="A2005">
        <v>10135</v>
      </c>
      <c r="B2005" t="s">
        <v>117</v>
      </c>
      <c r="C2005" t="s">
        <v>60</v>
      </c>
      <c r="D2005" t="s">
        <v>43</v>
      </c>
      <c r="E2005" t="s">
        <v>226</v>
      </c>
      <c r="F2005" t="s">
        <v>3809</v>
      </c>
      <c r="G2005" t="s">
        <v>140</v>
      </c>
      <c r="H2005" t="s">
        <v>47</v>
      </c>
      <c r="I2005" t="s">
        <v>47</v>
      </c>
      <c r="J2005" t="s">
        <v>112</v>
      </c>
      <c r="K2005" t="s">
        <v>228</v>
      </c>
      <c r="L2005" t="s">
        <v>50</v>
      </c>
      <c r="M2005" t="s">
        <v>114</v>
      </c>
      <c r="N2005">
        <v>73</v>
      </c>
      <c r="O2005" t="s">
        <v>48</v>
      </c>
      <c r="P2005" t="s">
        <v>123</v>
      </c>
      <c r="R2005" t="s">
        <v>582</v>
      </c>
      <c r="V2005" t="s">
        <v>48</v>
      </c>
      <c r="W2005" t="s">
        <v>54</v>
      </c>
      <c r="X2005" t="s">
        <v>142</v>
      </c>
      <c r="Y2005" t="s">
        <v>54</v>
      </c>
      <c r="Z2005" t="s">
        <v>3810</v>
      </c>
      <c r="AA2005" t="s">
        <v>54</v>
      </c>
      <c r="AB2005" t="s">
        <v>57</v>
      </c>
      <c r="AC2005" t="s">
        <v>57</v>
      </c>
      <c r="AH2005">
        <f t="shared" si="341"/>
        <v>0</v>
      </c>
      <c r="AI2005">
        <f t="shared" si="342"/>
        <v>1</v>
      </c>
      <c r="AJ2005" t="str">
        <f t="shared" si="343"/>
        <v/>
      </c>
      <c r="AK2005">
        <v>1</v>
      </c>
      <c r="AL2005" s="8">
        <f t="shared" si="344"/>
        <v>73</v>
      </c>
      <c r="AM2005" s="8">
        <f t="shared" si="345"/>
        <v>0.1</v>
      </c>
      <c r="AN2005" s="8">
        <f t="shared" si="346"/>
        <v>1.6666666666666666E-2</v>
      </c>
      <c r="AO2005" s="8">
        <f>Table1[[#This Row],[L1 Worked Time]]+Table1[[#This Row],[Idle Time]]+Table1[[#This Row],[L1 Pend Time]]</f>
        <v>73.11666666666666</v>
      </c>
      <c r="AP2005" s="1" t="str">
        <f t="shared" si="347"/>
        <v>Wed</v>
      </c>
      <c r="AQ2005" s="6">
        <f>INT(Table1[[#This Row],[Create Date]])</f>
        <v>45056</v>
      </c>
      <c r="AR2005" s="2">
        <f t="shared" si="348"/>
        <v>45056</v>
      </c>
      <c r="AS2005" s="1" t="str">
        <f t="shared" si="349"/>
        <v>03:30:13</v>
      </c>
      <c r="AT2005" s="1" t="str">
        <f t="shared" si="350"/>
        <v>Week-2</v>
      </c>
      <c r="AU2005" s="3">
        <f t="shared" si="351"/>
        <v>0.125</v>
      </c>
      <c r="AW2005">
        <v>0.1</v>
      </c>
      <c r="AX2005">
        <v>73</v>
      </c>
      <c r="AY2005">
        <v>1.6666666666666666E-2</v>
      </c>
    </row>
    <row r="2006" spans="1:51" x14ac:dyDescent="0.25">
      <c r="A2006">
        <v>10186</v>
      </c>
      <c r="B2006" t="s">
        <v>59</v>
      </c>
      <c r="C2006" t="s">
        <v>42</v>
      </c>
      <c r="D2006" t="s">
        <v>43</v>
      </c>
      <c r="E2006" t="s">
        <v>165</v>
      </c>
      <c r="F2006" t="s">
        <v>3672</v>
      </c>
      <c r="G2006" t="s">
        <v>82</v>
      </c>
      <c r="H2006" t="s">
        <v>47</v>
      </c>
      <c r="I2006" t="s">
        <v>63</v>
      </c>
      <c r="J2006" t="s">
        <v>48</v>
      </c>
      <c r="K2006" t="s">
        <v>167</v>
      </c>
      <c r="L2006" t="s">
        <v>50</v>
      </c>
      <c r="M2006" t="s">
        <v>51</v>
      </c>
      <c r="N2006">
        <v>27</v>
      </c>
      <c r="O2006" t="s">
        <v>48</v>
      </c>
      <c r="P2006" t="s">
        <v>52</v>
      </c>
      <c r="T2006" t="s">
        <v>105</v>
      </c>
      <c r="V2006" t="s">
        <v>48</v>
      </c>
      <c r="W2006" t="s">
        <v>54</v>
      </c>
      <c r="X2006" t="s">
        <v>435</v>
      </c>
      <c r="Y2006" t="s">
        <v>54</v>
      </c>
      <c r="Z2006" t="s">
        <v>3673</v>
      </c>
      <c r="AA2006" t="s">
        <v>54</v>
      </c>
      <c r="AB2006" t="s">
        <v>57</v>
      </c>
      <c r="AC2006" t="s">
        <v>3674</v>
      </c>
      <c r="AH2006">
        <f t="shared" si="341"/>
        <v>0</v>
      </c>
      <c r="AI2006">
        <f t="shared" si="342"/>
        <v>0</v>
      </c>
      <c r="AJ2006">
        <f t="shared" si="343"/>
        <v>1</v>
      </c>
      <c r="AK2006">
        <v>1</v>
      </c>
      <c r="AL2006" s="8">
        <f t="shared" si="344"/>
        <v>27</v>
      </c>
      <c r="AM2006" s="8">
        <f t="shared" si="345"/>
        <v>0.21666666666666667</v>
      </c>
      <c r="AN2006" s="8">
        <f t="shared" si="346"/>
        <v>45.85</v>
      </c>
      <c r="AO2006" s="8">
        <f>Table1[[#This Row],[L1 Worked Time]]+Table1[[#This Row],[Idle Time]]+Table1[[#This Row],[L1 Pend Time]]</f>
        <v>73.066666666666663</v>
      </c>
      <c r="AP2006" s="1" t="str">
        <f t="shared" si="347"/>
        <v>Thu</v>
      </c>
      <c r="AQ2006" s="6">
        <f>INT(Table1[[#This Row],[Create Date]])</f>
        <v>45057</v>
      </c>
      <c r="AR2006" s="2">
        <f t="shared" si="348"/>
        <v>45057</v>
      </c>
      <c r="AS2006" s="1" t="str">
        <f t="shared" si="349"/>
        <v>20:00:03</v>
      </c>
      <c r="AT2006" s="1" t="str">
        <f t="shared" si="350"/>
        <v>Week-2</v>
      </c>
      <c r="AU2006" s="3">
        <f t="shared" si="351"/>
        <v>0.83333333333333326</v>
      </c>
      <c r="AW2006">
        <v>0.21666666666666667</v>
      </c>
      <c r="AX2006">
        <v>27</v>
      </c>
      <c r="AY2006">
        <v>45.85</v>
      </c>
    </row>
    <row r="2007" spans="1:51" x14ac:dyDescent="0.25">
      <c r="A2007">
        <v>10185</v>
      </c>
      <c r="B2007" t="s">
        <v>59</v>
      </c>
      <c r="C2007" t="s">
        <v>42</v>
      </c>
      <c r="D2007" t="s">
        <v>43</v>
      </c>
      <c r="E2007" t="s">
        <v>165</v>
      </c>
      <c r="F2007" t="s">
        <v>3675</v>
      </c>
      <c r="G2007" t="s">
        <v>82</v>
      </c>
      <c r="H2007" t="s">
        <v>47</v>
      </c>
      <c r="I2007" t="s">
        <v>63</v>
      </c>
      <c r="J2007" t="s">
        <v>48</v>
      </c>
      <c r="K2007" t="s">
        <v>167</v>
      </c>
      <c r="L2007" t="s">
        <v>50</v>
      </c>
      <c r="M2007" t="s">
        <v>51</v>
      </c>
      <c r="N2007">
        <v>3</v>
      </c>
      <c r="O2007" t="s">
        <v>48</v>
      </c>
      <c r="P2007" t="s">
        <v>52</v>
      </c>
      <c r="T2007" t="s">
        <v>105</v>
      </c>
      <c r="V2007" t="s">
        <v>48</v>
      </c>
      <c r="W2007" t="s">
        <v>54</v>
      </c>
      <c r="X2007" t="s">
        <v>106</v>
      </c>
      <c r="Y2007" t="s">
        <v>54</v>
      </c>
      <c r="Z2007" t="s">
        <v>3676</v>
      </c>
      <c r="AA2007" t="s">
        <v>54</v>
      </c>
      <c r="AB2007" t="s">
        <v>57</v>
      </c>
      <c r="AC2007" t="s">
        <v>3677</v>
      </c>
      <c r="AH2007">
        <f t="shared" si="341"/>
        <v>0</v>
      </c>
      <c r="AI2007">
        <f t="shared" si="342"/>
        <v>0</v>
      </c>
      <c r="AJ2007">
        <f t="shared" si="343"/>
        <v>1</v>
      </c>
      <c r="AK2007">
        <v>1</v>
      </c>
      <c r="AL2007" s="8">
        <f t="shared" si="344"/>
        <v>3</v>
      </c>
      <c r="AM2007" s="8">
        <f t="shared" si="345"/>
        <v>8.3333333333333329E-2</v>
      </c>
      <c r="AN2007" s="8">
        <f t="shared" si="346"/>
        <v>44.15</v>
      </c>
      <c r="AO2007" s="8">
        <f>Table1[[#This Row],[L1 Worked Time]]+Table1[[#This Row],[Idle Time]]+Table1[[#This Row],[L1 Pend Time]]</f>
        <v>47.233333333333334</v>
      </c>
      <c r="AP2007" s="1" t="str">
        <f t="shared" si="347"/>
        <v>Thu</v>
      </c>
      <c r="AQ2007" s="6">
        <f>INT(Table1[[#This Row],[Create Date]])</f>
        <v>45057</v>
      </c>
      <c r="AR2007" s="2">
        <f t="shared" si="348"/>
        <v>45057</v>
      </c>
      <c r="AS2007" s="1" t="str">
        <f t="shared" si="349"/>
        <v>19:50:03</v>
      </c>
      <c r="AT2007" s="1" t="str">
        <f t="shared" si="350"/>
        <v>Week-2</v>
      </c>
      <c r="AU2007" s="3">
        <f t="shared" si="351"/>
        <v>0.79166666666666663</v>
      </c>
      <c r="AW2007">
        <v>8.3333333333333329E-2</v>
      </c>
      <c r="AX2007">
        <v>3</v>
      </c>
      <c r="AY2007">
        <v>44.15</v>
      </c>
    </row>
    <row r="2008" spans="1:51" x14ac:dyDescent="0.25">
      <c r="A2008">
        <v>10184</v>
      </c>
      <c r="B2008" t="s">
        <v>59</v>
      </c>
      <c r="C2008" t="s">
        <v>60</v>
      </c>
      <c r="D2008" t="s">
        <v>43</v>
      </c>
      <c r="E2008" t="s">
        <v>3678</v>
      </c>
      <c r="F2008" t="s">
        <v>3679</v>
      </c>
      <c r="G2008" t="s">
        <v>120</v>
      </c>
      <c r="H2008" t="s">
        <v>63</v>
      </c>
      <c r="I2008" t="s">
        <v>63</v>
      </c>
      <c r="J2008" t="s">
        <v>64</v>
      </c>
      <c r="L2008" t="s">
        <v>50</v>
      </c>
      <c r="M2008" t="s">
        <v>65</v>
      </c>
      <c r="N2008">
        <v>16</v>
      </c>
      <c r="O2008" t="s">
        <v>48</v>
      </c>
      <c r="P2008" t="s">
        <v>66</v>
      </c>
      <c r="Q2008" t="s">
        <v>67</v>
      </c>
      <c r="V2008" t="s">
        <v>48</v>
      </c>
      <c r="W2008" t="s">
        <v>54</v>
      </c>
      <c r="X2008" t="s">
        <v>1814</v>
      </c>
      <c r="Y2008" t="s">
        <v>54</v>
      </c>
      <c r="Z2008" t="s">
        <v>3680</v>
      </c>
      <c r="AA2008" t="s">
        <v>54</v>
      </c>
      <c r="AB2008" t="s">
        <v>57</v>
      </c>
      <c r="AC2008" t="s">
        <v>3681</v>
      </c>
      <c r="AH2008">
        <f t="shared" si="341"/>
        <v>0</v>
      </c>
      <c r="AI2008">
        <f t="shared" si="342"/>
        <v>1</v>
      </c>
      <c r="AJ2008" t="str">
        <f t="shared" si="343"/>
        <v/>
      </c>
      <c r="AK2008">
        <v>1</v>
      </c>
      <c r="AL2008" s="8">
        <f t="shared" si="344"/>
        <v>16</v>
      </c>
      <c r="AM2008" s="8">
        <f t="shared" si="345"/>
        <v>1.3666666666666667</v>
      </c>
      <c r="AN2008" s="8">
        <f t="shared" si="346"/>
        <v>34.799999999999997</v>
      </c>
      <c r="AO2008" s="8">
        <f>Table1[[#This Row],[L1 Worked Time]]+Table1[[#This Row],[Idle Time]]+Table1[[#This Row],[L1 Pend Time]]</f>
        <v>52.166666666666664</v>
      </c>
      <c r="AP2008" s="1" t="str">
        <f t="shared" si="347"/>
        <v>Thu</v>
      </c>
      <c r="AQ2008" s="6">
        <f>INT(Table1[[#This Row],[Create Date]])</f>
        <v>45057</v>
      </c>
      <c r="AR2008" s="2">
        <f t="shared" si="348"/>
        <v>45057</v>
      </c>
      <c r="AS2008" s="1" t="str">
        <f t="shared" si="349"/>
        <v>16:00:08</v>
      </c>
      <c r="AT2008" s="1" t="str">
        <f t="shared" si="350"/>
        <v>Week-2</v>
      </c>
      <c r="AU2008" s="3">
        <f t="shared" si="351"/>
        <v>0.66666666666666663</v>
      </c>
      <c r="AW2008">
        <v>1.3666666666666667</v>
      </c>
      <c r="AX2008">
        <v>16</v>
      </c>
      <c r="AY2008">
        <v>34.799999999999997</v>
      </c>
    </row>
    <row r="2009" spans="1:51" x14ac:dyDescent="0.25">
      <c r="A2009">
        <v>10183</v>
      </c>
      <c r="B2009" t="s">
        <v>59</v>
      </c>
      <c r="C2009" t="s">
        <v>60</v>
      </c>
      <c r="D2009" t="s">
        <v>43</v>
      </c>
      <c r="E2009" t="s">
        <v>3682</v>
      </c>
      <c r="F2009" t="s">
        <v>3679</v>
      </c>
      <c r="G2009" t="s">
        <v>2165</v>
      </c>
      <c r="H2009" t="s">
        <v>47</v>
      </c>
      <c r="I2009" t="s">
        <v>47</v>
      </c>
      <c r="J2009" t="s">
        <v>64</v>
      </c>
      <c r="L2009" t="s">
        <v>50</v>
      </c>
      <c r="M2009" t="s">
        <v>65</v>
      </c>
      <c r="N2009">
        <v>32</v>
      </c>
      <c r="O2009" t="s">
        <v>48</v>
      </c>
      <c r="P2009" t="s">
        <v>66</v>
      </c>
      <c r="Q2009" t="s">
        <v>317</v>
      </c>
      <c r="V2009" t="s">
        <v>48</v>
      </c>
      <c r="W2009" t="s">
        <v>54</v>
      </c>
      <c r="X2009" t="s">
        <v>3683</v>
      </c>
      <c r="Y2009" t="s">
        <v>54</v>
      </c>
      <c r="Z2009" t="s">
        <v>3057</v>
      </c>
      <c r="AA2009" t="s">
        <v>54</v>
      </c>
      <c r="AB2009" t="s">
        <v>57</v>
      </c>
      <c r="AC2009" t="s">
        <v>57</v>
      </c>
      <c r="AH2009">
        <f t="shared" si="341"/>
        <v>0</v>
      </c>
      <c r="AI2009">
        <f t="shared" si="342"/>
        <v>1</v>
      </c>
      <c r="AJ2009" t="str">
        <f t="shared" si="343"/>
        <v/>
      </c>
      <c r="AK2009">
        <v>1</v>
      </c>
      <c r="AL2009" s="8">
        <f t="shared" si="344"/>
        <v>32</v>
      </c>
      <c r="AM2009" s="8">
        <f t="shared" si="345"/>
        <v>0.91666666666666663</v>
      </c>
      <c r="AN2009" s="8">
        <f t="shared" si="346"/>
        <v>1.6666666666666666E-2</v>
      </c>
      <c r="AO2009" s="8">
        <f>Table1[[#This Row],[L1 Worked Time]]+Table1[[#This Row],[Idle Time]]+Table1[[#This Row],[L1 Pend Time]]</f>
        <v>32.93333333333333</v>
      </c>
      <c r="AP2009" s="1" t="str">
        <f t="shared" si="347"/>
        <v>Thu</v>
      </c>
      <c r="AQ2009" s="6">
        <f>INT(Table1[[#This Row],[Create Date]])</f>
        <v>45057</v>
      </c>
      <c r="AR2009" s="2">
        <f t="shared" si="348"/>
        <v>45057</v>
      </c>
      <c r="AS2009" s="1" t="str">
        <f t="shared" si="349"/>
        <v>16:00:08</v>
      </c>
      <c r="AT2009" s="1" t="str">
        <f t="shared" si="350"/>
        <v>Week-2</v>
      </c>
      <c r="AU2009" s="3">
        <f t="shared" si="351"/>
        <v>0.66666666666666663</v>
      </c>
      <c r="AW2009">
        <v>0.91666666666666663</v>
      </c>
      <c r="AX2009">
        <v>32</v>
      </c>
      <c r="AY2009">
        <v>1.6666666666666666E-2</v>
      </c>
    </row>
    <row r="2010" spans="1:51" x14ac:dyDescent="0.25">
      <c r="A2010">
        <v>10182</v>
      </c>
      <c r="B2010" t="s">
        <v>59</v>
      </c>
      <c r="C2010" t="s">
        <v>60</v>
      </c>
      <c r="D2010" t="s">
        <v>43</v>
      </c>
      <c r="E2010" t="s">
        <v>3684</v>
      </c>
      <c r="F2010" t="s">
        <v>3685</v>
      </c>
      <c r="G2010" t="s">
        <v>129</v>
      </c>
      <c r="H2010" t="s">
        <v>47</v>
      </c>
      <c r="I2010" t="s">
        <v>47</v>
      </c>
      <c r="J2010" t="s">
        <v>64</v>
      </c>
      <c r="L2010" t="s">
        <v>50</v>
      </c>
      <c r="M2010" t="s">
        <v>65</v>
      </c>
      <c r="N2010">
        <v>68</v>
      </c>
      <c r="O2010" t="s">
        <v>48</v>
      </c>
      <c r="P2010" t="s">
        <v>66</v>
      </c>
      <c r="Q2010" t="s">
        <v>317</v>
      </c>
      <c r="V2010" t="s">
        <v>48</v>
      </c>
      <c r="W2010" t="s">
        <v>54</v>
      </c>
      <c r="X2010" t="s">
        <v>125</v>
      </c>
      <c r="Y2010" t="s">
        <v>54</v>
      </c>
      <c r="Z2010" t="s">
        <v>3686</v>
      </c>
      <c r="AA2010" t="s">
        <v>54</v>
      </c>
      <c r="AB2010" t="s">
        <v>57</v>
      </c>
      <c r="AC2010" t="s">
        <v>199</v>
      </c>
      <c r="AH2010">
        <f t="shared" si="341"/>
        <v>0</v>
      </c>
      <c r="AI2010">
        <f t="shared" si="342"/>
        <v>1</v>
      </c>
      <c r="AJ2010" t="str">
        <f t="shared" si="343"/>
        <v/>
      </c>
      <c r="AK2010">
        <v>1</v>
      </c>
      <c r="AL2010" s="8">
        <f t="shared" si="344"/>
        <v>68</v>
      </c>
      <c r="AM2010" s="8">
        <f t="shared" si="345"/>
        <v>0.23333333333333334</v>
      </c>
      <c r="AN2010" s="8">
        <f t="shared" si="346"/>
        <v>1.8666666666666667</v>
      </c>
      <c r="AO2010" s="8">
        <f>Table1[[#This Row],[L1 Worked Time]]+Table1[[#This Row],[Idle Time]]+Table1[[#This Row],[L1 Pend Time]]</f>
        <v>70.099999999999994</v>
      </c>
      <c r="AP2010" s="1" t="str">
        <f t="shared" si="347"/>
        <v>Thu</v>
      </c>
      <c r="AQ2010" s="6">
        <f>INT(Table1[[#This Row],[Create Date]])</f>
        <v>45057</v>
      </c>
      <c r="AR2010" s="2">
        <f t="shared" si="348"/>
        <v>45057</v>
      </c>
      <c r="AS2010" s="1" t="str">
        <f t="shared" si="349"/>
        <v>15:00:06</v>
      </c>
      <c r="AT2010" s="1" t="str">
        <f t="shared" si="350"/>
        <v>Week-2</v>
      </c>
      <c r="AU2010" s="3">
        <f t="shared" si="351"/>
        <v>0.625</v>
      </c>
      <c r="AW2010">
        <v>0.23333333333333334</v>
      </c>
      <c r="AX2010">
        <v>68</v>
      </c>
      <c r="AY2010">
        <v>1.8666666666666667</v>
      </c>
    </row>
    <row r="2011" spans="1:51" x14ac:dyDescent="0.25">
      <c r="A2011">
        <v>10181</v>
      </c>
      <c r="B2011" t="s">
        <v>59</v>
      </c>
      <c r="C2011" t="s">
        <v>60</v>
      </c>
      <c r="D2011" t="s">
        <v>43</v>
      </c>
      <c r="E2011" t="s">
        <v>3687</v>
      </c>
      <c r="F2011" t="s">
        <v>3688</v>
      </c>
      <c r="G2011" t="s">
        <v>2165</v>
      </c>
      <c r="H2011" t="s">
        <v>63</v>
      </c>
      <c r="I2011" t="s">
        <v>63</v>
      </c>
      <c r="J2011" t="s">
        <v>64</v>
      </c>
      <c r="L2011" t="s">
        <v>50</v>
      </c>
      <c r="M2011" t="s">
        <v>65</v>
      </c>
      <c r="N2011">
        <v>38</v>
      </c>
      <c r="O2011" t="s">
        <v>48</v>
      </c>
      <c r="P2011" t="s">
        <v>66</v>
      </c>
      <c r="Q2011" t="s">
        <v>67</v>
      </c>
      <c r="V2011" t="s">
        <v>48</v>
      </c>
      <c r="W2011" t="s">
        <v>54</v>
      </c>
      <c r="X2011" t="s">
        <v>55</v>
      </c>
      <c r="Y2011" t="s">
        <v>54</v>
      </c>
      <c r="Z2011" t="s">
        <v>3689</v>
      </c>
      <c r="AA2011" t="s">
        <v>54</v>
      </c>
      <c r="AB2011" t="s">
        <v>57</v>
      </c>
      <c r="AC2011" t="s">
        <v>3690</v>
      </c>
      <c r="AH2011">
        <f t="shared" si="341"/>
        <v>0</v>
      </c>
      <c r="AI2011">
        <f t="shared" si="342"/>
        <v>1</v>
      </c>
      <c r="AJ2011" t="str">
        <f t="shared" si="343"/>
        <v/>
      </c>
      <c r="AK2011">
        <v>1</v>
      </c>
      <c r="AL2011" s="8">
        <f t="shared" si="344"/>
        <v>38</v>
      </c>
      <c r="AM2011" s="8">
        <f t="shared" si="345"/>
        <v>0.15000000000000002</v>
      </c>
      <c r="AN2011" s="8">
        <f t="shared" si="346"/>
        <v>13.483333333333334</v>
      </c>
      <c r="AO2011" s="8">
        <f>Table1[[#This Row],[L1 Worked Time]]+Table1[[#This Row],[Idle Time]]+Table1[[#This Row],[L1 Pend Time]]</f>
        <v>51.633333333333333</v>
      </c>
      <c r="AP2011" s="1" t="str">
        <f t="shared" si="347"/>
        <v>Thu</v>
      </c>
      <c r="AQ2011" s="6">
        <f>INT(Table1[[#This Row],[Create Date]])</f>
        <v>45057</v>
      </c>
      <c r="AR2011" s="2">
        <f t="shared" si="348"/>
        <v>45057</v>
      </c>
      <c r="AS2011" s="1" t="str">
        <f t="shared" si="349"/>
        <v>13:20:04</v>
      </c>
      <c r="AT2011" s="1" t="str">
        <f t="shared" si="350"/>
        <v>Week-2</v>
      </c>
      <c r="AU2011" s="3">
        <f t="shared" si="351"/>
        <v>0.54166666666666663</v>
      </c>
      <c r="AW2011">
        <v>0.15000000000000002</v>
      </c>
      <c r="AX2011">
        <v>38</v>
      </c>
      <c r="AY2011">
        <v>13.483333333333334</v>
      </c>
    </row>
    <row r="2012" spans="1:51" x14ac:dyDescent="0.25">
      <c r="A2012">
        <v>10180</v>
      </c>
      <c r="B2012" t="s">
        <v>371</v>
      </c>
      <c r="C2012" t="s">
        <v>42</v>
      </c>
      <c r="D2012" t="s">
        <v>43</v>
      </c>
      <c r="E2012" t="s">
        <v>3567</v>
      </c>
      <c r="F2012" t="s">
        <v>3691</v>
      </c>
      <c r="G2012" t="s">
        <v>120</v>
      </c>
      <c r="H2012" t="s">
        <v>47</v>
      </c>
      <c r="I2012" t="s">
        <v>63</v>
      </c>
      <c r="J2012" t="s">
        <v>48</v>
      </c>
      <c r="K2012" t="s">
        <v>3569</v>
      </c>
      <c r="L2012" t="s">
        <v>50</v>
      </c>
      <c r="M2012" t="s">
        <v>682</v>
      </c>
      <c r="N2012">
        <v>94</v>
      </c>
      <c r="O2012" t="s">
        <v>48</v>
      </c>
      <c r="P2012" t="s">
        <v>251</v>
      </c>
      <c r="S2012" t="s">
        <v>252</v>
      </c>
      <c r="V2012" t="s">
        <v>48</v>
      </c>
      <c r="W2012" t="s">
        <v>54</v>
      </c>
      <c r="X2012" t="s">
        <v>148</v>
      </c>
      <c r="Y2012" t="s">
        <v>54</v>
      </c>
      <c r="Z2012" t="s">
        <v>3692</v>
      </c>
      <c r="AA2012" t="s">
        <v>54</v>
      </c>
      <c r="AB2012" t="s">
        <v>57</v>
      </c>
      <c r="AC2012" t="s">
        <v>3693</v>
      </c>
      <c r="AH2012">
        <f t="shared" si="341"/>
        <v>0</v>
      </c>
      <c r="AI2012">
        <f t="shared" si="342"/>
        <v>0</v>
      </c>
      <c r="AJ2012">
        <f t="shared" si="343"/>
        <v>1</v>
      </c>
      <c r="AK2012">
        <v>1</v>
      </c>
      <c r="AL2012" s="8">
        <f t="shared" si="344"/>
        <v>94</v>
      </c>
      <c r="AM2012" s="8">
        <f t="shared" si="345"/>
        <v>0.11666666666666667</v>
      </c>
      <c r="AN2012" s="8">
        <f t="shared" si="346"/>
        <v>250.76666666666665</v>
      </c>
      <c r="AO2012" s="8">
        <f>Table1[[#This Row],[L1 Worked Time]]+Table1[[#This Row],[Idle Time]]+Table1[[#This Row],[L1 Pend Time]]</f>
        <v>344.88333333333333</v>
      </c>
      <c r="AP2012" s="1" t="str">
        <f t="shared" si="347"/>
        <v>Thu</v>
      </c>
      <c r="AQ2012" s="6">
        <f>INT(Table1[[#This Row],[Create Date]])</f>
        <v>45057</v>
      </c>
      <c r="AR2012" s="2">
        <f t="shared" si="348"/>
        <v>45057</v>
      </c>
      <c r="AS2012" s="1" t="str">
        <f t="shared" si="349"/>
        <v>09:50:03</v>
      </c>
      <c r="AT2012" s="1" t="str">
        <f t="shared" si="350"/>
        <v>Week-2</v>
      </c>
      <c r="AU2012" s="3">
        <f t="shared" si="351"/>
        <v>0.375</v>
      </c>
      <c r="AW2012">
        <v>0.11666666666666667</v>
      </c>
      <c r="AX2012">
        <v>94</v>
      </c>
      <c r="AY2012">
        <v>250.76666666666665</v>
      </c>
    </row>
    <row r="2013" spans="1:51" x14ac:dyDescent="0.25">
      <c r="A2013">
        <v>10179</v>
      </c>
      <c r="B2013" t="s">
        <v>41</v>
      </c>
      <c r="C2013" t="s">
        <v>60</v>
      </c>
      <c r="D2013" t="s">
        <v>43</v>
      </c>
      <c r="E2013" t="s">
        <v>364</v>
      </c>
      <c r="F2013" t="s">
        <v>3694</v>
      </c>
      <c r="G2013" t="s">
        <v>181</v>
      </c>
      <c r="H2013" t="s">
        <v>72</v>
      </c>
      <c r="I2013" t="s">
        <v>72</v>
      </c>
      <c r="J2013" t="s">
        <v>112</v>
      </c>
      <c r="K2013" t="s">
        <v>366</v>
      </c>
      <c r="L2013" t="s">
        <v>50</v>
      </c>
      <c r="M2013" t="s">
        <v>122</v>
      </c>
      <c r="N2013">
        <v>7</v>
      </c>
      <c r="O2013" t="s">
        <v>48</v>
      </c>
      <c r="P2013" t="s">
        <v>52</v>
      </c>
      <c r="T2013" t="s">
        <v>105</v>
      </c>
      <c r="V2013" t="s">
        <v>48</v>
      </c>
      <c r="W2013" t="s">
        <v>54</v>
      </c>
      <c r="X2013" t="s">
        <v>435</v>
      </c>
      <c r="Y2013" t="s">
        <v>54</v>
      </c>
      <c r="Z2013" t="s">
        <v>545</v>
      </c>
      <c r="AA2013" t="s">
        <v>54</v>
      </c>
      <c r="AB2013" t="s">
        <v>57</v>
      </c>
      <c r="AC2013" t="s">
        <v>2643</v>
      </c>
      <c r="AH2013">
        <f t="shared" si="341"/>
        <v>0</v>
      </c>
      <c r="AI2013">
        <f t="shared" si="342"/>
        <v>1</v>
      </c>
      <c r="AJ2013" t="str">
        <f t="shared" si="343"/>
        <v/>
      </c>
      <c r="AK2013">
        <v>1</v>
      </c>
      <c r="AL2013" s="8">
        <f t="shared" si="344"/>
        <v>7</v>
      </c>
      <c r="AM2013" s="8">
        <f t="shared" si="345"/>
        <v>0.21666666666666667</v>
      </c>
      <c r="AN2013" s="8">
        <f t="shared" si="346"/>
        <v>71.233333333333334</v>
      </c>
      <c r="AO2013" s="8">
        <f>Table1[[#This Row],[L1 Worked Time]]+Table1[[#This Row],[Idle Time]]+Table1[[#This Row],[L1 Pend Time]]</f>
        <v>78.45</v>
      </c>
      <c r="AP2013" s="1" t="str">
        <f t="shared" si="347"/>
        <v>Thu</v>
      </c>
      <c r="AQ2013" s="6">
        <f>INT(Table1[[#This Row],[Create Date]])</f>
        <v>45057</v>
      </c>
      <c r="AR2013" s="2">
        <f t="shared" si="348"/>
        <v>45057</v>
      </c>
      <c r="AS2013" s="1" t="str">
        <f t="shared" si="349"/>
        <v>09:40:06</v>
      </c>
      <c r="AT2013" s="1" t="str">
        <f t="shared" si="350"/>
        <v>Week-2</v>
      </c>
      <c r="AU2013" s="3">
        <f t="shared" si="351"/>
        <v>0.375</v>
      </c>
      <c r="AW2013">
        <v>0.21666666666666667</v>
      </c>
      <c r="AX2013">
        <v>7</v>
      </c>
      <c r="AY2013">
        <v>71.233333333333334</v>
      </c>
    </row>
    <row r="2014" spans="1:51" x14ac:dyDescent="0.25">
      <c r="A2014">
        <v>10178</v>
      </c>
      <c r="B2014" t="s">
        <v>41</v>
      </c>
      <c r="C2014" t="s">
        <v>60</v>
      </c>
      <c r="D2014" t="s">
        <v>43</v>
      </c>
      <c r="E2014" t="s">
        <v>364</v>
      </c>
      <c r="F2014" t="s">
        <v>3695</v>
      </c>
      <c r="G2014" t="s">
        <v>181</v>
      </c>
      <c r="H2014" t="s">
        <v>72</v>
      </c>
      <c r="I2014" t="s">
        <v>72</v>
      </c>
      <c r="J2014" t="s">
        <v>112</v>
      </c>
      <c r="K2014" t="s">
        <v>366</v>
      </c>
      <c r="L2014" t="s">
        <v>50</v>
      </c>
      <c r="M2014" t="s">
        <v>122</v>
      </c>
      <c r="N2014">
        <v>12</v>
      </c>
      <c r="O2014" t="s">
        <v>48</v>
      </c>
      <c r="P2014" t="s">
        <v>52</v>
      </c>
      <c r="T2014" t="s">
        <v>105</v>
      </c>
      <c r="V2014" t="s">
        <v>48</v>
      </c>
      <c r="W2014" t="s">
        <v>54</v>
      </c>
      <c r="X2014" t="s">
        <v>148</v>
      </c>
      <c r="Y2014" t="s">
        <v>54</v>
      </c>
      <c r="Z2014" t="s">
        <v>3696</v>
      </c>
      <c r="AA2014" t="s">
        <v>54</v>
      </c>
      <c r="AB2014" t="s">
        <v>57</v>
      </c>
      <c r="AC2014" t="s">
        <v>3697</v>
      </c>
      <c r="AH2014">
        <f t="shared" si="341"/>
        <v>0</v>
      </c>
      <c r="AI2014">
        <f t="shared" si="342"/>
        <v>1</v>
      </c>
      <c r="AJ2014" t="str">
        <f t="shared" si="343"/>
        <v/>
      </c>
      <c r="AK2014">
        <v>1</v>
      </c>
      <c r="AL2014" s="8">
        <f t="shared" si="344"/>
        <v>12</v>
      </c>
      <c r="AM2014" s="8">
        <f t="shared" si="345"/>
        <v>0.11666666666666667</v>
      </c>
      <c r="AN2014" s="8">
        <f t="shared" si="346"/>
        <v>66.016666666666666</v>
      </c>
      <c r="AO2014" s="8">
        <f>Table1[[#This Row],[L1 Worked Time]]+Table1[[#This Row],[Idle Time]]+Table1[[#This Row],[L1 Pend Time]]</f>
        <v>78.133333333333326</v>
      </c>
      <c r="AP2014" s="1" t="str">
        <f t="shared" si="347"/>
        <v>Thu</v>
      </c>
      <c r="AQ2014" s="6">
        <f>INT(Table1[[#This Row],[Create Date]])</f>
        <v>45057</v>
      </c>
      <c r="AR2014" s="2">
        <f t="shared" si="348"/>
        <v>45057</v>
      </c>
      <c r="AS2014" s="1" t="str">
        <f t="shared" si="349"/>
        <v>09:40:04</v>
      </c>
      <c r="AT2014" s="1" t="str">
        <f t="shared" si="350"/>
        <v>Week-2</v>
      </c>
      <c r="AU2014" s="3">
        <f t="shared" si="351"/>
        <v>0.375</v>
      </c>
      <c r="AW2014">
        <v>0.11666666666666667</v>
      </c>
      <c r="AX2014">
        <v>12</v>
      </c>
      <c r="AY2014">
        <v>66.016666666666666</v>
      </c>
    </row>
    <row r="2015" spans="1:51" x14ac:dyDescent="0.25">
      <c r="A2015">
        <v>10177</v>
      </c>
      <c r="B2015" t="s">
        <v>59</v>
      </c>
      <c r="C2015" t="s">
        <v>42</v>
      </c>
      <c r="D2015" t="s">
        <v>43</v>
      </c>
      <c r="E2015" t="s">
        <v>3698</v>
      </c>
      <c r="F2015" t="s">
        <v>3699</v>
      </c>
      <c r="G2015" t="s">
        <v>2165</v>
      </c>
      <c r="H2015" t="s">
        <v>47</v>
      </c>
      <c r="I2015" t="s">
        <v>63</v>
      </c>
      <c r="J2015" t="s">
        <v>48</v>
      </c>
      <c r="K2015" t="s">
        <v>167</v>
      </c>
      <c r="L2015" t="s">
        <v>50</v>
      </c>
      <c r="M2015" t="s">
        <v>51</v>
      </c>
      <c r="N2015">
        <v>135</v>
      </c>
      <c r="O2015" t="s">
        <v>48</v>
      </c>
      <c r="P2015" t="s">
        <v>52</v>
      </c>
      <c r="T2015" t="s">
        <v>105</v>
      </c>
      <c r="V2015" t="s">
        <v>48</v>
      </c>
      <c r="W2015" t="s">
        <v>54</v>
      </c>
      <c r="X2015" t="s">
        <v>125</v>
      </c>
      <c r="Y2015" t="s">
        <v>54</v>
      </c>
      <c r="Z2015" t="s">
        <v>3700</v>
      </c>
      <c r="AA2015" t="s">
        <v>54</v>
      </c>
      <c r="AB2015" t="s">
        <v>57</v>
      </c>
      <c r="AC2015" t="s">
        <v>3701</v>
      </c>
      <c r="AH2015">
        <f t="shared" si="341"/>
        <v>0</v>
      </c>
      <c r="AI2015">
        <f t="shared" si="342"/>
        <v>0</v>
      </c>
      <c r="AJ2015">
        <f t="shared" si="343"/>
        <v>1</v>
      </c>
      <c r="AK2015">
        <v>1</v>
      </c>
      <c r="AL2015" s="8">
        <f t="shared" si="344"/>
        <v>135</v>
      </c>
      <c r="AM2015" s="8">
        <f t="shared" si="345"/>
        <v>0.23333333333333334</v>
      </c>
      <c r="AN2015" s="8">
        <f t="shared" si="346"/>
        <v>17.649999999999999</v>
      </c>
      <c r="AO2015" s="8">
        <f>Table1[[#This Row],[L1 Worked Time]]+Table1[[#This Row],[Idle Time]]+Table1[[#This Row],[L1 Pend Time]]</f>
        <v>152.88333333333333</v>
      </c>
      <c r="AP2015" s="1" t="str">
        <f t="shared" si="347"/>
        <v>Thu</v>
      </c>
      <c r="AQ2015" s="6">
        <f>INT(Table1[[#This Row],[Create Date]])</f>
        <v>45057</v>
      </c>
      <c r="AR2015" s="2">
        <f t="shared" si="348"/>
        <v>45057</v>
      </c>
      <c r="AS2015" s="1" t="str">
        <f t="shared" si="349"/>
        <v>09:30:03</v>
      </c>
      <c r="AT2015" s="1" t="str">
        <f t="shared" si="350"/>
        <v>Week-2</v>
      </c>
      <c r="AU2015" s="3">
        <f t="shared" si="351"/>
        <v>0.375</v>
      </c>
      <c r="AW2015">
        <v>0.23333333333333334</v>
      </c>
      <c r="AX2015">
        <v>135</v>
      </c>
      <c r="AY2015">
        <v>17.649999999999999</v>
      </c>
    </row>
    <row r="2016" spans="1:51" x14ac:dyDescent="0.25">
      <c r="A2016">
        <v>10176</v>
      </c>
      <c r="B2016" t="s">
        <v>41</v>
      </c>
      <c r="C2016" t="s">
        <v>60</v>
      </c>
      <c r="D2016" t="s">
        <v>43</v>
      </c>
      <c r="E2016" t="s">
        <v>110</v>
      </c>
      <c r="F2016" t="s">
        <v>3702</v>
      </c>
      <c r="G2016" t="s">
        <v>129</v>
      </c>
      <c r="H2016" t="s">
        <v>63</v>
      </c>
      <c r="I2016" t="s">
        <v>63</v>
      </c>
      <c r="J2016" t="s">
        <v>112</v>
      </c>
      <c r="K2016" t="s">
        <v>141</v>
      </c>
      <c r="L2016" t="s">
        <v>50</v>
      </c>
      <c r="M2016" t="s">
        <v>114</v>
      </c>
      <c r="N2016">
        <v>65</v>
      </c>
      <c r="O2016" t="s">
        <v>48</v>
      </c>
      <c r="P2016" t="s">
        <v>52</v>
      </c>
      <c r="T2016" t="s">
        <v>105</v>
      </c>
      <c r="V2016" t="s">
        <v>48</v>
      </c>
      <c r="W2016" t="s">
        <v>54</v>
      </c>
      <c r="X2016" t="s">
        <v>913</v>
      </c>
      <c r="Y2016" t="s">
        <v>54</v>
      </c>
      <c r="Z2016" t="s">
        <v>3703</v>
      </c>
      <c r="AA2016" t="s">
        <v>54</v>
      </c>
      <c r="AB2016" t="s">
        <v>57</v>
      </c>
      <c r="AC2016" t="s">
        <v>3704</v>
      </c>
      <c r="AH2016">
        <f t="shared" si="341"/>
        <v>0</v>
      </c>
      <c r="AI2016">
        <f t="shared" si="342"/>
        <v>1</v>
      </c>
      <c r="AJ2016" t="str">
        <f t="shared" si="343"/>
        <v/>
      </c>
      <c r="AK2016">
        <v>1</v>
      </c>
      <c r="AL2016" s="8">
        <f t="shared" si="344"/>
        <v>65</v>
      </c>
      <c r="AM2016" s="8">
        <f t="shared" si="345"/>
        <v>0.35</v>
      </c>
      <c r="AN2016" s="8">
        <f t="shared" si="346"/>
        <v>109.36666666666666</v>
      </c>
      <c r="AO2016" s="8">
        <f>Table1[[#This Row],[L1 Worked Time]]+Table1[[#This Row],[Idle Time]]+Table1[[#This Row],[L1 Pend Time]]</f>
        <v>174.71666666666664</v>
      </c>
      <c r="AP2016" s="1" t="str">
        <f t="shared" si="347"/>
        <v>Thu</v>
      </c>
      <c r="AQ2016" s="6">
        <f>INT(Table1[[#This Row],[Create Date]])</f>
        <v>45057</v>
      </c>
      <c r="AR2016" s="2">
        <f t="shared" si="348"/>
        <v>45057</v>
      </c>
      <c r="AS2016" s="1" t="str">
        <f t="shared" si="349"/>
        <v>09:10:06</v>
      </c>
      <c r="AT2016" s="1" t="str">
        <f t="shared" si="350"/>
        <v>Week-2</v>
      </c>
      <c r="AU2016" s="3">
        <f t="shared" si="351"/>
        <v>0.375</v>
      </c>
      <c r="AW2016">
        <v>0.35</v>
      </c>
      <c r="AX2016">
        <v>65</v>
      </c>
      <c r="AY2016">
        <v>109.36666666666666</v>
      </c>
    </row>
    <row r="2017" spans="1:51" x14ac:dyDescent="0.25">
      <c r="A2017">
        <v>10175</v>
      </c>
      <c r="B2017" t="s">
        <v>59</v>
      </c>
      <c r="C2017" t="s">
        <v>60</v>
      </c>
      <c r="D2017" t="s">
        <v>43</v>
      </c>
      <c r="E2017" t="s">
        <v>273</v>
      </c>
      <c r="F2017" t="s">
        <v>3705</v>
      </c>
      <c r="G2017" t="s">
        <v>181</v>
      </c>
      <c r="H2017" t="s">
        <v>72</v>
      </c>
      <c r="I2017" t="s">
        <v>72</v>
      </c>
      <c r="J2017" t="s">
        <v>64</v>
      </c>
      <c r="L2017" t="s">
        <v>50</v>
      </c>
      <c r="M2017" t="s">
        <v>65</v>
      </c>
      <c r="N2017">
        <v>54</v>
      </c>
      <c r="O2017" t="s">
        <v>48</v>
      </c>
      <c r="P2017" t="s">
        <v>66</v>
      </c>
      <c r="Q2017" t="s">
        <v>73</v>
      </c>
      <c r="V2017" t="s">
        <v>48</v>
      </c>
      <c r="W2017" t="s">
        <v>54</v>
      </c>
      <c r="X2017" t="s">
        <v>359</v>
      </c>
      <c r="Y2017" t="s">
        <v>54</v>
      </c>
      <c r="Z2017" t="s">
        <v>3706</v>
      </c>
      <c r="AA2017" t="s">
        <v>54</v>
      </c>
      <c r="AB2017" t="s">
        <v>57</v>
      </c>
      <c r="AC2017" t="s">
        <v>3707</v>
      </c>
      <c r="AH2017">
        <f t="shared" si="341"/>
        <v>0</v>
      </c>
      <c r="AI2017">
        <f t="shared" si="342"/>
        <v>1</v>
      </c>
      <c r="AJ2017" t="str">
        <f t="shared" si="343"/>
        <v/>
      </c>
      <c r="AK2017">
        <v>1</v>
      </c>
      <c r="AL2017" s="8">
        <f t="shared" si="344"/>
        <v>54</v>
      </c>
      <c r="AM2017" s="8">
        <f t="shared" si="345"/>
        <v>0.2</v>
      </c>
      <c r="AN2017" s="8">
        <f t="shared" si="346"/>
        <v>70.083333333333343</v>
      </c>
      <c r="AO2017" s="8">
        <f>Table1[[#This Row],[L1 Worked Time]]+Table1[[#This Row],[Idle Time]]+Table1[[#This Row],[L1 Pend Time]]</f>
        <v>124.28333333333335</v>
      </c>
      <c r="AP2017" s="1" t="str">
        <f t="shared" si="347"/>
        <v>Thu</v>
      </c>
      <c r="AQ2017" s="6">
        <f>INT(Table1[[#This Row],[Create Date]])</f>
        <v>45057</v>
      </c>
      <c r="AR2017" s="2">
        <f t="shared" si="348"/>
        <v>45057</v>
      </c>
      <c r="AS2017" s="1" t="str">
        <f t="shared" si="349"/>
        <v>08:40:05</v>
      </c>
      <c r="AT2017" s="1" t="str">
        <f t="shared" si="350"/>
        <v>Week-2</v>
      </c>
      <c r="AU2017" s="3">
        <f t="shared" si="351"/>
        <v>0.33333333333333331</v>
      </c>
      <c r="AW2017">
        <v>0.2</v>
      </c>
      <c r="AX2017">
        <v>54</v>
      </c>
      <c r="AY2017">
        <v>70.083333333333343</v>
      </c>
    </row>
    <row r="2018" spans="1:51" x14ac:dyDescent="0.25">
      <c r="A2018">
        <v>10174</v>
      </c>
      <c r="B2018" t="s">
        <v>41</v>
      </c>
      <c r="C2018" t="s">
        <v>60</v>
      </c>
      <c r="D2018" t="s">
        <v>43</v>
      </c>
      <c r="E2018" t="s">
        <v>110</v>
      </c>
      <c r="F2018" t="s">
        <v>3708</v>
      </c>
      <c r="G2018" t="s">
        <v>140</v>
      </c>
      <c r="H2018" t="s">
        <v>63</v>
      </c>
      <c r="I2018" t="s">
        <v>63</v>
      </c>
      <c r="J2018" t="s">
        <v>112</v>
      </c>
      <c r="K2018" t="s">
        <v>113</v>
      </c>
      <c r="L2018" t="s">
        <v>50</v>
      </c>
      <c r="M2018" t="s">
        <v>51</v>
      </c>
      <c r="N2018">
        <v>113</v>
      </c>
      <c r="O2018" t="s">
        <v>48</v>
      </c>
      <c r="P2018" t="s">
        <v>52</v>
      </c>
      <c r="T2018" t="s">
        <v>105</v>
      </c>
      <c r="V2018" t="s">
        <v>48</v>
      </c>
      <c r="W2018" t="s">
        <v>54</v>
      </c>
      <c r="X2018" t="s">
        <v>142</v>
      </c>
      <c r="Y2018" t="s">
        <v>54</v>
      </c>
      <c r="Z2018" t="s">
        <v>3709</v>
      </c>
      <c r="AA2018" t="s">
        <v>54</v>
      </c>
      <c r="AB2018" t="s">
        <v>57</v>
      </c>
      <c r="AC2018" t="s">
        <v>3710</v>
      </c>
      <c r="AH2018">
        <f t="shared" si="341"/>
        <v>0</v>
      </c>
      <c r="AI2018">
        <f t="shared" si="342"/>
        <v>1</v>
      </c>
      <c r="AJ2018" t="str">
        <f t="shared" si="343"/>
        <v/>
      </c>
      <c r="AK2018">
        <v>1</v>
      </c>
      <c r="AL2018" s="8">
        <f t="shared" si="344"/>
        <v>113</v>
      </c>
      <c r="AM2018" s="8">
        <f t="shared" si="345"/>
        <v>0.1</v>
      </c>
      <c r="AN2018" s="8">
        <f t="shared" si="346"/>
        <v>60.7</v>
      </c>
      <c r="AO2018" s="8">
        <f>Table1[[#This Row],[L1 Worked Time]]+Table1[[#This Row],[Idle Time]]+Table1[[#This Row],[L1 Pend Time]]</f>
        <v>173.8</v>
      </c>
      <c r="AP2018" s="1" t="str">
        <f t="shared" si="347"/>
        <v>Thu</v>
      </c>
      <c r="AQ2018" s="6">
        <f>INT(Table1[[#This Row],[Create Date]])</f>
        <v>45057</v>
      </c>
      <c r="AR2018" s="2">
        <f t="shared" si="348"/>
        <v>45057</v>
      </c>
      <c r="AS2018" s="1" t="str">
        <f t="shared" si="349"/>
        <v>06:50:07</v>
      </c>
      <c r="AT2018" s="1" t="str">
        <f t="shared" si="350"/>
        <v>Week-2</v>
      </c>
      <c r="AU2018" s="3">
        <f t="shared" si="351"/>
        <v>0.25</v>
      </c>
      <c r="AW2018">
        <v>0.1</v>
      </c>
      <c r="AX2018">
        <v>113</v>
      </c>
      <c r="AY2018">
        <v>60.7</v>
      </c>
    </row>
    <row r="2019" spans="1:51" x14ac:dyDescent="0.25">
      <c r="A2019">
        <v>10173</v>
      </c>
      <c r="B2019" t="s">
        <v>41</v>
      </c>
      <c r="C2019" t="s">
        <v>60</v>
      </c>
      <c r="D2019" t="s">
        <v>43</v>
      </c>
      <c r="E2019" t="s">
        <v>110</v>
      </c>
      <c r="F2019" t="s">
        <v>3711</v>
      </c>
      <c r="G2019" t="s">
        <v>120</v>
      </c>
      <c r="H2019" t="s">
        <v>63</v>
      </c>
      <c r="I2019" t="s">
        <v>63</v>
      </c>
      <c r="J2019" t="s">
        <v>112</v>
      </c>
      <c r="K2019" t="s">
        <v>113</v>
      </c>
      <c r="L2019" t="s">
        <v>50</v>
      </c>
      <c r="M2019" t="s">
        <v>51</v>
      </c>
      <c r="N2019">
        <v>63</v>
      </c>
      <c r="O2019" t="s">
        <v>48</v>
      </c>
      <c r="P2019" t="s">
        <v>52</v>
      </c>
      <c r="T2019" t="s">
        <v>105</v>
      </c>
      <c r="V2019" t="s">
        <v>48</v>
      </c>
      <c r="W2019" t="s">
        <v>54</v>
      </c>
      <c r="X2019" t="s">
        <v>148</v>
      </c>
      <c r="Y2019" t="s">
        <v>54</v>
      </c>
      <c r="Z2019" t="s">
        <v>3712</v>
      </c>
      <c r="AA2019" t="s">
        <v>54</v>
      </c>
      <c r="AB2019" t="s">
        <v>57</v>
      </c>
      <c r="AC2019" t="s">
        <v>3713</v>
      </c>
      <c r="AH2019">
        <f t="shared" si="341"/>
        <v>0</v>
      </c>
      <c r="AI2019">
        <f t="shared" si="342"/>
        <v>1</v>
      </c>
      <c r="AJ2019" t="str">
        <f t="shared" si="343"/>
        <v/>
      </c>
      <c r="AK2019">
        <v>1</v>
      </c>
      <c r="AL2019" s="8">
        <f t="shared" si="344"/>
        <v>62.999999999999993</v>
      </c>
      <c r="AM2019" s="8">
        <f t="shared" si="345"/>
        <v>0.11666666666666667</v>
      </c>
      <c r="AN2019" s="8">
        <f t="shared" si="346"/>
        <v>296.39999999999998</v>
      </c>
      <c r="AO2019" s="8">
        <f>Table1[[#This Row],[L1 Worked Time]]+Table1[[#This Row],[Idle Time]]+Table1[[#This Row],[L1 Pend Time]]</f>
        <v>359.51666666666665</v>
      </c>
      <c r="AP2019" s="1" t="str">
        <f t="shared" si="347"/>
        <v>Thu</v>
      </c>
      <c r="AQ2019" s="6">
        <f>INT(Table1[[#This Row],[Create Date]])</f>
        <v>45057</v>
      </c>
      <c r="AR2019" s="2">
        <f t="shared" si="348"/>
        <v>45057</v>
      </c>
      <c r="AS2019" s="1" t="str">
        <f t="shared" si="349"/>
        <v>06:50:06</v>
      </c>
      <c r="AT2019" s="1" t="str">
        <f t="shared" si="350"/>
        <v>Week-2</v>
      </c>
      <c r="AU2019" s="3">
        <f t="shared" si="351"/>
        <v>0.25</v>
      </c>
      <c r="AW2019">
        <v>0.11666666666666667</v>
      </c>
      <c r="AX2019">
        <v>62.999999999999993</v>
      </c>
      <c r="AY2019">
        <v>296.39999999999998</v>
      </c>
    </row>
    <row r="2020" spans="1:51" x14ac:dyDescent="0.25">
      <c r="A2020">
        <v>10172</v>
      </c>
      <c r="B2020" t="s">
        <v>59</v>
      </c>
      <c r="C2020" t="s">
        <v>42</v>
      </c>
      <c r="D2020" t="s">
        <v>43</v>
      </c>
      <c r="E2020" t="s">
        <v>165</v>
      </c>
      <c r="F2020" t="s">
        <v>3714</v>
      </c>
      <c r="G2020" t="s">
        <v>2165</v>
      </c>
      <c r="H2020" t="s">
        <v>47</v>
      </c>
      <c r="I2020" t="s">
        <v>63</v>
      </c>
      <c r="J2020" t="s">
        <v>48</v>
      </c>
      <c r="K2020" t="s">
        <v>167</v>
      </c>
      <c r="L2020" t="s">
        <v>50</v>
      </c>
      <c r="M2020" t="s">
        <v>51</v>
      </c>
      <c r="N2020">
        <v>53</v>
      </c>
      <c r="O2020" t="s">
        <v>48</v>
      </c>
      <c r="P2020" t="s">
        <v>52</v>
      </c>
      <c r="T2020" t="s">
        <v>105</v>
      </c>
      <c r="V2020" t="s">
        <v>48</v>
      </c>
      <c r="W2020" t="s">
        <v>54</v>
      </c>
      <c r="X2020" t="s">
        <v>148</v>
      </c>
      <c r="Y2020" t="s">
        <v>54</v>
      </c>
      <c r="Z2020" t="s">
        <v>3715</v>
      </c>
      <c r="AA2020" t="s">
        <v>54</v>
      </c>
      <c r="AB2020" t="s">
        <v>57</v>
      </c>
      <c r="AC2020" t="s">
        <v>3588</v>
      </c>
      <c r="AH2020">
        <f t="shared" si="341"/>
        <v>0</v>
      </c>
      <c r="AI2020">
        <f t="shared" si="342"/>
        <v>0</v>
      </c>
      <c r="AJ2020">
        <f t="shared" si="343"/>
        <v>1</v>
      </c>
      <c r="AK2020">
        <v>1</v>
      </c>
      <c r="AL2020" s="8">
        <f t="shared" si="344"/>
        <v>53</v>
      </c>
      <c r="AM2020" s="8">
        <f t="shared" si="345"/>
        <v>0.11666666666666667</v>
      </c>
      <c r="AN2020" s="8">
        <f t="shared" si="346"/>
        <v>199.20000000000002</v>
      </c>
      <c r="AO2020" s="8">
        <f>Table1[[#This Row],[L1 Worked Time]]+Table1[[#This Row],[Idle Time]]+Table1[[#This Row],[L1 Pend Time]]</f>
        <v>252.31666666666669</v>
      </c>
      <c r="AP2020" s="1" t="str">
        <f t="shared" si="347"/>
        <v>Thu</v>
      </c>
      <c r="AQ2020" s="6">
        <f>INT(Table1[[#This Row],[Create Date]])</f>
        <v>45057</v>
      </c>
      <c r="AR2020" s="2">
        <f t="shared" si="348"/>
        <v>45057</v>
      </c>
      <c r="AS2020" s="1" t="str">
        <f t="shared" si="349"/>
        <v>05:30:03</v>
      </c>
      <c r="AT2020" s="1" t="str">
        <f t="shared" si="350"/>
        <v>Week-2</v>
      </c>
      <c r="AU2020" s="3">
        <f t="shared" si="351"/>
        <v>0.20833333333333331</v>
      </c>
      <c r="AW2020">
        <v>0.11666666666666667</v>
      </c>
      <c r="AX2020">
        <v>53</v>
      </c>
      <c r="AY2020">
        <v>199.20000000000002</v>
      </c>
    </row>
    <row r="2021" spans="1:51" x14ac:dyDescent="0.25">
      <c r="A2021">
        <v>10171</v>
      </c>
      <c r="B2021" t="s">
        <v>59</v>
      </c>
      <c r="C2021" t="s">
        <v>60</v>
      </c>
      <c r="D2021" t="s">
        <v>43</v>
      </c>
      <c r="E2021" t="s">
        <v>1001</v>
      </c>
      <c r="F2021" t="s">
        <v>3716</v>
      </c>
      <c r="G2021" t="s">
        <v>140</v>
      </c>
      <c r="H2021" t="s">
        <v>72</v>
      </c>
      <c r="I2021" t="s">
        <v>72</v>
      </c>
      <c r="J2021" t="s">
        <v>64</v>
      </c>
      <c r="L2021" t="s">
        <v>50</v>
      </c>
      <c r="M2021" t="s">
        <v>65</v>
      </c>
      <c r="N2021">
        <v>76</v>
      </c>
      <c r="O2021" t="s">
        <v>48</v>
      </c>
      <c r="P2021" t="s">
        <v>66</v>
      </c>
      <c r="Q2021" t="s">
        <v>73</v>
      </c>
      <c r="V2021" t="s">
        <v>48</v>
      </c>
      <c r="W2021" t="s">
        <v>54</v>
      </c>
      <c r="X2021" t="s">
        <v>78</v>
      </c>
      <c r="Y2021" t="s">
        <v>54</v>
      </c>
      <c r="Z2021" t="s">
        <v>3717</v>
      </c>
      <c r="AA2021" t="s">
        <v>54</v>
      </c>
      <c r="AB2021" t="s">
        <v>57</v>
      </c>
      <c r="AC2021" t="s">
        <v>3718</v>
      </c>
      <c r="AH2021">
        <f t="shared" si="341"/>
        <v>0</v>
      </c>
      <c r="AI2021">
        <f t="shared" si="342"/>
        <v>1</v>
      </c>
      <c r="AJ2021" t="str">
        <f t="shared" si="343"/>
        <v/>
      </c>
      <c r="AK2021">
        <v>1</v>
      </c>
      <c r="AL2021" s="8">
        <f t="shared" si="344"/>
        <v>76</v>
      </c>
      <c r="AM2021" s="8">
        <f t="shared" si="345"/>
        <v>0.13333333333333333</v>
      </c>
      <c r="AN2021" s="8">
        <f t="shared" si="346"/>
        <v>78.25</v>
      </c>
      <c r="AO2021" s="8">
        <f>Table1[[#This Row],[L1 Worked Time]]+Table1[[#This Row],[Idle Time]]+Table1[[#This Row],[L1 Pend Time]]</f>
        <v>154.38333333333333</v>
      </c>
      <c r="AP2021" s="1" t="str">
        <f t="shared" si="347"/>
        <v>Thu</v>
      </c>
      <c r="AQ2021" s="6">
        <f>INT(Table1[[#This Row],[Create Date]])</f>
        <v>45057</v>
      </c>
      <c r="AR2021" s="2">
        <f t="shared" si="348"/>
        <v>45057</v>
      </c>
      <c r="AS2021" s="1" t="str">
        <f t="shared" si="349"/>
        <v>05:10:08</v>
      </c>
      <c r="AT2021" s="1" t="str">
        <f t="shared" si="350"/>
        <v>Week-2</v>
      </c>
      <c r="AU2021" s="3">
        <f t="shared" si="351"/>
        <v>0.20833333333333331</v>
      </c>
      <c r="AW2021">
        <v>0.13333333333333333</v>
      </c>
      <c r="AX2021">
        <v>76</v>
      </c>
      <c r="AY2021">
        <v>78.25</v>
      </c>
    </row>
    <row r="2022" spans="1:51" x14ac:dyDescent="0.25">
      <c r="A2022">
        <v>10170</v>
      </c>
      <c r="B2022" t="s">
        <v>371</v>
      </c>
      <c r="C2022" t="s">
        <v>60</v>
      </c>
      <c r="D2022" t="s">
        <v>43</v>
      </c>
      <c r="E2022" t="s">
        <v>3087</v>
      </c>
      <c r="F2022" t="s">
        <v>3719</v>
      </c>
      <c r="G2022" t="s">
        <v>129</v>
      </c>
      <c r="H2022" t="s">
        <v>63</v>
      </c>
      <c r="I2022" t="s">
        <v>63</v>
      </c>
      <c r="J2022" t="s">
        <v>48</v>
      </c>
      <c r="K2022" t="s">
        <v>3020</v>
      </c>
      <c r="L2022" t="s">
        <v>50</v>
      </c>
      <c r="M2022" t="s">
        <v>682</v>
      </c>
      <c r="N2022">
        <v>64</v>
      </c>
      <c r="O2022" t="s">
        <v>48</v>
      </c>
      <c r="P2022" t="s">
        <v>52</v>
      </c>
      <c r="T2022" t="s">
        <v>105</v>
      </c>
      <c r="V2022" t="s">
        <v>48</v>
      </c>
      <c r="W2022" t="s">
        <v>54</v>
      </c>
      <c r="X2022" t="s">
        <v>148</v>
      </c>
      <c r="Y2022" t="s">
        <v>54</v>
      </c>
      <c r="Z2022" t="s">
        <v>3720</v>
      </c>
      <c r="AA2022" t="s">
        <v>54</v>
      </c>
      <c r="AB2022" t="s">
        <v>57</v>
      </c>
      <c r="AC2022" t="s">
        <v>3721</v>
      </c>
      <c r="AH2022">
        <f t="shared" si="341"/>
        <v>0</v>
      </c>
      <c r="AI2022">
        <f t="shared" si="342"/>
        <v>1</v>
      </c>
      <c r="AJ2022" t="str">
        <f t="shared" si="343"/>
        <v/>
      </c>
      <c r="AK2022">
        <v>1</v>
      </c>
      <c r="AL2022" s="8">
        <f t="shared" si="344"/>
        <v>64</v>
      </c>
      <c r="AM2022" s="8">
        <f t="shared" si="345"/>
        <v>0.11666666666666667</v>
      </c>
      <c r="AN2022" s="8">
        <f t="shared" si="346"/>
        <v>214.76666666666665</v>
      </c>
      <c r="AO2022" s="8">
        <f>Table1[[#This Row],[L1 Worked Time]]+Table1[[#This Row],[Idle Time]]+Table1[[#This Row],[L1 Pend Time]]</f>
        <v>278.88333333333333</v>
      </c>
      <c r="AP2022" s="1" t="str">
        <f t="shared" si="347"/>
        <v>Thu</v>
      </c>
      <c r="AQ2022" s="6">
        <f>INT(Table1[[#This Row],[Create Date]])</f>
        <v>45057</v>
      </c>
      <c r="AR2022" s="2">
        <f t="shared" si="348"/>
        <v>45057</v>
      </c>
      <c r="AS2022" s="1" t="str">
        <f t="shared" si="349"/>
        <v>05:10:03</v>
      </c>
      <c r="AT2022" s="1" t="str">
        <f t="shared" si="350"/>
        <v>Week-2</v>
      </c>
      <c r="AU2022" s="3">
        <f t="shared" si="351"/>
        <v>0.20833333333333331</v>
      </c>
      <c r="AW2022">
        <v>0.11666666666666667</v>
      </c>
      <c r="AX2022">
        <v>64</v>
      </c>
      <c r="AY2022">
        <v>214.76666666666665</v>
      </c>
    </row>
    <row r="2023" spans="1:51" x14ac:dyDescent="0.25">
      <c r="A2023">
        <v>10169</v>
      </c>
      <c r="B2023" t="s">
        <v>59</v>
      </c>
      <c r="C2023" t="s">
        <v>60</v>
      </c>
      <c r="D2023" t="s">
        <v>43</v>
      </c>
      <c r="E2023" t="s">
        <v>828</v>
      </c>
      <c r="F2023" t="s">
        <v>3722</v>
      </c>
      <c r="G2023" t="s">
        <v>140</v>
      </c>
      <c r="H2023" t="s">
        <v>72</v>
      </c>
      <c r="I2023" t="s">
        <v>72</v>
      </c>
      <c r="J2023" t="s">
        <v>48</v>
      </c>
      <c r="K2023" t="s">
        <v>130</v>
      </c>
      <c r="L2023" t="s">
        <v>50</v>
      </c>
      <c r="M2023" t="s">
        <v>114</v>
      </c>
      <c r="N2023">
        <v>91</v>
      </c>
      <c r="O2023" t="s">
        <v>48</v>
      </c>
      <c r="P2023" t="s">
        <v>52</v>
      </c>
      <c r="T2023" t="s">
        <v>105</v>
      </c>
      <c r="V2023" t="s">
        <v>48</v>
      </c>
      <c r="W2023" t="s">
        <v>54</v>
      </c>
      <c r="X2023" t="s">
        <v>148</v>
      </c>
      <c r="Y2023" t="s">
        <v>54</v>
      </c>
      <c r="Z2023" t="s">
        <v>1206</v>
      </c>
      <c r="AA2023" t="s">
        <v>54</v>
      </c>
      <c r="AB2023" t="s">
        <v>57</v>
      </c>
      <c r="AC2023" t="s">
        <v>3723</v>
      </c>
      <c r="AH2023">
        <f t="shared" si="341"/>
        <v>0</v>
      </c>
      <c r="AI2023">
        <f t="shared" si="342"/>
        <v>1</v>
      </c>
      <c r="AJ2023" t="str">
        <f t="shared" si="343"/>
        <v/>
      </c>
      <c r="AK2023">
        <v>1</v>
      </c>
      <c r="AL2023" s="8">
        <f t="shared" si="344"/>
        <v>91</v>
      </c>
      <c r="AM2023" s="8">
        <f t="shared" si="345"/>
        <v>0.11666666666666667</v>
      </c>
      <c r="AN2023" s="8">
        <f t="shared" si="346"/>
        <v>111.1</v>
      </c>
      <c r="AO2023" s="8">
        <f>Table1[[#This Row],[L1 Worked Time]]+Table1[[#This Row],[Idle Time]]+Table1[[#This Row],[L1 Pend Time]]</f>
        <v>202.21666666666664</v>
      </c>
      <c r="AP2023" s="1" t="str">
        <f t="shared" si="347"/>
        <v>Thu</v>
      </c>
      <c r="AQ2023" s="6">
        <f>INT(Table1[[#This Row],[Create Date]])</f>
        <v>45057</v>
      </c>
      <c r="AR2023" s="2">
        <f t="shared" si="348"/>
        <v>45057</v>
      </c>
      <c r="AS2023" s="1" t="str">
        <f t="shared" si="349"/>
        <v>03:10:03</v>
      </c>
      <c r="AT2023" s="1" t="str">
        <f t="shared" si="350"/>
        <v>Week-2</v>
      </c>
      <c r="AU2023" s="3">
        <f t="shared" si="351"/>
        <v>0.125</v>
      </c>
      <c r="AW2023">
        <v>0.11666666666666667</v>
      </c>
      <c r="AX2023">
        <v>91</v>
      </c>
      <c r="AY2023">
        <v>111.1</v>
      </c>
    </row>
    <row r="2024" spans="1:51" x14ac:dyDescent="0.25">
      <c r="A2024">
        <v>10204</v>
      </c>
      <c r="B2024" t="s">
        <v>117</v>
      </c>
      <c r="C2024" t="s">
        <v>109</v>
      </c>
      <c r="D2024" t="s">
        <v>43</v>
      </c>
      <c r="E2024" t="s">
        <v>312</v>
      </c>
      <c r="F2024" t="s">
        <v>3624</v>
      </c>
      <c r="G2024" t="s">
        <v>82</v>
      </c>
      <c r="H2024" t="s">
        <v>47</v>
      </c>
      <c r="I2024" t="s">
        <v>47</v>
      </c>
      <c r="J2024" t="s">
        <v>112</v>
      </c>
      <c r="K2024" t="s">
        <v>121</v>
      </c>
      <c r="L2024" t="s">
        <v>50</v>
      </c>
      <c r="M2024" t="s">
        <v>114</v>
      </c>
      <c r="N2024">
        <v>37</v>
      </c>
      <c r="O2024" t="s">
        <v>48</v>
      </c>
      <c r="P2024" t="s">
        <v>52</v>
      </c>
      <c r="T2024" t="s">
        <v>105</v>
      </c>
      <c r="V2024" t="s">
        <v>48</v>
      </c>
      <c r="W2024" t="s">
        <v>54</v>
      </c>
      <c r="X2024" t="s">
        <v>78</v>
      </c>
      <c r="Y2024" t="s">
        <v>54</v>
      </c>
      <c r="Z2024" t="s">
        <v>3625</v>
      </c>
      <c r="AA2024" t="s">
        <v>54</v>
      </c>
      <c r="AB2024" t="s">
        <v>57</v>
      </c>
      <c r="AC2024" t="s">
        <v>3626</v>
      </c>
      <c r="AH2024">
        <f t="shared" si="341"/>
        <v>0</v>
      </c>
      <c r="AI2024">
        <f t="shared" si="342"/>
        <v>1</v>
      </c>
      <c r="AJ2024" t="str">
        <f t="shared" si="343"/>
        <v/>
      </c>
      <c r="AK2024">
        <v>1</v>
      </c>
      <c r="AL2024" s="8">
        <f t="shared" si="344"/>
        <v>37</v>
      </c>
      <c r="AM2024" s="8">
        <f t="shared" si="345"/>
        <v>0.13333333333333333</v>
      </c>
      <c r="AN2024" s="8">
        <f t="shared" si="346"/>
        <v>6.1500000000000012</v>
      </c>
      <c r="AO2024" s="8">
        <f>Table1[[#This Row],[L1 Worked Time]]+Table1[[#This Row],[Idle Time]]+Table1[[#This Row],[L1 Pend Time]]</f>
        <v>43.283333333333331</v>
      </c>
      <c r="AP2024" s="1" t="str">
        <f t="shared" si="347"/>
        <v>Fri</v>
      </c>
      <c r="AQ2024" s="6">
        <f>INT(Table1[[#This Row],[Create Date]])</f>
        <v>45058</v>
      </c>
      <c r="AR2024" s="2">
        <f t="shared" si="348"/>
        <v>45058</v>
      </c>
      <c r="AS2024" s="1" t="str">
        <f t="shared" si="349"/>
        <v>21:00:05</v>
      </c>
      <c r="AT2024" s="1" t="str">
        <f t="shared" si="350"/>
        <v>Week-2</v>
      </c>
      <c r="AU2024" s="3">
        <f t="shared" si="351"/>
        <v>0.875</v>
      </c>
      <c r="AW2024">
        <v>0.13333333333333333</v>
      </c>
      <c r="AX2024">
        <v>37</v>
      </c>
      <c r="AY2024">
        <v>6.1500000000000012</v>
      </c>
    </row>
    <row r="2025" spans="1:51" x14ac:dyDescent="0.25">
      <c r="A2025">
        <v>10203</v>
      </c>
      <c r="B2025" t="s">
        <v>117</v>
      </c>
      <c r="C2025" t="s">
        <v>109</v>
      </c>
      <c r="D2025" t="s">
        <v>43</v>
      </c>
      <c r="E2025" t="s">
        <v>217</v>
      </c>
      <c r="F2025" t="s">
        <v>3627</v>
      </c>
      <c r="G2025" t="s">
        <v>82</v>
      </c>
      <c r="H2025" t="s">
        <v>47</v>
      </c>
      <c r="I2025" t="s">
        <v>47</v>
      </c>
      <c r="J2025" t="s">
        <v>379</v>
      </c>
      <c r="K2025" t="s">
        <v>121</v>
      </c>
      <c r="L2025" t="s">
        <v>50</v>
      </c>
      <c r="M2025" t="s">
        <v>114</v>
      </c>
      <c r="N2025">
        <v>65</v>
      </c>
      <c r="O2025" t="s">
        <v>48</v>
      </c>
      <c r="P2025" t="s">
        <v>123</v>
      </c>
      <c r="R2025" t="s">
        <v>124</v>
      </c>
      <c r="V2025" t="s">
        <v>48</v>
      </c>
      <c r="W2025" t="s">
        <v>54</v>
      </c>
      <c r="X2025" t="s">
        <v>78</v>
      </c>
      <c r="Y2025" t="s">
        <v>54</v>
      </c>
      <c r="Z2025" t="s">
        <v>3628</v>
      </c>
      <c r="AA2025" t="s">
        <v>54</v>
      </c>
      <c r="AB2025" t="s">
        <v>57</v>
      </c>
      <c r="AC2025" t="s">
        <v>57</v>
      </c>
      <c r="AH2025">
        <f t="shared" si="341"/>
        <v>0</v>
      </c>
      <c r="AI2025">
        <f t="shared" si="342"/>
        <v>1</v>
      </c>
      <c r="AJ2025" t="str">
        <f t="shared" si="343"/>
        <v/>
      </c>
      <c r="AK2025">
        <v>1</v>
      </c>
      <c r="AL2025" s="8">
        <f t="shared" si="344"/>
        <v>65</v>
      </c>
      <c r="AM2025" s="8">
        <f t="shared" si="345"/>
        <v>0.13333333333333333</v>
      </c>
      <c r="AN2025" s="8">
        <f t="shared" si="346"/>
        <v>1.6666666666666666E-2</v>
      </c>
      <c r="AO2025" s="8">
        <f>Table1[[#This Row],[L1 Worked Time]]+Table1[[#This Row],[Idle Time]]+Table1[[#This Row],[L1 Pend Time]]</f>
        <v>65.150000000000006</v>
      </c>
      <c r="AP2025" s="1" t="str">
        <f t="shared" si="347"/>
        <v>Fri</v>
      </c>
      <c r="AQ2025" s="6">
        <f>INT(Table1[[#This Row],[Create Date]])</f>
        <v>45058</v>
      </c>
      <c r="AR2025" s="2">
        <f t="shared" si="348"/>
        <v>45058</v>
      </c>
      <c r="AS2025" s="1" t="str">
        <f t="shared" si="349"/>
        <v>18:10:05</v>
      </c>
      <c r="AT2025" s="1" t="str">
        <f t="shared" si="350"/>
        <v>Week-2</v>
      </c>
      <c r="AU2025" s="3">
        <f t="shared" si="351"/>
        <v>0.75</v>
      </c>
      <c r="AW2025">
        <v>0.13333333333333333</v>
      </c>
      <c r="AX2025">
        <v>65</v>
      </c>
      <c r="AY2025">
        <v>1.6666666666666666E-2</v>
      </c>
    </row>
    <row r="2026" spans="1:51" x14ac:dyDescent="0.25">
      <c r="A2026">
        <v>10202</v>
      </c>
      <c r="B2026" t="s">
        <v>41</v>
      </c>
      <c r="C2026" t="s">
        <v>60</v>
      </c>
      <c r="D2026" t="s">
        <v>43</v>
      </c>
      <c r="E2026" t="s">
        <v>175</v>
      </c>
      <c r="F2026" t="s">
        <v>3629</v>
      </c>
      <c r="G2026" t="s">
        <v>82</v>
      </c>
      <c r="H2026" t="s">
        <v>47</v>
      </c>
      <c r="I2026" t="s">
        <v>47</v>
      </c>
      <c r="J2026" t="s">
        <v>379</v>
      </c>
      <c r="K2026" t="s">
        <v>177</v>
      </c>
      <c r="L2026" t="s">
        <v>50</v>
      </c>
      <c r="M2026" t="s">
        <v>114</v>
      </c>
      <c r="N2026">
        <v>48</v>
      </c>
      <c r="O2026" t="s">
        <v>48</v>
      </c>
      <c r="P2026" t="s">
        <v>52</v>
      </c>
      <c r="T2026" t="s">
        <v>105</v>
      </c>
      <c r="V2026" t="s">
        <v>48</v>
      </c>
      <c r="W2026" t="s">
        <v>54</v>
      </c>
      <c r="X2026" t="s">
        <v>142</v>
      </c>
      <c r="Y2026" t="s">
        <v>54</v>
      </c>
      <c r="Z2026" t="s">
        <v>3630</v>
      </c>
      <c r="AA2026" t="s">
        <v>54</v>
      </c>
      <c r="AB2026" t="s">
        <v>57</v>
      </c>
      <c r="AC2026" t="s">
        <v>3337</v>
      </c>
      <c r="AH2026">
        <f t="shared" si="341"/>
        <v>0</v>
      </c>
      <c r="AI2026">
        <f t="shared" si="342"/>
        <v>1</v>
      </c>
      <c r="AJ2026" t="str">
        <f t="shared" si="343"/>
        <v/>
      </c>
      <c r="AK2026">
        <v>1</v>
      </c>
      <c r="AL2026" s="8">
        <f t="shared" si="344"/>
        <v>48</v>
      </c>
      <c r="AM2026" s="8">
        <f t="shared" si="345"/>
        <v>0.1</v>
      </c>
      <c r="AN2026" s="8">
        <f t="shared" si="346"/>
        <v>68.983333333333334</v>
      </c>
      <c r="AO2026" s="8">
        <f>Table1[[#This Row],[L1 Worked Time]]+Table1[[#This Row],[Idle Time]]+Table1[[#This Row],[L1 Pend Time]]</f>
        <v>117.08333333333334</v>
      </c>
      <c r="AP2026" s="1" t="str">
        <f t="shared" si="347"/>
        <v>Fri</v>
      </c>
      <c r="AQ2026" s="6">
        <f>INT(Table1[[#This Row],[Create Date]])</f>
        <v>45058</v>
      </c>
      <c r="AR2026" s="2">
        <f t="shared" si="348"/>
        <v>45058</v>
      </c>
      <c r="AS2026" s="1" t="str">
        <f t="shared" si="349"/>
        <v>17:50:05</v>
      </c>
      <c r="AT2026" s="1" t="str">
        <f t="shared" si="350"/>
        <v>Week-2</v>
      </c>
      <c r="AU2026" s="3">
        <f t="shared" si="351"/>
        <v>0.70833333333333326</v>
      </c>
      <c r="AW2026">
        <v>0.1</v>
      </c>
      <c r="AX2026">
        <v>48</v>
      </c>
      <c r="AY2026">
        <v>68.983333333333334</v>
      </c>
    </row>
    <row r="2027" spans="1:51" x14ac:dyDescent="0.25">
      <c r="A2027">
        <v>10201</v>
      </c>
      <c r="B2027" t="s">
        <v>59</v>
      </c>
      <c r="C2027" t="s">
        <v>60</v>
      </c>
      <c r="D2027" t="s">
        <v>43</v>
      </c>
      <c r="E2027" t="s">
        <v>3576</v>
      </c>
      <c r="F2027" t="s">
        <v>3631</v>
      </c>
      <c r="G2027" t="s">
        <v>129</v>
      </c>
      <c r="H2027" t="s">
        <v>72</v>
      </c>
      <c r="I2027" t="s">
        <v>72</v>
      </c>
      <c r="J2027" t="s">
        <v>64</v>
      </c>
      <c r="L2027" t="s">
        <v>50</v>
      </c>
      <c r="M2027" t="s">
        <v>65</v>
      </c>
      <c r="N2027">
        <v>1</v>
      </c>
      <c r="O2027" t="s">
        <v>48</v>
      </c>
      <c r="P2027" t="s">
        <v>66</v>
      </c>
      <c r="Q2027" t="s">
        <v>73</v>
      </c>
      <c r="V2027" t="s">
        <v>48</v>
      </c>
      <c r="W2027" t="s">
        <v>54</v>
      </c>
      <c r="X2027" t="s">
        <v>1490</v>
      </c>
      <c r="Y2027" t="s">
        <v>54</v>
      </c>
      <c r="Z2027" t="s">
        <v>3632</v>
      </c>
      <c r="AA2027" t="s">
        <v>54</v>
      </c>
      <c r="AB2027" t="s">
        <v>57</v>
      </c>
      <c r="AC2027" t="s">
        <v>3633</v>
      </c>
      <c r="AH2027">
        <f t="shared" si="341"/>
        <v>0</v>
      </c>
      <c r="AI2027">
        <f t="shared" si="342"/>
        <v>1</v>
      </c>
      <c r="AJ2027" t="str">
        <f t="shared" si="343"/>
        <v/>
      </c>
      <c r="AK2027">
        <v>1</v>
      </c>
      <c r="AL2027" s="8">
        <f t="shared" si="344"/>
        <v>1</v>
      </c>
      <c r="AM2027" s="8">
        <f t="shared" si="345"/>
        <v>0.6166666666666667</v>
      </c>
      <c r="AN2027" s="8">
        <f t="shared" si="346"/>
        <v>603.98333333333335</v>
      </c>
      <c r="AO2027" s="8">
        <f>Table1[[#This Row],[L1 Worked Time]]+Table1[[#This Row],[Idle Time]]+Table1[[#This Row],[L1 Pend Time]]</f>
        <v>605.6</v>
      </c>
      <c r="AP2027" s="1" t="str">
        <f t="shared" si="347"/>
        <v>Fri</v>
      </c>
      <c r="AQ2027" s="6">
        <f>INT(Table1[[#This Row],[Create Date]])</f>
        <v>45058</v>
      </c>
      <c r="AR2027" s="2">
        <f t="shared" si="348"/>
        <v>45058</v>
      </c>
      <c r="AS2027" s="1" t="str">
        <f t="shared" si="349"/>
        <v>17:00:05</v>
      </c>
      <c r="AT2027" s="1" t="str">
        <f t="shared" si="350"/>
        <v>Week-2</v>
      </c>
      <c r="AU2027" s="3">
        <f t="shared" si="351"/>
        <v>0.70833333333333326</v>
      </c>
      <c r="AW2027">
        <v>0.6166666666666667</v>
      </c>
      <c r="AX2027">
        <v>1</v>
      </c>
      <c r="AY2027">
        <v>603.98333333333335</v>
      </c>
    </row>
    <row r="2028" spans="1:51" x14ac:dyDescent="0.25">
      <c r="A2028">
        <v>10200</v>
      </c>
      <c r="B2028" t="s">
        <v>41</v>
      </c>
      <c r="C2028" t="s">
        <v>60</v>
      </c>
      <c r="D2028" t="s">
        <v>43</v>
      </c>
      <c r="E2028" t="s">
        <v>110</v>
      </c>
      <c r="F2028" t="s">
        <v>3634</v>
      </c>
      <c r="G2028" t="s">
        <v>129</v>
      </c>
      <c r="H2028" t="s">
        <v>72</v>
      </c>
      <c r="I2028" t="s">
        <v>72</v>
      </c>
      <c r="J2028" t="s">
        <v>112</v>
      </c>
      <c r="K2028" t="s">
        <v>113</v>
      </c>
      <c r="L2028" t="s">
        <v>50</v>
      </c>
      <c r="M2028" t="s">
        <v>114</v>
      </c>
      <c r="N2028">
        <v>16</v>
      </c>
      <c r="O2028" t="s">
        <v>48</v>
      </c>
      <c r="P2028" t="s">
        <v>52</v>
      </c>
      <c r="T2028" t="s">
        <v>105</v>
      </c>
      <c r="V2028" t="s">
        <v>48</v>
      </c>
      <c r="W2028" t="s">
        <v>54</v>
      </c>
      <c r="X2028" t="s">
        <v>359</v>
      </c>
      <c r="Y2028" t="s">
        <v>54</v>
      </c>
      <c r="Z2028" t="s">
        <v>3635</v>
      </c>
      <c r="AA2028" t="s">
        <v>54</v>
      </c>
      <c r="AB2028" t="s">
        <v>57</v>
      </c>
      <c r="AC2028" t="s">
        <v>2707</v>
      </c>
      <c r="AH2028">
        <f t="shared" si="341"/>
        <v>0</v>
      </c>
      <c r="AI2028">
        <f t="shared" si="342"/>
        <v>1</v>
      </c>
      <c r="AJ2028" t="str">
        <f t="shared" si="343"/>
        <v/>
      </c>
      <c r="AK2028">
        <v>1</v>
      </c>
      <c r="AL2028" s="8">
        <f t="shared" si="344"/>
        <v>16</v>
      </c>
      <c r="AM2028" s="8">
        <f t="shared" si="345"/>
        <v>0.2</v>
      </c>
      <c r="AN2028" s="8">
        <f t="shared" si="346"/>
        <v>17.283333333333331</v>
      </c>
      <c r="AO2028" s="8">
        <f>Table1[[#This Row],[L1 Worked Time]]+Table1[[#This Row],[Idle Time]]+Table1[[#This Row],[L1 Pend Time]]</f>
        <v>33.483333333333334</v>
      </c>
      <c r="AP2028" s="1" t="str">
        <f t="shared" si="347"/>
        <v>Fri</v>
      </c>
      <c r="AQ2028" s="6">
        <f>INT(Table1[[#This Row],[Create Date]])</f>
        <v>45058</v>
      </c>
      <c r="AR2028" s="2">
        <f t="shared" si="348"/>
        <v>45058</v>
      </c>
      <c r="AS2028" s="1" t="str">
        <f t="shared" si="349"/>
        <v>15:40:11</v>
      </c>
      <c r="AT2028" s="1" t="str">
        <f t="shared" si="350"/>
        <v>Week-2</v>
      </c>
      <c r="AU2028" s="3">
        <f t="shared" si="351"/>
        <v>0.625</v>
      </c>
      <c r="AW2028">
        <v>0.2</v>
      </c>
      <c r="AX2028">
        <v>16</v>
      </c>
      <c r="AY2028">
        <v>17.283333333333331</v>
      </c>
    </row>
    <row r="2029" spans="1:51" x14ac:dyDescent="0.25">
      <c r="A2029">
        <v>10199</v>
      </c>
      <c r="B2029" t="s">
        <v>41</v>
      </c>
      <c r="C2029" t="s">
        <v>100</v>
      </c>
      <c r="D2029" t="s">
        <v>43</v>
      </c>
      <c r="E2029" t="s">
        <v>110</v>
      </c>
      <c r="F2029" t="s">
        <v>3636</v>
      </c>
      <c r="G2029" t="s">
        <v>77</v>
      </c>
      <c r="H2029" t="s">
        <v>47</v>
      </c>
      <c r="I2029" t="s">
        <v>47</v>
      </c>
      <c r="J2029" t="s">
        <v>112</v>
      </c>
      <c r="K2029" t="s">
        <v>113</v>
      </c>
      <c r="L2029" t="s">
        <v>50</v>
      </c>
      <c r="M2029" t="s">
        <v>114</v>
      </c>
      <c r="N2029">
        <v>106</v>
      </c>
      <c r="O2029" t="s">
        <v>48</v>
      </c>
      <c r="P2029" t="s">
        <v>52</v>
      </c>
      <c r="T2029" t="s">
        <v>105</v>
      </c>
      <c r="V2029" t="s">
        <v>48</v>
      </c>
      <c r="W2029" t="s">
        <v>54</v>
      </c>
      <c r="X2029" t="s">
        <v>89</v>
      </c>
      <c r="Y2029" t="s">
        <v>54</v>
      </c>
      <c r="Z2029" t="s">
        <v>3637</v>
      </c>
      <c r="AA2029" t="s">
        <v>54</v>
      </c>
      <c r="AB2029" t="s">
        <v>57</v>
      </c>
      <c r="AC2029" t="s">
        <v>57</v>
      </c>
      <c r="AH2029">
        <f t="shared" si="341"/>
        <v>0</v>
      </c>
      <c r="AI2029">
        <f t="shared" si="342"/>
        <v>1</v>
      </c>
      <c r="AJ2029" t="str">
        <f t="shared" si="343"/>
        <v/>
      </c>
      <c r="AK2029">
        <v>1</v>
      </c>
      <c r="AL2029" s="8">
        <f t="shared" si="344"/>
        <v>106</v>
      </c>
      <c r="AM2029" s="8">
        <f t="shared" si="345"/>
        <v>0.16666666666666666</v>
      </c>
      <c r="AN2029" s="8">
        <f t="shared" si="346"/>
        <v>1.6666666666666666E-2</v>
      </c>
      <c r="AO2029" s="8">
        <f>Table1[[#This Row],[L1 Worked Time]]+Table1[[#This Row],[Idle Time]]+Table1[[#This Row],[L1 Pend Time]]</f>
        <v>106.18333333333334</v>
      </c>
      <c r="AP2029" s="1" t="str">
        <f t="shared" si="347"/>
        <v>Fri</v>
      </c>
      <c r="AQ2029" s="6">
        <f>INT(Table1[[#This Row],[Create Date]])</f>
        <v>45058</v>
      </c>
      <c r="AR2029" s="2">
        <f t="shared" si="348"/>
        <v>45058</v>
      </c>
      <c r="AS2029" s="1" t="str">
        <f t="shared" si="349"/>
        <v>14:40:05</v>
      </c>
      <c r="AT2029" s="1" t="str">
        <f t="shared" si="350"/>
        <v>Week-2</v>
      </c>
      <c r="AU2029" s="3">
        <f t="shared" si="351"/>
        <v>0.58333333333333326</v>
      </c>
      <c r="AW2029">
        <v>0.16666666666666666</v>
      </c>
      <c r="AX2029">
        <v>106</v>
      </c>
      <c r="AY2029">
        <v>1.6666666666666666E-2</v>
      </c>
    </row>
    <row r="2030" spans="1:51" x14ac:dyDescent="0.25">
      <c r="A2030">
        <v>10198</v>
      </c>
      <c r="B2030" t="s">
        <v>59</v>
      </c>
      <c r="C2030" t="s">
        <v>60</v>
      </c>
      <c r="D2030" t="s">
        <v>43</v>
      </c>
      <c r="E2030" t="s">
        <v>836</v>
      </c>
      <c r="F2030" t="s">
        <v>3638</v>
      </c>
      <c r="G2030" t="s">
        <v>129</v>
      </c>
      <c r="H2030" t="s">
        <v>72</v>
      </c>
      <c r="I2030" t="s">
        <v>72</v>
      </c>
      <c r="J2030" t="s">
        <v>64</v>
      </c>
      <c r="L2030" t="s">
        <v>50</v>
      </c>
      <c r="M2030" t="s">
        <v>65</v>
      </c>
      <c r="N2030">
        <v>40</v>
      </c>
      <c r="O2030" t="s">
        <v>48</v>
      </c>
      <c r="P2030" t="s">
        <v>66</v>
      </c>
      <c r="Q2030" t="s">
        <v>73</v>
      </c>
      <c r="V2030" t="s">
        <v>48</v>
      </c>
      <c r="W2030" t="s">
        <v>54</v>
      </c>
      <c r="X2030" t="s">
        <v>359</v>
      </c>
      <c r="Y2030" t="s">
        <v>54</v>
      </c>
      <c r="Z2030" t="s">
        <v>3639</v>
      </c>
      <c r="AA2030" t="s">
        <v>54</v>
      </c>
      <c r="AB2030" t="s">
        <v>57</v>
      </c>
      <c r="AC2030" t="s">
        <v>3640</v>
      </c>
      <c r="AH2030">
        <f t="shared" si="341"/>
        <v>0</v>
      </c>
      <c r="AI2030">
        <f t="shared" si="342"/>
        <v>1</v>
      </c>
      <c r="AJ2030" t="str">
        <f t="shared" si="343"/>
        <v/>
      </c>
      <c r="AK2030">
        <v>1</v>
      </c>
      <c r="AL2030" s="8">
        <f t="shared" si="344"/>
        <v>40</v>
      </c>
      <c r="AM2030" s="8">
        <f t="shared" si="345"/>
        <v>0.2</v>
      </c>
      <c r="AN2030" s="8">
        <f t="shared" si="346"/>
        <v>23.716666666666665</v>
      </c>
      <c r="AO2030" s="8">
        <f>Table1[[#This Row],[L1 Worked Time]]+Table1[[#This Row],[Idle Time]]+Table1[[#This Row],[L1 Pend Time]]</f>
        <v>63.916666666666671</v>
      </c>
      <c r="AP2030" s="1" t="str">
        <f t="shared" si="347"/>
        <v>Fri</v>
      </c>
      <c r="AQ2030" s="6">
        <f>INT(Table1[[#This Row],[Create Date]])</f>
        <v>45058</v>
      </c>
      <c r="AR2030" s="2">
        <f t="shared" si="348"/>
        <v>45058</v>
      </c>
      <c r="AS2030" s="1" t="str">
        <f t="shared" si="349"/>
        <v>13:00:07</v>
      </c>
      <c r="AT2030" s="1" t="str">
        <f t="shared" si="350"/>
        <v>Week-2</v>
      </c>
      <c r="AU2030" s="3">
        <f t="shared" si="351"/>
        <v>0.54166666666666663</v>
      </c>
      <c r="AW2030">
        <v>0.2</v>
      </c>
      <c r="AX2030">
        <v>40</v>
      </c>
      <c r="AY2030">
        <v>23.716666666666665</v>
      </c>
    </row>
    <row r="2031" spans="1:51" x14ac:dyDescent="0.25">
      <c r="A2031">
        <v>10197</v>
      </c>
      <c r="B2031" t="s">
        <v>41</v>
      </c>
      <c r="C2031" t="s">
        <v>60</v>
      </c>
      <c r="D2031" t="s">
        <v>43</v>
      </c>
      <c r="E2031" t="s">
        <v>364</v>
      </c>
      <c r="F2031" t="s">
        <v>3641</v>
      </c>
      <c r="G2031" t="s">
        <v>181</v>
      </c>
      <c r="H2031" t="s">
        <v>63</v>
      </c>
      <c r="I2031" t="s">
        <v>63</v>
      </c>
      <c r="J2031" t="s">
        <v>112</v>
      </c>
      <c r="K2031" t="s">
        <v>366</v>
      </c>
      <c r="L2031" t="s">
        <v>50</v>
      </c>
      <c r="M2031" t="s">
        <v>122</v>
      </c>
      <c r="N2031">
        <v>24</v>
      </c>
      <c r="O2031" t="s">
        <v>48</v>
      </c>
      <c r="P2031" t="s">
        <v>52</v>
      </c>
      <c r="T2031" t="s">
        <v>105</v>
      </c>
      <c r="V2031" t="s">
        <v>48</v>
      </c>
      <c r="W2031" t="s">
        <v>54</v>
      </c>
      <c r="X2031" t="s">
        <v>55</v>
      </c>
      <c r="Y2031" t="s">
        <v>54</v>
      </c>
      <c r="Z2031" t="s">
        <v>3642</v>
      </c>
      <c r="AA2031" t="s">
        <v>54</v>
      </c>
      <c r="AB2031" t="s">
        <v>57</v>
      </c>
      <c r="AC2031" t="s">
        <v>3643</v>
      </c>
      <c r="AH2031">
        <f t="shared" si="341"/>
        <v>0</v>
      </c>
      <c r="AI2031">
        <f t="shared" si="342"/>
        <v>1</v>
      </c>
      <c r="AJ2031" t="str">
        <f t="shared" si="343"/>
        <v/>
      </c>
      <c r="AK2031">
        <v>1</v>
      </c>
      <c r="AL2031" s="8">
        <f t="shared" si="344"/>
        <v>24</v>
      </c>
      <c r="AM2031" s="8">
        <f t="shared" si="345"/>
        <v>0.15000000000000002</v>
      </c>
      <c r="AN2031" s="8">
        <f t="shared" si="346"/>
        <v>44.616666666666667</v>
      </c>
      <c r="AO2031" s="8">
        <f>Table1[[#This Row],[L1 Worked Time]]+Table1[[#This Row],[Idle Time]]+Table1[[#This Row],[L1 Pend Time]]</f>
        <v>68.766666666666666</v>
      </c>
      <c r="AP2031" s="1" t="str">
        <f t="shared" si="347"/>
        <v>Fri</v>
      </c>
      <c r="AQ2031" s="6">
        <f>INT(Table1[[#This Row],[Create Date]])</f>
        <v>45058</v>
      </c>
      <c r="AR2031" s="2">
        <f t="shared" si="348"/>
        <v>45058</v>
      </c>
      <c r="AS2031" s="1" t="str">
        <f t="shared" si="349"/>
        <v>12:00:09</v>
      </c>
      <c r="AT2031" s="1" t="str">
        <f t="shared" si="350"/>
        <v>Week-2</v>
      </c>
      <c r="AU2031" s="3">
        <f t="shared" si="351"/>
        <v>0.5</v>
      </c>
      <c r="AW2031">
        <v>0.15000000000000002</v>
      </c>
      <c r="AX2031">
        <v>24</v>
      </c>
      <c r="AY2031">
        <v>44.616666666666667</v>
      </c>
    </row>
    <row r="2032" spans="1:51" x14ac:dyDescent="0.25">
      <c r="A2032">
        <v>10196</v>
      </c>
      <c r="B2032" t="s">
        <v>41</v>
      </c>
      <c r="C2032" t="s">
        <v>60</v>
      </c>
      <c r="D2032" t="s">
        <v>43</v>
      </c>
      <c r="E2032" t="s">
        <v>364</v>
      </c>
      <c r="F2032" t="s">
        <v>3644</v>
      </c>
      <c r="G2032" t="s">
        <v>181</v>
      </c>
      <c r="H2032" t="s">
        <v>63</v>
      </c>
      <c r="I2032" t="s">
        <v>63</v>
      </c>
      <c r="J2032" t="s">
        <v>112</v>
      </c>
      <c r="K2032" t="s">
        <v>366</v>
      </c>
      <c r="L2032" t="s">
        <v>50</v>
      </c>
      <c r="M2032" t="s">
        <v>122</v>
      </c>
      <c r="N2032">
        <v>1</v>
      </c>
      <c r="O2032" t="s">
        <v>48</v>
      </c>
      <c r="P2032" t="s">
        <v>52</v>
      </c>
      <c r="T2032" t="s">
        <v>105</v>
      </c>
      <c r="V2032" t="s">
        <v>48</v>
      </c>
      <c r="W2032" t="s">
        <v>54</v>
      </c>
      <c r="X2032" t="s">
        <v>456</v>
      </c>
      <c r="Y2032" t="s">
        <v>54</v>
      </c>
      <c r="Z2032" t="s">
        <v>3333</v>
      </c>
      <c r="AA2032" t="s">
        <v>54</v>
      </c>
      <c r="AB2032" t="s">
        <v>57</v>
      </c>
      <c r="AC2032" t="s">
        <v>3645</v>
      </c>
      <c r="AH2032">
        <f t="shared" si="341"/>
        <v>0</v>
      </c>
      <c r="AI2032">
        <f t="shared" si="342"/>
        <v>1</v>
      </c>
      <c r="AJ2032" t="str">
        <f t="shared" si="343"/>
        <v/>
      </c>
      <c r="AK2032">
        <v>1</v>
      </c>
      <c r="AL2032" s="8">
        <f t="shared" si="344"/>
        <v>1</v>
      </c>
      <c r="AM2032" s="8">
        <f t="shared" si="345"/>
        <v>0.28333333333333333</v>
      </c>
      <c r="AN2032" s="8">
        <f t="shared" si="346"/>
        <v>69.516666666666666</v>
      </c>
      <c r="AO2032" s="8">
        <f>Table1[[#This Row],[L1 Worked Time]]+Table1[[#This Row],[Idle Time]]+Table1[[#This Row],[L1 Pend Time]]</f>
        <v>70.8</v>
      </c>
      <c r="AP2032" s="1" t="str">
        <f t="shared" si="347"/>
        <v>Fri</v>
      </c>
      <c r="AQ2032" s="6">
        <f>INT(Table1[[#This Row],[Create Date]])</f>
        <v>45058</v>
      </c>
      <c r="AR2032" s="2">
        <f t="shared" si="348"/>
        <v>45058</v>
      </c>
      <c r="AS2032" s="1" t="str">
        <f t="shared" si="349"/>
        <v>12:00:07</v>
      </c>
      <c r="AT2032" s="1" t="str">
        <f t="shared" si="350"/>
        <v>Week-2</v>
      </c>
      <c r="AU2032" s="3">
        <f t="shared" si="351"/>
        <v>0.5</v>
      </c>
      <c r="AW2032">
        <v>0.28333333333333333</v>
      </c>
      <c r="AX2032">
        <v>1</v>
      </c>
      <c r="AY2032">
        <v>69.516666666666666</v>
      </c>
    </row>
    <row r="2033" spans="1:51" x14ac:dyDescent="0.25">
      <c r="A2033">
        <v>10195</v>
      </c>
      <c r="B2033" t="s">
        <v>59</v>
      </c>
      <c r="C2033" t="s">
        <v>60</v>
      </c>
      <c r="D2033" t="s">
        <v>43</v>
      </c>
      <c r="E2033" t="s">
        <v>1673</v>
      </c>
      <c r="F2033" t="s">
        <v>3646</v>
      </c>
      <c r="G2033" t="s">
        <v>120</v>
      </c>
      <c r="H2033" t="s">
        <v>63</v>
      </c>
      <c r="I2033" t="s">
        <v>63</v>
      </c>
      <c r="J2033" t="s">
        <v>64</v>
      </c>
      <c r="L2033" t="s">
        <v>50</v>
      </c>
      <c r="M2033" t="s">
        <v>65</v>
      </c>
      <c r="N2033">
        <v>11</v>
      </c>
      <c r="O2033" t="s">
        <v>48</v>
      </c>
      <c r="P2033" t="s">
        <v>66</v>
      </c>
      <c r="Q2033" t="s">
        <v>67</v>
      </c>
      <c r="V2033" t="s">
        <v>48</v>
      </c>
      <c r="W2033" t="s">
        <v>54</v>
      </c>
      <c r="X2033" t="s">
        <v>254</v>
      </c>
      <c r="Y2033" t="s">
        <v>54</v>
      </c>
      <c r="Z2033" t="s">
        <v>3647</v>
      </c>
      <c r="AA2033" t="s">
        <v>54</v>
      </c>
      <c r="AB2033" t="s">
        <v>57</v>
      </c>
      <c r="AC2033" t="s">
        <v>3648</v>
      </c>
      <c r="AH2033">
        <f t="shared" si="341"/>
        <v>0</v>
      </c>
      <c r="AI2033">
        <f t="shared" si="342"/>
        <v>1</v>
      </c>
      <c r="AJ2033" t="str">
        <f t="shared" si="343"/>
        <v/>
      </c>
      <c r="AK2033">
        <v>1</v>
      </c>
      <c r="AL2033" s="8">
        <f t="shared" si="344"/>
        <v>11</v>
      </c>
      <c r="AM2033" s="8">
        <f t="shared" si="345"/>
        <v>0.38333333333333336</v>
      </c>
      <c r="AN2033" s="8">
        <f t="shared" si="346"/>
        <v>89.149999999999991</v>
      </c>
      <c r="AO2033" s="8">
        <f>Table1[[#This Row],[L1 Worked Time]]+Table1[[#This Row],[Idle Time]]+Table1[[#This Row],[L1 Pend Time]]</f>
        <v>100.53333333333333</v>
      </c>
      <c r="AP2033" s="1" t="str">
        <f t="shared" si="347"/>
        <v>Fri</v>
      </c>
      <c r="AQ2033" s="6">
        <f>INT(Table1[[#This Row],[Create Date]])</f>
        <v>45058</v>
      </c>
      <c r="AR2033" s="2">
        <f t="shared" si="348"/>
        <v>45058</v>
      </c>
      <c r="AS2033" s="1" t="str">
        <f t="shared" si="349"/>
        <v>10:30:05</v>
      </c>
      <c r="AT2033" s="1" t="str">
        <f t="shared" si="350"/>
        <v>Week-2</v>
      </c>
      <c r="AU2033" s="3">
        <f t="shared" si="351"/>
        <v>0.41666666666666663</v>
      </c>
      <c r="AW2033">
        <v>0.38333333333333336</v>
      </c>
      <c r="AX2033">
        <v>11</v>
      </c>
      <c r="AY2033">
        <v>89.149999999999991</v>
      </c>
    </row>
    <row r="2034" spans="1:51" x14ac:dyDescent="0.25">
      <c r="A2034">
        <v>10194</v>
      </c>
      <c r="B2034" t="s">
        <v>41</v>
      </c>
      <c r="C2034" t="s">
        <v>60</v>
      </c>
      <c r="D2034" t="s">
        <v>43</v>
      </c>
      <c r="E2034" t="s">
        <v>110</v>
      </c>
      <c r="F2034" t="s">
        <v>3649</v>
      </c>
      <c r="G2034" t="s">
        <v>77</v>
      </c>
      <c r="H2034" t="s">
        <v>63</v>
      </c>
      <c r="I2034" t="s">
        <v>63</v>
      </c>
      <c r="J2034" t="s">
        <v>112</v>
      </c>
      <c r="K2034" t="s">
        <v>141</v>
      </c>
      <c r="L2034" t="s">
        <v>50</v>
      </c>
      <c r="M2034" t="s">
        <v>114</v>
      </c>
      <c r="N2034">
        <v>57</v>
      </c>
      <c r="O2034" t="s">
        <v>48</v>
      </c>
      <c r="P2034" t="s">
        <v>52</v>
      </c>
      <c r="T2034" t="s">
        <v>105</v>
      </c>
      <c r="V2034" t="s">
        <v>48</v>
      </c>
      <c r="W2034" t="s">
        <v>54</v>
      </c>
      <c r="X2034" t="s">
        <v>148</v>
      </c>
      <c r="Y2034" t="s">
        <v>54</v>
      </c>
      <c r="Z2034" t="s">
        <v>3650</v>
      </c>
      <c r="AA2034" t="s">
        <v>54</v>
      </c>
      <c r="AB2034" t="s">
        <v>57</v>
      </c>
      <c r="AC2034" t="s">
        <v>3651</v>
      </c>
      <c r="AH2034">
        <f t="shared" si="341"/>
        <v>0</v>
      </c>
      <c r="AI2034">
        <f t="shared" si="342"/>
        <v>1</v>
      </c>
      <c r="AJ2034" t="str">
        <f t="shared" si="343"/>
        <v/>
      </c>
      <c r="AK2034">
        <v>1</v>
      </c>
      <c r="AL2034" s="8">
        <f t="shared" si="344"/>
        <v>57</v>
      </c>
      <c r="AM2034" s="8">
        <f t="shared" si="345"/>
        <v>0.11666666666666667</v>
      </c>
      <c r="AN2034" s="8">
        <f t="shared" si="346"/>
        <v>52.033333333333339</v>
      </c>
      <c r="AO2034" s="8">
        <f>Table1[[#This Row],[L1 Worked Time]]+Table1[[#This Row],[Idle Time]]+Table1[[#This Row],[L1 Pend Time]]</f>
        <v>109.15</v>
      </c>
      <c r="AP2034" s="1" t="str">
        <f t="shared" si="347"/>
        <v>Fri</v>
      </c>
      <c r="AQ2034" s="6">
        <f>INT(Table1[[#This Row],[Create Date]])</f>
        <v>45058</v>
      </c>
      <c r="AR2034" s="2">
        <f t="shared" si="348"/>
        <v>45058</v>
      </c>
      <c r="AS2034" s="1" t="str">
        <f t="shared" si="349"/>
        <v>10:00:04</v>
      </c>
      <c r="AT2034" s="1" t="str">
        <f t="shared" si="350"/>
        <v>Week-2</v>
      </c>
      <c r="AU2034" s="3">
        <f t="shared" si="351"/>
        <v>0.41666666666666663</v>
      </c>
      <c r="AW2034">
        <v>0.11666666666666667</v>
      </c>
      <c r="AX2034">
        <v>57</v>
      </c>
      <c r="AY2034">
        <v>52.033333333333339</v>
      </c>
    </row>
    <row r="2035" spans="1:51" x14ac:dyDescent="0.25">
      <c r="A2035">
        <v>10193</v>
      </c>
      <c r="B2035" t="s">
        <v>41</v>
      </c>
      <c r="C2035" t="s">
        <v>60</v>
      </c>
      <c r="D2035" t="s">
        <v>43</v>
      </c>
      <c r="E2035" t="s">
        <v>110</v>
      </c>
      <c r="F2035" t="s">
        <v>3652</v>
      </c>
      <c r="G2035" t="s">
        <v>77</v>
      </c>
      <c r="H2035" t="s">
        <v>63</v>
      </c>
      <c r="I2035" t="s">
        <v>63</v>
      </c>
      <c r="J2035" t="s">
        <v>112</v>
      </c>
      <c r="K2035" t="s">
        <v>141</v>
      </c>
      <c r="L2035" t="s">
        <v>50</v>
      </c>
      <c r="M2035" t="s">
        <v>114</v>
      </c>
      <c r="N2035">
        <v>84</v>
      </c>
      <c r="O2035" t="s">
        <v>48</v>
      </c>
      <c r="P2035" t="s">
        <v>52</v>
      </c>
      <c r="T2035" t="s">
        <v>105</v>
      </c>
      <c r="V2035" t="s">
        <v>48</v>
      </c>
      <c r="W2035" t="s">
        <v>54</v>
      </c>
      <c r="X2035" t="s">
        <v>55</v>
      </c>
      <c r="Y2035" t="s">
        <v>54</v>
      </c>
      <c r="Z2035" t="s">
        <v>406</v>
      </c>
      <c r="AA2035" t="s">
        <v>54</v>
      </c>
      <c r="AB2035" t="s">
        <v>57</v>
      </c>
      <c r="AC2035" t="s">
        <v>57</v>
      </c>
      <c r="AH2035">
        <f t="shared" si="341"/>
        <v>0</v>
      </c>
      <c r="AI2035">
        <f t="shared" si="342"/>
        <v>1</v>
      </c>
      <c r="AJ2035" t="str">
        <f t="shared" si="343"/>
        <v/>
      </c>
      <c r="AK2035">
        <v>1</v>
      </c>
      <c r="AL2035" s="8">
        <f t="shared" si="344"/>
        <v>84</v>
      </c>
      <c r="AM2035" s="8">
        <f t="shared" si="345"/>
        <v>0.15000000000000002</v>
      </c>
      <c r="AN2035" s="8">
        <f t="shared" si="346"/>
        <v>1.6666666666666666E-2</v>
      </c>
      <c r="AO2035" s="8">
        <f>Table1[[#This Row],[L1 Worked Time]]+Table1[[#This Row],[Idle Time]]+Table1[[#This Row],[L1 Pend Time]]</f>
        <v>84.166666666666671</v>
      </c>
      <c r="AP2035" s="1" t="str">
        <f t="shared" si="347"/>
        <v>Fri</v>
      </c>
      <c r="AQ2035" s="6">
        <f>INT(Table1[[#This Row],[Create Date]])</f>
        <v>45058</v>
      </c>
      <c r="AR2035" s="2">
        <f t="shared" si="348"/>
        <v>45058</v>
      </c>
      <c r="AS2035" s="1" t="str">
        <f t="shared" si="349"/>
        <v>09:20:05</v>
      </c>
      <c r="AT2035" s="1" t="str">
        <f t="shared" si="350"/>
        <v>Week-2</v>
      </c>
      <c r="AU2035" s="3">
        <f t="shared" si="351"/>
        <v>0.375</v>
      </c>
      <c r="AW2035">
        <v>0.15000000000000002</v>
      </c>
      <c r="AX2035">
        <v>84</v>
      </c>
      <c r="AY2035">
        <v>1.6666666666666666E-2</v>
      </c>
    </row>
    <row r="2036" spans="1:51" x14ac:dyDescent="0.25">
      <c r="A2036">
        <v>10192</v>
      </c>
      <c r="B2036" t="s">
        <v>59</v>
      </c>
      <c r="C2036" t="s">
        <v>60</v>
      </c>
      <c r="D2036" t="s">
        <v>43</v>
      </c>
      <c r="E2036" t="s">
        <v>1001</v>
      </c>
      <c r="F2036" t="s">
        <v>3653</v>
      </c>
      <c r="G2036" t="s">
        <v>140</v>
      </c>
      <c r="H2036" t="s">
        <v>72</v>
      </c>
      <c r="I2036" t="s">
        <v>72</v>
      </c>
      <c r="J2036" t="s">
        <v>64</v>
      </c>
      <c r="L2036" t="s">
        <v>50</v>
      </c>
      <c r="M2036" t="s">
        <v>65</v>
      </c>
      <c r="N2036">
        <v>25</v>
      </c>
      <c r="O2036" t="s">
        <v>48</v>
      </c>
      <c r="P2036" t="s">
        <v>66</v>
      </c>
      <c r="Q2036" t="s">
        <v>73</v>
      </c>
      <c r="V2036" t="s">
        <v>48</v>
      </c>
      <c r="W2036" t="s">
        <v>54</v>
      </c>
      <c r="X2036" t="s">
        <v>142</v>
      </c>
      <c r="Y2036" t="s">
        <v>54</v>
      </c>
      <c r="Z2036" t="s">
        <v>3654</v>
      </c>
      <c r="AA2036" t="s">
        <v>54</v>
      </c>
      <c r="AB2036" t="s">
        <v>57</v>
      </c>
      <c r="AC2036" t="s">
        <v>57</v>
      </c>
      <c r="AH2036">
        <f t="shared" si="341"/>
        <v>0</v>
      </c>
      <c r="AI2036">
        <f t="shared" si="342"/>
        <v>1</v>
      </c>
      <c r="AJ2036" t="str">
        <f t="shared" si="343"/>
        <v/>
      </c>
      <c r="AK2036">
        <v>1</v>
      </c>
      <c r="AL2036" s="8">
        <f t="shared" si="344"/>
        <v>25</v>
      </c>
      <c r="AM2036" s="8">
        <f t="shared" si="345"/>
        <v>0.1</v>
      </c>
      <c r="AN2036" s="8">
        <f t="shared" si="346"/>
        <v>1.6666666666666666E-2</v>
      </c>
      <c r="AO2036" s="8">
        <f>Table1[[#This Row],[L1 Worked Time]]+Table1[[#This Row],[Idle Time]]+Table1[[#This Row],[L1 Pend Time]]</f>
        <v>25.116666666666667</v>
      </c>
      <c r="AP2036" s="1" t="str">
        <f t="shared" si="347"/>
        <v>Fri</v>
      </c>
      <c r="AQ2036" s="6">
        <f>INT(Table1[[#This Row],[Create Date]])</f>
        <v>45058</v>
      </c>
      <c r="AR2036" s="2">
        <f t="shared" si="348"/>
        <v>45058</v>
      </c>
      <c r="AS2036" s="1" t="str">
        <f t="shared" si="349"/>
        <v>07:50:08</v>
      </c>
      <c r="AT2036" s="1" t="str">
        <f t="shared" si="350"/>
        <v>Week-2</v>
      </c>
      <c r="AU2036" s="3">
        <f t="shared" si="351"/>
        <v>0.29166666666666663</v>
      </c>
      <c r="AW2036">
        <v>0.1</v>
      </c>
      <c r="AX2036">
        <v>25</v>
      </c>
      <c r="AY2036">
        <v>1.6666666666666666E-2</v>
      </c>
    </row>
    <row r="2037" spans="1:51" x14ac:dyDescent="0.25">
      <c r="A2037">
        <v>10191</v>
      </c>
      <c r="B2037" t="s">
        <v>59</v>
      </c>
      <c r="C2037" t="s">
        <v>42</v>
      </c>
      <c r="D2037" t="s">
        <v>43</v>
      </c>
      <c r="E2037" t="s">
        <v>165</v>
      </c>
      <c r="F2037" t="s">
        <v>3655</v>
      </c>
      <c r="G2037" t="s">
        <v>2165</v>
      </c>
      <c r="H2037" t="s">
        <v>47</v>
      </c>
      <c r="I2037" t="s">
        <v>63</v>
      </c>
      <c r="J2037" t="s">
        <v>48</v>
      </c>
      <c r="K2037" t="s">
        <v>167</v>
      </c>
      <c r="L2037" t="s">
        <v>50</v>
      </c>
      <c r="M2037" t="s">
        <v>51</v>
      </c>
      <c r="N2037">
        <v>51</v>
      </c>
      <c r="O2037" t="s">
        <v>48</v>
      </c>
      <c r="P2037" t="s">
        <v>52</v>
      </c>
      <c r="T2037" t="s">
        <v>105</v>
      </c>
      <c r="V2037" t="s">
        <v>48</v>
      </c>
      <c r="W2037" t="s">
        <v>54</v>
      </c>
      <c r="X2037" t="s">
        <v>78</v>
      </c>
      <c r="Y2037" t="s">
        <v>54</v>
      </c>
      <c r="Z2037" t="s">
        <v>3656</v>
      </c>
      <c r="AA2037" t="s">
        <v>54</v>
      </c>
      <c r="AB2037" t="s">
        <v>57</v>
      </c>
      <c r="AC2037" t="s">
        <v>3657</v>
      </c>
      <c r="AH2037">
        <f t="shared" si="341"/>
        <v>0</v>
      </c>
      <c r="AI2037">
        <f t="shared" si="342"/>
        <v>0</v>
      </c>
      <c r="AJ2037">
        <f t="shared" si="343"/>
        <v>1</v>
      </c>
      <c r="AK2037">
        <v>1</v>
      </c>
      <c r="AL2037" s="8">
        <f t="shared" si="344"/>
        <v>51</v>
      </c>
      <c r="AM2037" s="8">
        <f t="shared" si="345"/>
        <v>0.13333333333333333</v>
      </c>
      <c r="AN2037" s="8">
        <f t="shared" si="346"/>
        <v>167.21666666666667</v>
      </c>
      <c r="AO2037" s="8">
        <f>Table1[[#This Row],[L1 Worked Time]]+Table1[[#This Row],[Idle Time]]+Table1[[#This Row],[L1 Pend Time]]</f>
        <v>218.35</v>
      </c>
      <c r="AP2037" s="1" t="str">
        <f t="shared" si="347"/>
        <v>Fri</v>
      </c>
      <c r="AQ2037" s="6">
        <f>INT(Table1[[#This Row],[Create Date]])</f>
        <v>45058</v>
      </c>
      <c r="AR2037" s="2">
        <f t="shared" si="348"/>
        <v>45058</v>
      </c>
      <c r="AS2037" s="1" t="str">
        <f t="shared" si="349"/>
        <v>06:40:03</v>
      </c>
      <c r="AT2037" s="1" t="str">
        <f t="shared" si="350"/>
        <v>Week-2</v>
      </c>
      <c r="AU2037" s="3">
        <f t="shared" si="351"/>
        <v>0.25</v>
      </c>
      <c r="AW2037">
        <v>0.13333333333333333</v>
      </c>
      <c r="AX2037">
        <v>51</v>
      </c>
      <c r="AY2037">
        <v>167.21666666666667</v>
      </c>
    </row>
    <row r="2038" spans="1:51" x14ac:dyDescent="0.25">
      <c r="A2038">
        <v>10190</v>
      </c>
      <c r="B2038" t="s">
        <v>59</v>
      </c>
      <c r="C2038" t="s">
        <v>109</v>
      </c>
      <c r="D2038" t="s">
        <v>43</v>
      </c>
      <c r="E2038" t="s">
        <v>3658</v>
      </c>
      <c r="F2038" t="s">
        <v>3659</v>
      </c>
      <c r="G2038" t="s">
        <v>120</v>
      </c>
      <c r="H2038" t="s">
        <v>63</v>
      </c>
      <c r="I2038" t="s">
        <v>63</v>
      </c>
      <c r="J2038" t="s">
        <v>83</v>
      </c>
      <c r="L2038" t="s">
        <v>50</v>
      </c>
      <c r="M2038" t="s">
        <v>65</v>
      </c>
      <c r="N2038">
        <v>2</v>
      </c>
      <c r="O2038" t="s">
        <v>48</v>
      </c>
      <c r="P2038" t="s">
        <v>66</v>
      </c>
      <c r="Q2038" t="s">
        <v>67</v>
      </c>
      <c r="V2038" t="s">
        <v>48</v>
      </c>
      <c r="W2038" t="s">
        <v>54</v>
      </c>
      <c r="X2038" t="s">
        <v>142</v>
      </c>
      <c r="Y2038" t="s">
        <v>54</v>
      </c>
      <c r="Z2038" t="s">
        <v>1543</v>
      </c>
      <c r="AA2038" t="s">
        <v>54</v>
      </c>
      <c r="AB2038" t="s">
        <v>57</v>
      </c>
      <c r="AC2038" t="s">
        <v>3660</v>
      </c>
      <c r="AH2038">
        <f t="shared" si="341"/>
        <v>0</v>
      </c>
      <c r="AI2038">
        <f t="shared" si="342"/>
        <v>1</v>
      </c>
      <c r="AJ2038" t="str">
        <f t="shared" si="343"/>
        <v/>
      </c>
      <c r="AK2038">
        <v>1</v>
      </c>
      <c r="AL2038" s="8">
        <f t="shared" si="344"/>
        <v>2</v>
      </c>
      <c r="AM2038" s="8">
        <f t="shared" si="345"/>
        <v>0.1</v>
      </c>
      <c r="AN2038" s="8">
        <f t="shared" si="346"/>
        <v>232.86666666666667</v>
      </c>
      <c r="AO2038" s="8">
        <f>Table1[[#This Row],[L1 Worked Time]]+Table1[[#This Row],[Idle Time]]+Table1[[#This Row],[L1 Pend Time]]</f>
        <v>234.96666666666667</v>
      </c>
      <c r="AP2038" s="1" t="str">
        <f t="shared" si="347"/>
        <v>Fri</v>
      </c>
      <c r="AQ2038" s="6">
        <f>INT(Table1[[#This Row],[Create Date]])</f>
        <v>45058</v>
      </c>
      <c r="AR2038" s="2">
        <f t="shared" si="348"/>
        <v>45058</v>
      </c>
      <c r="AS2038" s="1" t="str">
        <f t="shared" si="349"/>
        <v>05:50:11</v>
      </c>
      <c r="AT2038" s="1" t="str">
        <f t="shared" si="350"/>
        <v>Week-2</v>
      </c>
      <c r="AU2038" s="3">
        <f t="shared" si="351"/>
        <v>0.20833333333333331</v>
      </c>
      <c r="AW2038">
        <v>0.1</v>
      </c>
      <c r="AX2038">
        <v>2</v>
      </c>
      <c r="AY2038">
        <v>232.86666666666667</v>
      </c>
    </row>
    <row r="2039" spans="1:51" x14ac:dyDescent="0.25">
      <c r="A2039">
        <v>10189</v>
      </c>
      <c r="B2039" t="s">
        <v>59</v>
      </c>
      <c r="C2039" t="s">
        <v>109</v>
      </c>
      <c r="D2039" t="s">
        <v>43</v>
      </c>
      <c r="E2039" t="s">
        <v>3661</v>
      </c>
      <c r="F2039" t="s">
        <v>3659</v>
      </c>
      <c r="G2039" t="s">
        <v>129</v>
      </c>
      <c r="H2039" t="s">
        <v>63</v>
      </c>
      <c r="I2039" t="s">
        <v>63</v>
      </c>
      <c r="J2039" t="s">
        <v>83</v>
      </c>
      <c r="L2039" t="s">
        <v>50</v>
      </c>
      <c r="M2039" t="s">
        <v>65</v>
      </c>
      <c r="N2039">
        <v>102</v>
      </c>
      <c r="O2039" t="s">
        <v>48</v>
      </c>
      <c r="P2039" t="s">
        <v>66</v>
      </c>
      <c r="Q2039" t="s">
        <v>67</v>
      </c>
      <c r="V2039" t="s">
        <v>48</v>
      </c>
      <c r="W2039" t="s">
        <v>54</v>
      </c>
      <c r="X2039" t="s">
        <v>148</v>
      </c>
      <c r="Y2039" t="s">
        <v>54</v>
      </c>
      <c r="Z2039" t="s">
        <v>3662</v>
      </c>
      <c r="AA2039" t="s">
        <v>54</v>
      </c>
      <c r="AB2039" t="s">
        <v>57</v>
      </c>
      <c r="AC2039" t="s">
        <v>3663</v>
      </c>
      <c r="AH2039">
        <f t="shared" si="341"/>
        <v>0</v>
      </c>
      <c r="AI2039">
        <f t="shared" si="342"/>
        <v>1</v>
      </c>
      <c r="AJ2039" t="str">
        <f t="shared" si="343"/>
        <v/>
      </c>
      <c r="AK2039">
        <v>1</v>
      </c>
      <c r="AL2039" s="8">
        <f t="shared" si="344"/>
        <v>102</v>
      </c>
      <c r="AM2039" s="8">
        <f t="shared" si="345"/>
        <v>0.11666666666666667</v>
      </c>
      <c r="AN2039" s="8">
        <f t="shared" si="346"/>
        <v>178.68333333333334</v>
      </c>
      <c r="AO2039" s="8">
        <f>Table1[[#This Row],[L1 Worked Time]]+Table1[[#This Row],[Idle Time]]+Table1[[#This Row],[L1 Pend Time]]</f>
        <v>280.8</v>
      </c>
      <c r="AP2039" s="1" t="str">
        <f t="shared" si="347"/>
        <v>Fri</v>
      </c>
      <c r="AQ2039" s="6">
        <f>INT(Table1[[#This Row],[Create Date]])</f>
        <v>45058</v>
      </c>
      <c r="AR2039" s="2">
        <f t="shared" si="348"/>
        <v>45058</v>
      </c>
      <c r="AS2039" s="1" t="str">
        <f t="shared" si="349"/>
        <v>05:50:11</v>
      </c>
      <c r="AT2039" s="1" t="str">
        <f t="shared" si="350"/>
        <v>Week-2</v>
      </c>
      <c r="AU2039" s="3">
        <f t="shared" si="351"/>
        <v>0.20833333333333331</v>
      </c>
      <c r="AW2039">
        <v>0.11666666666666667</v>
      </c>
      <c r="AX2039">
        <v>102</v>
      </c>
      <c r="AY2039">
        <v>178.68333333333334</v>
      </c>
    </row>
    <row r="2040" spans="1:51" x14ac:dyDescent="0.25">
      <c r="A2040">
        <v>10188</v>
      </c>
      <c r="B2040" t="s">
        <v>59</v>
      </c>
      <c r="C2040" t="s">
        <v>60</v>
      </c>
      <c r="D2040" t="s">
        <v>43</v>
      </c>
      <c r="E2040" t="s">
        <v>3664</v>
      </c>
      <c r="F2040" t="s">
        <v>3665</v>
      </c>
      <c r="G2040" t="s">
        <v>140</v>
      </c>
      <c r="H2040" t="s">
        <v>47</v>
      </c>
      <c r="I2040" t="s">
        <v>47</v>
      </c>
      <c r="J2040" t="s">
        <v>83</v>
      </c>
      <c r="L2040" t="s">
        <v>50</v>
      </c>
      <c r="M2040" t="s">
        <v>65</v>
      </c>
      <c r="N2040">
        <v>101</v>
      </c>
      <c r="O2040" t="s">
        <v>48</v>
      </c>
      <c r="P2040" t="s">
        <v>66</v>
      </c>
      <c r="Q2040" t="s">
        <v>147</v>
      </c>
      <c r="V2040" t="s">
        <v>48</v>
      </c>
      <c r="W2040" t="s">
        <v>54</v>
      </c>
      <c r="X2040" t="s">
        <v>148</v>
      </c>
      <c r="Y2040" t="s">
        <v>54</v>
      </c>
      <c r="Z2040" t="s">
        <v>3666</v>
      </c>
      <c r="AA2040" t="s">
        <v>54</v>
      </c>
      <c r="AB2040" t="s">
        <v>57</v>
      </c>
      <c r="AC2040" t="s">
        <v>3667</v>
      </c>
      <c r="AH2040">
        <f t="shared" si="341"/>
        <v>0</v>
      </c>
      <c r="AI2040">
        <f t="shared" si="342"/>
        <v>1</v>
      </c>
      <c r="AJ2040" t="str">
        <f t="shared" si="343"/>
        <v/>
      </c>
      <c r="AK2040">
        <v>1</v>
      </c>
      <c r="AL2040" s="8">
        <f t="shared" si="344"/>
        <v>101</v>
      </c>
      <c r="AM2040" s="8">
        <f t="shared" si="345"/>
        <v>0.11666666666666667</v>
      </c>
      <c r="AN2040" s="8">
        <f t="shared" si="346"/>
        <v>214.58333333333331</v>
      </c>
      <c r="AO2040" s="8">
        <f>Table1[[#This Row],[L1 Worked Time]]+Table1[[#This Row],[Idle Time]]+Table1[[#This Row],[L1 Pend Time]]</f>
        <v>315.7</v>
      </c>
      <c r="AP2040" s="1" t="str">
        <f t="shared" si="347"/>
        <v>Fri</v>
      </c>
      <c r="AQ2040" s="6">
        <f>INT(Table1[[#This Row],[Create Date]])</f>
        <v>45058</v>
      </c>
      <c r="AR2040" s="2">
        <f t="shared" si="348"/>
        <v>45058</v>
      </c>
      <c r="AS2040" s="1" t="str">
        <f t="shared" si="349"/>
        <v>01:50:11</v>
      </c>
      <c r="AT2040" s="1" t="str">
        <f t="shared" si="350"/>
        <v>Week-2</v>
      </c>
      <c r="AU2040" s="3">
        <f t="shared" si="351"/>
        <v>4.1666666666666664E-2</v>
      </c>
      <c r="AW2040">
        <v>0.11666666666666667</v>
      </c>
      <c r="AX2040">
        <v>101</v>
      </c>
      <c r="AY2040">
        <v>214.58333333333331</v>
      </c>
    </row>
    <row r="2041" spans="1:51" x14ac:dyDescent="0.25">
      <c r="A2041">
        <v>10187</v>
      </c>
      <c r="B2041" t="s">
        <v>59</v>
      </c>
      <c r="C2041" t="s">
        <v>60</v>
      </c>
      <c r="D2041" t="s">
        <v>43</v>
      </c>
      <c r="E2041" t="s">
        <v>3668</v>
      </c>
      <c r="F2041" t="s">
        <v>3669</v>
      </c>
      <c r="G2041" t="s">
        <v>140</v>
      </c>
      <c r="H2041" t="s">
        <v>72</v>
      </c>
      <c r="I2041" t="s">
        <v>72</v>
      </c>
      <c r="J2041" t="s">
        <v>64</v>
      </c>
      <c r="L2041" t="s">
        <v>50</v>
      </c>
      <c r="M2041" t="s">
        <v>65</v>
      </c>
      <c r="N2041">
        <v>117</v>
      </c>
      <c r="O2041" t="s">
        <v>48</v>
      </c>
      <c r="P2041" t="s">
        <v>66</v>
      </c>
      <c r="Q2041" t="s">
        <v>73</v>
      </c>
      <c r="V2041" t="s">
        <v>48</v>
      </c>
      <c r="W2041" t="s">
        <v>54</v>
      </c>
      <c r="X2041" t="s">
        <v>78</v>
      </c>
      <c r="Y2041" t="s">
        <v>54</v>
      </c>
      <c r="Z2041" t="s">
        <v>3670</v>
      </c>
      <c r="AA2041" t="s">
        <v>54</v>
      </c>
      <c r="AB2041" t="s">
        <v>57</v>
      </c>
      <c r="AC2041" t="s">
        <v>3671</v>
      </c>
      <c r="AH2041">
        <f t="shared" si="341"/>
        <v>0</v>
      </c>
      <c r="AI2041">
        <f t="shared" si="342"/>
        <v>1</v>
      </c>
      <c r="AJ2041" t="str">
        <f t="shared" si="343"/>
        <v/>
      </c>
      <c r="AK2041">
        <v>1</v>
      </c>
      <c r="AL2041" s="8">
        <f t="shared" si="344"/>
        <v>117</v>
      </c>
      <c r="AM2041" s="8">
        <f t="shared" si="345"/>
        <v>0.13333333333333333</v>
      </c>
      <c r="AN2041" s="8">
        <f t="shared" si="346"/>
        <v>126.95</v>
      </c>
      <c r="AO2041" s="8">
        <f>Table1[[#This Row],[L1 Worked Time]]+Table1[[#This Row],[Idle Time]]+Table1[[#This Row],[L1 Pend Time]]</f>
        <v>244.08333333333334</v>
      </c>
      <c r="AP2041" s="1" t="str">
        <f t="shared" si="347"/>
        <v>Fri</v>
      </c>
      <c r="AQ2041" s="6">
        <f>INT(Table1[[#This Row],[Create Date]])</f>
        <v>45058</v>
      </c>
      <c r="AR2041" s="2">
        <f t="shared" si="348"/>
        <v>45058</v>
      </c>
      <c r="AS2041" s="1" t="str">
        <f t="shared" si="349"/>
        <v>01:20:05</v>
      </c>
      <c r="AT2041" s="1" t="str">
        <f t="shared" si="350"/>
        <v>Week-2</v>
      </c>
      <c r="AU2041" s="3">
        <f t="shared" si="351"/>
        <v>4.1666666666666664E-2</v>
      </c>
      <c r="AW2041">
        <v>0.13333333333333333</v>
      </c>
      <c r="AX2041">
        <v>117</v>
      </c>
      <c r="AY2041">
        <v>126.95</v>
      </c>
    </row>
    <row r="2042" spans="1:51" x14ac:dyDescent="0.25">
      <c r="A2042">
        <v>10208</v>
      </c>
      <c r="B2042" t="s">
        <v>117</v>
      </c>
      <c r="C2042" t="s">
        <v>42</v>
      </c>
      <c r="D2042" t="s">
        <v>43</v>
      </c>
      <c r="E2042" t="s">
        <v>2564</v>
      </c>
      <c r="F2042" t="s">
        <v>3613</v>
      </c>
      <c r="G2042" t="s">
        <v>82</v>
      </c>
      <c r="H2042" t="s">
        <v>47</v>
      </c>
      <c r="I2042" t="s">
        <v>72</v>
      </c>
      <c r="J2042" t="s">
        <v>1982</v>
      </c>
      <c r="K2042" t="s">
        <v>2566</v>
      </c>
      <c r="L2042" t="s">
        <v>50</v>
      </c>
      <c r="M2042" t="s">
        <v>51</v>
      </c>
      <c r="N2042">
        <v>31</v>
      </c>
      <c r="O2042" t="s">
        <v>48</v>
      </c>
      <c r="P2042" t="s">
        <v>52</v>
      </c>
      <c r="T2042" t="s">
        <v>53</v>
      </c>
      <c r="V2042" t="s">
        <v>282</v>
      </c>
      <c r="W2042" t="s">
        <v>54</v>
      </c>
      <c r="X2042" t="s">
        <v>55</v>
      </c>
      <c r="Y2042" t="s">
        <v>54</v>
      </c>
      <c r="Z2042" t="s">
        <v>1620</v>
      </c>
      <c r="AA2042" t="s">
        <v>54</v>
      </c>
      <c r="AB2042" t="s">
        <v>57</v>
      </c>
      <c r="AC2042" t="s">
        <v>57</v>
      </c>
      <c r="AH2042">
        <f t="shared" si="341"/>
        <v>1</v>
      </c>
      <c r="AI2042">
        <f t="shared" si="342"/>
        <v>0</v>
      </c>
      <c r="AJ2042">
        <f t="shared" si="343"/>
        <v>1</v>
      </c>
      <c r="AK2042">
        <v>1</v>
      </c>
      <c r="AL2042" s="8">
        <f t="shared" si="344"/>
        <v>31</v>
      </c>
      <c r="AM2042" s="8">
        <f t="shared" si="345"/>
        <v>0.15000000000000002</v>
      </c>
      <c r="AN2042" s="8">
        <f t="shared" si="346"/>
        <v>1.6666666666666666E-2</v>
      </c>
      <c r="AO2042" s="8">
        <f>Table1[[#This Row],[L1 Worked Time]]+Table1[[#This Row],[Idle Time]]+Table1[[#This Row],[L1 Pend Time]]</f>
        <v>31.166666666666664</v>
      </c>
      <c r="AP2042" s="1" t="str">
        <f t="shared" si="347"/>
        <v>Sat</v>
      </c>
      <c r="AQ2042" s="6">
        <f>INT(Table1[[#This Row],[Create Date]])</f>
        <v>45059</v>
      </c>
      <c r="AR2042" s="2">
        <f t="shared" si="348"/>
        <v>45059</v>
      </c>
      <c r="AS2042" s="1" t="str">
        <f t="shared" si="349"/>
        <v>20:50:08</v>
      </c>
      <c r="AT2042" s="1" t="str">
        <f t="shared" si="350"/>
        <v>Week-2</v>
      </c>
      <c r="AU2042" s="3">
        <f t="shared" si="351"/>
        <v>0.83333333333333326</v>
      </c>
      <c r="AW2042">
        <v>0.15000000000000002</v>
      </c>
      <c r="AX2042">
        <v>31</v>
      </c>
      <c r="AY2042">
        <v>1.6666666666666666E-2</v>
      </c>
    </row>
    <row r="2043" spans="1:51" x14ac:dyDescent="0.25">
      <c r="A2043">
        <v>10207</v>
      </c>
      <c r="B2043" t="s">
        <v>59</v>
      </c>
      <c r="C2043" t="s">
        <v>60</v>
      </c>
      <c r="D2043" t="s">
        <v>43</v>
      </c>
      <c r="E2043" t="s">
        <v>2300</v>
      </c>
      <c r="F2043" t="s">
        <v>3614</v>
      </c>
      <c r="G2043" t="s">
        <v>46</v>
      </c>
      <c r="H2043" t="s">
        <v>63</v>
      </c>
      <c r="I2043" t="s">
        <v>63</v>
      </c>
      <c r="J2043" t="s">
        <v>392</v>
      </c>
      <c r="K2043" t="s">
        <v>130</v>
      </c>
      <c r="L2043" t="s">
        <v>50</v>
      </c>
      <c r="M2043" t="s">
        <v>122</v>
      </c>
      <c r="N2043">
        <v>6</v>
      </c>
      <c r="O2043" t="s">
        <v>48</v>
      </c>
      <c r="P2043" t="s">
        <v>52</v>
      </c>
      <c r="T2043" t="s">
        <v>105</v>
      </c>
      <c r="V2043" t="s">
        <v>48</v>
      </c>
      <c r="W2043" t="s">
        <v>54</v>
      </c>
      <c r="X2043" t="s">
        <v>148</v>
      </c>
      <c r="Y2043" t="s">
        <v>54</v>
      </c>
      <c r="Z2043" t="s">
        <v>3615</v>
      </c>
      <c r="AA2043" t="s">
        <v>54</v>
      </c>
      <c r="AB2043" t="s">
        <v>57</v>
      </c>
      <c r="AC2043" t="s">
        <v>3616</v>
      </c>
      <c r="AH2043">
        <f t="shared" si="341"/>
        <v>0</v>
      </c>
      <c r="AI2043">
        <f t="shared" si="342"/>
        <v>1</v>
      </c>
      <c r="AJ2043" t="str">
        <f t="shared" si="343"/>
        <v/>
      </c>
      <c r="AK2043">
        <v>1</v>
      </c>
      <c r="AL2043" s="8">
        <f t="shared" si="344"/>
        <v>6</v>
      </c>
      <c r="AM2043" s="8">
        <f t="shared" si="345"/>
        <v>0.11666666666666667</v>
      </c>
      <c r="AN2043" s="8">
        <f t="shared" si="346"/>
        <v>96.283333333333331</v>
      </c>
      <c r="AO2043" s="8">
        <f>Table1[[#This Row],[L1 Worked Time]]+Table1[[#This Row],[Idle Time]]+Table1[[#This Row],[L1 Pend Time]]</f>
        <v>102.39999999999999</v>
      </c>
      <c r="AP2043" s="1" t="str">
        <f t="shared" si="347"/>
        <v>Sat</v>
      </c>
      <c r="AQ2043" s="6">
        <f>INT(Table1[[#This Row],[Create Date]])</f>
        <v>45059</v>
      </c>
      <c r="AR2043" s="2">
        <f t="shared" si="348"/>
        <v>45059</v>
      </c>
      <c r="AS2043" s="1" t="str">
        <f t="shared" si="349"/>
        <v>14:40:07</v>
      </c>
      <c r="AT2043" s="1" t="str">
        <f t="shared" si="350"/>
        <v>Week-2</v>
      </c>
      <c r="AU2043" s="3">
        <f t="shared" si="351"/>
        <v>0.58333333333333326</v>
      </c>
      <c r="AW2043">
        <v>0.11666666666666667</v>
      </c>
      <c r="AX2043">
        <v>6</v>
      </c>
      <c r="AY2043">
        <v>96.283333333333331</v>
      </c>
    </row>
    <row r="2044" spans="1:51" x14ac:dyDescent="0.25">
      <c r="A2044">
        <v>10206</v>
      </c>
      <c r="B2044" t="s">
        <v>59</v>
      </c>
      <c r="C2044" t="s">
        <v>60</v>
      </c>
      <c r="D2044" t="s">
        <v>43</v>
      </c>
      <c r="E2044" t="s">
        <v>3617</v>
      </c>
      <c r="F2044" t="s">
        <v>3618</v>
      </c>
      <c r="G2044" t="s">
        <v>46</v>
      </c>
      <c r="H2044" t="s">
        <v>47</v>
      </c>
      <c r="I2044" t="s">
        <v>47</v>
      </c>
      <c r="J2044" t="s">
        <v>83</v>
      </c>
      <c r="L2044" t="s">
        <v>50</v>
      </c>
      <c r="M2044" t="s">
        <v>65</v>
      </c>
      <c r="N2044">
        <v>15</v>
      </c>
      <c r="O2044" t="s">
        <v>48</v>
      </c>
      <c r="P2044" t="s">
        <v>66</v>
      </c>
      <c r="Q2044" t="s">
        <v>317</v>
      </c>
      <c r="V2044" t="s">
        <v>48</v>
      </c>
      <c r="W2044" t="s">
        <v>54</v>
      </c>
      <c r="X2044" t="s">
        <v>359</v>
      </c>
      <c r="Y2044" t="s">
        <v>54</v>
      </c>
      <c r="Z2044" t="s">
        <v>2122</v>
      </c>
      <c r="AA2044" t="s">
        <v>54</v>
      </c>
      <c r="AB2044" t="s">
        <v>57</v>
      </c>
      <c r="AC2044" t="s">
        <v>3619</v>
      </c>
      <c r="AH2044">
        <f t="shared" si="341"/>
        <v>0</v>
      </c>
      <c r="AI2044">
        <f t="shared" si="342"/>
        <v>1</v>
      </c>
      <c r="AJ2044" t="str">
        <f t="shared" si="343"/>
        <v/>
      </c>
      <c r="AK2044">
        <v>1</v>
      </c>
      <c r="AL2044" s="8">
        <f t="shared" si="344"/>
        <v>15</v>
      </c>
      <c r="AM2044" s="8">
        <f t="shared" si="345"/>
        <v>0.2</v>
      </c>
      <c r="AN2044" s="8">
        <f t="shared" si="346"/>
        <v>47.133333333333333</v>
      </c>
      <c r="AO2044" s="8">
        <f>Table1[[#This Row],[L1 Worked Time]]+Table1[[#This Row],[Idle Time]]+Table1[[#This Row],[L1 Pend Time]]</f>
        <v>62.333333333333329</v>
      </c>
      <c r="AP2044" s="1" t="str">
        <f t="shared" si="347"/>
        <v>Sat</v>
      </c>
      <c r="AQ2044" s="6">
        <f>INT(Table1[[#This Row],[Create Date]])</f>
        <v>45059</v>
      </c>
      <c r="AR2044" s="2">
        <f t="shared" si="348"/>
        <v>45059</v>
      </c>
      <c r="AS2044" s="1" t="str">
        <f t="shared" si="349"/>
        <v>14:40:05</v>
      </c>
      <c r="AT2044" s="1" t="str">
        <f t="shared" si="350"/>
        <v>Week-2</v>
      </c>
      <c r="AU2044" s="3">
        <f t="shared" si="351"/>
        <v>0.58333333333333326</v>
      </c>
      <c r="AW2044">
        <v>0.2</v>
      </c>
      <c r="AX2044">
        <v>15</v>
      </c>
      <c r="AY2044">
        <v>47.133333333333333</v>
      </c>
    </row>
    <row r="2045" spans="1:51" x14ac:dyDescent="0.25">
      <c r="A2045">
        <v>10205</v>
      </c>
      <c r="B2045" t="s">
        <v>59</v>
      </c>
      <c r="C2045" t="s">
        <v>60</v>
      </c>
      <c r="D2045" t="s">
        <v>43</v>
      </c>
      <c r="E2045" t="s">
        <v>3620</v>
      </c>
      <c r="F2045" t="s">
        <v>3621</v>
      </c>
      <c r="G2045" t="s">
        <v>129</v>
      </c>
      <c r="H2045" t="s">
        <v>47</v>
      </c>
      <c r="I2045" t="s">
        <v>72</v>
      </c>
      <c r="J2045" t="s">
        <v>64</v>
      </c>
      <c r="L2045" t="s">
        <v>50</v>
      </c>
      <c r="M2045" t="s">
        <v>65</v>
      </c>
      <c r="N2045">
        <v>45</v>
      </c>
      <c r="O2045" t="s">
        <v>48</v>
      </c>
      <c r="P2045" t="s">
        <v>66</v>
      </c>
      <c r="Q2045" t="s">
        <v>88</v>
      </c>
      <c r="V2045" t="s">
        <v>48</v>
      </c>
      <c r="W2045" t="s">
        <v>54</v>
      </c>
      <c r="X2045" t="s">
        <v>78</v>
      </c>
      <c r="Y2045" t="s">
        <v>54</v>
      </c>
      <c r="Z2045" t="s">
        <v>3622</v>
      </c>
      <c r="AA2045" t="s">
        <v>54</v>
      </c>
      <c r="AB2045" t="s">
        <v>57</v>
      </c>
      <c r="AC2045" t="s">
        <v>3623</v>
      </c>
      <c r="AH2045">
        <f t="shared" si="341"/>
        <v>0</v>
      </c>
      <c r="AI2045">
        <f t="shared" si="342"/>
        <v>0</v>
      </c>
      <c r="AJ2045">
        <f t="shared" si="343"/>
        <v>1</v>
      </c>
      <c r="AK2045">
        <v>1</v>
      </c>
      <c r="AL2045" s="8">
        <f t="shared" si="344"/>
        <v>45</v>
      </c>
      <c r="AM2045" s="8">
        <f t="shared" si="345"/>
        <v>0.13333333333333333</v>
      </c>
      <c r="AN2045" s="8">
        <f t="shared" si="346"/>
        <v>12.516666666666669</v>
      </c>
      <c r="AO2045" s="8">
        <f>Table1[[#This Row],[L1 Worked Time]]+Table1[[#This Row],[Idle Time]]+Table1[[#This Row],[L1 Pend Time]]</f>
        <v>57.650000000000006</v>
      </c>
      <c r="AP2045" s="1" t="str">
        <f t="shared" si="347"/>
        <v>Sat</v>
      </c>
      <c r="AQ2045" s="6">
        <f>INT(Table1[[#This Row],[Create Date]])</f>
        <v>45059</v>
      </c>
      <c r="AR2045" s="2">
        <f t="shared" si="348"/>
        <v>45059</v>
      </c>
      <c r="AS2045" s="1" t="str">
        <f t="shared" si="349"/>
        <v>07:50:05</v>
      </c>
      <c r="AT2045" s="1" t="str">
        <f t="shared" si="350"/>
        <v>Week-2</v>
      </c>
      <c r="AU2045" s="3">
        <f t="shared" si="351"/>
        <v>0.29166666666666663</v>
      </c>
      <c r="AW2045">
        <v>0.13333333333333333</v>
      </c>
      <c r="AX2045">
        <v>45</v>
      </c>
      <c r="AY2045">
        <v>12.516666666666669</v>
      </c>
    </row>
    <row r="2046" spans="1:51" x14ac:dyDescent="0.25">
      <c r="A2046">
        <v>10209</v>
      </c>
      <c r="B2046" t="s">
        <v>41</v>
      </c>
      <c r="C2046" t="s">
        <v>42</v>
      </c>
      <c r="D2046" t="s">
        <v>43</v>
      </c>
      <c r="E2046" t="s">
        <v>44</v>
      </c>
      <c r="F2046" t="s">
        <v>3611</v>
      </c>
      <c r="G2046" t="s">
        <v>82</v>
      </c>
      <c r="H2046" t="s">
        <v>47</v>
      </c>
      <c r="I2046" t="s">
        <v>47</v>
      </c>
      <c r="J2046" t="s">
        <v>112</v>
      </c>
      <c r="K2046" t="s">
        <v>49</v>
      </c>
      <c r="L2046" t="s">
        <v>50</v>
      </c>
      <c r="M2046" t="s">
        <v>122</v>
      </c>
      <c r="N2046">
        <v>62</v>
      </c>
      <c r="O2046" t="s">
        <v>48</v>
      </c>
      <c r="P2046" t="s">
        <v>52</v>
      </c>
      <c r="T2046" t="s">
        <v>53</v>
      </c>
      <c r="V2046" t="s">
        <v>48</v>
      </c>
      <c r="W2046" t="s">
        <v>54</v>
      </c>
      <c r="X2046" t="s">
        <v>142</v>
      </c>
      <c r="Y2046" t="s">
        <v>54</v>
      </c>
      <c r="Z2046" t="s">
        <v>3612</v>
      </c>
      <c r="AA2046" t="s">
        <v>54</v>
      </c>
      <c r="AB2046" t="s">
        <v>57</v>
      </c>
      <c r="AC2046" t="s">
        <v>57</v>
      </c>
      <c r="AH2046">
        <f t="shared" si="341"/>
        <v>0</v>
      </c>
      <c r="AI2046">
        <f t="shared" si="342"/>
        <v>1</v>
      </c>
      <c r="AJ2046" t="str">
        <f t="shared" si="343"/>
        <v/>
      </c>
      <c r="AK2046">
        <v>1</v>
      </c>
      <c r="AL2046" s="8">
        <f t="shared" si="344"/>
        <v>62</v>
      </c>
      <c r="AM2046" s="8">
        <f t="shared" si="345"/>
        <v>0.1</v>
      </c>
      <c r="AN2046" s="8">
        <f t="shared" si="346"/>
        <v>1.6666666666666666E-2</v>
      </c>
      <c r="AO2046" s="8">
        <f>Table1[[#This Row],[L1 Worked Time]]+Table1[[#This Row],[Idle Time]]+Table1[[#This Row],[L1 Pend Time]]</f>
        <v>62.116666666666667</v>
      </c>
      <c r="AP2046" s="1" t="str">
        <f t="shared" si="347"/>
        <v>Sun</v>
      </c>
      <c r="AQ2046" s="6">
        <f>INT(Table1[[#This Row],[Create Date]])</f>
        <v>45060</v>
      </c>
      <c r="AR2046" s="2">
        <f t="shared" si="348"/>
        <v>45060</v>
      </c>
      <c r="AS2046" s="1" t="str">
        <f t="shared" si="349"/>
        <v>20:30:12</v>
      </c>
      <c r="AT2046" s="1" t="str">
        <f t="shared" si="350"/>
        <v>Week-2</v>
      </c>
      <c r="AU2046" s="3">
        <f t="shared" si="351"/>
        <v>0.83333333333333326</v>
      </c>
      <c r="AW2046">
        <v>0.1</v>
      </c>
      <c r="AX2046">
        <v>62</v>
      </c>
      <c r="AY2046">
        <v>1.6666666666666666E-2</v>
      </c>
    </row>
    <row r="2047" spans="1:51" x14ac:dyDescent="0.25">
      <c r="A2047">
        <v>10240</v>
      </c>
      <c r="B2047" t="s">
        <v>41</v>
      </c>
      <c r="C2047" t="s">
        <v>60</v>
      </c>
      <c r="D2047" t="s">
        <v>43</v>
      </c>
      <c r="E2047" t="s">
        <v>3511</v>
      </c>
      <c r="F2047" t="s">
        <v>3512</v>
      </c>
      <c r="G2047" t="s">
        <v>140</v>
      </c>
      <c r="H2047" t="s">
        <v>47</v>
      </c>
      <c r="I2047" t="s">
        <v>47</v>
      </c>
      <c r="J2047" t="s">
        <v>379</v>
      </c>
      <c r="K2047" t="s">
        <v>3513</v>
      </c>
      <c r="L2047" t="s">
        <v>50</v>
      </c>
      <c r="M2047" t="s">
        <v>122</v>
      </c>
      <c r="N2047">
        <v>172</v>
      </c>
      <c r="O2047" t="s">
        <v>48</v>
      </c>
      <c r="P2047" t="s">
        <v>123</v>
      </c>
      <c r="R2047" t="s">
        <v>124</v>
      </c>
      <c r="V2047" t="s">
        <v>48</v>
      </c>
      <c r="W2047" t="s">
        <v>54</v>
      </c>
      <c r="X2047" t="s">
        <v>918</v>
      </c>
      <c r="Y2047" t="s">
        <v>54</v>
      </c>
      <c r="Z2047" t="s">
        <v>3514</v>
      </c>
      <c r="AA2047" t="s">
        <v>54</v>
      </c>
      <c r="AB2047" t="s">
        <v>57</v>
      </c>
      <c r="AC2047" t="s">
        <v>3515</v>
      </c>
      <c r="AH2047">
        <f t="shared" si="341"/>
        <v>0</v>
      </c>
      <c r="AI2047">
        <f t="shared" si="342"/>
        <v>1</v>
      </c>
      <c r="AJ2047" t="str">
        <f t="shared" si="343"/>
        <v/>
      </c>
      <c r="AK2047">
        <v>1</v>
      </c>
      <c r="AL2047" s="8">
        <f t="shared" si="344"/>
        <v>172</v>
      </c>
      <c r="AM2047" s="8">
        <f t="shared" si="345"/>
        <v>0.48333333333333328</v>
      </c>
      <c r="AN2047" s="8">
        <f t="shared" si="346"/>
        <v>508.41666666666669</v>
      </c>
      <c r="AO2047" s="8">
        <f>Table1[[#This Row],[L1 Worked Time]]+Table1[[#This Row],[Idle Time]]+Table1[[#This Row],[L1 Pend Time]]</f>
        <v>680.9</v>
      </c>
      <c r="AP2047" s="1" t="str">
        <f t="shared" si="347"/>
        <v>Mon</v>
      </c>
      <c r="AQ2047" s="6">
        <f>INT(Table1[[#This Row],[Create Date]])</f>
        <v>45061</v>
      </c>
      <c r="AR2047" s="2">
        <f t="shared" si="348"/>
        <v>45061</v>
      </c>
      <c r="AS2047" s="1" t="str">
        <f t="shared" si="349"/>
        <v>22:20:04</v>
      </c>
      <c r="AT2047" s="1" t="str">
        <f t="shared" si="350"/>
        <v>Week-3</v>
      </c>
      <c r="AU2047" s="3">
        <f t="shared" si="351"/>
        <v>0.91666666666666663</v>
      </c>
      <c r="AW2047">
        <v>0.48333333333333328</v>
      </c>
      <c r="AX2047">
        <v>172</v>
      </c>
      <c r="AY2047">
        <v>508.41666666666669</v>
      </c>
    </row>
    <row r="2048" spans="1:51" x14ac:dyDescent="0.25">
      <c r="A2048">
        <v>10239</v>
      </c>
      <c r="B2048" t="s">
        <v>41</v>
      </c>
      <c r="C2048" t="s">
        <v>60</v>
      </c>
      <c r="D2048" t="s">
        <v>43</v>
      </c>
      <c r="E2048" t="s">
        <v>3516</v>
      </c>
      <c r="F2048" t="s">
        <v>3517</v>
      </c>
      <c r="G2048" t="s">
        <v>140</v>
      </c>
      <c r="H2048" t="s">
        <v>47</v>
      </c>
      <c r="I2048" t="s">
        <v>63</v>
      </c>
      <c r="J2048" t="s">
        <v>112</v>
      </c>
      <c r="K2048" t="s">
        <v>366</v>
      </c>
      <c r="L2048" t="s">
        <v>50</v>
      </c>
      <c r="M2048" t="s">
        <v>122</v>
      </c>
      <c r="N2048">
        <v>58</v>
      </c>
      <c r="O2048" t="s">
        <v>48</v>
      </c>
      <c r="P2048" t="s">
        <v>52</v>
      </c>
      <c r="T2048" t="s">
        <v>105</v>
      </c>
      <c r="V2048" t="s">
        <v>48</v>
      </c>
      <c r="W2048" t="s">
        <v>54</v>
      </c>
      <c r="X2048" t="s">
        <v>148</v>
      </c>
      <c r="Y2048" t="s">
        <v>54</v>
      </c>
      <c r="Z2048" t="s">
        <v>3518</v>
      </c>
      <c r="AA2048" t="s">
        <v>54</v>
      </c>
      <c r="AB2048" t="s">
        <v>57</v>
      </c>
      <c r="AC2048" t="s">
        <v>3519</v>
      </c>
      <c r="AH2048">
        <f t="shared" si="341"/>
        <v>0</v>
      </c>
      <c r="AI2048">
        <f t="shared" si="342"/>
        <v>0</v>
      </c>
      <c r="AJ2048">
        <f t="shared" si="343"/>
        <v>1</v>
      </c>
      <c r="AK2048">
        <v>1</v>
      </c>
      <c r="AL2048" s="8">
        <f t="shared" si="344"/>
        <v>58.000000000000007</v>
      </c>
      <c r="AM2048" s="8">
        <f t="shared" si="345"/>
        <v>0.11666666666666667</v>
      </c>
      <c r="AN2048" s="8">
        <f t="shared" si="346"/>
        <v>363.65000000000003</v>
      </c>
      <c r="AO2048" s="8">
        <f>Table1[[#This Row],[L1 Worked Time]]+Table1[[#This Row],[Idle Time]]+Table1[[#This Row],[L1 Pend Time]]</f>
        <v>421.76666666666671</v>
      </c>
      <c r="AP2048" s="1" t="str">
        <f t="shared" si="347"/>
        <v>Mon</v>
      </c>
      <c r="AQ2048" s="6">
        <f>INT(Table1[[#This Row],[Create Date]])</f>
        <v>45061</v>
      </c>
      <c r="AR2048" s="2">
        <f t="shared" si="348"/>
        <v>45061</v>
      </c>
      <c r="AS2048" s="1" t="str">
        <f t="shared" si="349"/>
        <v>21:40:05</v>
      </c>
      <c r="AT2048" s="1" t="str">
        <f t="shared" si="350"/>
        <v>Week-3</v>
      </c>
      <c r="AU2048" s="3">
        <f t="shared" si="351"/>
        <v>0.875</v>
      </c>
      <c r="AW2048">
        <v>0.11666666666666667</v>
      </c>
      <c r="AX2048">
        <v>58.000000000000007</v>
      </c>
      <c r="AY2048">
        <v>363.65000000000003</v>
      </c>
    </row>
    <row r="2049" spans="1:51" x14ac:dyDescent="0.25">
      <c r="A2049">
        <v>10238</v>
      </c>
      <c r="B2049" t="s">
        <v>41</v>
      </c>
      <c r="C2049" t="s">
        <v>60</v>
      </c>
      <c r="D2049" t="s">
        <v>43</v>
      </c>
      <c r="E2049" t="s">
        <v>3520</v>
      </c>
      <c r="F2049" t="s">
        <v>3521</v>
      </c>
      <c r="G2049" t="s">
        <v>140</v>
      </c>
      <c r="H2049" t="s">
        <v>47</v>
      </c>
      <c r="I2049" t="s">
        <v>63</v>
      </c>
      <c r="J2049" t="s">
        <v>112</v>
      </c>
      <c r="K2049" t="s">
        <v>366</v>
      </c>
      <c r="L2049" t="s">
        <v>50</v>
      </c>
      <c r="M2049" t="s">
        <v>122</v>
      </c>
      <c r="N2049">
        <v>151</v>
      </c>
      <c r="O2049" t="s">
        <v>48</v>
      </c>
      <c r="P2049" t="s">
        <v>52</v>
      </c>
      <c r="T2049" t="s">
        <v>105</v>
      </c>
      <c r="V2049" t="s">
        <v>48</v>
      </c>
      <c r="W2049" t="s">
        <v>54</v>
      </c>
      <c r="X2049" t="s">
        <v>84</v>
      </c>
      <c r="Y2049" t="s">
        <v>54</v>
      </c>
      <c r="Z2049" t="s">
        <v>3522</v>
      </c>
      <c r="AA2049" t="s">
        <v>54</v>
      </c>
      <c r="AB2049" t="s">
        <v>57</v>
      </c>
      <c r="AC2049" t="s">
        <v>3523</v>
      </c>
      <c r="AH2049">
        <f t="shared" si="341"/>
        <v>0</v>
      </c>
      <c r="AI2049">
        <f t="shared" si="342"/>
        <v>0</v>
      </c>
      <c r="AJ2049">
        <f t="shared" si="343"/>
        <v>1</v>
      </c>
      <c r="AK2049">
        <v>1</v>
      </c>
      <c r="AL2049" s="8">
        <f t="shared" si="344"/>
        <v>151</v>
      </c>
      <c r="AM2049" s="8">
        <f t="shared" si="345"/>
        <v>0.18333333333333332</v>
      </c>
      <c r="AN2049" s="8">
        <f t="shared" si="346"/>
        <v>194.93333333333334</v>
      </c>
      <c r="AO2049" s="8">
        <f>Table1[[#This Row],[L1 Worked Time]]+Table1[[#This Row],[Idle Time]]+Table1[[#This Row],[L1 Pend Time]]</f>
        <v>346.11666666666667</v>
      </c>
      <c r="AP2049" s="1" t="str">
        <f t="shared" si="347"/>
        <v>Mon</v>
      </c>
      <c r="AQ2049" s="6">
        <f>INT(Table1[[#This Row],[Create Date]])</f>
        <v>45061</v>
      </c>
      <c r="AR2049" s="2">
        <f t="shared" si="348"/>
        <v>45061</v>
      </c>
      <c r="AS2049" s="1" t="str">
        <f t="shared" si="349"/>
        <v>21:40:04</v>
      </c>
      <c r="AT2049" s="1" t="str">
        <f t="shared" si="350"/>
        <v>Week-3</v>
      </c>
      <c r="AU2049" s="3">
        <f t="shared" si="351"/>
        <v>0.875</v>
      </c>
      <c r="AW2049">
        <v>0.18333333333333332</v>
      </c>
      <c r="AX2049">
        <v>151</v>
      </c>
      <c r="AY2049">
        <v>194.93333333333334</v>
      </c>
    </row>
    <row r="2050" spans="1:51" x14ac:dyDescent="0.25">
      <c r="A2050">
        <v>10237</v>
      </c>
      <c r="B2050" t="s">
        <v>41</v>
      </c>
      <c r="C2050" t="s">
        <v>109</v>
      </c>
      <c r="D2050" t="s">
        <v>43</v>
      </c>
      <c r="E2050" t="s">
        <v>1919</v>
      </c>
      <c r="F2050" t="s">
        <v>3524</v>
      </c>
      <c r="G2050" t="s">
        <v>82</v>
      </c>
      <c r="H2050" t="s">
        <v>47</v>
      </c>
      <c r="I2050" t="s">
        <v>47</v>
      </c>
      <c r="J2050" t="s">
        <v>112</v>
      </c>
      <c r="K2050" t="s">
        <v>1178</v>
      </c>
      <c r="L2050" t="s">
        <v>50</v>
      </c>
      <c r="M2050" t="s">
        <v>114</v>
      </c>
      <c r="N2050">
        <v>54</v>
      </c>
      <c r="O2050" t="s">
        <v>48</v>
      </c>
      <c r="P2050" t="s">
        <v>354</v>
      </c>
      <c r="U2050" t="s">
        <v>355</v>
      </c>
      <c r="V2050" t="s">
        <v>48</v>
      </c>
      <c r="W2050" t="s">
        <v>54</v>
      </c>
      <c r="X2050" t="s">
        <v>148</v>
      </c>
      <c r="Y2050" t="s">
        <v>54</v>
      </c>
      <c r="Z2050" t="s">
        <v>3525</v>
      </c>
      <c r="AA2050" t="s">
        <v>54</v>
      </c>
      <c r="AB2050" t="s">
        <v>57</v>
      </c>
      <c r="AC2050" t="s">
        <v>57</v>
      </c>
      <c r="AH2050">
        <f t="shared" ref="AH2050:AH2113" si="352">IFERROR(SEARCH("MSSP",J2050,1),0)</f>
        <v>0</v>
      </c>
      <c r="AI2050">
        <f t="shared" ref="AI2050:AI2113" si="353">IF(OR(H2050="",I2050=""),"",IF(H2050=I2050,1,0))</f>
        <v>1</v>
      </c>
      <c r="AJ2050" t="str">
        <f t="shared" ref="AJ2050:AJ2113" si="354">IF(OR(H2050="",I2050=""),"",IF(H2050&lt;&gt;I2050,1,""))</f>
        <v/>
      </c>
      <c r="AK2050">
        <v>1</v>
      </c>
      <c r="AL2050" s="8">
        <f t="shared" ref="AL2050:AL2113" si="355">(N2050/1440)*1440</f>
        <v>54</v>
      </c>
      <c r="AM2050" s="8">
        <f t="shared" ref="AM2050:AM2113" si="356">((N2050/1440)-(N2050/1440)+MID(X2050,18,8))*1440</f>
        <v>0.11666666666666667</v>
      </c>
      <c r="AN2050" s="8">
        <f t="shared" ref="AN2050:AN2113" si="357">(((N2050/1440)-(N2050/1440))+MID(AC2050,18,8))*1440</f>
        <v>1.6666666666666666E-2</v>
      </c>
      <c r="AO2050" s="8">
        <f>Table1[[#This Row],[L1 Worked Time]]+Table1[[#This Row],[Idle Time]]+Table1[[#This Row],[L1 Pend Time]]</f>
        <v>54.133333333333333</v>
      </c>
      <c r="AP2050" s="1" t="str">
        <f t="shared" ref="AP2050:AP2113" si="358">TEXT(AR2050,"DDD")</f>
        <v>Mon</v>
      </c>
      <c r="AQ2050" s="6">
        <f>INT(Table1[[#This Row],[Create Date]])</f>
        <v>45061</v>
      </c>
      <c r="AR2050" s="2">
        <f t="shared" ref="AR2050:AR2113" si="359">IF(F2050="","",INT(MID(F2050,6,2)&amp;"-"&amp;MID(F2050,9,3)&amp;"-"&amp;MID(F2050,15,2)))</f>
        <v>45061</v>
      </c>
      <c r="AS2050" s="1" t="str">
        <f t="shared" ref="AS2050:AS2113" si="360">IF(F2050="","",MID(F2050,18,8))</f>
        <v>21:10:05</v>
      </c>
      <c r="AT2050" s="1" t="str">
        <f t="shared" ref="AT2050:AT2113" si="361">"Week"&amp;"-"&amp;(WEEKNUM(AR2050,2)-WEEKNUM(DATE(YEAR(AR2050),MONTH(AR2050),1),2)+1)</f>
        <v>Week-3</v>
      </c>
      <c r="AU2050" s="3">
        <f t="shared" ref="AU2050:AU2113" si="362">FLOOR(AS2050,1/24)</f>
        <v>0.875</v>
      </c>
      <c r="AW2050">
        <v>0.11666666666666667</v>
      </c>
      <c r="AX2050">
        <v>54</v>
      </c>
      <c r="AY2050">
        <v>1.6666666666666666E-2</v>
      </c>
    </row>
    <row r="2051" spans="1:51" x14ac:dyDescent="0.25">
      <c r="A2051">
        <v>10236</v>
      </c>
      <c r="B2051" t="s">
        <v>59</v>
      </c>
      <c r="C2051" t="s">
        <v>60</v>
      </c>
      <c r="D2051" t="s">
        <v>43</v>
      </c>
      <c r="E2051" t="s">
        <v>861</v>
      </c>
      <c r="F2051" t="s">
        <v>3526</v>
      </c>
      <c r="G2051" t="s">
        <v>82</v>
      </c>
      <c r="H2051" t="s">
        <v>47</v>
      </c>
      <c r="I2051" t="s">
        <v>72</v>
      </c>
      <c r="J2051" t="s">
        <v>48</v>
      </c>
      <c r="K2051" t="s">
        <v>193</v>
      </c>
      <c r="L2051" t="s">
        <v>50</v>
      </c>
      <c r="M2051" t="s">
        <v>682</v>
      </c>
      <c r="N2051">
        <v>54</v>
      </c>
      <c r="O2051" t="s">
        <v>48</v>
      </c>
      <c r="P2051" t="s">
        <v>52</v>
      </c>
      <c r="T2051" t="s">
        <v>105</v>
      </c>
      <c r="V2051" t="s">
        <v>48</v>
      </c>
      <c r="W2051" t="s">
        <v>54</v>
      </c>
      <c r="X2051" t="s">
        <v>148</v>
      </c>
      <c r="Y2051" t="s">
        <v>54</v>
      </c>
      <c r="Z2051" t="s">
        <v>3527</v>
      </c>
      <c r="AA2051" t="s">
        <v>54</v>
      </c>
      <c r="AB2051" t="s">
        <v>57</v>
      </c>
      <c r="AC2051" t="s">
        <v>3528</v>
      </c>
      <c r="AH2051">
        <f t="shared" si="352"/>
        <v>0</v>
      </c>
      <c r="AI2051">
        <f t="shared" si="353"/>
        <v>0</v>
      </c>
      <c r="AJ2051">
        <f t="shared" si="354"/>
        <v>1</v>
      </c>
      <c r="AK2051">
        <v>1</v>
      </c>
      <c r="AL2051" s="8">
        <f t="shared" si="355"/>
        <v>54</v>
      </c>
      <c r="AM2051" s="8">
        <f t="shared" si="356"/>
        <v>0.11666666666666667</v>
      </c>
      <c r="AN2051" s="8">
        <f t="shared" si="357"/>
        <v>92.183333333333323</v>
      </c>
      <c r="AO2051" s="8">
        <f>Table1[[#This Row],[L1 Worked Time]]+Table1[[#This Row],[Idle Time]]+Table1[[#This Row],[L1 Pend Time]]</f>
        <v>146.29999999999998</v>
      </c>
      <c r="AP2051" s="1" t="str">
        <f t="shared" si="358"/>
        <v>Mon</v>
      </c>
      <c r="AQ2051" s="6">
        <f>INT(Table1[[#This Row],[Create Date]])</f>
        <v>45061</v>
      </c>
      <c r="AR2051" s="2">
        <f t="shared" si="359"/>
        <v>45061</v>
      </c>
      <c r="AS2051" s="1" t="str">
        <f t="shared" si="360"/>
        <v>21:10:04</v>
      </c>
      <c r="AT2051" s="1" t="str">
        <f t="shared" si="361"/>
        <v>Week-3</v>
      </c>
      <c r="AU2051" s="3">
        <f t="shared" si="362"/>
        <v>0.875</v>
      </c>
      <c r="AW2051">
        <v>0.11666666666666667</v>
      </c>
      <c r="AX2051">
        <v>54</v>
      </c>
      <c r="AY2051">
        <v>92.183333333333323</v>
      </c>
    </row>
    <row r="2052" spans="1:51" x14ac:dyDescent="0.25">
      <c r="A2052">
        <v>10235</v>
      </c>
      <c r="B2052" t="s">
        <v>59</v>
      </c>
      <c r="C2052" t="s">
        <v>60</v>
      </c>
      <c r="D2052" t="s">
        <v>43</v>
      </c>
      <c r="E2052" t="s">
        <v>3529</v>
      </c>
      <c r="F2052" t="s">
        <v>3530</v>
      </c>
      <c r="G2052" t="s">
        <v>82</v>
      </c>
      <c r="H2052" t="s">
        <v>47</v>
      </c>
      <c r="I2052" t="s">
        <v>47</v>
      </c>
      <c r="J2052" t="s">
        <v>83</v>
      </c>
      <c r="L2052" t="s">
        <v>50</v>
      </c>
      <c r="M2052" t="s">
        <v>65</v>
      </c>
      <c r="N2052">
        <v>70</v>
      </c>
      <c r="O2052" t="s">
        <v>48</v>
      </c>
      <c r="P2052" t="s">
        <v>66</v>
      </c>
      <c r="Q2052" t="s">
        <v>317</v>
      </c>
      <c r="V2052" t="s">
        <v>48</v>
      </c>
      <c r="W2052" t="s">
        <v>54</v>
      </c>
      <c r="X2052" t="s">
        <v>142</v>
      </c>
      <c r="Y2052" t="s">
        <v>54</v>
      </c>
      <c r="Z2052" t="s">
        <v>3531</v>
      </c>
      <c r="AA2052" t="s">
        <v>54</v>
      </c>
      <c r="AB2052" t="s">
        <v>57</v>
      </c>
      <c r="AC2052" t="s">
        <v>461</v>
      </c>
      <c r="AH2052">
        <f t="shared" si="352"/>
        <v>0</v>
      </c>
      <c r="AI2052">
        <f t="shared" si="353"/>
        <v>1</v>
      </c>
      <c r="AJ2052" t="str">
        <f t="shared" si="354"/>
        <v/>
      </c>
      <c r="AK2052">
        <v>1</v>
      </c>
      <c r="AL2052" s="8">
        <f t="shared" si="355"/>
        <v>70</v>
      </c>
      <c r="AM2052" s="8">
        <f t="shared" si="356"/>
        <v>0.1</v>
      </c>
      <c r="AN2052" s="8">
        <f t="shared" si="357"/>
        <v>27.216666666666665</v>
      </c>
      <c r="AO2052" s="8">
        <f>Table1[[#This Row],[L1 Worked Time]]+Table1[[#This Row],[Idle Time]]+Table1[[#This Row],[L1 Pend Time]]</f>
        <v>97.316666666666663</v>
      </c>
      <c r="AP2052" s="1" t="str">
        <f t="shared" si="358"/>
        <v>Mon</v>
      </c>
      <c r="AQ2052" s="6">
        <f>INT(Table1[[#This Row],[Create Date]])</f>
        <v>45061</v>
      </c>
      <c r="AR2052" s="2">
        <f t="shared" si="359"/>
        <v>45061</v>
      </c>
      <c r="AS2052" s="1" t="str">
        <f t="shared" si="360"/>
        <v>18:20:04</v>
      </c>
      <c r="AT2052" s="1" t="str">
        <f t="shared" si="361"/>
        <v>Week-3</v>
      </c>
      <c r="AU2052" s="3">
        <f t="shared" si="362"/>
        <v>0.75</v>
      </c>
      <c r="AW2052">
        <v>0.1</v>
      </c>
      <c r="AX2052">
        <v>70</v>
      </c>
      <c r="AY2052">
        <v>27.216666666666665</v>
      </c>
    </row>
    <row r="2053" spans="1:51" x14ac:dyDescent="0.25">
      <c r="A2053">
        <v>10234</v>
      </c>
      <c r="B2053" t="s">
        <v>59</v>
      </c>
      <c r="C2053" t="s">
        <v>60</v>
      </c>
      <c r="D2053" t="s">
        <v>43</v>
      </c>
      <c r="E2053" t="s">
        <v>273</v>
      </c>
      <c r="F2053" t="s">
        <v>3532</v>
      </c>
      <c r="G2053" t="s">
        <v>82</v>
      </c>
      <c r="H2053" t="s">
        <v>72</v>
      </c>
      <c r="I2053" t="s">
        <v>72</v>
      </c>
      <c r="J2053" t="s">
        <v>64</v>
      </c>
      <c r="L2053" t="s">
        <v>50</v>
      </c>
      <c r="M2053" t="s">
        <v>65</v>
      </c>
      <c r="N2053">
        <v>71</v>
      </c>
      <c r="O2053" t="s">
        <v>48</v>
      </c>
      <c r="P2053" t="s">
        <v>66</v>
      </c>
      <c r="Q2053" t="s">
        <v>73</v>
      </c>
      <c r="V2053" t="s">
        <v>48</v>
      </c>
      <c r="W2053" t="s">
        <v>54</v>
      </c>
      <c r="X2053" t="s">
        <v>78</v>
      </c>
      <c r="Y2053" t="s">
        <v>54</v>
      </c>
      <c r="Z2053" t="s">
        <v>3533</v>
      </c>
      <c r="AA2053" t="s">
        <v>54</v>
      </c>
      <c r="AB2053" t="s">
        <v>57</v>
      </c>
      <c r="AC2053" t="s">
        <v>3534</v>
      </c>
      <c r="AH2053">
        <f t="shared" si="352"/>
        <v>0</v>
      </c>
      <c r="AI2053">
        <f t="shared" si="353"/>
        <v>1</v>
      </c>
      <c r="AJ2053" t="str">
        <f t="shared" si="354"/>
        <v/>
      </c>
      <c r="AK2053">
        <v>1</v>
      </c>
      <c r="AL2053" s="8">
        <f t="shared" si="355"/>
        <v>71</v>
      </c>
      <c r="AM2053" s="8">
        <f t="shared" si="356"/>
        <v>0.13333333333333333</v>
      </c>
      <c r="AN2053" s="8">
        <f t="shared" si="357"/>
        <v>23.05</v>
      </c>
      <c r="AO2053" s="8">
        <f>Table1[[#This Row],[L1 Worked Time]]+Table1[[#This Row],[Idle Time]]+Table1[[#This Row],[L1 Pend Time]]</f>
        <v>94.183333333333337</v>
      </c>
      <c r="AP2053" s="1" t="str">
        <f t="shared" si="358"/>
        <v>Mon</v>
      </c>
      <c r="AQ2053" s="6">
        <f>INT(Table1[[#This Row],[Create Date]])</f>
        <v>45061</v>
      </c>
      <c r="AR2053" s="2">
        <f t="shared" si="359"/>
        <v>45061</v>
      </c>
      <c r="AS2053" s="1" t="str">
        <f t="shared" si="360"/>
        <v>17:40:04</v>
      </c>
      <c r="AT2053" s="1" t="str">
        <f t="shared" si="361"/>
        <v>Week-3</v>
      </c>
      <c r="AU2053" s="3">
        <f t="shared" si="362"/>
        <v>0.70833333333333326</v>
      </c>
      <c r="AW2053">
        <v>0.13333333333333333</v>
      </c>
      <c r="AX2053">
        <v>71</v>
      </c>
      <c r="AY2053">
        <v>23.05</v>
      </c>
    </row>
    <row r="2054" spans="1:51" x14ac:dyDescent="0.25">
      <c r="A2054">
        <v>10233</v>
      </c>
      <c r="B2054" t="s">
        <v>59</v>
      </c>
      <c r="C2054" t="s">
        <v>60</v>
      </c>
      <c r="D2054" t="s">
        <v>43</v>
      </c>
      <c r="E2054" t="s">
        <v>3535</v>
      </c>
      <c r="F2054" t="s">
        <v>3536</v>
      </c>
      <c r="G2054" t="s">
        <v>82</v>
      </c>
      <c r="H2054" t="s">
        <v>47</v>
      </c>
      <c r="I2054" t="s">
        <v>47</v>
      </c>
      <c r="J2054" t="s">
        <v>339</v>
      </c>
      <c r="L2054" t="s">
        <v>50</v>
      </c>
      <c r="M2054" t="s">
        <v>65</v>
      </c>
      <c r="N2054">
        <v>60</v>
      </c>
      <c r="O2054" t="s">
        <v>48</v>
      </c>
      <c r="P2054" t="s">
        <v>66</v>
      </c>
      <c r="Q2054" t="s">
        <v>147</v>
      </c>
      <c r="V2054" t="s">
        <v>282</v>
      </c>
      <c r="W2054" t="s">
        <v>54</v>
      </c>
      <c r="X2054" t="s">
        <v>89</v>
      </c>
      <c r="Y2054" t="s">
        <v>54</v>
      </c>
      <c r="Z2054" t="s">
        <v>3537</v>
      </c>
      <c r="AA2054" t="s">
        <v>54</v>
      </c>
      <c r="AB2054" t="s">
        <v>57</v>
      </c>
      <c r="AC2054" t="s">
        <v>3538</v>
      </c>
      <c r="AH2054">
        <f t="shared" si="352"/>
        <v>1</v>
      </c>
      <c r="AI2054">
        <f t="shared" si="353"/>
        <v>1</v>
      </c>
      <c r="AJ2054" t="str">
        <f t="shared" si="354"/>
        <v/>
      </c>
      <c r="AK2054">
        <v>1</v>
      </c>
      <c r="AL2054" s="8">
        <f t="shared" si="355"/>
        <v>60</v>
      </c>
      <c r="AM2054" s="8">
        <f t="shared" si="356"/>
        <v>0.16666666666666666</v>
      </c>
      <c r="AN2054" s="8">
        <f t="shared" si="357"/>
        <v>420.95</v>
      </c>
      <c r="AO2054" s="8">
        <f>Table1[[#This Row],[L1 Worked Time]]+Table1[[#This Row],[Idle Time]]+Table1[[#This Row],[L1 Pend Time]]</f>
        <v>481.11666666666667</v>
      </c>
      <c r="AP2054" s="1" t="str">
        <f t="shared" si="358"/>
        <v>Mon</v>
      </c>
      <c r="AQ2054" s="6">
        <f>INT(Table1[[#This Row],[Create Date]])</f>
        <v>45061</v>
      </c>
      <c r="AR2054" s="2">
        <f t="shared" si="359"/>
        <v>45061</v>
      </c>
      <c r="AS2054" s="1" t="str">
        <f t="shared" si="360"/>
        <v>16:40:05</v>
      </c>
      <c r="AT2054" s="1" t="str">
        <f t="shared" si="361"/>
        <v>Week-3</v>
      </c>
      <c r="AU2054" s="3">
        <f t="shared" si="362"/>
        <v>0.66666666666666663</v>
      </c>
      <c r="AW2054">
        <v>0.16666666666666666</v>
      </c>
      <c r="AX2054">
        <v>60</v>
      </c>
      <c r="AY2054">
        <v>420.95</v>
      </c>
    </row>
    <row r="2055" spans="1:51" x14ac:dyDescent="0.25">
      <c r="A2055">
        <v>10232</v>
      </c>
      <c r="B2055" t="s">
        <v>41</v>
      </c>
      <c r="C2055" t="s">
        <v>60</v>
      </c>
      <c r="D2055" t="s">
        <v>43</v>
      </c>
      <c r="E2055" t="s">
        <v>2718</v>
      </c>
      <c r="F2055" t="s">
        <v>3539</v>
      </c>
      <c r="G2055" t="s">
        <v>46</v>
      </c>
      <c r="H2055" t="s">
        <v>47</v>
      </c>
      <c r="I2055" t="s">
        <v>72</v>
      </c>
      <c r="J2055" t="s">
        <v>112</v>
      </c>
      <c r="K2055" t="s">
        <v>2614</v>
      </c>
      <c r="L2055" t="s">
        <v>50</v>
      </c>
      <c r="M2055" t="s">
        <v>682</v>
      </c>
      <c r="N2055">
        <v>73</v>
      </c>
      <c r="O2055" t="s">
        <v>48</v>
      </c>
      <c r="P2055" t="s">
        <v>354</v>
      </c>
      <c r="U2055" t="s">
        <v>355</v>
      </c>
      <c r="V2055" t="s">
        <v>48</v>
      </c>
      <c r="W2055" t="s">
        <v>54</v>
      </c>
      <c r="X2055" t="s">
        <v>359</v>
      </c>
      <c r="Y2055" t="s">
        <v>54</v>
      </c>
      <c r="Z2055" t="s">
        <v>3540</v>
      </c>
      <c r="AA2055" t="s">
        <v>54</v>
      </c>
      <c r="AB2055" t="s">
        <v>57</v>
      </c>
      <c r="AC2055" t="s">
        <v>3541</v>
      </c>
      <c r="AH2055">
        <f t="shared" si="352"/>
        <v>0</v>
      </c>
      <c r="AI2055">
        <f t="shared" si="353"/>
        <v>0</v>
      </c>
      <c r="AJ2055">
        <f t="shared" si="354"/>
        <v>1</v>
      </c>
      <c r="AK2055">
        <v>1</v>
      </c>
      <c r="AL2055" s="8">
        <f t="shared" si="355"/>
        <v>73</v>
      </c>
      <c r="AM2055" s="8">
        <f t="shared" si="356"/>
        <v>0.2</v>
      </c>
      <c r="AN2055" s="8">
        <f t="shared" si="357"/>
        <v>55.916666666666664</v>
      </c>
      <c r="AO2055" s="8">
        <f>Table1[[#This Row],[L1 Worked Time]]+Table1[[#This Row],[Idle Time]]+Table1[[#This Row],[L1 Pend Time]]</f>
        <v>129.11666666666667</v>
      </c>
      <c r="AP2055" s="1" t="str">
        <f t="shared" si="358"/>
        <v>Mon</v>
      </c>
      <c r="AQ2055" s="6">
        <f>INT(Table1[[#This Row],[Create Date]])</f>
        <v>45061</v>
      </c>
      <c r="AR2055" s="2">
        <f t="shared" si="359"/>
        <v>45061</v>
      </c>
      <c r="AS2055" s="1" t="str">
        <f t="shared" si="360"/>
        <v>15:10:23</v>
      </c>
      <c r="AT2055" s="1" t="str">
        <f t="shared" si="361"/>
        <v>Week-3</v>
      </c>
      <c r="AU2055" s="3">
        <f t="shared" si="362"/>
        <v>0.625</v>
      </c>
      <c r="AW2055">
        <v>0.2</v>
      </c>
      <c r="AX2055">
        <v>73</v>
      </c>
      <c r="AY2055">
        <v>55.916666666666664</v>
      </c>
    </row>
    <row r="2056" spans="1:51" x14ac:dyDescent="0.25">
      <c r="A2056">
        <v>10231</v>
      </c>
      <c r="B2056" t="s">
        <v>117</v>
      </c>
      <c r="C2056" t="s">
        <v>60</v>
      </c>
      <c r="D2056" t="s">
        <v>43</v>
      </c>
      <c r="E2056" t="s">
        <v>226</v>
      </c>
      <c r="F2056" t="s">
        <v>3542</v>
      </c>
      <c r="G2056" t="s">
        <v>2165</v>
      </c>
      <c r="H2056" t="s">
        <v>47</v>
      </c>
      <c r="I2056" t="s">
        <v>47</v>
      </c>
      <c r="J2056" t="s">
        <v>112</v>
      </c>
      <c r="K2056" t="s">
        <v>228</v>
      </c>
      <c r="L2056" t="s">
        <v>50</v>
      </c>
      <c r="M2056" t="s">
        <v>114</v>
      </c>
      <c r="N2056">
        <v>43</v>
      </c>
      <c r="O2056" t="s">
        <v>48</v>
      </c>
      <c r="P2056" t="s">
        <v>123</v>
      </c>
      <c r="R2056" t="s">
        <v>582</v>
      </c>
      <c r="V2056" t="s">
        <v>48</v>
      </c>
      <c r="W2056" t="s">
        <v>54</v>
      </c>
      <c r="X2056" t="s">
        <v>84</v>
      </c>
      <c r="Y2056" t="s">
        <v>54</v>
      </c>
      <c r="Z2056" t="s">
        <v>3543</v>
      </c>
      <c r="AA2056" t="s">
        <v>54</v>
      </c>
      <c r="AB2056" t="s">
        <v>57</v>
      </c>
      <c r="AC2056" t="s">
        <v>3544</v>
      </c>
      <c r="AH2056">
        <f t="shared" si="352"/>
        <v>0</v>
      </c>
      <c r="AI2056">
        <f t="shared" si="353"/>
        <v>1</v>
      </c>
      <c r="AJ2056" t="str">
        <f t="shared" si="354"/>
        <v/>
      </c>
      <c r="AK2056">
        <v>1</v>
      </c>
      <c r="AL2056" s="8">
        <f t="shared" si="355"/>
        <v>43</v>
      </c>
      <c r="AM2056" s="8">
        <f t="shared" si="356"/>
        <v>0.18333333333333332</v>
      </c>
      <c r="AN2056" s="8">
        <f t="shared" si="357"/>
        <v>1341.1666666666667</v>
      </c>
      <c r="AO2056" s="8">
        <f>Table1[[#This Row],[L1 Worked Time]]+Table1[[#This Row],[Idle Time]]+Table1[[#This Row],[L1 Pend Time]]</f>
        <v>1384.3500000000001</v>
      </c>
      <c r="AP2056" s="1" t="str">
        <f t="shared" si="358"/>
        <v>Mon</v>
      </c>
      <c r="AQ2056" s="6">
        <f>INT(Table1[[#This Row],[Create Date]])</f>
        <v>45061</v>
      </c>
      <c r="AR2056" s="2">
        <f t="shared" si="359"/>
        <v>45061</v>
      </c>
      <c r="AS2056" s="1" t="str">
        <f t="shared" si="360"/>
        <v>14:10:22</v>
      </c>
      <c r="AT2056" s="1" t="str">
        <f t="shared" si="361"/>
        <v>Week-3</v>
      </c>
      <c r="AU2056" s="3">
        <f t="shared" si="362"/>
        <v>0.58333333333333326</v>
      </c>
      <c r="AW2056">
        <v>0.18333333333333332</v>
      </c>
      <c r="AX2056">
        <v>43</v>
      </c>
      <c r="AY2056">
        <v>1341.1666666666667</v>
      </c>
    </row>
    <row r="2057" spans="1:51" x14ac:dyDescent="0.25">
      <c r="A2057">
        <v>10230</v>
      </c>
      <c r="B2057" t="s">
        <v>59</v>
      </c>
      <c r="C2057" t="s">
        <v>60</v>
      </c>
      <c r="D2057" t="s">
        <v>43</v>
      </c>
      <c r="E2057" t="s">
        <v>3545</v>
      </c>
      <c r="F2057" t="s">
        <v>3546</v>
      </c>
      <c r="G2057" t="s">
        <v>120</v>
      </c>
      <c r="H2057" t="s">
        <v>47</v>
      </c>
      <c r="I2057" t="s">
        <v>47</v>
      </c>
      <c r="J2057" t="s">
        <v>1624</v>
      </c>
      <c r="L2057" t="s">
        <v>50</v>
      </c>
      <c r="M2057" t="s">
        <v>65</v>
      </c>
      <c r="N2057">
        <v>27</v>
      </c>
      <c r="O2057" t="s">
        <v>48</v>
      </c>
      <c r="P2057" t="s">
        <v>66</v>
      </c>
      <c r="Q2057" t="s">
        <v>147</v>
      </c>
      <c r="V2057" t="s">
        <v>282</v>
      </c>
      <c r="W2057" t="s">
        <v>54</v>
      </c>
      <c r="X2057" t="s">
        <v>142</v>
      </c>
      <c r="Y2057" t="s">
        <v>54</v>
      </c>
      <c r="Z2057" t="s">
        <v>3547</v>
      </c>
      <c r="AA2057" t="s">
        <v>54</v>
      </c>
      <c r="AB2057" t="s">
        <v>57</v>
      </c>
      <c r="AC2057" t="s">
        <v>3548</v>
      </c>
      <c r="AH2057">
        <f t="shared" si="352"/>
        <v>1</v>
      </c>
      <c r="AI2057">
        <f t="shared" si="353"/>
        <v>1</v>
      </c>
      <c r="AJ2057" t="str">
        <f t="shared" si="354"/>
        <v/>
      </c>
      <c r="AK2057">
        <v>1</v>
      </c>
      <c r="AL2057" s="8">
        <f t="shared" si="355"/>
        <v>27</v>
      </c>
      <c r="AM2057" s="8">
        <f t="shared" si="356"/>
        <v>0.1</v>
      </c>
      <c r="AN2057" s="8">
        <f t="shared" si="357"/>
        <v>167.54999999999998</v>
      </c>
      <c r="AO2057" s="8">
        <f>Table1[[#This Row],[L1 Worked Time]]+Table1[[#This Row],[Idle Time]]+Table1[[#This Row],[L1 Pend Time]]</f>
        <v>194.64999999999998</v>
      </c>
      <c r="AP2057" s="1" t="str">
        <f t="shared" si="358"/>
        <v>Mon</v>
      </c>
      <c r="AQ2057" s="6">
        <f>INT(Table1[[#This Row],[Create Date]])</f>
        <v>45061</v>
      </c>
      <c r="AR2057" s="2">
        <f t="shared" si="359"/>
        <v>45061</v>
      </c>
      <c r="AS2057" s="1" t="str">
        <f t="shared" si="360"/>
        <v>14:00:14</v>
      </c>
      <c r="AT2057" s="1" t="str">
        <f t="shared" si="361"/>
        <v>Week-3</v>
      </c>
      <c r="AU2057" s="3">
        <f t="shared" si="362"/>
        <v>0.58333333333333326</v>
      </c>
      <c r="AW2057">
        <v>0.1</v>
      </c>
      <c r="AX2057">
        <v>27</v>
      </c>
      <c r="AY2057">
        <v>167.54999999999998</v>
      </c>
    </row>
    <row r="2058" spans="1:51" x14ac:dyDescent="0.25">
      <c r="A2058">
        <v>10229</v>
      </c>
      <c r="B2058" t="s">
        <v>59</v>
      </c>
      <c r="C2058" t="s">
        <v>60</v>
      </c>
      <c r="D2058" t="s">
        <v>43</v>
      </c>
      <c r="E2058" t="s">
        <v>3549</v>
      </c>
      <c r="F2058" t="s">
        <v>3550</v>
      </c>
      <c r="G2058" t="s">
        <v>181</v>
      </c>
      <c r="H2058" t="s">
        <v>63</v>
      </c>
      <c r="I2058" t="s">
        <v>63</v>
      </c>
      <c r="J2058" t="s">
        <v>48</v>
      </c>
      <c r="L2058" t="s">
        <v>50</v>
      </c>
      <c r="M2058" t="s">
        <v>65</v>
      </c>
      <c r="N2058">
        <v>109</v>
      </c>
      <c r="O2058" t="s">
        <v>48</v>
      </c>
      <c r="P2058" t="s">
        <v>66</v>
      </c>
      <c r="Q2058" t="s">
        <v>67</v>
      </c>
      <c r="V2058" t="s">
        <v>48</v>
      </c>
      <c r="W2058" t="s">
        <v>54</v>
      </c>
      <c r="X2058" t="s">
        <v>1767</v>
      </c>
      <c r="Y2058" t="s">
        <v>54</v>
      </c>
      <c r="Z2058" t="s">
        <v>3551</v>
      </c>
      <c r="AA2058" t="s">
        <v>54</v>
      </c>
      <c r="AB2058" t="s">
        <v>57</v>
      </c>
      <c r="AC2058" t="s">
        <v>3552</v>
      </c>
      <c r="AH2058">
        <f t="shared" si="352"/>
        <v>0</v>
      </c>
      <c r="AI2058">
        <f t="shared" si="353"/>
        <v>1</v>
      </c>
      <c r="AJ2058" t="str">
        <f t="shared" si="354"/>
        <v/>
      </c>
      <c r="AK2058">
        <v>1</v>
      </c>
      <c r="AL2058" s="8">
        <f t="shared" si="355"/>
        <v>108.99999999999999</v>
      </c>
      <c r="AM2058" s="8">
        <f t="shared" si="356"/>
        <v>0.66666666666666663</v>
      </c>
      <c r="AN2058" s="8">
        <f t="shared" si="357"/>
        <v>82.88333333333334</v>
      </c>
      <c r="AO2058" s="8">
        <f>Table1[[#This Row],[L1 Worked Time]]+Table1[[#This Row],[Idle Time]]+Table1[[#This Row],[L1 Pend Time]]</f>
        <v>192.55</v>
      </c>
      <c r="AP2058" s="1" t="str">
        <f t="shared" si="358"/>
        <v>Mon</v>
      </c>
      <c r="AQ2058" s="6">
        <f>INT(Table1[[#This Row],[Create Date]])</f>
        <v>45061</v>
      </c>
      <c r="AR2058" s="2">
        <f t="shared" si="359"/>
        <v>45061</v>
      </c>
      <c r="AS2058" s="1" t="str">
        <f t="shared" si="360"/>
        <v>13:20:07</v>
      </c>
      <c r="AT2058" s="1" t="str">
        <f t="shared" si="361"/>
        <v>Week-3</v>
      </c>
      <c r="AU2058" s="3">
        <f t="shared" si="362"/>
        <v>0.54166666666666663</v>
      </c>
      <c r="AW2058">
        <v>0.66666666666666663</v>
      </c>
      <c r="AX2058">
        <v>108.99999999999999</v>
      </c>
      <c r="AY2058">
        <v>82.88333333333334</v>
      </c>
    </row>
    <row r="2059" spans="1:51" x14ac:dyDescent="0.25">
      <c r="A2059">
        <v>10228</v>
      </c>
      <c r="B2059" t="s">
        <v>59</v>
      </c>
      <c r="C2059" t="s">
        <v>60</v>
      </c>
      <c r="D2059" t="s">
        <v>43</v>
      </c>
      <c r="E2059" t="s">
        <v>3553</v>
      </c>
      <c r="F2059" t="s">
        <v>3554</v>
      </c>
      <c r="G2059" t="s">
        <v>46</v>
      </c>
      <c r="H2059" t="s">
        <v>72</v>
      </c>
      <c r="I2059" t="s">
        <v>72</v>
      </c>
      <c r="J2059" t="s">
        <v>64</v>
      </c>
      <c r="L2059" t="s">
        <v>50</v>
      </c>
      <c r="M2059" t="s">
        <v>65</v>
      </c>
      <c r="N2059">
        <v>33</v>
      </c>
      <c r="O2059" t="s">
        <v>48</v>
      </c>
      <c r="P2059" t="s">
        <v>66</v>
      </c>
      <c r="Q2059" t="s">
        <v>73</v>
      </c>
      <c r="V2059" t="s">
        <v>48</v>
      </c>
      <c r="W2059" t="s">
        <v>54</v>
      </c>
      <c r="X2059" t="s">
        <v>254</v>
      </c>
      <c r="Y2059" t="s">
        <v>54</v>
      </c>
      <c r="Z2059" t="s">
        <v>1201</v>
      </c>
      <c r="AA2059" t="s">
        <v>54</v>
      </c>
      <c r="AB2059" t="s">
        <v>57</v>
      </c>
      <c r="AC2059" t="s">
        <v>3555</v>
      </c>
      <c r="AH2059">
        <f t="shared" si="352"/>
        <v>0</v>
      </c>
      <c r="AI2059">
        <f t="shared" si="353"/>
        <v>1</v>
      </c>
      <c r="AJ2059" t="str">
        <f t="shared" si="354"/>
        <v/>
      </c>
      <c r="AK2059">
        <v>1</v>
      </c>
      <c r="AL2059" s="8">
        <f t="shared" si="355"/>
        <v>33</v>
      </c>
      <c r="AM2059" s="8">
        <f t="shared" si="356"/>
        <v>0.38333333333333336</v>
      </c>
      <c r="AN2059" s="8">
        <f t="shared" si="357"/>
        <v>107.36666666666667</v>
      </c>
      <c r="AO2059" s="8">
        <f>Table1[[#This Row],[L1 Worked Time]]+Table1[[#This Row],[Idle Time]]+Table1[[#This Row],[L1 Pend Time]]</f>
        <v>140.75</v>
      </c>
      <c r="AP2059" s="1" t="str">
        <f t="shared" si="358"/>
        <v>Mon</v>
      </c>
      <c r="AQ2059" s="6">
        <f>INT(Table1[[#This Row],[Create Date]])</f>
        <v>45061</v>
      </c>
      <c r="AR2059" s="2">
        <f t="shared" si="359"/>
        <v>45061</v>
      </c>
      <c r="AS2059" s="1" t="str">
        <f t="shared" si="360"/>
        <v>13:00:05</v>
      </c>
      <c r="AT2059" s="1" t="str">
        <f t="shared" si="361"/>
        <v>Week-3</v>
      </c>
      <c r="AU2059" s="3">
        <f t="shared" si="362"/>
        <v>0.54166666666666663</v>
      </c>
      <c r="AW2059">
        <v>0.38333333333333336</v>
      </c>
      <c r="AX2059">
        <v>33</v>
      </c>
      <c r="AY2059">
        <v>107.36666666666667</v>
      </c>
    </row>
    <row r="2060" spans="1:51" x14ac:dyDescent="0.25">
      <c r="A2060">
        <v>10227</v>
      </c>
      <c r="B2060" t="s">
        <v>59</v>
      </c>
      <c r="C2060" t="s">
        <v>60</v>
      </c>
      <c r="D2060" t="s">
        <v>43</v>
      </c>
      <c r="E2060" t="s">
        <v>3254</v>
      </c>
      <c r="F2060" t="s">
        <v>3556</v>
      </c>
      <c r="G2060" t="s">
        <v>2165</v>
      </c>
      <c r="H2060" t="s">
        <v>63</v>
      </c>
      <c r="I2060" t="s">
        <v>63</v>
      </c>
      <c r="J2060" t="s">
        <v>64</v>
      </c>
      <c r="L2060" t="s">
        <v>50</v>
      </c>
      <c r="M2060" t="s">
        <v>65</v>
      </c>
      <c r="N2060">
        <v>56</v>
      </c>
      <c r="O2060" t="s">
        <v>48</v>
      </c>
      <c r="P2060" t="s">
        <v>66</v>
      </c>
      <c r="Q2060" t="s">
        <v>67</v>
      </c>
      <c r="V2060" t="s">
        <v>48</v>
      </c>
      <c r="W2060" t="s">
        <v>54</v>
      </c>
      <c r="X2060" t="s">
        <v>435</v>
      </c>
      <c r="Y2060" t="s">
        <v>54</v>
      </c>
      <c r="Z2060" t="s">
        <v>3557</v>
      </c>
      <c r="AA2060" t="s">
        <v>54</v>
      </c>
      <c r="AB2060" t="s">
        <v>57</v>
      </c>
      <c r="AC2060" t="s">
        <v>3558</v>
      </c>
      <c r="AH2060">
        <f t="shared" si="352"/>
        <v>0</v>
      </c>
      <c r="AI2060">
        <f t="shared" si="353"/>
        <v>1</v>
      </c>
      <c r="AJ2060" t="str">
        <f t="shared" si="354"/>
        <v/>
      </c>
      <c r="AK2060">
        <v>1</v>
      </c>
      <c r="AL2060" s="8">
        <f t="shared" si="355"/>
        <v>56</v>
      </c>
      <c r="AM2060" s="8">
        <f t="shared" si="356"/>
        <v>0.21666666666666667</v>
      </c>
      <c r="AN2060" s="8">
        <f t="shared" si="357"/>
        <v>172.53333333333333</v>
      </c>
      <c r="AO2060" s="8">
        <f>Table1[[#This Row],[L1 Worked Time]]+Table1[[#This Row],[Idle Time]]+Table1[[#This Row],[L1 Pend Time]]</f>
        <v>228.75</v>
      </c>
      <c r="AP2060" s="1" t="str">
        <f t="shared" si="358"/>
        <v>Mon</v>
      </c>
      <c r="AQ2060" s="6">
        <f>INT(Table1[[#This Row],[Create Date]])</f>
        <v>45061</v>
      </c>
      <c r="AR2060" s="2">
        <f t="shared" si="359"/>
        <v>45061</v>
      </c>
      <c r="AS2060" s="1" t="str">
        <f t="shared" si="360"/>
        <v>09:30:05</v>
      </c>
      <c r="AT2060" s="1" t="str">
        <f t="shared" si="361"/>
        <v>Week-3</v>
      </c>
      <c r="AU2060" s="3">
        <f t="shared" si="362"/>
        <v>0.375</v>
      </c>
      <c r="AW2060">
        <v>0.21666666666666667</v>
      </c>
      <c r="AX2060">
        <v>56</v>
      </c>
      <c r="AY2060">
        <v>172.53333333333333</v>
      </c>
    </row>
    <row r="2061" spans="1:51" x14ac:dyDescent="0.25">
      <c r="A2061">
        <v>10226</v>
      </c>
      <c r="B2061" t="s">
        <v>371</v>
      </c>
      <c r="C2061" t="s">
        <v>60</v>
      </c>
      <c r="D2061" t="s">
        <v>43</v>
      </c>
      <c r="E2061" t="s">
        <v>3320</v>
      </c>
      <c r="F2061" t="s">
        <v>3559</v>
      </c>
      <c r="G2061" t="s">
        <v>2165</v>
      </c>
      <c r="H2061" t="s">
        <v>63</v>
      </c>
      <c r="I2061" t="s">
        <v>63</v>
      </c>
      <c r="J2061" t="s">
        <v>48</v>
      </c>
      <c r="K2061" t="s">
        <v>3322</v>
      </c>
      <c r="L2061" t="s">
        <v>50</v>
      </c>
      <c r="M2061" t="s">
        <v>51</v>
      </c>
      <c r="N2061">
        <v>109</v>
      </c>
      <c r="O2061" t="s">
        <v>48</v>
      </c>
      <c r="P2061" t="s">
        <v>52</v>
      </c>
      <c r="T2061" t="s">
        <v>105</v>
      </c>
      <c r="V2061" t="s">
        <v>48</v>
      </c>
      <c r="W2061" t="s">
        <v>54</v>
      </c>
      <c r="X2061" t="s">
        <v>2650</v>
      </c>
      <c r="Y2061" t="s">
        <v>54</v>
      </c>
      <c r="Z2061" t="s">
        <v>3551</v>
      </c>
      <c r="AA2061" t="s">
        <v>54</v>
      </c>
      <c r="AB2061" t="s">
        <v>57</v>
      </c>
      <c r="AC2061" t="s">
        <v>3560</v>
      </c>
      <c r="AH2061">
        <f t="shared" si="352"/>
        <v>0</v>
      </c>
      <c r="AI2061">
        <f t="shared" si="353"/>
        <v>1</v>
      </c>
      <c r="AJ2061" t="str">
        <f t="shared" si="354"/>
        <v/>
      </c>
      <c r="AK2061">
        <v>1</v>
      </c>
      <c r="AL2061" s="8">
        <f t="shared" si="355"/>
        <v>108.99999999999999</v>
      </c>
      <c r="AM2061" s="8">
        <f t="shared" si="356"/>
        <v>1.9166666666666665</v>
      </c>
      <c r="AN2061" s="8">
        <f t="shared" si="357"/>
        <v>66.05</v>
      </c>
      <c r="AO2061" s="8">
        <f>Table1[[#This Row],[L1 Worked Time]]+Table1[[#This Row],[Idle Time]]+Table1[[#This Row],[L1 Pend Time]]</f>
        <v>176.96666666666664</v>
      </c>
      <c r="AP2061" s="1" t="str">
        <f t="shared" si="358"/>
        <v>Mon</v>
      </c>
      <c r="AQ2061" s="6">
        <f>INT(Table1[[#This Row],[Create Date]])</f>
        <v>45061</v>
      </c>
      <c r="AR2061" s="2">
        <f t="shared" si="359"/>
        <v>45061</v>
      </c>
      <c r="AS2061" s="1" t="str">
        <f t="shared" si="360"/>
        <v>09:10:06</v>
      </c>
      <c r="AT2061" s="1" t="str">
        <f t="shared" si="361"/>
        <v>Week-3</v>
      </c>
      <c r="AU2061" s="3">
        <f t="shared" si="362"/>
        <v>0.375</v>
      </c>
      <c r="AW2061">
        <v>1.9166666666666665</v>
      </c>
      <c r="AX2061">
        <v>108.99999999999999</v>
      </c>
      <c r="AY2061">
        <v>66.05</v>
      </c>
    </row>
    <row r="2062" spans="1:51" x14ac:dyDescent="0.25">
      <c r="A2062">
        <v>10225</v>
      </c>
      <c r="B2062" t="s">
        <v>371</v>
      </c>
      <c r="C2062" t="s">
        <v>60</v>
      </c>
      <c r="D2062" t="s">
        <v>43</v>
      </c>
      <c r="E2062" t="s">
        <v>3561</v>
      </c>
      <c r="F2062" t="s">
        <v>3562</v>
      </c>
      <c r="G2062" t="s">
        <v>120</v>
      </c>
      <c r="H2062" t="s">
        <v>47</v>
      </c>
      <c r="I2062" t="s">
        <v>63</v>
      </c>
      <c r="J2062" t="s">
        <v>48</v>
      </c>
      <c r="K2062" t="s">
        <v>3563</v>
      </c>
      <c r="L2062" t="s">
        <v>50</v>
      </c>
      <c r="M2062" t="s">
        <v>682</v>
      </c>
      <c r="N2062">
        <v>1127</v>
      </c>
      <c r="O2062" t="s">
        <v>48</v>
      </c>
      <c r="P2062" t="s">
        <v>251</v>
      </c>
      <c r="S2062" t="s">
        <v>3564</v>
      </c>
      <c r="V2062" t="s">
        <v>48</v>
      </c>
      <c r="W2062" t="s">
        <v>54</v>
      </c>
      <c r="X2062" t="s">
        <v>188</v>
      </c>
      <c r="Y2062" t="s">
        <v>54</v>
      </c>
      <c r="Z2062" t="s">
        <v>3565</v>
      </c>
      <c r="AA2062" t="s">
        <v>54</v>
      </c>
      <c r="AB2062" t="s">
        <v>57</v>
      </c>
      <c r="AC2062" t="s">
        <v>3566</v>
      </c>
      <c r="AH2062">
        <f t="shared" si="352"/>
        <v>0</v>
      </c>
      <c r="AI2062">
        <f t="shared" si="353"/>
        <v>0</v>
      </c>
      <c r="AJ2062">
        <f t="shared" si="354"/>
        <v>1</v>
      </c>
      <c r="AK2062">
        <v>1</v>
      </c>
      <c r="AL2062" s="8">
        <f t="shared" si="355"/>
        <v>1127</v>
      </c>
      <c r="AM2062" s="8">
        <f t="shared" si="356"/>
        <v>0.33333333333333331</v>
      </c>
      <c r="AN2062" s="8">
        <f t="shared" si="357"/>
        <v>442.26666666666671</v>
      </c>
      <c r="AO2062" s="8">
        <f>Table1[[#This Row],[L1 Worked Time]]+Table1[[#This Row],[Idle Time]]+Table1[[#This Row],[L1 Pend Time]]</f>
        <v>1569.6</v>
      </c>
      <c r="AP2062" s="1" t="str">
        <f t="shared" si="358"/>
        <v>Mon</v>
      </c>
      <c r="AQ2062" s="6">
        <f>INT(Table1[[#This Row],[Create Date]])</f>
        <v>45061</v>
      </c>
      <c r="AR2062" s="2">
        <f t="shared" si="359"/>
        <v>45061</v>
      </c>
      <c r="AS2062" s="1" t="str">
        <f t="shared" si="360"/>
        <v>09:10:04</v>
      </c>
      <c r="AT2062" s="1" t="str">
        <f t="shared" si="361"/>
        <v>Week-3</v>
      </c>
      <c r="AU2062" s="3">
        <f t="shared" si="362"/>
        <v>0.375</v>
      </c>
      <c r="AW2062">
        <v>0.33333333333333331</v>
      </c>
      <c r="AX2062">
        <v>1127</v>
      </c>
      <c r="AY2062">
        <v>442.26666666666671</v>
      </c>
    </row>
    <row r="2063" spans="1:51" x14ac:dyDescent="0.25">
      <c r="A2063">
        <v>10224</v>
      </c>
      <c r="B2063" t="s">
        <v>371</v>
      </c>
      <c r="C2063" t="s">
        <v>42</v>
      </c>
      <c r="D2063" t="s">
        <v>43</v>
      </c>
      <c r="E2063" t="s">
        <v>3567</v>
      </c>
      <c r="F2063" t="s">
        <v>3568</v>
      </c>
      <c r="G2063" t="s">
        <v>120</v>
      </c>
      <c r="H2063" t="s">
        <v>47</v>
      </c>
      <c r="I2063" t="s">
        <v>63</v>
      </c>
      <c r="J2063" t="s">
        <v>48</v>
      </c>
      <c r="K2063" t="s">
        <v>3569</v>
      </c>
      <c r="L2063" t="s">
        <v>50</v>
      </c>
      <c r="M2063" t="s">
        <v>682</v>
      </c>
      <c r="N2063">
        <v>4</v>
      </c>
      <c r="O2063" t="s">
        <v>48</v>
      </c>
      <c r="P2063" t="s">
        <v>251</v>
      </c>
      <c r="S2063" t="s">
        <v>252</v>
      </c>
      <c r="V2063" t="s">
        <v>48</v>
      </c>
      <c r="W2063" t="s">
        <v>54</v>
      </c>
      <c r="X2063" t="s">
        <v>3010</v>
      </c>
      <c r="Y2063" t="s">
        <v>54</v>
      </c>
      <c r="Z2063" t="s">
        <v>2795</v>
      </c>
      <c r="AA2063" t="s">
        <v>54</v>
      </c>
      <c r="AB2063" t="s">
        <v>57</v>
      </c>
      <c r="AC2063" t="s">
        <v>3570</v>
      </c>
      <c r="AH2063">
        <f t="shared" si="352"/>
        <v>0</v>
      </c>
      <c r="AI2063">
        <f t="shared" si="353"/>
        <v>0</v>
      </c>
      <c r="AJ2063">
        <f t="shared" si="354"/>
        <v>1</v>
      </c>
      <c r="AK2063">
        <v>1</v>
      </c>
      <c r="AL2063" s="8">
        <f t="shared" si="355"/>
        <v>4</v>
      </c>
      <c r="AM2063" s="8">
        <f t="shared" si="356"/>
        <v>0.51666666666666672</v>
      </c>
      <c r="AN2063" s="8">
        <f t="shared" si="357"/>
        <v>245.90000000000003</v>
      </c>
      <c r="AO2063" s="8">
        <f>Table1[[#This Row],[L1 Worked Time]]+Table1[[#This Row],[Idle Time]]+Table1[[#This Row],[L1 Pend Time]]</f>
        <v>250.41666666666671</v>
      </c>
      <c r="AP2063" s="1" t="str">
        <f t="shared" si="358"/>
        <v>Mon</v>
      </c>
      <c r="AQ2063" s="6">
        <f>INT(Table1[[#This Row],[Create Date]])</f>
        <v>45061</v>
      </c>
      <c r="AR2063" s="2">
        <f t="shared" si="359"/>
        <v>45061</v>
      </c>
      <c r="AS2063" s="1" t="str">
        <f t="shared" si="360"/>
        <v>08:50:03</v>
      </c>
      <c r="AT2063" s="1" t="str">
        <f t="shared" si="361"/>
        <v>Week-3</v>
      </c>
      <c r="AU2063" s="3">
        <f t="shared" si="362"/>
        <v>0.33333333333333331</v>
      </c>
      <c r="AW2063">
        <v>0.51666666666666672</v>
      </c>
      <c r="AX2063">
        <v>4</v>
      </c>
      <c r="AY2063">
        <v>245.90000000000003</v>
      </c>
    </row>
    <row r="2064" spans="1:51" x14ac:dyDescent="0.25">
      <c r="A2064">
        <v>10223</v>
      </c>
      <c r="B2064" t="s">
        <v>41</v>
      </c>
      <c r="C2064" t="s">
        <v>60</v>
      </c>
      <c r="D2064" t="s">
        <v>43</v>
      </c>
      <c r="E2064" t="s">
        <v>110</v>
      </c>
      <c r="F2064" t="s">
        <v>3571</v>
      </c>
      <c r="G2064" t="s">
        <v>46</v>
      </c>
      <c r="H2064" t="s">
        <v>72</v>
      </c>
      <c r="I2064" t="s">
        <v>72</v>
      </c>
      <c r="J2064" t="s">
        <v>112</v>
      </c>
      <c r="K2064" t="s">
        <v>113</v>
      </c>
      <c r="L2064" t="s">
        <v>50</v>
      </c>
      <c r="M2064" t="s">
        <v>114</v>
      </c>
      <c r="N2064">
        <v>59</v>
      </c>
      <c r="O2064" t="s">
        <v>48</v>
      </c>
      <c r="P2064" t="s">
        <v>52</v>
      </c>
      <c r="T2064" t="s">
        <v>105</v>
      </c>
      <c r="V2064" t="s">
        <v>48</v>
      </c>
      <c r="W2064" t="s">
        <v>54</v>
      </c>
      <c r="X2064" t="s">
        <v>142</v>
      </c>
      <c r="Y2064" t="s">
        <v>54</v>
      </c>
      <c r="Z2064" t="s">
        <v>3572</v>
      </c>
      <c r="AA2064" t="s">
        <v>54</v>
      </c>
      <c r="AB2064" t="s">
        <v>57</v>
      </c>
      <c r="AC2064" t="s">
        <v>3573</v>
      </c>
      <c r="AH2064">
        <f t="shared" si="352"/>
        <v>0</v>
      </c>
      <c r="AI2064">
        <f t="shared" si="353"/>
        <v>1</v>
      </c>
      <c r="AJ2064" t="str">
        <f t="shared" si="354"/>
        <v/>
      </c>
      <c r="AK2064">
        <v>1</v>
      </c>
      <c r="AL2064" s="8">
        <f t="shared" si="355"/>
        <v>59</v>
      </c>
      <c r="AM2064" s="8">
        <f t="shared" si="356"/>
        <v>0.1</v>
      </c>
      <c r="AN2064" s="8">
        <f t="shared" si="357"/>
        <v>15.633333333333333</v>
      </c>
      <c r="AO2064" s="8">
        <f>Table1[[#This Row],[L1 Worked Time]]+Table1[[#This Row],[Idle Time]]+Table1[[#This Row],[L1 Pend Time]]</f>
        <v>74.733333333333334</v>
      </c>
      <c r="AP2064" s="1" t="str">
        <f t="shared" si="358"/>
        <v>Mon</v>
      </c>
      <c r="AQ2064" s="6">
        <f>INT(Table1[[#This Row],[Create Date]])</f>
        <v>45061</v>
      </c>
      <c r="AR2064" s="2">
        <f t="shared" si="359"/>
        <v>45061</v>
      </c>
      <c r="AS2064" s="1" t="str">
        <f t="shared" si="360"/>
        <v>08:40:07</v>
      </c>
      <c r="AT2064" s="1" t="str">
        <f t="shared" si="361"/>
        <v>Week-3</v>
      </c>
      <c r="AU2064" s="3">
        <f t="shared" si="362"/>
        <v>0.33333333333333331</v>
      </c>
      <c r="AW2064">
        <v>0.1</v>
      </c>
      <c r="AX2064">
        <v>59</v>
      </c>
      <c r="AY2064">
        <v>15.633333333333333</v>
      </c>
    </row>
    <row r="2065" spans="1:51" x14ac:dyDescent="0.25">
      <c r="A2065">
        <v>10222</v>
      </c>
      <c r="B2065" t="s">
        <v>346</v>
      </c>
      <c r="C2065" t="s">
        <v>60</v>
      </c>
      <c r="D2065" t="s">
        <v>43</v>
      </c>
      <c r="E2065" t="s">
        <v>2921</v>
      </c>
      <c r="F2065" t="s">
        <v>3574</v>
      </c>
      <c r="G2065" t="s">
        <v>120</v>
      </c>
      <c r="H2065" t="s">
        <v>63</v>
      </c>
      <c r="I2065" t="s">
        <v>63</v>
      </c>
      <c r="J2065" t="s">
        <v>48</v>
      </c>
      <c r="K2065" t="s">
        <v>2923</v>
      </c>
      <c r="L2065" t="s">
        <v>50</v>
      </c>
      <c r="M2065" t="s">
        <v>122</v>
      </c>
      <c r="N2065">
        <v>56</v>
      </c>
      <c r="O2065" t="s">
        <v>48</v>
      </c>
      <c r="P2065" t="s">
        <v>52</v>
      </c>
      <c r="T2065" t="s">
        <v>105</v>
      </c>
      <c r="V2065" t="s">
        <v>48</v>
      </c>
      <c r="W2065" t="s">
        <v>54</v>
      </c>
      <c r="X2065" t="s">
        <v>106</v>
      </c>
      <c r="Y2065" t="s">
        <v>54</v>
      </c>
      <c r="Z2065" t="s">
        <v>3575</v>
      </c>
      <c r="AA2065" t="s">
        <v>54</v>
      </c>
      <c r="AB2065" t="s">
        <v>57</v>
      </c>
      <c r="AC2065" t="s">
        <v>1882</v>
      </c>
      <c r="AH2065">
        <f t="shared" si="352"/>
        <v>0</v>
      </c>
      <c r="AI2065">
        <f t="shared" si="353"/>
        <v>1</v>
      </c>
      <c r="AJ2065" t="str">
        <f t="shared" si="354"/>
        <v/>
      </c>
      <c r="AK2065">
        <v>1</v>
      </c>
      <c r="AL2065" s="8">
        <f t="shared" si="355"/>
        <v>56</v>
      </c>
      <c r="AM2065" s="8">
        <f t="shared" si="356"/>
        <v>8.3333333333333329E-2</v>
      </c>
      <c r="AN2065" s="8">
        <f t="shared" si="357"/>
        <v>150.46666666666664</v>
      </c>
      <c r="AO2065" s="8">
        <f>Table1[[#This Row],[L1 Worked Time]]+Table1[[#This Row],[Idle Time]]+Table1[[#This Row],[L1 Pend Time]]</f>
        <v>206.54999999999998</v>
      </c>
      <c r="AP2065" s="1" t="str">
        <f t="shared" si="358"/>
        <v>Mon</v>
      </c>
      <c r="AQ2065" s="6">
        <f>INT(Table1[[#This Row],[Create Date]])</f>
        <v>45061</v>
      </c>
      <c r="AR2065" s="2">
        <f t="shared" si="359"/>
        <v>45061</v>
      </c>
      <c r="AS2065" s="1" t="str">
        <f t="shared" si="360"/>
        <v>08:40:05</v>
      </c>
      <c r="AT2065" s="1" t="str">
        <f t="shared" si="361"/>
        <v>Week-3</v>
      </c>
      <c r="AU2065" s="3">
        <f t="shared" si="362"/>
        <v>0.33333333333333331</v>
      </c>
      <c r="AW2065">
        <v>8.3333333333333329E-2</v>
      </c>
      <c r="AX2065">
        <v>56</v>
      </c>
      <c r="AY2065">
        <v>150.46666666666664</v>
      </c>
    </row>
    <row r="2066" spans="1:51" x14ac:dyDescent="0.25">
      <c r="A2066">
        <v>10221</v>
      </c>
      <c r="B2066" t="s">
        <v>59</v>
      </c>
      <c r="C2066" t="s">
        <v>60</v>
      </c>
      <c r="D2066" t="s">
        <v>43</v>
      </c>
      <c r="E2066" t="s">
        <v>3576</v>
      </c>
      <c r="F2066" t="s">
        <v>3577</v>
      </c>
      <c r="G2066" t="s">
        <v>46</v>
      </c>
      <c r="H2066" t="s">
        <v>72</v>
      </c>
      <c r="I2066" t="s">
        <v>72</v>
      </c>
      <c r="J2066" t="s">
        <v>64</v>
      </c>
      <c r="L2066" t="s">
        <v>50</v>
      </c>
      <c r="M2066" t="s">
        <v>65</v>
      </c>
      <c r="N2066">
        <v>9</v>
      </c>
      <c r="O2066" t="s">
        <v>48</v>
      </c>
      <c r="P2066" t="s">
        <v>66</v>
      </c>
      <c r="Q2066" t="s">
        <v>73</v>
      </c>
      <c r="V2066" t="s">
        <v>48</v>
      </c>
      <c r="W2066" t="s">
        <v>54</v>
      </c>
      <c r="X2066" t="s">
        <v>302</v>
      </c>
      <c r="Y2066" t="s">
        <v>54</v>
      </c>
      <c r="Z2066" t="s">
        <v>3578</v>
      </c>
      <c r="AA2066" t="s">
        <v>54</v>
      </c>
      <c r="AB2066" t="s">
        <v>57</v>
      </c>
      <c r="AC2066" t="s">
        <v>3579</v>
      </c>
      <c r="AH2066">
        <f t="shared" si="352"/>
        <v>0</v>
      </c>
      <c r="AI2066">
        <f t="shared" si="353"/>
        <v>1</v>
      </c>
      <c r="AJ2066" t="str">
        <f t="shared" si="354"/>
        <v/>
      </c>
      <c r="AK2066">
        <v>1</v>
      </c>
      <c r="AL2066" s="8">
        <f t="shared" si="355"/>
        <v>9</v>
      </c>
      <c r="AM2066" s="8">
        <f t="shared" si="356"/>
        <v>0.36666666666666664</v>
      </c>
      <c r="AN2066" s="8">
        <f t="shared" si="357"/>
        <v>202.2166666666667</v>
      </c>
      <c r="AO2066" s="8">
        <f>Table1[[#This Row],[L1 Worked Time]]+Table1[[#This Row],[Idle Time]]+Table1[[#This Row],[L1 Pend Time]]</f>
        <v>211.58333333333337</v>
      </c>
      <c r="AP2066" s="1" t="str">
        <f t="shared" si="358"/>
        <v>Mon</v>
      </c>
      <c r="AQ2066" s="6">
        <f>INT(Table1[[#This Row],[Create Date]])</f>
        <v>45061</v>
      </c>
      <c r="AR2066" s="2">
        <f t="shared" si="359"/>
        <v>45061</v>
      </c>
      <c r="AS2066" s="1" t="str">
        <f t="shared" si="360"/>
        <v>08:10:05</v>
      </c>
      <c r="AT2066" s="1" t="str">
        <f t="shared" si="361"/>
        <v>Week-3</v>
      </c>
      <c r="AU2066" s="3">
        <f t="shared" si="362"/>
        <v>0.33333333333333331</v>
      </c>
      <c r="AW2066">
        <v>0.36666666666666664</v>
      </c>
      <c r="AX2066">
        <v>9</v>
      </c>
      <c r="AY2066">
        <v>202.2166666666667</v>
      </c>
    </row>
    <row r="2067" spans="1:51" x14ac:dyDescent="0.25">
      <c r="A2067">
        <v>10220</v>
      </c>
      <c r="B2067" t="s">
        <v>59</v>
      </c>
      <c r="C2067" t="s">
        <v>60</v>
      </c>
      <c r="D2067" t="s">
        <v>43</v>
      </c>
      <c r="E2067" t="s">
        <v>3580</v>
      </c>
      <c r="F2067" t="s">
        <v>3581</v>
      </c>
      <c r="G2067" t="s">
        <v>140</v>
      </c>
      <c r="H2067" t="s">
        <v>47</v>
      </c>
      <c r="I2067" t="s">
        <v>47</v>
      </c>
      <c r="J2067" t="s">
        <v>64</v>
      </c>
      <c r="L2067" t="s">
        <v>50</v>
      </c>
      <c r="M2067" t="s">
        <v>65</v>
      </c>
      <c r="N2067">
        <v>8</v>
      </c>
      <c r="O2067" t="s">
        <v>48</v>
      </c>
      <c r="P2067" t="s">
        <v>66</v>
      </c>
      <c r="Q2067" t="s">
        <v>317</v>
      </c>
      <c r="V2067" t="s">
        <v>48</v>
      </c>
      <c r="W2067" t="s">
        <v>54</v>
      </c>
      <c r="X2067" t="s">
        <v>148</v>
      </c>
      <c r="Y2067" t="s">
        <v>54</v>
      </c>
      <c r="Z2067" t="s">
        <v>3582</v>
      </c>
      <c r="AA2067" t="s">
        <v>54</v>
      </c>
      <c r="AB2067" t="s">
        <v>57</v>
      </c>
      <c r="AC2067" t="s">
        <v>3583</v>
      </c>
      <c r="AH2067">
        <f t="shared" si="352"/>
        <v>0</v>
      </c>
      <c r="AI2067">
        <f t="shared" si="353"/>
        <v>1</v>
      </c>
      <c r="AJ2067" t="str">
        <f t="shared" si="354"/>
        <v/>
      </c>
      <c r="AK2067">
        <v>1</v>
      </c>
      <c r="AL2067" s="8">
        <f t="shared" si="355"/>
        <v>8</v>
      </c>
      <c r="AM2067" s="8">
        <f t="shared" si="356"/>
        <v>0.11666666666666667</v>
      </c>
      <c r="AN2067" s="8">
        <f t="shared" si="357"/>
        <v>85.5</v>
      </c>
      <c r="AO2067" s="8">
        <f>Table1[[#This Row],[L1 Worked Time]]+Table1[[#This Row],[Idle Time]]+Table1[[#This Row],[L1 Pend Time]]</f>
        <v>93.616666666666674</v>
      </c>
      <c r="AP2067" s="1" t="str">
        <f t="shared" si="358"/>
        <v>Mon</v>
      </c>
      <c r="AQ2067" s="6">
        <f>INT(Table1[[#This Row],[Create Date]])</f>
        <v>45061</v>
      </c>
      <c r="AR2067" s="2">
        <f t="shared" si="359"/>
        <v>45061</v>
      </c>
      <c r="AS2067" s="1" t="str">
        <f t="shared" si="360"/>
        <v>08:00:16</v>
      </c>
      <c r="AT2067" s="1" t="str">
        <f t="shared" si="361"/>
        <v>Week-3</v>
      </c>
      <c r="AU2067" s="3">
        <f t="shared" si="362"/>
        <v>0.33333333333333331</v>
      </c>
      <c r="AW2067">
        <v>0.11666666666666667</v>
      </c>
      <c r="AX2067">
        <v>8</v>
      </c>
      <c r="AY2067">
        <v>85.5</v>
      </c>
    </row>
    <row r="2068" spans="1:51" x14ac:dyDescent="0.25">
      <c r="A2068">
        <v>10219</v>
      </c>
      <c r="B2068" t="s">
        <v>59</v>
      </c>
      <c r="C2068" t="s">
        <v>60</v>
      </c>
      <c r="D2068" t="s">
        <v>43</v>
      </c>
      <c r="E2068" t="s">
        <v>3580</v>
      </c>
      <c r="F2068" t="s">
        <v>3581</v>
      </c>
      <c r="G2068" t="s">
        <v>140</v>
      </c>
      <c r="H2068" t="s">
        <v>47</v>
      </c>
      <c r="I2068" t="s">
        <v>47</v>
      </c>
      <c r="J2068" t="s">
        <v>64</v>
      </c>
      <c r="L2068" t="s">
        <v>50</v>
      </c>
      <c r="M2068" t="s">
        <v>65</v>
      </c>
      <c r="N2068">
        <v>15</v>
      </c>
      <c r="O2068" t="s">
        <v>48</v>
      </c>
      <c r="P2068" t="s">
        <v>66</v>
      </c>
      <c r="Q2068" t="s">
        <v>317</v>
      </c>
      <c r="V2068" t="s">
        <v>48</v>
      </c>
      <c r="W2068" t="s">
        <v>54</v>
      </c>
      <c r="X2068" t="s">
        <v>3010</v>
      </c>
      <c r="Y2068" t="s">
        <v>54</v>
      </c>
      <c r="Z2068" t="s">
        <v>3584</v>
      </c>
      <c r="AA2068" t="s">
        <v>54</v>
      </c>
      <c r="AB2068" t="s">
        <v>57</v>
      </c>
      <c r="AC2068" t="s">
        <v>3585</v>
      </c>
      <c r="AH2068">
        <f t="shared" si="352"/>
        <v>0</v>
      </c>
      <c r="AI2068">
        <f t="shared" si="353"/>
        <v>1</v>
      </c>
      <c r="AJ2068" t="str">
        <f t="shared" si="354"/>
        <v/>
      </c>
      <c r="AK2068">
        <v>1</v>
      </c>
      <c r="AL2068" s="8">
        <f t="shared" si="355"/>
        <v>15</v>
      </c>
      <c r="AM2068" s="8">
        <f t="shared" si="356"/>
        <v>0.51666666666666672</v>
      </c>
      <c r="AN2068" s="8">
        <f t="shared" si="357"/>
        <v>69.583333333333343</v>
      </c>
      <c r="AO2068" s="8">
        <f>Table1[[#This Row],[L1 Worked Time]]+Table1[[#This Row],[Idle Time]]+Table1[[#This Row],[L1 Pend Time]]</f>
        <v>85.100000000000009</v>
      </c>
      <c r="AP2068" s="1" t="str">
        <f t="shared" si="358"/>
        <v>Mon</v>
      </c>
      <c r="AQ2068" s="6">
        <f>INT(Table1[[#This Row],[Create Date]])</f>
        <v>45061</v>
      </c>
      <c r="AR2068" s="2">
        <f t="shared" si="359"/>
        <v>45061</v>
      </c>
      <c r="AS2068" s="1" t="str">
        <f t="shared" si="360"/>
        <v>08:00:16</v>
      </c>
      <c r="AT2068" s="1" t="str">
        <f t="shared" si="361"/>
        <v>Week-3</v>
      </c>
      <c r="AU2068" s="3">
        <f t="shared" si="362"/>
        <v>0.33333333333333331</v>
      </c>
      <c r="AW2068">
        <v>0.51666666666666672</v>
      </c>
      <c r="AX2068">
        <v>15</v>
      </c>
      <c r="AY2068">
        <v>69.583333333333343</v>
      </c>
    </row>
    <row r="2069" spans="1:51" x14ac:dyDescent="0.25">
      <c r="A2069">
        <v>10218</v>
      </c>
      <c r="B2069" t="s">
        <v>59</v>
      </c>
      <c r="C2069" t="s">
        <v>100</v>
      </c>
      <c r="D2069" t="s">
        <v>43</v>
      </c>
      <c r="E2069" t="s">
        <v>3586</v>
      </c>
      <c r="F2069" t="s">
        <v>3581</v>
      </c>
      <c r="G2069" t="s">
        <v>181</v>
      </c>
      <c r="H2069" t="s">
        <v>47</v>
      </c>
      <c r="I2069" t="s">
        <v>47</v>
      </c>
      <c r="J2069" t="s">
        <v>64</v>
      </c>
      <c r="L2069" t="s">
        <v>50</v>
      </c>
      <c r="M2069" t="s">
        <v>65</v>
      </c>
      <c r="N2069">
        <v>46</v>
      </c>
      <c r="O2069" t="s">
        <v>48</v>
      </c>
      <c r="P2069" t="s">
        <v>66</v>
      </c>
      <c r="Q2069" t="s">
        <v>317</v>
      </c>
      <c r="V2069" t="s">
        <v>48</v>
      </c>
      <c r="W2069" t="s">
        <v>54</v>
      </c>
      <c r="X2069" t="s">
        <v>142</v>
      </c>
      <c r="Y2069" t="s">
        <v>54</v>
      </c>
      <c r="Z2069" t="s">
        <v>3587</v>
      </c>
      <c r="AA2069" t="s">
        <v>54</v>
      </c>
      <c r="AB2069" t="s">
        <v>57</v>
      </c>
      <c r="AC2069" t="s">
        <v>3588</v>
      </c>
      <c r="AH2069">
        <f t="shared" si="352"/>
        <v>0</v>
      </c>
      <c r="AI2069">
        <f t="shared" si="353"/>
        <v>1</v>
      </c>
      <c r="AJ2069" t="str">
        <f t="shared" si="354"/>
        <v/>
      </c>
      <c r="AK2069">
        <v>1</v>
      </c>
      <c r="AL2069" s="8">
        <f t="shared" si="355"/>
        <v>46</v>
      </c>
      <c r="AM2069" s="8">
        <f t="shared" si="356"/>
        <v>0.1</v>
      </c>
      <c r="AN2069" s="8">
        <f t="shared" si="357"/>
        <v>199.20000000000002</v>
      </c>
      <c r="AO2069" s="8">
        <f>Table1[[#This Row],[L1 Worked Time]]+Table1[[#This Row],[Idle Time]]+Table1[[#This Row],[L1 Pend Time]]</f>
        <v>245.3</v>
      </c>
      <c r="AP2069" s="1" t="str">
        <f t="shared" si="358"/>
        <v>Mon</v>
      </c>
      <c r="AQ2069" s="6">
        <f>INT(Table1[[#This Row],[Create Date]])</f>
        <v>45061</v>
      </c>
      <c r="AR2069" s="2">
        <f t="shared" si="359"/>
        <v>45061</v>
      </c>
      <c r="AS2069" s="1" t="str">
        <f t="shared" si="360"/>
        <v>08:00:16</v>
      </c>
      <c r="AT2069" s="1" t="str">
        <f t="shared" si="361"/>
        <v>Week-3</v>
      </c>
      <c r="AU2069" s="3">
        <f t="shared" si="362"/>
        <v>0.33333333333333331</v>
      </c>
      <c r="AW2069">
        <v>0.1</v>
      </c>
      <c r="AX2069">
        <v>46</v>
      </c>
      <c r="AY2069">
        <v>199.20000000000002</v>
      </c>
    </row>
    <row r="2070" spans="1:51" x14ac:dyDescent="0.25">
      <c r="A2070">
        <v>10217</v>
      </c>
      <c r="B2070" t="s">
        <v>59</v>
      </c>
      <c r="C2070" t="s">
        <v>60</v>
      </c>
      <c r="D2070" t="s">
        <v>43</v>
      </c>
      <c r="E2070" t="s">
        <v>3589</v>
      </c>
      <c r="F2070" t="s">
        <v>3581</v>
      </c>
      <c r="G2070" t="s">
        <v>181</v>
      </c>
      <c r="H2070" t="s">
        <v>47</v>
      </c>
      <c r="I2070" t="s">
        <v>47</v>
      </c>
      <c r="J2070" t="s">
        <v>64</v>
      </c>
      <c r="L2070" t="s">
        <v>50</v>
      </c>
      <c r="M2070" t="s">
        <v>65</v>
      </c>
      <c r="N2070">
        <v>36</v>
      </c>
      <c r="O2070" t="s">
        <v>48</v>
      </c>
      <c r="P2070" t="s">
        <v>66</v>
      </c>
      <c r="Q2070" t="s">
        <v>317</v>
      </c>
      <c r="V2070" t="s">
        <v>48</v>
      </c>
      <c r="W2070" t="s">
        <v>54</v>
      </c>
      <c r="X2070" t="s">
        <v>55</v>
      </c>
      <c r="Y2070" t="s">
        <v>54</v>
      </c>
      <c r="Z2070" t="s">
        <v>3590</v>
      </c>
      <c r="AA2070" t="s">
        <v>54</v>
      </c>
      <c r="AB2070" t="s">
        <v>57</v>
      </c>
      <c r="AC2070" t="s">
        <v>3591</v>
      </c>
      <c r="AH2070">
        <f t="shared" si="352"/>
        <v>0</v>
      </c>
      <c r="AI2070">
        <f t="shared" si="353"/>
        <v>1</v>
      </c>
      <c r="AJ2070" t="str">
        <f t="shared" si="354"/>
        <v/>
      </c>
      <c r="AK2070">
        <v>1</v>
      </c>
      <c r="AL2070" s="8">
        <f t="shared" si="355"/>
        <v>36</v>
      </c>
      <c r="AM2070" s="8">
        <f t="shared" si="356"/>
        <v>0.15000000000000002</v>
      </c>
      <c r="AN2070" s="8">
        <f t="shared" si="357"/>
        <v>132.25</v>
      </c>
      <c r="AO2070" s="8">
        <f>Table1[[#This Row],[L1 Worked Time]]+Table1[[#This Row],[Idle Time]]+Table1[[#This Row],[L1 Pend Time]]</f>
        <v>168.4</v>
      </c>
      <c r="AP2070" s="1" t="str">
        <f t="shared" si="358"/>
        <v>Mon</v>
      </c>
      <c r="AQ2070" s="6">
        <f>INT(Table1[[#This Row],[Create Date]])</f>
        <v>45061</v>
      </c>
      <c r="AR2070" s="2">
        <f t="shared" si="359"/>
        <v>45061</v>
      </c>
      <c r="AS2070" s="1" t="str">
        <f t="shared" si="360"/>
        <v>08:00:16</v>
      </c>
      <c r="AT2070" s="1" t="str">
        <f t="shared" si="361"/>
        <v>Week-3</v>
      </c>
      <c r="AU2070" s="3">
        <f t="shared" si="362"/>
        <v>0.33333333333333331</v>
      </c>
      <c r="AW2070">
        <v>0.15000000000000002</v>
      </c>
      <c r="AX2070">
        <v>36</v>
      </c>
      <c r="AY2070">
        <v>132.25</v>
      </c>
    </row>
    <row r="2071" spans="1:51" x14ac:dyDescent="0.25">
      <c r="A2071">
        <v>10216</v>
      </c>
      <c r="B2071" t="s">
        <v>41</v>
      </c>
      <c r="C2071" t="s">
        <v>109</v>
      </c>
      <c r="D2071" t="s">
        <v>43</v>
      </c>
      <c r="E2071" t="s">
        <v>1919</v>
      </c>
      <c r="F2071" t="s">
        <v>3592</v>
      </c>
      <c r="G2071" t="s">
        <v>2165</v>
      </c>
      <c r="H2071" t="s">
        <v>47</v>
      </c>
      <c r="I2071" t="s">
        <v>47</v>
      </c>
      <c r="J2071" t="s">
        <v>112</v>
      </c>
      <c r="K2071" t="s">
        <v>1178</v>
      </c>
      <c r="L2071" t="s">
        <v>50</v>
      </c>
      <c r="M2071" t="s">
        <v>114</v>
      </c>
      <c r="N2071">
        <v>131</v>
      </c>
      <c r="O2071" t="s">
        <v>48</v>
      </c>
      <c r="P2071" t="s">
        <v>52</v>
      </c>
      <c r="T2071" t="s">
        <v>105</v>
      </c>
      <c r="V2071" t="s">
        <v>48</v>
      </c>
      <c r="W2071" t="s">
        <v>54</v>
      </c>
      <c r="X2071" t="s">
        <v>142</v>
      </c>
      <c r="Y2071" t="s">
        <v>54</v>
      </c>
      <c r="Z2071" t="s">
        <v>3593</v>
      </c>
      <c r="AA2071" t="s">
        <v>54</v>
      </c>
      <c r="AB2071" t="s">
        <v>57</v>
      </c>
      <c r="AC2071" t="s">
        <v>3594</v>
      </c>
      <c r="AH2071">
        <f t="shared" si="352"/>
        <v>0</v>
      </c>
      <c r="AI2071">
        <f t="shared" si="353"/>
        <v>1</v>
      </c>
      <c r="AJ2071" t="str">
        <f t="shared" si="354"/>
        <v/>
      </c>
      <c r="AK2071">
        <v>1</v>
      </c>
      <c r="AL2071" s="8">
        <f t="shared" si="355"/>
        <v>131</v>
      </c>
      <c r="AM2071" s="8">
        <f t="shared" si="356"/>
        <v>0.1</v>
      </c>
      <c r="AN2071" s="8">
        <f t="shared" si="357"/>
        <v>15.199999999999998</v>
      </c>
      <c r="AO2071" s="8">
        <f>Table1[[#This Row],[L1 Worked Time]]+Table1[[#This Row],[Idle Time]]+Table1[[#This Row],[L1 Pend Time]]</f>
        <v>146.29999999999998</v>
      </c>
      <c r="AP2071" s="1" t="str">
        <f t="shared" si="358"/>
        <v>Mon</v>
      </c>
      <c r="AQ2071" s="6">
        <f>INT(Table1[[#This Row],[Create Date]])</f>
        <v>45061</v>
      </c>
      <c r="AR2071" s="2">
        <f t="shared" si="359"/>
        <v>45061</v>
      </c>
      <c r="AS2071" s="1" t="str">
        <f t="shared" si="360"/>
        <v>07:50:04</v>
      </c>
      <c r="AT2071" s="1" t="str">
        <f t="shared" si="361"/>
        <v>Week-3</v>
      </c>
      <c r="AU2071" s="3">
        <f t="shared" si="362"/>
        <v>0.29166666666666663</v>
      </c>
      <c r="AW2071">
        <v>0.1</v>
      </c>
      <c r="AX2071">
        <v>131</v>
      </c>
      <c r="AY2071">
        <v>15.199999999999998</v>
      </c>
    </row>
    <row r="2072" spans="1:51" x14ac:dyDescent="0.25">
      <c r="A2072">
        <v>10215</v>
      </c>
      <c r="B2072" t="s">
        <v>59</v>
      </c>
      <c r="C2072" t="s">
        <v>60</v>
      </c>
      <c r="D2072" t="s">
        <v>43</v>
      </c>
      <c r="E2072" t="s">
        <v>3576</v>
      </c>
      <c r="F2072" t="s">
        <v>3595</v>
      </c>
      <c r="G2072" t="s">
        <v>46</v>
      </c>
      <c r="H2072" t="s">
        <v>72</v>
      </c>
      <c r="I2072" t="s">
        <v>72</v>
      </c>
      <c r="J2072" t="s">
        <v>64</v>
      </c>
      <c r="L2072" t="s">
        <v>50</v>
      </c>
      <c r="M2072" t="s">
        <v>65</v>
      </c>
      <c r="N2072">
        <v>3</v>
      </c>
      <c r="O2072" t="s">
        <v>48</v>
      </c>
      <c r="P2072" t="s">
        <v>66</v>
      </c>
      <c r="Q2072" t="s">
        <v>73</v>
      </c>
      <c r="V2072" t="s">
        <v>48</v>
      </c>
      <c r="W2072" t="s">
        <v>54</v>
      </c>
      <c r="X2072" t="s">
        <v>148</v>
      </c>
      <c r="Y2072" t="s">
        <v>54</v>
      </c>
      <c r="Z2072" t="s">
        <v>3596</v>
      </c>
      <c r="AA2072" t="s">
        <v>54</v>
      </c>
      <c r="AB2072" t="s">
        <v>57</v>
      </c>
      <c r="AC2072" t="s">
        <v>3597</v>
      </c>
      <c r="AH2072">
        <f t="shared" si="352"/>
        <v>0</v>
      </c>
      <c r="AI2072">
        <f t="shared" si="353"/>
        <v>1</v>
      </c>
      <c r="AJ2072" t="str">
        <f t="shared" si="354"/>
        <v/>
      </c>
      <c r="AK2072">
        <v>1</v>
      </c>
      <c r="AL2072" s="8">
        <f t="shared" si="355"/>
        <v>3</v>
      </c>
      <c r="AM2072" s="8">
        <f t="shared" si="356"/>
        <v>0.11666666666666667</v>
      </c>
      <c r="AN2072" s="8">
        <f t="shared" si="357"/>
        <v>476.9</v>
      </c>
      <c r="AO2072" s="8">
        <f>Table1[[#This Row],[L1 Worked Time]]+Table1[[#This Row],[Idle Time]]+Table1[[#This Row],[L1 Pend Time]]</f>
        <v>480.01666666666665</v>
      </c>
      <c r="AP2072" s="1" t="str">
        <f t="shared" si="358"/>
        <v>Mon</v>
      </c>
      <c r="AQ2072" s="6">
        <f>INT(Table1[[#This Row],[Create Date]])</f>
        <v>45061</v>
      </c>
      <c r="AR2072" s="2">
        <f t="shared" si="359"/>
        <v>45061</v>
      </c>
      <c r="AS2072" s="1" t="str">
        <f t="shared" si="360"/>
        <v>07:40:05</v>
      </c>
      <c r="AT2072" s="1" t="str">
        <f t="shared" si="361"/>
        <v>Week-3</v>
      </c>
      <c r="AU2072" s="3">
        <f t="shared" si="362"/>
        <v>0.29166666666666663</v>
      </c>
      <c r="AW2072">
        <v>0.11666666666666667</v>
      </c>
      <c r="AX2072">
        <v>3</v>
      </c>
      <c r="AY2072">
        <v>476.9</v>
      </c>
    </row>
    <row r="2073" spans="1:51" x14ac:dyDescent="0.25">
      <c r="A2073">
        <v>10214</v>
      </c>
      <c r="B2073" t="s">
        <v>59</v>
      </c>
      <c r="C2073" t="s">
        <v>60</v>
      </c>
      <c r="D2073" t="s">
        <v>43</v>
      </c>
      <c r="E2073" t="s">
        <v>3580</v>
      </c>
      <c r="F2073" t="s">
        <v>3595</v>
      </c>
      <c r="G2073" t="s">
        <v>140</v>
      </c>
      <c r="H2073" t="s">
        <v>47</v>
      </c>
      <c r="I2073" t="s">
        <v>47</v>
      </c>
      <c r="J2073" t="s">
        <v>64</v>
      </c>
      <c r="L2073" t="s">
        <v>50</v>
      </c>
      <c r="M2073" t="s">
        <v>65</v>
      </c>
      <c r="N2073">
        <v>14</v>
      </c>
      <c r="O2073" t="s">
        <v>48</v>
      </c>
      <c r="P2073" t="s">
        <v>66</v>
      </c>
      <c r="Q2073" t="s">
        <v>317</v>
      </c>
      <c r="V2073" t="s">
        <v>48</v>
      </c>
      <c r="W2073" t="s">
        <v>54</v>
      </c>
      <c r="X2073" t="s">
        <v>253</v>
      </c>
      <c r="Y2073" t="s">
        <v>54</v>
      </c>
      <c r="Z2073" t="s">
        <v>3598</v>
      </c>
      <c r="AA2073" t="s">
        <v>54</v>
      </c>
      <c r="AB2073" t="s">
        <v>57</v>
      </c>
      <c r="AC2073" t="s">
        <v>3599</v>
      </c>
      <c r="AH2073">
        <f t="shared" si="352"/>
        <v>0</v>
      </c>
      <c r="AI2073">
        <f t="shared" si="353"/>
        <v>1</v>
      </c>
      <c r="AJ2073" t="str">
        <f t="shared" si="354"/>
        <v/>
      </c>
      <c r="AK2073">
        <v>1</v>
      </c>
      <c r="AL2073" s="8">
        <f t="shared" si="355"/>
        <v>14</v>
      </c>
      <c r="AM2073" s="8">
        <f t="shared" si="356"/>
        <v>0.8</v>
      </c>
      <c r="AN2073" s="8">
        <f t="shared" si="357"/>
        <v>66.699999999999989</v>
      </c>
      <c r="AO2073" s="8">
        <f>Table1[[#This Row],[L1 Worked Time]]+Table1[[#This Row],[Idle Time]]+Table1[[#This Row],[L1 Pend Time]]</f>
        <v>81.499999999999986</v>
      </c>
      <c r="AP2073" s="1" t="str">
        <f t="shared" si="358"/>
        <v>Mon</v>
      </c>
      <c r="AQ2073" s="6">
        <f>INT(Table1[[#This Row],[Create Date]])</f>
        <v>45061</v>
      </c>
      <c r="AR2073" s="2">
        <f t="shared" si="359"/>
        <v>45061</v>
      </c>
      <c r="AS2073" s="1" t="str">
        <f t="shared" si="360"/>
        <v>07:40:05</v>
      </c>
      <c r="AT2073" s="1" t="str">
        <f t="shared" si="361"/>
        <v>Week-3</v>
      </c>
      <c r="AU2073" s="3">
        <f t="shared" si="362"/>
        <v>0.29166666666666663</v>
      </c>
      <c r="AW2073">
        <v>0.8</v>
      </c>
      <c r="AX2073">
        <v>14</v>
      </c>
      <c r="AY2073">
        <v>66.699999999999989</v>
      </c>
    </row>
    <row r="2074" spans="1:51" x14ac:dyDescent="0.25">
      <c r="A2074">
        <v>10213</v>
      </c>
      <c r="B2074" t="s">
        <v>59</v>
      </c>
      <c r="C2074" t="s">
        <v>60</v>
      </c>
      <c r="D2074" t="s">
        <v>43</v>
      </c>
      <c r="E2074" t="s">
        <v>3580</v>
      </c>
      <c r="F2074" t="s">
        <v>3600</v>
      </c>
      <c r="G2074" t="s">
        <v>140</v>
      </c>
      <c r="H2074" t="s">
        <v>47</v>
      </c>
      <c r="I2074" t="s">
        <v>47</v>
      </c>
      <c r="J2074" t="s">
        <v>64</v>
      </c>
      <c r="L2074" t="s">
        <v>50</v>
      </c>
      <c r="M2074" t="s">
        <v>65</v>
      </c>
      <c r="N2074">
        <v>15</v>
      </c>
      <c r="O2074" t="s">
        <v>48</v>
      </c>
      <c r="P2074" t="s">
        <v>66</v>
      </c>
      <c r="Q2074" t="s">
        <v>317</v>
      </c>
      <c r="V2074" t="s">
        <v>48</v>
      </c>
      <c r="W2074" t="s">
        <v>54</v>
      </c>
      <c r="X2074" t="s">
        <v>142</v>
      </c>
      <c r="Y2074" t="s">
        <v>54</v>
      </c>
      <c r="Z2074" t="s">
        <v>3601</v>
      </c>
      <c r="AA2074" t="s">
        <v>54</v>
      </c>
      <c r="AB2074" t="s">
        <v>57</v>
      </c>
      <c r="AC2074" t="s">
        <v>3602</v>
      </c>
      <c r="AH2074">
        <f t="shared" si="352"/>
        <v>0</v>
      </c>
      <c r="AI2074">
        <f t="shared" si="353"/>
        <v>1</v>
      </c>
      <c r="AJ2074" t="str">
        <f t="shared" si="354"/>
        <v/>
      </c>
      <c r="AK2074">
        <v>1</v>
      </c>
      <c r="AL2074" s="8">
        <f t="shared" si="355"/>
        <v>15</v>
      </c>
      <c r="AM2074" s="8">
        <f t="shared" si="356"/>
        <v>0.1</v>
      </c>
      <c r="AN2074" s="8">
        <f t="shared" si="357"/>
        <v>102.41666666666666</v>
      </c>
      <c r="AO2074" s="8">
        <f>Table1[[#This Row],[L1 Worked Time]]+Table1[[#This Row],[Idle Time]]+Table1[[#This Row],[L1 Pend Time]]</f>
        <v>117.51666666666665</v>
      </c>
      <c r="AP2074" s="1" t="str">
        <f t="shared" si="358"/>
        <v>Mon</v>
      </c>
      <c r="AQ2074" s="6">
        <f>INT(Table1[[#This Row],[Create Date]])</f>
        <v>45061</v>
      </c>
      <c r="AR2074" s="2">
        <f t="shared" si="359"/>
        <v>45061</v>
      </c>
      <c r="AS2074" s="1" t="str">
        <f t="shared" si="360"/>
        <v>06:50:07</v>
      </c>
      <c r="AT2074" s="1" t="str">
        <f t="shared" si="361"/>
        <v>Week-3</v>
      </c>
      <c r="AU2074" s="3">
        <f t="shared" si="362"/>
        <v>0.25</v>
      </c>
      <c r="AW2074">
        <v>0.1</v>
      </c>
      <c r="AX2074">
        <v>15</v>
      </c>
      <c r="AY2074">
        <v>102.41666666666666</v>
      </c>
    </row>
    <row r="2075" spans="1:51" x14ac:dyDescent="0.25">
      <c r="A2075">
        <v>10212</v>
      </c>
      <c r="B2075" t="s">
        <v>59</v>
      </c>
      <c r="C2075" t="s">
        <v>60</v>
      </c>
      <c r="D2075" t="s">
        <v>43</v>
      </c>
      <c r="E2075" t="s">
        <v>3580</v>
      </c>
      <c r="F2075" t="s">
        <v>3603</v>
      </c>
      <c r="G2075" t="s">
        <v>140</v>
      </c>
      <c r="H2075" t="s">
        <v>47</v>
      </c>
      <c r="I2075" t="s">
        <v>47</v>
      </c>
      <c r="J2075" t="s">
        <v>64</v>
      </c>
      <c r="L2075" t="s">
        <v>50</v>
      </c>
      <c r="M2075" t="s">
        <v>65</v>
      </c>
      <c r="N2075">
        <v>49</v>
      </c>
      <c r="O2075" t="s">
        <v>48</v>
      </c>
      <c r="P2075" t="s">
        <v>66</v>
      </c>
      <c r="Q2075" t="s">
        <v>317</v>
      </c>
      <c r="V2075" t="s">
        <v>48</v>
      </c>
      <c r="W2075" t="s">
        <v>54</v>
      </c>
      <c r="X2075" t="s">
        <v>148</v>
      </c>
      <c r="Y2075" t="s">
        <v>54</v>
      </c>
      <c r="Z2075" t="s">
        <v>3604</v>
      </c>
      <c r="AA2075" t="s">
        <v>54</v>
      </c>
      <c r="AB2075" t="s">
        <v>57</v>
      </c>
      <c r="AC2075" t="s">
        <v>3605</v>
      </c>
      <c r="AH2075">
        <f t="shared" si="352"/>
        <v>0</v>
      </c>
      <c r="AI2075">
        <f t="shared" si="353"/>
        <v>1</v>
      </c>
      <c r="AJ2075" t="str">
        <f t="shared" si="354"/>
        <v/>
      </c>
      <c r="AK2075">
        <v>1</v>
      </c>
      <c r="AL2075" s="8">
        <f t="shared" si="355"/>
        <v>48.999999999999993</v>
      </c>
      <c r="AM2075" s="8">
        <f t="shared" si="356"/>
        <v>0.11666666666666667</v>
      </c>
      <c r="AN2075" s="8">
        <f t="shared" si="357"/>
        <v>92.416666666666671</v>
      </c>
      <c r="AO2075" s="8">
        <f>Table1[[#This Row],[L1 Worked Time]]+Table1[[#This Row],[Idle Time]]+Table1[[#This Row],[L1 Pend Time]]</f>
        <v>141.53333333333333</v>
      </c>
      <c r="AP2075" s="1" t="str">
        <f t="shared" si="358"/>
        <v>Mon</v>
      </c>
      <c r="AQ2075" s="6">
        <f>INT(Table1[[#This Row],[Create Date]])</f>
        <v>45061</v>
      </c>
      <c r="AR2075" s="2">
        <f t="shared" si="359"/>
        <v>45061</v>
      </c>
      <c r="AS2075" s="1" t="str">
        <f t="shared" si="360"/>
        <v>06:10:04</v>
      </c>
      <c r="AT2075" s="1" t="str">
        <f t="shared" si="361"/>
        <v>Week-3</v>
      </c>
      <c r="AU2075" s="3">
        <f t="shared" si="362"/>
        <v>0.25</v>
      </c>
      <c r="AW2075">
        <v>0.11666666666666667</v>
      </c>
      <c r="AX2075">
        <v>48.999999999999993</v>
      </c>
      <c r="AY2075">
        <v>92.416666666666671</v>
      </c>
    </row>
    <row r="2076" spans="1:51" x14ac:dyDescent="0.25">
      <c r="A2076">
        <v>10211</v>
      </c>
      <c r="B2076" t="s">
        <v>59</v>
      </c>
      <c r="C2076" t="s">
        <v>60</v>
      </c>
      <c r="D2076" t="s">
        <v>43</v>
      </c>
      <c r="E2076" t="s">
        <v>3580</v>
      </c>
      <c r="F2076" t="s">
        <v>3606</v>
      </c>
      <c r="G2076" t="s">
        <v>140</v>
      </c>
      <c r="H2076" t="s">
        <v>47</v>
      </c>
      <c r="I2076" t="s">
        <v>47</v>
      </c>
      <c r="J2076" t="s">
        <v>64</v>
      </c>
      <c r="L2076" t="s">
        <v>50</v>
      </c>
      <c r="M2076" t="s">
        <v>65</v>
      </c>
      <c r="N2076">
        <v>120</v>
      </c>
      <c r="O2076" t="s">
        <v>48</v>
      </c>
      <c r="P2076" t="s">
        <v>66</v>
      </c>
      <c r="Q2076" t="s">
        <v>317</v>
      </c>
      <c r="V2076" t="s">
        <v>48</v>
      </c>
      <c r="W2076" t="s">
        <v>54</v>
      </c>
      <c r="X2076" t="s">
        <v>3607</v>
      </c>
      <c r="Y2076" t="s">
        <v>54</v>
      </c>
      <c r="Z2076" t="s">
        <v>3608</v>
      </c>
      <c r="AA2076" t="s">
        <v>54</v>
      </c>
      <c r="AB2076" t="s">
        <v>57</v>
      </c>
      <c r="AC2076" t="s">
        <v>951</v>
      </c>
      <c r="AH2076">
        <f t="shared" si="352"/>
        <v>0</v>
      </c>
      <c r="AI2076">
        <f t="shared" si="353"/>
        <v>1</v>
      </c>
      <c r="AJ2076" t="str">
        <f t="shared" si="354"/>
        <v/>
      </c>
      <c r="AK2076">
        <v>1</v>
      </c>
      <c r="AL2076" s="8">
        <f t="shared" si="355"/>
        <v>120</v>
      </c>
      <c r="AM2076" s="8">
        <f t="shared" si="356"/>
        <v>0.05</v>
      </c>
      <c r="AN2076" s="8">
        <f t="shared" si="357"/>
        <v>0.94999999999999984</v>
      </c>
      <c r="AO2076" s="8">
        <f>Table1[[#This Row],[L1 Worked Time]]+Table1[[#This Row],[Idle Time]]+Table1[[#This Row],[L1 Pend Time]]</f>
        <v>121</v>
      </c>
      <c r="AP2076" s="1" t="str">
        <f t="shared" si="358"/>
        <v>Mon</v>
      </c>
      <c r="AQ2076" s="6">
        <f>INT(Table1[[#This Row],[Create Date]])</f>
        <v>45061</v>
      </c>
      <c r="AR2076" s="2">
        <f t="shared" si="359"/>
        <v>45061</v>
      </c>
      <c r="AS2076" s="1" t="str">
        <f t="shared" si="360"/>
        <v>05:40:05</v>
      </c>
      <c r="AT2076" s="1" t="str">
        <f t="shared" si="361"/>
        <v>Week-3</v>
      </c>
      <c r="AU2076" s="3">
        <f t="shared" si="362"/>
        <v>0.20833333333333331</v>
      </c>
      <c r="AW2076">
        <v>0.05</v>
      </c>
      <c r="AX2076">
        <v>120</v>
      </c>
      <c r="AY2076">
        <v>0.94999999999999984</v>
      </c>
    </row>
    <row r="2077" spans="1:51" x14ac:dyDescent="0.25">
      <c r="A2077">
        <v>10210</v>
      </c>
      <c r="B2077" t="s">
        <v>59</v>
      </c>
      <c r="C2077" t="s">
        <v>60</v>
      </c>
      <c r="D2077" t="s">
        <v>43</v>
      </c>
      <c r="E2077" t="s">
        <v>2708</v>
      </c>
      <c r="F2077" t="s">
        <v>3609</v>
      </c>
      <c r="G2077" t="s">
        <v>140</v>
      </c>
      <c r="H2077" t="s">
        <v>63</v>
      </c>
      <c r="I2077" t="s">
        <v>63</v>
      </c>
      <c r="J2077" t="s">
        <v>48</v>
      </c>
      <c r="K2077" t="s">
        <v>130</v>
      </c>
      <c r="L2077" t="s">
        <v>50</v>
      </c>
      <c r="M2077" t="s">
        <v>114</v>
      </c>
      <c r="N2077">
        <v>139</v>
      </c>
      <c r="O2077" t="s">
        <v>48</v>
      </c>
      <c r="P2077" t="s">
        <v>52</v>
      </c>
      <c r="T2077" t="s">
        <v>105</v>
      </c>
      <c r="V2077" t="s">
        <v>48</v>
      </c>
      <c r="W2077" t="s">
        <v>54</v>
      </c>
      <c r="X2077" t="s">
        <v>106</v>
      </c>
      <c r="Y2077" t="s">
        <v>54</v>
      </c>
      <c r="Z2077" t="s">
        <v>3610</v>
      </c>
      <c r="AA2077" t="s">
        <v>54</v>
      </c>
      <c r="AB2077" t="s">
        <v>57</v>
      </c>
      <c r="AC2077" t="s">
        <v>57</v>
      </c>
      <c r="AH2077">
        <f t="shared" si="352"/>
        <v>0</v>
      </c>
      <c r="AI2077">
        <f t="shared" si="353"/>
        <v>1</v>
      </c>
      <c r="AJ2077" t="str">
        <f t="shared" si="354"/>
        <v/>
      </c>
      <c r="AK2077">
        <v>1</v>
      </c>
      <c r="AL2077" s="8">
        <f t="shared" si="355"/>
        <v>139</v>
      </c>
      <c r="AM2077" s="8">
        <f t="shared" si="356"/>
        <v>8.3333333333333329E-2</v>
      </c>
      <c r="AN2077" s="8">
        <f t="shared" si="357"/>
        <v>1.6666666666666666E-2</v>
      </c>
      <c r="AO2077" s="8">
        <f>Table1[[#This Row],[L1 Worked Time]]+Table1[[#This Row],[Idle Time]]+Table1[[#This Row],[L1 Pend Time]]</f>
        <v>139.10000000000002</v>
      </c>
      <c r="AP2077" s="1" t="str">
        <f t="shared" si="358"/>
        <v>Mon</v>
      </c>
      <c r="AQ2077" s="6">
        <f>INT(Table1[[#This Row],[Create Date]])</f>
        <v>45061</v>
      </c>
      <c r="AR2077" s="2">
        <f t="shared" si="359"/>
        <v>45061</v>
      </c>
      <c r="AS2077" s="1" t="str">
        <f t="shared" si="360"/>
        <v>01:20:03</v>
      </c>
      <c r="AT2077" s="1" t="str">
        <f t="shared" si="361"/>
        <v>Week-3</v>
      </c>
      <c r="AU2077" s="3">
        <f t="shared" si="362"/>
        <v>4.1666666666666664E-2</v>
      </c>
      <c r="AW2077">
        <v>8.3333333333333329E-2</v>
      </c>
      <c r="AX2077">
        <v>139</v>
      </c>
      <c r="AY2077">
        <v>1.6666666666666666E-2</v>
      </c>
    </row>
    <row r="2078" spans="1:51" x14ac:dyDescent="0.25">
      <c r="A2078">
        <v>10262</v>
      </c>
      <c r="B2078" t="s">
        <v>117</v>
      </c>
      <c r="C2078" t="s">
        <v>42</v>
      </c>
      <c r="D2078" t="s">
        <v>43</v>
      </c>
      <c r="E2078" t="s">
        <v>2564</v>
      </c>
      <c r="F2078" t="s">
        <v>3448</v>
      </c>
      <c r="G2078" t="s">
        <v>181</v>
      </c>
      <c r="H2078" t="s">
        <v>72</v>
      </c>
      <c r="I2078" t="s">
        <v>72</v>
      </c>
      <c r="J2078" t="s">
        <v>112</v>
      </c>
      <c r="K2078" t="s">
        <v>2566</v>
      </c>
      <c r="L2078" t="s">
        <v>50</v>
      </c>
      <c r="M2078" t="s">
        <v>51</v>
      </c>
      <c r="N2078">
        <v>42</v>
      </c>
      <c r="O2078" t="s">
        <v>48</v>
      </c>
      <c r="P2078" t="s">
        <v>52</v>
      </c>
      <c r="T2078" t="s">
        <v>53</v>
      </c>
      <c r="V2078" t="s">
        <v>48</v>
      </c>
      <c r="W2078" t="s">
        <v>54</v>
      </c>
      <c r="X2078" t="s">
        <v>55</v>
      </c>
      <c r="Y2078" t="s">
        <v>54</v>
      </c>
      <c r="Z2078" t="s">
        <v>3449</v>
      </c>
      <c r="AA2078" t="s">
        <v>54</v>
      </c>
      <c r="AB2078" t="s">
        <v>57</v>
      </c>
      <c r="AC2078" t="s">
        <v>57</v>
      </c>
      <c r="AH2078">
        <f t="shared" si="352"/>
        <v>0</v>
      </c>
      <c r="AI2078">
        <f t="shared" si="353"/>
        <v>1</v>
      </c>
      <c r="AJ2078" t="str">
        <f t="shared" si="354"/>
        <v/>
      </c>
      <c r="AK2078">
        <v>1</v>
      </c>
      <c r="AL2078" s="8">
        <f t="shared" si="355"/>
        <v>42</v>
      </c>
      <c r="AM2078" s="8">
        <f t="shared" si="356"/>
        <v>0.15000000000000002</v>
      </c>
      <c r="AN2078" s="8">
        <f t="shared" si="357"/>
        <v>1.6666666666666666E-2</v>
      </c>
      <c r="AO2078" s="8">
        <f>Table1[[#This Row],[L1 Worked Time]]+Table1[[#This Row],[Idle Time]]+Table1[[#This Row],[L1 Pend Time]]</f>
        <v>42.166666666666664</v>
      </c>
      <c r="AP2078" s="1" t="str">
        <f t="shared" si="358"/>
        <v>Tue</v>
      </c>
      <c r="AQ2078" s="6">
        <f>INT(Table1[[#This Row],[Create Date]])</f>
        <v>45062</v>
      </c>
      <c r="AR2078" s="2">
        <f t="shared" si="359"/>
        <v>45062</v>
      </c>
      <c r="AS2078" s="1" t="str">
        <f t="shared" si="360"/>
        <v>15:50:03</v>
      </c>
      <c r="AT2078" s="1" t="str">
        <f t="shared" si="361"/>
        <v>Week-3</v>
      </c>
      <c r="AU2078" s="3">
        <f t="shared" si="362"/>
        <v>0.625</v>
      </c>
      <c r="AW2078">
        <v>0.15000000000000002</v>
      </c>
      <c r="AX2078">
        <v>42</v>
      </c>
      <c r="AY2078">
        <v>1.6666666666666666E-2</v>
      </c>
    </row>
    <row r="2079" spans="1:51" x14ac:dyDescent="0.25">
      <c r="A2079">
        <v>10261</v>
      </c>
      <c r="B2079" t="s">
        <v>59</v>
      </c>
      <c r="C2079" t="s">
        <v>60</v>
      </c>
      <c r="D2079" t="s">
        <v>43</v>
      </c>
      <c r="E2079" t="s">
        <v>3450</v>
      </c>
      <c r="F2079" t="s">
        <v>3451</v>
      </c>
      <c r="G2079" t="s">
        <v>46</v>
      </c>
      <c r="H2079" t="s">
        <v>72</v>
      </c>
      <c r="I2079" t="s">
        <v>72</v>
      </c>
      <c r="J2079" t="s">
        <v>64</v>
      </c>
      <c r="L2079" t="s">
        <v>50</v>
      </c>
      <c r="M2079" t="s">
        <v>65</v>
      </c>
      <c r="N2079">
        <v>55</v>
      </c>
      <c r="O2079" t="s">
        <v>48</v>
      </c>
      <c r="P2079" t="s">
        <v>66</v>
      </c>
      <c r="Q2079" t="s">
        <v>73</v>
      </c>
      <c r="V2079" t="s">
        <v>48</v>
      </c>
      <c r="W2079" t="s">
        <v>54</v>
      </c>
      <c r="X2079" t="s">
        <v>3452</v>
      </c>
      <c r="Y2079" t="s">
        <v>54</v>
      </c>
      <c r="Z2079" t="s">
        <v>3453</v>
      </c>
      <c r="AA2079" t="s">
        <v>54</v>
      </c>
      <c r="AB2079" t="s">
        <v>57</v>
      </c>
      <c r="AC2079" t="s">
        <v>57</v>
      </c>
      <c r="AH2079">
        <f t="shared" si="352"/>
        <v>0</v>
      </c>
      <c r="AI2079">
        <f t="shared" si="353"/>
        <v>1</v>
      </c>
      <c r="AJ2079" t="str">
        <f t="shared" si="354"/>
        <v/>
      </c>
      <c r="AK2079">
        <v>1</v>
      </c>
      <c r="AL2079" s="8">
        <f t="shared" si="355"/>
        <v>55.000000000000007</v>
      </c>
      <c r="AM2079" s="8">
        <f t="shared" si="356"/>
        <v>19.683333333333334</v>
      </c>
      <c r="AN2079" s="8">
        <f t="shared" si="357"/>
        <v>1.6666666666666666E-2</v>
      </c>
      <c r="AO2079" s="8">
        <f>Table1[[#This Row],[L1 Worked Time]]+Table1[[#This Row],[Idle Time]]+Table1[[#This Row],[L1 Pend Time]]</f>
        <v>74.7</v>
      </c>
      <c r="AP2079" s="1" t="str">
        <f t="shared" si="358"/>
        <v>Tue</v>
      </c>
      <c r="AQ2079" s="6">
        <f>INT(Table1[[#This Row],[Create Date]])</f>
        <v>45062</v>
      </c>
      <c r="AR2079" s="2">
        <f t="shared" si="359"/>
        <v>45062</v>
      </c>
      <c r="AS2079" s="1" t="str">
        <f t="shared" si="360"/>
        <v>15:30:05</v>
      </c>
      <c r="AT2079" s="1" t="str">
        <f t="shared" si="361"/>
        <v>Week-3</v>
      </c>
      <c r="AU2079" s="3">
        <f t="shared" si="362"/>
        <v>0.625</v>
      </c>
      <c r="AW2079">
        <v>19.683333333333334</v>
      </c>
      <c r="AX2079">
        <v>55.000000000000007</v>
      </c>
      <c r="AY2079">
        <v>1.6666666666666666E-2</v>
      </c>
    </row>
    <row r="2080" spans="1:51" x14ac:dyDescent="0.25">
      <c r="A2080">
        <v>10260</v>
      </c>
      <c r="B2080" t="s">
        <v>41</v>
      </c>
      <c r="C2080" t="s">
        <v>60</v>
      </c>
      <c r="D2080" t="s">
        <v>43</v>
      </c>
      <c r="E2080" t="s">
        <v>150</v>
      </c>
      <c r="F2080" t="s">
        <v>3454</v>
      </c>
      <c r="G2080" t="s">
        <v>181</v>
      </c>
      <c r="H2080" t="s">
        <v>47</v>
      </c>
      <c r="I2080" t="s">
        <v>47</v>
      </c>
      <c r="J2080" t="s">
        <v>48</v>
      </c>
      <c r="K2080" t="s">
        <v>2614</v>
      </c>
      <c r="L2080" t="s">
        <v>50</v>
      </c>
      <c r="M2080" t="s">
        <v>65</v>
      </c>
      <c r="N2080">
        <v>7</v>
      </c>
      <c r="O2080" t="s">
        <v>48</v>
      </c>
      <c r="P2080" t="s">
        <v>66</v>
      </c>
      <c r="Q2080" t="s">
        <v>147</v>
      </c>
      <c r="V2080" t="s">
        <v>48</v>
      </c>
      <c r="W2080" t="s">
        <v>54</v>
      </c>
      <c r="X2080" t="s">
        <v>55</v>
      </c>
      <c r="Y2080" t="s">
        <v>54</v>
      </c>
      <c r="Z2080" t="s">
        <v>3455</v>
      </c>
      <c r="AA2080" t="s">
        <v>54</v>
      </c>
      <c r="AB2080" t="s">
        <v>57</v>
      </c>
      <c r="AC2080" t="s">
        <v>57</v>
      </c>
      <c r="AH2080">
        <f t="shared" si="352"/>
        <v>0</v>
      </c>
      <c r="AI2080">
        <f t="shared" si="353"/>
        <v>1</v>
      </c>
      <c r="AJ2080" t="str">
        <f t="shared" si="354"/>
        <v/>
      </c>
      <c r="AK2080">
        <v>1</v>
      </c>
      <c r="AL2080" s="8">
        <f t="shared" si="355"/>
        <v>7</v>
      </c>
      <c r="AM2080" s="8">
        <f t="shared" si="356"/>
        <v>0.15000000000000002</v>
      </c>
      <c r="AN2080" s="8">
        <f t="shared" si="357"/>
        <v>1.6666666666666666E-2</v>
      </c>
      <c r="AO2080" s="8">
        <f>Table1[[#This Row],[L1 Worked Time]]+Table1[[#This Row],[Idle Time]]+Table1[[#This Row],[L1 Pend Time]]</f>
        <v>7.166666666666667</v>
      </c>
      <c r="AP2080" s="1" t="str">
        <f t="shared" si="358"/>
        <v>Tue</v>
      </c>
      <c r="AQ2080" s="6">
        <f>INT(Table1[[#This Row],[Create Date]])</f>
        <v>45062</v>
      </c>
      <c r="AR2080" s="2">
        <f t="shared" si="359"/>
        <v>45062</v>
      </c>
      <c r="AS2080" s="1" t="str">
        <f t="shared" si="360"/>
        <v>14:50:03</v>
      </c>
      <c r="AT2080" s="1" t="str">
        <f t="shared" si="361"/>
        <v>Week-3</v>
      </c>
      <c r="AU2080" s="3">
        <f t="shared" si="362"/>
        <v>0.58333333333333326</v>
      </c>
      <c r="AW2080">
        <v>0.15000000000000002</v>
      </c>
      <c r="AX2080">
        <v>7</v>
      </c>
      <c r="AY2080">
        <v>1.6666666666666666E-2</v>
      </c>
    </row>
    <row r="2081" spans="1:51" x14ac:dyDescent="0.25">
      <c r="A2081">
        <v>10259</v>
      </c>
      <c r="B2081" t="s">
        <v>59</v>
      </c>
      <c r="C2081" t="s">
        <v>60</v>
      </c>
      <c r="D2081" t="s">
        <v>43</v>
      </c>
      <c r="E2081" t="s">
        <v>3456</v>
      </c>
      <c r="F2081" t="s">
        <v>3457</v>
      </c>
      <c r="G2081" t="s">
        <v>120</v>
      </c>
      <c r="H2081" t="s">
        <v>72</v>
      </c>
      <c r="I2081" t="s">
        <v>72</v>
      </c>
      <c r="J2081" t="s">
        <v>64</v>
      </c>
      <c r="L2081" t="s">
        <v>50</v>
      </c>
      <c r="M2081" t="s">
        <v>65</v>
      </c>
      <c r="N2081">
        <v>39</v>
      </c>
      <c r="O2081" t="s">
        <v>48</v>
      </c>
      <c r="P2081" t="s">
        <v>66</v>
      </c>
      <c r="Q2081" t="s">
        <v>88</v>
      </c>
      <c r="V2081" t="s">
        <v>48</v>
      </c>
      <c r="W2081" t="s">
        <v>54</v>
      </c>
      <c r="X2081" t="s">
        <v>142</v>
      </c>
      <c r="Y2081" t="s">
        <v>54</v>
      </c>
      <c r="Z2081" t="s">
        <v>3089</v>
      </c>
      <c r="AA2081" t="s">
        <v>54</v>
      </c>
      <c r="AB2081" t="s">
        <v>57</v>
      </c>
      <c r="AC2081" t="s">
        <v>3458</v>
      </c>
      <c r="AH2081">
        <f t="shared" si="352"/>
        <v>0</v>
      </c>
      <c r="AI2081">
        <f t="shared" si="353"/>
        <v>1</v>
      </c>
      <c r="AJ2081" t="str">
        <f t="shared" si="354"/>
        <v/>
      </c>
      <c r="AK2081">
        <v>1</v>
      </c>
      <c r="AL2081" s="8">
        <f t="shared" si="355"/>
        <v>39</v>
      </c>
      <c r="AM2081" s="8">
        <f t="shared" si="356"/>
        <v>0.1</v>
      </c>
      <c r="AN2081" s="8">
        <f t="shared" si="357"/>
        <v>105.83333333333333</v>
      </c>
      <c r="AO2081" s="8">
        <f>Table1[[#This Row],[L1 Worked Time]]+Table1[[#This Row],[Idle Time]]+Table1[[#This Row],[L1 Pend Time]]</f>
        <v>144.93333333333334</v>
      </c>
      <c r="AP2081" s="1" t="str">
        <f t="shared" si="358"/>
        <v>Tue</v>
      </c>
      <c r="AQ2081" s="6">
        <f>INT(Table1[[#This Row],[Create Date]])</f>
        <v>45062</v>
      </c>
      <c r="AR2081" s="2">
        <f t="shared" si="359"/>
        <v>45062</v>
      </c>
      <c r="AS2081" s="1" t="str">
        <f t="shared" si="360"/>
        <v>14:10:07</v>
      </c>
      <c r="AT2081" s="1" t="str">
        <f t="shared" si="361"/>
        <v>Week-3</v>
      </c>
      <c r="AU2081" s="3">
        <f t="shared" si="362"/>
        <v>0.58333333333333326</v>
      </c>
      <c r="AW2081">
        <v>0.1</v>
      </c>
      <c r="AX2081">
        <v>39</v>
      </c>
      <c r="AY2081">
        <v>105.83333333333333</v>
      </c>
    </row>
    <row r="2082" spans="1:51" x14ac:dyDescent="0.25">
      <c r="A2082">
        <v>10258</v>
      </c>
      <c r="B2082" t="s">
        <v>117</v>
      </c>
      <c r="C2082" t="s">
        <v>60</v>
      </c>
      <c r="D2082" t="s">
        <v>43</v>
      </c>
      <c r="E2082" t="s">
        <v>217</v>
      </c>
      <c r="F2082" t="s">
        <v>3459</v>
      </c>
      <c r="G2082" t="s">
        <v>2165</v>
      </c>
      <c r="H2082" t="s">
        <v>47</v>
      </c>
      <c r="I2082" t="s">
        <v>63</v>
      </c>
      <c r="J2082" t="s">
        <v>112</v>
      </c>
      <c r="K2082" t="s">
        <v>121</v>
      </c>
      <c r="L2082" t="s">
        <v>50</v>
      </c>
      <c r="M2082" t="s">
        <v>114</v>
      </c>
      <c r="N2082">
        <v>117</v>
      </c>
      <c r="O2082" t="s">
        <v>48</v>
      </c>
      <c r="P2082" t="s">
        <v>123</v>
      </c>
      <c r="R2082" t="s">
        <v>124</v>
      </c>
      <c r="V2082" t="s">
        <v>48</v>
      </c>
      <c r="W2082" t="s">
        <v>54</v>
      </c>
      <c r="X2082" t="s">
        <v>253</v>
      </c>
      <c r="Y2082" t="s">
        <v>54</v>
      </c>
      <c r="Z2082" t="s">
        <v>3460</v>
      </c>
      <c r="AA2082" t="s">
        <v>54</v>
      </c>
      <c r="AB2082" t="s">
        <v>57</v>
      </c>
      <c r="AC2082" t="s">
        <v>3461</v>
      </c>
      <c r="AH2082">
        <f t="shared" si="352"/>
        <v>0</v>
      </c>
      <c r="AI2082">
        <f t="shared" si="353"/>
        <v>0</v>
      </c>
      <c r="AJ2082">
        <f t="shared" si="354"/>
        <v>1</v>
      </c>
      <c r="AK2082">
        <v>1</v>
      </c>
      <c r="AL2082" s="8">
        <f t="shared" si="355"/>
        <v>117</v>
      </c>
      <c r="AM2082" s="8">
        <f t="shared" si="356"/>
        <v>0.8</v>
      </c>
      <c r="AN2082" s="8">
        <f t="shared" si="357"/>
        <v>25.966666666666665</v>
      </c>
      <c r="AO2082" s="8">
        <f>Table1[[#This Row],[L1 Worked Time]]+Table1[[#This Row],[Idle Time]]+Table1[[#This Row],[L1 Pend Time]]</f>
        <v>143.76666666666665</v>
      </c>
      <c r="AP2082" s="1" t="str">
        <f t="shared" si="358"/>
        <v>Tue</v>
      </c>
      <c r="AQ2082" s="6">
        <f>INT(Table1[[#This Row],[Create Date]])</f>
        <v>45062</v>
      </c>
      <c r="AR2082" s="2">
        <f t="shared" si="359"/>
        <v>45062</v>
      </c>
      <c r="AS2082" s="1" t="str">
        <f t="shared" si="360"/>
        <v>13:40:04</v>
      </c>
      <c r="AT2082" s="1" t="str">
        <f t="shared" si="361"/>
        <v>Week-3</v>
      </c>
      <c r="AU2082" s="3">
        <f t="shared" si="362"/>
        <v>0.54166666666666663</v>
      </c>
      <c r="AW2082">
        <v>0.8</v>
      </c>
      <c r="AX2082">
        <v>117</v>
      </c>
      <c r="AY2082">
        <v>25.966666666666665</v>
      </c>
    </row>
    <row r="2083" spans="1:51" x14ac:dyDescent="0.25">
      <c r="A2083">
        <v>10257</v>
      </c>
      <c r="B2083" t="s">
        <v>59</v>
      </c>
      <c r="C2083" t="s">
        <v>60</v>
      </c>
      <c r="D2083" t="s">
        <v>43</v>
      </c>
      <c r="E2083" t="s">
        <v>2777</v>
      </c>
      <c r="F2083" t="s">
        <v>3462</v>
      </c>
      <c r="G2083" t="s">
        <v>181</v>
      </c>
      <c r="H2083" t="s">
        <v>63</v>
      </c>
      <c r="I2083" t="s">
        <v>63</v>
      </c>
      <c r="J2083" t="s">
        <v>48</v>
      </c>
      <c r="K2083" t="s">
        <v>130</v>
      </c>
      <c r="L2083" t="s">
        <v>50</v>
      </c>
      <c r="M2083" t="s">
        <v>122</v>
      </c>
      <c r="N2083">
        <v>56</v>
      </c>
      <c r="O2083" t="s">
        <v>48</v>
      </c>
      <c r="P2083" t="s">
        <v>52</v>
      </c>
      <c r="T2083" t="s">
        <v>105</v>
      </c>
      <c r="V2083" t="s">
        <v>48</v>
      </c>
      <c r="W2083" t="s">
        <v>54</v>
      </c>
      <c r="X2083" t="s">
        <v>359</v>
      </c>
      <c r="Y2083" t="s">
        <v>54</v>
      </c>
      <c r="Z2083" t="s">
        <v>3463</v>
      </c>
      <c r="AA2083" t="s">
        <v>54</v>
      </c>
      <c r="AB2083" t="s">
        <v>57</v>
      </c>
      <c r="AC2083" t="s">
        <v>3464</v>
      </c>
      <c r="AH2083">
        <f t="shared" si="352"/>
        <v>0</v>
      </c>
      <c r="AI2083">
        <f t="shared" si="353"/>
        <v>1</v>
      </c>
      <c r="AJ2083" t="str">
        <f t="shared" si="354"/>
        <v/>
      </c>
      <c r="AK2083">
        <v>1</v>
      </c>
      <c r="AL2083" s="8">
        <f t="shared" si="355"/>
        <v>56</v>
      </c>
      <c r="AM2083" s="8">
        <f t="shared" si="356"/>
        <v>0.2</v>
      </c>
      <c r="AN2083" s="8">
        <f t="shared" si="357"/>
        <v>154.18333333333334</v>
      </c>
      <c r="AO2083" s="8">
        <f>Table1[[#This Row],[L1 Worked Time]]+Table1[[#This Row],[Idle Time]]+Table1[[#This Row],[L1 Pend Time]]</f>
        <v>210.38333333333333</v>
      </c>
      <c r="AP2083" s="1" t="str">
        <f t="shared" si="358"/>
        <v>Tue</v>
      </c>
      <c r="AQ2083" s="6">
        <f>INT(Table1[[#This Row],[Create Date]])</f>
        <v>45062</v>
      </c>
      <c r="AR2083" s="2">
        <f t="shared" si="359"/>
        <v>45062</v>
      </c>
      <c r="AS2083" s="1" t="str">
        <f t="shared" si="360"/>
        <v>12:20:03</v>
      </c>
      <c r="AT2083" s="1" t="str">
        <f t="shared" si="361"/>
        <v>Week-3</v>
      </c>
      <c r="AU2083" s="3">
        <f t="shared" si="362"/>
        <v>0.5</v>
      </c>
      <c r="AW2083">
        <v>0.2</v>
      </c>
      <c r="AX2083">
        <v>56</v>
      </c>
      <c r="AY2083">
        <v>154.18333333333334</v>
      </c>
    </row>
    <row r="2084" spans="1:51" x14ac:dyDescent="0.25">
      <c r="A2084">
        <v>10256</v>
      </c>
      <c r="B2084" t="s">
        <v>59</v>
      </c>
      <c r="C2084" t="s">
        <v>60</v>
      </c>
      <c r="D2084" t="s">
        <v>43</v>
      </c>
      <c r="E2084" t="s">
        <v>165</v>
      </c>
      <c r="F2084" t="s">
        <v>3465</v>
      </c>
      <c r="G2084" t="s">
        <v>120</v>
      </c>
      <c r="H2084" t="s">
        <v>63</v>
      </c>
      <c r="I2084" t="s">
        <v>63</v>
      </c>
      <c r="J2084" t="s">
        <v>48</v>
      </c>
      <c r="K2084" t="s">
        <v>167</v>
      </c>
      <c r="L2084" t="s">
        <v>50</v>
      </c>
      <c r="M2084" t="s">
        <v>51</v>
      </c>
      <c r="N2084">
        <v>15</v>
      </c>
      <c r="O2084" t="s">
        <v>48</v>
      </c>
      <c r="P2084" t="s">
        <v>52</v>
      </c>
      <c r="T2084" t="s">
        <v>105</v>
      </c>
      <c r="V2084" t="s">
        <v>48</v>
      </c>
      <c r="W2084" t="s">
        <v>54</v>
      </c>
      <c r="X2084" t="s">
        <v>435</v>
      </c>
      <c r="Y2084" t="s">
        <v>54</v>
      </c>
      <c r="Z2084" t="s">
        <v>2862</v>
      </c>
      <c r="AA2084" t="s">
        <v>54</v>
      </c>
      <c r="AB2084" t="s">
        <v>57</v>
      </c>
      <c r="AC2084" t="s">
        <v>3466</v>
      </c>
      <c r="AH2084">
        <f t="shared" si="352"/>
        <v>0</v>
      </c>
      <c r="AI2084">
        <f t="shared" si="353"/>
        <v>1</v>
      </c>
      <c r="AJ2084" t="str">
        <f t="shared" si="354"/>
        <v/>
      </c>
      <c r="AK2084">
        <v>1</v>
      </c>
      <c r="AL2084" s="8">
        <f t="shared" si="355"/>
        <v>15</v>
      </c>
      <c r="AM2084" s="8">
        <f t="shared" si="356"/>
        <v>0.21666666666666667</v>
      </c>
      <c r="AN2084" s="8">
        <f t="shared" si="357"/>
        <v>214.78333333333336</v>
      </c>
      <c r="AO2084" s="8">
        <f>Table1[[#This Row],[L1 Worked Time]]+Table1[[#This Row],[Idle Time]]+Table1[[#This Row],[L1 Pend Time]]</f>
        <v>230.00000000000003</v>
      </c>
      <c r="AP2084" s="1" t="str">
        <f t="shared" si="358"/>
        <v>Tue</v>
      </c>
      <c r="AQ2084" s="6">
        <f>INT(Table1[[#This Row],[Create Date]])</f>
        <v>45062</v>
      </c>
      <c r="AR2084" s="2">
        <f t="shared" si="359"/>
        <v>45062</v>
      </c>
      <c r="AS2084" s="1" t="str">
        <f t="shared" si="360"/>
        <v>11:30:15</v>
      </c>
      <c r="AT2084" s="1" t="str">
        <f t="shared" si="361"/>
        <v>Week-3</v>
      </c>
      <c r="AU2084" s="3">
        <f t="shared" si="362"/>
        <v>0.45833333333333331</v>
      </c>
      <c r="AW2084">
        <v>0.21666666666666667</v>
      </c>
      <c r="AX2084">
        <v>15</v>
      </c>
      <c r="AY2084">
        <v>214.78333333333336</v>
      </c>
    </row>
    <row r="2085" spans="1:51" x14ac:dyDescent="0.25">
      <c r="A2085">
        <v>10255</v>
      </c>
      <c r="B2085" t="s">
        <v>41</v>
      </c>
      <c r="C2085" t="s">
        <v>60</v>
      </c>
      <c r="D2085" t="s">
        <v>43</v>
      </c>
      <c r="E2085" t="s">
        <v>150</v>
      </c>
      <c r="F2085" t="s">
        <v>3467</v>
      </c>
      <c r="G2085" t="s">
        <v>46</v>
      </c>
      <c r="H2085" t="s">
        <v>47</v>
      </c>
      <c r="I2085" t="s">
        <v>47</v>
      </c>
      <c r="J2085" t="s">
        <v>112</v>
      </c>
      <c r="K2085" t="s">
        <v>2614</v>
      </c>
      <c r="L2085" t="s">
        <v>50</v>
      </c>
      <c r="M2085" t="s">
        <v>114</v>
      </c>
      <c r="N2085">
        <v>9</v>
      </c>
      <c r="O2085" t="s">
        <v>48</v>
      </c>
      <c r="P2085" t="s">
        <v>66</v>
      </c>
      <c r="Q2085" t="s">
        <v>147</v>
      </c>
      <c r="V2085" t="s">
        <v>48</v>
      </c>
      <c r="W2085" t="s">
        <v>54</v>
      </c>
      <c r="X2085" t="s">
        <v>435</v>
      </c>
      <c r="Y2085" t="s">
        <v>54</v>
      </c>
      <c r="Z2085" t="s">
        <v>3468</v>
      </c>
      <c r="AA2085" t="s">
        <v>54</v>
      </c>
      <c r="AB2085" t="s">
        <v>57</v>
      </c>
      <c r="AC2085" t="s">
        <v>3469</v>
      </c>
      <c r="AH2085">
        <f t="shared" si="352"/>
        <v>0</v>
      </c>
      <c r="AI2085">
        <f t="shared" si="353"/>
        <v>1</v>
      </c>
      <c r="AJ2085" t="str">
        <f t="shared" si="354"/>
        <v/>
      </c>
      <c r="AK2085">
        <v>1</v>
      </c>
      <c r="AL2085" s="8">
        <f t="shared" si="355"/>
        <v>9</v>
      </c>
      <c r="AM2085" s="8">
        <f t="shared" si="356"/>
        <v>0.21666666666666667</v>
      </c>
      <c r="AN2085" s="8">
        <f t="shared" si="357"/>
        <v>271.75</v>
      </c>
      <c r="AO2085" s="8">
        <f>Table1[[#This Row],[L1 Worked Time]]+Table1[[#This Row],[Idle Time]]+Table1[[#This Row],[L1 Pend Time]]</f>
        <v>280.96666666666664</v>
      </c>
      <c r="AP2085" s="1" t="str">
        <f t="shared" si="358"/>
        <v>Tue</v>
      </c>
      <c r="AQ2085" s="6">
        <f>INT(Table1[[#This Row],[Create Date]])</f>
        <v>45062</v>
      </c>
      <c r="AR2085" s="2">
        <f t="shared" si="359"/>
        <v>45062</v>
      </c>
      <c r="AS2085" s="1" t="str">
        <f t="shared" si="360"/>
        <v>11:30:14</v>
      </c>
      <c r="AT2085" s="1" t="str">
        <f t="shared" si="361"/>
        <v>Week-3</v>
      </c>
      <c r="AU2085" s="3">
        <f t="shared" si="362"/>
        <v>0.45833333333333331</v>
      </c>
      <c r="AW2085">
        <v>0.21666666666666667</v>
      </c>
      <c r="AX2085">
        <v>9</v>
      </c>
      <c r="AY2085">
        <v>271.75</v>
      </c>
    </row>
    <row r="2086" spans="1:51" x14ac:dyDescent="0.25">
      <c r="A2086">
        <v>10254</v>
      </c>
      <c r="B2086" t="s">
        <v>59</v>
      </c>
      <c r="C2086" t="s">
        <v>60</v>
      </c>
      <c r="D2086" t="s">
        <v>43</v>
      </c>
      <c r="E2086" t="s">
        <v>3100</v>
      </c>
      <c r="F2086" t="s">
        <v>3470</v>
      </c>
      <c r="G2086" t="s">
        <v>82</v>
      </c>
      <c r="H2086" t="s">
        <v>63</v>
      </c>
      <c r="I2086" t="s">
        <v>63</v>
      </c>
      <c r="J2086" t="s">
        <v>64</v>
      </c>
      <c r="L2086" t="s">
        <v>50</v>
      </c>
      <c r="M2086" t="s">
        <v>65</v>
      </c>
      <c r="N2086">
        <v>66</v>
      </c>
      <c r="O2086" t="s">
        <v>48</v>
      </c>
      <c r="P2086" t="s">
        <v>66</v>
      </c>
      <c r="Q2086" t="s">
        <v>67</v>
      </c>
      <c r="V2086" t="s">
        <v>48</v>
      </c>
      <c r="W2086" t="s">
        <v>54</v>
      </c>
      <c r="X2086" t="s">
        <v>78</v>
      </c>
      <c r="Y2086" t="s">
        <v>54</v>
      </c>
      <c r="Z2086" t="s">
        <v>3471</v>
      </c>
      <c r="AA2086" t="s">
        <v>54</v>
      </c>
      <c r="AB2086" t="s">
        <v>57</v>
      </c>
      <c r="AC2086" t="s">
        <v>3472</v>
      </c>
      <c r="AH2086">
        <f t="shared" si="352"/>
        <v>0</v>
      </c>
      <c r="AI2086">
        <f t="shared" si="353"/>
        <v>1</v>
      </c>
      <c r="AJ2086" t="str">
        <f t="shared" si="354"/>
        <v/>
      </c>
      <c r="AK2086">
        <v>1</v>
      </c>
      <c r="AL2086" s="8">
        <f t="shared" si="355"/>
        <v>66</v>
      </c>
      <c r="AM2086" s="8">
        <f t="shared" si="356"/>
        <v>0.13333333333333333</v>
      </c>
      <c r="AN2086" s="8">
        <f t="shared" si="357"/>
        <v>360.13333333333333</v>
      </c>
      <c r="AO2086" s="8">
        <f>Table1[[#This Row],[L1 Worked Time]]+Table1[[#This Row],[Idle Time]]+Table1[[#This Row],[L1 Pend Time]]</f>
        <v>426.26666666666665</v>
      </c>
      <c r="AP2086" s="1" t="str">
        <f t="shared" si="358"/>
        <v>Tue</v>
      </c>
      <c r="AQ2086" s="6">
        <f>INT(Table1[[#This Row],[Create Date]])</f>
        <v>45062</v>
      </c>
      <c r="AR2086" s="2">
        <f t="shared" si="359"/>
        <v>45062</v>
      </c>
      <c r="AS2086" s="1" t="str">
        <f t="shared" si="360"/>
        <v>11:10:05</v>
      </c>
      <c r="AT2086" s="1" t="str">
        <f t="shared" si="361"/>
        <v>Week-3</v>
      </c>
      <c r="AU2086" s="3">
        <f t="shared" si="362"/>
        <v>0.45833333333333331</v>
      </c>
      <c r="AW2086">
        <v>0.13333333333333333</v>
      </c>
      <c r="AX2086">
        <v>66</v>
      </c>
      <c r="AY2086">
        <v>360.13333333333333</v>
      </c>
    </row>
    <row r="2087" spans="1:51" x14ac:dyDescent="0.25">
      <c r="A2087">
        <v>10253</v>
      </c>
      <c r="B2087" t="s">
        <v>59</v>
      </c>
      <c r="C2087" t="s">
        <v>60</v>
      </c>
      <c r="D2087" t="s">
        <v>43</v>
      </c>
      <c r="E2087" t="s">
        <v>3316</v>
      </c>
      <c r="F2087" t="s">
        <v>3473</v>
      </c>
      <c r="G2087" t="s">
        <v>2165</v>
      </c>
      <c r="H2087" t="s">
        <v>47</v>
      </c>
      <c r="I2087" t="s">
        <v>47</v>
      </c>
      <c r="J2087" t="s">
        <v>48</v>
      </c>
      <c r="K2087" t="s">
        <v>130</v>
      </c>
      <c r="L2087" t="s">
        <v>50</v>
      </c>
      <c r="M2087" t="s">
        <v>51</v>
      </c>
      <c r="N2087">
        <v>157</v>
      </c>
      <c r="O2087" t="s">
        <v>48</v>
      </c>
      <c r="P2087" t="s">
        <v>52</v>
      </c>
      <c r="T2087" t="s">
        <v>105</v>
      </c>
      <c r="V2087" t="s">
        <v>48</v>
      </c>
      <c r="W2087" t="s">
        <v>54</v>
      </c>
      <c r="X2087" t="s">
        <v>142</v>
      </c>
      <c r="Y2087" t="s">
        <v>54</v>
      </c>
      <c r="Z2087" t="s">
        <v>3474</v>
      </c>
      <c r="AA2087" t="s">
        <v>54</v>
      </c>
      <c r="AB2087" t="s">
        <v>57</v>
      </c>
      <c r="AC2087" t="s">
        <v>3475</v>
      </c>
      <c r="AH2087">
        <f t="shared" si="352"/>
        <v>0</v>
      </c>
      <c r="AI2087">
        <f t="shared" si="353"/>
        <v>1</v>
      </c>
      <c r="AJ2087" t="str">
        <f t="shared" si="354"/>
        <v/>
      </c>
      <c r="AK2087">
        <v>1</v>
      </c>
      <c r="AL2087" s="8">
        <f t="shared" si="355"/>
        <v>157</v>
      </c>
      <c r="AM2087" s="8">
        <f t="shared" si="356"/>
        <v>0.1</v>
      </c>
      <c r="AN2087" s="8">
        <f t="shared" si="357"/>
        <v>34.5</v>
      </c>
      <c r="AO2087" s="8">
        <f>Table1[[#This Row],[L1 Worked Time]]+Table1[[#This Row],[Idle Time]]+Table1[[#This Row],[L1 Pend Time]]</f>
        <v>191.6</v>
      </c>
      <c r="AP2087" s="1" t="str">
        <f t="shared" si="358"/>
        <v>Tue</v>
      </c>
      <c r="AQ2087" s="6">
        <f>INT(Table1[[#This Row],[Create Date]])</f>
        <v>45062</v>
      </c>
      <c r="AR2087" s="2">
        <f t="shared" si="359"/>
        <v>45062</v>
      </c>
      <c r="AS2087" s="1" t="str">
        <f t="shared" si="360"/>
        <v>11:00:13</v>
      </c>
      <c r="AT2087" s="1" t="str">
        <f t="shared" si="361"/>
        <v>Week-3</v>
      </c>
      <c r="AU2087" s="3">
        <f t="shared" si="362"/>
        <v>0.45833333333333331</v>
      </c>
      <c r="AW2087">
        <v>0.1</v>
      </c>
      <c r="AX2087">
        <v>157</v>
      </c>
      <c r="AY2087">
        <v>34.5</v>
      </c>
    </row>
    <row r="2088" spans="1:51" x14ac:dyDescent="0.25">
      <c r="A2088">
        <v>10252</v>
      </c>
      <c r="B2088" t="s">
        <v>41</v>
      </c>
      <c r="C2088" t="s">
        <v>60</v>
      </c>
      <c r="D2088" t="s">
        <v>43</v>
      </c>
      <c r="E2088" t="s">
        <v>150</v>
      </c>
      <c r="F2088" t="s">
        <v>3476</v>
      </c>
      <c r="G2088" t="s">
        <v>46</v>
      </c>
      <c r="H2088" t="s">
        <v>47</v>
      </c>
      <c r="I2088" t="s">
        <v>47</v>
      </c>
      <c r="J2088" t="s">
        <v>112</v>
      </c>
      <c r="K2088" t="s">
        <v>2614</v>
      </c>
      <c r="L2088" t="s">
        <v>50</v>
      </c>
      <c r="M2088" t="s">
        <v>114</v>
      </c>
      <c r="N2088">
        <v>7</v>
      </c>
      <c r="O2088" t="s">
        <v>48</v>
      </c>
      <c r="P2088" t="s">
        <v>66</v>
      </c>
      <c r="Q2088" t="s">
        <v>147</v>
      </c>
      <c r="V2088" t="s">
        <v>48</v>
      </c>
      <c r="W2088" t="s">
        <v>54</v>
      </c>
      <c r="X2088" t="s">
        <v>148</v>
      </c>
      <c r="Y2088" t="s">
        <v>54</v>
      </c>
      <c r="Z2088" t="s">
        <v>1582</v>
      </c>
      <c r="AA2088" t="s">
        <v>54</v>
      </c>
      <c r="AB2088" t="s">
        <v>57</v>
      </c>
      <c r="AC2088" t="s">
        <v>3477</v>
      </c>
      <c r="AH2088">
        <f t="shared" si="352"/>
        <v>0</v>
      </c>
      <c r="AI2088">
        <f t="shared" si="353"/>
        <v>1</v>
      </c>
      <c r="AJ2088" t="str">
        <f t="shared" si="354"/>
        <v/>
      </c>
      <c r="AK2088">
        <v>1</v>
      </c>
      <c r="AL2088" s="8">
        <f t="shared" si="355"/>
        <v>7</v>
      </c>
      <c r="AM2088" s="8">
        <f t="shared" si="356"/>
        <v>0.11666666666666667</v>
      </c>
      <c r="AN2088" s="8">
        <f t="shared" si="357"/>
        <v>337.0333333333333</v>
      </c>
      <c r="AO2088" s="8">
        <f>Table1[[#This Row],[L1 Worked Time]]+Table1[[#This Row],[Idle Time]]+Table1[[#This Row],[L1 Pend Time]]</f>
        <v>344.15</v>
      </c>
      <c r="AP2088" s="1" t="str">
        <f t="shared" si="358"/>
        <v>Tue</v>
      </c>
      <c r="AQ2088" s="6">
        <f>INT(Table1[[#This Row],[Create Date]])</f>
        <v>45062</v>
      </c>
      <c r="AR2088" s="2">
        <f t="shared" si="359"/>
        <v>45062</v>
      </c>
      <c r="AS2088" s="1" t="str">
        <f t="shared" si="360"/>
        <v>10:30:14</v>
      </c>
      <c r="AT2088" s="1" t="str">
        <f t="shared" si="361"/>
        <v>Week-3</v>
      </c>
      <c r="AU2088" s="3">
        <f t="shared" si="362"/>
        <v>0.41666666666666663</v>
      </c>
      <c r="AW2088">
        <v>0.11666666666666667</v>
      </c>
      <c r="AX2088">
        <v>7</v>
      </c>
      <c r="AY2088">
        <v>337.0333333333333</v>
      </c>
    </row>
    <row r="2089" spans="1:51" x14ac:dyDescent="0.25">
      <c r="A2089">
        <v>10251</v>
      </c>
      <c r="B2089" t="s">
        <v>41</v>
      </c>
      <c r="C2089" t="s">
        <v>60</v>
      </c>
      <c r="D2089" t="s">
        <v>43</v>
      </c>
      <c r="E2089" t="s">
        <v>110</v>
      </c>
      <c r="F2089" t="s">
        <v>3478</v>
      </c>
      <c r="G2089" t="s">
        <v>181</v>
      </c>
      <c r="H2089" t="s">
        <v>72</v>
      </c>
      <c r="I2089" t="s">
        <v>72</v>
      </c>
      <c r="J2089" t="s">
        <v>112</v>
      </c>
      <c r="K2089" t="s">
        <v>113</v>
      </c>
      <c r="L2089" t="s">
        <v>50</v>
      </c>
      <c r="M2089" t="s">
        <v>114</v>
      </c>
      <c r="N2089">
        <v>20</v>
      </c>
      <c r="O2089" t="s">
        <v>48</v>
      </c>
      <c r="P2089" t="s">
        <v>52</v>
      </c>
      <c r="T2089" t="s">
        <v>105</v>
      </c>
      <c r="V2089" t="s">
        <v>48</v>
      </c>
      <c r="W2089" t="s">
        <v>54</v>
      </c>
      <c r="X2089" t="s">
        <v>435</v>
      </c>
      <c r="Y2089" t="s">
        <v>54</v>
      </c>
      <c r="Z2089" t="s">
        <v>3479</v>
      </c>
      <c r="AA2089" t="s">
        <v>54</v>
      </c>
      <c r="AB2089" t="s">
        <v>57</v>
      </c>
      <c r="AC2089" t="s">
        <v>3480</v>
      </c>
      <c r="AH2089">
        <f t="shared" si="352"/>
        <v>0</v>
      </c>
      <c r="AI2089">
        <f t="shared" si="353"/>
        <v>1</v>
      </c>
      <c r="AJ2089" t="str">
        <f t="shared" si="354"/>
        <v/>
      </c>
      <c r="AK2089">
        <v>1</v>
      </c>
      <c r="AL2089" s="8">
        <f t="shared" si="355"/>
        <v>20</v>
      </c>
      <c r="AM2089" s="8">
        <f t="shared" si="356"/>
        <v>0.21666666666666667</v>
      </c>
      <c r="AN2089" s="8">
        <f t="shared" si="357"/>
        <v>23.133333333333329</v>
      </c>
      <c r="AO2089" s="8">
        <f>Table1[[#This Row],[L1 Worked Time]]+Table1[[#This Row],[Idle Time]]+Table1[[#This Row],[L1 Pend Time]]</f>
        <v>43.349999999999994</v>
      </c>
      <c r="AP2089" s="1" t="str">
        <f t="shared" si="358"/>
        <v>Tue</v>
      </c>
      <c r="AQ2089" s="6">
        <f>INT(Table1[[#This Row],[Create Date]])</f>
        <v>45062</v>
      </c>
      <c r="AR2089" s="2">
        <f t="shared" si="359"/>
        <v>45062</v>
      </c>
      <c r="AS2089" s="1" t="str">
        <f t="shared" si="360"/>
        <v>10:00:14</v>
      </c>
      <c r="AT2089" s="1" t="str">
        <f t="shared" si="361"/>
        <v>Week-3</v>
      </c>
      <c r="AU2089" s="3">
        <f t="shared" si="362"/>
        <v>0.41666666666666663</v>
      </c>
      <c r="AW2089">
        <v>0.21666666666666667</v>
      </c>
      <c r="AX2089">
        <v>20</v>
      </c>
      <c r="AY2089">
        <v>23.133333333333329</v>
      </c>
    </row>
    <row r="2090" spans="1:51" x14ac:dyDescent="0.25">
      <c r="A2090">
        <v>10250</v>
      </c>
      <c r="B2090" t="s">
        <v>59</v>
      </c>
      <c r="C2090" t="s">
        <v>60</v>
      </c>
      <c r="D2090" t="s">
        <v>43</v>
      </c>
      <c r="E2090" t="s">
        <v>1323</v>
      </c>
      <c r="F2090" t="s">
        <v>3481</v>
      </c>
      <c r="G2090" t="s">
        <v>181</v>
      </c>
      <c r="H2090" t="s">
        <v>72</v>
      </c>
      <c r="I2090" t="s">
        <v>72</v>
      </c>
      <c r="J2090" t="s">
        <v>83</v>
      </c>
      <c r="L2090" t="s">
        <v>50</v>
      </c>
      <c r="M2090" t="s">
        <v>65</v>
      </c>
      <c r="N2090">
        <v>40</v>
      </c>
      <c r="O2090" t="s">
        <v>48</v>
      </c>
      <c r="P2090" t="s">
        <v>66</v>
      </c>
      <c r="Q2090" t="s">
        <v>73</v>
      </c>
      <c r="V2090" t="s">
        <v>48</v>
      </c>
      <c r="W2090" t="s">
        <v>54</v>
      </c>
      <c r="X2090" t="s">
        <v>2453</v>
      </c>
      <c r="Y2090" t="s">
        <v>54</v>
      </c>
      <c r="Z2090" t="s">
        <v>3482</v>
      </c>
      <c r="AA2090" t="s">
        <v>54</v>
      </c>
      <c r="AB2090" t="s">
        <v>57</v>
      </c>
      <c r="AC2090" t="s">
        <v>3483</v>
      </c>
      <c r="AH2090">
        <f t="shared" si="352"/>
        <v>0</v>
      </c>
      <c r="AI2090">
        <f t="shared" si="353"/>
        <v>1</v>
      </c>
      <c r="AJ2090" t="str">
        <f t="shared" si="354"/>
        <v/>
      </c>
      <c r="AK2090">
        <v>1</v>
      </c>
      <c r="AL2090" s="8">
        <f t="shared" si="355"/>
        <v>40</v>
      </c>
      <c r="AM2090" s="8">
        <f t="shared" si="356"/>
        <v>0.5</v>
      </c>
      <c r="AN2090" s="8">
        <f t="shared" si="357"/>
        <v>82.033333333333346</v>
      </c>
      <c r="AO2090" s="8">
        <f>Table1[[#This Row],[L1 Worked Time]]+Table1[[#This Row],[Idle Time]]+Table1[[#This Row],[L1 Pend Time]]</f>
        <v>122.53333333333335</v>
      </c>
      <c r="AP2090" s="1" t="str">
        <f t="shared" si="358"/>
        <v>Tue</v>
      </c>
      <c r="AQ2090" s="6">
        <f>INT(Table1[[#This Row],[Create Date]])</f>
        <v>45062</v>
      </c>
      <c r="AR2090" s="2">
        <f t="shared" si="359"/>
        <v>45062</v>
      </c>
      <c r="AS2090" s="1" t="str">
        <f t="shared" si="360"/>
        <v>07:40:05</v>
      </c>
      <c r="AT2090" s="1" t="str">
        <f t="shared" si="361"/>
        <v>Week-3</v>
      </c>
      <c r="AU2090" s="3">
        <f t="shared" si="362"/>
        <v>0.29166666666666663</v>
      </c>
      <c r="AW2090">
        <v>0.5</v>
      </c>
      <c r="AX2090">
        <v>40</v>
      </c>
      <c r="AY2090">
        <v>82.033333333333346</v>
      </c>
    </row>
    <row r="2091" spans="1:51" x14ac:dyDescent="0.25">
      <c r="A2091">
        <v>10248</v>
      </c>
      <c r="B2091" t="s">
        <v>59</v>
      </c>
      <c r="C2091" t="s">
        <v>60</v>
      </c>
      <c r="D2091" t="s">
        <v>43</v>
      </c>
      <c r="E2091" t="s">
        <v>3484</v>
      </c>
      <c r="F2091" t="s">
        <v>3485</v>
      </c>
      <c r="G2091" t="s">
        <v>120</v>
      </c>
      <c r="H2091" t="s">
        <v>47</v>
      </c>
      <c r="I2091" t="s">
        <v>47</v>
      </c>
      <c r="J2091" t="s">
        <v>64</v>
      </c>
      <c r="L2091" t="s">
        <v>50</v>
      </c>
      <c r="M2091" t="s">
        <v>65</v>
      </c>
      <c r="N2091">
        <v>11</v>
      </c>
      <c r="O2091" t="s">
        <v>48</v>
      </c>
      <c r="P2091" t="s">
        <v>66</v>
      </c>
      <c r="Q2091" t="s">
        <v>147</v>
      </c>
      <c r="V2091" t="s">
        <v>48</v>
      </c>
      <c r="W2091" t="s">
        <v>54</v>
      </c>
      <c r="X2091" t="s">
        <v>106</v>
      </c>
      <c r="Y2091" t="s">
        <v>54</v>
      </c>
      <c r="Z2091" t="s">
        <v>3486</v>
      </c>
      <c r="AA2091" t="s">
        <v>54</v>
      </c>
      <c r="AB2091" t="s">
        <v>57</v>
      </c>
      <c r="AC2091" t="s">
        <v>3487</v>
      </c>
      <c r="AH2091">
        <f t="shared" si="352"/>
        <v>0</v>
      </c>
      <c r="AI2091">
        <f t="shared" si="353"/>
        <v>1</v>
      </c>
      <c r="AJ2091" t="str">
        <f t="shared" si="354"/>
        <v/>
      </c>
      <c r="AK2091">
        <v>1</v>
      </c>
      <c r="AL2091" s="8">
        <f t="shared" si="355"/>
        <v>11</v>
      </c>
      <c r="AM2091" s="8">
        <f t="shared" si="356"/>
        <v>8.3333333333333329E-2</v>
      </c>
      <c r="AN2091" s="8">
        <f t="shared" si="357"/>
        <v>586.9</v>
      </c>
      <c r="AO2091" s="8">
        <f>Table1[[#This Row],[L1 Worked Time]]+Table1[[#This Row],[Idle Time]]+Table1[[#This Row],[L1 Pend Time]]</f>
        <v>597.98333333333335</v>
      </c>
      <c r="AP2091" s="1" t="str">
        <f t="shared" si="358"/>
        <v>Tue</v>
      </c>
      <c r="AQ2091" s="6">
        <f>INT(Table1[[#This Row],[Create Date]])</f>
        <v>45062</v>
      </c>
      <c r="AR2091" s="2">
        <f t="shared" si="359"/>
        <v>45062</v>
      </c>
      <c r="AS2091" s="1" t="str">
        <f t="shared" si="360"/>
        <v>06:50:12</v>
      </c>
      <c r="AT2091" s="1" t="str">
        <f t="shared" si="361"/>
        <v>Week-3</v>
      </c>
      <c r="AU2091" s="3">
        <f t="shared" si="362"/>
        <v>0.25</v>
      </c>
      <c r="AW2091">
        <v>8.3333333333333329E-2</v>
      </c>
      <c r="AX2091">
        <v>11</v>
      </c>
      <c r="AY2091">
        <v>586.9</v>
      </c>
    </row>
    <row r="2092" spans="1:51" x14ac:dyDescent="0.25">
      <c r="A2092">
        <v>10249</v>
      </c>
      <c r="B2092" t="s">
        <v>59</v>
      </c>
      <c r="C2092" t="s">
        <v>60</v>
      </c>
      <c r="D2092" t="s">
        <v>43</v>
      </c>
      <c r="E2092" t="s">
        <v>3488</v>
      </c>
      <c r="F2092" t="s">
        <v>3485</v>
      </c>
      <c r="G2092" t="s">
        <v>181</v>
      </c>
      <c r="H2092" t="s">
        <v>47</v>
      </c>
      <c r="I2092" t="s">
        <v>47</v>
      </c>
      <c r="J2092" t="s">
        <v>64</v>
      </c>
      <c r="L2092" t="s">
        <v>50</v>
      </c>
      <c r="M2092" t="s">
        <v>65</v>
      </c>
      <c r="N2092">
        <v>220</v>
      </c>
      <c r="O2092" t="s">
        <v>48</v>
      </c>
      <c r="P2092" t="s">
        <v>66</v>
      </c>
      <c r="Q2092" t="s">
        <v>147</v>
      </c>
      <c r="V2092" t="s">
        <v>48</v>
      </c>
      <c r="W2092" t="s">
        <v>54</v>
      </c>
      <c r="X2092" t="s">
        <v>89</v>
      </c>
      <c r="Y2092" t="s">
        <v>54</v>
      </c>
      <c r="Z2092" t="s">
        <v>3489</v>
      </c>
      <c r="AA2092" t="s">
        <v>54</v>
      </c>
      <c r="AB2092" t="s">
        <v>57</v>
      </c>
      <c r="AC2092" t="s">
        <v>3490</v>
      </c>
      <c r="AH2092">
        <f t="shared" si="352"/>
        <v>0</v>
      </c>
      <c r="AI2092">
        <f t="shared" si="353"/>
        <v>1</v>
      </c>
      <c r="AJ2092" t="str">
        <f t="shared" si="354"/>
        <v/>
      </c>
      <c r="AK2092">
        <v>1</v>
      </c>
      <c r="AL2092" s="8">
        <f t="shared" si="355"/>
        <v>220.00000000000003</v>
      </c>
      <c r="AM2092" s="8">
        <f t="shared" si="356"/>
        <v>0.16666666666666666</v>
      </c>
      <c r="AN2092" s="8">
        <f t="shared" si="357"/>
        <v>259.68333333333334</v>
      </c>
      <c r="AO2092" s="8">
        <f>Table1[[#This Row],[L1 Worked Time]]+Table1[[#This Row],[Idle Time]]+Table1[[#This Row],[L1 Pend Time]]</f>
        <v>479.85</v>
      </c>
      <c r="AP2092" s="1" t="str">
        <f t="shared" si="358"/>
        <v>Tue</v>
      </c>
      <c r="AQ2092" s="6">
        <f>INT(Table1[[#This Row],[Create Date]])</f>
        <v>45062</v>
      </c>
      <c r="AR2092" s="2">
        <f t="shared" si="359"/>
        <v>45062</v>
      </c>
      <c r="AS2092" s="1" t="str">
        <f t="shared" si="360"/>
        <v>06:50:12</v>
      </c>
      <c r="AT2092" s="1" t="str">
        <f t="shared" si="361"/>
        <v>Week-3</v>
      </c>
      <c r="AU2092" s="3">
        <f t="shared" si="362"/>
        <v>0.25</v>
      </c>
      <c r="AW2092">
        <v>0.16666666666666666</v>
      </c>
      <c r="AX2092">
        <v>220.00000000000003</v>
      </c>
      <c r="AY2092">
        <v>259.68333333333334</v>
      </c>
    </row>
    <row r="2093" spans="1:51" x14ac:dyDescent="0.25">
      <c r="A2093">
        <v>10247</v>
      </c>
      <c r="B2093" t="s">
        <v>41</v>
      </c>
      <c r="C2093" t="s">
        <v>60</v>
      </c>
      <c r="D2093" t="s">
        <v>43</v>
      </c>
      <c r="E2093" t="s">
        <v>175</v>
      </c>
      <c r="F2093" t="s">
        <v>3491</v>
      </c>
      <c r="G2093" t="s">
        <v>2165</v>
      </c>
      <c r="H2093" t="s">
        <v>47</v>
      </c>
      <c r="I2093" t="s">
        <v>47</v>
      </c>
      <c r="J2093" t="s">
        <v>112</v>
      </c>
      <c r="K2093" t="s">
        <v>177</v>
      </c>
      <c r="L2093" t="s">
        <v>50</v>
      </c>
      <c r="M2093" t="s">
        <v>114</v>
      </c>
      <c r="N2093">
        <v>85</v>
      </c>
      <c r="O2093" t="s">
        <v>48</v>
      </c>
      <c r="P2093" t="s">
        <v>52</v>
      </c>
      <c r="T2093" t="s">
        <v>105</v>
      </c>
      <c r="V2093" t="s">
        <v>48</v>
      </c>
      <c r="W2093" t="s">
        <v>54</v>
      </c>
      <c r="X2093" t="s">
        <v>142</v>
      </c>
      <c r="Y2093" t="s">
        <v>54</v>
      </c>
      <c r="Z2093" t="s">
        <v>1711</v>
      </c>
      <c r="AA2093" t="s">
        <v>54</v>
      </c>
      <c r="AB2093" t="s">
        <v>57</v>
      </c>
      <c r="AC2093" t="s">
        <v>3492</v>
      </c>
      <c r="AH2093">
        <f t="shared" si="352"/>
        <v>0</v>
      </c>
      <c r="AI2093">
        <f t="shared" si="353"/>
        <v>1</v>
      </c>
      <c r="AJ2093" t="str">
        <f t="shared" si="354"/>
        <v/>
      </c>
      <c r="AK2093">
        <v>1</v>
      </c>
      <c r="AL2093" s="8">
        <f t="shared" si="355"/>
        <v>85</v>
      </c>
      <c r="AM2093" s="8">
        <f t="shared" si="356"/>
        <v>0.1</v>
      </c>
      <c r="AN2093" s="8">
        <f t="shared" si="357"/>
        <v>151.13333333333333</v>
      </c>
      <c r="AO2093" s="8">
        <f>Table1[[#This Row],[L1 Worked Time]]+Table1[[#This Row],[Idle Time]]+Table1[[#This Row],[L1 Pend Time]]</f>
        <v>236.23333333333332</v>
      </c>
      <c r="AP2093" s="1" t="str">
        <f t="shared" si="358"/>
        <v>Tue</v>
      </c>
      <c r="AQ2093" s="6">
        <f>INT(Table1[[#This Row],[Create Date]])</f>
        <v>45062</v>
      </c>
      <c r="AR2093" s="2">
        <f t="shared" si="359"/>
        <v>45062</v>
      </c>
      <c r="AS2093" s="1" t="str">
        <f t="shared" si="360"/>
        <v>06:20:04</v>
      </c>
      <c r="AT2093" s="1" t="str">
        <f t="shared" si="361"/>
        <v>Week-3</v>
      </c>
      <c r="AU2093" s="3">
        <f t="shared" si="362"/>
        <v>0.25</v>
      </c>
      <c r="AW2093">
        <v>0.1</v>
      </c>
      <c r="AX2093">
        <v>85</v>
      </c>
      <c r="AY2093">
        <v>151.13333333333333</v>
      </c>
    </row>
    <row r="2094" spans="1:51" x14ac:dyDescent="0.25">
      <c r="A2094">
        <v>10246</v>
      </c>
      <c r="B2094" t="s">
        <v>59</v>
      </c>
      <c r="C2094" t="s">
        <v>60</v>
      </c>
      <c r="D2094" t="s">
        <v>43</v>
      </c>
      <c r="E2094" t="s">
        <v>165</v>
      </c>
      <c r="F2094" t="s">
        <v>3493</v>
      </c>
      <c r="G2094" t="s">
        <v>2165</v>
      </c>
      <c r="H2094" t="s">
        <v>63</v>
      </c>
      <c r="I2094" t="s">
        <v>63</v>
      </c>
      <c r="J2094" t="s">
        <v>48</v>
      </c>
      <c r="K2094" t="s">
        <v>167</v>
      </c>
      <c r="L2094" t="s">
        <v>50</v>
      </c>
      <c r="M2094" t="s">
        <v>51</v>
      </c>
      <c r="N2094">
        <v>76</v>
      </c>
      <c r="O2094" t="s">
        <v>48</v>
      </c>
      <c r="P2094" t="s">
        <v>52</v>
      </c>
      <c r="T2094" t="s">
        <v>105</v>
      </c>
      <c r="V2094" t="s">
        <v>48</v>
      </c>
      <c r="W2094" t="s">
        <v>54</v>
      </c>
      <c r="X2094" t="s">
        <v>142</v>
      </c>
      <c r="Y2094" t="s">
        <v>54</v>
      </c>
      <c r="Z2094" t="s">
        <v>3494</v>
      </c>
      <c r="AA2094" t="s">
        <v>54</v>
      </c>
      <c r="AB2094" t="s">
        <v>57</v>
      </c>
      <c r="AC2094" t="s">
        <v>3495</v>
      </c>
      <c r="AH2094">
        <f t="shared" si="352"/>
        <v>0</v>
      </c>
      <c r="AI2094">
        <f t="shared" si="353"/>
        <v>1</v>
      </c>
      <c r="AJ2094" t="str">
        <f t="shared" si="354"/>
        <v/>
      </c>
      <c r="AK2094">
        <v>1</v>
      </c>
      <c r="AL2094" s="8">
        <f t="shared" si="355"/>
        <v>76</v>
      </c>
      <c r="AM2094" s="8">
        <f t="shared" si="356"/>
        <v>0.1</v>
      </c>
      <c r="AN2094" s="8">
        <f t="shared" si="357"/>
        <v>245.86666666666667</v>
      </c>
      <c r="AO2094" s="8">
        <f>Table1[[#This Row],[L1 Worked Time]]+Table1[[#This Row],[Idle Time]]+Table1[[#This Row],[L1 Pend Time]]</f>
        <v>321.9666666666667</v>
      </c>
      <c r="AP2094" s="1" t="str">
        <f t="shared" si="358"/>
        <v>Tue</v>
      </c>
      <c r="AQ2094" s="6">
        <f>INT(Table1[[#This Row],[Create Date]])</f>
        <v>45062</v>
      </c>
      <c r="AR2094" s="2">
        <f t="shared" si="359"/>
        <v>45062</v>
      </c>
      <c r="AS2094" s="1" t="str">
        <f t="shared" si="360"/>
        <v>06:10:07</v>
      </c>
      <c r="AT2094" s="1" t="str">
        <f t="shared" si="361"/>
        <v>Week-3</v>
      </c>
      <c r="AU2094" s="3">
        <f t="shared" si="362"/>
        <v>0.25</v>
      </c>
      <c r="AW2094">
        <v>0.1</v>
      </c>
      <c r="AX2094">
        <v>76</v>
      </c>
      <c r="AY2094">
        <v>245.86666666666667</v>
      </c>
    </row>
    <row r="2095" spans="1:51" x14ac:dyDescent="0.25">
      <c r="A2095">
        <v>10245</v>
      </c>
      <c r="B2095" t="s">
        <v>59</v>
      </c>
      <c r="C2095" t="s">
        <v>60</v>
      </c>
      <c r="D2095" t="s">
        <v>43</v>
      </c>
      <c r="E2095" t="s">
        <v>165</v>
      </c>
      <c r="F2095" t="s">
        <v>3496</v>
      </c>
      <c r="G2095" t="s">
        <v>120</v>
      </c>
      <c r="H2095" t="s">
        <v>63</v>
      </c>
      <c r="I2095" t="s">
        <v>63</v>
      </c>
      <c r="J2095" t="s">
        <v>48</v>
      </c>
      <c r="K2095" t="s">
        <v>167</v>
      </c>
      <c r="L2095" t="s">
        <v>50</v>
      </c>
      <c r="M2095" t="s">
        <v>51</v>
      </c>
      <c r="N2095">
        <v>15</v>
      </c>
      <c r="O2095" t="s">
        <v>48</v>
      </c>
      <c r="P2095" t="s">
        <v>52</v>
      </c>
      <c r="T2095" t="s">
        <v>105</v>
      </c>
      <c r="V2095" t="s">
        <v>48</v>
      </c>
      <c r="W2095" t="s">
        <v>54</v>
      </c>
      <c r="X2095" t="s">
        <v>254</v>
      </c>
      <c r="Y2095" t="s">
        <v>54</v>
      </c>
      <c r="Z2095" t="s">
        <v>3497</v>
      </c>
      <c r="AA2095" t="s">
        <v>54</v>
      </c>
      <c r="AB2095" t="s">
        <v>57</v>
      </c>
      <c r="AC2095" t="s">
        <v>3498</v>
      </c>
      <c r="AH2095">
        <f t="shared" si="352"/>
        <v>0</v>
      </c>
      <c r="AI2095">
        <f t="shared" si="353"/>
        <v>1</v>
      </c>
      <c r="AJ2095" t="str">
        <f t="shared" si="354"/>
        <v/>
      </c>
      <c r="AK2095">
        <v>1</v>
      </c>
      <c r="AL2095" s="8">
        <f t="shared" si="355"/>
        <v>15</v>
      </c>
      <c r="AM2095" s="8">
        <f t="shared" si="356"/>
        <v>0.38333333333333336</v>
      </c>
      <c r="AN2095" s="8">
        <f t="shared" si="357"/>
        <v>533.69999999999993</v>
      </c>
      <c r="AO2095" s="8">
        <f>Table1[[#This Row],[L1 Worked Time]]+Table1[[#This Row],[Idle Time]]+Table1[[#This Row],[L1 Pend Time]]</f>
        <v>549.08333333333326</v>
      </c>
      <c r="AP2095" s="1" t="str">
        <f t="shared" si="358"/>
        <v>Tue</v>
      </c>
      <c r="AQ2095" s="6">
        <f>INT(Table1[[#This Row],[Create Date]])</f>
        <v>45062</v>
      </c>
      <c r="AR2095" s="2">
        <f t="shared" si="359"/>
        <v>45062</v>
      </c>
      <c r="AS2095" s="1" t="str">
        <f t="shared" si="360"/>
        <v>06:10:05</v>
      </c>
      <c r="AT2095" s="1" t="str">
        <f t="shared" si="361"/>
        <v>Week-3</v>
      </c>
      <c r="AU2095" s="3">
        <f t="shared" si="362"/>
        <v>0.25</v>
      </c>
      <c r="AW2095">
        <v>0.38333333333333336</v>
      </c>
      <c r="AX2095">
        <v>15</v>
      </c>
      <c r="AY2095">
        <v>533.69999999999993</v>
      </c>
    </row>
    <row r="2096" spans="1:51" x14ac:dyDescent="0.25">
      <c r="A2096">
        <v>10244</v>
      </c>
      <c r="B2096" t="s">
        <v>117</v>
      </c>
      <c r="C2096" t="s">
        <v>60</v>
      </c>
      <c r="D2096" t="s">
        <v>43</v>
      </c>
      <c r="E2096" t="s">
        <v>2115</v>
      </c>
      <c r="F2096" t="s">
        <v>3499</v>
      </c>
      <c r="G2096" t="s">
        <v>140</v>
      </c>
      <c r="H2096" t="s">
        <v>47</v>
      </c>
      <c r="I2096" t="s">
        <v>63</v>
      </c>
      <c r="J2096" t="s">
        <v>112</v>
      </c>
      <c r="K2096" t="s">
        <v>121</v>
      </c>
      <c r="L2096" t="s">
        <v>50</v>
      </c>
      <c r="M2096" t="s">
        <v>122</v>
      </c>
      <c r="N2096">
        <v>142</v>
      </c>
      <c r="O2096" t="s">
        <v>48</v>
      </c>
      <c r="P2096" t="s">
        <v>123</v>
      </c>
      <c r="R2096" t="s">
        <v>124</v>
      </c>
      <c r="V2096" t="s">
        <v>48</v>
      </c>
      <c r="W2096" t="s">
        <v>54</v>
      </c>
      <c r="X2096" t="s">
        <v>148</v>
      </c>
      <c r="Y2096" t="s">
        <v>54</v>
      </c>
      <c r="Z2096" t="s">
        <v>3500</v>
      </c>
      <c r="AA2096" t="s">
        <v>54</v>
      </c>
      <c r="AB2096" t="s">
        <v>57</v>
      </c>
      <c r="AC2096" t="s">
        <v>57</v>
      </c>
      <c r="AH2096">
        <f t="shared" si="352"/>
        <v>0</v>
      </c>
      <c r="AI2096">
        <f t="shared" si="353"/>
        <v>0</v>
      </c>
      <c r="AJ2096">
        <f t="shared" si="354"/>
        <v>1</v>
      </c>
      <c r="AK2096">
        <v>1</v>
      </c>
      <c r="AL2096" s="8">
        <f t="shared" si="355"/>
        <v>142</v>
      </c>
      <c r="AM2096" s="8">
        <f t="shared" si="356"/>
        <v>0.11666666666666667</v>
      </c>
      <c r="AN2096" s="8">
        <f t="shared" si="357"/>
        <v>1.6666666666666666E-2</v>
      </c>
      <c r="AO2096" s="8">
        <f>Table1[[#This Row],[L1 Worked Time]]+Table1[[#This Row],[Idle Time]]+Table1[[#This Row],[L1 Pend Time]]</f>
        <v>142.13333333333335</v>
      </c>
      <c r="AP2096" s="1" t="str">
        <f t="shared" si="358"/>
        <v>Tue</v>
      </c>
      <c r="AQ2096" s="6">
        <f>INT(Table1[[#This Row],[Create Date]])</f>
        <v>45062</v>
      </c>
      <c r="AR2096" s="2">
        <f t="shared" si="359"/>
        <v>45062</v>
      </c>
      <c r="AS2096" s="1" t="str">
        <f t="shared" si="360"/>
        <v>06:00:06</v>
      </c>
      <c r="AT2096" s="1" t="str">
        <f t="shared" si="361"/>
        <v>Week-3</v>
      </c>
      <c r="AU2096" s="3">
        <f t="shared" si="362"/>
        <v>0.25</v>
      </c>
      <c r="AW2096">
        <v>0.11666666666666667</v>
      </c>
      <c r="AX2096">
        <v>142</v>
      </c>
      <c r="AY2096">
        <v>1.6666666666666666E-2</v>
      </c>
    </row>
    <row r="2097" spans="1:51" x14ac:dyDescent="0.25">
      <c r="A2097">
        <v>10243</v>
      </c>
      <c r="B2097" t="s">
        <v>59</v>
      </c>
      <c r="C2097" t="s">
        <v>60</v>
      </c>
      <c r="D2097" t="s">
        <v>43</v>
      </c>
      <c r="E2097" t="s">
        <v>3501</v>
      </c>
      <c r="F2097" t="s">
        <v>3502</v>
      </c>
      <c r="G2097" t="s">
        <v>46</v>
      </c>
      <c r="H2097" t="s">
        <v>47</v>
      </c>
      <c r="I2097" t="s">
        <v>47</v>
      </c>
      <c r="J2097" t="s">
        <v>64</v>
      </c>
      <c r="L2097" t="s">
        <v>50</v>
      </c>
      <c r="M2097" t="s">
        <v>65</v>
      </c>
      <c r="N2097">
        <v>16</v>
      </c>
      <c r="O2097" t="s">
        <v>48</v>
      </c>
      <c r="P2097" t="s">
        <v>66</v>
      </c>
      <c r="Q2097" t="s">
        <v>317</v>
      </c>
      <c r="V2097" t="s">
        <v>48</v>
      </c>
      <c r="W2097" t="s">
        <v>54</v>
      </c>
      <c r="X2097" t="s">
        <v>148</v>
      </c>
      <c r="Y2097" t="s">
        <v>54</v>
      </c>
      <c r="Z2097" t="s">
        <v>1004</v>
      </c>
      <c r="AA2097" t="s">
        <v>54</v>
      </c>
      <c r="AB2097" t="s">
        <v>57</v>
      </c>
      <c r="AC2097" t="s">
        <v>3503</v>
      </c>
      <c r="AH2097">
        <f t="shared" si="352"/>
        <v>0</v>
      </c>
      <c r="AI2097">
        <f t="shared" si="353"/>
        <v>1</v>
      </c>
      <c r="AJ2097" t="str">
        <f t="shared" si="354"/>
        <v/>
      </c>
      <c r="AK2097">
        <v>1</v>
      </c>
      <c r="AL2097" s="8">
        <f t="shared" si="355"/>
        <v>16</v>
      </c>
      <c r="AM2097" s="8">
        <f t="shared" si="356"/>
        <v>0.11666666666666667</v>
      </c>
      <c r="AN2097" s="8">
        <f t="shared" si="357"/>
        <v>488.75000000000006</v>
      </c>
      <c r="AO2097" s="8">
        <f>Table1[[#This Row],[L1 Worked Time]]+Table1[[#This Row],[Idle Time]]+Table1[[#This Row],[L1 Pend Time]]</f>
        <v>504.86666666666673</v>
      </c>
      <c r="AP2097" s="1" t="str">
        <f t="shared" si="358"/>
        <v>Tue</v>
      </c>
      <c r="AQ2097" s="6">
        <f>INT(Table1[[#This Row],[Create Date]])</f>
        <v>45062</v>
      </c>
      <c r="AR2097" s="2">
        <f t="shared" si="359"/>
        <v>45062</v>
      </c>
      <c r="AS2097" s="1" t="str">
        <f t="shared" si="360"/>
        <v>04:50:06</v>
      </c>
      <c r="AT2097" s="1" t="str">
        <f t="shared" si="361"/>
        <v>Week-3</v>
      </c>
      <c r="AU2097" s="3">
        <f t="shared" si="362"/>
        <v>0.16666666666666666</v>
      </c>
      <c r="AW2097">
        <v>0.11666666666666667</v>
      </c>
      <c r="AX2097">
        <v>16</v>
      </c>
      <c r="AY2097">
        <v>488.75000000000006</v>
      </c>
    </row>
    <row r="2098" spans="1:51" x14ac:dyDescent="0.25">
      <c r="A2098">
        <v>10242</v>
      </c>
      <c r="B2098" t="s">
        <v>59</v>
      </c>
      <c r="C2098" t="s">
        <v>60</v>
      </c>
      <c r="D2098" t="s">
        <v>43</v>
      </c>
      <c r="E2098" t="s">
        <v>3504</v>
      </c>
      <c r="F2098" t="s">
        <v>3505</v>
      </c>
      <c r="G2098" t="s">
        <v>46</v>
      </c>
      <c r="H2098" t="s">
        <v>47</v>
      </c>
      <c r="I2098" t="s">
        <v>47</v>
      </c>
      <c r="J2098" t="s">
        <v>64</v>
      </c>
      <c r="L2098" t="s">
        <v>50</v>
      </c>
      <c r="M2098" t="s">
        <v>65</v>
      </c>
      <c r="N2098">
        <v>6</v>
      </c>
      <c r="O2098" t="s">
        <v>48</v>
      </c>
      <c r="P2098" t="s">
        <v>66</v>
      </c>
      <c r="Q2098" t="s">
        <v>147</v>
      </c>
      <c r="V2098" t="s">
        <v>48</v>
      </c>
      <c r="W2098" t="s">
        <v>54</v>
      </c>
      <c r="X2098" t="s">
        <v>142</v>
      </c>
      <c r="Y2098" t="s">
        <v>54</v>
      </c>
      <c r="Z2098" t="s">
        <v>3506</v>
      </c>
      <c r="AA2098" t="s">
        <v>54</v>
      </c>
      <c r="AB2098" t="s">
        <v>57</v>
      </c>
      <c r="AC2098" t="s">
        <v>3507</v>
      </c>
      <c r="AH2098">
        <f t="shared" si="352"/>
        <v>0</v>
      </c>
      <c r="AI2098">
        <f t="shared" si="353"/>
        <v>1</v>
      </c>
      <c r="AJ2098" t="str">
        <f t="shared" si="354"/>
        <v/>
      </c>
      <c r="AK2098">
        <v>1</v>
      </c>
      <c r="AL2098" s="8">
        <f t="shared" si="355"/>
        <v>6</v>
      </c>
      <c r="AM2098" s="8">
        <f t="shared" si="356"/>
        <v>0.1</v>
      </c>
      <c r="AN2098" s="8">
        <f t="shared" si="357"/>
        <v>680.11666666666667</v>
      </c>
      <c r="AO2098" s="8">
        <f>Table1[[#This Row],[L1 Worked Time]]+Table1[[#This Row],[Idle Time]]+Table1[[#This Row],[L1 Pend Time]]</f>
        <v>686.2166666666667</v>
      </c>
      <c r="AP2098" s="1" t="str">
        <f t="shared" si="358"/>
        <v>Tue</v>
      </c>
      <c r="AQ2098" s="6">
        <f>INT(Table1[[#This Row],[Create Date]])</f>
        <v>45062</v>
      </c>
      <c r="AR2098" s="2">
        <f t="shared" si="359"/>
        <v>45062</v>
      </c>
      <c r="AS2098" s="1" t="str">
        <f t="shared" si="360"/>
        <v>03:40:10</v>
      </c>
      <c r="AT2098" s="1" t="str">
        <f t="shared" si="361"/>
        <v>Week-3</v>
      </c>
      <c r="AU2098" s="3">
        <f t="shared" si="362"/>
        <v>0.125</v>
      </c>
      <c r="AW2098">
        <v>0.1</v>
      </c>
      <c r="AX2098">
        <v>6</v>
      </c>
      <c r="AY2098">
        <v>680.11666666666667</v>
      </c>
    </row>
    <row r="2099" spans="1:51" x14ac:dyDescent="0.25">
      <c r="A2099">
        <v>10241</v>
      </c>
      <c r="B2099" t="s">
        <v>59</v>
      </c>
      <c r="C2099" t="s">
        <v>60</v>
      </c>
      <c r="D2099" t="s">
        <v>43</v>
      </c>
      <c r="E2099" t="s">
        <v>3504</v>
      </c>
      <c r="F2099" t="s">
        <v>3508</v>
      </c>
      <c r="G2099" t="s">
        <v>46</v>
      </c>
      <c r="H2099" t="s">
        <v>47</v>
      </c>
      <c r="I2099" t="s">
        <v>47</v>
      </c>
      <c r="J2099" t="s">
        <v>64</v>
      </c>
      <c r="L2099" t="s">
        <v>50</v>
      </c>
      <c r="M2099" t="s">
        <v>65</v>
      </c>
      <c r="N2099">
        <v>79</v>
      </c>
      <c r="O2099" t="s">
        <v>48</v>
      </c>
      <c r="P2099" t="s">
        <v>66</v>
      </c>
      <c r="Q2099" t="s">
        <v>147</v>
      </c>
      <c r="V2099" t="s">
        <v>48</v>
      </c>
      <c r="W2099" t="s">
        <v>54</v>
      </c>
      <c r="X2099" t="s">
        <v>142</v>
      </c>
      <c r="Y2099" t="s">
        <v>54</v>
      </c>
      <c r="Z2099" t="s">
        <v>3509</v>
      </c>
      <c r="AA2099" t="s">
        <v>54</v>
      </c>
      <c r="AB2099" t="s">
        <v>57</v>
      </c>
      <c r="AC2099" t="s">
        <v>3510</v>
      </c>
      <c r="AH2099">
        <f t="shared" si="352"/>
        <v>0</v>
      </c>
      <c r="AI2099">
        <f t="shared" si="353"/>
        <v>1</v>
      </c>
      <c r="AJ2099" t="str">
        <f t="shared" si="354"/>
        <v/>
      </c>
      <c r="AK2099">
        <v>1</v>
      </c>
      <c r="AL2099" s="8">
        <f t="shared" si="355"/>
        <v>79</v>
      </c>
      <c r="AM2099" s="8">
        <f t="shared" si="356"/>
        <v>0.1</v>
      </c>
      <c r="AN2099" s="8">
        <f t="shared" si="357"/>
        <v>704.7833333333333</v>
      </c>
      <c r="AO2099" s="8">
        <f>Table1[[#This Row],[L1 Worked Time]]+Table1[[#This Row],[Idle Time]]+Table1[[#This Row],[L1 Pend Time]]</f>
        <v>783.88333333333333</v>
      </c>
      <c r="AP2099" s="1" t="str">
        <f t="shared" si="358"/>
        <v>Tue</v>
      </c>
      <c r="AQ2099" s="6">
        <f>INT(Table1[[#This Row],[Create Date]])</f>
        <v>45062</v>
      </c>
      <c r="AR2099" s="2">
        <f t="shared" si="359"/>
        <v>45062</v>
      </c>
      <c r="AS2099" s="1" t="str">
        <f t="shared" si="360"/>
        <v>02:00:08</v>
      </c>
      <c r="AT2099" s="1" t="str">
        <f t="shared" si="361"/>
        <v>Week-3</v>
      </c>
      <c r="AU2099" s="3">
        <f t="shared" si="362"/>
        <v>8.3333333333333329E-2</v>
      </c>
      <c r="AW2099">
        <v>0.1</v>
      </c>
      <c r="AX2099">
        <v>79</v>
      </c>
      <c r="AY2099">
        <v>704.7833333333333</v>
      </c>
    </row>
    <row r="2100" spans="1:51" x14ac:dyDescent="0.25">
      <c r="A2100">
        <v>10291</v>
      </c>
      <c r="B2100" t="s">
        <v>59</v>
      </c>
      <c r="C2100" t="s">
        <v>60</v>
      </c>
      <c r="D2100" t="s">
        <v>43</v>
      </c>
      <c r="E2100" t="s">
        <v>2873</v>
      </c>
      <c r="F2100" t="s">
        <v>3353</v>
      </c>
      <c r="G2100" t="s">
        <v>129</v>
      </c>
      <c r="H2100" t="s">
        <v>63</v>
      </c>
      <c r="I2100" t="s">
        <v>72</v>
      </c>
      <c r="J2100" t="s">
        <v>48</v>
      </c>
      <c r="K2100" t="s">
        <v>130</v>
      </c>
      <c r="L2100" t="s">
        <v>50</v>
      </c>
      <c r="M2100" t="s">
        <v>122</v>
      </c>
      <c r="N2100">
        <v>33</v>
      </c>
      <c r="O2100" t="s">
        <v>48</v>
      </c>
      <c r="P2100" t="s">
        <v>52</v>
      </c>
      <c r="T2100" t="s">
        <v>53</v>
      </c>
      <c r="V2100" t="s">
        <v>48</v>
      </c>
      <c r="W2100" t="s">
        <v>54</v>
      </c>
      <c r="X2100" t="s">
        <v>84</v>
      </c>
      <c r="Y2100" t="s">
        <v>54</v>
      </c>
      <c r="Z2100" t="s">
        <v>1782</v>
      </c>
      <c r="AA2100" t="s">
        <v>54</v>
      </c>
      <c r="AB2100" t="s">
        <v>57</v>
      </c>
      <c r="AC2100" t="s">
        <v>3354</v>
      </c>
      <c r="AH2100">
        <f t="shared" si="352"/>
        <v>0</v>
      </c>
      <c r="AI2100">
        <f t="shared" si="353"/>
        <v>0</v>
      </c>
      <c r="AJ2100">
        <f t="shared" si="354"/>
        <v>1</v>
      </c>
      <c r="AK2100">
        <v>1</v>
      </c>
      <c r="AL2100" s="8">
        <f t="shared" si="355"/>
        <v>33</v>
      </c>
      <c r="AM2100" s="8">
        <f t="shared" si="356"/>
        <v>0.18333333333333332</v>
      </c>
      <c r="AN2100" s="8">
        <f t="shared" si="357"/>
        <v>241.93333333333331</v>
      </c>
      <c r="AO2100" s="8">
        <f>Table1[[#This Row],[L1 Worked Time]]+Table1[[#This Row],[Idle Time]]+Table1[[#This Row],[L1 Pend Time]]</f>
        <v>275.11666666666662</v>
      </c>
      <c r="AP2100" s="1" t="str">
        <f t="shared" si="358"/>
        <v>Wed</v>
      </c>
      <c r="AQ2100" s="6">
        <f>INT(Table1[[#This Row],[Create Date]])</f>
        <v>45063</v>
      </c>
      <c r="AR2100" s="2">
        <f t="shared" si="359"/>
        <v>45063</v>
      </c>
      <c r="AS2100" s="1" t="str">
        <f t="shared" si="360"/>
        <v>21:30:03</v>
      </c>
      <c r="AT2100" s="1" t="str">
        <f t="shared" si="361"/>
        <v>Week-3</v>
      </c>
      <c r="AU2100" s="3">
        <f t="shared" si="362"/>
        <v>0.875</v>
      </c>
      <c r="AW2100">
        <v>0.18333333333333332</v>
      </c>
      <c r="AX2100">
        <v>33</v>
      </c>
      <c r="AY2100">
        <v>241.93333333333331</v>
      </c>
    </row>
    <row r="2101" spans="1:51" x14ac:dyDescent="0.25">
      <c r="A2101">
        <v>10290</v>
      </c>
      <c r="B2101" t="s">
        <v>59</v>
      </c>
      <c r="C2101" t="s">
        <v>60</v>
      </c>
      <c r="D2101" t="s">
        <v>43</v>
      </c>
      <c r="E2101" t="s">
        <v>3355</v>
      </c>
      <c r="F2101" t="s">
        <v>3356</v>
      </c>
      <c r="G2101" t="s">
        <v>129</v>
      </c>
      <c r="H2101" t="s">
        <v>72</v>
      </c>
      <c r="I2101" t="s">
        <v>72</v>
      </c>
      <c r="J2101" t="s">
        <v>64</v>
      </c>
      <c r="L2101" t="s">
        <v>50</v>
      </c>
      <c r="M2101" t="s">
        <v>65</v>
      </c>
      <c r="N2101">
        <v>6</v>
      </c>
      <c r="O2101" t="s">
        <v>48</v>
      </c>
      <c r="P2101" t="s">
        <v>66</v>
      </c>
      <c r="Q2101" t="s">
        <v>88</v>
      </c>
      <c r="V2101" t="s">
        <v>48</v>
      </c>
      <c r="W2101" t="s">
        <v>54</v>
      </c>
      <c r="X2101" t="s">
        <v>55</v>
      </c>
      <c r="Y2101" t="s">
        <v>54</v>
      </c>
      <c r="Z2101" t="s">
        <v>3357</v>
      </c>
      <c r="AA2101" t="s">
        <v>54</v>
      </c>
      <c r="AB2101" t="s">
        <v>57</v>
      </c>
      <c r="AC2101" t="s">
        <v>3358</v>
      </c>
      <c r="AH2101">
        <f t="shared" si="352"/>
        <v>0</v>
      </c>
      <c r="AI2101">
        <f t="shared" si="353"/>
        <v>1</v>
      </c>
      <c r="AJ2101" t="str">
        <f t="shared" si="354"/>
        <v/>
      </c>
      <c r="AK2101">
        <v>1</v>
      </c>
      <c r="AL2101" s="8">
        <f t="shared" si="355"/>
        <v>6</v>
      </c>
      <c r="AM2101" s="8">
        <f t="shared" si="356"/>
        <v>0.15000000000000002</v>
      </c>
      <c r="AN2101" s="8">
        <f t="shared" si="357"/>
        <v>495.04999999999995</v>
      </c>
      <c r="AO2101" s="8">
        <f>Table1[[#This Row],[L1 Worked Time]]+Table1[[#This Row],[Idle Time]]+Table1[[#This Row],[L1 Pend Time]]</f>
        <v>501.19999999999993</v>
      </c>
      <c r="AP2101" s="1" t="str">
        <f t="shared" si="358"/>
        <v>Wed</v>
      </c>
      <c r="AQ2101" s="6">
        <f>INT(Table1[[#This Row],[Create Date]])</f>
        <v>45063</v>
      </c>
      <c r="AR2101" s="2">
        <f t="shared" si="359"/>
        <v>45063</v>
      </c>
      <c r="AS2101" s="1" t="str">
        <f t="shared" si="360"/>
        <v>19:10:05</v>
      </c>
      <c r="AT2101" s="1" t="str">
        <f t="shared" si="361"/>
        <v>Week-3</v>
      </c>
      <c r="AU2101" s="3">
        <f t="shared" si="362"/>
        <v>0.79166666666666663</v>
      </c>
      <c r="AW2101">
        <v>0.15000000000000002</v>
      </c>
      <c r="AX2101">
        <v>6</v>
      </c>
      <c r="AY2101">
        <v>495.04999999999995</v>
      </c>
    </row>
    <row r="2102" spans="1:51" x14ac:dyDescent="0.25">
      <c r="A2102">
        <v>10289</v>
      </c>
      <c r="B2102" t="s">
        <v>59</v>
      </c>
      <c r="C2102" t="s">
        <v>60</v>
      </c>
      <c r="D2102" t="s">
        <v>43</v>
      </c>
      <c r="E2102" t="s">
        <v>3359</v>
      </c>
      <c r="F2102" t="s">
        <v>3360</v>
      </c>
      <c r="G2102" t="s">
        <v>129</v>
      </c>
      <c r="H2102" t="s">
        <v>47</v>
      </c>
      <c r="I2102" t="s">
        <v>47</v>
      </c>
      <c r="J2102" t="s">
        <v>64</v>
      </c>
      <c r="L2102" t="s">
        <v>50</v>
      </c>
      <c r="M2102" t="s">
        <v>65</v>
      </c>
      <c r="N2102">
        <v>6</v>
      </c>
      <c r="O2102" t="s">
        <v>48</v>
      </c>
      <c r="P2102" t="s">
        <v>66</v>
      </c>
      <c r="Q2102" t="s">
        <v>317</v>
      </c>
      <c r="V2102" t="s">
        <v>48</v>
      </c>
      <c r="W2102" t="s">
        <v>54</v>
      </c>
      <c r="X2102" t="s">
        <v>55</v>
      </c>
      <c r="Y2102" t="s">
        <v>54</v>
      </c>
      <c r="Z2102" t="s">
        <v>2695</v>
      </c>
      <c r="AA2102" t="s">
        <v>54</v>
      </c>
      <c r="AB2102" t="s">
        <v>57</v>
      </c>
      <c r="AC2102" t="s">
        <v>3361</v>
      </c>
      <c r="AH2102">
        <f t="shared" si="352"/>
        <v>0</v>
      </c>
      <c r="AI2102">
        <f t="shared" si="353"/>
        <v>1</v>
      </c>
      <c r="AJ2102" t="str">
        <f t="shared" si="354"/>
        <v/>
      </c>
      <c r="AK2102">
        <v>1</v>
      </c>
      <c r="AL2102" s="8">
        <f t="shared" si="355"/>
        <v>6</v>
      </c>
      <c r="AM2102" s="8">
        <f t="shared" si="356"/>
        <v>0.15000000000000002</v>
      </c>
      <c r="AN2102" s="8">
        <f t="shared" si="357"/>
        <v>604.20000000000005</v>
      </c>
      <c r="AO2102" s="8">
        <f>Table1[[#This Row],[L1 Worked Time]]+Table1[[#This Row],[Idle Time]]+Table1[[#This Row],[L1 Pend Time]]</f>
        <v>610.35</v>
      </c>
      <c r="AP2102" s="1" t="str">
        <f t="shared" si="358"/>
        <v>Wed</v>
      </c>
      <c r="AQ2102" s="6">
        <f>INT(Table1[[#This Row],[Create Date]])</f>
        <v>45063</v>
      </c>
      <c r="AR2102" s="2">
        <f t="shared" si="359"/>
        <v>45063</v>
      </c>
      <c r="AS2102" s="1" t="str">
        <f t="shared" si="360"/>
        <v>18:30:09</v>
      </c>
      <c r="AT2102" s="1" t="str">
        <f t="shared" si="361"/>
        <v>Week-3</v>
      </c>
      <c r="AU2102" s="3">
        <f t="shared" si="362"/>
        <v>0.75</v>
      </c>
      <c r="AW2102">
        <v>0.15000000000000002</v>
      </c>
      <c r="AX2102">
        <v>6</v>
      </c>
      <c r="AY2102">
        <v>604.20000000000005</v>
      </c>
    </row>
    <row r="2103" spans="1:51" x14ac:dyDescent="0.25">
      <c r="A2103">
        <v>10288</v>
      </c>
      <c r="B2103" t="s">
        <v>41</v>
      </c>
      <c r="C2103" t="s">
        <v>60</v>
      </c>
      <c r="D2103" t="s">
        <v>43</v>
      </c>
      <c r="E2103" t="s">
        <v>102</v>
      </c>
      <c r="F2103" t="s">
        <v>3362</v>
      </c>
      <c r="G2103" t="s">
        <v>120</v>
      </c>
      <c r="H2103" t="s">
        <v>47</v>
      </c>
      <c r="I2103" t="s">
        <v>47</v>
      </c>
      <c r="J2103" t="s">
        <v>112</v>
      </c>
      <c r="K2103" t="s">
        <v>104</v>
      </c>
      <c r="L2103" t="s">
        <v>50</v>
      </c>
      <c r="M2103" t="s">
        <v>51</v>
      </c>
      <c r="N2103">
        <v>17</v>
      </c>
      <c r="O2103" t="s">
        <v>48</v>
      </c>
      <c r="P2103" t="s">
        <v>52</v>
      </c>
      <c r="T2103" t="s">
        <v>105</v>
      </c>
      <c r="V2103" t="s">
        <v>48</v>
      </c>
      <c r="W2103" t="s">
        <v>54</v>
      </c>
      <c r="X2103" t="s">
        <v>89</v>
      </c>
      <c r="Y2103" t="s">
        <v>54</v>
      </c>
      <c r="Z2103" t="s">
        <v>3363</v>
      </c>
      <c r="AA2103" t="s">
        <v>54</v>
      </c>
      <c r="AB2103" t="s">
        <v>57</v>
      </c>
      <c r="AC2103" t="s">
        <v>3364</v>
      </c>
      <c r="AH2103">
        <f t="shared" si="352"/>
        <v>0</v>
      </c>
      <c r="AI2103">
        <f t="shared" si="353"/>
        <v>1</v>
      </c>
      <c r="AJ2103" t="str">
        <f t="shared" si="354"/>
        <v/>
      </c>
      <c r="AK2103">
        <v>1</v>
      </c>
      <c r="AL2103" s="8">
        <f t="shared" si="355"/>
        <v>17</v>
      </c>
      <c r="AM2103" s="8">
        <f t="shared" si="356"/>
        <v>0.16666666666666666</v>
      </c>
      <c r="AN2103" s="8">
        <f t="shared" si="357"/>
        <v>417.63333333333338</v>
      </c>
      <c r="AO2103" s="8">
        <f>Table1[[#This Row],[L1 Worked Time]]+Table1[[#This Row],[Idle Time]]+Table1[[#This Row],[L1 Pend Time]]</f>
        <v>434.80000000000007</v>
      </c>
      <c r="AP2103" s="1" t="str">
        <f t="shared" si="358"/>
        <v>Wed</v>
      </c>
      <c r="AQ2103" s="6">
        <f>INT(Table1[[#This Row],[Create Date]])</f>
        <v>45063</v>
      </c>
      <c r="AR2103" s="2">
        <f t="shared" si="359"/>
        <v>45063</v>
      </c>
      <c r="AS2103" s="1" t="str">
        <f t="shared" si="360"/>
        <v>17:30:03</v>
      </c>
      <c r="AT2103" s="1" t="str">
        <f t="shared" si="361"/>
        <v>Week-3</v>
      </c>
      <c r="AU2103" s="3">
        <f t="shared" si="362"/>
        <v>0.70833333333333326</v>
      </c>
      <c r="AW2103">
        <v>0.16666666666666666</v>
      </c>
      <c r="AX2103">
        <v>17</v>
      </c>
      <c r="AY2103">
        <v>417.63333333333338</v>
      </c>
    </row>
    <row r="2104" spans="1:51" x14ac:dyDescent="0.25">
      <c r="A2104">
        <v>10287</v>
      </c>
      <c r="B2104" t="s">
        <v>346</v>
      </c>
      <c r="C2104" t="s">
        <v>60</v>
      </c>
      <c r="D2104" t="s">
        <v>43</v>
      </c>
      <c r="E2104" t="s">
        <v>3365</v>
      </c>
      <c r="F2104" t="s">
        <v>3366</v>
      </c>
      <c r="G2104" t="s">
        <v>120</v>
      </c>
      <c r="H2104" t="s">
        <v>72</v>
      </c>
      <c r="I2104" t="s">
        <v>72</v>
      </c>
      <c r="J2104" t="s">
        <v>48</v>
      </c>
      <c r="K2104" t="s">
        <v>349</v>
      </c>
      <c r="L2104" t="s">
        <v>50</v>
      </c>
      <c r="M2104" t="s">
        <v>122</v>
      </c>
      <c r="N2104">
        <v>14</v>
      </c>
      <c r="O2104" t="s">
        <v>48</v>
      </c>
      <c r="P2104" t="s">
        <v>52</v>
      </c>
      <c r="T2104" t="s">
        <v>105</v>
      </c>
      <c r="V2104" t="s">
        <v>48</v>
      </c>
      <c r="W2104" t="s">
        <v>54</v>
      </c>
      <c r="X2104" t="s">
        <v>55</v>
      </c>
      <c r="Y2104" t="s">
        <v>54</v>
      </c>
      <c r="Z2104" t="s">
        <v>126</v>
      </c>
      <c r="AA2104" t="s">
        <v>54</v>
      </c>
      <c r="AB2104" t="s">
        <v>57</v>
      </c>
      <c r="AC2104" t="s">
        <v>3367</v>
      </c>
      <c r="AH2104">
        <f t="shared" si="352"/>
        <v>0</v>
      </c>
      <c r="AI2104">
        <f t="shared" si="353"/>
        <v>1</v>
      </c>
      <c r="AJ2104" t="str">
        <f t="shared" si="354"/>
        <v/>
      </c>
      <c r="AK2104">
        <v>1</v>
      </c>
      <c r="AL2104" s="8">
        <f t="shared" si="355"/>
        <v>14</v>
      </c>
      <c r="AM2104" s="8">
        <f t="shared" si="356"/>
        <v>0.15000000000000002</v>
      </c>
      <c r="AN2104" s="8">
        <f t="shared" si="357"/>
        <v>402.06666666666672</v>
      </c>
      <c r="AO2104" s="8">
        <f>Table1[[#This Row],[L1 Worked Time]]+Table1[[#This Row],[Idle Time]]+Table1[[#This Row],[L1 Pend Time]]</f>
        <v>416.2166666666667</v>
      </c>
      <c r="AP2104" s="1" t="str">
        <f t="shared" si="358"/>
        <v>Wed</v>
      </c>
      <c r="AQ2104" s="6">
        <f>INT(Table1[[#This Row],[Create Date]])</f>
        <v>45063</v>
      </c>
      <c r="AR2104" s="2">
        <f t="shared" si="359"/>
        <v>45063</v>
      </c>
      <c r="AS2104" s="1" t="str">
        <f t="shared" si="360"/>
        <v>17:20:05</v>
      </c>
      <c r="AT2104" s="1" t="str">
        <f t="shared" si="361"/>
        <v>Week-3</v>
      </c>
      <c r="AU2104" s="3">
        <f t="shared" si="362"/>
        <v>0.70833333333333326</v>
      </c>
      <c r="AW2104">
        <v>0.15000000000000002</v>
      </c>
      <c r="AX2104">
        <v>14</v>
      </c>
      <c r="AY2104">
        <v>402.06666666666672</v>
      </c>
    </row>
    <row r="2105" spans="1:51" x14ac:dyDescent="0.25">
      <c r="A2105">
        <v>10286</v>
      </c>
      <c r="B2105" t="s">
        <v>59</v>
      </c>
      <c r="C2105" t="s">
        <v>60</v>
      </c>
      <c r="D2105" t="s">
        <v>43</v>
      </c>
      <c r="E2105" t="s">
        <v>3368</v>
      </c>
      <c r="F2105" t="s">
        <v>3369</v>
      </c>
      <c r="G2105" t="s">
        <v>129</v>
      </c>
      <c r="H2105" t="s">
        <v>47</v>
      </c>
      <c r="I2105" t="s">
        <v>47</v>
      </c>
      <c r="J2105" t="s">
        <v>83</v>
      </c>
      <c r="L2105" t="s">
        <v>50</v>
      </c>
      <c r="M2105" t="s">
        <v>65</v>
      </c>
      <c r="N2105">
        <v>0</v>
      </c>
      <c r="O2105" t="s">
        <v>48</v>
      </c>
      <c r="P2105" t="s">
        <v>66</v>
      </c>
      <c r="Q2105" t="s">
        <v>317</v>
      </c>
      <c r="V2105" t="s">
        <v>48</v>
      </c>
      <c r="W2105" t="s">
        <v>54</v>
      </c>
      <c r="X2105" t="s">
        <v>89</v>
      </c>
      <c r="Y2105" t="s">
        <v>54</v>
      </c>
      <c r="Z2105" t="s">
        <v>84</v>
      </c>
      <c r="AA2105" t="s">
        <v>54</v>
      </c>
      <c r="AB2105" t="s">
        <v>57</v>
      </c>
      <c r="AC2105" t="s">
        <v>3370</v>
      </c>
      <c r="AH2105">
        <f t="shared" si="352"/>
        <v>0</v>
      </c>
      <c r="AI2105">
        <f t="shared" si="353"/>
        <v>1</v>
      </c>
      <c r="AJ2105" t="str">
        <f t="shared" si="354"/>
        <v/>
      </c>
      <c r="AK2105">
        <v>1</v>
      </c>
      <c r="AL2105" s="8">
        <f t="shared" si="355"/>
        <v>0</v>
      </c>
      <c r="AM2105" s="8">
        <f t="shared" si="356"/>
        <v>0.16666666666666666</v>
      </c>
      <c r="AN2105" s="8">
        <f t="shared" si="357"/>
        <v>822.36666666666667</v>
      </c>
      <c r="AO2105" s="8">
        <f>Table1[[#This Row],[L1 Worked Time]]+Table1[[#This Row],[Idle Time]]+Table1[[#This Row],[L1 Pend Time]]</f>
        <v>822.5333333333333</v>
      </c>
      <c r="AP2105" s="1" t="str">
        <f t="shared" si="358"/>
        <v>Wed</v>
      </c>
      <c r="AQ2105" s="6">
        <f>INT(Table1[[#This Row],[Create Date]])</f>
        <v>45063</v>
      </c>
      <c r="AR2105" s="2">
        <f t="shared" si="359"/>
        <v>45063</v>
      </c>
      <c r="AS2105" s="1" t="str">
        <f t="shared" si="360"/>
        <v>17:10:05</v>
      </c>
      <c r="AT2105" s="1" t="str">
        <f t="shared" si="361"/>
        <v>Week-3</v>
      </c>
      <c r="AU2105" s="3">
        <f t="shared" si="362"/>
        <v>0.70833333333333326</v>
      </c>
      <c r="AW2105">
        <v>0.16666666666666666</v>
      </c>
      <c r="AX2105">
        <v>0</v>
      </c>
      <c r="AY2105">
        <v>822.36666666666667</v>
      </c>
    </row>
    <row r="2106" spans="1:51" x14ac:dyDescent="0.25">
      <c r="A2106">
        <v>10285</v>
      </c>
      <c r="B2106" t="s">
        <v>41</v>
      </c>
      <c r="C2106" t="s">
        <v>60</v>
      </c>
      <c r="D2106" t="s">
        <v>43</v>
      </c>
      <c r="E2106" t="s">
        <v>3371</v>
      </c>
      <c r="F2106" t="s">
        <v>3372</v>
      </c>
      <c r="G2106" t="s">
        <v>120</v>
      </c>
      <c r="H2106" t="s">
        <v>63</v>
      </c>
      <c r="I2106" t="s">
        <v>63</v>
      </c>
      <c r="J2106" t="s">
        <v>379</v>
      </c>
      <c r="K2106" t="s">
        <v>3373</v>
      </c>
      <c r="L2106" t="s">
        <v>50</v>
      </c>
      <c r="M2106" t="s">
        <v>114</v>
      </c>
      <c r="N2106">
        <v>10</v>
      </c>
      <c r="O2106" t="s">
        <v>48</v>
      </c>
      <c r="P2106" t="s">
        <v>251</v>
      </c>
      <c r="S2106" t="s">
        <v>252</v>
      </c>
      <c r="V2106" t="s">
        <v>48</v>
      </c>
      <c r="W2106" t="s">
        <v>54</v>
      </c>
      <c r="X2106" t="s">
        <v>142</v>
      </c>
      <c r="Y2106" t="s">
        <v>54</v>
      </c>
      <c r="Z2106" t="s">
        <v>3374</v>
      </c>
      <c r="AA2106" t="s">
        <v>54</v>
      </c>
      <c r="AB2106" t="s">
        <v>57</v>
      </c>
      <c r="AC2106" t="s">
        <v>3375</v>
      </c>
      <c r="AH2106">
        <f t="shared" si="352"/>
        <v>0</v>
      </c>
      <c r="AI2106">
        <f t="shared" si="353"/>
        <v>1</v>
      </c>
      <c r="AJ2106" t="str">
        <f t="shared" si="354"/>
        <v/>
      </c>
      <c r="AK2106">
        <v>1</v>
      </c>
      <c r="AL2106" s="8">
        <f t="shared" si="355"/>
        <v>10</v>
      </c>
      <c r="AM2106" s="8">
        <f t="shared" si="356"/>
        <v>0.1</v>
      </c>
      <c r="AN2106" s="8">
        <f t="shared" si="357"/>
        <v>357.35</v>
      </c>
      <c r="AO2106" s="8">
        <f>Table1[[#This Row],[L1 Worked Time]]+Table1[[#This Row],[Idle Time]]+Table1[[#This Row],[L1 Pend Time]]</f>
        <v>367.45000000000005</v>
      </c>
      <c r="AP2106" s="1" t="str">
        <f t="shared" si="358"/>
        <v>Wed</v>
      </c>
      <c r="AQ2106" s="6">
        <f>INT(Table1[[#This Row],[Create Date]])</f>
        <v>45063</v>
      </c>
      <c r="AR2106" s="2">
        <f t="shared" si="359"/>
        <v>45063</v>
      </c>
      <c r="AS2106" s="1" t="str">
        <f t="shared" si="360"/>
        <v>17:00:04</v>
      </c>
      <c r="AT2106" s="1" t="str">
        <f t="shared" si="361"/>
        <v>Week-3</v>
      </c>
      <c r="AU2106" s="3">
        <f t="shared" si="362"/>
        <v>0.70833333333333326</v>
      </c>
      <c r="AW2106">
        <v>0.1</v>
      </c>
      <c r="AX2106">
        <v>10</v>
      </c>
      <c r="AY2106">
        <v>357.35</v>
      </c>
    </row>
    <row r="2107" spans="1:51" x14ac:dyDescent="0.25">
      <c r="A2107">
        <v>10284</v>
      </c>
      <c r="B2107" t="s">
        <v>41</v>
      </c>
      <c r="C2107" t="s">
        <v>60</v>
      </c>
      <c r="D2107" t="s">
        <v>43</v>
      </c>
      <c r="E2107" t="s">
        <v>3376</v>
      </c>
      <c r="F2107" t="s">
        <v>3377</v>
      </c>
      <c r="G2107" t="s">
        <v>120</v>
      </c>
      <c r="H2107" t="s">
        <v>47</v>
      </c>
      <c r="I2107" t="s">
        <v>47</v>
      </c>
      <c r="J2107" t="s">
        <v>112</v>
      </c>
      <c r="K2107" t="s">
        <v>104</v>
      </c>
      <c r="L2107" t="s">
        <v>50</v>
      </c>
      <c r="M2107" t="s">
        <v>51</v>
      </c>
      <c r="N2107">
        <v>25</v>
      </c>
      <c r="O2107" t="s">
        <v>48</v>
      </c>
      <c r="P2107" t="s">
        <v>52</v>
      </c>
      <c r="T2107" t="s">
        <v>105</v>
      </c>
      <c r="V2107" t="s">
        <v>48</v>
      </c>
      <c r="W2107" t="s">
        <v>54</v>
      </c>
      <c r="X2107" t="s">
        <v>84</v>
      </c>
      <c r="Y2107" t="s">
        <v>54</v>
      </c>
      <c r="Z2107" t="s">
        <v>3378</v>
      </c>
      <c r="AA2107" t="s">
        <v>54</v>
      </c>
      <c r="AB2107" t="s">
        <v>57</v>
      </c>
      <c r="AC2107" t="s">
        <v>3379</v>
      </c>
      <c r="AH2107">
        <f t="shared" si="352"/>
        <v>0</v>
      </c>
      <c r="AI2107">
        <f t="shared" si="353"/>
        <v>1</v>
      </c>
      <c r="AJ2107" t="str">
        <f t="shared" si="354"/>
        <v/>
      </c>
      <c r="AK2107">
        <v>1</v>
      </c>
      <c r="AL2107" s="8">
        <f t="shared" si="355"/>
        <v>25</v>
      </c>
      <c r="AM2107" s="8">
        <f t="shared" si="356"/>
        <v>0.18333333333333332</v>
      </c>
      <c r="AN2107" s="8">
        <f t="shared" si="357"/>
        <v>327.65000000000003</v>
      </c>
      <c r="AO2107" s="8">
        <f>Table1[[#This Row],[L1 Worked Time]]+Table1[[#This Row],[Idle Time]]+Table1[[#This Row],[L1 Pend Time]]</f>
        <v>352.83333333333337</v>
      </c>
      <c r="AP2107" s="1" t="str">
        <f t="shared" si="358"/>
        <v>Wed</v>
      </c>
      <c r="AQ2107" s="6">
        <f>INT(Table1[[#This Row],[Create Date]])</f>
        <v>45063</v>
      </c>
      <c r="AR2107" s="2">
        <f t="shared" si="359"/>
        <v>45063</v>
      </c>
      <c r="AS2107" s="1" t="str">
        <f t="shared" si="360"/>
        <v>16:30:03</v>
      </c>
      <c r="AT2107" s="1" t="str">
        <f t="shared" si="361"/>
        <v>Week-3</v>
      </c>
      <c r="AU2107" s="3">
        <f t="shared" si="362"/>
        <v>0.66666666666666663</v>
      </c>
      <c r="AW2107">
        <v>0.18333333333333332</v>
      </c>
      <c r="AX2107">
        <v>25</v>
      </c>
      <c r="AY2107">
        <v>327.65000000000003</v>
      </c>
    </row>
    <row r="2108" spans="1:51" x14ac:dyDescent="0.25">
      <c r="A2108">
        <v>10283</v>
      </c>
      <c r="B2108" t="s">
        <v>41</v>
      </c>
      <c r="C2108" t="s">
        <v>60</v>
      </c>
      <c r="D2108" t="s">
        <v>43</v>
      </c>
      <c r="E2108" t="s">
        <v>3376</v>
      </c>
      <c r="F2108" t="s">
        <v>3380</v>
      </c>
      <c r="G2108" t="s">
        <v>120</v>
      </c>
      <c r="H2108" t="s">
        <v>47</v>
      </c>
      <c r="I2108" t="s">
        <v>47</v>
      </c>
      <c r="J2108" t="s">
        <v>112</v>
      </c>
      <c r="K2108" t="s">
        <v>104</v>
      </c>
      <c r="L2108" t="s">
        <v>50</v>
      </c>
      <c r="M2108" t="s">
        <v>51</v>
      </c>
      <c r="N2108">
        <v>30</v>
      </c>
      <c r="O2108" t="s">
        <v>48</v>
      </c>
      <c r="P2108" t="s">
        <v>52</v>
      </c>
      <c r="T2108" t="s">
        <v>105</v>
      </c>
      <c r="V2108" t="s">
        <v>48</v>
      </c>
      <c r="W2108" t="s">
        <v>54</v>
      </c>
      <c r="X2108" t="s">
        <v>55</v>
      </c>
      <c r="Y2108" t="s">
        <v>54</v>
      </c>
      <c r="Z2108" t="s">
        <v>3381</v>
      </c>
      <c r="AA2108" t="s">
        <v>54</v>
      </c>
      <c r="AB2108" t="s">
        <v>57</v>
      </c>
      <c r="AC2108" t="s">
        <v>3382</v>
      </c>
      <c r="AH2108">
        <f t="shared" si="352"/>
        <v>0</v>
      </c>
      <c r="AI2108">
        <f t="shared" si="353"/>
        <v>1</v>
      </c>
      <c r="AJ2108" t="str">
        <f t="shared" si="354"/>
        <v/>
      </c>
      <c r="AK2108">
        <v>1</v>
      </c>
      <c r="AL2108" s="8">
        <f t="shared" si="355"/>
        <v>30</v>
      </c>
      <c r="AM2108" s="8">
        <f t="shared" si="356"/>
        <v>0.15000000000000002</v>
      </c>
      <c r="AN2108" s="8">
        <f t="shared" si="357"/>
        <v>336.09999999999997</v>
      </c>
      <c r="AO2108" s="8">
        <f>Table1[[#This Row],[L1 Worked Time]]+Table1[[#This Row],[Idle Time]]+Table1[[#This Row],[L1 Pend Time]]</f>
        <v>366.24999999999994</v>
      </c>
      <c r="AP2108" s="1" t="str">
        <f t="shared" si="358"/>
        <v>Wed</v>
      </c>
      <c r="AQ2108" s="6">
        <f>INT(Table1[[#This Row],[Create Date]])</f>
        <v>45063</v>
      </c>
      <c r="AR2108" s="2">
        <f t="shared" si="359"/>
        <v>45063</v>
      </c>
      <c r="AS2108" s="1" t="str">
        <f t="shared" si="360"/>
        <v>16:20:05</v>
      </c>
      <c r="AT2108" s="1" t="str">
        <f t="shared" si="361"/>
        <v>Week-3</v>
      </c>
      <c r="AU2108" s="3">
        <f t="shared" si="362"/>
        <v>0.66666666666666663</v>
      </c>
      <c r="AW2108">
        <v>0.15000000000000002</v>
      </c>
      <c r="AX2108">
        <v>30</v>
      </c>
      <c r="AY2108">
        <v>336.09999999999997</v>
      </c>
    </row>
    <row r="2109" spans="1:51" x14ac:dyDescent="0.25">
      <c r="A2109">
        <v>10282</v>
      </c>
      <c r="B2109" t="s">
        <v>41</v>
      </c>
      <c r="C2109" t="s">
        <v>60</v>
      </c>
      <c r="D2109" t="s">
        <v>43</v>
      </c>
      <c r="E2109" t="s">
        <v>1919</v>
      </c>
      <c r="F2109" t="s">
        <v>3383</v>
      </c>
      <c r="G2109" t="s">
        <v>120</v>
      </c>
      <c r="H2109" t="s">
        <v>47</v>
      </c>
      <c r="I2109" t="s">
        <v>47</v>
      </c>
      <c r="J2109" t="s">
        <v>112</v>
      </c>
      <c r="K2109" t="s">
        <v>1178</v>
      </c>
      <c r="L2109" t="s">
        <v>50</v>
      </c>
      <c r="M2109" t="s">
        <v>114</v>
      </c>
      <c r="N2109">
        <v>14</v>
      </c>
      <c r="O2109" t="s">
        <v>48</v>
      </c>
      <c r="P2109" t="s">
        <v>52</v>
      </c>
      <c r="T2109" t="s">
        <v>105</v>
      </c>
      <c r="V2109" t="s">
        <v>48</v>
      </c>
      <c r="W2109" t="s">
        <v>54</v>
      </c>
      <c r="X2109" t="s">
        <v>3067</v>
      </c>
      <c r="Y2109" t="s">
        <v>54</v>
      </c>
      <c r="Z2109" t="s">
        <v>3384</v>
      </c>
      <c r="AA2109" t="s">
        <v>54</v>
      </c>
      <c r="AB2109" t="s">
        <v>57</v>
      </c>
      <c r="AC2109" t="s">
        <v>3385</v>
      </c>
      <c r="AH2109">
        <f t="shared" si="352"/>
        <v>0</v>
      </c>
      <c r="AI2109">
        <f t="shared" si="353"/>
        <v>1</v>
      </c>
      <c r="AJ2109" t="str">
        <f t="shared" si="354"/>
        <v/>
      </c>
      <c r="AK2109">
        <v>1</v>
      </c>
      <c r="AL2109" s="8">
        <f t="shared" si="355"/>
        <v>14</v>
      </c>
      <c r="AM2109" s="8">
        <f t="shared" si="356"/>
        <v>29.633333333333333</v>
      </c>
      <c r="AN2109" s="8">
        <f t="shared" si="357"/>
        <v>287.64999999999998</v>
      </c>
      <c r="AO2109" s="8">
        <f>Table1[[#This Row],[L1 Worked Time]]+Table1[[#This Row],[Idle Time]]+Table1[[#This Row],[L1 Pend Time]]</f>
        <v>331.2833333333333</v>
      </c>
      <c r="AP2109" s="1" t="str">
        <f t="shared" si="358"/>
        <v>Wed</v>
      </c>
      <c r="AQ2109" s="6">
        <f>INT(Table1[[#This Row],[Create Date]])</f>
        <v>45063</v>
      </c>
      <c r="AR2109" s="2">
        <f t="shared" si="359"/>
        <v>45063</v>
      </c>
      <c r="AS2109" s="1" t="str">
        <f t="shared" si="360"/>
        <v>15:40:02</v>
      </c>
      <c r="AT2109" s="1" t="str">
        <f t="shared" si="361"/>
        <v>Week-3</v>
      </c>
      <c r="AU2109" s="3">
        <f t="shared" si="362"/>
        <v>0.625</v>
      </c>
      <c r="AW2109">
        <v>29.633333333333333</v>
      </c>
      <c r="AX2109">
        <v>14</v>
      </c>
      <c r="AY2109">
        <v>287.64999999999998</v>
      </c>
    </row>
    <row r="2110" spans="1:51" x14ac:dyDescent="0.25">
      <c r="A2110">
        <v>10281</v>
      </c>
      <c r="B2110" t="s">
        <v>41</v>
      </c>
      <c r="C2110" t="s">
        <v>60</v>
      </c>
      <c r="D2110" t="s">
        <v>43</v>
      </c>
      <c r="E2110" t="s">
        <v>3386</v>
      </c>
      <c r="F2110" t="s">
        <v>3387</v>
      </c>
      <c r="G2110" t="s">
        <v>120</v>
      </c>
      <c r="H2110" t="s">
        <v>63</v>
      </c>
      <c r="I2110" t="s">
        <v>63</v>
      </c>
      <c r="J2110" t="s">
        <v>112</v>
      </c>
      <c r="K2110" t="s">
        <v>2614</v>
      </c>
      <c r="L2110" t="s">
        <v>50</v>
      </c>
      <c r="M2110" t="s">
        <v>114</v>
      </c>
      <c r="N2110">
        <v>18</v>
      </c>
      <c r="O2110" t="s">
        <v>48</v>
      </c>
      <c r="P2110" t="s">
        <v>354</v>
      </c>
      <c r="U2110" t="s">
        <v>3388</v>
      </c>
      <c r="V2110" t="s">
        <v>48</v>
      </c>
      <c r="W2110" t="s">
        <v>54</v>
      </c>
      <c r="X2110" t="s">
        <v>435</v>
      </c>
      <c r="Y2110" t="s">
        <v>54</v>
      </c>
      <c r="Z2110" t="s">
        <v>3389</v>
      </c>
      <c r="AA2110" t="s">
        <v>54</v>
      </c>
      <c r="AB2110" t="s">
        <v>57</v>
      </c>
      <c r="AC2110" t="s">
        <v>3390</v>
      </c>
      <c r="AH2110">
        <f t="shared" si="352"/>
        <v>0</v>
      </c>
      <c r="AI2110">
        <f t="shared" si="353"/>
        <v>1</v>
      </c>
      <c r="AJ2110" t="str">
        <f t="shared" si="354"/>
        <v/>
      </c>
      <c r="AK2110">
        <v>1</v>
      </c>
      <c r="AL2110" s="8">
        <f t="shared" si="355"/>
        <v>18</v>
      </c>
      <c r="AM2110" s="8">
        <f t="shared" si="356"/>
        <v>0.21666666666666667</v>
      </c>
      <c r="AN2110" s="8">
        <f t="shared" si="357"/>
        <v>252.33333333333334</v>
      </c>
      <c r="AO2110" s="8">
        <f>Table1[[#This Row],[L1 Worked Time]]+Table1[[#This Row],[Idle Time]]+Table1[[#This Row],[L1 Pend Time]]</f>
        <v>270.55</v>
      </c>
      <c r="AP2110" s="1" t="str">
        <f t="shared" si="358"/>
        <v>Wed</v>
      </c>
      <c r="AQ2110" s="6">
        <f>INT(Table1[[#This Row],[Create Date]])</f>
        <v>45063</v>
      </c>
      <c r="AR2110" s="2">
        <f t="shared" si="359"/>
        <v>45063</v>
      </c>
      <c r="AS2110" s="1" t="str">
        <f t="shared" si="360"/>
        <v>15:10:14</v>
      </c>
      <c r="AT2110" s="1" t="str">
        <f t="shared" si="361"/>
        <v>Week-3</v>
      </c>
      <c r="AU2110" s="3">
        <f t="shared" si="362"/>
        <v>0.625</v>
      </c>
      <c r="AW2110">
        <v>0.21666666666666667</v>
      </c>
      <c r="AX2110">
        <v>18</v>
      </c>
      <c r="AY2110">
        <v>252.33333333333334</v>
      </c>
    </row>
    <row r="2111" spans="1:51" x14ac:dyDescent="0.25">
      <c r="A2111">
        <v>10280</v>
      </c>
      <c r="B2111" t="s">
        <v>59</v>
      </c>
      <c r="C2111" t="s">
        <v>60</v>
      </c>
      <c r="D2111" t="s">
        <v>43</v>
      </c>
      <c r="E2111" t="s">
        <v>3391</v>
      </c>
      <c r="F2111" t="s">
        <v>3392</v>
      </c>
      <c r="G2111" t="s">
        <v>181</v>
      </c>
      <c r="H2111" t="s">
        <v>47</v>
      </c>
      <c r="I2111" t="s">
        <v>63</v>
      </c>
      <c r="J2111" t="s">
        <v>48</v>
      </c>
      <c r="K2111" t="s">
        <v>130</v>
      </c>
      <c r="L2111" t="s">
        <v>50</v>
      </c>
      <c r="M2111" t="s">
        <v>122</v>
      </c>
      <c r="N2111">
        <v>77</v>
      </c>
      <c r="O2111" t="s">
        <v>48</v>
      </c>
      <c r="P2111" t="s">
        <v>52</v>
      </c>
      <c r="T2111" t="s">
        <v>105</v>
      </c>
      <c r="V2111" t="s">
        <v>48</v>
      </c>
      <c r="W2111" t="s">
        <v>54</v>
      </c>
      <c r="X2111" t="s">
        <v>89</v>
      </c>
      <c r="Y2111" t="s">
        <v>54</v>
      </c>
      <c r="Z2111" t="s">
        <v>3393</v>
      </c>
      <c r="AA2111" t="s">
        <v>54</v>
      </c>
      <c r="AB2111" t="s">
        <v>57</v>
      </c>
      <c r="AC2111" t="s">
        <v>57</v>
      </c>
      <c r="AH2111">
        <f t="shared" si="352"/>
        <v>0</v>
      </c>
      <c r="AI2111">
        <f t="shared" si="353"/>
        <v>0</v>
      </c>
      <c r="AJ2111">
        <f t="shared" si="354"/>
        <v>1</v>
      </c>
      <c r="AK2111">
        <v>1</v>
      </c>
      <c r="AL2111" s="8">
        <f t="shared" si="355"/>
        <v>77</v>
      </c>
      <c r="AM2111" s="8">
        <f t="shared" si="356"/>
        <v>0.16666666666666666</v>
      </c>
      <c r="AN2111" s="8">
        <f t="shared" si="357"/>
        <v>1.6666666666666666E-2</v>
      </c>
      <c r="AO2111" s="8">
        <f>Table1[[#This Row],[L1 Worked Time]]+Table1[[#This Row],[Idle Time]]+Table1[[#This Row],[L1 Pend Time]]</f>
        <v>77.183333333333337</v>
      </c>
      <c r="AP2111" s="1" t="str">
        <f t="shared" si="358"/>
        <v>Wed</v>
      </c>
      <c r="AQ2111" s="6">
        <f>INT(Table1[[#This Row],[Create Date]])</f>
        <v>45063</v>
      </c>
      <c r="AR2111" s="2">
        <f t="shared" si="359"/>
        <v>45063</v>
      </c>
      <c r="AS2111" s="1" t="str">
        <f t="shared" si="360"/>
        <v>14:50:04</v>
      </c>
      <c r="AT2111" s="1" t="str">
        <f t="shared" si="361"/>
        <v>Week-3</v>
      </c>
      <c r="AU2111" s="3">
        <f t="shared" si="362"/>
        <v>0.58333333333333326</v>
      </c>
      <c r="AW2111">
        <v>0.16666666666666666</v>
      </c>
      <c r="AX2111">
        <v>77</v>
      </c>
      <c r="AY2111">
        <v>1.6666666666666666E-2</v>
      </c>
    </row>
    <row r="2112" spans="1:51" x14ac:dyDescent="0.25">
      <c r="A2112">
        <v>10279</v>
      </c>
      <c r="B2112" t="s">
        <v>59</v>
      </c>
      <c r="C2112" t="s">
        <v>60</v>
      </c>
      <c r="D2112" t="s">
        <v>43</v>
      </c>
      <c r="E2112" t="s">
        <v>3394</v>
      </c>
      <c r="F2112" t="s">
        <v>3395</v>
      </c>
      <c r="G2112" t="s">
        <v>46</v>
      </c>
      <c r="H2112" t="s">
        <v>63</v>
      </c>
      <c r="I2112" t="s">
        <v>63</v>
      </c>
      <c r="J2112" t="s">
        <v>64</v>
      </c>
      <c r="L2112" t="s">
        <v>50</v>
      </c>
      <c r="M2112" t="s">
        <v>65</v>
      </c>
      <c r="N2112">
        <v>66</v>
      </c>
      <c r="O2112" t="s">
        <v>48</v>
      </c>
      <c r="P2112" t="s">
        <v>66</v>
      </c>
      <c r="Q2112" t="s">
        <v>67</v>
      </c>
      <c r="V2112" t="s">
        <v>48</v>
      </c>
      <c r="W2112" t="s">
        <v>54</v>
      </c>
      <c r="X2112" t="s">
        <v>1079</v>
      </c>
      <c r="Y2112" t="s">
        <v>54</v>
      </c>
      <c r="Z2112" t="s">
        <v>3396</v>
      </c>
      <c r="AA2112" t="s">
        <v>54</v>
      </c>
      <c r="AB2112" t="s">
        <v>57</v>
      </c>
      <c r="AC2112" t="s">
        <v>3397</v>
      </c>
      <c r="AH2112">
        <f t="shared" si="352"/>
        <v>0</v>
      </c>
      <c r="AI2112">
        <f t="shared" si="353"/>
        <v>1</v>
      </c>
      <c r="AJ2112" t="str">
        <f t="shared" si="354"/>
        <v/>
      </c>
      <c r="AK2112">
        <v>1</v>
      </c>
      <c r="AL2112" s="8">
        <f t="shared" si="355"/>
        <v>66</v>
      </c>
      <c r="AM2112" s="8">
        <f t="shared" si="356"/>
        <v>0.60000000000000009</v>
      </c>
      <c r="AN2112" s="8">
        <f t="shared" si="357"/>
        <v>48.116666666666674</v>
      </c>
      <c r="AO2112" s="8">
        <f>Table1[[#This Row],[L1 Worked Time]]+Table1[[#This Row],[Idle Time]]+Table1[[#This Row],[L1 Pend Time]]</f>
        <v>114.71666666666667</v>
      </c>
      <c r="AP2112" s="1" t="str">
        <f t="shared" si="358"/>
        <v>Wed</v>
      </c>
      <c r="AQ2112" s="6">
        <f>INT(Table1[[#This Row],[Create Date]])</f>
        <v>45063</v>
      </c>
      <c r="AR2112" s="2">
        <f t="shared" si="359"/>
        <v>45063</v>
      </c>
      <c r="AS2112" s="1" t="str">
        <f t="shared" si="360"/>
        <v>14:40:06</v>
      </c>
      <c r="AT2112" s="1" t="str">
        <f t="shared" si="361"/>
        <v>Week-3</v>
      </c>
      <c r="AU2112" s="3">
        <f t="shared" si="362"/>
        <v>0.58333333333333326</v>
      </c>
      <c r="AW2112">
        <v>0.60000000000000009</v>
      </c>
      <c r="AX2112">
        <v>66</v>
      </c>
      <c r="AY2112">
        <v>48.116666666666674</v>
      </c>
    </row>
    <row r="2113" spans="1:51" x14ac:dyDescent="0.25">
      <c r="A2113">
        <v>10278</v>
      </c>
      <c r="B2113" t="s">
        <v>41</v>
      </c>
      <c r="C2113" t="s">
        <v>60</v>
      </c>
      <c r="D2113" t="s">
        <v>43</v>
      </c>
      <c r="E2113" t="s">
        <v>175</v>
      </c>
      <c r="F2113" t="s">
        <v>3398</v>
      </c>
      <c r="G2113" t="s">
        <v>2165</v>
      </c>
      <c r="H2113" t="s">
        <v>47</v>
      </c>
      <c r="I2113" t="s">
        <v>47</v>
      </c>
      <c r="J2113" t="s">
        <v>112</v>
      </c>
      <c r="K2113" t="s">
        <v>177</v>
      </c>
      <c r="L2113" t="s">
        <v>50</v>
      </c>
      <c r="M2113" t="s">
        <v>114</v>
      </c>
      <c r="N2113">
        <v>88</v>
      </c>
      <c r="O2113" t="s">
        <v>48</v>
      </c>
      <c r="P2113" t="s">
        <v>52</v>
      </c>
      <c r="T2113" t="s">
        <v>105</v>
      </c>
      <c r="V2113" t="s">
        <v>48</v>
      </c>
      <c r="W2113" t="s">
        <v>54</v>
      </c>
      <c r="X2113" t="s">
        <v>78</v>
      </c>
      <c r="Y2113" t="s">
        <v>54</v>
      </c>
      <c r="Z2113" t="s">
        <v>3399</v>
      </c>
      <c r="AA2113" t="s">
        <v>54</v>
      </c>
      <c r="AB2113" t="s">
        <v>57</v>
      </c>
      <c r="AC2113" t="s">
        <v>3400</v>
      </c>
      <c r="AH2113">
        <f t="shared" si="352"/>
        <v>0</v>
      </c>
      <c r="AI2113">
        <f t="shared" si="353"/>
        <v>1</v>
      </c>
      <c r="AJ2113" t="str">
        <f t="shared" si="354"/>
        <v/>
      </c>
      <c r="AK2113">
        <v>1</v>
      </c>
      <c r="AL2113" s="8">
        <f t="shared" si="355"/>
        <v>88</v>
      </c>
      <c r="AM2113" s="8">
        <f t="shared" si="356"/>
        <v>0.13333333333333333</v>
      </c>
      <c r="AN2113" s="8">
        <f t="shared" si="357"/>
        <v>17.75</v>
      </c>
      <c r="AO2113" s="8">
        <f>Table1[[#This Row],[L1 Worked Time]]+Table1[[#This Row],[Idle Time]]+Table1[[#This Row],[L1 Pend Time]]</f>
        <v>105.88333333333334</v>
      </c>
      <c r="AP2113" s="1" t="str">
        <f t="shared" si="358"/>
        <v>Wed</v>
      </c>
      <c r="AQ2113" s="6">
        <f>INT(Table1[[#This Row],[Create Date]])</f>
        <v>45063</v>
      </c>
      <c r="AR2113" s="2">
        <f t="shared" si="359"/>
        <v>45063</v>
      </c>
      <c r="AS2113" s="1" t="str">
        <f t="shared" si="360"/>
        <v>14:40:03</v>
      </c>
      <c r="AT2113" s="1" t="str">
        <f t="shared" si="361"/>
        <v>Week-3</v>
      </c>
      <c r="AU2113" s="3">
        <f t="shared" si="362"/>
        <v>0.58333333333333326</v>
      </c>
      <c r="AW2113">
        <v>0.13333333333333333</v>
      </c>
      <c r="AX2113">
        <v>88</v>
      </c>
      <c r="AY2113">
        <v>17.75</v>
      </c>
    </row>
    <row r="2114" spans="1:51" x14ac:dyDescent="0.25">
      <c r="A2114">
        <v>10277</v>
      </c>
      <c r="B2114" t="s">
        <v>41</v>
      </c>
      <c r="C2114" t="s">
        <v>60</v>
      </c>
      <c r="D2114" t="s">
        <v>43</v>
      </c>
      <c r="E2114" t="s">
        <v>249</v>
      </c>
      <c r="F2114" t="s">
        <v>3401</v>
      </c>
      <c r="G2114" t="s">
        <v>82</v>
      </c>
      <c r="H2114" t="s">
        <v>47</v>
      </c>
      <c r="I2114" t="s">
        <v>47</v>
      </c>
      <c r="J2114" t="s">
        <v>112</v>
      </c>
      <c r="K2114" t="s">
        <v>2614</v>
      </c>
      <c r="L2114" t="s">
        <v>50</v>
      </c>
      <c r="M2114" t="s">
        <v>51</v>
      </c>
      <c r="N2114">
        <v>36</v>
      </c>
      <c r="O2114" t="s">
        <v>48</v>
      </c>
      <c r="P2114" t="s">
        <v>251</v>
      </c>
      <c r="S2114" t="s">
        <v>252</v>
      </c>
      <c r="V2114" t="s">
        <v>48</v>
      </c>
      <c r="W2114" t="s">
        <v>54</v>
      </c>
      <c r="X2114" t="s">
        <v>89</v>
      </c>
      <c r="Y2114" t="s">
        <v>54</v>
      </c>
      <c r="Z2114" t="s">
        <v>3402</v>
      </c>
      <c r="AA2114" t="s">
        <v>54</v>
      </c>
      <c r="AB2114" t="s">
        <v>57</v>
      </c>
      <c r="AC2114" t="s">
        <v>2113</v>
      </c>
      <c r="AH2114">
        <f t="shared" ref="AH2114:AH2177" si="363">IFERROR(SEARCH("MSSP",J2114,1),0)</f>
        <v>0</v>
      </c>
      <c r="AI2114">
        <f t="shared" ref="AI2114:AI2177" si="364">IF(OR(H2114="",I2114=""),"",IF(H2114=I2114,1,0))</f>
        <v>1</v>
      </c>
      <c r="AJ2114" t="str">
        <f t="shared" ref="AJ2114:AJ2177" si="365">IF(OR(H2114="",I2114=""),"",IF(H2114&lt;&gt;I2114,1,""))</f>
        <v/>
      </c>
      <c r="AK2114">
        <v>1</v>
      </c>
      <c r="AL2114" s="8">
        <f t="shared" ref="AL2114:AL2177" si="366">(N2114/1440)*1440</f>
        <v>36</v>
      </c>
      <c r="AM2114" s="8">
        <f t="shared" ref="AM2114:AM2177" si="367">((N2114/1440)-(N2114/1440)+MID(X2114,18,8))*1440</f>
        <v>0.16666666666666666</v>
      </c>
      <c r="AN2114" s="8">
        <f t="shared" ref="AN2114:AN2177" si="368">(((N2114/1440)-(N2114/1440))+MID(AC2114,18,8))*1440</f>
        <v>28.1</v>
      </c>
      <c r="AO2114" s="8">
        <f>Table1[[#This Row],[L1 Worked Time]]+Table1[[#This Row],[Idle Time]]+Table1[[#This Row],[L1 Pend Time]]</f>
        <v>64.266666666666666</v>
      </c>
      <c r="AP2114" s="1" t="str">
        <f t="shared" ref="AP2114:AP2177" si="369">TEXT(AR2114,"DDD")</f>
        <v>Wed</v>
      </c>
      <c r="AQ2114" s="6">
        <f>INT(Table1[[#This Row],[Create Date]])</f>
        <v>45063</v>
      </c>
      <c r="AR2114" s="2">
        <f t="shared" ref="AR2114:AR2177" si="370">IF(F2114="","",INT(MID(F2114,6,2)&amp;"-"&amp;MID(F2114,9,3)&amp;"-"&amp;MID(F2114,15,2)))</f>
        <v>45063</v>
      </c>
      <c r="AS2114" s="1" t="str">
        <f t="shared" ref="AS2114:AS2177" si="371">IF(F2114="","",MID(F2114,18,8))</f>
        <v>14:30:04</v>
      </c>
      <c r="AT2114" s="1" t="str">
        <f t="shared" ref="AT2114:AT2177" si="372">"Week"&amp;"-"&amp;(WEEKNUM(AR2114,2)-WEEKNUM(DATE(YEAR(AR2114),MONTH(AR2114),1),2)+1)</f>
        <v>Week-3</v>
      </c>
      <c r="AU2114" s="3">
        <f t="shared" ref="AU2114:AU2177" si="373">FLOOR(AS2114,1/24)</f>
        <v>0.58333333333333326</v>
      </c>
      <c r="AW2114">
        <v>0.16666666666666666</v>
      </c>
      <c r="AX2114">
        <v>36</v>
      </c>
      <c r="AY2114">
        <v>28.1</v>
      </c>
    </row>
    <row r="2115" spans="1:51" x14ac:dyDescent="0.25">
      <c r="A2115">
        <v>10276</v>
      </c>
      <c r="B2115" t="s">
        <v>41</v>
      </c>
      <c r="C2115" t="s">
        <v>109</v>
      </c>
      <c r="D2115" t="s">
        <v>43</v>
      </c>
      <c r="E2115" t="s">
        <v>175</v>
      </c>
      <c r="F2115" t="s">
        <v>3403</v>
      </c>
      <c r="G2115" t="s">
        <v>2165</v>
      </c>
      <c r="H2115" t="s">
        <v>47</v>
      </c>
      <c r="I2115" t="s">
        <v>47</v>
      </c>
      <c r="J2115" t="s">
        <v>281</v>
      </c>
      <c r="K2115" t="s">
        <v>177</v>
      </c>
      <c r="L2115" t="s">
        <v>50</v>
      </c>
      <c r="M2115" t="s">
        <v>114</v>
      </c>
      <c r="N2115">
        <v>87</v>
      </c>
      <c r="O2115" t="s">
        <v>48</v>
      </c>
      <c r="P2115" t="s">
        <v>52</v>
      </c>
      <c r="T2115" t="s">
        <v>105</v>
      </c>
      <c r="V2115" t="s">
        <v>282</v>
      </c>
      <c r="W2115" t="s">
        <v>54</v>
      </c>
      <c r="X2115" t="s">
        <v>89</v>
      </c>
      <c r="Y2115" t="s">
        <v>54</v>
      </c>
      <c r="Z2115" t="s">
        <v>3404</v>
      </c>
      <c r="AA2115" t="s">
        <v>54</v>
      </c>
      <c r="AB2115" t="s">
        <v>57</v>
      </c>
      <c r="AC2115" t="s">
        <v>3405</v>
      </c>
      <c r="AH2115">
        <f t="shared" si="363"/>
        <v>1</v>
      </c>
      <c r="AI2115">
        <f t="shared" si="364"/>
        <v>1</v>
      </c>
      <c r="AJ2115" t="str">
        <f t="shared" si="365"/>
        <v/>
      </c>
      <c r="AK2115">
        <v>1</v>
      </c>
      <c r="AL2115" s="8">
        <f t="shared" si="366"/>
        <v>87</v>
      </c>
      <c r="AM2115" s="8">
        <f t="shared" si="367"/>
        <v>0.16666666666666666</v>
      </c>
      <c r="AN2115" s="8">
        <f t="shared" si="368"/>
        <v>12.249999999999998</v>
      </c>
      <c r="AO2115" s="8">
        <f>Table1[[#This Row],[L1 Worked Time]]+Table1[[#This Row],[Idle Time]]+Table1[[#This Row],[L1 Pend Time]]</f>
        <v>99.416666666666671</v>
      </c>
      <c r="AP2115" s="1" t="str">
        <f t="shared" si="369"/>
        <v>Wed</v>
      </c>
      <c r="AQ2115" s="6">
        <f>INT(Table1[[#This Row],[Create Date]])</f>
        <v>45063</v>
      </c>
      <c r="AR2115" s="2">
        <f t="shared" si="370"/>
        <v>45063</v>
      </c>
      <c r="AS2115" s="1" t="str">
        <f t="shared" si="371"/>
        <v>12:50:04</v>
      </c>
      <c r="AT2115" s="1" t="str">
        <f t="shared" si="372"/>
        <v>Week-3</v>
      </c>
      <c r="AU2115" s="3">
        <f t="shared" si="373"/>
        <v>0.5</v>
      </c>
      <c r="AW2115">
        <v>0.16666666666666666</v>
      </c>
      <c r="AX2115">
        <v>87</v>
      </c>
      <c r="AY2115">
        <v>12.249999999999998</v>
      </c>
    </row>
    <row r="2116" spans="1:51" x14ac:dyDescent="0.25">
      <c r="A2116">
        <v>10275</v>
      </c>
      <c r="B2116" t="s">
        <v>59</v>
      </c>
      <c r="C2116" t="s">
        <v>60</v>
      </c>
      <c r="D2116" t="s">
        <v>43</v>
      </c>
      <c r="E2116" t="s">
        <v>3406</v>
      </c>
      <c r="F2116" t="s">
        <v>3407</v>
      </c>
      <c r="G2116" t="s">
        <v>46</v>
      </c>
      <c r="H2116" t="s">
        <v>63</v>
      </c>
      <c r="I2116" t="s">
        <v>63</v>
      </c>
      <c r="J2116" t="s">
        <v>64</v>
      </c>
      <c r="L2116" t="s">
        <v>50</v>
      </c>
      <c r="M2116" t="s">
        <v>65</v>
      </c>
      <c r="N2116">
        <v>3</v>
      </c>
      <c r="O2116" t="s">
        <v>48</v>
      </c>
      <c r="P2116" t="s">
        <v>66</v>
      </c>
      <c r="Q2116" t="s">
        <v>67</v>
      </c>
      <c r="V2116" t="s">
        <v>48</v>
      </c>
      <c r="W2116" t="s">
        <v>54</v>
      </c>
      <c r="X2116" t="s">
        <v>435</v>
      </c>
      <c r="Y2116" t="s">
        <v>54</v>
      </c>
      <c r="Z2116" t="s">
        <v>1454</v>
      </c>
      <c r="AA2116" t="s">
        <v>54</v>
      </c>
      <c r="AB2116" t="s">
        <v>57</v>
      </c>
      <c r="AC2116" t="s">
        <v>3408</v>
      </c>
      <c r="AH2116">
        <f t="shared" si="363"/>
        <v>0</v>
      </c>
      <c r="AI2116">
        <f t="shared" si="364"/>
        <v>1</v>
      </c>
      <c r="AJ2116" t="str">
        <f t="shared" si="365"/>
        <v/>
      </c>
      <c r="AK2116">
        <v>1</v>
      </c>
      <c r="AL2116" s="8">
        <f t="shared" si="366"/>
        <v>3</v>
      </c>
      <c r="AM2116" s="8">
        <f t="shared" si="367"/>
        <v>0.21666666666666667</v>
      </c>
      <c r="AN2116" s="8">
        <f t="shared" si="368"/>
        <v>24.983333333333334</v>
      </c>
      <c r="AO2116" s="8">
        <f>Table1[[#This Row],[L1 Worked Time]]+Table1[[#This Row],[Idle Time]]+Table1[[#This Row],[L1 Pend Time]]</f>
        <v>28.200000000000003</v>
      </c>
      <c r="AP2116" s="1" t="str">
        <f t="shared" si="369"/>
        <v>Wed</v>
      </c>
      <c r="AQ2116" s="6">
        <f>INT(Table1[[#This Row],[Create Date]])</f>
        <v>45063</v>
      </c>
      <c r="AR2116" s="2">
        <f t="shared" si="370"/>
        <v>45063</v>
      </c>
      <c r="AS2116" s="1" t="str">
        <f t="shared" si="371"/>
        <v>12:20:05</v>
      </c>
      <c r="AT2116" s="1" t="str">
        <f t="shared" si="372"/>
        <v>Week-3</v>
      </c>
      <c r="AU2116" s="3">
        <f t="shared" si="373"/>
        <v>0.5</v>
      </c>
      <c r="AW2116">
        <v>0.21666666666666667</v>
      </c>
      <c r="AX2116">
        <v>3</v>
      </c>
      <c r="AY2116">
        <v>24.983333333333334</v>
      </c>
    </row>
    <row r="2117" spans="1:51" x14ac:dyDescent="0.25">
      <c r="A2117">
        <v>10274</v>
      </c>
      <c r="B2117" t="s">
        <v>59</v>
      </c>
      <c r="C2117" t="s">
        <v>60</v>
      </c>
      <c r="D2117" t="s">
        <v>43</v>
      </c>
      <c r="E2117" t="s">
        <v>2846</v>
      </c>
      <c r="F2117" t="s">
        <v>3409</v>
      </c>
      <c r="G2117" t="s">
        <v>82</v>
      </c>
      <c r="H2117" t="s">
        <v>47</v>
      </c>
      <c r="I2117" t="s">
        <v>47</v>
      </c>
      <c r="J2117" t="s">
        <v>48</v>
      </c>
      <c r="K2117" t="s">
        <v>130</v>
      </c>
      <c r="L2117" t="s">
        <v>50</v>
      </c>
      <c r="M2117" t="s">
        <v>114</v>
      </c>
      <c r="N2117">
        <v>62</v>
      </c>
      <c r="O2117" t="s">
        <v>48</v>
      </c>
      <c r="P2117" t="s">
        <v>52</v>
      </c>
      <c r="T2117" t="s">
        <v>105</v>
      </c>
      <c r="V2117" t="s">
        <v>48</v>
      </c>
      <c r="W2117" t="s">
        <v>54</v>
      </c>
      <c r="X2117" t="s">
        <v>435</v>
      </c>
      <c r="Y2117" t="s">
        <v>54</v>
      </c>
      <c r="Z2117" t="s">
        <v>3410</v>
      </c>
      <c r="AA2117" t="s">
        <v>54</v>
      </c>
      <c r="AB2117" t="s">
        <v>57</v>
      </c>
      <c r="AC2117" t="s">
        <v>2929</v>
      </c>
      <c r="AH2117">
        <f t="shared" si="363"/>
        <v>0</v>
      </c>
      <c r="AI2117">
        <f t="shared" si="364"/>
        <v>1</v>
      </c>
      <c r="AJ2117" t="str">
        <f t="shared" si="365"/>
        <v/>
      </c>
      <c r="AK2117">
        <v>1</v>
      </c>
      <c r="AL2117" s="8">
        <f t="shared" si="366"/>
        <v>62</v>
      </c>
      <c r="AM2117" s="8">
        <f t="shared" si="367"/>
        <v>0.21666666666666667</v>
      </c>
      <c r="AN2117" s="8">
        <f t="shared" si="368"/>
        <v>2.2999999999999998</v>
      </c>
      <c r="AO2117" s="8">
        <f>Table1[[#This Row],[L1 Worked Time]]+Table1[[#This Row],[Idle Time]]+Table1[[#This Row],[L1 Pend Time]]</f>
        <v>64.516666666666666</v>
      </c>
      <c r="AP2117" s="1" t="str">
        <f t="shared" si="369"/>
        <v>Wed</v>
      </c>
      <c r="AQ2117" s="6">
        <f>INT(Table1[[#This Row],[Create Date]])</f>
        <v>45063</v>
      </c>
      <c r="AR2117" s="2">
        <f t="shared" si="370"/>
        <v>45063</v>
      </c>
      <c r="AS2117" s="1" t="str">
        <f t="shared" si="371"/>
        <v>11:40:04</v>
      </c>
      <c r="AT2117" s="1" t="str">
        <f t="shared" si="372"/>
        <v>Week-3</v>
      </c>
      <c r="AU2117" s="3">
        <f t="shared" si="373"/>
        <v>0.45833333333333331</v>
      </c>
      <c r="AW2117">
        <v>0.21666666666666667</v>
      </c>
      <c r="AX2117">
        <v>62</v>
      </c>
      <c r="AY2117">
        <v>2.2999999999999998</v>
      </c>
    </row>
    <row r="2118" spans="1:51" x14ac:dyDescent="0.25">
      <c r="A2118">
        <v>10273</v>
      </c>
      <c r="B2118" t="s">
        <v>59</v>
      </c>
      <c r="C2118" t="s">
        <v>60</v>
      </c>
      <c r="D2118" t="s">
        <v>43</v>
      </c>
      <c r="E2118" t="s">
        <v>3411</v>
      </c>
      <c r="F2118" t="s">
        <v>3412</v>
      </c>
      <c r="G2118" t="s">
        <v>2165</v>
      </c>
      <c r="H2118" t="s">
        <v>63</v>
      </c>
      <c r="I2118" t="s">
        <v>63</v>
      </c>
      <c r="J2118" t="s">
        <v>64</v>
      </c>
      <c r="L2118" t="s">
        <v>50</v>
      </c>
      <c r="M2118" t="s">
        <v>65</v>
      </c>
      <c r="N2118">
        <v>35</v>
      </c>
      <c r="O2118" t="s">
        <v>48</v>
      </c>
      <c r="P2118" t="s">
        <v>66</v>
      </c>
      <c r="Q2118" t="s">
        <v>67</v>
      </c>
      <c r="V2118" t="s">
        <v>48</v>
      </c>
      <c r="W2118" t="s">
        <v>54</v>
      </c>
      <c r="X2118" t="s">
        <v>89</v>
      </c>
      <c r="Y2118" t="s">
        <v>54</v>
      </c>
      <c r="Z2118" t="s">
        <v>3413</v>
      </c>
      <c r="AA2118" t="s">
        <v>54</v>
      </c>
      <c r="AB2118" t="s">
        <v>57</v>
      </c>
      <c r="AC2118" t="s">
        <v>3414</v>
      </c>
      <c r="AH2118">
        <f t="shared" si="363"/>
        <v>0</v>
      </c>
      <c r="AI2118">
        <f t="shared" si="364"/>
        <v>1</v>
      </c>
      <c r="AJ2118" t="str">
        <f t="shared" si="365"/>
        <v/>
      </c>
      <c r="AK2118">
        <v>1</v>
      </c>
      <c r="AL2118" s="8">
        <f t="shared" si="366"/>
        <v>35</v>
      </c>
      <c r="AM2118" s="8">
        <f t="shared" si="367"/>
        <v>0.16666666666666666</v>
      </c>
      <c r="AN2118" s="8">
        <f t="shared" si="368"/>
        <v>64.95</v>
      </c>
      <c r="AO2118" s="8">
        <f>Table1[[#This Row],[L1 Worked Time]]+Table1[[#This Row],[Idle Time]]+Table1[[#This Row],[L1 Pend Time]]</f>
        <v>100.11666666666667</v>
      </c>
      <c r="AP2118" s="1" t="str">
        <f t="shared" si="369"/>
        <v>Wed</v>
      </c>
      <c r="AQ2118" s="6">
        <f>INT(Table1[[#This Row],[Create Date]])</f>
        <v>45063</v>
      </c>
      <c r="AR2118" s="2">
        <f t="shared" si="370"/>
        <v>45063</v>
      </c>
      <c r="AS2118" s="1" t="str">
        <f t="shared" si="371"/>
        <v>11:20:05</v>
      </c>
      <c r="AT2118" s="1" t="str">
        <f t="shared" si="372"/>
        <v>Week-3</v>
      </c>
      <c r="AU2118" s="3">
        <f t="shared" si="373"/>
        <v>0.45833333333333331</v>
      </c>
      <c r="AW2118">
        <v>0.16666666666666666</v>
      </c>
      <c r="AX2118">
        <v>35</v>
      </c>
      <c r="AY2118">
        <v>64.95</v>
      </c>
    </row>
    <row r="2119" spans="1:51" x14ac:dyDescent="0.25">
      <c r="A2119">
        <v>10272</v>
      </c>
      <c r="B2119" t="s">
        <v>59</v>
      </c>
      <c r="C2119" t="s">
        <v>60</v>
      </c>
      <c r="D2119" t="s">
        <v>43</v>
      </c>
      <c r="E2119" t="s">
        <v>3415</v>
      </c>
      <c r="F2119" t="s">
        <v>3416</v>
      </c>
      <c r="G2119" t="s">
        <v>46</v>
      </c>
      <c r="H2119" t="s">
        <v>63</v>
      </c>
      <c r="I2119" t="s">
        <v>63</v>
      </c>
      <c r="J2119" t="s">
        <v>64</v>
      </c>
      <c r="L2119" t="s">
        <v>50</v>
      </c>
      <c r="M2119" t="s">
        <v>65</v>
      </c>
      <c r="N2119">
        <v>55</v>
      </c>
      <c r="O2119" t="s">
        <v>48</v>
      </c>
      <c r="P2119" t="s">
        <v>66</v>
      </c>
      <c r="Q2119" t="s">
        <v>67</v>
      </c>
      <c r="V2119" t="s">
        <v>48</v>
      </c>
      <c r="W2119" t="s">
        <v>54</v>
      </c>
      <c r="X2119" t="s">
        <v>84</v>
      </c>
      <c r="Y2119" t="s">
        <v>54</v>
      </c>
      <c r="Z2119" t="s">
        <v>3417</v>
      </c>
      <c r="AA2119" t="s">
        <v>54</v>
      </c>
      <c r="AB2119" t="s">
        <v>57</v>
      </c>
      <c r="AC2119" t="s">
        <v>3418</v>
      </c>
      <c r="AH2119">
        <f t="shared" si="363"/>
        <v>0</v>
      </c>
      <c r="AI2119">
        <f t="shared" si="364"/>
        <v>1</v>
      </c>
      <c r="AJ2119" t="str">
        <f t="shared" si="365"/>
        <v/>
      </c>
      <c r="AK2119">
        <v>1</v>
      </c>
      <c r="AL2119" s="8">
        <f t="shared" si="366"/>
        <v>55.000000000000007</v>
      </c>
      <c r="AM2119" s="8">
        <f t="shared" si="367"/>
        <v>0.18333333333333332</v>
      </c>
      <c r="AN2119" s="8">
        <f t="shared" si="368"/>
        <v>90.683333333333337</v>
      </c>
      <c r="AO2119" s="8">
        <f>Table1[[#This Row],[L1 Worked Time]]+Table1[[#This Row],[Idle Time]]+Table1[[#This Row],[L1 Pend Time]]</f>
        <v>145.86666666666667</v>
      </c>
      <c r="AP2119" s="1" t="str">
        <f t="shared" si="369"/>
        <v>Wed</v>
      </c>
      <c r="AQ2119" s="6">
        <f>INT(Table1[[#This Row],[Create Date]])</f>
        <v>45063</v>
      </c>
      <c r="AR2119" s="2">
        <f t="shared" si="370"/>
        <v>45063</v>
      </c>
      <c r="AS2119" s="1" t="str">
        <f t="shared" si="371"/>
        <v>10:20:08</v>
      </c>
      <c r="AT2119" s="1" t="str">
        <f t="shared" si="372"/>
        <v>Week-3</v>
      </c>
      <c r="AU2119" s="3">
        <f t="shared" si="373"/>
        <v>0.41666666666666663</v>
      </c>
      <c r="AW2119">
        <v>0.18333333333333332</v>
      </c>
      <c r="AX2119">
        <v>55.000000000000007</v>
      </c>
      <c r="AY2119">
        <v>90.683333333333337</v>
      </c>
    </row>
    <row r="2120" spans="1:51" x14ac:dyDescent="0.25">
      <c r="A2120">
        <v>10271</v>
      </c>
      <c r="B2120" t="s">
        <v>41</v>
      </c>
      <c r="C2120" t="s">
        <v>60</v>
      </c>
      <c r="D2120" t="s">
        <v>43</v>
      </c>
      <c r="E2120" t="s">
        <v>110</v>
      </c>
      <c r="F2120" t="s">
        <v>3419</v>
      </c>
      <c r="G2120" t="s">
        <v>181</v>
      </c>
      <c r="H2120" t="s">
        <v>63</v>
      </c>
      <c r="I2120" t="s">
        <v>63</v>
      </c>
      <c r="J2120" t="s">
        <v>112</v>
      </c>
      <c r="K2120" t="s">
        <v>141</v>
      </c>
      <c r="L2120" t="s">
        <v>50</v>
      </c>
      <c r="M2120" t="s">
        <v>51</v>
      </c>
      <c r="N2120">
        <v>104</v>
      </c>
      <c r="O2120" t="s">
        <v>48</v>
      </c>
      <c r="P2120" t="s">
        <v>52</v>
      </c>
      <c r="T2120" t="s">
        <v>105</v>
      </c>
      <c r="V2120" t="s">
        <v>48</v>
      </c>
      <c r="W2120" t="s">
        <v>54</v>
      </c>
      <c r="X2120" t="s">
        <v>142</v>
      </c>
      <c r="Y2120" t="s">
        <v>54</v>
      </c>
      <c r="Z2120" t="s">
        <v>3420</v>
      </c>
      <c r="AA2120" t="s">
        <v>54</v>
      </c>
      <c r="AB2120" t="s">
        <v>57</v>
      </c>
      <c r="AC2120" t="s">
        <v>3421</v>
      </c>
      <c r="AH2120">
        <f t="shared" si="363"/>
        <v>0</v>
      </c>
      <c r="AI2120">
        <f t="shared" si="364"/>
        <v>1</v>
      </c>
      <c r="AJ2120" t="str">
        <f t="shared" si="365"/>
        <v/>
      </c>
      <c r="AK2120">
        <v>1</v>
      </c>
      <c r="AL2120" s="8">
        <f t="shared" si="366"/>
        <v>103.99999999999999</v>
      </c>
      <c r="AM2120" s="8">
        <f t="shared" si="367"/>
        <v>0.1</v>
      </c>
      <c r="AN2120" s="8">
        <f t="shared" si="368"/>
        <v>14.833333333333334</v>
      </c>
      <c r="AO2120" s="8">
        <f>Table1[[#This Row],[L1 Worked Time]]+Table1[[#This Row],[Idle Time]]+Table1[[#This Row],[L1 Pend Time]]</f>
        <v>118.93333333333331</v>
      </c>
      <c r="AP2120" s="1" t="str">
        <f t="shared" si="369"/>
        <v>Wed</v>
      </c>
      <c r="AQ2120" s="6">
        <f>INT(Table1[[#This Row],[Create Date]])</f>
        <v>45063</v>
      </c>
      <c r="AR2120" s="2">
        <f t="shared" si="370"/>
        <v>45063</v>
      </c>
      <c r="AS2120" s="1" t="str">
        <f t="shared" si="371"/>
        <v>10:00:03</v>
      </c>
      <c r="AT2120" s="1" t="str">
        <f t="shared" si="372"/>
        <v>Week-3</v>
      </c>
      <c r="AU2120" s="3">
        <f t="shared" si="373"/>
        <v>0.41666666666666663</v>
      </c>
      <c r="AW2120">
        <v>0.1</v>
      </c>
      <c r="AX2120">
        <v>103.99999999999999</v>
      </c>
      <c r="AY2120">
        <v>14.833333333333334</v>
      </c>
    </row>
    <row r="2121" spans="1:51" x14ac:dyDescent="0.25">
      <c r="A2121">
        <v>10270</v>
      </c>
      <c r="B2121" t="s">
        <v>59</v>
      </c>
      <c r="C2121" t="s">
        <v>60</v>
      </c>
      <c r="D2121" t="s">
        <v>43</v>
      </c>
      <c r="E2121" t="s">
        <v>3422</v>
      </c>
      <c r="F2121" t="s">
        <v>3423</v>
      </c>
      <c r="G2121" t="s">
        <v>2165</v>
      </c>
      <c r="H2121" t="s">
        <v>63</v>
      </c>
      <c r="I2121" t="s">
        <v>63</v>
      </c>
      <c r="J2121" t="s">
        <v>64</v>
      </c>
      <c r="L2121" t="s">
        <v>50</v>
      </c>
      <c r="M2121" t="s">
        <v>65</v>
      </c>
      <c r="N2121">
        <v>73</v>
      </c>
      <c r="O2121" t="s">
        <v>48</v>
      </c>
      <c r="P2121" t="s">
        <v>66</v>
      </c>
      <c r="Q2121" t="s">
        <v>67</v>
      </c>
      <c r="V2121" t="s">
        <v>48</v>
      </c>
      <c r="W2121" t="s">
        <v>54</v>
      </c>
      <c r="X2121" t="s">
        <v>78</v>
      </c>
      <c r="Y2121" t="s">
        <v>54</v>
      </c>
      <c r="Z2121" t="s">
        <v>3424</v>
      </c>
      <c r="AA2121" t="s">
        <v>54</v>
      </c>
      <c r="AB2121" t="s">
        <v>57</v>
      </c>
      <c r="AC2121" t="s">
        <v>3425</v>
      </c>
      <c r="AH2121">
        <f t="shared" si="363"/>
        <v>0</v>
      </c>
      <c r="AI2121">
        <f t="shared" si="364"/>
        <v>1</v>
      </c>
      <c r="AJ2121" t="str">
        <f t="shared" si="365"/>
        <v/>
      </c>
      <c r="AK2121">
        <v>1</v>
      </c>
      <c r="AL2121" s="8">
        <f t="shared" si="366"/>
        <v>73</v>
      </c>
      <c r="AM2121" s="8">
        <f t="shared" si="367"/>
        <v>0.13333333333333333</v>
      </c>
      <c r="AN2121" s="8">
        <f t="shared" si="368"/>
        <v>21.2</v>
      </c>
      <c r="AO2121" s="8">
        <f>Table1[[#This Row],[L1 Worked Time]]+Table1[[#This Row],[Idle Time]]+Table1[[#This Row],[L1 Pend Time]]</f>
        <v>94.333333333333343</v>
      </c>
      <c r="AP2121" s="1" t="str">
        <f t="shared" si="369"/>
        <v>Wed</v>
      </c>
      <c r="AQ2121" s="6">
        <f>INT(Table1[[#This Row],[Create Date]])</f>
        <v>45063</v>
      </c>
      <c r="AR2121" s="2">
        <f t="shared" si="370"/>
        <v>45063</v>
      </c>
      <c r="AS2121" s="1" t="str">
        <f t="shared" si="371"/>
        <v>09:50:07</v>
      </c>
      <c r="AT2121" s="1" t="str">
        <f t="shared" si="372"/>
        <v>Week-3</v>
      </c>
      <c r="AU2121" s="3">
        <f t="shared" si="373"/>
        <v>0.375</v>
      </c>
      <c r="AW2121">
        <v>0.13333333333333333</v>
      </c>
      <c r="AX2121">
        <v>73</v>
      </c>
      <c r="AY2121">
        <v>21.2</v>
      </c>
    </row>
    <row r="2122" spans="1:51" x14ac:dyDescent="0.25">
      <c r="A2122">
        <v>10269</v>
      </c>
      <c r="B2122" t="s">
        <v>59</v>
      </c>
      <c r="C2122" t="s">
        <v>60</v>
      </c>
      <c r="D2122" t="s">
        <v>43</v>
      </c>
      <c r="E2122" t="s">
        <v>3426</v>
      </c>
      <c r="F2122" t="s">
        <v>3427</v>
      </c>
      <c r="G2122" t="s">
        <v>82</v>
      </c>
      <c r="H2122" t="s">
        <v>63</v>
      </c>
      <c r="I2122" t="s">
        <v>63</v>
      </c>
      <c r="J2122" t="s">
        <v>64</v>
      </c>
      <c r="L2122" t="s">
        <v>50</v>
      </c>
      <c r="M2122" t="s">
        <v>65</v>
      </c>
      <c r="N2122">
        <v>3</v>
      </c>
      <c r="O2122" t="s">
        <v>48</v>
      </c>
      <c r="P2122" t="s">
        <v>66</v>
      </c>
      <c r="Q2122" t="s">
        <v>67</v>
      </c>
      <c r="V2122" t="s">
        <v>48</v>
      </c>
      <c r="W2122" t="s">
        <v>54</v>
      </c>
      <c r="X2122" t="s">
        <v>78</v>
      </c>
      <c r="Y2122" t="s">
        <v>54</v>
      </c>
      <c r="Z2122" t="s">
        <v>3428</v>
      </c>
      <c r="AA2122" t="s">
        <v>54</v>
      </c>
      <c r="AB2122" t="s">
        <v>57</v>
      </c>
      <c r="AC2122" t="s">
        <v>3429</v>
      </c>
      <c r="AH2122">
        <f t="shared" si="363"/>
        <v>0</v>
      </c>
      <c r="AI2122">
        <f t="shared" si="364"/>
        <v>1</v>
      </c>
      <c r="AJ2122" t="str">
        <f t="shared" si="365"/>
        <v/>
      </c>
      <c r="AK2122">
        <v>1</v>
      </c>
      <c r="AL2122" s="8">
        <f t="shared" si="366"/>
        <v>3</v>
      </c>
      <c r="AM2122" s="8">
        <f t="shared" si="367"/>
        <v>0.13333333333333333</v>
      </c>
      <c r="AN2122" s="8">
        <f t="shared" si="368"/>
        <v>88.316666666666663</v>
      </c>
      <c r="AO2122" s="8">
        <f>Table1[[#This Row],[L1 Worked Time]]+Table1[[#This Row],[Idle Time]]+Table1[[#This Row],[L1 Pend Time]]</f>
        <v>91.45</v>
      </c>
      <c r="AP2122" s="1" t="str">
        <f t="shared" si="369"/>
        <v>Wed</v>
      </c>
      <c r="AQ2122" s="6">
        <f>INT(Table1[[#This Row],[Create Date]])</f>
        <v>45063</v>
      </c>
      <c r="AR2122" s="2">
        <f t="shared" si="370"/>
        <v>45063</v>
      </c>
      <c r="AS2122" s="1" t="str">
        <f t="shared" si="371"/>
        <v>09:40:05</v>
      </c>
      <c r="AT2122" s="1" t="str">
        <f t="shared" si="372"/>
        <v>Week-3</v>
      </c>
      <c r="AU2122" s="3">
        <f t="shared" si="373"/>
        <v>0.375</v>
      </c>
      <c r="AW2122">
        <v>0.13333333333333333</v>
      </c>
      <c r="AX2122">
        <v>3</v>
      </c>
      <c r="AY2122">
        <v>88.316666666666663</v>
      </c>
    </row>
    <row r="2123" spans="1:51" x14ac:dyDescent="0.25">
      <c r="A2123">
        <v>10268</v>
      </c>
      <c r="B2123" t="s">
        <v>59</v>
      </c>
      <c r="C2123" t="s">
        <v>60</v>
      </c>
      <c r="D2123" t="s">
        <v>43</v>
      </c>
      <c r="E2123" t="s">
        <v>3430</v>
      </c>
      <c r="F2123" t="s">
        <v>3431</v>
      </c>
      <c r="G2123" t="s">
        <v>82</v>
      </c>
      <c r="H2123" t="s">
        <v>63</v>
      </c>
      <c r="I2123" t="s">
        <v>63</v>
      </c>
      <c r="J2123" t="s">
        <v>64</v>
      </c>
      <c r="L2123" t="s">
        <v>50</v>
      </c>
      <c r="M2123" t="s">
        <v>65</v>
      </c>
      <c r="N2123">
        <v>99</v>
      </c>
      <c r="O2123" t="s">
        <v>48</v>
      </c>
      <c r="P2123" t="s">
        <v>66</v>
      </c>
      <c r="Q2123" t="s">
        <v>67</v>
      </c>
      <c r="V2123" t="s">
        <v>48</v>
      </c>
      <c r="W2123" t="s">
        <v>54</v>
      </c>
      <c r="X2123" t="s">
        <v>148</v>
      </c>
      <c r="Y2123" t="s">
        <v>54</v>
      </c>
      <c r="Z2123" t="s">
        <v>3432</v>
      </c>
      <c r="AA2123" t="s">
        <v>54</v>
      </c>
      <c r="AB2123" t="s">
        <v>57</v>
      </c>
      <c r="AC2123" t="s">
        <v>2773</v>
      </c>
      <c r="AH2123">
        <f t="shared" si="363"/>
        <v>0</v>
      </c>
      <c r="AI2123">
        <f t="shared" si="364"/>
        <v>1</v>
      </c>
      <c r="AJ2123" t="str">
        <f t="shared" si="365"/>
        <v/>
      </c>
      <c r="AK2123">
        <v>1</v>
      </c>
      <c r="AL2123" s="8">
        <f t="shared" si="366"/>
        <v>99.000000000000014</v>
      </c>
      <c r="AM2123" s="8">
        <f t="shared" si="367"/>
        <v>0.11666666666666667</v>
      </c>
      <c r="AN2123" s="8">
        <f t="shared" si="368"/>
        <v>3.3333333333333333E-2</v>
      </c>
      <c r="AO2123" s="8">
        <f>Table1[[#This Row],[L1 Worked Time]]+Table1[[#This Row],[Idle Time]]+Table1[[#This Row],[L1 Pend Time]]</f>
        <v>99.15</v>
      </c>
      <c r="AP2123" s="1" t="str">
        <f t="shared" si="369"/>
        <v>Wed</v>
      </c>
      <c r="AQ2123" s="6">
        <f>INT(Table1[[#This Row],[Create Date]])</f>
        <v>45063</v>
      </c>
      <c r="AR2123" s="2">
        <f t="shared" si="370"/>
        <v>45063</v>
      </c>
      <c r="AS2123" s="1" t="str">
        <f t="shared" si="371"/>
        <v>09:30:05</v>
      </c>
      <c r="AT2123" s="1" t="str">
        <f t="shared" si="372"/>
        <v>Week-3</v>
      </c>
      <c r="AU2123" s="3">
        <f t="shared" si="373"/>
        <v>0.375</v>
      </c>
      <c r="AW2123">
        <v>0.11666666666666667</v>
      </c>
      <c r="AX2123">
        <v>99.000000000000014</v>
      </c>
      <c r="AY2123">
        <v>3.3333333333333333E-2</v>
      </c>
    </row>
    <row r="2124" spans="1:51" x14ac:dyDescent="0.25">
      <c r="A2124">
        <v>10267</v>
      </c>
      <c r="B2124" t="s">
        <v>59</v>
      </c>
      <c r="C2124" t="s">
        <v>60</v>
      </c>
      <c r="D2124" t="s">
        <v>43</v>
      </c>
      <c r="E2124" t="s">
        <v>3433</v>
      </c>
      <c r="F2124" t="s">
        <v>3434</v>
      </c>
      <c r="G2124" t="s">
        <v>2165</v>
      </c>
      <c r="H2124" t="s">
        <v>63</v>
      </c>
      <c r="I2124" t="s">
        <v>63</v>
      </c>
      <c r="J2124" t="s">
        <v>83</v>
      </c>
      <c r="L2124" t="s">
        <v>50</v>
      </c>
      <c r="M2124" t="s">
        <v>65</v>
      </c>
      <c r="N2124">
        <v>54</v>
      </c>
      <c r="O2124" t="s">
        <v>48</v>
      </c>
      <c r="P2124" t="s">
        <v>66</v>
      </c>
      <c r="Q2124" t="s">
        <v>67</v>
      </c>
      <c r="V2124" t="s">
        <v>48</v>
      </c>
      <c r="W2124" t="s">
        <v>54</v>
      </c>
      <c r="X2124" t="s">
        <v>78</v>
      </c>
      <c r="Y2124" t="s">
        <v>54</v>
      </c>
      <c r="Z2124" t="s">
        <v>3435</v>
      </c>
      <c r="AA2124" t="s">
        <v>54</v>
      </c>
      <c r="AB2124" t="s">
        <v>57</v>
      </c>
      <c r="AC2124" t="s">
        <v>3436</v>
      </c>
      <c r="AH2124">
        <f t="shared" si="363"/>
        <v>0</v>
      </c>
      <c r="AI2124">
        <f t="shared" si="364"/>
        <v>1</v>
      </c>
      <c r="AJ2124" t="str">
        <f t="shared" si="365"/>
        <v/>
      </c>
      <c r="AK2124">
        <v>1</v>
      </c>
      <c r="AL2124" s="8">
        <f t="shared" si="366"/>
        <v>54</v>
      </c>
      <c r="AM2124" s="8">
        <f t="shared" si="367"/>
        <v>0.13333333333333333</v>
      </c>
      <c r="AN2124" s="8">
        <f t="shared" si="368"/>
        <v>65.900000000000006</v>
      </c>
      <c r="AO2124" s="8">
        <f>Table1[[#This Row],[L1 Worked Time]]+Table1[[#This Row],[Idle Time]]+Table1[[#This Row],[L1 Pend Time]]</f>
        <v>120.03333333333333</v>
      </c>
      <c r="AP2124" s="1" t="str">
        <f t="shared" si="369"/>
        <v>Wed</v>
      </c>
      <c r="AQ2124" s="6">
        <f>INT(Table1[[#This Row],[Create Date]])</f>
        <v>45063</v>
      </c>
      <c r="AR2124" s="2">
        <f t="shared" si="370"/>
        <v>45063</v>
      </c>
      <c r="AS2124" s="1" t="str">
        <f t="shared" si="371"/>
        <v>08:00:23</v>
      </c>
      <c r="AT2124" s="1" t="str">
        <f t="shared" si="372"/>
        <v>Week-3</v>
      </c>
      <c r="AU2124" s="3">
        <f t="shared" si="373"/>
        <v>0.33333333333333331</v>
      </c>
      <c r="AW2124">
        <v>0.13333333333333333</v>
      </c>
      <c r="AX2124">
        <v>54</v>
      </c>
      <c r="AY2124">
        <v>65.900000000000006</v>
      </c>
    </row>
    <row r="2125" spans="1:51" x14ac:dyDescent="0.25">
      <c r="A2125">
        <v>10266</v>
      </c>
      <c r="B2125" t="s">
        <v>59</v>
      </c>
      <c r="C2125" t="s">
        <v>60</v>
      </c>
      <c r="D2125" t="s">
        <v>43</v>
      </c>
      <c r="E2125" t="s">
        <v>3437</v>
      </c>
      <c r="F2125" t="s">
        <v>3434</v>
      </c>
      <c r="G2125" t="s">
        <v>46</v>
      </c>
      <c r="H2125" t="s">
        <v>72</v>
      </c>
      <c r="I2125" t="s">
        <v>72</v>
      </c>
      <c r="J2125" t="s">
        <v>64</v>
      </c>
      <c r="L2125" t="s">
        <v>50</v>
      </c>
      <c r="M2125" t="s">
        <v>65</v>
      </c>
      <c r="N2125">
        <v>85</v>
      </c>
      <c r="O2125" t="s">
        <v>48</v>
      </c>
      <c r="P2125" t="s">
        <v>66</v>
      </c>
      <c r="Q2125" t="s">
        <v>73</v>
      </c>
      <c r="V2125" t="s">
        <v>48</v>
      </c>
      <c r="W2125" t="s">
        <v>54</v>
      </c>
      <c r="X2125" t="s">
        <v>78</v>
      </c>
      <c r="Y2125" t="s">
        <v>54</v>
      </c>
      <c r="Z2125" t="s">
        <v>3438</v>
      </c>
      <c r="AA2125" t="s">
        <v>54</v>
      </c>
      <c r="AB2125" t="s">
        <v>57</v>
      </c>
      <c r="AC2125" t="s">
        <v>3439</v>
      </c>
      <c r="AH2125">
        <f t="shared" si="363"/>
        <v>0</v>
      </c>
      <c r="AI2125">
        <f t="shared" si="364"/>
        <v>1</v>
      </c>
      <c r="AJ2125" t="str">
        <f t="shared" si="365"/>
        <v/>
      </c>
      <c r="AK2125">
        <v>1</v>
      </c>
      <c r="AL2125" s="8">
        <f t="shared" si="366"/>
        <v>85</v>
      </c>
      <c r="AM2125" s="8">
        <f t="shared" si="367"/>
        <v>0.13333333333333333</v>
      </c>
      <c r="AN2125" s="8">
        <f t="shared" si="368"/>
        <v>127.64999999999999</v>
      </c>
      <c r="AO2125" s="8">
        <f>Table1[[#This Row],[L1 Worked Time]]+Table1[[#This Row],[Idle Time]]+Table1[[#This Row],[L1 Pend Time]]</f>
        <v>212.78333333333333</v>
      </c>
      <c r="AP2125" s="1" t="str">
        <f t="shared" si="369"/>
        <v>Wed</v>
      </c>
      <c r="AQ2125" s="6">
        <f>INT(Table1[[#This Row],[Create Date]])</f>
        <v>45063</v>
      </c>
      <c r="AR2125" s="2">
        <f t="shared" si="370"/>
        <v>45063</v>
      </c>
      <c r="AS2125" s="1" t="str">
        <f t="shared" si="371"/>
        <v>08:00:23</v>
      </c>
      <c r="AT2125" s="1" t="str">
        <f t="shared" si="372"/>
        <v>Week-3</v>
      </c>
      <c r="AU2125" s="3">
        <f t="shared" si="373"/>
        <v>0.33333333333333331</v>
      </c>
      <c r="AW2125">
        <v>0.13333333333333333</v>
      </c>
      <c r="AX2125">
        <v>85</v>
      </c>
      <c r="AY2125">
        <v>127.64999999999999</v>
      </c>
    </row>
    <row r="2126" spans="1:51" x14ac:dyDescent="0.25">
      <c r="A2126">
        <v>10265</v>
      </c>
      <c r="B2126" t="s">
        <v>41</v>
      </c>
      <c r="C2126" t="s">
        <v>60</v>
      </c>
      <c r="D2126" t="s">
        <v>43</v>
      </c>
      <c r="E2126" t="s">
        <v>1930</v>
      </c>
      <c r="F2126" t="s">
        <v>3440</v>
      </c>
      <c r="G2126" t="s">
        <v>129</v>
      </c>
      <c r="H2126" t="s">
        <v>47</v>
      </c>
      <c r="I2126" t="s">
        <v>47</v>
      </c>
      <c r="J2126" t="s">
        <v>112</v>
      </c>
      <c r="K2126" t="s">
        <v>104</v>
      </c>
      <c r="L2126" t="s">
        <v>50</v>
      </c>
      <c r="M2126" t="s">
        <v>682</v>
      </c>
      <c r="N2126">
        <v>27</v>
      </c>
      <c r="O2126" t="s">
        <v>48</v>
      </c>
      <c r="P2126" t="s">
        <v>52</v>
      </c>
      <c r="T2126" t="s">
        <v>105</v>
      </c>
      <c r="V2126" t="s">
        <v>48</v>
      </c>
      <c r="W2126" t="s">
        <v>54</v>
      </c>
      <c r="X2126" t="s">
        <v>148</v>
      </c>
      <c r="Y2126" t="s">
        <v>54</v>
      </c>
      <c r="Z2126" t="s">
        <v>3441</v>
      </c>
      <c r="AA2126" t="s">
        <v>54</v>
      </c>
      <c r="AB2126" t="s">
        <v>57</v>
      </c>
      <c r="AC2126" t="s">
        <v>3442</v>
      </c>
      <c r="AH2126">
        <f t="shared" si="363"/>
        <v>0</v>
      </c>
      <c r="AI2126">
        <f t="shared" si="364"/>
        <v>1</v>
      </c>
      <c r="AJ2126" t="str">
        <f t="shared" si="365"/>
        <v/>
      </c>
      <c r="AK2126">
        <v>1</v>
      </c>
      <c r="AL2126" s="8">
        <f t="shared" si="366"/>
        <v>27</v>
      </c>
      <c r="AM2126" s="8">
        <f t="shared" si="367"/>
        <v>0.11666666666666667</v>
      </c>
      <c r="AN2126" s="8">
        <f t="shared" si="368"/>
        <v>25.816666666666666</v>
      </c>
      <c r="AO2126" s="8">
        <f>Table1[[#This Row],[L1 Worked Time]]+Table1[[#This Row],[Idle Time]]+Table1[[#This Row],[L1 Pend Time]]</f>
        <v>52.933333333333337</v>
      </c>
      <c r="AP2126" s="1" t="str">
        <f t="shared" si="369"/>
        <v>Wed</v>
      </c>
      <c r="AQ2126" s="6">
        <f>INT(Table1[[#This Row],[Create Date]])</f>
        <v>45063</v>
      </c>
      <c r="AR2126" s="2">
        <f t="shared" si="370"/>
        <v>45063</v>
      </c>
      <c r="AS2126" s="1" t="str">
        <f t="shared" si="371"/>
        <v>07:30:04</v>
      </c>
      <c r="AT2126" s="1" t="str">
        <f t="shared" si="372"/>
        <v>Week-3</v>
      </c>
      <c r="AU2126" s="3">
        <f t="shared" si="373"/>
        <v>0.29166666666666663</v>
      </c>
      <c r="AW2126">
        <v>0.11666666666666667</v>
      </c>
      <c r="AX2126">
        <v>27</v>
      </c>
      <c r="AY2126">
        <v>25.816666666666666</v>
      </c>
    </row>
    <row r="2127" spans="1:51" x14ac:dyDescent="0.25">
      <c r="A2127">
        <v>10264</v>
      </c>
      <c r="B2127" t="s">
        <v>41</v>
      </c>
      <c r="C2127" t="s">
        <v>60</v>
      </c>
      <c r="D2127" t="s">
        <v>43</v>
      </c>
      <c r="E2127" t="s">
        <v>110</v>
      </c>
      <c r="F2127" t="s">
        <v>3443</v>
      </c>
      <c r="G2127" t="s">
        <v>129</v>
      </c>
      <c r="H2127" t="s">
        <v>72</v>
      </c>
      <c r="I2127" t="s">
        <v>72</v>
      </c>
      <c r="J2127" t="s">
        <v>48</v>
      </c>
      <c r="K2127" t="s">
        <v>113</v>
      </c>
      <c r="L2127" t="s">
        <v>50</v>
      </c>
      <c r="M2127" t="s">
        <v>114</v>
      </c>
      <c r="N2127">
        <v>24</v>
      </c>
      <c r="O2127" t="s">
        <v>48</v>
      </c>
      <c r="P2127" t="s">
        <v>52</v>
      </c>
      <c r="T2127" t="s">
        <v>105</v>
      </c>
      <c r="V2127" t="s">
        <v>48</v>
      </c>
      <c r="W2127" t="s">
        <v>54</v>
      </c>
      <c r="X2127" t="s">
        <v>435</v>
      </c>
      <c r="Y2127" t="s">
        <v>54</v>
      </c>
      <c r="Z2127" t="s">
        <v>3444</v>
      </c>
      <c r="AA2127" t="s">
        <v>54</v>
      </c>
      <c r="AB2127" t="s">
        <v>57</v>
      </c>
      <c r="AC2127" t="s">
        <v>2773</v>
      </c>
      <c r="AH2127">
        <f t="shared" si="363"/>
        <v>0</v>
      </c>
      <c r="AI2127">
        <f t="shared" si="364"/>
        <v>1</v>
      </c>
      <c r="AJ2127" t="str">
        <f t="shared" si="365"/>
        <v/>
      </c>
      <c r="AK2127">
        <v>1</v>
      </c>
      <c r="AL2127" s="8">
        <f t="shared" si="366"/>
        <v>24</v>
      </c>
      <c r="AM2127" s="8">
        <f t="shared" si="367"/>
        <v>0.21666666666666667</v>
      </c>
      <c r="AN2127" s="8">
        <f t="shared" si="368"/>
        <v>3.3333333333333333E-2</v>
      </c>
      <c r="AO2127" s="8">
        <f>Table1[[#This Row],[L1 Worked Time]]+Table1[[#This Row],[Idle Time]]+Table1[[#This Row],[L1 Pend Time]]</f>
        <v>24.25</v>
      </c>
      <c r="AP2127" s="1" t="str">
        <f t="shared" si="369"/>
        <v>Wed</v>
      </c>
      <c r="AQ2127" s="6">
        <f>INT(Table1[[#This Row],[Create Date]])</f>
        <v>45063</v>
      </c>
      <c r="AR2127" s="2">
        <f t="shared" si="370"/>
        <v>45063</v>
      </c>
      <c r="AS2127" s="1" t="str">
        <f t="shared" si="371"/>
        <v>06:10:04</v>
      </c>
      <c r="AT2127" s="1" t="str">
        <f t="shared" si="372"/>
        <v>Week-3</v>
      </c>
      <c r="AU2127" s="3">
        <f t="shared" si="373"/>
        <v>0.25</v>
      </c>
      <c r="AW2127">
        <v>0.21666666666666667</v>
      </c>
      <c r="AX2127">
        <v>24</v>
      </c>
      <c r="AY2127">
        <v>3.3333333333333333E-2</v>
      </c>
    </row>
    <row r="2128" spans="1:51" x14ac:dyDescent="0.25">
      <c r="A2128">
        <v>10263</v>
      </c>
      <c r="B2128" t="s">
        <v>41</v>
      </c>
      <c r="C2128" t="s">
        <v>100</v>
      </c>
      <c r="D2128" t="s">
        <v>43</v>
      </c>
      <c r="E2128" t="s">
        <v>377</v>
      </c>
      <c r="F2128" t="s">
        <v>3445</v>
      </c>
      <c r="G2128" t="s">
        <v>129</v>
      </c>
      <c r="H2128" t="s">
        <v>47</v>
      </c>
      <c r="I2128" t="s">
        <v>47</v>
      </c>
      <c r="J2128" t="s">
        <v>112</v>
      </c>
      <c r="K2128" t="s">
        <v>258</v>
      </c>
      <c r="L2128" t="s">
        <v>50</v>
      </c>
      <c r="M2128" t="s">
        <v>114</v>
      </c>
      <c r="N2128">
        <v>41</v>
      </c>
      <c r="O2128" t="s">
        <v>48</v>
      </c>
      <c r="P2128" t="s">
        <v>251</v>
      </c>
      <c r="S2128" t="s">
        <v>252</v>
      </c>
      <c r="V2128" t="s">
        <v>48</v>
      </c>
      <c r="W2128" t="s">
        <v>54</v>
      </c>
      <c r="X2128" t="s">
        <v>78</v>
      </c>
      <c r="Y2128" t="s">
        <v>54</v>
      </c>
      <c r="Z2128" t="s">
        <v>3446</v>
      </c>
      <c r="AA2128" t="s">
        <v>54</v>
      </c>
      <c r="AB2128" t="s">
        <v>57</v>
      </c>
      <c r="AC2128" t="s">
        <v>3447</v>
      </c>
      <c r="AH2128">
        <f t="shared" si="363"/>
        <v>0</v>
      </c>
      <c r="AI2128">
        <f t="shared" si="364"/>
        <v>1</v>
      </c>
      <c r="AJ2128" t="str">
        <f t="shared" si="365"/>
        <v/>
      </c>
      <c r="AK2128">
        <v>1</v>
      </c>
      <c r="AL2128" s="8">
        <f t="shared" si="366"/>
        <v>41</v>
      </c>
      <c r="AM2128" s="8">
        <f t="shared" si="367"/>
        <v>0.13333333333333333</v>
      </c>
      <c r="AN2128" s="8">
        <f t="shared" si="368"/>
        <v>22.85</v>
      </c>
      <c r="AO2128" s="8">
        <f>Table1[[#This Row],[L1 Worked Time]]+Table1[[#This Row],[Idle Time]]+Table1[[#This Row],[L1 Pend Time]]</f>
        <v>63.983333333333334</v>
      </c>
      <c r="AP2128" s="1" t="str">
        <f t="shared" si="369"/>
        <v>Wed</v>
      </c>
      <c r="AQ2128" s="6">
        <f>INT(Table1[[#This Row],[Create Date]])</f>
        <v>45063</v>
      </c>
      <c r="AR2128" s="2">
        <f t="shared" si="370"/>
        <v>45063</v>
      </c>
      <c r="AS2128" s="1" t="str">
        <f t="shared" si="371"/>
        <v>04:50:03</v>
      </c>
      <c r="AT2128" s="1" t="str">
        <f t="shared" si="372"/>
        <v>Week-3</v>
      </c>
      <c r="AU2128" s="3">
        <f t="shared" si="373"/>
        <v>0.16666666666666666</v>
      </c>
      <c r="AW2128">
        <v>0.13333333333333333</v>
      </c>
      <c r="AX2128">
        <v>41</v>
      </c>
      <c r="AY2128">
        <v>22.85</v>
      </c>
    </row>
    <row r="2129" spans="1:51" x14ac:dyDescent="0.25">
      <c r="A2129">
        <v>10298</v>
      </c>
      <c r="B2129" t="s">
        <v>59</v>
      </c>
      <c r="C2129" t="s">
        <v>60</v>
      </c>
      <c r="D2129" t="s">
        <v>43</v>
      </c>
      <c r="E2129" t="s">
        <v>3331</v>
      </c>
      <c r="F2129" t="s">
        <v>3332</v>
      </c>
      <c r="G2129" t="s">
        <v>120</v>
      </c>
      <c r="H2129" t="s">
        <v>63</v>
      </c>
      <c r="I2129" t="s">
        <v>63</v>
      </c>
      <c r="J2129" t="s">
        <v>64</v>
      </c>
      <c r="L2129" t="s">
        <v>50</v>
      </c>
      <c r="M2129" t="s">
        <v>65</v>
      </c>
      <c r="N2129">
        <v>1</v>
      </c>
      <c r="O2129" t="s">
        <v>48</v>
      </c>
      <c r="P2129" t="s">
        <v>66</v>
      </c>
      <c r="Q2129" t="s">
        <v>67</v>
      </c>
      <c r="V2129" t="s">
        <v>48</v>
      </c>
      <c r="W2129" t="s">
        <v>54</v>
      </c>
      <c r="X2129" t="s">
        <v>1573</v>
      </c>
      <c r="Y2129" t="s">
        <v>54</v>
      </c>
      <c r="Z2129" t="s">
        <v>3333</v>
      </c>
      <c r="AA2129" t="s">
        <v>54</v>
      </c>
      <c r="AB2129" t="s">
        <v>57</v>
      </c>
      <c r="AC2129" t="s">
        <v>3334</v>
      </c>
      <c r="AH2129">
        <f t="shared" si="363"/>
        <v>0</v>
      </c>
      <c r="AI2129">
        <f t="shared" si="364"/>
        <v>1</v>
      </c>
      <c r="AJ2129" t="str">
        <f t="shared" si="365"/>
        <v/>
      </c>
      <c r="AK2129">
        <v>1</v>
      </c>
      <c r="AL2129" s="8">
        <f t="shared" si="366"/>
        <v>1</v>
      </c>
      <c r="AM2129" s="8">
        <f t="shared" si="367"/>
        <v>0.53333333333333333</v>
      </c>
      <c r="AN2129" s="8">
        <f t="shared" si="368"/>
        <v>146.35000000000002</v>
      </c>
      <c r="AO2129" s="8">
        <f>Table1[[#This Row],[L1 Worked Time]]+Table1[[#This Row],[Idle Time]]+Table1[[#This Row],[L1 Pend Time]]</f>
        <v>147.88333333333335</v>
      </c>
      <c r="AP2129" s="1" t="str">
        <f t="shared" si="369"/>
        <v>Thu</v>
      </c>
      <c r="AQ2129" s="6">
        <f>INT(Table1[[#This Row],[Create Date]])</f>
        <v>45064</v>
      </c>
      <c r="AR2129" s="2">
        <f t="shared" si="370"/>
        <v>45064</v>
      </c>
      <c r="AS2129" s="1" t="str">
        <f t="shared" si="371"/>
        <v>16:40:04</v>
      </c>
      <c r="AT2129" s="1" t="str">
        <f t="shared" si="372"/>
        <v>Week-3</v>
      </c>
      <c r="AU2129" s="3">
        <f t="shared" si="373"/>
        <v>0.66666666666666663</v>
      </c>
      <c r="AW2129">
        <v>0.53333333333333333</v>
      </c>
      <c r="AX2129">
        <v>1</v>
      </c>
      <c r="AY2129">
        <v>146.35000000000002</v>
      </c>
    </row>
    <row r="2130" spans="1:51" x14ac:dyDescent="0.25">
      <c r="A2130">
        <v>10297</v>
      </c>
      <c r="B2130" t="s">
        <v>59</v>
      </c>
      <c r="C2130" t="s">
        <v>60</v>
      </c>
      <c r="D2130" t="s">
        <v>43</v>
      </c>
      <c r="E2130" t="s">
        <v>3335</v>
      </c>
      <c r="F2130" t="s">
        <v>3336</v>
      </c>
      <c r="G2130" t="s">
        <v>2165</v>
      </c>
      <c r="H2130" t="s">
        <v>63</v>
      </c>
      <c r="I2130" t="s">
        <v>63</v>
      </c>
      <c r="J2130" t="s">
        <v>64</v>
      </c>
      <c r="L2130" t="s">
        <v>50</v>
      </c>
      <c r="M2130" t="s">
        <v>65</v>
      </c>
      <c r="N2130">
        <v>69</v>
      </c>
      <c r="O2130" t="s">
        <v>48</v>
      </c>
      <c r="P2130" t="s">
        <v>66</v>
      </c>
      <c r="Q2130" t="s">
        <v>67</v>
      </c>
      <c r="V2130" t="s">
        <v>48</v>
      </c>
      <c r="W2130" t="s">
        <v>54</v>
      </c>
      <c r="X2130" t="s">
        <v>148</v>
      </c>
      <c r="Y2130" t="s">
        <v>54</v>
      </c>
      <c r="Z2130" t="s">
        <v>3337</v>
      </c>
      <c r="AA2130" t="s">
        <v>54</v>
      </c>
      <c r="AB2130" t="s">
        <v>57</v>
      </c>
      <c r="AC2130" t="s">
        <v>1438</v>
      </c>
      <c r="AH2130">
        <f t="shared" si="363"/>
        <v>0</v>
      </c>
      <c r="AI2130">
        <f t="shared" si="364"/>
        <v>1</v>
      </c>
      <c r="AJ2130" t="str">
        <f t="shared" si="365"/>
        <v/>
      </c>
      <c r="AK2130">
        <v>1</v>
      </c>
      <c r="AL2130" s="8">
        <f t="shared" si="366"/>
        <v>69</v>
      </c>
      <c r="AM2130" s="8">
        <f t="shared" si="367"/>
        <v>0.11666666666666667</v>
      </c>
      <c r="AN2130" s="8">
        <f t="shared" si="368"/>
        <v>2.4000000000000004</v>
      </c>
      <c r="AO2130" s="8">
        <f>Table1[[#This Row],[L1 Worked Time]]+Table1[[#This Row],[Idle Time]]+Table1[[#This Row],[L1 Pend Time]]</f>
        <v>71.516666666666666</v>
      </c>
      <c r="AP2130" s="1" t="str">
        <f t="shared" si="369"/>
        <v>Thu</v>
      </c>
      <c r="AQ2130" s="6">
        <f>INT(Table1[[#This Row],[Create Date]])</f>
        <v>45064</v>
      </c>
      <c r="AR2130" s="2">
        <f t="shared" si="370"/>
        <v>45064</v>
      </c>
      <c r="AS2130" s="1" t="str">
        <f t="shared" si="371"/>
        <v>13:40:05</v>
      </c>
      <c r="AT2130" s="1" t="str">
        <f t="shared" si="372"/>
        <v>Week-3</v>
      </c>
      <c r="AU2130" s="3">
        <f t="shared" si="373"/>
        <v>0.54166666666666663</v>
      </c>
      <c r="AW2130">
        <v>0.11666666666666667</v>
      </c>
      <c r="AX2130">
        <v>69</v>
      </c>
      <c r="AY2130">
        <v>2.4000000000000004</v>
      </c>
    </row>
    <row r="2131" spans="1:51" x14ac:dyDescent="0.25">
      <c r="A2131">
        <v>10296</v>
      </c>
      <c r="B2131" t="s">
        <v>59</v>
      </c>
      <c r="C2131" t="s">
        <v>60</v>
      </c>
      <c r="D2131" t="s">
        <v>43</v>
      </c>
      <c r="E2131" t="s">
        <v>3338</v>
      </c>
      <c r="F2131" t="s">
        <v>3339</v>
      </c>
      <c r="G2131" t="s">
        <v>82</v>
      </c>
      <c r="H2131" t="s">
        <v>72</v>
      </c>
      <c r="I2131" t="s">
        <v>72</v>
      </c>
      <c r="J2131" t="s">
        <v>64</v>
      </c>
      <c r="L2131" t="s">
        <v>50</v>
      </c>
      <c r="M2131" t="s">
        <v>65</v>
      </c>
      <c r="N2131">
        <v>47</v>
      </c>
      <c r="O2131" t="s">
        <v>48</v>
      </c>
      <c r="P2131" t="s">
        <v>66</v>
      </c>
      <c r="Q2131" t="s">
        <v>88</v>
      </c>
      <c r="V2131" t="s">
        <v>48</v>
      </c>
      <c r="W2131" t="s">
        <v>54</v>
      </c>
      <c r="X2131" t="s">
        <v>55</v>
      </c>
      <c r="Y2131" t="s">
        <v>54</v>
      </c>
      <c r="Z2131" t="s">
        <v>3340</v>
      </c>
      <c r="AA2131" t="s">
        <v>54</v>
      </c>
      <c r="AB2131" t="s">
        <v>57</v>
      </c>
      <c r="AC2131" t="s">
        <v>3341</v>
      </c>
      <c r="AH2131">
        <f t="shared" si="363"/>
        <v>0</v>
      </c>
      <c r="AI2131">
        <f t="shared" si="364"/>
        <v>1</v>
      </c>
      <c r="AJ2131" t="str">
        <f t="shared" si="365"/>
        <v/>
      </c>
      <c r="AK2131">
        <v>1</v>
      </c>
      <c r="AL2131" s="8">
        <f t="shared" si="366"/>
        <v>47</v>
      </c>
      <c r="AM2131" s="8">
        <f t="shared" si="367"/>
        <v>0.15000000000000002</v>
      </c>
      <c r="AN2131" s="8">
        <f t="shared" si="368"/>
        <v>49.56666666666667</v>
      </c>
      <c r="AO2131" s="8">
        <f>Table1[[#This Row],[L1 Worked Time]]+Table1[[#This Row],[Idle Time]]+Table1[[#This Row],[L1 Pend Time]]</f>
        <v>96.716666666666669</v>
      </c>
      <c r="AP2131" s="1" t="str">
        <f t="shared" si="369"/>
        <v>Thu</v>
      </c>
      <c r="AQ2131" s="6">
        <f>INT(Table1[[#This Row],[Create Date]])</f>
        <v>45064</v>
      </c>
      <c r="AR2131" s="2">
        <f t="shared" si="370"/>
        <v>45064</v>
      </c>
      <c r="AS2131" s="1" t="str">
        <f t="shared" si="371"/>
        <v>13:30:05</v>
      </c>
      <c r="AT2131" s="1" t="str">
        <f t="shared" si="372"/>
        <v>Week-3</v>
      </c>
      <c r="AU2131" s="3">
        <f t="shared" si="373"/>
        <v>0.54166666666666663</v>
      </c>
      <c r="AW2131">
        <v>0.15000000000000002</v>
      </c>
      <c r="AX2131">
        <v>47</v>
      </c>
      <c r="AY2131">
        <v>49.56666666666667</v>
      </c>
    </row>
    <row r="2132" spans="1:51" x14ac:dyDescent="0.25">
      <c r="A2132">
        <v>10295</v>
      </c>
      <c r="B2132" t="s">
        <v>59</v>
      </c>
      <c r="C2132" t="s">
        <v>60</v>
      </c>
      <c r="D2132" t="s">
        <v>43</v>
      </c>
      <c r="E2132" t="s">
        <v>3342</v>
      </c>
      <c r="F2132" t="s">
        <v>3343</v>
      </c>
      <c r="G2132" t="s">
        <v>2165</v>
      </c>
      <c r="H2132" t="s">
        <v>63</v>
      </c>
      <c r="I2132" t="s">
        <v>63</v>
      </c>
      <c r="J2132" t="s">
        <v>64</v>
      </c>
      <c r="L2132" t="s">
        <v>50</v>
      </c>
      <c r="M2132" t="s">
        <v>65</v>
      </c>
      <c r="N2132">
        <v>24</v>
      </c>
      <c r="O2132" t="s">
        <v>48</v>
      </c>
      <c r="P2132" t="s">
        <v>66</v>
      </c>
      <c r="Q2132" t="s">
        <v>67</v>
      </c>
      <c r="V2132" t="s">
        <v>48</v>
      </c>
      <c r="W2132" t="s">
        <v>54</v>
      </c>
      <c r="X2132" t="s">
        <v>55</v>
      </c>
      <c r="Y2132" t="s">
        <v>54</v>
      </c>
      <c r="Z2132" t="s">
        <v>2151</v>
      </c>
      <c r="AA2132" t="s">
        <v>54</v>
      </c>
      <c r="AB2132" t="s">
        <v>57</v>
      </c>
      <c r="AC2132" t="s">
        <v>3344</v>
      </c>
      <c r="AH2132">
        <f t="shared" si="363"/>
        <v>0</v>
      </c>
      <c r="AI2132">
        <f t="shared" si="364"/>
        <v>1</v>
      </c>
      <c r="AJ2132" t="str">
        <f t="shared" si="365"/>
        <v/>
      </c>
      <c r="AK2132">
        <v>1</v>
      </c>
      <c r="AL2132" s="8">
        <f t="shared" si="366"/>
        <v>24</v>
      </c>
      <c r="AM2132" s="8">
        <f t="shared" si="367"/>
        <v>0.15000000000000002</v>
      </c>
      <c r="AN2132" s="8">
        <f t="shared" si="368"/>
        <v>7.6833333333333336</v>
      </c>
      <c r="AO2132" s="8">
        <f>Table1[[#This Row],[L1 Worked Time]]+Table1[[#This Row],[Idle Time]]+Table1[[#This Row],[L1 Pend Time]]</f>
        <v>31.833333333333332</v>
      </c>
      <c r="AP2132" s="1" t="str">
        <f t="shared" si="369"/>
        <v>Thu</v>
      </c>
      <c r="AQ2132" s="6">
        <f>INT(Table1[[#This Row],[Create Date]])</f>
        <v>45064</v>
      </c>
      <c r="AR2132" s="2">
        <f t="shared" si="370"/>
        <v>45064</v>
      </c>
      <c r="AS2132" s="1" t="str">
        <f t="shared" si="371"/>
        <v>13:00:05</v>
      </c>
      <c r="AT2132" s="1" t="str">
        <f t="shared" si="372"/>
        <v>Week-3</v>
      </c>
      <c r="AU2132" s="3">
        <f t="shared" si="373"/>
        <v>0.54166666666666663</v>
      </c>
      <c r="AW2132">
        <v>0.15000000000000002</v>
      </c>
      <c r="AX2132">
        <v>24</v>
      </c>
      <c r="AY2132">
        <v>7.6833333333333336</v>
      </c>
    </row>
    <row r="2133" spans="1:51" x14ac:dyDescent="0.25">
      <c r="A2133">
        <v>10294</v>
      </c>
      <c r="B2133" t="s">
        <v>41</v>
      </c>
      <c r="C2133" t="s">
        <v>100</v>
      </c>
      <c r="D2133" t="s">
        <v>43</v>
      </c>
      <c r="E2133" t="s">
        <v>377</v>
      </c>
      <c r="F2133" t="s">
        <v>3345</v>
      </c>
      <c r="G2133" t="s">
        <v>82</v>
      </c>
      <c r="H2133" t="s">
        <v>47</v>
      </c>
      <c r="I2133" t="s">
        <v>47</v>
      </c>
      <c r="J2133" t="s">
        <v>112</v>
      </c>
      <c r="K2133" t="s">
        <v>258</v>
      </c>
      <c r="L2133" t="s">
        <v>50</v>
      </c>
      <c r="M2133" t="s">
        <v>114</v>
      </c>
      <c r="N2133">
        <v>45</v>
      </c>
      <c r="O2133" t="s">
        <v>48</v>
      </c>
      <c r="P2133" t="s">
        <v>251</v>
      </c>
      <c r="S2133" t="s">
        <v>252</v>
      </c>
      <c r="V2133" t="s">
        <v>48</v>
      </c>
      <c r="W2133" t="s">
        <v>54</v>
      </c>
      <c r="X2133" t="s">
        <v>89</v>
      </c>
      <c r="Y2133" t="s">
        <v>54</v>
      </c>
      <c r="Z2133" t="s">
        <v>3346</v>
      </c>
      <c r="AA2133" t="s">
        <v>54</v>
      </c>
      <c r="AB2133" t="s">
        <v>57</v>
      </c>
      <c r="AC2133" t="s">
        <v>3347</v>
      </c>
      <c r="AH2133">
        <f t="shared" si="363"/>
        <v>0</v>
      </c>
      <c r="AI2133">
        <f t="shared" si="364"/>
        <v>1</v>
      </c>
      <c r="AJ2133" t="str">
        <f t="shared" si="365"/>
        <v/>
      </c>
      <c r="AK2133">
        <v>1</v>
      </c>
      <c r="AL2133" s="8">
        <f t="shared" si="366"/>
        <v>45</v>
      </c>
      <c r="AM2133" s="8">
        <f t="shared" si="367"/>
        <v>0.16666666666666666</v>
      </c>
      <c r="AN2133" s="8">
        <f t="shared" si="368"/>
        <v>27.516666666666662</v>
      </c>
      <c r="AO2133" s="8">
        <f>Table1[[#This Row],[L1 Worked Time]]+Table1[[#This Row],[Idle Time]]+Table1[[#This Row],[L1 Pend Time]]</f>
        <v>72.683333333333323</v>
      </c>
      <c r="AP2133" s="1" t="str">
        <f t="shared" si="369"/>
        <v>Thu</v>
      </c>
      <c r="AQ2133" s="6">
        <f>INT(Table1[[#This Row],[Create Date]])</f>
        <v>45064</v>
      </c>
      <c r="AR2133" s="2">
        <f t="shared" si="370"/>
        <v>45064</v>
      </c>
      <c r="AS2133" s="1" t="str">
        <f t="shared" si="371"/>
        <v>09:20:02</v>
      </c>
      <c r="AT2133" s="1" t="str">
        <f t="shared" si="372"/>
        <v>Week-3</v>
      </c>
      <c r="AU2133" s="3">
        <f t="shared" si="373"/>
        <v>0.375</v>
      </c>
      <c r="AW2133">
        <v>0.16666666666666666</v>
      </c>
      <c r="AX2133">
        <v>45</v>
      </c>
      <c r="AY2133">
        <v>27.516666666666662</v>
      </c>
    </row>
    <row r="2134" spans="1:51" x14ac:dyDescent="0.25">
      <c r="A2134">
        <v>10293</v>
      </c>
      <c r="B2134" t="s">
        <v>59</v>
      </c>
      <c r="C2134" t="s">
        <v>60</v>
      </c>
      <c r="D2134" t="s">
        <v>43</v>
      </c>
      <c r="E2134" t="s">
        <v>3225</v>
      </c>
      <c r="F2134" t="s">
        <v>3348</v>
      </c>
      <c r="G2134" t="s">
        <v>129</v>
      </c>
      <c r="H2134" t="s">
        <v>63</v>
      </c>
      <c r="I2134" t="s">
        <v>63</v>
      </c>
      <c r="J2134" t="s">
        <v>64</v>
      </c>
      <c r="L2134" t="s">
        <v>50</v>
      </c>
      <c r="M2134" t="s">
        <v>65</v>
      </c>
      <c r="N2134">
        <v>66</v>
      </c>
      <c r="O2134" t="s">
        <v>48</v>
      </c>
      <c r="P2134" t="s">
        <v>66</v>
      </c>
      <c r="Q2134" t="s">
        <v>67</v>
      </c>
      <c r="V2134" t="s">
        <v>48</v>
      </c>
      <c r="W2134" t="s">
        <v>54</v>
      </c>
      <c r="X2134" t="s">
        <v>89</v>
      </c>
      <c r="Y2134" t="s">
        <v>54</v>
      </c>
      <c r="Z2134" t="s">
        <v>3349</v>
      </c>
      <c r="AA2134" t="s">
        <v>54</v>
      </c>
      <c r="AB2134" t="s">
        <v>57</v>
      </c>
      <c r="AC2134" t="s">
        <v>57</v>
      </c>
      <c r="AH2134">
        <f t="shared" si="363"/>
        <v>0</v>
      </c>
      <c r="AI2134">
        <f t="shared" si="364"/>
        <v>1</v>
      </c>
      <c r="AJ2134" t="str">
        <f t="shared" si="365"/>
        <v/>
      </c>
      <c r="AK2134">
        <v>1</v>
      </c>
      <c r="AL2134" s="8">
        <f t="shared" si="366"/>
        <v>66</v>
      </c>
      <c r="AM2134" s="8">
        <f t="shared" si="367"/>
        <v>0.16666666666666666</v>
      </c>
      <c r="AN2134" s="8">
        <f t="shared" si="368"/>
        <v>1.6666666666666666E-2</v>
      </c>
      <c r="AO2134" s="8">
        <f>Table1[[#This Row],[L1 Worked Time]]+Table1[[#This Row],[Idle Time]]+Table1[[#This Row],[L1 Pend Time]]</f>
        <v>66.183333333333337</v>
      </c>
      <c r="AP2134" s="1" t="str">
        <f t="shared" si="369"/>
        <v>Thu</v>
      </c>
      <c r="AQ2134" s="6">
        <f>INT(Table1[[#This Row],[Create Date]])</f>
        <v>45064</v>
      </c>
      <c r="AR2134" s="2">
        <f t="shared" si="370"/>
        <v>45064</v>
      </c>
      <c r="AS2134" s="1" t="str">
        <f t="shared" si="371"/>
        <v>08:00:06</v>
      </c>
      <c r="AT2134" s="1" t="str">
        <f t="shared" si="372"/>
        <v>Week-3</v>
      </c>
      <c r="AU2134" s="3">
        <f t="shared" si="373"/>
        <v>0.33333333333333331</v>
      </c>
      <c r="AW2134">
        <v>0.16666666666666666</v>
      </c>
      <c r="AX2134">
        <v>66</v>
      </c>
      <c r="AY2134">
        <v>1.6666666666666666E-2</v>
      </c>
    </row>
    <row r="2135" spans="1:51" x14ac:dyDescent="0.25">
      <c r="A2135">
        <v>10292</v>
      </c>
      <c r="B2135" t="s">
        <v>59</v>
      </c>
      <c r="C2135" t="s">
        <v>60</v>
      </c>
      <c r="D2135" t="s">
        <v>43</v>
      </c>
      <c r="E2135" t="s">
        <v>3350</v>
      </c>
      <c r="F2135" t="s">
        <v>3351</v>
      </c>
      <c r="G2135" t="s">
        <v>129</v>
      </c>
      <c r="H2135" t="s">
        <v>47</v>
      </c>
      <c r="I2135" t="s">
        <v>47</v>
      </c>
      <c r="J2135" t="s">
        <v>83</v>
      </c>
      <c r="L2135" t="s">
        <v>50</v>
      </c>
      <c r="M2135" t="s">
        <v>65</v>
      </c>
      <c r="N2135">
        <v>5</v>
      </c>
      <c r="O2135" t="s">
        <v>48</v>
      </c>
      <c r="P2135" t="s">
        <v>66</v>
      </c>
      <c r="Q2135" t="s">
        <v>317</v>
      </c>
      <c r="V2135" t="s">
        <v>48</v>
      </c>
      <c r="W2135" t="s">
        <v>54</v>
      </c>
      <c r="X2135" t="s">
        <v>78</v>
      </c>
      <c r="Y2135" t="s">
        <v>54</v>
      </c>
      <c r="Z2135" t="s">
        <v>1630</v>
      </c>
      <c r="AA2135" t="s">
        <v>54</v>
      </c>
      <c r="AB2135" t="s">
        <v>57</v>
      </c>
      <c r="AC2135" t="s">
        <v>3352</v>
      </c>
      <c r="AH2135">
        <f t="shared" si="363"/>
        <v>0</v>
      </c>
      <c r="AI2135">
        <f t="shared" si="364"/>
        <v>1</v>
      </c>
      <c r="AJ2135" t="str">
        <f t="shared" si="365"/>
        <v/>
      </c>
      <c r="AK2135">
        <v>1</v>
      </c>
      <c r="AL2135" s="8">
        <f t="shared" si="366"/>
        <v>5</v>
      </c>
      <c r="AM2135" s="8">
        <f t="shared" si="367"/>
        <v>0.13333333333333333</v>
      </c>
      <c r="AN2135" s="8">
        <f t="shared" si="368"/>
        <v>135.33333333333334</v>
      </c>
      <c r="AO2135" s="8">
        <f>Table1[[#This Row],[L1 Worked Time]]+Table1[[#This Row],[Idle Time]]+Table1[[#This Row],[L1 Pend Time]]</f>
        <v>140.46666666666667</v>
      </c>
      <c r="AP2135" s="1" t="str">
        <f t="shared" si="369"/>
        <v>Thu</v>
      </c>
      <c r="AQ2135" s="6">
        <f>INT(Table1[[#This Row],[Create Date]])</f>
        <v>45064</v>
      </c>
      <c r="AR2135" s="2">
        <f t="shared" si="370"/>
        <v>45064</v>
      </c>
      <c r="AS2135" s="1" t="str">
        <f t="shared" si="371"/>
        <v>01:20:08</v>
      </c>
      <c r="AT2135" s="1" t="str">
        <f t="shared" si="372"/>
        <v>Week-3</v>
      </c>
      <c r="AU2135" s="3">
        <f t="shared" si="373"/>
        <v>4.1666666666666664E-2</v>
      </c>
      <c r="AW2135">
        <v>0.13333333333333333</v>
      </c>
      <c r="AX2135">
        <v>5</v>
      </c>
      <c r="AY2135">
        <v>135.33333333333334</v>
      </c>
    </row>
    <row r="2136" spans="1:51" x14ac:dyDescent="0.25">
      <c r="A2136">
        <v>10312</v>
      </c>
      <c r="B2136" t="s">
        <v>59</v>
      </c>
      <c r="C2136" t="s">
        <v>60</v>
      </c>
      <c r="D2136" t="s">
        <v>43</v>
      </c>
      <c r="E2136" t="s">
        <v>2777</v>
      </c>
      <c r="F2136" t="s">
        <v>3292</v>
      </c>
      <c r="G2136" t="s">
        <v>129</v>
      </c>
      <c r="H2136" t="s">
        <v>63</v>
      </c>
      <c r="I2136" t="s">
        <v>63</v>
      </c>
      <c r="J2136" t="s">
        <v>48</v>
      </c>
      <c r="K2136" t="s">
        <v>130</v>
      </c>
      <c r="L2136" t="s">
        <v>50</v>
      </c>
      <c r="M2136" t="s">
        <v>51</v>
      </c>
      <c r="N2136">
        <v>13</v>
      </c>
      <c r="O2136" t="s">
        <v>48</v>
      </c>
      <c r="P2136" t="s">
        <v>52</v>
      </c>
      <c r="T2136" t="s">
        <v>105</v>
      </c>
      <c r="V2136" t="s">
        <v>48</v>
      </c>
      <c r="W2136" t="s">
        <v>54</v>
      </c>
      <c r="X2136" t="s">
        <v>142</v>
      </c>
      <c r="Y2136" t="s">
        <v>54</v>
      </c>
      <c r="Z2136" t="s">
        <v>3132</v>
      </c>
      <c r="AA2136" t="s">
        <v>54</v>
      </c>
      <c r="AB2136" t="s">
        <v>57</v>
      </c>
      <c r="AC2136" t="s">
        <v>3293</v>
      </c>
      <c r="AH2136">
        <f t="shared" si="363"/>
        <v>0</v>
      </c>
      <c r="AI2136">
        <f t="shared" si="364"/>
        <v>1</v>
      </c>
      <c r="AJ2136" t="str">
        <f t="shared" si="365"/>
        <v/>
      </c>
      <c r="AK2136">
        <v>1</v>
      </c>
      <c r="AL2136" s="8">
        <f t="shared" si="366"/>
        <v>12.999999999999998</v>
      </c>
      <c r="AM2136" s="8">
        <f t="shared" si="367"/>
        <v>0.1</v>
      </c>
      <c r="AN2136" s="8">
        <f t="shared" si="368"/>
        <v>192.81666666666666</v>
      </c>
      <c r="AO2136" s="8">
        <f>Table1[[#This Row],[L1 Worked Time]]+Table1[[#This Row],[Idle Time]]+Table1[[#This Row],[L1 Pend Time]]</f>
        <v>205.91666666666666</v>
      </c>
      <c r="AP2136" s="1" t="str">
        <f t="shared" si="369"/>
        <v>Fri</v>
      </c>
      <c r="AQ2136" s="6">
        <f>INT(Table1[[#This Row],[Create Date]])</f>
        <v>45065</v>
      </c>
      <c r="AR2136" s="2">
        <f t="shared" si="370"/>
        <v>45065</v>
      </c>
      <c r="AS2136" s="1" t="str">
        <f t="shared" si="371"/>
        <v>23:00:05</v>
      </c>
      <c r="AT2136" s="1" t="str">
        <f t="shared" si="372"/>
        <v>Week-3</v>
      </c>
      <c r="AU2136" s="3">
        <f t="shared" si="373"/>
        <v>0.95833333333333326</v>
      </c>
      <c r="AW2136">
        <v>0.1</v>
      </c>
      <c r="AX2136">
        <v>12.999999999999998</v>
      </c>
      <c r="AY2136">
        <v>192.81666666666666</v>
      </c>
    </row>
    <row r="2137" spans="1:51" x14ac:dyDescent="0.25">
      <c r="A2137">
        <v>10311</v>
      </c>
      <c r="B2137" t="s">
        <v>59</v>
      </c>
      <c r="C2137" t="s">
        <v>60</v>
      </c>
      <c r="D2137" t="s">
        <v>43</v>
      </c>
      <c r="E2137" t="s">
        <v>3294</v>
      </c>
      <c r="F2137" t="s">
        <v>3295</v>
      </c>
      <c r="G2137" t="s">
        <v>140</v>
      </c>
      <c r="H2137" t="s">
        <v>47</v>
      </c>
      <c r="I2137" t="s">
        <v>47</v>
      </c>
      <c r="J2137" t="s">
        <v>64</v>
      </c>
      <c r="L2137" t="s">
        <v>50</v>
      </c>
      <c r="M2137" t="s">
        <v>65</v>
      </c>
      <c r="N2137">
        <v>73</v>
      </c>
      <c r="O2137" t="s">
        <v>48</v>
      </c>
      <c r="P2137" t="s">
        <v>66</v>
      </c>
      <c r="Q2137" t="s">
        <v>317</v>
      </c>
      <c r="V2137" t="s">
        <v>48</v>
      </c>
      <c r="W2137" t="s">
        <v>54</v>
      </c>
      <c r="X2137" t="s">
        <v>148</v>
      </c>
      <c r="Y2137" t="s">
        <v>54</v>
      </c>
      <c r="Z2137" t="s">
        <v>2166</v>
      </c>
      <c r="AA2137" t="s">
        <v>54</v>
      </c>
      <c r="AB2137" t="s">
        <v>57</v>
      </c>
      <c r="AC2137" t="s">
        <v>57</v>
      </c>
      <c r="AH2137">
        <f t="shared" si="363"/>
        <v>0</v>
      </c>
      <c r="AI2137">
        <f t="shared" si="364"/>
        <v>1</v>
      </c>
      <c r="AJ2137" t="str">
        <f t="shared" si="365"/>
        <v/>
      </c>
      <c r="AK2137">
        <v>1</v>
      </c>
      <c r="AL2137" s="8">
        <f t="shared" si="366"/>
        <v>73</v>
      </c>
      <c r="AM2137" s="8">
        <f t="shared" si="367"/>
        <v>0.11666666666666667</v>
      </c>
      <c r="AN2137" s="8">
        <f t="shared" si="368"/>
        <v>1.6666666666666666E-2</v>
      </c>
      <c r="AO2137" s="8">
        <f>Table1[[#This Row],[L1 Worked Time]]+Table1[[#This Row],[Idle Time]]+Table1[[#This Row],[L1 Pend Time]]</f>
        <v>73.133333333333326</v>
      </c>
      <c r="AP2137" s="1" t="str">
        <f t="shared" si="369"/>
        <v>Fri</v>
      </c>
      <c r="AQ2137" s="6">
        <f>INT(Table1[[#This Row],[Create Date]])</f>
        <v>45065</v>
      </c>
      <c r="AR2137" s="2">
        <f t="shared" si="370"/>
        <v>45065</v>
      </c>
      <c r="AS2137" s="1" t="str">
        <f t="shared" si="371"/>
        <v>22:20:07</v>
      </c>
      <c r="AT2137" s="1" t="str">
        <f t="shared" si="372"/>
        <v>Week-3</v>
      </c>
      <c r="AU2137" s="3">
        <f t="shared" si="373"/>
        <v>0.91666666666666663</v>
      </c>
      <c r="AW2137">
        <v>0.11666666666666667</v>
      </c>
      <c r="AX2137">
        <v>73</v>
      </c>
      <c r="AY2137">
        <v>1.6666666666666666E-2</v>
      </c>
    </row>
    <row r="2138" spans="1:51" x14ac:dyDescent="0.25">
      <c r="A2138">
        <v>10310</v>
      </c>
      <c r="B2138" t="s">
        <v>41</v>
      </c>
      <c r="C2138" t="s">
        <v>60</v>
      </c>
      <c r="D2138" t="s">
        <v>101</v>
      </c>
      <c r="E2138" t="s">
        <v>400</v>
      </c>
      <c r="F2138" t="s">
        <v>3296</v>
      </c>
      <c r="G2138" t="s">
        <v>140</v>
      </c>
      <c r="H2138" t="s">
        <v>47</v>
      </c>
      <c r="J2138" t="s">
        <v>48</v>
      </c>
      <c r="K2138" t="s">
        <v>113</v>
      </c>
      <c r="L2138" t="s">
        <v>50</v>
      </c>
      <c r="N2138">
        <v>99</v>
      </c>
      <c r="O2138" t="s">
        <v>48</v>
      </c>
      <c r="P2138" t="s">
        <v>52</v>
      </c>
      <c r="T2138" t="s">
        <v>105</v>
      </c>
      <c r="V2138" t="s">
        <v>48</v>
      </c>
      <c r="W2138" t="s">
        <v>54</v>
      </c>
      <c r="X2138" t="s">
        <v>78</v>
      </c>
      <c r="Y2138" t="s">
        <v>54</v>
      </c>
      <c r="Z2138" t="s">
        <v>3297</v>
      </c>
      <c r="AA2138" t="s">
        <v>54</v>
      </c>
      <c r="AB2138" t="s">
        <v>57</v>
      </c>
      <c r="AC2138" t="s">
        <v>57</v>
      </c>
      <c r="AH2138">
        <f t="shared" si="363"/>
        <v>0</v>
      </c>
      <c r="AI2138" t="str">
        <f t="shared" si="364"/>
        <v/>
      </c>
      <c r="AJ2138" t="str">
        <f t="shared" si="365"/>
        <v/>
      </c>
      <c r="AK2138">
        <v>1</v>
      </c>
      <c r="AL2138" s="8">
        <f t="shared" si="366"/>
        <v>99.000000000000014</v>
      </c>
      <c r="AM2138" s="8">
        <f t="shared" si="367"/>
        <v>0.13333333333333333</v>
      </c>
      <c r="AN2138" s="8">
        <f t="shared" si="368"/>
        <v>1.6666666666666666E-2</v>
      </c>
      <c r="AO2138" s="8">
        <f>Table1[[#This Row],[L1 Worked Time]]+Table1[[#This Row],[Idle Time]]+Table1[[#This Row],[L1 Pend Time]]</f>
        <v>99.15000000000002</v>
      </c>
      <c r="AP2138" s="1" t="str">
        <f t="shared" si="369"/>
        <v>Fri</v>
      </c>
      <c r="AQ2138" s="6">
        <f>INT(Table1[[#This Row],[Create Date]])</f>
        <v>45065</v>
      </c>
      <c r="AR2138" s="2">
        <f t="shared" si="370"/>
        <v>45065</v>
      </c>
      <c r="AS2138" s="1" t="str">
        <f t="shared" si="371"/>
        <v>20:00:03</v>
      </c>
      <c r="AT2138" s="1" t="str">
        <f t="shared" si="372"/>
        <v>Week-3</v>
      </c>
      <c r="AU2138" s="3">
        <f t="shared" si="373"/>
        <v>0.83333333333333326</v>
      </c>
      <c r="AW2138">
        <v>0.13333333333333333</v>
      </c>
      <c r="AX2138">
        <v>99.000000000000014</v>
      </c>
      <c r="AY2138">
        <v>1.6666666666666666E-2</v>
      </c>
    </row>
    <row r="2139" spans="1:51" x14ac:dyDescent="0.25">
      <c r="A2139">
        <v>10309</v>
      </c>
      <c r="B2139" t="s">
        <v>117</v>
      </c>
      <c r="C2139" t="s">
        <v>60</v>
      </c>
      <c r="D2139" t="s">
        <v>101</v>
      </c>
      <c r="E2139" t="s">
        <v>110</v>
      </c>
      <c r="F2139" t="s">
        <v>3298</v>
      </c>
      <c r="G2139" t="s">
        <v>140</v>
      </c>
      <c r="H2139" t="s">
        <v>63</v>
      </c>
      <c r="J2139" t="s">
        <v>48</v>
      </c>
      <c r="K2139" t="s">
        <v>141</v>
      </c>
      <c r="L2139" t="s">
        <v>50</v>
      </c>
      <c r="N2139">
        <v>85</v>
      </c>
      <c r="O2139" t="s">
        <v>48</v>
      </c>
      <c r="P2139" t="s">
        <v>52</v>
      </c>
      <c r="T2139" t="s">
        <v>105</v>
      </c>
      <c r="V2139" t="s">
        <v>48</v>
      </c>
      <c r="W2139" t="s">
        <v>54</v>
      </c>
      <c r="X2139" t="s">
        <v>55</v>
      </c>
      <c r="Y2139" t="s">
        <v>54</v>
      </c>
      <c r="Z2139" t="s">
        <v>3299</v>
      </c>
      <c r="AA2139" t="s">
        <v>54</v>
      </c>
      <c r="AB2139" t="s">
        <v>57</v>
      </c>
      <c r="AC2139" t="s">
        <v>1662</v>
      </c>
      <c r="AH2139">
        <f t="shared" si="363"/>
        <v>0</v>
      </c>
      <c r="AI2139" t="str">
        <f t="shared" si="364"/>
        <v/>
      </c>
      <c r="AJ2139" t="str">
        <f t="shared" si="365"/>
        <v/>
      </c>
      <c r="AK2139">
        <v>1</v>
      </c>
      <c r="AL2139" s="8">
        <f t="shared" si="366"/>
        <v>85</v>
      </c>
      <c r="AM2139" s="8">
        <f t="shared" si="367"/>
        <v>0.15000000000000002</v>
      </c>
      <c r="AN2139" s="8">
        <f t="shared" si="368"/>
        <v>36.416666666666664</v>
      </c>
      <c r="AO2139" s="8">
        <f>Table1[[#This Row],[L1 Worked Time]]+Table1[[#This Row],[Idle Time]]+Table1[[#This Row],[L1 Pend Time]]</f>
        <v>121.56666666666666</v>
      </c>
      <c r="AP2139" s="1" t="str">
        <f t="shared" si="369"/>
        <v>Fri</v>
      </c>
      <c r="AQ2139" s="6">
        <f>INT(Table1[[#This Row],[Create Date]])</f>
        <v>45065</v>
      </c>
      <c r="AR2139" s="2">
        <f t="shared" si="370"/>
        <v>45065</v>
      </c>
      <c r="AS2139" s="1" t="str">
        <f t="shared" si="371"/>
        <v>16:20:04</v>
      </c>
      <c r="AT2139" s="1" t="str">
        <f t="shared" si="372"/>
        <v>Week-3</v>
      </c>
      <c r="AU2139" s="3">
        <f t="shared" si="373"/>
        <v>0.66666666666666663</v>
      </c>
      <c r="AW2139">
        <v>0.15000000000000002</v>
      </c>
      <c r="AX2139">
        <v>85</v>
      </c>
      <c r="AY2139">
        <v>36.416666666666664</v>
      </c>
    </row>
    <row r="2140" spans="1:51" x14ac:dyDescent="0.25">
      <c r="A2140">
        <v>10308</v>
      </c>
      <c r="B2140" t="s">
        <v>41</v>
      </c>
      <c r="C2140" t="s">
        <v>100</v>
      </c>
      <c r="D2140" t="s">
        <v>43</v>
      </c>
      <c r="E2140" t="s">
        <v>110</v>
      </c>
      <c r="F2140" t="s">
        <v>3300</v>
      </c>
      <c r="G2140" t="s">
        <v>140</v>
      </c>
      <c r="H2140" t="s">
        <v>47</v>
      </c>
      <c r="I2140" t="s">
        <v>47</v>
      </c>
      <c r="J2140" t="s">
        <v>112</v>
      </c>
      <c r="K2140" t="s">
        <v>113</v>
      </c>
      <c r="L2140" t="s">
        <v>50</v>
      </c>
      <c r="M2140" t="s">
        <v>122</v>
      </c>
      <c r="N2140">
        <v>70</v>
      </c>
      <c r="O2140" t="s">
        <v>48</v>
      </c>
      <c r="P2140" t="s">
        <v>52</v>
      </c>
      <c r="T2140" t="s">
        <v>105</v>
      </c>
      <c r="V2140" t="s">
        <v>48</v>
      </c>
      <c r="W2140" t="s">
        <v>54</v>
      </c>
      <c r="X2140" t="s">
        <v>106</v>
      </c>
      <c r="Y2140" t="s">
        <v>54</v>
      </c>
      <c r="Z2140" t="s">
        <v>3301</v>
      </c>
      <c r="AA2140" t="s">
        <v>54</v>
      </c>
      <c r="AB2140" t="s">
        <v>57</v>
      </c>
      <c r="AC2140" t="s">
        <v>3302</v>
      </c>
      <c r="AH2140">
        <f t="shared" si="363"/>
        <v>0</v>
      </c>
      <c r="AI2140">
        <f t="shared" si="364"/>
        <v>1</v>
      </c>
      <c r="AJ2140" t="str">
        <f t="shared" si="365"/>
        <v/>
      </c>
      <c r="AK2140">
        <v>1</v>
      </c>
      <c r="AL2140" s="8">
        <f t="shared" si="366"/>
        <v>70</v>
      </c>
      <c r="AM2140" s="8">
        <f t="shared" si="367"/>
        <v>8.3333333333333329E-2</v>
      </c>
      <c r="AN2140" s="8">
        <f t="shared" si="368"/>
        <v>234.29999999999998</v>
      </c>
      <c r="AO2140" s="8">
        <f>Table1[[#This Row],[L1 Worked Time]]+Table1[[#This Row],[Idle Time]]+Table1[[#This Row],[L1 Pend Time]]</f>
        <v>304.38333333333333</v>
      </c>
      <c r="AP2140" s="1" t="str">
        <f t="shared" si="369"/>
        <v>Fri</v>
      </c>
      <c r="AQ2140" s="6">
        <f>INT(Table1[[#This Row],[Create Date]])</f>
        <v>45065</v>
      </c>
      <c r="AR2140" s="2">
        <f t="shared" si="370"/>
        <v>45065</v>
      </c>
      <c r="AS2140" s="1" t="str">
        <f t="shared" si="371"/>
        <v>14:40:04</v>
      </c>
      <c r="AT2140" s="1" t="str">
        <f t="shared" si="372"/>
        <v>Week-3</v>
      </c>
      <c r="AU2140" s="3">
        <f t="shared" si="373"/>
        <v>0.58333333333333326</v>
      </c>
      <c r="AW2140">
        <v>8.3333333333333329E-2</v>
      </c>
      <c r="AX2140">
        <v>70</v>
      </c>
      <c r="AY2140">
        <v>234.29999999999998</v>
      </c>
    </row>
    <row r="2141" spans="1:51" x14ac:dyDescent="0.25">
      <c r="A2141">
        <v>10307</v>
      </c>
      <c r="B2141" t="s">
        <v>41</v>
      </c>
      <c r="C2141" t="s">
        <v>60</v>
      </c>
      <c r="D2141" t="s">
        <v>43</v>
      </c>
      <c r="E2141" t="s">
        <v>364</v>
      </c>
      <c r="F2141" t="s">
        <v>3303</v>
      </c>
      <c r="G2141" t="s">
        <v>181</v>
      </c>
      <c r="H2141" t="s">
        <v>63</v>
      </c>
      <c r="I2141" t="s">
        <v>63</v>
      </c>
      <c r="J2141" t="s">
        <v>48</v>
      </c>
      <c r="K2141" t="s">
        <v>366</v>
      </c>
      <c r="L2141" t="s">
        <v>50</v>
      </c>
      <c r="M2141" t="s">
        <v>122</v>
      </c>
      <c r="N2141">
        <v>11</v>
      </c>
      <c r="O2141" t="s">
        <v>48</v>
      </c>
      <c r="P2141" t="s">
        <v>52</v>
      </c>
      <c r="T2141" t="s">
        <v>105</v>
      </c>
      <c r="V2141" t="s">
        <v>48</v>
      </c>
      <c r="W2141" t="s">
        <v>54</v>
      </c>
      <c r="X2141" t="s">
        <v>435</v>
      </c>
      <c r="Y2141" t="s">
        <v>54</v>
      </c>
      <c r="Z2141" t="s">
        <v>3304</v>
      </c>
      <c r="AA2141" t="s">
        <v>54</v>
      </c>
      <c r="AB2141" t="s">
        <v>57</v>
      </c>
      <c r="AC2141" t="s">
        <v>57</v>
      </c>
      <c r="AH2141">
        <f t="shared" si="363"/>
        <v>0</v>
      </c>
      <c r="AI2141">
        <f t="shared" si="364"/>
        <v>1</v>
      </c>
      <c r="AJ2141" t="str">
        <f t="shared" si="365"/>
        <v/>
      </c>
      <c r="AK2141">
        <v>1</v>
      </c>
      <c r="AL2141" s="8">
        <f t="shared" si="366"/>
        <v>11</v>
      </c>
      <c r="AM2141" s="8">
        <f t="shared" si="367"/>
        <v>0.21666666666666667</v>
      </c>
      <c r="AN2141" s="8">
        <f t="shared" si="368"/>
        <v>1.6666666666666666E-2</v>
      </c>
      <c r="AO2141" s="8">
        <f>Table1[[#This Row],[L1 Worked Time]]+Table1[[#This Row],[Idle Time]]+Table1[[#This Row],[L1 Pend Time]]</f>
        <v>11.233333333333334</v>
      </c>
      <c r="AP2141" s="1" t="str">
        <f t="shared" si="369"/>
        <v>Fri</v>
      </c>
      <c r="AQ2141" s="6">
        <f>INT(Table1[[#This Row],[Create Date]])</f>
        <v>45065</v>
      </c>
      <c r="AR2141" s="2">
        <f t="shared" si="370"/>
        <v>45065</v>
      </c>
      <c r="AS2141" s="1" t="str">
        <f t="shared" si="371"/>
        <v>12:10:18</v>
      </c>
      <c r="AT2141" s="1" t="str">
        <f t="shared" si="372"/>
        <v>Week-3</v>
      </c>
      <c r="AU2141" s="3">
        <f t="shared" si="373"/>
        <v>0.5</v>
      </c>
      <c r="AW2141">
        <v>0.21666666666666667</v>
      </c>
      <c r="AX2141">
        <v>11</v>
      </c>
      <c r="AY2141">
        <v>1.6666666666666666E-2</v>
      </c>
    </row>
    <row r="2142" spans="1:51" x14ac:dyDescent="0.25">
      <c r="A2142">
        <v>10306</v>
      </c>
      <c r="B2142" t="s">
        <v>41</v>
      </c>
      <c r="C2142" t="s">
        <v>60</v>
      </c>
      <c r="D2142" t="s">
        <v>43</v>
      </c>
      <c r="E2142" t="s">
        <v>364</v>
      </c>
      <c r="F2142" t="s">
        <v>3305</v>
      </c>
      <c r="G2142" t="s">
        <v>181</v>
      </c>
      <c r="H2142" t="s">
        <v>63</v>
      </c>
      <c r="I2142" t="s">
        <v>72</v>
      </c>
      <c r="J2142" t="s">
        <v>48</v>
      </c>
      <c r="K2142" t="s">
        <v>366</v>
      </c>
      <c r="L2142" t="s">
        <v>50</v>
      </c>
      <c r="M2142" t="s">
        <v>122</v>
      </c>
      <c r="N2142">
        <v>7</v>
      </c>
      <c r="O2142" t="s">
        <v>48</v>
      </c>
      <c r="P2142" t="s">
        <v>52</v>
      </c>
      <c r="T2142" t="s">
        <v>105</v>
      </c>
      <c r="V2142" t="s">
        <v>48</v>
      </c>
      <c r="W2142" t="s">
        <v>54</v>
      </c>
      <c r="X2142" t="s">
        <v>359</v>
      </c>
      <c r="Y2142" t="s">
        <v>54</v>
      </c>
      <c r="Z2142" t="s">
        <v>763</v>
      </c>
      <c r="AA2142" t="s">
        <v>54</v>
      </c>
      <c r="AB2142" t="s">
        <v>57</v>
      </c>
      <c r="AC2142" t="s">
        <v>57</v>
      </c>
      <c r="AH2142">
        <f t="shared" si="363"/>
        <v>0</v>
      </c>
      <c r="AI2142">
        <f t="shared" si="364"/>
        <v>0</v>
      </c>
      <c r="AJ2142">
        <f t="shared" si="365"/>
        <v>1</v>
      </c>
      <c r="AK2142">
        <v>1</v>
      </c>
      <c r="AL2142" s="8">
        <f t="shared" si="366"/>
        <v>7</v>
      </c>
      <c r="AM2142" s="8">
        <f t="shared" si="367"/>
        <v>0.2</v>
      </c>
      <c r="AN2142" s="8">
        <f t="shared" si="368"/>
        <v>1.6666666666666666E-2</v>
      </c>
      <c r="AO2142" s="8">
        <f>Table1[[#This Row],[L1 Worked Time]]+Table1[[#This Row],[Idle Time]]+Table1[[#This Row],[L1 Pend Time]]</f>
        <v>7.2166666666666668</v>
      </c>
      <c r="AP2142" s="1" t="str">
        <f t="shared" si="369"/>
        <v>Fri</v>
      </c>
      <c r="AQ2142" s="6">
        <f>INT(Table1[[#This Row],[Create Date]])</f>
        <v>45065</v>
      </c>
      <c r="AR2142" s="2">
        <f t="shared" si="370"/>
        <v>45065</v>
      </c>
      <c r="AS2142" s="1" t="str">
        <f t="shared" si="371"/>
        <v>12:10:16</v>
      </c>
      <c r="AT2142" s="1" t="str">
        <f t="shared" si="372"/>
        <v>Week-3</v>
      </c>
      <c r="AU2142" s="3">
        <f t="shared" si="373"/>
        <v>0.5</v>
      </c>
      <c r="AW2142">
        <v>0.2</v>
      </c>
      <c r="AX2142">
        <v>7</v>
      </c>
      <c r="AY2142">
        <v>1.6666666666666666E-2</v>
      </c>
    </row>
    <row r="2143" spans="1:51" x14ac:dyDescent="0.25">
      <c r="A2143">
        <v>10305</v>
      </c>
      <c r="B2143" t="s">
        <v>59</v>
      </c>
      <c r="C2143" t="s">
        <v>60</v>
      </c>
      <c r="D2143" t="s">
        <v>43</v>
      </c>
      <c r="E2143" t="s">
        <v>3306</v>
      </c>
      <c r="F2143" t="s">
        <v>3307</v>
      </c>
      <c r="G2143" t="s">
        <v>82</v>
      </c>
      <c r="H2143" t="s">
        <v>63</v>
      </c>
      <c r="I2143" t="s">
        <v>63</v>
      </c>
      <c r="J2143" t="s">
        <v>64</v>
      </c>
      <c r="L2143" t="s">
        <v>50</v>
      </c>
      <c r="M2143" t="s">
        <v>65</v>
      </c>
      <c r="N2143">
        <v>7</v>
      </c>
      <c r="O2143" t="s">
        <v>48</v>
      </c>
      <c r="P2143" t="s">
        <v>66</v>
      </c>
      <c r="Q2143" t="s">
        <v>67</v>
      </c>
      <c r="V2143" t="s">
        <v>48</v>
      </c>
      <c r="W2143" t="s">
        <v>54</v>
      </c>
      <c r="X2143" t="s">
        <v>89</v>
      </c>
      <c r="Y2143" t="s">
        <v>54</v>
      </c>
      <c r="Z2143" t="s">
        <v>3308</v>
      </c>
      <c r="AA2143" t="s">
        <v>54</v>
      </c>
      <c r="AB2143" t="s">
        <v>57</v>
      </c>
      <c r="AC2143" t="s">
        <v>3309</v>
      </c>
      <c r="AH2143">
        <f t="shared" si="363"/>
        <v>0</v>
      </c>
      <c r="AI2143">
        <f t="shared" si="364"/>
        <v>1</v>
      </c>
      <c r="AJ2143" t="str">
        <f t="shared" si="365"/>
        <v/>
      </c>
      <c r="AK2143">
        <v>1</v>
      </c>
      <c r="AL2143" s="8">
        <f t="shared" si="366"/>
        <v>7</v>
      </c>
      <c r="AM2143" s="8">
        <f t="shared" si="367"/>
        <v>0.16666666666666666</v>
      </c>
      <c r="AN2143" s="8">
        <f t="shared" si="368"/>
        <v>26.466666666666665</v>
      </c>
      <c r="AO2143" s="8">
        <f>Table1[[#This Row],[L1 Worked Time]]+Table1[[#This Row],[Idle Time]]+Table1[[#This Row],[L1 Pend Time]]</f>
        <v>33.633333333333333</v>
      </c>
      <c r="AP2143" s="1" t="str">
        <f t="shared" si="369"/>
        <v>Fri</v>
      </c>
      <c r="AQ2143" s="6">
        <f>INT(Table1[[#This Row],[Create Date]])</f>
        <v>45065</v>
      </c>
      <c r="AR2143" s="2">
        <f t="shared" si="370"/>
        <v>45065</v>
      </c>
      <c r="AS2143" s="1" t="str">
        <f t="shared" si="371"/>
        <v>11:40:08</v>
      </c>
      <c r="AT2143" s="1" t="str">
        <f t="shared" si="372"/>
        <v>Week-3</v>
      </c>
      <c r="AU2143" s="3">
        <f t="shared" si="373"/>
        <v>0.45833333333333331</v>
      </c>
      <c r="AW2143">
        <v>0.16666666666666666</v>
      </c>
      <c r="AX2143">
        <v>7</v>
      </c>
      <c r="AY2143">
        <v>26.466666666666665</v>
      </c>
    </row>
    <row r="2144" spans="1:51" x14ac:dyDescent="0.25">
      <c r="A2144">
        <v>10304</v>
      </c>
      <c r="B2144" t="s">
        <v>41</v>
      </c>
      <c r="C2144" t="s">
        <v>60</v>
      </c>
      <c r="D2144" t="s">
        <v>43</v>
      </c>
      <c r="E2144" t="s">
        <v>2955</v>
      </c>
      <c r="F2144" t="s">
        <v>3310</v>
      </c>
      <c r="G2144" t="s">
        <v>181</v>
      </c>
      <c r="H2144" t="s">
        <v>63</v>
      </c>
      <c r="I2144" t="s">
        <v>63</v>
      </c>
      <c r="J2144" t="s">
        <v>112</v>
      </c>
      <c r="K2144" t="s">
        <v>366</v>
      </c>
      <c r="L2144" t="s">
        <v>50</v>
      </c>
      <c r="M2144" t="s">
        <v>122</v>
      </c>
      <c r="N2144">
        <v>9</v>
      </c>
      <c r="O2144" t="s">
        <v>48</v>
      </c>
      <c r="P2144" t="s">
        <v>52</v>
      </c>
      <c r="T2144" t="s">
        <v>105</v>
      </c>
      <c r="V2144" t="s">
        <v>48</v>
      </c>
      <c r="W2144" t="s">
        <v>54</v>
      </c>
      <c r="X2144" t="s">
        <v>84</v>
      </c>
      <c r="Y2144" t="s">
        <v>54</v>
      </c>
      <c r="Z2144" t="s">
        <v>3311</v>
      </c>
      <c r="AA2144" t="s">
        <v>54</v>
      </c>
      <c r="AB2144" t="s">
        <v>57</v>
      </c>
      <c r="AC2144" t="s">
        <v>3312</v>
      </c>
      <c r="AH2144">
        <f t="shared" si="363"/>
        <v>0</v>
      </c>
      <c r="AI2144">
        <f t="shared" si="364"/>
        <v>1</v>
      </c>
      <c r="AJ2144" t="str">
        <f t="shared" si="365"/>
        <v/>
      </c>
      <c r="AK2144">
        <v>1</v>
      </c>
      <c r="AL2144" s="8">
        <f t="shared" si="366"/>
        <v>9</v>
      </c>
      <c r="AM2144" s="8">
        <f t="shared" si="367"/>
        <v>0.18333333333333332</v>
      </c>
      <c r="AN2144" s="8">
        <f t="shared" si="368"/>
        <v>168.4</v>
      </c>
      <c r="AO2144" s="8">
        <f>Table1[[#This Row],[L1 Worked Time]]+Table1[[#This Row],[Idle Time]]+Table1[[#This Row],[L1 Pend Time]]</f>
        <v>177.58333333333334</v>
      </c>
      <c r="AP2144" s="1" t="str">
        <f t="shared" si="369"/>
        <v>Fri</v>
      </c>
      <c r="AQ2144" s="6">
        <f>INT(Table1[[#This Row],[Create Date]])</f>
        <v>45065</v>
      </c>
      <c r="AR2144" s="2">
        <f t="shared" si="370"/>
        <v>45065</v>
      </c>
      <c r="AS2144" s="1" t="str">
        <f t="shared" si="371"/>
        <v>10:00:14</v>
      </c>
      <c r="AT2144" s="1" t="str">
        <f t="shared" si="372"/>
        <v>Week-3</v>
      </c>
      <c r="AU2144" s="3">
        <f t="shared" si="373"/>
        <v>0.41666666666666663</v>
      </c>
      <c r="AW2144">
        <v>0.18333333333333332</v>
      </c>
      <c r="AX2144">
        <v>9</v>
      </c>
      <c r="AY2144">
        <v>168.4</v>
      </c>
    </row>
    <row r="2145" spans="1:51" x14ac:dyDescent="0.25">
      <c r="A2145">
        <v>10303</v>
      </c>
      <c r="B2145" t="s">
        <v>41</v>
      </c>
      <c r="C2145" t="s">
        <v>60</v>
      </c>
      <c r="D2145" t="s">
        <v>43</v>
      </c>
      <c r="E2145" t="s">
        <v>2955</v>
      </c>
      <c r="F2145" t="s">
        <v>3313</v>
      </c>
      <c r="G2145" t="s">
        <v>181</v>
      </c>
      <c r="H2145" t="s">
        <v>63</v>
      </c>
      <c r="I2145" t="s">
        <v>63</v>
      </c>
      <c r="J2145" t="s">
        <v>112</v>
      </c>
      <c r="K2145" t="s">
        <v>366</v>
      </c>
      <c r="L2145" t="s">
        <v>50</v>
      </c>
      <c r="M2145" t="s">
        <v>122</v>
      </c>
      <c r="N2145">
        <v>130</v>
      </c>
      <c r="O2145" t="s">
        <v>48</v>
      </c>
      <c r="P2145" t="s">
        <v>52</v>
      </c>
      <c r="T2145" t="s">
        <v>105</v>
      </c>
      <c r="V2145" t="s">
        <v>48</v>
      </c>
      <c r="W2145" t="s">
        <v>54</v>
      </c>
      <c r="X2145" t="s">
        <v>55</v>
      </c>
      <c r="Y2145" t="s">
        <v>54</v>
      </c>
      <c r="Z2145" t="s">
        <v>3314</v>
      </c>
      <c r="AA2145" t="s">
        <v>54</v>
      </c>
      <c r="AB2145" t="s">
        <v>57</v>
      </c>
      <c r="AC2145" t="s">
        <v>3315</v>
      </c>
      <c r="AH2145">
        <f t="shared" si="363"/>
        <v>0</v>
      </c>
      <c r="AI2145">
        <f t="shared" si="364"/>
        <v>1</v>
      </c>
      <c r="AJ2145" t="str">
        <f t="shared" si="365"/>
        <v/>
      </c>
      <c r="AK2145">
        <v>1</v>
      </c>
      <c r="AL2145" s="8">
        <f t="shared" si="366"/>
        <v>130</v>
      </c>
      <c r="AM2145" s="8">
        <f t="shared" si="367"/>
        <v>0.15000000000000002</v>
      </c>
      <c r="AN2145" s="8">
        <f t="shared" si="368"/>
        <v>38.81666666666667</v>
      </c>
      <c r="AO2145" s="8">
        <f>Table1[[#This Row],[L1 Worked Time]]+Table1[[#This Row],[Idle Time]]+Table1[[#This Row],[L1 Pend Time]]</f>
        <v>168.96666666666667</v>
      </c>
      <c r="AP2145" s="1" t="str">
        <f t="shared" si="369"/>
        <v>Fri</v>
      </c>
      <c r="AQ2145" s="6">
        <f>INT(Table1[[#This Row],[Create Date]])</f>
        <v>45065</v>
      </c>
      <c r="AR2145" s="2">
        <f t="shared" si="370"/>
        <v>45065</v>
      </c>
      <c r="AS2145" s="1" t="str">
        <f t="shared" si="371"/>
        <v>10:00:12</v>
      </c>
      <c r="AT2145" s="1" t="str">
        <f t="shared" si="372"/>
        <v>Week-3</v>
      </c>
      <c r="AU2145" s="3">
        <f t="shared" si="373"/>
        <v>0.41666666666666663</v>
      </c>
      <c r="AW2145">
        <v>0.15000000000000002</v>
      </c>
      <c r="AX2145">
        <v>130</v>
      </c>
      <c r="AY2145">
        <v>38.81666666666667</v>
      </c>
    </row>
    <row r="2146" spans="1:51" x14ac:dyDescent="0.25">
      <c r="A2146">
        <v>10302</v>
      </c>
      <c r="B2146" t="s">
        <v>59</v>
      </c>
      <c r="C2146" t="s">
        <v>60</v>
      </c>
      <c r="D2146" t="s">
        <v>43</v>
      </c>
      <c r="E2146" t="s">
        <v>3316</v>
      </c>
      <c r="F2146" t="s">
        <v>3317</v>
      </c>
      <c r="G2146" t="s">
        <v>2165</v>
      </c>
      <c r="H2146" t="s">
        <v>47</v>
      </c>
      <c r="I2146" t="s">
        <v>63</v>
      </c>
      <c r="J2146" t="s">
        <v>48</v>
      </c>
      <c r="K2146" t="s">
        <v>130</v>
      </c>
      <c r="L2146" t="s">
        <v>50</v>
      </c>
      <c r="M2146" t="s">
        <v>51</v>
      </c>
      <c r="N2146">
        <v>134</v>
      </c>
      <c r="O2146" t="s">
        <v>48</v>
      </c>
      <c r="P2146" t="s">
        <v>52</v>
      </c>
      <c r="T2146" t="s">
        <v>105</v>
      </c>
      <c r="V2146" t="s">
        <v>48</v>
      </c>
      <c r="W2146" t="s">
        <v>54</v>
      </c>
      <c r="X2146" t="s">
        <v>78</v>
      </c>
      <c r="Y2146" t="s">
        <v>54</v>
      </c>
      <c r="Z2146" t="s">
        <v>3318</v>
      </c>
      <c r="AA2146" t="s">
        <v>54</v>
      </c>
      <c r="AB2146" t="s">
        <v>57</v>
      </c>
      <c r="AC2146" t="s">
        <v>3319</v>
      </c>
      <c r="AH2146">
        <f t="shared" si="363"/>
        <v>0</v>
      </c>
      <c r="AI2146">
        <f t="shared" si="364"/>
        <v>0</v>
      </c>
      <c r="AJ2146">
        <f t="shared" si="365"/>
        <v>1</v>
      </c>
      <c r="AK2146">
        <v>1</v>
      </c>
      <c r="AL2146" s="8">
        <f t="shared" si="366"/>
        <v>134</v>
      </c>
      <c r="AM2146" s="8">
        <f t="shared" si="367"/>
        <v>0.13333333333333333</v>
      </c>
      <c r="AN2146" s="8">
        <f t="shared" si="368"/>
        <v>87.466666666666669</v>
      </c>
      <c r="AO2146" s="8">
        <f>Table1[[#This Row],[L1 Worked Time]]+Table1[[#This Row],[Idle Time]]+Table1[[#This Row],[L1 Pend Time]]</f>
        <v>221.6</v>
      </c>
      <c r="AP2146" s="1" t="str">
        <f t="shared" si="369"/>
        <v>Fri</v>
      </c>
      <c r="AQ2146" s="6">
        <f>INT(Table1[[#This Row],[Create Date]])</f>
        <v>45065</v>
      </c>
      <c r="AR2146" s="2">
        <f t="shared" si="370"/>
        <v>45065</v>
      </c>
      <c r="AS2146" s="1" t="str">
        <f t="shared" si="371"/>
        <v>08:30:06</v>
      </c>
      <c r="AT2146" s="1" t="str">
        <f t="shared" si="372"/>
        <v>Week-3</v>
      </c>
      <c r="AU2146" s="3">
        <f t="shared" si="373"/>
        <v>0.33333333333333331</v>
      </c>
      <c r="AW2146">
        <v>0.13333333333333333</v>
      </c>
      <c r="AX2146">
        <v>134</v>
      </c>
      <c r="AY2146">
        <v>87.466666666666669</v>
      </c>
    </row>
    <row r="2147" spans="1:51" x14ac:dyDescent="0.25">
      <c r="A2147">
        <v>10301</v>
      </c>
      <c r="B2147" t="s">
        <v>371</v>
      </c>
      <c r="C2147" t="s">
        <v>60</v>
      </c>
      <c r="D2147" t="s">
        <v>43</v>
      </c>
      <c r="E2147" t="s">
        <v>3320</v>
      </c>
      <c r="F2147" t="s">
        <v>3321</v>
      </c>
      <c r="G2147" t="s">
        <v>129</v>
      </c>
      <c r="H2147" t="s">
        <v>63</v>
      </c>
      <c r="I2147" t="s">
        <v>63</v>
      </c>
      <c r="J2147" t="s">
        <v>48</v>
      </c>
      <c r="K2147" t="s">
        <v>3322</v>
      </c>
      <c r="L2147" t="s">
        <v>50</v>
      </c>
      <c r="M2147" t="s">
        <v>51</v>
      </c>
      <c r="N2147">
        <v>42</v>
      </c>
      <c r="O2147" t="s">
        <v>48</v>
      </c>
      <c r="P2147" t="s">
        <v>52</v>
      </c>
      <c r="T2147" t="s">
        <v>105</v>
      </c>
      <c r="V2147" t="s">
        <v>48</v>
      </c>
      <c r="W2147" t="s">
        <v>54</v>
      </c>
      <c r="X2147" t="s">
        <v>89</v>
      </c>
      <c r="Y2147" t="s">
        <v>54</v>
      </c>
      <c r="Z2147" t="s">
        <v>3323</v>
      </c>
      <c r="AA2147" t="s">
        <v>54</v>
      </c>
      <c r="AB2147" t="s">
        <v>57</v>
      </c>
      <c r="AC2147" t="s">
        <v>3324</v>
      </c>
      <c r="AH2147">
        <f t="shared" si="363"/>
        <v>0</v>
      </c>
      <c r="AI2147">
        <f t="shared" si="364"/>
        <v>1</v>
      </c>
      <c r="AJ2147" t="str">
        <f t="shared" si="365"/>
        <v/>
      </c>
      <c r="AK2147">
        <v>1</v>
      </c>
      <c r="AL2147" s="8">
        <f t="shared" si="366"/>
        <v>42</v>
      </c>
      <c r="AM2147" s="8">
        <f t="shared" si="367"/>
        <v>0.16666666666666666</v>
      </c>
      <c r="AN2147" s="8">
        <f t="shared" si="368"/>
        <v>17.983333333333334</v>
      </c>
      <c r="AO2147" s="8">
        <f>Table1[[#This Row],[L1 Worked Time]]+Table1[[#This Row],[Idle Time]]+Table1[[#This Row],[L1 Pend Time]]</f>
        <v>60.15</v>
      </c>
      <c r="AP2147" s="1" t="str">
        <f t="shared" si="369"/>
        <v>Fri</v>
      </c>
      <c r="AQ2147" s="6">
        <f>INT(Table1[[#This Row],[Create Date]])</f>
        <v>45065</v>
      </c>
      <c r="AR2147" s="2">
        <f t="shared" si="370"/>
        <v>45065</v>
      </c>
      <c r="AS2147" s="1" t="str">
        <f t="shared" si="371"/>
        <v>07:30:05</v>
      </c>
      <c r="AT2147" s="1" t="str">
        <f t="shared" si="372"/>
        <v>Week-3</v>
      </c>
      <c r="AU2147" s="3">
        <f t="shared" si="373"/>
        <v>0.29166666666666663</v>
      </c>
      <c r="AW2147">
        <v>0.16666666666666666</v>
      </c>
      <c r="AX2147">
        <v>42</v>
      </c>
      <c r="AY2147">
        <v>17.983333333333334</v>
      </c>
    </row>
    <row r="2148" spans="1:51" x14ac:dyDescent="0.25">
      <c r="A2148">
        <v>10300</v>
      </c>
      <c r="B2148" t="s">
        <v>59</v>
      </c>
      <c r="C2148" t="s">
        <v>60</v>
      </c>
      <c r="D2148" t="s">
        <v>43</v>
      </c>
      <c r="E2148" t="s">
        <v>501</v>
      </c>
      <c r="F2148" t="s">
        <v>3325</v>
      </c>
      <c r="G2148" t="s">
        <v>129</v>
      </c>
      <c r="H2148" t="s">
        <v>72</v>
      </c>
      <c r="I2148" t="s">
        <v>72</v>
      </c>
      <c r="J2148" t="s">
        <v>64</v>
      </c>
      <c r="L2148" t="s">
        <v>50</v>
      </c>
      <c r="M2148" t="s">
        <v>65</v>
      </c>
      <c r="N2148">
        <v>35</v>
      </c>
      <c r="O2148" t="s">
        <v>48</v>
      </c>
      <c r="P2148" t="s">
        <v>66</v>
      </c>
      <c r="Q2148" t="s">
        <v>73</v>
      </c>
      <c r="V2148" t="s">
        <v>48</v>
      </c>
      <c r="W2148" t="s">
        <v>54</v>
      </c>
      <c r="X2148" t="s">
        <v>148</v>
      </c>
      <c r="Y2148" t="s">
        <v>54</v>
      </c>
      <c r="Z2148" t="s">
        <v>3326</v>
      </c>
      <c r="AA2148" t="s">
        <v>54</v>
      </c>
      <c r="AB2148" t="s">
        <v>57</v>
      </c>
      <c r="AC2148" t="s">
        <v>57</v>
      </c>
      <c r="AH2148">
        <f t="shared" si="363"/>
        <v>0</v>
      </c>
      <c r="AI2148">
        <f t="shared" si="364"/>
        <v>1</v>
      </c>
      <c r="AJ2148" t="str">
        <f t="shared" si="365"/>
        <v/>
      </c>
      <c r="AK2148">
        <v>1</v>
      </c>
      <c r="AL2148" s="8">
        <f t="shared" si="366"/>
        <v>35</v>
      </c>
      <c r="AM2148" s="8">
        <f t="shared" si="367"/>
        <v>0.11666666666666667</v>
      </c>
      <c r="AN2148" s="8">
        <f t="shared" si="368"/>
        <v>1.6666666666666666E-2</v>
      </c>
      <c r="AO2148" s="8">
        <f>Table1[[#This Row],[L1 Worked Time]]+Table1[[#This Row],[Idle Time]]+Table1[[#This Row],[L1 Pend Time]]</f>
        <v>35.133333333333333</v>
      </c>
      <c r="AP2148" s="1" t="str">
        <f t="shared" si="369"/>
        <v>Fri</v>
      </c>
      <c r="AQ2148" s="6">
        <f>INT(Table1[[#This Row],[Create Date]])</f>
        <v>45065</v>
      </c>
      <c r="AR2148" s="2">
        <f t="shared" si="370"/>
        <v>45065</v>
      </c>
      <c r="AS2148" s="1" t="str">
        <f t="shared" si="371"/>
        <v>07:00:06</v>
      </c>
      <c r="AT2148" s="1" t="str">
        <f t="shared" si="372"/>
        <v>Week-3</v>
      </c>
      <c r="AU2148" s="3">
        <f t="shared" si="373"/>
        <v>0.29166666666666663</v>
      </c>
      <c r="AW2148">
        <v>0.11666666666666667</v>
      </c>
      <c r="AX2148">
        <v>35</v>
      </c>
      <c r="AY2148">
        <v>1.6666666666666666E-2</v>
      </c>
    </row>
    <row r="2149" spans="1:51" x14ac:dyDescent="0.25">
      <c r="A2149">
        <v>10299</v>
      </c>
      <c r="B2149" t="s">
        <v>59</v>
      </c>
      <c r="C2149" t="s">
        <v>60</v>
      </c>
      <c r="D2149" t="s">
        <v>43</v>
      </c>
      <c r="E2149" t="s">
        <v>3327</v>
      </c>
      <c r="F2149" t="s">
        <v>3328</v>
      </c>
      <c r="G2149" t="s">
        <v>129</v>
      </c>
      <c r="H2149" t="s">
        <v>47</v>
      </c>
      <c r="I2149" t="s">
        <v>47</v>
      </c>
      <c r="J2149" t="s">
        <v>83</v>
      </c>
      <c r="L2149" t="s">
        <v>50</v>
      </c>
      <c r="M2149" t="s">
        <v>65</v>
      </c>
      <c r="N2149">
        <v>199</v>
      </c>
      <c r="O2149" t="s">
        <v>48</v>
      </c>
      <c r="P2149" t="s">
        <v>66</v>
      </c>
      <c r="Q2149" t="s">
        <v>147</v>
      </c>
      <c r="V2149" t="s">
        <v>48</v>
      </c>
      <c r="W2149" t="s">
        <v>54</v>
      </c>
      <c r="X2149" t="s">
        <v>78</v>
      </c>
      <c r="Y2149" t="s">
        <v>54</v>
      </c>
      <c r="Z2149" t="s">
        <v>3329</v>
      </c>
      <c r="AA2149" t="s">
        <v>54</v>
      </c>
      <c r="AB2149" t="s">
        <v>57</v>
      </c>
      <c r="AC2149" t="s">
        <v>3330</v>
      </c>
      <c r="AH2149">
        <f t="shared" si="363"/>
        <v>0</v>
      </c>
      <c r="AI2149">
        <f t="shared" si="364"/>
        <v>1</v>
      </c>
      <c r="AJ2149" t="str">
        <f t="shared" si="365"/>
        <v/>
      </c>
      <c r="AK2149">
        <v>1</v>
      </c>
      <c r="AL2149" s="8">
        <f t="shared" si="366"/>
        <v>199</v>
      </c>
      <c r="AM2149" s="8">
        <f t="shared" si="367"/>
        <v>0.13333333333333333</v>
      </c>
      <c r="AN2149" s="8">
        <f t="shared" si="368"/>
        <v>276.2833333333333</v>
      </c>
      <c r="AO2149" s="8">
        <f>Table1[[#This Row],[L1 Worked Time]]+Table1[[#This Row],[Idle Time]]+Table1[[#This Row],[L1 Pend Time]]</f>
        <v>475.41666666666663</v>
      </c>
      <c r="AP2149" s="1" t="str">
        <f t="shared" si="369"/>
        <v>Fri</v>
      </c>
      <c r="AQ2149" s="6">
        <f>INT(Table1[[#This Row],[Create Date]])</f>
        <v>45065</v>
      </c>
      <c r="AR2149" s="2">
        <f t="shared" si="370"/>
        <v>45065</v>
      </c>
      <c r="AS2149" s="1" t="str">
        <f t="shared" si="371"/>
        <v>00:00:09</v>
      </c>
      <c r="AT2149" s="1" t="str">
        <f t="shared" si="372"/>
        <v>Week-3</v>
      </c>
      <c r="AU2149" s="3">
        <f t="shared" si="373"/>
        <v>0</v>
      </c>
      <c r="AW2149">
        <v>0.13333333333333333</v>
      </c>
      <c r="AX2149">
        <v>199</v>
      </c>
      <c r="AY2149">
        <v>276.2833333333333</v>
      </c>
    </row>
    <row r="2150" spans="1:51" x14ac:dyDescent="0.25">
      <c r="A2150">
        <v>10317</v>
      </c>
      <c r="B2150" t="s">
        <v>117</v>
      </c>
      <c r="C2150" t="s">
        <v>399</v>
      </c>
      <c r="D2150" t="s">
        <v>43</v>
      </c>
      <c r="E2150" t="s">
        <v>2232</v>
      </c>
      <c r="F2150" t="s">
        <v>3277</v>
      </c>
      <c r="G2150" t="s">
        <v>46</v>
      </c>
      <c r="H2150" t="s">
        <v>63</v>
      </c>
      <c r="I2150" t="s">
        <v>63</v>
      </c>
      <c r="J2150" t="s">
        <v>112</v>
      </c>
      <c r="K2150" t="s">
        <v>2234</v>
      </c>
      <c r="L2150" t="s">
        <v>50</v>
      </c>
      <c r="M2150" t="s">
        <v>122</v>
      </c>
      <c r="N2150">
        <v>18</v>
      </c>
      <c r="O2150" t="s">
        <v>48</v>
      </c>
      <c r="P2150" t="s">
        <v>52</v>
      </c>
      <c r="T2150" t="s">
        <v>2235</v>
      </c>
      <c r="V2150" t="s">
        <v>48</v>
      </c>
      <c r="W2150" t="s">
        <v>54</v>
      </c>
      <c r="X2150" t="s">
        <v>142</v>
      </c>
      <c r="Y2150" t="s">
        <v>54</v>
      </c>
      <c r="Z2150" t="s">
        <v>3278</v>
      </c>
      <c r="AA2150" t="s">
        <v>54</v>
      </c>
      <c r="AB2150" t="s">
        <v>57</v>
      </c>
      <c r="AC2150" t="s">
        <v>3279</v>
      </c>
      <c r="AH2150">
        <f t="shared" si="363"/>
        <v>0</v>
      </c>
      <c r="AI2150">
        <f t="shared" si="364"/>
        <v>1</v>
      </c>
      <c r="AJ2150" t="str">
        <f t="shared" si="365"/>
        <v/>
      </c>
      <c r="AK2150">
        <v>1</v>
      </c>
      <c r="AL2150" s="8">
        <f t="shared" si="366"/>
        <v>18</v>
      </c>
      <c r="AM2150" s="8">
        <f t="shared" si="367"/>
        <v>0.1</v>
      </c>
      <c r="AN2150" s="8">
        <f t="shared" si="368"/>
        <v>23.733333333333334</v>
      </c>
      <c r="AO2150" s="8">
        <f>Table1[[#This Row],[L1 Worked Time]]+Table1[[#This Row],[Idle Time]]+Table1[[#This Row],[L1 Pend Time]]</f>
        <v>41.833333333333336</v>
      </c>
      <c r="AP2150" s="1" t="str">
        <f t="shared" si="369"/>
        <v>Sat</v>
      </c>
      <c r="AQ2150" s="6">
        <f>INT(Table1[[#This Row],[Create Date]])</f>
        <v>45066</v>
      </c>
      <c r="AR2150" s="2">
        <f t="shared" si="370"/>
        <v>45066</v>
      </c>
      <c r="AS2150" s="1" t="str">
        <f t="shared" si="371"/>
        <v>14:20:02</v>
      </c>
      <c r="AT2150" s="1" t="str">
        <f t="shared" si="372"/>
        <v>Week-3</v>
      </c>
      <c r="AU2150" s="3">
        <f t="shared" si="373"/>
        <v>0.58333333333333326</v>
      </c>
      <c r="AW2150">
        <v>0.1</v>
      </c>
      <c r="AX2150">
        <v>18</v>
      </c>
      <c r="AY2150">
        <v>23.733333333333334</v>
      </c>
    </row>
    <row r="2151" spans="1:51" x14ac:dyDescent="0.25">
      <c r="A2151">
        <v>10316</v>
      </c>
      <c r="B2151" t="s">
        <v>117</v>
      </c>
      <c r="C2151" t="s">
        <v>109</v>
      </c>
      <c r="D2151" t="s">
        <v>43</v>
      </c>
      <c r="E2151" t="s">
        <v>1176</v>
      </c>
      <c r="F2151" t="s">
        <v>3280</v>
      </c>
      <c r="G2151" t="s">
        <v>46</v>
      </c>
      <c r="H2151" t="s">
        <v>47</v>
      </c>
      <c r="I2151" t="s">
        <v>47</v>
      </c>
      <c r="J2151" t="s">
        <v>112</v>
      </c>
      <c r="K2151" t="s">
        <v>1894</v>
      </c>
      <c r="L2151" t="s">
        <v>50</v>
      </c>
      <c r="M2151" t="s">
        <v>114</v>
      </c>
      <c r="N2151">
        <v>52</v>
      </c>
      <c r="O2151" t="s">
        <v>48</v>
      </c>
      <c r="P2151" t="s">
        <v>52</v>
      </c>
      <c r="T2151" t="s">
        <v>105</v>
      </c>
      <c r="V2151" t="s">
        <v>48</v>
      </c>
      <c r="W2151" t="s">
        <v>54</v>
      </c>
      <c r="X2151" t="s">
        <v>106</v>
      </c>
      <c r="Y2151" t="s">
        <v>54</v>
      </c>
      <c r="Z2151" t="s">
        <v>3281</v>
      </c>
      <c r="AA2151" t="s">
        <v>54</v>
      </c>
      <c r="AB2151" t="s">
        <v>57</v>
      </c>
      <c r="AC2151" t="s">
        <v>3282</v>
      </c>
      <c r="AH2151">
        <f t="shared" si="363"/>
        <v>0</v>
      </c>
      <c r="AI2151">
        <f t="shared" si="364"/>
        <v>1</v>
      </c>
      <c r="AJ2151" t="str">
        <f t="shared" si="365"/>
        <v/>
      </c>
      <c r="AK2151">
        <v>1</v>
      </c>
      <c r="AL2151" s="8">
        <f t="shared" si="366"/>
        <v>51.999999999999993</v>
      </c>
      <c r="AM2151" s="8">
        <f t="shared" si="367"/>
        <v>8.3333333333333329E-2</v>
      </c>
      <c r="AN2151" s="8">
        <f t="shared" si="368"/>
        <v>79.283333333333346</v>
      </c>
      <c r="AO2151" s="8">
        <f>Table1[[#This Row],[L1 Worked Time]]+Table1[[#This Row],[Idle Time]]+Table1[[#This Row],[L1 Pend Time]]</f>
        <v>131.36666666666667</v>
      </c>
      <c r="AP2151" s="1" t="str">
        <f t="shared" si="369"/>
        <v>Sat</v>
      </c>
      <c r="AQ2151" s="6">
        <f>INT(Table1[[#This Row],[Create Date]])</f>
        <v>45066</v>
      </c>
      <c r="AR2151" s="2">
        <f t="shared" si="370"/>
        <v>45066</v>
      </c>
      <c r="AS2151" s="1" t="str">
        <f t="shared" si="371"/>
        <v>12:30:02</v>
      </c>
      <c r="AT2151" s="1" t="str">
        <f t="shared" si="372"/>
        <v>Week-3</v>
      </c>
      <c r="AU2151" s="3">
        <f t="shared" si="373"/>
        <v>0.5</v>
      </c>
      <c r="AW2151">
        <v>8.3333333333333329E-2</v>
      </c>
      <c r="AX2151">
        <v>51.999999999999993</v>
      </c>
      <c r="AY2151">
        <v>79.283333333333346</v>
      </c>
    </row>
    <row r="2152" spans="1:51" x14ac:dyDescent="0.25">
      <c r="A2152">
        <v>10315</v>
      </c>
      <c r="B2152" t="s">
        <v>41</v>
      </c>
      <c r="C2152" t="s">
        <v>60</v>
      </c>
      <c r="D2152" t="s">
        <v>43</v>
      </c>
      <c r="E2152" t="s">
        <v>3283</v>
      </c>
      <c r="F2152" t="s">
        <v>3284</v>
      </c>
      <c r="G2152" t="s">
        <v>46</v>
      </c>
      <c r="H2152" t="s">
        <v>47</v>
      </c>
      <c r="I2152" t="s">
        <v>47</v>
      </c>
      <c r="J2152" t="s">
        <v>112</v>
      </c>
      <c r="K2152" t="s">
        <v>104</v>
      </c>
      <c r="L2152" t="s">
        <v>50</v>
      </c>
      <c r="M2152" t="s">
        <v>122</v>
      </c>
      <c r="N2152">
        <v>19</v>
      </c>
      <c r="O2152" t="s">
        <v>48</v>
      </c>
      <c r="P2152" t="s">
        <v>52</v>
      </c>
      <c r="T2152" t="s">
        <v>105</v>
      </c>
      <c r="V2152" t="s">
        <v>48</v>
      </c>
      <c r="W2152" t="s">
        <v>54</v>
      </c>
      <c r="X2152" t="s">
        <v>1114</v>
      </c>
      <c r="Y2152" t="s">
        <v>54</v>
      </c>
      <c r="Z2152" t="s">
        <v>3285</v>
      </c>
      <c r="AA2152" t="s">
        <v>54</v>
      </c>
      <c r="AB2152" t="s">
        <v>57</v>
      </c>
      <c r="AC2152" t="s">
        <v>3286</v>
      </c>
      <c r="AH2152">
        <f t="shared" si="363"/>
        <v>0</v>
      </c>
      <c r="AI2152">
        <f t="shared" si="364"/>
        <v>1</v>
      </c>
      <c r="AJ2152" t="str">
        <f t="shared" si="365"/>
        <v/>
      </c>
      <c r="AK2152">
        <v>1</v>
      </c>
      <c r="AL2152" s="8">
        <f t="shared" si="366"/>
        <v>19</v>
      </c>
      <c r="AM2152" s="8">
        <f t="shared" si="367"/>
        <v>0.30000000000000004</v>
      </c>
      <c r="AN2152" s="8">
        <f t="shared" si="368"/>
        <v>288.63333333333333</v>
      </c>
      <c r="AO2152" s="8">
        <f>Table1[[#This Row],[L1 Worked Time]]+Table1[[#This Row],[Idle Time]]+Table1[[#This Row],[L1 Pend Time]]</f>
        <v>307.93333333333334</v>
      </c>
      <c r="AP2152" s="1" t="str">
        <f t="shared" si="369"/>
        <v>Sat</v>
      </c>
      <c r="AQ2152" s="6">
        <f>INT(Table1[[#This Row],[Create Date]])</f>
        <v>45066</v>
      </c>
      <c r="AR2152" s="2">
        <f t="shared" si="370"/>
        <v>45066</v>
      </c>
      <c r="AS2152" s="1" t="str">
        <f t="shared" si="371"/>
        <v>10:30:02</v>
      </c>
      <c r="AT2152" s="1" t="str">
        <f t="shared" si="372"/>
        <v>Week-3</v>
      </c>
      <c r="AU2152" s="3">
        <f t="shared" si="373"/>
        <v>0.41666666666666663</v>
      </c>
      <c r="AW2152">
        <v>0.30000000000000004</v>
      </c>
      <c r="AX2152">
        <v>19</v>
      </c>
      <c r="AY2152">
        <v>288.63333333333333</v>
      </c>
    </row>
    <row r="2153" spans="1:51" x14ac:dyDescent="0.25">
      <c r="A2153">
        <v>10314</v>
      </c>
      <c r="B2153" t="s">
        <v>41</v>
      </c>
      <c r="C2153" t="s">
        <v>109</v>
      </c>
      <c r="D2153" t="s">
        <v>43</v>
      </c>
      <c r="E2153" t="s">
        <v>1919</v>
      </c>
      <c r="F2153" t="s">
        <v>3287</v>
      </c>
      <c r="G2153" t="s">
        <v>129</v>
      </c>
      <c r="H2153" t="s">
        <v>47</v>
      </c>
      <c r="I2153" t="s">
        <v>47</v>
      </c>
      <c r="J2153" t="s">
        <v>112</v>
      </c>
      <c r="K2153" t="s">
        <v>1178</v>
      </c>
      <c r="L2153" t="s">
        <v>50</v>
      </c>
      <c r="M2153" t="s">
        <v>114</v>
      </c>
      <c r="N2153">
        <v>54</v>
      </c>
      <c r="O2153" t="s">
        <v>48</v>
      </c>
      <c r="P2153" t="s">
        <v>52</v>
      </c>
      <c r="T2153" t="s">
        <v>105</v>
      </c>
      <c r="V2153" t="s">
        <v>48</v>
      </c>
      <c r="W2153" t="s">
        <v>54</v>
      </c>
      <c r="X2153" t="s">
        <v>84</v>
      </c>
      <c r="Y2153" t="s">
        <v>54</v>
      </c>
      <c r="Z2153" t="s">
        <v>2960</v>
      </c>
      <c r="AA2153" t="s">
        <v>54</v>
      </c>
      <c r="AB2153" t="s">
        <v>57</v>
      </c>
      <c r="AC2153" t="s">
        <v>3288</v>
      </c>
      <c r="AH2153">
        <f t="shared" si="363"/>
        <v>0</v>
      </c>
      <c r="AI2153">
        <f t="shared" si="364"/>
        <v>1</v>
      </c>
      <c r="AJ2153" t="str">
        <f t="shared" si="365"/>
        <v/>
      </c>
      <c r="AK2153">
        <v>1</v>
      </c>
      <c r="AL2153" s="8">
        <f t="shared" si="366"/>
        <v>54</v>
      </c>
      <c r="AM2153" s="8">
        <f t="shared" si="367"/>
        <v>0.18333333333333332</v>
      </c>
      <c r="AN2153" s="8">
        <f t="shared" si="368"/>
        <v>194.35</v>
      </c>
      <c r="AO2153" s="8">
        <f>Table1[[#This Row],[L1 Worked Time]]+Table1[[#This Row],[Idle Time]]+Table1[[#This Row],[L1 Pend Time]]</f>
        <v>248.53333333333333</v>
      </c>
      <c r="AP2153" s="1" t="str">
        <f t="shared" si="369"/>
        <v>Sat</v>
      </c>
      <c r="AQ2153" s="6">
        <f>INT(Table1[[#This Row],[Create Date]])</f>
        <v>45066</v>
      </c>
      <c r="AR2153" s="2">
        <f t="shared" si="370"/>
        <v>45066</v>
      </c>
      <c r="AS2153" s="1" t="str">
        <f t="shared" si="371"/>
        <v>01:10:13</v>
      </c>
      <c r="AT2153" s="1" t="str">
        <f t="shared" si="372"/>
        <v>Week-3</v>
      </c>
      <c r="AU2153" s="3">
        <f t="shared" si="373"/>
        <v>4.1666666666666664E-2</v>
      </c>
      <c r="AW2153">
        <v>0.18333333333333332</v>
      </c>
      <c r="AX2153">
        <v>54</v>
      </c>
      <c r="AY2153">
        <v>194.35</v>
      </c>
    </row>
    <row r="2154" spans="1:51" x14ac:dyDescent="0.25">
      <c r="A2154">
        <v>10313</v>
      </c>
      <c r="B2154" t="s">
        <v>59</v>
      </c>
      <c r="C2154" t="s">
        <v>60</v>
      </c>
      <c r="D2154" t="s">
        <v>43</v>
      </c>
      <c r="E2154" t="s">
        <v>2886</v>
      </c>
      <c r="F2154" t="s">
        <v>3289</v>
      </c>
      <c r="G2154" t="s">
        <v>129</v>
      </c>
      <c r="H2154" t="s">
        <v>72</v>
      </c>
      <c r="I2154" t="s">
        <v>72</v>
      </c>
      <c r="J2154" t="s">
        <v>48</v>
      </c>
      <c r="K2154" t="s">
        <v>130</v>
      </c>
      <c r="L2154" t="s">
        <v>50</v>
      </c>
      <c r="M2154" t="s">
        <v>114</v>
      </c>
      <c r="N2154">
        <v>32</v>
      </c>
      <c r="O2154" t="s">
        <v>48</v>
      </c>
      <c r="P2154" t="s">
        <v>52</v>
      </c>
      <c r="T2154" t="s">
        <v>105</v>
      </c>
      <c r="V2154" t="s">
        <v>48</v>
      </c>
      <c r="W2154" t="s">
        <v>54</v>
      </c>
      <c r="X2154" t="s">
        <v>194</v>
      </c>
      <c r="Y2154" t="s">
        <v>54</v>
      </c>
      <c r="Z2154" t="s">
        <v>3290</v>
      </c>
      <c r="AA2154" t="s">
        <v>54</v>
      </c>
      <c r="AB2154" t="s">
        <v>57</v>
      </c>
      <c r="AC2154" t="s">
        <v>3291</v>
      </c>
      <c r="AH2154">
        <f t="shared" si="363"/>
        <v>0</v>
      </c>
      <c r="AI2154">
        <f t="shared" si="364"/>
        <v>1</v>
      </c>
      <c r="AJ2154" t="str">
        <f t="shared" si="365"/>
        <v/>
      </c>
      <c r="AK2154">
        <v>1</v>
      </c>
      <c r="AL2154" s="8">
        <f t="shared" si="366"/>
        <v>32</v>
      </c>
      <c r="AM2154" s="8">
        <f t="shared" si="367"/>
        <v>0.25</v>
      </c>
      <c r="AN2154" s="8">
        <f t="shared" si="368"/>
        <v>147.23333333333332</v>
      </c>
      <c r="AO2154" s="8">
        <f>Table1[[#This Row],[L1 Worked Time]]+Table1[[#This Row],[Idle Time]]+Table1[[#This Row],[L1 Pend Time]]</f>
        <v>179.48333333333332</v>
      </c>
      <c r="AP2154" s="1" t="str">
        <f t="shared" si="369"/>
        <v>Sat</v>
      </c>
      <c r="AQ2154" s="6">
        <f>INT(Table1[[#This Row],[Create Date]])</f>
        <v>45066</v>
      </c>
      <c r="AR2154" s="2">
        <f t="shared" si="370"/>
        <v>45066</v>
      </c>
      <c r="AS2154" s="1" t="str">
        <f t="shared" si="371"/>
        <v>00:10:20</v>
      </c>
      <c r="AT2154" s="1" t="str">
        <f t="shared" si="372"/>
        <v>Week-3</v>
      </c>
      <c r="AU2154" s="3">
        <f t="shared" si="373"/>
        <v>0</v>
      </c>
      <c r="AW2154">
        <v>0.25</v>
      </c>
      <c r="AX2154">
        <v>32</v>
      </c>
      <c r="AY2154">
        <v>147.23333333333332</v>
      </c>
    </row>
    <row r="2155" spans="1:51" x14ac:dyDescent="0.25">
      <c r="A2155">
        <v>10319</v>
      </c>
      <c r="B2155" t="s">
        <v>59</v>
      </c>
      <c r="C2155" t="s">
        <v>60</v>
      </c>
      <c r="D2155" t="s">
        <v>43</v>
      </c>
      <c r="E2155" t="s">
        <v>3272</v>
      </c>
      <c r="F2155" t="s">
        <v>3273</v>
      </c>
      <c r="G2155" t="s">
        <v>140</v>
      </c>
      <c r="H2155" t="s">
        <v>63</v>
      </c>
      <c r="I2155" t="s">
        <v>63</v>
      </c>
      <c r="J2155" t="s">
        <v>64</v>
      </c>
      <c r="L2155" t="s">
        <v>50</v>
      </c>
      <c r="M2155" t="s">
        <v>65</v>
      </c>
      <c r="N2155">
        <v>99</v>
      </c>
      <c r="O2155" t="s">
        <v>48</v>
      </c>
      <c r="P2155" t="s">
        <v>66</v>
      </c>
      <c r="Q2155" t="s">
        <v>67</v>
      </c>
      <c r="V2155" t="s">
        <v>48</v>
      </c>
      <c r="W2155" t="s">
        <v>54</v>
      </c>
      <c r="X2155" t="s">
        <v>55</v>
      </c>
      <c r="Y2155" t="s">
        <v>54</v>
      </c>
      <c r="Z2155" t="s">
        <v>3274</v>
      </c>
      <c r="AA2155" t="s">
        <v>54</v>
      </c>
      <c r="AB2155" t="s">
        <v>57</v>
      </c>
      <c r="AC2155" t="s">
        <v>57</v>
      </c>
      <c r="AH2155">
        <f t="shared" si="363"/>
        <v>0</v>
      </c>
      <c r="AI2155">
        <f t="shared" si="364"/>
        <v>1</v>
      </c>
      <c r="AJ2155" t="str">
        <f t="shared" si="365"/>
        <v/>
      </c>
      <c r="AK2155">
        <v>1</v>
      </c>
      <c r="AL2155" s="8">
        <f t="shared" si="366"/>
        <v>99.000000000000014</v>
      </c>
      <c r="AM2155" s="8">
        <f t="shared" si="367"/>
        <v>0.15000000000000002</v>
      </c>
      <c r="AN2155" s="8">
        <f t="shared" si="368"/>
        <v>1.6666666666666666E-2</v>
      </c>
      <c r="AO2155" s="8">
        <f>Table1[[#This Row],[L1 Worked Time]]+Table1[[#This Row],[Idle Time]]+Table1[[#This Row],[L1 Pend Time]]</f>
        <v>99.166666666666686</v>
      </c>
      <c r="AP2155" s="1" t="str">
        <f t="shared" si="369"/>
        <v>Sun</v>
      </c>
      <c r="AQ2155" s="6">
        <f>INT(Table1[[#This Row],[Create Date]])</f>
        <v>45067</v>
      </c>
      <c r="AR2155" s="2">
        <f t="shared" si="370"/>
        <v>45067</v>
      </c>
      <c r="AS2155" s="1" t="str">
        <f t="shared" si="371"/>
        <v>21:20:07</v>
      </c>
      <c r="AT2155" s="1" t="str">
        <f t="shared" si="372"/>
        <v>Week-3</v>
      </c>
      <c r="AU2155" s="3">
        <f t="shared" si="373"/>
        <v>0.875</v>
      </c>
      <c r="AW2155">
        <v>0.15000000000000002</v>
      </c>
      <c r="AX2155">
        <v>99.000000000000014</v>
      </c>
      <c r="AY2155">
        <v>1.6666666666666666E-2</v>
      </c>
    </row>
    <row r="2156" spans="1:51" x14ac:dyDescent="0.25">
      <c r="A2156">
        <v>10318</v>
      </c>
      <c r="B2156" t="s">
        <v>41</v>
      </c>
      <c r="C2156" t="s">
        <v>60</v>
      </c>
      <c r="D2156" t="s">
        <v>43</v>
      </c>
      <c r="E2156" t="s">
        <v>1930</v>
      </c>
      <c r="F2156" t="s">
        <v>3275</v>
      </c>
      <c r="G2156" t="s">
        <v>129</v>
      </c>
      <c r="H2156" t="s">
        <v>47</v>
      </c>
      <c r="I2156" t="s">
        <v>47</v>
      </c>
      <c r="J2156" t="s">
        <v>112</v>
      </c>
      <c r="K2156" t="s">
        <v>104</v>
      </c>
      <c r="L2156" t="s">
        <v>50</v>
      </c>
      <c r="M2156" t="s">
        <v>682</v>
      </c>
      <c r="N2156">
        <v>0</v>
      </c>
      <c r="O2156" t="s">
        <v>48</v>
      </c>
      <c r="P2156" t="s">
        <v>52</v>
      </c>
      <c r="T2156" t="s">
        <v>105</v>
      </c>
      <c r="V2156" t="s">
        <v>48</v>
      </c>
      <c r="W2156" t="s">
        <v>54</v>
      </c>
      <c r="X2156" t="s">
        <v>78</v>
      </c>
      <c r="Y2156" t="s">
        <v>54</v>
      </c>
      <c r="Z2156" t="s">
        <v>917</v>
      </c>
      <c r="AA2156" t="s">
        <v>54</v>
      </c>
      <c r="AB2156" t="s">
        <v>57</v>
      </c>
      <c r="AC2156" t="s">
        <v>3276</v>
      </c>
      <c r="AH2156">
        <f t="shared" si="363"/>
        <v>0</v>
      </c>
      <c r="AI2156">
        <f t="shared" si="364"/>
        <v>1</v>
      </c>
      <c r="AJ2156" t="str">
        <f t="shared" si="365"/>
        <v/>
      </c>
      <c r="AK2156">
        <v>1</v>
      </c>
      <c r="AL2156" s="8">
        <f t="shared" si="366"/>
        <v>0</v>
      </c>
      <c r="AM2156" s="8">
        <f t="shared" si="367"/>
        <v>0.13333333333333333</v>
      </c>
      <c r="AN2156" s="8">
        <f t="shared" si="368"/>
        <v>73.183333333333323</v>
      </c>
      <c r="AO2156" s="8">
        <f>Table1[[#This Row],[L1 Worked Time]]+Table1[[#This Row],[Idle Time]]+Table1[[#This Row],[L1 Pend Time]]</f>
        <v>73.316666666666663</v>
      </c>
      <c r="AP2156" s="1" t="str">
        <f t="shared" si="369"/>
        <v>Sun</v>
      </c>
      <c r="AQ2156" s="6">
        <f>INT(Table1[[#This Row],[Create Date]])</f>
        <v>45067</v>
      </c>
      <c r="AR2156" s="2">
        <f t="shared" si="370"/>
        <v>45067</v>
      </c>
      <c r="AS2156" s="1" t="str">
        <f t="shared" si="371"/>
        <v>01:50:02</v>
      </c>
      <c r="AT2156" s="1" t="str">
        <f t="shared" si="372"/>
        <v>Week-3</v>
      </c>
      <c r="AU2156" s="3">
        <f t="shared" si="373"/>
        <v>4.1666666666666664E-2</v>
      </c>
      <c r="AW2156">
        <v>0.13333333333333333</v>
      </c>
      <c r="AX2156">
        <v>0</v>
      </c>
      <c r="AY2156">
        <v>73.183333333333323</v>
      </c>
    </row>
    <row r="2157" spans="1:51" x14ac:dyDescent="0.25">
      <c r="A2157">
        <v>10351</v>
      </c>
      <c r="B2157" t="s">
        <v>59</v>
      </c>
      <c r="C2157" t="s">
        <v>60</v>
      </c>
      <c r="D2157" t="s">
        <v>43</v>
      </c>
      <c r="E2157" t="s">
        <v>3173</v>
      </c>
      <c r="F2157" t="s">
        <v>3174</v>
      </c>
      <c r="G2157" t="s">
        <v>46</v>
      </c>
      <c r="H2157" t="s">
        <v>47</v>
      </c>
      <c r="I2157" t="s">
        <v>47</v>
      </c>
      <c r="J2157" t="s">
        <v>64</v>
      </c>
      <c r="L2157" t="s">
        <v>50</v>
      </c>
      <c r="M2157" t="s">
        <v>65</v>
      </c>
      <c r="N2157">
        <v>30</v>
      </c>
      <c r="O2157" t="s">
        <v>48</v>
      </c>
      <c r="P2157" t="s">
        <v>66</v>
      </c>
      <c r="Q2157" t="s">
        <v>147</v>
      </c>
      <c r="V2157" t="s">
        <v>48</v>
      </c>
      <c r="W2157" t="s">
        <v>54</v>
      </c>
      <c r="X2157" t="s">
        <v>142</v>
      </c>
      <c r="Y2157" t="s">
        <v>54</v>
      </c>
      <c r="Z2157" t="s">
        <v>2473</v>
      </c>
      <c r="AA2157" t="s">
        <v>54</v>
      </c>
      <c r="AB2157" t="s">
        <v>57</v>
      </c>
      <c r="AC2157" t="s">
        <v>3175</v>
      </c>
      <c r="AH2157">
        <f t="shared" si="363"/>
        <v>0</v>
      </c>
      <c r="AI2157">
        <f t="shared" si="364"/>
        <v>1</v>
      </c>
      <c r="AJ2157" t="str">
        <f t="shared" si="365"/>
        <v/>
      </c>
      <c r="AK2157">
        <v>1</v>
      </c>
      <c r="AL2157" s="8">
        <f t="shared" si="366"/>
        <v>30</v>
      </c>
      <c r="AM2157" s="8">
        <f t="shared" si="367"/>
        <v>0.1</v>
      </c>
      <c r="AN2157" s="8">
        <f t="shared" si="368"/>
        <v>870.31666666666661</v>
      </c>
      <c r="AO2157" s="8">
        <f>Table1[[#This Row],[L1 Worked Time]]+Table1[[#This Row],[Idle Time]]+Table1[[#This Row],[L1 Pend Time]]</f>
        <v>900.41666666666663</v>
      </c>
      <c r="AP2157" s="1" t="str">
        <f t="shared" si="369"/>
        <v>Mon</v>
      </c>
      <c r="AQ2157" s="6">
        <f>INT(Table1[[#This Row],[Create Date]])</f>
        <v>45068</v>
      </c>
      <c r="AR2157" s="2">
        <f t="shared" si="370"/>
        <v>45068</v>
      </c>
      <c r="AS2157" s="1" t="str">
        <f t="shared" si="371"/>
        <v>23:30:05</v>
      </c>
      <c r="AT2157" s="1" t="str">
        <f t="shared" si="372"/>
        <v>Week-4</v>
      </c>
      <c r="AU2157" s="3">
        <f t="shared" si="373"/>
        <v>0.95833333333333326</v>
      </c>
      <c r="AW2157">
        <v>0.1</v>
      </c>
      <c r="AX2157">
        <v>30</v>
      </c>
      <c r="AY2157">
        <v>870.31666666666661</v>
      </c>
    </row>
    <row r="2158" spans="1:51" x14ac:dyDescent="0.25">
      <c r="A2158">
        <v>10350</v>
      </c>
      <c r="B2158" t="s">
        <v>59</v>
      </c>
      <c r="C2158" t="s">
        <v>60</v>
      </c>
      <c r="D2158" t="s">
        <v>43</v>
      </c>
      <c r="E2158" t="s">
        <v>3176</v>
      </c>
      <c r="F2158" t="s">
        <v>3177</v>
      </c>
      <c r="G2158" t="s">
        <v>46</v>
      </c>
      <c r="H2158" t="s">
        <v>47</v>
      </c>
      <c r="I2158" t="s">
        <v>47</v>
      </c>
      <c r="J2158" t="s">
        <v>64</v>
      </c>
      <c r="L2158" t="s">
        <v>50</v>
      </c>
      <c r="M2158" t="s">
        <v>65</v>
      </c>
      <c r="N2158">
        <v>81</v>
      </c>
      <c r="O2158" t="s">
        <v>48</v>
      </c>
      <c r="P2158" t="s">
        <v>66</v>
      </c>
      <c r="Q2158" t="s">
        <v>147</v>
      </c>
      <c r="V2158" t="s">
        <v>48</v>
      </c>
      <c r="W2158" t="s">
        <v>54</v>
      </c>
      <c r="X2158" t="s">
        <v>89</v>
      </c>
      <c r="Y2158" t="s">
        <v>54</v>
      </c>
      <c r="Z2158" t="s">
        <v>3178</v>
      </c>
      <c r="AA2158" t="s">
        <v>54</v>
      </c>
      <c r="AB2158" t="s">
        <v>57</v>
      </c>
      <c r="AC2158" t="s">
        <v>3179</v>
      </c>
      <c r="AH2158">
        <f t="shared" si="363"/>
        <v>0</v>
      </c>
      <c r="AI2158">
        <f t="shared" si="364"/>
        <v>1</v>
      </c>
      <c r="AJ2158" t="str">
        <f t="shared" si="365"/>
        <v/>
      </c>
      <c r="AK2158">
        <v>1</v>
      </c>
      <c r="AL2158" s="8">
        <f t="shared" si="366"/>
        <v>81</v>
      </c>
      <c r="AM2158" s="8">
        <f t="shared" si="367"/>
        <v>0.16666666666666666</v>
      </c>
      <c r="AN2158" s="8">
        <f t="shared" si="368"/>
        <v>472.01666666666659</v>
      </c>
      <c r="AO2158" s="8">
        <f>Table1[[#This Row],[L1 Worked Time]]+Table1[[#This Row],[Idle Time]]+Table1[[#This Row],[L1 Pend Time]]</f>
        <v>553.18333333333328</v>
      </c>
      <c r="AP2158" s="1" t="str">
        <f t="shared" si="369"/>
        <v>Mon</v>
      </c>
      <c r="AQ2158" s="6">
        <f>INT(Table1[[#This Row],[Create Date]])</f>
        <v>45068</v>
      </c>
      <c r="AR2158" s="2">
        <f t="shared" si="370"/>
        <v>45068</v>
      </c>
      <c r="AS2158" s="1" t="str">
        <f t="shared" si="371"/>
        <v>18:40:05</v>
      </c>
      <c r="AT2158" s="1" t="str">
        <f t="shared" si="372"/>
        <v>Week-4</v>
      </c>
      <c r="AU2158" s="3">
        <f t="shared" si="373"/>
        <v>0.75</v>
      </c>
      <c r="AW2158">
        <v>0.16666666666666666</v>
      </c>
      <c r="AX2158">
        <v>81</v>
      </c>
      <c r="AY2158">
        <v>472.01666666666659</v>
      </c>
    </row>
    <row r="2159" spans="1:51" x14ac:dyDescent="0.25">
      <c r="A2159">
        <v>10349</v>
      </c>
      <c r="B2159" t="s">
        <v>59</v>
      </c>
      <c r="C2159" t="s">
        <v>60</v>
      </c>
      <c r="D2159" t="s">
        <v>43</v>
      </c>
      <c r="E2159" t="s">
        <v>3180</v>
      </c>
      <c r="F2159" t="s">
        <v>3181</v>
      </c>
      <c r="G2159" t="s">
        <v>77</v>
      </c>
      <c r="H2159" t="s">
        <v>47</v>
      </c>
      <c r="I2159" t="s">
        <v>47</v>
      </c>
      <c r="J2159" t="s">
        <v>64</v>
      </c>
      <c r="L2159" t="s">
        <v>50</v>
      </c>
      <c r="M2159" t="s">
        <v>65</v>
      </c>
      <c r="N2159">
        <v>3</v>
      </c>
      <c r="O2159" t="s">
        <v>48</v>
      </c>
      <c r="P2159" t="s">
        <v>66</v>
      </c>
      <c r="Q2159" t="s">
        <v>147</v>
      </c>
      <c r="V2159" t="s">
        <v>48</v>
      </c>
      <c r="W2159" t="s">
        <v>54</v>
      </c>
      <c r="X2159" t="s">
        <v>78</v>
      </c>
      <c r="Y2159" t="s">
        <v>54</v>
      </c>
      <c r="Z2159" t="s">
        <v>3182</v>
      </c>
      <c r="AA2159" t="s">
        <v>54</v>
      </c>
      <c r="AB2159" t="s">
        <v>57</v>
      </c>
      <c r="AC2159" t="s">
        <v>3183</v>
      </c>
      <c r="AH2159">
        <f t="shared" si="363"/>
        <v>0</v>
      </c>
      <c r="AI2159">
        <f t="shared" si="364"/>
        <v>1</v>
      </c>
      <c r="AJ2159" t="str">
        <f t="shared" si="365"/>
        <v/>
      </c>
      <c r="AK2159">
        <v>1</v>
      </c>
      <c r="AL2159" s="8">
        <f t="shared" si="366"/>
        <v>3</v>
      </c>
      <c r="AM2159" s="8">
        <f t="shared" si="367"/>
        <v>0.13333333333333333</v>
      </c>
      <c r="AN2159" s="8">
        <f t="shared" si="368"/>
        <v>383.51666666666671</v>
      </c>
      <c r="AO2159" s="8">
        <f>Table1[[#This Row],[L1 Worked Time]]+Table1[[#This Row],[Idle Time]]+Table1[[#This Row],[L1 Pend Time]]</f>
        <v>386.65000000000003</v>
      </c>
      <c r="AP2159" s="1" t="str">
        <f t="shared" si="369"/>
        <v>Mon</v>
      </c>
      <c r="AQ2159" s="6">
        <f>INT(Table1[[#This Row],[Create Date]])</f>
        <v>45068</v>
      </c>
      <c r="AR2159" s="2">
        <f t="shared" si="370"/>
        <v>45068</v>
      </c>
      <c r="AS2159" s="1" t="str">
        <f t="shared" si="371"/>
        <v>17:50:11</v>
      </c>
      <c r="AT2159" s="1" t="str">
        <f t="shared" si="372"/>
        <v>Week-4</v>
      </c>
      <c r="AU2159" s="3">
        <f t="shared" si="373"/>
        <v>0.70833333333333326</v>
      </c>
      <c r="AW2159">
        <v>0.13333333333333333</v>
      </c>
      <c r="AX2159">
        <v>3</v>
      </c>
      <c r="AY2159">
        <v>383.51666666666671</v>
      </c>
    </row>
    <row r="2160" spans="1:51" x14ac:dyDescent="0.25">
      <c r="A2160">
        <v>10348</v>
      </c>
      <c r="B2160" t="s">
        <v>59</v>
      </c>
      <c r="C2160" t="s">
        <v>60</v>
      </c>
      <c r="D2160" t="s">
        <v>43</v>
      </c>
      <c r="E2160" t="s">
        <v>3184</v>
      </c>
      <c r="F2160" t="s">
        <v>3185</v>
      </c>
      <c r="G2160" t="s">
        <v>77</v>
      </c>
      <c r="H2160" t="s">
        <v>47</v>
      </c>
      <c r="I2160" t="s">
        <v>63</v>
      </c>
      <c r="J2160" t="s">
        <v>64</v>
      </c>
      <c r="L2160" t="s">
        <v>50</v>
      </c>
      <c r="M2160" t="s">
        <v>65</v>
      </c>
      <c r="N2160">
        <v>19</v>
      </c>
      <c r="O2160" t="s">
        <v>48</v>
      </c>
      <c r="P2160" t="s">
        <v>66</v>
      </c>
      <c r="Q2160" t="s">
        <v>317</v>
      </c>
      <c r="V2160" t="s">
        <v>48</v>
      </c>
      <c r="W2160" t="s">
        <v>54</v>
      </c>
      <c r="X2160" t="s">
        <v>78</v>
      </c>
      <c r="Y2160" t="s">
        <v>54</v>
      </c>
      <c r="Z2160" t="s">
        <v>3186</v>
      </c>
      <c r="AA2160" t="s">
        <v>54</v>
      </c>
      <c r="AB2160" t="s">
        <v>57</v>
      </c>
      <c r="AC2160" t="s">
        <v>3187</v>
      </c>
      <c r="AH2160">
        <f t="shared" si="363"/>
        <v>0</v>
      </c>
      <c r="AI2160">
        <f t="shared" si="364"/>
        <v>0</v>
      </c>
      <c r="AJ2160">
        <f t="shared" si="365"/>
        <v>1</v>
      </c>
      <c r="AK2160">
        <v>1</v>
      </c>
      <c r="AL2160" s="8">
        <f t="shared" si="366"/>
        <v>19</v>
      </c>
      <c r="AM2160" s="8">
        <f t="shared" si="367"/>
        <v>0.13333333333333333</v>
      </c>
      <c r="AN2160" s="8">
        <f t="shared" si="368"/>
        <v>191.65000000000003</v>
      </c>
      <c r="AO2160" s="8">
        <f>Table1[[#This Row],[L1 Worked Time]]+Table1[[#This Row],[Idle Time]]+Table1[[#This Row],[L1 Pend Time]]</f>
        <v>210.78333333333336</v>
      </c>
      <c r="AP2160" s="1" t="str">
        <f t="shared" si="369"/>
        <v>Mon</v>
      </c>
      <c r="AQ2160" s="6">
        <f>INT(Table1[[#This Row],[Create Date]])</f>
        <v>45068</v>
      </c>
      <c r="AR2160" s="2">
        <f t="shared" si="370"/>
        <v>45068</v>
      </c>
      <c r="AS2160" s="1" t="str">
        <f t="shared" si="371"/>
        <v>17:40:05</v>
      </c>
      <c r="AT2160" s="1" t="str">
        <f t="shared" si="372"/>
        <v>Week-4</v>
      </c>
      <c r="AU2160" s="3">
        <f t="shared" si="373"/>
        <v>0.70833333333333326</v>
      </c>
      <c r="AW2160">
        <v>0.13333333333333333</v>
      </c>
      <c r="AX2160">
        <v>19</v>
      </c>
      <c r="AY2160">
        <v>191.65000000000003</v>
      </c>
    </row>
    <row r="2161" spans="1:51" x14ac:dyDescent="0.25">
      <c r="A2161">
        <v>10347</v>
      </c>
      <c r="B2161" t="s">
        <v>41</v>
      </c>
      <c r="C2161" t="s">
        <v>60</v>
      </c>
      <c r="D2161" t="s">
        <v>43</v>
      </c>
      <c r="E2161" t="s">
        <v>175</v>
      </c>
      <c r="F2161" t="s">
        <v>3188</v>
      </c>
      <c r="G2161" t="s">
        <v>77</v>
      </c>
      <c r="H2161" t="s">
        <v>47</v>
      </c>
      <c r="I2161" t="s">
        <v>47</v>
      </c>
      <c r="J2161" t="s">
        <v>112</v>
      </c>
      <c r="K2161" t="s">
        <v>177</v>
      </c>
      <c r="L2161" t="s">
        <v>50</v>
      </c>
      <c r="M2161" t="s">
        <v>114</v>
      </c>
      <c r="N2161">
        <v>95</v>
      </c>
      <c r="O2161" t="s">
        <v>48</v>
      </c>
      <c r="P2161" t="s">
        <v>52</v>
      </c>
      <c r="T2161" t="s">
        <v>105</v>
      </c>
      <c r="V2161" t="s">
        <v>48</v>
      </c>
      <c r="W2161" t="s">
        <v>54</v>
      </c>
      <c r="X2161" t="s">
        <v>84</v>
      </c>
      <c r="Y2161" t="s">
        <v>54</v>
      </c>
      <c r="Z2161" t="s">
        <v>3189</v>
      </c>
      <c r="AA2161" t="s">
        <v>54</v>
      </c>
      <c r="AB2161" t="s">
        <v>57</v>
      </c>
      <c r="AC2161" t="s">
        <v>3190</v>
      </c>
      <c r="AH2161">
        <f t="shared" si="363"/>
        <v>0</v>
      </c>
      <c r="AI2161">
        <f t="shared" si="364"/>
        <v>1</v>
      </c>
      <c r="AJ2161" t="str">
        <f t="shared" si="365"/>
        <v/>
      </c>
      <c r="AK2161">
        <v>1</v>
      </c>
      <c r="AL2161" s="8">
        <f t="shared" si="366"/>
        <v>95</v>
      </c>
      <c r="AM2161" s="8">
        <f t="shared" si="367"/>
        <v>0.18333333333333332</v>
      </c>
      <c r="AN2161" s="8">
        <f t="shared" si="368"/>
        <v>5.1166666666666663</v>
      </c>
      <c r="AO2161" s="8">
        <f>Table1[[#This Row],[L1 Worked Time]]+Table1[[#This Row],[Idle Time]]+Table1[[#This Row],[L1 Pend Time]]</f>
        <v>100.3</v>
      </c>
      <c r="AP2161" s="1" t="str">
        <f t="shared" si="369"/>
        <v>Mon</v>
      </c>
      <c r="AQ2161" s="6">
        <f>INT(Table1[[#This Row],[Create Date]])</f>
        <v>45068</v>
      </c>
      <c r="AR2161" s="2">
        <f t="shared" si="370"/>
        <v>45068</v>
      </c>
      <c r="AS2161" s="1" t="str">
        <f t="shared" si="371"/>
        <v>17:30:05</v>
      </c>
      <c r="AT2161" s="1" t="str">
        <f t="shared" si="372"/>
        <v>Week-4</v>
      </c>
      <c r="AU2161" s="3">
        <f t="shared" si="373"/>
        <v>0.70833333333333326</v>
      </c>
      <c r="AW2161">
        <v>0.18333333333333332</v>
      </c>
      <c r="AX2161">
        <v>95</v>
      </c>
      <c r="AY2161">
        <v>5.1166666666666663</v>
      </c>
    </row>
    <row r="2162" spans="1:51" x14ac:dyDescent="0.25">
      <c r="A2162">
        <v>10346</v>
      </c>
      <c r="B2162" t="s">
        <v>59</v>
      </c>
      <c r="C2162" t="s">
        <v>60</v>
      </c>
      <c r="D2162" t="s">
        <v>43</v>
      </c>
      <c r="E2162" t="s">
        <v>3191</v>
      </c>
      <c r="F2162" t="s">
        <v>3188</v>
      </c>
      <c r="G2162" t="s">
        <v>77</v>
      </c>
      <c r="H2162" t="s">
        <v>47</v>
      </c>
      <c r="I2162" t="s">
        <v>63</v>
      </c>
      <c r="J2162" t="s">
        <v>64</v>
      </c>
      <c r="L2162" t="s">
        <v>50</v>
      </c>
      <c r="M2162" t="s">
        <v>65</v>
      </c>
      <c r="N2162">
        <v>36</v>
      </c>
      <c r="O2162" t="s">
        <v>48</v>
      </c>
      <c r="P2162" t="s">
        <v>66</v>
      </c>
      <c r="Q2162" t="s">
        <v>317</v>
      </c>
      <c r="V2162" t="s">
        <v>48</v>
      </c>
      <c r="W2162" t="s">
        <v>54</v>
      </c>
      <c r="X2162" t="s">
        <v>55</v>
      </c>
      <c r="Y2162" t="s">
        <v>54</v>
      </c>
      <c r="Z2162" t="s">
        <v>3192</v>
      </c>
      <c r="AA2162" t="s">
        <v>54</v>
      </c>
      <c r="AB2162" t="s">
        <v>57</v>
      </c>
      <c r="AC2162" t="s">
        <v>3193</v>
      </c>
      <c r="AH2162">
        <f t="shared" si="363"/>
        <v>0</v>
      </c>
      <c r="AI2162">
        <f t="shared" si="364"/>
        <v>0</v>
      </c>
      <c r="AJ2162">
        <f t="shared" si="365"/>
        <v>1</v>
      </c>
      <c r="AK2162">
        <v>1</v>
      </c>
      <c r="AL2162" s="8">
        <f t="shared" si="366"/>
        <v>36</v>
      </c>
      <c r="AM2162" s="8">
        <f t="shared" si="367"/>
        <v>0.15000000000000002</v>
      </c>
      <c r="AN2162" s="8">
        <f t="shared" si="368"/>
        <v>127.86666666666667</v>
      </c>
      <c r="AO2162" s="8">
        <f>Table1[[#This Row],[L1 Worked Time]]+Table1[[#This Row],[Idle Time]]+Table1[[#This Row],[L1 Pend Time]]</f>
        <v>164.01666666666668</v>
      </c>
      <c r="AP2162" s="1" t="str">
        <f t="shared" si="369"/>
        <v>Mon</v>
      </c>
      <c r="AQ2162" s="6">
        <f>INT(Table1[[#This Row],[Create Date]])</f>
        <v>45068</v>
      </c>
      <c r="AR2162" s="2">
        <f t="shared" si="370"/>
        <v>45068</v>
      </c>
      <c r="AS2162" s="1" t="str">
        <f t="shared" si="371"/>
        <v>17:30:05</v>
      </c>
      <c r="AT2162" s="1" t="str">
        <f t="shared" si="372"/>
        <v>Week-4</v>
      </c>
      <c r="AU2162" s="3">
        <f t="shared" si="373"/>
        <v>0.70833333333333326</v>
      </c>
      <c r="AW2162">
        <v>0.15000000000000002</v>
      </c>
      <c r="AX2162">
        <v>36</v>
      </c>
      <c r="AY2162">
        <v>127.86666666666667</v>
      </c>
    </row>
    <row r="2163" spans="1:51" x14ac:dyDescent="0.25">
      <c r="A2163">
        <v>10345</v>
      </c>
      <c r="B2163" t="s">
        <v>41</v>
      </c>
      <c r="C2163" t="s">
        <v>60</v>
      </c>
      <c r="D2163" t="s">
        <v>43</v>
      </c>
      <c r="E2163" t="s">
        <v>110</v>
      </c>
      <c r="F2163" t="s">
        <v>3194</v>
      </c>
      <c r="G2163" t="s">
        <v>120</v>
      </c>
      <c r="H2163" t="s">
        <v>72</v>
      </c>
      <c r="I2163" t="s">
        <v>72</v>
      </c>
      <c r="J2163" t="s">
        <v>112</v>
      </c>
      <c r="K2163" t="s">
        <v>113</v>
      </c>
      <c r="L2163" t="s">
        <v>50</v>
      </c>
      <c r="M2163" t="s">
        <v>114</v>
      </c>
      <c r="N2163">
        <v>63</v>
      </c>
      <c r="O2163" t="s">
        <v>48</v>
      </c>
      <c r="P2163" t="s">
        <v>52</v>
      </c>
      <c r="T2163" t="s">
        <v>105</v>
      </c>
      <c r="V2163" t="s">
        <v>48</v>
      </c>
      <c r="W2163" t="s">
        <v>54</v>
      </c>
      <c r="X2163" t="s">
        <v>148</v>
      </c>
      <c r="Y2163" t="s">
        <v>54</v>
      </c>
      <c r="Z2163" t="s">
        <v>3195</v>
      </c>
      <c r="AA2163" t="s">
        <v>54</v>
      </c>
      <c r="AB2163" t="s">
        <v>57</v>
      </c>
      <c r="AC2163" t="s">
        <v>3196</v>
      </c>
      <c r="AH2163">
        <f t="shared" si="363"/>
        <v>0</v>
      </c>
      <c r="AI2163">
        <f t="shared" si="364"/>
        <v>1</v>
      </c>
      <c r="AJ2163" t="str">
        <f t="shared" si="365"/>
        <v/>
      </c>
      <c r="AK2163">
        <v>1</v>
      </c>
      <c r="AL2163" s="8">
        <f t="shared" si="366"/>
        <v>62.999999999999993</v>
      </c>
      <c r="AM2163" s="8">
        <f t="shared" si="367"/>
        <v>0.11666666666666667</v>
      </c>
      <c r="AN2163" s="8">
        <f t="shared" si="368"/>
        <v>13.8</v>
      </c>
      <c r="AO2163" s="8">
        <f>Table1[[#This Row],[L1 Worked Time]]+Table1[[#This Row],[Idle Time]]+Table1[[#This Row],[L1 Pend Time]]</f>
        <v>76.916666666666657</v>
      </c>
      <c r="AP2163" s="1" t="str">
        <f t="shared" si="369"/>
        <v>Mon</v>
      </c>
      <c r="AQ2163" s="6">
        <f>INT(Table1[[#This Row],[Create Date]])</f>
        <v>45068</v>
      </c>
      <c r="AR2163" s="2">
        <f t="shared" si="370"/>
        <v>45068</v>
      </c>
      <c r="AS2163" s="1" t="str">
        <f t="shared" si="371"/>
        <v>15:40:03</v>
      </c>
      <c r="AT2163" s="1" t="str">
        <f t="shared" si="372"/>
        <v>Week-4</v>
      </c>
      <c r="AU2163" s="3">
        <f t="shared" si="373"/>
        <v>0.625</v>
      </c>
      <c r="AW2163">
        <v>0.11666666666666667</v>
      </c>
      <c r="AX2163">
        <v>62.999999999999993</v>
      </c>
      <c r="AY2163">
        <v>13.8</v>
      </c>
    </row>
    <row r="2164" spans="1:51" x14ac:dyDescent="0.25">
      <c r="A2164">
        <v>10344</v>
      </c>
      <c r="B2164" t="s">
        <v>59</v>
      </c>
      <c r="C2164" t="s">
        <v>60</v>
      </c>
      <c r="D2164" t="s">
        <v>43</v>
      </c>
      <c r="E2164" t="s">
        <v>3197</v>
      </c>
      <c r="F2164" t="s">
        <v>3198</v>
      </c>
      <c r="G2164" t="s">
        <v>82</v>
      </c>
      <c r="H2164" t="s">
        <v>47</v>
      </c>
      <c r="I2164" t="s">
        <v>47</v>
      </c>
      <c r="J2164" t="s">
        <v>64</v>
      </c>
      <c r="L2164" t="s">
        <v>50</v>
      </c>
      <c r="M2164" t="s">
        <v>65</v>
      </c>
      <c r="N2164">
        <v>42</v>
      </c>
      <c r="O2164" t="s">
        <v>48</v>
      </c>
      <c r="P2164" t="s">
        <v>66</v>
      </c>
      <c r="Q2164" t="s">
        <v>147</v>
      </c>
      <c r="V2164" t="s">
        <v>48</v>
      </c>
      <c r="W2164" t="s">
        <v>54</v>
      </c>
      <c r="X2164" t="s">
        <v>78</v>
      </c>
      <c r="Y2164" t="s">
        <v>54</v>
      </c>
      <c r="Z2164" t="s">
        <v>3199</v>
      </c>
      <c r="AA2164" t="s">
        <v>54</v>
      </c>
      <c r="AB2164" t="s">
        <v>57</v>
      </c>
      <c r="AC2164" t="s">
        <v>3200</v>
      </c>
      <c r="AH2164">
        <f t="shared" si="363"/>
        <v>0</v>
      </c>
      <c r="AI2164">
        <f t="shared" si="364"/>
        <v>1</v>
      </c>
      <c r="AJ2164" t="str">
        <f t="shared" si="365"/>
        <v/>
      </c>
      <c r="AK2164">
        <v>1</v>
      </c>
      <c r="AL2164" s="8">
        <f t="shared" si="366"/>
        <v>42</v>
      </c>
      <c r="AM2164" s="8">
        <f t="shared" si="367"/>
        <v>0.13333333333333333</v>
      </c>
      <c r="AN2164" s="8">
        <f t="shared" si="368"/>
        <v>106.88333333333333</v>
      </c>
      <c r="AO2164" s="8">
        <f>Table1[[#This Row],[L1 Worked Time]]+Table1[[#This Row],[Idle Time]]+Table1[[#This Row],[L1 Pend Time]]</f>
        <v>149.01666666666665</v>
      </c>
      <c r="AP2164" s="1" t="str">
        <f t="shared" si="369"/>
        <v>Mon</v>
      </c>
      <c r="AQ2164" s="6">
        <f>INT(Table1[[#This Row],[Create Date]])</f>
        <v>45068</v>
      </c>
      <c r="AR2164" s="2">
        <f t="shared" si="370"/>
        <v>45068</v>
      </c>
      <c r="AS2164" s="1" t="str">
        <f t="shared" si="371"/>
        <v>14:40:17</v>
      </c>
      <c r="AT2164" s="1" t="str">
        <f t="shared" si="372"/>
        <v>Week-4</v>
      </c>
      <c r="AU2164" s="3">
        <f t="shared" si="373"/>
        <v>0.58333333333333326</v>
      </c>
      <c r="AW2164">
        <v>0.13333333333333333</v>
      </c>
      <c r="AX2164">
        <v>42</v>
      </c>
      <c r="AY2164">
        <v>106.88333333333333</v>
      </c>
    </row>
    <row r="2165" spans="1:51" x14ac:dyDescent="0.25">
      <c r="A2165">
        <v>10343</v>
      </c>
      <c r="B2165" t="s">
        <v>59</v>
      </c>
      <c r="C2165" t="s">
        <v>60</v>
      </c>
      <c r="D2165" t="s">
        <v>43</v>
      </c>
      <c r="E2165" t="s">
        <v>3201</v>
      </c>
      <c r="F2165" t="s">
        <v>3198</v>
      </c>
      <c r="G2165" t="s">
        <v>82</v>
      </c>
      <c r="H2165" t="s">
        <v>47</v>
      </c>
      <c r="I2165" t="s">
        <v>47</v>
      </c>
      <c r="J2165" t="s">
        <v>64</v>
      </c>
      <c r="L2165" t="s">
        <v>50</v>
      </c>
      <c r="M2165" t="s">
        <v>65</v>
      </c>
      <c r="N2165">
        <v>45</v>
      </c>
      <c r="O2165" t="s">
        <v>48</v>
      </c>
      <c r="P2165" t="s">
        <v>66</v>
      </c>
      <c r="Q2165" t="s">
        <v>147</v>
      </c>
      <c r="V2165" t="s">
        <v>48</v>
      </c>
      <c r="W2165" t="s">
        <v>54</v>
      </c>
      <c r="X2165" t="s">
        <v>55</v>
      </c>
      <c r="Y2165" t="s">
        <v>54</v>
      </c>
      <c r="Z2165" t="s">
        <v>1725</v>
      </c>
      <c r="AA2165" t="s">
        <v>54</v>
      </c>
      <c r="AB2165" t="s">
        <v>57</v>
      </c>
      <c r="AC2165" t="s">
        <v>864</v>
      </c>
      <c r="AH2165">
        <f t="shared" si="363"/>
        <v>0</v>
      </c>
      <c r="AI2165">
        <f t="shared" si="364"/>
        <v>1</v>
      </c>
      <c r="AJ2165" t="str">
        <f t="shared" si="365"/>
        <v/>
      </c>
      <c r="AK2165">
        <v>1</v>
      </c>
      <c r="AL2165" s="8">
        <f t="shared" si="366"/>
        <v>45</v>
      </c>
      <c r="AM2165" s="8">
        <f t="shared" si="367"/>
        <v>0.15000000000000002</v>
      </c>
      <c r="AN2165" s="8">
        <f t="shared" si="368"/>
        <v>44.483333333333334</v>
      </c>
      <c r="AO2165" s="8">
        <f>Table1[[#This Row],[L1 Worked Time]]+Table1[[#This Row],[Idle Time]]+Table1[[#This Row],[L1 Pend Time]]</f>
        <v>89.633333333333326</v>
      </c>
      <c r="AP2165" s="1" t="str">
        <f t="shared" si="369"/>
        <v>Mon</v>
      </c>
      <c r="AQ2165" s="6">
        <f>INT(Table1[[#This Row],[Create Date]])</f>
        <v>45068</v>
      </c>
      <c r="AR2165" s="2">
        <f t="shared" si="370"/>
        <v>45068</v>
      </c>
      <c r="AS2165" s="1" t="str">
        <f t="shared" si="371"/>
        <v>14:40:17</v>
      </c>
      <c r="AT2165" s="1" t="str">
        <f t="shared" si="372"/>
        <v>Week-4</v>
      </c>
      <c r="AU2165" s="3">
        <f t="shared" si="373"/>
        <v>0.58333333333333326</v>
      </c>
      <c r="AW2165">
        <v>0.15000000000000002</v>
      </c>
      <c r="AX2165">
        <v>45</v>
      </c>
      <c r="AY2165">
        <v>44.483333333333334</v>
      </c>
    </row>
    <row r="2166" spans="1:51" x14ac:dyDescent="0.25">
      <c r="A2166">
        <v>10342</v>
      </c>
      <c r="B2166" t="s">
        <v>41</v>
      </c>
      <c r="C2166" t="s">
        <v>60</v>
      </c>
      <c r="D2166" t="s">
        <v>43</v>
      </c>
      <c r="E2166" t="s">
        <v>110</v>
      </c>
      <c r="F2166" t="s">
        <v>3202</v>
      </c>
      <c r="G2166" t="s">
        <v>2165</v>
      </c>
      <c r="H2166" t="s">
        <v>63</v>
      </c>
      <c r="I2166" t="s">
        <v>63</v>
      </c>
      <c r="J2166" t="s">
        <v>112</v>
      </c>
      <c r="K2166" t="s">
        <v>141</v>
      </c>
      <c r="L2166" t="s">
        <v>50</v>
      </c>
      <c r="M2166" t="s">
        <v>51</v>
      </c>
      <c r="N2166">
        <v>47</v>
      </c>
      <c r="O2166" t="s">
        <v>48</v>
      </c>
      <c r="P2166" t="s">
        <v>52</v>
      </c>
      <c r="T2166" t="s">
        <v>105</v>
      </c>
      <c r="V2166" t="s">
        <v>48</v>
      </c>
      <c r="W2166" t="s">
        <v>54</v>
      </c>
      <c r="X2166" t="s">
        <v>55</v>
      </c>
      <c r="Y2166" t="s">
        <v>54</v>
      </c>
      <c r="Z2166" t="s">
        <v>3203</v>
      </c>
      <c r="AA2166" t="s">
        <v>54</v>
      </c>
      <c r="AB2166" t="s">
        <v>57</v>
      </c>
      <c r="AC2166" t="s">
        <v>521</v>
      </c>
      <c r="AH2166">
        <f t="shared" si="363"/>
        <v>0</v>
      </c>
      <c r="AI2166">
        <f t="shared" si="364"/>
        <v>1</v>
      </c>
      <c r="AJ2166" t="str">
        <f t="shared" si="365"/>
        <v/>
      </c>
      <c r="AK2166">
        <v>1</v>
      </c>
      <c r="AL2166" s="8">
        <f t="shared" si="366"/>
        <v>47</v>
      </c>
      <c r="AM2166" s="8">
        <f t="shared" si="367"/>
        <v>0.15000000000000002</v>
      </c>
      <c r="AN2166" s="8">
        <f t="shared" si="368"/>
        <v>45.066666666666677</v>
      </c>
      <c r="AO2166" s="8">
        <f>Table1[[#This Row],[L1 Worked Time]]+Table1[[#This Row],[Idle Time]]+Table1[[#This Row],[L1 Pend Time]]</f>
        <v>92.216666666666669</v>
      </c>
      <c r="AP2166" s="1" t="str">
        <f t="shared" si="369"/>
        <v>Mon</v>
      </c>
      <c r="AQ2166" s="6">
        <f>INT(Table1[[#This Row],[Create Date]])</f>
        <v>45068</v>
      </c>
      <c r="AR2166" s="2">
        <f t="shared" si="370"/>
        <v>45068</v>
      </c>
      <c r="AS2166" s="1" t="str">
        <f t="shared" si="371"/>
        <v>14:30:04</v>
      </c>
      <c r="AT2166" s="1" t="str">
        <f t="shared" si="372"/>
        <v>Week-4</v>
      </c>
      <c r="AU2166" s="3">
        <f t="shared" si="373"/>
        <v>0.58333333333333326</v>
      </c>
      <c r="AW2166">
        <v>0.15000000000000002</v>
      </c>
      <c r="AX2166">
        <v>47</v>
      </c>
      <c r="AY2166">
        <v>45.066666666666677</v>
      </c>
    </row>
    <row r="2167" spans="1:51" x14ac:dyDescent="0.25">
      <c r="A2167">
        <v>10341</v>
      </c>
      <c r="B2167" t="s">
        <v>117</v>
      </c>
      <c r="C2167" t="s">
        <v>60</v>
      </c>
      <c r="D2167" t="s">
        <v>43</v>
      </c>
      <c r="E2167" t="s">
        <v>217</v>
      </c>
      <c r="F2167" t="s">
        <v>3204</v>
      </c>
      <c r="G2167" t="s">
        <v>181</v>
      </c>
      <c r="H2167" t="s">
        <v>63</v>
      </c>
      <c r="I2167" t="s">
        <v>63</v>
      </c>
      <c r="J2167" t="s">
        <v>112</v>
      </c>
      <c r="K2167" t="s">
        <v>121</v>
      </c>
      <c r="L2167" t="s">
        <v>50</v>
      </c>
      <c r="M2167" t="s">
        <v>114</v>
      </c>
      <c r="N2167">
        <v>61</v>
      </c>
      <c r="O2167" t="s">
        <v>48</v>
      </c>
      <c r="P2167" t="s">
        <v>123</v>
      </c>
      <c r="R2167" t="s">
        <v>124</v>
      </c>
      <c r="V2167" t="s">
        <v>48</v>
      </c>
      <c r="W2167" t="s">
        <v>54</v>
      </c>
      <c r="X2167" t="s">
        <v>871</v>
      </c>
      <c r="Y2167" t="s">
        <v>54</v>
      </c>
      <c r="Z2167" t="s">
        <v>2245</v>
      </c>
      <c r="AA2167" t="s">
        <v>54</v>
      </c>
      <c r="AB2167" t="s">
        <v>57</v>
      </c>
      <c r="AC2167" t="s">
        <v>1114</v>
      </c>
      <c r="AH2167">
        <f t="shared" si="363"/>
        <v>0</v>
      </c>
      <c r="AI2167">
        <f t="shared" si="364"/>
        <v>1</v>
      </c>
      <c r="AJ2167" t="str">
        <f t="shared" si="365"/>
        <v/>
      </c>
      <c r="AK2167">
        <v>1</v>
      </c>
      <c r="AL2167" s="8">
        <f t="shared" si="366"/>
        <v>61</v>
      </c>
      <c r="AM2167" s="8">
        <f t="shared" si="367"/>
        <v>1.8333333333333335</v>
      </c>
      <c r="AN2167" s="8">
        <f t="shared" si="368"/>
        <v>0.30000000000000004</v>
      </c>
      <c r="AO2167" s="8">
        <f>Table1[[#This Row],[L1 Worked Time]]+Table1[[#This Row],[Idle Time]]+Table1[[#This Row],[L1 Pend Time]]</f>
        <v>63.133333333333333</v>
      </c>
      <c r="AP2167" s="1" t="str">
        <f t="shared" si="369"/>
        <v>Mon</v>
      </c>
      <c r="AQ2167" s="6">
        <f>INT(Table1[[#This Row],[Create Date]])</f>
        <v>45068</v>
      </c>
      <c r="AR2167" s="2">
        <f t="shared" si="370"/>
        <v>45068</v>
      </c>
      <c r="AS2167" s="1" t="str">
        <f t="shared" si="371"/>
        <v>14:30:03</v>
      </c>
      <c r="AT2167" s="1" t="str">
        <f t="shared" si="372"/>
        <v>Week-4</v>
      </c>
      <c r="AU2167" s="3">
        <f t="shared" si="373"/>
        <v>0.58333333333333326</v>
      </c>
      <c r="AW2167">
        <v>1.8333333333333335</v>
      </c>
      <c r="AX2167">
        <v>61</v>
      </c>
      <c r="AY2167">
        <v>0.30000000000000004</v>
      </c>
    </row>
    <row r="2168" spans="1:51" x14ac:dyDescent="0.25">
      <c r="A2168">
        <v>10340</v>
      </c>
      <c r="B2168" t="s">
        <v>41</v>
      </c>
      <c r="C2168" t="s">
        <v>60</v>
      </c>
      <c r="D2168" t="s">
        <v>43</v>
      </c>
      <c r="E2168" t="s">
        <v>110</v>
      </c>
      <c r="F2168" t="s">
        <v>3205</v>
      </c>
      <c r="G2168" t="s">
        <v>120</v>
      </c>
      <c r="H2168" t="s">
        <v>72</v>
      </c>
      <c r="I2168" t="s">
        <v>72</v>
      </c>
      <c r="J2168" t="s">
        <v>112</v>
      </c>
      <c r="K2168" t="s">
        <v>113</v>
      </c>
      <c r="L2168" t="s">
        <v>50</v>
      </c>
      <c r="M2168" t="s">
        <v>114</v>
      </c>
      <c r="N2168">
        <v>84</v>
      </c>
      <c r="O2168" t="s">
        <v>48</v>
      </c>
      <c r="P2168" t="s">
        <v>52</v>
      </c>
      <c r="T2168" t="s">
        <v>105</v>
      </c>
      <c r="V2168" t="s">
        <v>48</v>
      </c>
      <c r="W2168" t="s">
        <v>54</v>
      </c>
      <c r="X2168" t="s">
        <v>254</v>
      </c>
      <c r="Y2168" t="s">
        <v>54</v>
      </c>
      <c r="Z2168" t="s">
        <v>3206</v>
      </c>
      <c r="AA2168" t="s">
        <v>54</v>
      </c>
      <c r="AB2168" t="s">
        <v>57</v>
      </c>
      <c r="AC2168" t="s">
        <v>3207</v>
      </c>
      <c r="AH2168">
        <f t="shared" si="363"/>
        <v>0</v>
      </c>
      <c r="AI2168">
        <f t="shared" si="364"/>
        <v>1</v>
      </c>
      <c r="AJ2168" t="str">
        <f t="shared" si="365"/>
        <v/>
      </c>
      <c r="AK2168">
        <v>1</v>
      </c>
      <c r="AL2168" s="8">
        <f t="shared" si="366"/>
        <v>84</v>
      </c>
      <c r="AM2168" s="8">
        <f t="shared" si="367"/>
        <v>0.38333333333333336</v>
      </c>
      <c r="AN2168" s="8">
        <f t="shared" si="368"/>
        <v>79.466666666666669</v>
      </c>
      <c r="AO2168" s="8">
        <f>Table1[[#This Row],[L1 Worked Time]]+Table1[[#This Row],[Idle Time]]+Table1[[#This Row],[L1 Pend Time]]</f>
        <v>163.85000000000002</v>
      </c>
      <c r="AP2168" s="1" t="str">
        <f t="shared" si="369"/>
        <v>Mon</v>
      </c>
      <c r="AQ2168" s="6">
        <f>INT(Table1[[#This Row],[Create Date]])</f>
        <v>45068</v>
      </c>
      <c r="AR2168" s="2">
        <f t="shared" si="370"/>
        <v>45068</v>
      </c>
      <c r="AS2168" s="1" t="str">
        <f t="shared" si="371"/>
        <v>13:10:20</v>
      </c>
      <c r="AT2168" s="1" t="str">
        <f t="shared" si="372"/>
        <v>Week-4</v>
      </c>
      <c r="AU2168" s="3">
        <f t="shared" si="373"/>
        <v>0.54166666666666663</v>
      </c>
      <c r="AW2168">
        <v>0.38333333333333336</v>
      </c>
      <c r="AX2168">
        <v>84</v>
      </c>
      <c r="AY2168">
        <v>79.466666666666669</v>
      </c>
    </row>
    <row r="2169" spans="1:51" x14ac:dyDescent="0.25">
      <c r="A2169">
        <v>10339</v>
      </c>
      <c r="B2169" t="s">
        <v>59</v>
      </c>
      <c r="C2169" t="s">
        <v>60</v>
      </c>
      <c r="D2169" t="s">
        <v>43</v>
      </c>
      <c r="E2169" t="s">
        <v>3208</v>
      </c>
      <c r="F2169" t="s">
        <v>3209</v>
      </c>
      <c r="G2169" t="s">
        <v>82</v>
      </c>
      <c r="H2169" t="s">
        <v>47</v>
      </c>
      <c r="I2169" t="s">
        <v>47</v>
      </c>
      <c r="J2169" t="s">
        <v>64</v>
      </c>
      <c r="L2169" t="s">
        <v>50</v>
      </c>
      <c r="M2169" t="s">
        <v>65</v>
      </c>
      <c r="N2169">
        <v>82</v>
      </c>
      <c r="O2169" t="s">
        <v>48</v>
      </c>
      <c r="P2169" t="s">
        <v>66</v>
      </c>
      <c r="Q2169" t="s">
        <v>147</v>
      </c>
      <c r="V2169" t="s">
        <v>48</v>
      </c>
      <c r="W2169" t="s">
        <v>54</v>
      </c>
      <c r="X2169" t="s">
        <v>917</v>
      </c>
      <c r="Y2169" t="s">
        <v>54</v>
      </c>
      <c r="Z2169" t="s">
        <v>3210</v>
      </c>
      <c r="AA2169" t="s">
        <v>54</v>
      </c>
      <c r="AB2169" t="s">
        <v>57</v>
      </c>
      <c r="AC2169" t="s">
        <v>3211</v>
      </c>
      <c r="AH2169">
        <f t="shared" si="363"/>
        <v>0</v>
      </c>
      <c r="AI2169">
        <f t="shared" si="364"/>
        <v>1</v>
      </c>
      <c r="AJ2169" t="str">
        <f t="shared" si="365"/>
        <v/>
      </c>
      <c r="AK2169">
        <v>1</v>
      </c>
      <c r="AL2169" s="8">
        <f t="shared" si="366"/>
        <v>82</v>
      </c>
      <c r="AM2169" s="8">
        <f t="shared" si="367"/>
        <v>0.43333333333333335</v>
      </c>
      <c r="AN2169" s="8">
        <f t="shared" si="368"/>
        <v>43.283333333333331</v>
      </c>
      <c r="AO2169" s="8">
        <f>Table1[[#This Row],[L1 Worked Time]]+Table1[[#This Row],[Idle Time]]+Table1[[#This Row],[L1 Pend Time]]</f>
        <v>125.71666666666667</v>
      </c>
      <c r="AP2169" s="1" t="str">
        <f t="shared" si="369"/>
        <v>Mon</v>
      </c>
      <c r="AQ2169" s="6">
        <f>INT(Table1[[#This Row],[Create Date]])</f>
        <v>45068</v>
      </c>
      <c r="AR2169" s="2">
        <f t="shared" si="370"/>
        <v>45068</v>
      </c>
      <c r="AS2169" s="1" t="str">
        <f t="shared" si="371"/>
        <v>12:50:11</v>
      </c>
      <c r="AT2169" s="1" t="str">
        <f t="shared" si="372"/>
        <v>Week-4</v>
      </c>
      <c r="AU2169" s="3">
        <f t="shared" si="373"/>
        <v>0.5</v>
      </c>
      <c r="AW2169">
        <v>0.43333333333333335</v>
      </c>
      <c r="AX2169">
        <v>82</v>
      </c>
      <c r="AY2169">
        <v>43.283333333333331</v>
      </c>
    </row>
    <row r="2170" spans="1:51" x14ac:dyDescent="0.25">
      <c r="A2170">
        <v>10338</v>
      </c>
      <c r="B2170" t="s">
        <v>59</v>
      </c>
      <c r="C2170" t="s">
        <v>60</v>
      </c>
      <c r="D2170" t="s">
        <v>43</v>
      </c>
      <c r="E2170" t="s">
        <v>3212</v>
      </c>
      <c r="F2170" t="s">
        <v>3213</v>
      </c>
      <c r="G2170" t="s">
        <v>2165</v>
      </c>
      <c r="H2170" t="s">
        <v>63</v>
      </c>
      <c r="I2170" t="s">
        <v>63</v>
      </c>
      <c r="J2170" t="s">
        <v>64</v>
      </c>
      <c r="L2170" t="s">
        <v>50</v>
      </c>
      <c r="M2170" t="s">
        <v>65</v>
      </c>
      <c r="N2170">
        <v>153</v>
      </c>
      <c r="O2170" t="s">
        <v>48</v>
      </c>
      <c r="P2170" t="s">
        <v>66</v>
      </c>
      <c r="Q2170" t="s">
        <v>67</v>
      </c>
      <c r="V2170" t="s">
        <v>48</v>
      </c>
      <c r="W2170" t="s">
        <v>54</v>
      </c>
      <c r="X2170" t="s">
        <v>55</v>
      </c>
      <c r="Y2170" t="s">
        <v>54</v>
      </c>
      <c r="Z2170" t="s">
        <v>3214</v>
      </c>
      <c r="AA2170" t="s">
        <v>54</v>
      </c>
      <c r="AB2170" t="s">
        <v>57</v>
      </c>
      <c r="AC2170" t="s">
        <v>3215</v>
      </c>
      <c r="AH2170">
        <f t="shared" si="363"/>
        <v>0</v>
      </c>
      <c r="AI2170">
        <f t="shared" si="364"/>
        <v>1</v>
      </c>
      <c r="AJ2170" t="str">
        <f t="shared" si="365"/>
        <v/>
      </c>
      <c r="AK2170">
        <v>1</v>
      </c>
      <c r="AL2170" s="8">
        <f t="shared" si="366"/>
        <v>153</v>
      </c>
      <c r="AM2170" s="8">
        <f t="shared" si="367"/>
        <v>0.15000000000000002</v>
      </c>
      <c r="AN2170" s="8">
        <f t="shared" si="368"/>
        <v>11.533333333333333</v>
      </c>
      <c r="AO2170" s="8">
        <f>Table1[[#This Row],[L1 Worked Time]]+Table1[[#This Row],[Idle Time]]+Table1[[#This Row],[L1 Pend Time]]</f>
        <v>164.68333333333334</v>
      </c>
      <c r="AP2170" s="1" t="str">
        <f t="shared" si="369"/>
        <v>Mon</v>
      </c>
      <c r="AQ2170" s="6">
        <f>INT(Table1[[#This Row],[Create Date]])</f>
        <v>45068</v>
      </c>
      <c r="AR2170" s="2">
        <f t="shared" si="370"/>
        <v>45068</v>
      </c>
      <c r="AS2170" s="1" t="str">
        <f t="shared" si="371"/>
        <v>12:30:05</v>
      </c>
      <c r="AT2170" s="1" t="str">
        <f t="shared" si="372"/>
        <v>Week-4</v>
      </c>
      <c r="AU2170" s="3">
        <f t="shared" si="373"/>
        <v>0.5</v>
      </c>
      <c r="AW2170">
        <v>0.15000000000000002</v>
      </c>
      <c r="AX2170">
        <v>153</v>
      </c>
      <c r="AY2170">
        <v>11.533333333333333</v>
      </c>
    </row>
    <row r="2171" spans="1:51" x14ac:dyDescent="0.25">
      <c r="A2171">
        <v>10337</v>
      </c>
      <c r="B2171" t="s">
        <v>41</v>
      </c>
      <c r="C2171" t="s">
        <v>60</v>
      </c>
      <c r="D2171" t="s">
        <v>43</v>
      </c>
      <c r="E2171" t="s">
        <v>110</v>
      </c>
      <c r="F2171" t="s">
        <v>3216</v>
      </c>
      <c r="G2171" t="s">
        <v>181</v>
      </c>
      <c r="H2171" t="s">
        <v>72</v>
      </c>
      <c r="I2171" t="s">
        <v>72</v>
      </c>
      <c r="J2171" t="s">
        <v>112</v>
      </c>
      <c r="K2171" t="s">
        <v>113</v>
      </c>
      <c r="L2171" t="s">
        <v>50</v>
      </c>
      <c r="M2171" t="s">
        <v>122</v>
      </c>
      <c r="N2171">
        <v>168</v>
      </c>
      <c r="O2171" t="s">
        <v>48</v>
      </c>
      <c r="P2171" t="s">
        <v>52</v>
      </c>
      <c r="T2171" t="s">
        <v>105</v>
      </c>
      <c r="V2171" t="s">
        <v>48</v>
      </c>
      <c r="W2171" t="s">
        <v>54</v>
      </c>
      <c r="X2171" t="s">
        <v>435</v>
      </c>
      <c r="Y2171" t="s">
        <v>54</v>
      </c>
      <c r="Z2171" t="s">
        <v>3217</v>
      </c>
      <c r="AA2171" t="s">
        <v>54</v>
      </c>
      <c r="AB2171" t="s">
        <v>57</v>
      </c>
      <c r="AC2171" t="s">
        <v>3218</v>
      </c>
      <c r="AH2171">
        <f t="shared" si="363"/>
        <v>0</v>
      </c>
      <c r="AI2171">
        <f t="shared" si="364"/>
        <v>1</v>
      </c>
      <c r="AJ2171" t="str">
        <f t="shared" si="365"/>
        <v/>
      </c>
      <c r="AK2171">
        <v>1</v>
      </c>
      <c r="AL2171" s="8">
        <f t="shared" si="366"/>
        <v>168</v>
      </c>
      <c r="AM2171" s="8">
        <f t="shared" si="367"/>
        <v>0.21666666666666667</v>
      </c>
      <c r="AN2171" s="8">
        <f t="shared" si="368"/>
        <v>20.2</v>
      </c>
      <c r="AO2171" s="8">
        <f>Table1[[#This Row],[L1 Worked Time]]+Table1[[#This Row],[Idle Time]]+Table1[[#This Row],[L1 Pend Time]]</f>
        <v>188.41666666666666</v>
      </c>
      <c r="AP2171" s="1" t="str">
        <f t="shared" si="369"/>
        <v>Mon</v>
      </c>
      <c r="AQ2171" s="6">
        <f>INT(Table1[[#This Row],[Create Date]])</f>
        <v>45068</v>
      </c>
      <c r="AR2171" s="2">
        <f t="shared" si="370"/>
        <v>45068</v>
      </c>
      <c r="AS2171" s="1" t="str">
        <f t="shared" si="371"/>
        <v>12:20:16</v>
      </c>
      <c r="AT2171" s="1" t="str">
        <f t="shared" si="372"/>
        <v>Week-4</v>
      </c>
      <c r="AU2171" s="3">
        <f t="shared" si="373"/>
        <v>0.5</v>
      </c>
      <c r="AW2171">
        <v>0.21666666666666667</v>
      </c>
      <c r="AX2171">
        <v>168</v>
      </c>
      <c r="AY2171">
        <v>20.2</v>
      </c>
    </row>
    <row r="2172" spans="1:51" x14ac:dyDescent="0.25">
      <c r="A2172">
        <v>10336</v>
      </c>
      <c r="B2172" t="s">
        <v>59</v>
      </c>
      <c r="C2172" t="s">
        <v>60</v>
      </c>
      <c r="D2172" t="s">
        <v>43</v>
      </c>
      <c r="E2172" t="s">
        <v>3219</v>
      </c>
      <c r="F2172" t="s">
        <v>3220</v>
      </c>
      <c r="G2172" t="s">
        <v>120</v>
      </c>
      <c r="H2172" t="s">
        <v>72</v>
      </c>
      <c r="I2172" t="s">
        <v>72</v>
      </c>
      <c r="J2172" t="s">
        <v>64</v>
      </c>
      <c r="L2172" t="s">
        <v>50</v>
      </c>
      <c r="M2172" t="s">
        <v>65</v>
      </c>
      <c r="N2172">
        <v>48</v>
      </c>
      <c r="O2172" t="s">
        <v>48</v>
      </c>
      <c r="P2172" t="s">
        <v>66</v>
      </c>
      <c r="Q2172" t="s">
        <v>88</v>
      </c>
      <c r="V2172" t="s">
        <v>48</v>
      </c>
      <c r="W2172" t="s">
        <v>54</v>
      </c>
      <c r="X2172" t="s">
        <v>435</v>
      </c>
      <c r="Y2172" t="s">
        <v>54</v>
      </c>
      <c r="Z2172" t="s">
        <v>2181</v>
      </c>
      <c r="AA2172" t="s">
        <v>54</v>
      </c>
      <c r="AB2172" t="s">
        <v>57</v>
      </c>
      <c r="AC2172" t="s">
        <v>3221</v>
      </c>
      <c r="AH2172">
        <f t="shared" si="363"/>
        <v>0</v>
      </c>
      <c r="AI2172">
        <f t="shared" si="364"/>
        <v>1</v>
      </c>
      <c r="AJ2172" t="str">
        <f t="shared" si="365"/>
        <v/>
      </c>
      <c r="AK2172">
        <v>1</v>
      </c>
      <c r="AL2172" s="8">
        <f t="shared" si="366"/>
        <v>48</v>
      </c>
      <c r="AM2172" s="8">
        <f t="shared" si="367"/>
        <v>0.21666666666666667</v>
      </c>
      <c r="AN2172" s="8">
        <f t="shared" si="368"/>
        <v>83.999999999999986</v>
      </c>
      <c r="AO2172" s="8">
        <f>Table1[[#This Row],[L1 Worked Time]]+Table1[[#This Row],[Idle Time]]+Table1[[#This Row],[L1 Pend Time]]</f>
        <v>132.21666666666664</v>
      </c>
      <c r="AP2172" s="1" t="str">
        <f t="shared" si="369"/>
        <v>Mon</v>
      </c>
      <c r="AQ2172" s="6">
        <f>INT(Table1[[#This Row],[Create Date]])</f>
        <v>45068</v>
      </c>
      <c r="AR2172" s="2">
        <f t="shared" si="370"/>
        <v>45068</v>
      </c>
      <c r="AS2172" s="1" t="str">
        <f t="shared" si="371"/>
        <v>11:20:05</v>
      </c>
      <c r="AT2172" s="1" t="str">
        <f t="shared" si="372"/>
        <v>Week-4</v>
      </c>
      <c r="AU2172" s="3">
        <f t="shared" si="373"/>
        <v>0.45833333333333331</v>
      </c>
      <c r="AW2172">
        <v>0.21666666666666667</v>
      </c>
      <c r="AX2172">
        <v>48</v>
      </c>
      <c r="AY2172">
        <v>83.999999999999986</v>
      </c>
    </row>
    <row r="2173" spans="1:51" x14ac:dyDescent="0.25">
      <c r="A2173">
        <v>10335</v>
      </c>
      <c r="B2173" t="s">
        <v>59</v>
      </c>
      <c r="C2173" t="s">
        <v>60</v>
      </c>
      <c r="D2173" t="s">
        <v>43</v>
      </c>
      <c r="E2173" t="s">
        <v>2813</v>
      </c>
      <c r="F2173" t="s">
        <v>3220</v>
      </c>
      <c r="G2173" t="s">
        <v>181</v>
      </c>
      <c r="H2173" t="s">
        <v>72</v>
      </c>
      <c r="I2173" t="s">
        <v>72</v>
      </c>
      <c r="J2173" t="s">
        <v>64</v>
      </c>
      <c r="L2173" t="s">
        <v>50</v>
      </c>
      <c r="M2173" t="s">
        <v>65</v>
      </c>
      <c r="N2173">
        <v>4</v>
      </c>
      <c r="O2173" t="s">
        <v>48</v>
      </c>
      <c r="P2173" t="s">
        <v>66</v>
      </c>
      <c r="Q2173" t="s">
        <v>73</v>
      </c>
      <c r="V2173" t="s">
        <v>48</v>
      </c>
      <c r="W2173" t="s">
        <v>54</v>
      </c>
      <c r="X2173" t="s">
        <v>1114</v>
      </c>
      <c r="Y2173" t="s">
        <v>54</v>
      </c>
      <c r="Z2173" t="s">
        <v>204</v>
      </c>
      <c r="AA2173" t="s">
        <v>54</v>
      </c>
      <c r="AB2173" t="s">
        <v>57</v>
      </c>
      <c r="AC2173" t="s">
        <v>2299</v>
      </c>
      <c r="AH2173">
        <f t="shared" si="363"/>
        <v>0</v>
      </c>
      <c r="AI2173">
        <f t="shared" si="364"/>
        <v>1</v>
      </c>
      <c r="AJ2173" t="str">
        <f t="shared" si="365"/>
        <v/>
      </c>
      <c r="AK2173">
        <v>1</v>
      </c>
      <c r="AL2173" s="8">
        <f t="shared" si="366"/>
        <v>4</v>
      </c>
      <c r="AM2173" s="8">
        <f t="shared" si="367"/>
        <v>0.30000000000000004</v>
      </c>
      <c r="AN2173" s="8">
        <f t="shared" si="368"/>
        <v>71.416666666666671</v>
      </c>
      <c r="AO2173" s="8">
        <f>Table1[[#This Row],[L1 Worked Time]]+Table1[[#This Row],[Idle Time]]+Table1[[#This Row],[L1 Pend Time]]</f>
        <v>75.716666666666669</v>
      </c>
      <c r="AP2173" s="1" t="str">
        <f t="shared" si="369"/>
        <v>Mon</v>
      </c>
      <c r="AQ2173" s="6">
        <f>INT(Table1[[#This Row],[Create Date]])</f>
        <v>45068</v>
      </c>
      <c r="AR2173" s="2">
        <f t="shared" si="370"/>
        <v>45068</v>
      </c>
      <c r="AS2173" s="1" t="str">
        <f t="shared" si="371"/>
        <v>11:20:05</v>
      </c>
      <c r="AT2173" s="1" t="str">
        <f t="shared" si="372"/>
        <v>Week-4</v>
      </c>
      <c r="AU2173" s="3">
        <f t="shared" si="373"/>
        <v>0.45833333333333331</v>
      </c>
      <c r="AW2173">
        <v>0.30000000000000004</v>
      </c>
      <c r="AX2173">
        <v>4</v>
      </c>
      <c r="AY2173">
        <v>71.416666666666671</v>
      </c>
    </row>
    <row r="2174" spans="1:51" x14ac:dyDescent="0.25">
      <c r="A2174">
        <v>10334</v>
      </c>
      <c r="B2174" t="s">
        <v>41</v>
      </c>
      <c r="C2174" t="s">
        <v>60</v>
      </c>
      <c r="D2174" t="s">
        <v>43</v>
      </c>
      <c r="E2174" t="s">
        <v>150</v>
      </c>
      <c r="F2174" t="s">
        <v>3222</v>
      </c>
      <c r="G2174" t="s">
        <v>82</v>
      </c>
      <c r="H2174" t="s">
        <v>47</v>
      </c>
      <c r="I2174" t="s">
        <v>47</v>
      </c>
      <c r="J2174" t="s">
        <v>112</v>
      </c>
      <c r="K2174" t="s">
        <v>2614</v>
      </c>
      <c r="L2174" t="s">
        <v>50</v>
      </c>
      <c r="M2174" t="s">
        <v>114</v>
      </c>
      <c r="N2174">
        <v>3</v>
      </c>
      <c r="O2174" t="s">
        <v>48</v>
      </c>
      <c r="P2174" t="s">
        <v>66</v>
      </c>
      <c r="Q2174" t="s">
        <v>147</v>
      </c>
      <c r="V2174" t="s">
        <v>48</v>
      </c>
      <c r="W2174" t="s">
        <v>54</v>
      </c>
      <c r="X2174" t="s">
        <v>55</v>
      </c>
      <c r="Y2174" t="s">
        <v>54</v>
      </c>
      <c r="Z2174" t="s">
        <v>3223</v>
      </c>
      <c r="AA2174" t="s">
        <v>54</v>
      </c>
      <c r="AB2174" t="s">
        <v>57</v>
      </c>
      <c r="AC2174" t="s">
        <v>3224</v>
      </c>
      <c r="AH2174">
        <f t="shared" si="363"/>
        <v>0</v>
      </c>
      <c r="AI2174">
        <f t="shared" si="364"/>
        <v>1</v>
      </c>
      <c r="AJ2174" t="str">
        <f t="shared" si="365"/>
        <v/>
      </c>
      <c r="AK2174">
        <v>1</v>
      </c>
      <c r="AL2174" s="8">
        <f t="shared" si="366"/>
        <v>3</v>
      </c>
      <c r="AM2174" s="8">
        <f t="shared" si="367"/>
        <v>0.15000000000000002</v>
      </c>
      <c r="AN2174" s="8">
        <f t="shared" si="368"/>
        <v>118.56666666666666</v>
      </c>
      <c r="AO2174" s="8">
        <f>Table1[[#This Row],[L1 Worked Time]]+Table1[[#This Row],[Idle Time]]+Table1[[#This Row],[L1 Pend Time]]</f>
        <v>121.71666666666667</v>
      </c>
      <c r="AP2174" s="1" t="str">
        <f t="shared" si="369"/>
        <v>Mon</v>
      </c>
      <c r="AQ2174" s="6">
        <f>INT(Table1[[#This Row],[Create Date]])</f>
        <v>45068</v>
      </c>
      <c r="AR2174" s="2">
        <f t="shared" si="370"/>
        <v>45068</v>
      </c>
      <c r="AS2174" s="1" t="str">
        <f t="shared" si="371"/>
        <v>10:30:03</v>
      </c>
      <c r="AT2174" s="1" t="str">
        <f t="shared" si="372"/>
        <v>Week-4</v>
      </c>
      <c r="AU2174" s="3">
        <f t="shared" si="373"/>
        <v>0.41666666666666663</v>
      </c>
      <c r="AW2174">
        <v>0.15000000000000002</v>
      </c>
      <c r="AX2174">
        <v>3</v>
      </c>
      <c r="AY2174">
        <v>118.56666666666666</v>
      </c>
    </row>
    <row r="2175" spans="1:51" x14ac:dyDescent="0.25">
      <c r="A2175">
        <v>10333</v>
      </c>
      <c r="B2175" t="s">
        <v>59</v>
      </c>
      <c r="C2175" t="s">
        <v>60</v>
      </c>
      <c r="D2175" t="s">
        <v>43</v>
      </c>
      <c r="E2175" t="s">
        <v>3225</v>
      </c>
      <c r="F2175" t="s">
        <v>3226</v>
      </c>
      <c r="G2175" t="s">
        <v>2165</v>
      </c>
      <c r="H2175" t="s">
        <v>63</v>
      </c>
      <c r="I2175" t="s">
        <v>63</v>
      </c>
      <c r="J2175" t="s">
        <v>64</v>
      </c>
      <c r="L2175" t="s">
        <v>50</v>
      </c>
      <c r="M2175" t="s">
        <v>65</v>
      </c>
      <c r="N2175">
        <v>101</v>
      </c>
      <c r="O2175" t="s">
        <v>48</v>
      </c>
      <c r="P2175" t="s">
        <v>66</v>
      </c>
      <c r="Q2175" t="s">
        <v>67</v>
      </c>
      <c r="V2175" t="s">
        <v>48</v>
      </c>
      <c r="W2175" t="s">
        <v>54</v>
      </c>
      <c r="X2175" t="s">
        <v>3227</v>
      </c>
      <c r="Y2175" t="s">
        <v>54</v>
      </c>
      <c r="Z2175" t="s">
        <v>3228</v>
      </c>
      <c r="AA2175" t="s">
        <v>54</v>
      </c>
      <c r="AB2175" t="s">
        <v>57</v>
      </c>
      <c r="AC2175" t="s">
        <v>57</v>
      </c>
      <c r="AH2175">
        <f t="shared" si="363"/>
        <v>0</v>
      </c>
      <c r="AI2175">
        <f t="shared" si="364"/>
        <v>1</v>
      </c>
      <c r="AJ2175" t="str">
        <f t="shared" si="365"/>
        <v/>
      </c>
      <c r="AK2175">
        <v>1</v>
      </c>
      <c r="AL2175" s="8">
        <f t="shared" si="366"/>
        <v>101</v>
      </c>
      <c r="AM2175" s="8">
        <f t="shared" si="367"/>
        <v>5.7166666666666668</v>
      </c>
      <c r="AN2175" s="8">
        <f t="shared" si="368"/>
        <v>1.6666666666666666E-2</v>
      </c>
      <c r="AO2175" s="8">
        <f>Table1[[#This Row],[L1 Worked Time]]+Table1[[#This Row],[Idle Time]]+Table1[[#This Row],[L1 Pend Time]]</f>
        <v>106.73333333333333</v>
      </c>
      <c r="AP2175" s="1" t="str">
        <f t="shared" si="369"/>
        <v>Mon</v>
      </c>
      <c r="AQ2175" s="6">
        <f>INT(Table1[[#This Row],[Create Date]])</f>
        <v>45068</v>
      </c>
      <c r="AR2175" s="2">
        <f t="shared" si="370"/>
        <v>45068</v>
      </c>
      <c r="AS2175" s="1" t="str">
        <f t="shared" si="371"/>
        <v>09:50:06</v>
      </c>
      <c r="AT2175" s="1" t="str">
        <f t="shared" si="372"/>
        <v>Week-4</v>
      </c>
      <c r="AU2175" s="3">
        <f t="shared" si="373"/>
        <v>0.375</v>
      </c>
      <c r="AW2175">
        <v>5.7166666666666668</v>
      </c>
      <c r="AX2175">
        <v>101</v>
      </c>
      <c r="AY2175">
        <v>1.6666666666666666E-2</v>
      </c>
    </row>
    <row r="2176" spans="1:51" x14ac:dyDescent="0.25">
      <c r="A2176">
        <v>10332</v>
      </c>
      <c r="B2176" t="s">
        <v>117</v>
      </c>
      <c r="C2176" t="s">
        <v>109</v>
      </c>
      <c r="D2176" t="s">
        <v>43</v>
      </c>
      <c r="E2176" t="s">
        <v>3229</v>
      </c>
      <c r="F2176" t="s">
        <v>3230</v>
      </c>
      <c r="G2176" t="s">
        <v>82</v>
      </c>
      <c r="H2176" t="s">
        <v>47</v>
      </c>
      <c r="I2176" t="s">
        <v>47</v>
      </c>
      <c r="J2176" t="s">
        <v>3231</v>
      </c>
      <c r="L2176" t="s">
        <v>50</v>
      </c>
      <c r="M2176" t="s">
        <v>65</v>
      </c>
      <c r="N2176">
        <v>101</v>
      </c>
      <c r="O2176" t="s">
        <v>48</v>
      </c>
      <c r="P2176" t="s">
        <v>66</v>
      </c>
      <c r="Q2176" t="s">
        <v>147</v>
      </c>
      <c r="V2176" t="s">
        <v>282</v>
      </c>
      <c r="W2176" t="s">
        <v>54</v>
      </c>
      <c r="X2176" t="s">
        <v>55</v>
      </c>
      <c r="Y2176" t="s">
        <v>54</v>
      </c>
      <c r="Z2176" t="s">
        <v>3232</v>
      </c>
      <c r="AA2176" t="s">
        <v>54</v>
      </c>
      <c r="AB2176" t="s">
        <v>57</v>
      </c>
      <c r="AC2176" t="s">
        <v>3233</v>
      </c>
      <c r="AH2176">
        <f t="shared" si="363"/>
        <v>1</v>
      </c>
      <c r="AI2176">
        <f t="shared" si="364"/>
        <v>1</v>
      </c>
      <c r="AJ2176" t="str">
        <f t="shared" si="365"/>
        <v/>
      </c>
      <c r="AK2176">
        <v>1</v>
      </c>
      <c r="AL2176" s="8">
        <f t="shared" si="366"/>
        <v>101</v>
      </c>
      <c r="AM2176" s="8">
        <f t="shared" si="367"/>
        <v>0.15000000000000002</v>
      </c>
      <c r="AN2176" s="8">
        <f t="shared" si="368"/>
        <v>58.083333333333336</v>
      </c>
      <c r="AO2176" s="8">
        <f>Table1[[#This Row],[L1 Worked Time]]+Table1[[#This Row],[Idle Time]]+Table1[[#This Row],[L1 Pend Time]]</f>
        <v>159.23333333333335</v>
      </c>
      <c r="AP2176" s="1" t="str">
        <f t="shared" si="369"/>
        <v>Mon</v>
      </c>
      <c r="AQ2176" s="6">
        <f>INT(Table1[[#This Row],[Create Date]])</f>
        <v>45068</v>
      </c>
      <c r="AR2176" s="2">
        <f t="shared" si="370"/>
        <v>45068</v>
      </c>
      <c r="AS2176" s="1" t="str">
        <f t="shared" si="371"/>
        <v>08:50:05</v>
      </c>
      <c r="AT2176" s="1" t="str">
        <f t="shared" si="372"/>
        <v>Week-4</v>
      </c>
      <c r="AU2176" s="3">
        <f t="shared" si="373"/>
        <v>0.33333333333333331</v>
      </c>
      <c r="AW2176">
        <v>0.15000000000000002</v>
      </c>
      <c r="AX2176">
        <v>101</v>
      </c>
      <c r="AY2176">
        <v>58.083333333333336</v>
      </c>
    </row>
    <row r="2177" spans="1:51" x14ac:dyDescent="0.25">
      <c r="A2177">
        <v>10331</v>
      </c>
      <c r="B2177" t="s">
        <v>59</v>
      </c>
      <c r="C2177" t="s">
        <v>60</v>
      </c>
      <c r="D2177" t="s">
        <v>43</v>
      </c>
      <c r="E2177" t="s">
        <v>3234</v>
      </c>
      <c r="F2177" t="s">
        <v>3235</v>
      </c>
      <c r="G2177" t="s">
        <v>46</v>
      </c>
      <c r="H2177" t="s">
        <v>47</v>
      </c>
      <c r="I2177" t="s">
        <v>47</v>
      </c>
      <c r="J2177" t="s">
        <v>64</v>
      </c>
      <c r="L2177" t="s">
        <v>50</v>
      </c>
      <c r="M2177" t="s">
        <v>65</v>
      </c>
      <c r="N2177">
        <v>9</v>
      </c>
      <c r="O2177" t="s">
        <v>48</v>
      </c>
      <c r="P2177" t="s">
        <v>66</v>
      </c>
      <c r="Q2177" t="s">
        <v>147</v>
      </c>
      <c r="V2177" t="s">
        <v>48</v>
      </c>
      <c r="W2177" t="s">
        <v>54</v>
      </c>
      <c r="X2177" t="s">
        <v>194</v>
      </c>
      <c r="Y2177" t="s">
        <v>54</v>
      </c>
      <c r="Z2177" t="s">
        <v>3236</v>
      </c>
      <c r="AA2177" t="s">
        <v>54</v>
      </c>
      <c r="AB2177" t="s">
        <v>57</v>
      </c>
      <c r="AC2177" t="s">
        <v>3237</v>
      </c>
      <c r="AH2177">
        <f t="shared" si="363"/>
        <v>0</v>
      </c>
      <c r="AI2177">
        <f t="shared" si="364"/>
        <v>1</v>
      </c>
      <c r="AJ2177" t="str">
        <f t="shared" si="365"/>
        <v/>
      </c>
      <c r="AK2177">
        <v>1</v>
      </c>
      <c r="AL2177" s="8">
        <f t="shared" si="366"/>
        <v>9</v>
      </c>
      <c r="AM2177" s="8">
        <f t="shared" si="367"/>
        <v>0.25</v>
      </c>
      <c r="AN2177" s="8">
        <f t="shared" si="368"/>
        <v>38.68333333333333</v>
      </c>
      <c r="AO2177" s="8">
        <f>Table1[[#This Row],[L1 Worked Time]]+Table1[[#This Row],[Idle Time]]+Table1[[#This Row],[L1 Pend Time]]</f>
        <v>47.93333333333333</v>
      </c>
      <c r="AP2177" s="1" t="str">
        <f t="shared" si="369"/>
        <v>Mon</v>
      </c>
      <c r="AQ2177" s="6">
        <f>INT(Table1[[#This Row],[Create Date]])</f>
        <v>45068</v>
      </c>
      <c r="AR2177" s="2">
        <f t="shared" si="370"/>
        <v>45068</v>
      </c>
      <c r="AS2177" s="1" t="str">
        <f t="shared" si="371"/>
        <v>08:00:07</v>
      </c>
      <c r="AT2177" s="1" t="str">
        <f t="shared" si="372"/>
        <v>Week-4</v>
      </c>
      <c r="AU2177" s="3">
        <f t="shared" si="373"/>
        <v>0.33333333333333331</v>
      </c>
      <c r="AW2177">
        <v>0.25</v>
      </c>
      <c r="AX2177">
        <v>9</v>
      </c>
      <c r="AY2177">
        <v>38.68333333333333</v>
      </c>
    </row>
    <row r="2178" spans="1:51" x14ac:dyDescent="0.25">
      <c r="A2178">
        <v>10330</v>
      </c>
      <c r="B2178" t="s">
        <v>59</v>
      </c>
      <c r="C2178" t="s">
        <v>60</v>
      </c>
      <c r="D2178" t="s">
        <v>43</v>
      </c>
      <c r="E2178" t="s">
        <v>3234</v>
      </c>
      <c r="F2178" t="s">
        <v>3238</v>
      </c>
      <c r="G2178" t="s">
        <v>46</v>
      </c>
      <c r="H2178" t="s">
        <v>47</v>
      </c>
      <c r="I2178" t="s">
        <v>47</v>
      </c>
      <c r="J2178" t="s">
        <v>64</v>
      </c>
      <c r="L2178" t="s">
        <v>50</v>
      </c>
      <c r="M2178" t="s">
        <v>65</v>
      </c>
      <c r="N2178">
        <v>3</v>
      </c>
      <c r="O2178" t="s">
        <v>48</v>
      </c>
      <c r="P2178" t="s">
        <v>66</v>
      </c>
      <c r="Q2178" t="s">
        <v>147</v>
      </c>
      <c r="V2178" t="s">
        <v>48</v>
      </c>
      <c r="W2178" t="s">
        <v>54</v>
      </c>
      <c r="X2178" t="s">
        <v>78</v>
      </c>
      <c r="Y2178" t="s">
        <v>54</v>
      </c>
      <c r="Z2178" t="s">
        <v>3239</v>
      </c>
      <c r="AA2178" t="s">
        <v>54</v>
      </c>
      <c r="AB2178" t="s">
        <v>57</v>
      </c>
      <c r="AC2178" t="s">
        <v>3240</v>
      </c>
      <c r="AH2178">
        <f t="shared" ref="AH2178:AH2241" si="374">IFERROR(SEARCH("MSSP",J2178,1),0)</f>
        <v>0</v>
      </c>
      <c r="AI2178">
        <f t="shared" ref="AI2178:AI2241" si="375">IF(OR(H2178="",I2178=""),"",IF(H2178=I2178,1,0))</f>
        <v>1</v>
      </c>
      <c r="AJ2178" t="str">
        <f t="shared" ref="AJ2178:AJ2241" si="376">IF(OR(H2178="",I2178=""),"",IF(H2178&lt;&gt;I2178,1,""))</f>
        <v/>
      </c>
      <c r="AK2178">
        <v>1</v>
      </c>
      <c r="AL2178" s="8">
        <f t="shared" ref="AL2178:AL2241" si="377">(N2178/1440)*1440</f>
        <v>3</v>
      </c>
      <c r="AM2178" s="8">
        <f t="shared" ref="AM2178:AM2241" si="378">((N2178/1440)-(N2178/1440)+MID(X2178,18,8))*1440</f>
        <v>0.13333333333333333</v>
      </c>
      <c r="AN2178" s="8">
        <f t="shared" ref="AN2178:AN2241" si="379">(((N2178/1440)-(N2178/1440))+MID(AC2178,18,8))*1440</f>
        <v>63.15</v>
      </c>
      <c r="AO2178" s="8">
        <f>Table1[[#This Row],[L1 Worked Time]]+Table1[[#This Row],[Idle Time]]+Table1[[#This Row],[L1 Pend Time]]</f>
        <v>66.283333333333331</v>
      </c>
      <c r="AP2178" s="1" t="str">
        <f t="shared" ref="AP2178:AP2241" si="380">TEXT(AR2178,"DDD")</f>
        <v>Mon</v>
      </c>
      <c r="AQ2178" s="6">
        <f>INT(Table1[[#This Row],[Create Date]])</f>
        <v>45068</v>
      </c>
      <c r="AR2178" s="2">
        <f t="shared" ref="AR2178:AR2241" si="381">IF(F2178="","",INT(MID(F2178,6,2)&amp;"-"&amp;MID(F2178,9,3)&amp;"-"&amp;MID(F2178,15,2)))</f>
        <v>45068</v>
      </c>
      <c r="AS2178" s="1" t="str">
        <f t="shared" ref="AS2178:AS2241" si="382">IF(F2178="","",MID(F2178,18,8))</f>
        <v>07:40:05</v>
      </c>
      <c r="AT2178" s="1" t="str">
        <f t="shared" ref="AT2178:AT2241" si="383">"Week"&amp;"-"&amp;(WEEKNUM(AR2178,2)-WEEKNUM(DATE(YEAR(AR2178),MONTH(AR2178),1),2)+1)</f>
        <v>Week-4</v>
      </c>
      <c r="AU2178" s="3">
        <f t="shared" ref="AU2178:AU2241" si="384">FLOOR(AS2178,1/24)</f>
        <v>0.29166666666666663</v>
      </c>
      <c r="AW2178">
        <v>0.13333333333333333</v>
      </c>
      <c r="AX2178">
        <v>3</v>
      </c>
      <c r="AY2178">
        <v>63.15</v>
      </c>
    </row>
    <row r="2179" spans="1:51" x14ac:dyDescent="0.25">
      <c r="A2179">
        <v>10329</v>
      </c>
      <c r="B2179" t="s">
        <v>59</v>
      </c>
      <c r="C2179" t="s">
        <v>60</v>
      </c>
      <c r="D2179" t="s">
        <v>43</v>
      </c>
      <c r="E2179" t="s">
        <v>3241</v>
      </c>
      <c r="F2179" t="s">
        <v>3242</v>
      </c>
      <c r="G2179" t="s">
        <v>181</v>
      </c>
      <c r="H2179" t="s">
        <v>72</v>
      </c>
      <c r="I2179" t="s">
        <v>72</v>
      </c>
      <c r="J2179" t="s">
        <v>64</v>
      </c>
      <c r="L2179" t="s">
        <v>50</v>
      </c>
      <c r="M2179" t="s">
        <v>65</v>
      </c>
      <c r="N2179">
        <v>166</v>
      </c>
      <c r="O2179" t="s">
        <v>48</v>
      </c>
      <c r="P2179" t="s">
        <v>66</v>
      </c>
      <c r="Q2179" t="s">
        <v>73</v>
      </c>
      <c r="V2179" t="s">
        <v>48</v>
      </c>
      <c r="W2179" t="s">
        <v>54</v>
      </c>
      <c r="X2179" t="s">
        <v>89</v>
      </c>
      <c r="Y2179" t="s">
        <v>54</v>
      </c>
      <c r="Z2179" t="s">
        <v>3243</v>
      </c>
      <c r="AA2179" t="s">
        <v>54</v>
      </c>
      <c r="AB2179" t="s">
        <v>57</v>
      </c>
      <c r="AC2179" t="s">
        <v>3244</v>
      </c>
      <c r="AH2179">
        <f t="shared" si="374"/>
        <v>0</v>
      </c>
      <c r="AI2179">
        <f t="shared" si="375"/>
        <v>1</v>
      </c>
      <c r="AJ2179" t="str">
        <f t="shared" si="376"/>
        <v/>
      </c>
      <c r="AK2179">
        <v>1</v>
      </c>
      <c r="AL2179" s="8">
        <f t="shared" si="377"/>
        <v>166</v>
      </c>
      <c r="AM2179" s="8">
        <f t="shared" si="378"/>
        <v>0.16666666666666666</v>
      </c>
      <c r="AN2179" s="8">
        <f t="shared" si="379"/>
        <v>148.08333333333334</v>
      </c>
      <c r="AO2179" s="8">
        <f>Table1[[#This Row],[L1 Worked Time]]+Table1[[#This Row],[Idle Time]]+Table1[[#This Row],[L1 Pend Time]]</f>
        <v>314.25</v>
      </c>
      <c r="AP2179" s="1" t="str">
        <f t="shared" si="380"/>
        <v>Mon</v>
      </c>
      <c r="AQ2179" s="6">
        <f>INT(Table1[[#This Row],[Create Date]])</f>
        <v>45068</v>
      </c>
      <c r="AR2179" s="2">
        <f t="shared" si="381"/>
        <v>45068</v>
      </c>
      <c r="AS2179" s="1" t="str">
        <f t="shared" si="382"/>
        <v>07:20:05</v>
      </c>
      <c r="AT2179" s="1" t="str">
        <f t="shared" si="383"/>
        <v>Week-4</v>
      </c>
      <c r="AU2179" s="3">
        <f t="shared" si="384"/>
        <v>0.29166666666666663</v>
      </c>
      <c r="AW2179">
        <v>0.16666666666666666</v>
      </c>
      <c r="AX2179">
        <v>166</v>
      </c>
      <c r="AY2179">
        <v>148.08333333333334</v>
      </c>
    </row>
    <row r="2180" spans="1:51" x14ac:dyDescent="0.25">
      <c r="A2180">
        <v>10328</v>
      </c>
      <c r="B2180" t="s">
        <v>117</v>
      </c>
      <c r="C2180" t="s">
        <v>60</v>
      </c>
      <c r="D2180" t="s">
        <v>43</v>
      </c>
      <c r="E2180" t="s">
        <v>1513</v>
      </c>
      <c r="F2180" t="s">
        <v>3245</v>
      </c>
      <c r="G2180" t="s">
        <v>82</v>
      </c>
      <c r="H2180" t="s">
        <v>63</v>
      </c>
      <c r="I2180" t="s">
        <v>63</v>
      </c>
      <c r="J2180" t="s">
        <v>112</v>
      </c>
      <c r="K2180" t="s">
        <v>633</v>
      </c>
      <c r="L2180" t="s">
        <v>50</v>
      </c>
      <c r="M2180" t="s">
        <v>122</v>
      </c>
      <c r="N2180">
        <v>124</v>
      </c>
      <c r="O2180" t="s">
        <v>48</v>
      </c>
      <c r="P2180" t="s">
        <v>251</v>
      </c>
      <c r="S2180" t="s">
        <v>252</v>
      </c>
      <c r="V2180" t="s">
        <v>48</v>
      </c>
      <c r="W2180" t="s">
        <v>54</v>
      </c>
      <c r="X2180" t="s">
        <v>55</v>
      </c>
      <c r="Y2180" t="s">
        <v>54</v>
      </c>
      <c r="Z2180" t="s">
        <v>3246</v>
      </c>
      <c r="AA2180" t="s">
        <v>54</v>
      </c>
      <c r="AB2180" t="s">
        <v>57</v>
      </c>
      <c r="AC2180" t="s">
        <v>3247</v>
      </c>
      <c r="AH2180">
        <f t="shared" si="374"/>
        <v>0</v>
      </c>
      <c r="AI2180">
        <f t="shared" si="375"/>
        <v>1</v>
      </c>
      <c r="AJ2180" t="str">
        <f t="shared" si="376"/>
        <v/>
      </c>
      <c r="AK2180">
        <v>1</v>
      </c>
      <c r="AL2180" s="8">
        <f t="shared" si="377"/>
        <v>124</v>
      </c>
      <c r="AM2180" s="8">
        <f t="shared" si="378"/>
        <v>0.15000000000000002</v>
      </c>
      <c r="AN2180" s="8">
        <f t="shared" si="379"/>
        <v>35.25</v>
      </c>
      <c r="AO2180" s="8">
        <f>Table1[[#This Row],[L1 Worked Time]]+Table1[[#This Row],[Idle Time]]+Table1[[#This Row],[L1 Pend Time]]</f>
        <v>159.4</v>
      </c>
      <c r="AP2180" s="1" t="str">
        <f t="shared" si="380"/>
        <v>Mon</v>
      </c>
      <c r="AQ2180" s="6">
        <f>INT(Table1[[#This Row],[Create Date]])</f>
        <v>45068</v>
      </c>
      <c r="AR2180" s="2">
        <f t="shared" si="381"/>
        <v>45068</v>
      </c>
      <c r="AS2180" s="1" t="str">
        <f t="shared" si="382"/>
        <v>07:10:03</v>
      </c>
      <c r="AT2180" s="1" t="str">
        <f t="shared" si="383"/>
        <v>Week-4</v>
      </c>
      <c r="AU2180" s="3">
        <f t="shared" si="384"/>
        <v>0.29166666666666663</v>
      </c>
      <c r="AW2180">
        <v>0.15000000000000002</v>
      </c>
      <c r="AX2180">
        <v>124</v>
      </c>
      <c r="AY2180">
        <v>35.25</v>
      </c>
    </row>
    <row r="2181" spans="1:51" x14ac:dyDescent="0.25">
      <c r="A2181">
        <v>10327</v>
      </c>
      <c r="B2181" t="s">
        <v>41</v>
      </c>
      <c r="C2181" t="s">
        <v>60</v>
      </c>
      <c r="D2181" t="s">
        <v>43</v>
      </c>
      <c r="E2181" t="s">
        <v>110</v>
      </c>
      <c r="F2181" t="s">
        <v>3248</v>
      </c>
      <c r="G2181" t="s">
        <v>2165</v>
      </c>
      <c r="H2181" t="s">
        <v>47</v>
      </c>
      <c r="I2181" t="s">
        <v>63</v>
      </c>
      <c r="J2181" t="s">
        <v>112</v>
      </c>
      <c r="K2181" t="s">
        <v>141</v>
      </c>
      <c r="L2181" t="s">
        <v>50</v>
      </c>
      <c r="M2181" t="s">
        <v>51</v>
      </c>
      <c r="N2181">
        <v>85</v>
      </c>
      <c r="O2181" t="s">
        <v>48</v>
      </c>
      <c r="P2181" t="s">
        <v>52</v>
      </c>
      <c r="T2181" t="s">
        <v>105</v>
      </c>
      <c r="V2181" t="s">
        <v>48</v>
      </c>
      <c r="W2181" t="s">
        <v>54</v>
      </c>
      <c r="X2181" t="s">
        <v>89</v>
      </c>
      <c r="Y2181" t="s">
        <v>54</v>
      </c>
      <c r="Z2181" t="s">
        <v>3249</v>
      </c>
      <c r="AA2181" t="s">
        <v>54</v>
      </c>
      <c r="AB2181" t="s">
        <v>57</v>
      </c>
      <c r="AC2181" t="s">
        <v>3250</v>
      </c>
      <c r="AH2181">
        <f t="shared" si="374"/>
        <v>0</v>
      </c>
      <c r="AI2181">
        <f t="shared" si="375"/>
        <v>0</v>
      </c>
      <c r="AJ2181">
        <f t="shared" si="376"/>
        <v>1</v>
      </c>
      <c r="AK2181">
        <v>1</v>
      </c>
      <c r="AL2181" s="8">
        <f t="shared" si="377"/>
        <v>85</v>
      </c>
      <c r="AM2181" s="8">
        <f t="shared" si="378"/>
        <v>0.16666666666666666</v>
      </c>
      <c r="AN2181" s="8">
        <f t="shared" si="379"/>
        <v>122.49999999999999</v>
      </c>
      <c r="AO2181" s="8">
        <f>Table1[[#This Row],[L1 Worked Time]]+Table1[[#This Row],[Idle Time]]+Table1[[#This Row],[L1 Pend Time]]</f>
        <v>207.66666666666666</v>
      </c>
      <c r="AP2181" s="1" t="str">
        <f t="shared" si="380"/>
        <v>Mon</v>
      </c>
      <c r="AQ2181" s="6">
        <f>INT(Table1[[#This Row],[Create Date]])</f>
        <v>45068</v>
      </c>
      <c r="AR2181" s="2">
        <f t="shared" si="381"/>
        <v>45068</v>
      </c>
      <c r="AS2181" s="1" t="str">
        <f t="shared" si="382"/>
        <v>06:50:06</v>
      </c>
      <c r="AT2181" s="1" t="str">
        <f t="shared" si="383"/>
        <v>Week-4</v>
      </c>
      <c r="AU2181" s="3">
        <f t="shared" si="384"/>
        <v>0.25</v>
      </c>
      <c r="AW2181">
        <v>0.16666666666666666</v>
      </c>
      <c r="AX2181">
        <v>85</v>
      </c>
      <c r="AY2181">
        <v>122.49999999999999</v>
      </c>
    </row>
    <row r="2182" spans="1:51" x14ac:dyDescent="0.25">
      <c r="A2182">
        <v>10326</v>
      </c>
      <c r="B2182" t="s">
        <v>41</v>
      </c>
      <c r="C2182" t="s">
        <v>60</v>
      </c>
      <c r="D2182" t="s">
        <v>43</v>
      </c>
      <c r="E2182" t="s">
        <v>110</v>
      </c>
      <c r="F2182" t="s">
        <v>3251</v>
      </c>
      <c r="G2182" t="s">
        <v>77</v>
      </c>
      <c r="H2182" t="s">
        <v>72</v>
      </c>
      <c r="I2182" t="s">
        <v>72</v>
      </c>
      <c r="J2182" t="s">
        <v>112</v>
      </c>
      <c r="K2182" t="s">
        <v>113</v>
      </c>
      <c r="L2182" t="s">
        <v>50</v>
      </c>
      <c r="M2182" t="s">
        <v>114</v>
      </c>
      <c r="N2182">
        <v>32</v>
      </c>
      <c r="O2182" t="s">
        <v>48</v>
      </c>
      <c r="P2182" t="s">
        <v>52</v>
      </c>
      <c r="T2182" t="s">
        <v>105</v>
      </c>
      <c r="V2182" t="s">
        <v>48</v>
      </c>
      <c r="W2182" t="s">
        <v>54</v>
      </c>
      <c r="X2182" t="s">
        <v>1699</v>
      </c>
      <c r="Y2182" t="s">
        <v>54</v>
      </c>
      <c r="Z2182" t="s">
        <v>3252</v>
      </c>
      <c r="AA2182" t="s">
        <v>54</v>
      </c>
      <c r="AB2182" t="s">
        <v>57</v>
      </c>
      <c r="AC2182" t="s">
        <v>3253</v>
      </c>
      <c r="AH2182">
        <f t="shared" si="374"/>
        <v>0</v>
      </c>
      <c r="AI2182">
        <f t="shared" si="375"/>
        <v>1</v>
      </c>
      <c r="AJ2182" t="str">
        <f t="shared" si="376"/>
        <v/>
      </c>
      <c r="AK2182">
        <v>1</v>
      </c>
      <c r="AL2182" s="8">
        <f t="shared" si="377"/>
        <v>32</v>
      </c>
      <c r="AM2182" s="8">
        <f t="shared" si="378"/>
        <v>0.73333333333333328</v>
      </c>
      <c r="AN2182" s="8">
        <f t="shared" si="379"/>
        <v>137.88333333333333</v>
      </c>
      <c r="AO2182" s="8">
        <f>Table1[[#This Row],[L1 Worked Time]]+Table1[[#This Row],[Idle Time]]+Table1[[#This Row],[L1 Pend Time]]</f>
        <v>170.61666666666667</v>
      </c>
      <c r="AP2182" s="1" t="str">
        <f t="shared" si="380"/>
        <v>Mon</v>
      </c>
      <c r="AQ2182" s="6">
        <f>INT(Table1[[#This Row],[Create Date]])</f>
        <v>45068</v>
      </c>
      <c r="AR2182" s="2">
        <f t="shared" si="381"/>
        <v>45068</v>
      </c>
      <c r="AS2182" s="1" t="str">
        <f t="shared" si="382"/>
        <v>06:40:04</v>
      </c>
      <c r="AT2182" s="1" t="str">
        <f t="shared" si="383"/>
        <v>Week-4</v>
      </c>
      <c r="AU2182" s="3">
        <f t="shared" si="384"/>
        <v>0.25</v>
      </c>
      <c r="AW2182">
        <v>0.73333333333333328</v>
      </c>
      <c r="AX2182">
        <v>32</v>
      </c>
      <c r="AY2182">
        <v>137.88333333333333</v>
      </c>
    </row>
    <row r="2183" spans="1:51" x14ac:dyDescent="0.25">
      <c r="A2183">
        <v>10325</v>
      </c>
      <c r="B2183" t="s">
        <v>59</v>
      </c>
      <c r="C2183" t="s">
        <v>60</v>
      </c>
      <c r="D2183" t="s">
        <v>43</v>
      </c>
      <c r="E2183" t="s">
        <v>3254</v>
      </c>
      <c r="F2183" t="s">
        <v>3255</v>
      </c>
      <c r="G2183" t="s">
        <v>120</v>
      </c>
      <c r="H2183" t="s">
        <v>63</v>
      </c>
      <c r="I2183" t="s">
        <v>63</v>
      </c>
      <c r="J2183" t="s">
        <v>64</v>
      </c>
      <c r="L2183" t="s">
        <v>50</v>
      </c>
      <c r="M2183" t="s">
        <v>65</v>
      </c>
      <c r="N2183">
        <v>81</v>
      </c>
      <c r="O2183" t="s">
        <v>48</v>
      </c>
      <c r="P2183" t="s">
        <v>66</v>
      </c>
      <c r="Q2183" t="s">
        <v>67</v>
      </c>
      <c r="V2183" t="s">
        <v>48</v>
      </c>
      <c r="W2183" t="s">
        <v>54</v>
      </c>
      <c r="X2183" t="s">
        <v>78</v>
      </c>
      <c r="Y2183" t="s">
        <v>54</v>
      </c>
      <c r="Z2183" t="s">
        <v>3256</v>
      </c>
      <c r="AA2183" t="s">
        <v>54</v>
      </c>
      <c r="AB2183" t="s">
        <v>57</v>
      </c>
      <c r="AC2183" t="s">
        <v>3257</v>
      </c>
      <c r="AH2183">
        <f t="shared" si="374"/>
        <v>0</v>
      </c>
      <c r="AI2183">
        <f t="shared" si="375"/>
        <v>1</v>
      </c>
      <c r="AJ2183" t="str">
        <f t="shared" si="376"/>
        <v/>
      </c>
      <c r="AK2183">
        <v>1</v>
      </c>
      <c r="AL2183" s="8">
        <f t="shared" si="377"/>
        <v>81</v>
      </c>
      <c r="AM2183" s="8">
        <f t="shared" si="378"/>
        <v>0.13333333333333333</v>
      </c>
      <c r="AN2183" s="8">
        <f t="shared" si="379"/>
        <v>194.68333333333334</v>
      </c>
      <c r="AO2183" s="8">
        <f>Table1[[#This Row],[L1 Worked Time]]+Table1[[#This Row],[Idle Time]]+Table1[[#This Row],[L1 Pend Time]]</f>
        <v>275.81666666666666</v>
      </c>
      <c r="AP2183" s="1" t="str">
        <f t="shared" si="380"/>
        <v>Mon</v>
      </c>
      <c r="AQ2183" s="6">
        <f>INT(Table1[[#This Row],[Create Date]])</f>
        <v>45068</v>
      </c>
      <c r="AR2183" s="2">
        <f t="shared" si="381"/>
        <v>45068</v>
      </c>
      <c r="AS2183" s="1" t="str">
        <f t="shared" si="382"/>
        <v>06:30:05</v>
      </c>
      <c r="AT2183" s="1" t="str">
        <f t="shared" si="383"/>
        <v>Week-4</v>
      </c>
      <c r="AU2183" s="3">
        <f t="shared" si="384"/>
        <v>0.25</v>
      </c>
      <c r="AW2183">
        <v>0.13333333333333333</v>
      </c>
      <c r="AX2183">
        <v>81</v>
      </c>
      <c r="AY2183">
        <v>194.68333333333334</v>
      </c>
    </row>
    <row r="2184" spans="1:51" x14ac:dyDescent="0.25">
      <c r="A2184">
        <v>10324</v>
      </c>
      <c r="B2184" t="s">
        <v>59</v>
      </c>
      <c r="C2184" t="s">
        <v>60</v>
      </c>
      <c r="D2184" t="s">
        <v>43</v>
      </c>
      <c r="E2184" t="s">
        <v>3234</v>
      </c>
      <c r="F2184" t="s">
        <v>3255</v>
      </c>
      <c r="G2184" t="s">
        <v>46</v>
      </c>
      <c r="H2184" t="s">
        <v>47</v>
      </c>
      <c r="I2184" t="s">
        <v>47</v>
      </c>
      <c r="J2184" t="s">
        <v>64</v>
      </c>
      <c r="L2184" t="s">
        <v>50</v>
      </c>
      <c r="M2184" t="s">
        <v>65</v>
      </c>
      <c r="N2184">
        <v>3</v>
      </c>
      <c r="O2184" t="s">
        <v>48</v>
      </c>
      <c r="P2184" t="s">
        <v>66</v>
      </c>
      <c r="Q2184" t="s">
        <v>147</v>
      </c>
      <c r="V2184" t="s">
        <v>48</v>
      </c>
      <c r="W2184" t="s">
        <v>54</v>
      </c>
      <c r="X2184" t="s">
        <v>142</v>
      </c>
      <c r="Y2184" t="s">
        <v>54</v>
      </c>
      <c r="Z2184" t="s">
        <v>1454</v>
      </c>
      <c r="AA2184" t="s">
        <v>54</v>
      </c>
      <c r="AB2184" t="s">
        <v>57</v>
      </c>
      <c r="AC2184" t="s">
        <v>3258</v>
      </c>
      <c r="AH2184">
        <f t="shared" si="374"/>
        <v>0</v>
      </c>
      <c r="AI2184">
        <f t="shared" si="375"/>
        <v>1</v>
      </c>
      <c r="AJ2184" t="str">
        <f t="shared" si="376"/>
        <v/>
      </c>
      <c r="AK2184">
        <v>1</v>
      </c>
      <c r="AL2184" s="8">
        <f t="shared" si="377"/>
        <v>3</v>
      </c>
      <c r="AM2184" s="8">
        <f t="shared" si="378"/>
        <v>0.1</v>
      </c>
      <c r="AN2184" s="8">
        <f t="shared" si="379"/>
        <v>138.01666666666665</v>
      </c>
      <c r="AO2184" s="8">
        <f>Table1[[#This Row],[L1 Worked Time]]+Table1[[#This Row],[Idle Time]]+Table1[[#This Row],[L1 Pend Time]]</f>
        <v>141.11666666666665</v>
      </c>
      <c r="AP2184" s="1" t="str">
        <f t="shared" si="380"/>
        <v>Mon</v>
      </c>
      <c r="AQ2184" s="6">
        <f>INT(Table1[[#This Row],[Create Date]])</f>
        <v>45068</v>
      </c>
      <c r="AR2184" s="2">
        <f t="shared" si="381"/>
        <v>45068</v>
      </c>
      <c r="AS2184" s="1" t="str">
        <f t="shared" si="382"/>
        <v>06:30:05</v>
      </c>
      <c r="AT2184" s="1" t="str">
        <f t="shared" si="383"/>
        <v>Week-4</v>
      </c>
      <c r="AU2184" s="3">
        <f t="shared" si="384"/>
        <v>0.25</v>
      </c>
      <c r="AW2184">
        <v>0.1</v>
      </c>
      <c r="AX2184">
        <v>3</v>
      </c>
      <c r="AY2184">
        <v>138.01666666666665</v>
      </c>
    </row>
    <row r="2185" spans="1:51" x14ac:dyDescent="0.25">
      <c r="A2185">
        <v>10323</v>
      </c>
      <c r="B2185" t="s">
        <v>59</v>
      </c>
      <c r="C2185" t="s">
        <v>60</v>
      </c>
      <c r="D2185" t="s">
        <v>43</v>
      </c>
      <c r="E2185" t="s">
        <v>3234</v>
      </c>
      <c r="F2185" t="s">
        <v>3259</v>
      </c>
      <c r="G2185" t="s">
        <v>46</v>
      </c>
      <c r="H2185" t="s">
        <v>47</v>
      </c>
      <c r="I2185" t="s">
        <v>47</v>
      </c>
      <c r="J2185" t="s">
        <v>64</v>
      </c>
      <c r="L2185" t="s">
        <v>50</v>
      </c>
      <c r="M2185" t="s">
        <v>65</v>
      </c>
      <c r="N2185">
        <v>103</v>
      </c>
      <c r="O2185" t="s">
        <v>48</v>
      </c>
      <c r="P2185" t="s">
        <v>66</v>
      </c>
      <c r="Q2185" t="s">
        <v>147</v>
      </c>
      <c r="V2185" t="s">
        <v>48</v>
      </c>
      <c r="W2185" t="s">
        <v>54</v>
      </c>
      <c r="X2185" t="s">
        <v>142</v>
      </c>
      <c r="Y2185" t="s">
        <v>54</v>
      </c>
      <c r="Z2185" t="s">
        <v>3260</v>
      </c>
      <c r="AA2185" t="s">
        <v>54</v>
      </c>
      <c r="AB2185" t="s">
        <v>57</v>
      </c>
      <c r="AC2185" t="s">
        <v>3261</v>
      </c>
      <c r="AH2185">
        <f t="shared" si="374"/>
        <v>0</v>
      </c>
      <c r="AI2185">
        <f t="shared" si="375"/>
        <v>1</v>
      </c>
      <c r="AJ2185" t="str">
        <f t="shared" si="376"/>
        <v/>
      </c>
      <c r="AK2185">
        <v>1</v>
      </c>
      <c r="AL2185" s="8">
        <f t="shared" si="377"/>
        <v>103</v>
      </c>
      <c r="AM2185" s="8">
        <f t="shared" si="378"/>
        <v>0.1</v>
      </c>
      <c r="AN2185" s="8">
        <f t="shared" si="379"/>
        <v>39.716666666666669</v>
      </c>
      <c r="AO2185" s="8">
        <f>Table1[[#This Row],[L1 Worked Time]]+Table1[[#This Row],[Idle Time]]+Table1[[#This Row],[L1 Pend Time]]</f>
        <v>142.81666666666666</v>
      </c>
      <c r="AP2185" s="1" t="str">
        <f t="shared" si="380"/>
        <v>Mon</v>
      </c>
      <c r="AQ2185" s="6">
        <f>INT(Table1[[#This Row],[Create Date]])</f>
        <v>45068</v>
      </c>
      <c r="AR2185" s="2">
        <f t="shared" si="381"/>
        <v>45068</v>
      </c>
      <c r="AS2185" s="1" t="str">
        <f t="shared" si="382"/>
        <v>06:10:05</v>
      </c>
      <c r="AT2185" s="1" t="str">
        <f t="shared" si="383"/>
        <v>Week-4</v>
      </c>
      <c r="AU2185" s="3">
        <f t="shared" si="384"/>
        <v>0.25</v>
      </c>
      <c r="AW2185">
        <v>0.1</v>
      </c>
      <c r="AX2185">
        <v>103</v>
      </c>
      <c r="AY2185">
        <v>39.716666666666669</v>
      </c>
    </row>
    <row r="2186" spans="1:51" x14ac:dyDescent="0.25">
      <c r="A2186">
        <v>10322</v>
      </c>
      <c r="B2186" t="s">
        <v>59</v>
      </c>
      <c r="C2186" t="s">
        <v>60</v>
      </c>
      <c r="D2186" t="s">
        <v>43</v>
      </c>
      <c r="E2186" t="s">
        <v>3262</v>
      </c>
      <c r="F2186" t="s">
        <v>3263</v>
      </c>
      <c r="G2186" t="s">
        <v>46</v>
      </c>
      <c r="H2186" t="s">
        <v>72</v>
      </c>
      <c r="I2186" t="s">
        <v>72</v>
      </c>
      <c r="J2186" t="s">
        <v>64</v>
      </c>
      <c r="L2186" t="s">
        <v>50</v>
      </c>
      <c r="M2186" t="s">
        <v>65</v>
      </c>
      <c r="N2186">
        <v>10</v>
      </c>
      <c r="O2186" t="s">
        <v>48</v>
      </c>
      <c r="P2186" t="s">
        <v>66</v>
      </c>
      <c r="Q2186" t="s">
        <v>88</v>
      </c>
      <c r="V2186" t="s">
        <v>48</v>
      </c>
      <c r="W2186" t="s">
        <v>54</v>
      </c>
      <c r="X2186" t="s">
        <v>106</v>
      </c>
      <c r="Y2186" t="s">
        <v>54</v>
      </c>
      <c r="Z2186" t="s">
        <v>3264</v>
      </c>
      <c r="AA2186" t="s">
        <v>54</v>
      </c>
      <c r="AB2186" t="s">
        <v>57</v>
      </c>
      <c r="AC2186" t="s">
        <v>3265</v>
      </c>
      <c r="AH2186">
        <f t="shared" si="374"/>
        <v>0</v>
      </c>
      <c r="AI2186">
        <f t="shared" si="375"/>
        <v>1</v>
      </c>
      <c r="AJ2186" t="str">
        <f t="shared" si="376"/>
        <v/>
      </c>
      <c r="AK2186">
        <v>1</v>
      </c>
      <c r="AL2186" s="8">
        <f t="shared" si="377"/>
        <v>10</v>
      </c>
      <c r="AM2186" s="8">
        <f t="shared" si="378"/>
        <v>8.3333333333333329E-2</v>
      </c>
      <c r="AN2186" s="8">
        <f t="shared" si="379"/>
        <v>27.916666666666664</v>
      </c>
      <c r="AO2186" s="8">
        <f>Table1[[#This Row],[L1 Worked Time]]+Table1[[#This Row],[Idle Time]]+Table1[[#This Row],[L1 Pend Time]]</f>
        <v>38</v>
      </c>
      <c r="AP2186" s="1" t="str">
        <f t="shared" si="380"/>
        <v>Mon</v>
      </c>
      <c r="AQ2186" s="6">
        <f>INT(Table1[[#This Row],[Create Date]])</f>
        <v>45068</v>
      </c>
      <c r="AR2186" s="2">
        <f t="shared" si="381"/>
        <v>45068</v>
      </c>
      <c r="AS2186" s="1" t="str">
        <f t="shared" si="382"/>
        <v>05:50:05</v>
      </c>
      <c r="AT2186" s="1" t="str">
        <f t="shared" si="383"/>
        <v>Week-4</v>
      </c>
      <c r="AU2186" s="3">
        <f t="shared" si="384"/>
        <v>0.20833333333333331</v>
      </c>
      <c r="AW2186">
        <v>8.3333333333333329E-2</v>
      </c>
      <c r="AX2186">
        <v>10</v>
      </c>
      <c r="AY2186">
        <v>27.916666666666664</v>
      </c>
    </row>
    <row r="2187" spans="1:51" x14ac:dyDescent="0.25">
      <c r="A2187">
        <v>10321</v>
      </c>
      <c r="B2187" t="s">
        <v>59</v>
      </c>
      <c r="C2187" t="s">
        <v>60</v>
      </c>
      <c r="D2187" t="s">
        <v>43</v>
      </c>
      <c r="E2187" t="s">
        <v>3266</v>
      </c>
      <c r="F2187" t="s">
        <v>3267</v>
      </c>
      <c r="G2187" t="s">
        <v>46</v>
      </c>
      <c r="H2187" t="s">
        <v>72</v>
      </c>
      <c r="I2187" t="s">
        <v>72</v>
      </c>
      <c r="J2187" t="s">
        <v>64</v>
      </c>
      <c r="L2187" t="s">
        <v>50</v>
      </c>
      <c r="M2187" t="s">
        <v>65</v>
      </c>
      <c r="N2187">
        <v>16</v>
      </c>
      <c r="O2187" t="s">
        <v>48</v>
      </c>
      <c r="P2187" t="s">
        <v>66</v>
      </c>
      <c r="Q2187" t="s">
        <v>88</v>
      </c>
      <c r="V2187" t="s">
        <v>48</v>
      </c>
      <c r="W2187" t="s">
        <v>54</v>
      </c>
      <c r="X2187" t="s">
        <v>78</v>
      </c>
      <c r="Y2187" t="s">
        <v>54</v>
      </c>
      <c r="Z2187" t="s">
        <v>3268</v>
      </c>
      <c r="AA2187" t="s">
        <v>54</v>
      </c>
      <c r="AB2187" t="s">
        <v>57</v>
      </c>
      <c r="AC2187" t="s">
        <v>1102</v>
      </c>
      <c r="AH2187">
        <f t="shared" si="374"/>
        <v>0</v>
      </c>
      <c r="AI2187">
        <f t="shared" si="375"/>
        <v>1</v>
      </c>
      <c r="AJ2187" t="str">
        <f t="shared" si="376"/>
        <v/>
      </c>
      <c r="AK2187">
        <v>1</v>
      </c>
      <c r="AL2187" s="8">
        <f t="shared" si="377"/>
        <v>16</v>
      </c>
      <c r="AM2187" s="8">
        <f t="shared" si="378"/>
        <v>0.13333333333333333</v>
      </c>
      <c r="AN2187" s="8">
        <f t="shared" si="379"/>
        <v>26.133333333333329</v>
      </c>
      <c r="AO2187" s="8">
        <f>Table1[[#This Row],[L1 Worked Time]]+Table1[[#This Row],[Idle Time]]+Table1[[#This Row],[L1 Pend Time]]</f>
        <v>42.266666666666666</v>
      </c>
      <c r="AP2187" s="1" t="str">
        <f t="shared" si="380"/>
        <v>Mon</v>
      </c>
      <c r="AQ2187" s="6">
        <f>INT(Table1[[#This Row],[Create Date]])</f>
        <v>45068</v>
      </c>
      <c r="AR2187" s="2">
        <f t="shared" si="381"/>
        <v>45068</v>
      </c>
      <c r="AS2187" s="1" t="str">
        <f t="shared" si="382"/>
        <v>05:40:05</v>
      </c>
      <c r="AT2187" s="1" t="str">
        <f t="shared" si="383"/>
        <v>Week-4</v>
      </c>
      <c r="AU2187" s="3">
        <f t="shared" si="384"/>
        <v>0.20833333333333331</v>
      </c>
      <c r="AW2187">
        <v>0.13333333333333333</v>
      </c>
      <c r="AX2187">
        <v>16</v>
      </c>
      <c r="AY2187">
        <v>26.133333333333329</v>
      </c>
    </row>
    <row r="2188" spans="1:51" x14ac:dyDescent="0.25">
      <c r="A2188">
        <v>10320</v>
      </c>
      <c r="B2188" t="s">
        <v>59</v>
      </c>
      <c r="C2188" t="s">
        <v>60</v>
      </c>
      <c r="D2188" t="s">
        <v>43</v>
      </c>
      <c r="E2188" t="s">
        <v>2300</v>
      </c>
      <c r="F2188" t="s">
        <v>3269</v>
      </c>
      <c r="G2188" t="s">
        <v>46</v>
      </c>
      <c r="H2188" t="s">
        <v>63</v>
      </c>
      <c r="I2188" t="s">
        <v>63</v>
      </c>
      <c r="J2188" t="s">
        <v>392</v>
      </c>
      <c r="K2188" t="s">
        <v>130</v>
      </c>
      <c r="L2188" t="s">
        <v>50</v>
      </c>
      <c r="M2188" t="s">
        <v>122</v>
      </c>
      <c r="N2188">
        <v>6</v>
      </c>
      <c r="O2188" t="s">
        <v>48</v>
      </c>
      <c r="P2188" t="s">
        <v>52</v>
      </c>
      <c r="T2188" t="s">
        <v>105</v>
      </c>
      <c r="V2188" t="s">
        <v>48</v>
      </c>
      <c r="W2188" t="s">
        <v>54</v>
      </c>
      <c r="X2188" t="s">
        <v>142</v>
      </c>
      <c r="Y2188" t="s">
        <v>54</v>
      </c>
      <c r="Z2188" t="s">
        <v>3270</v>
      </c>
      <c r="AA2188" t="s">
        <v>54</v>
      </c>
      <c r="AB2188" t="s">
        <v>57</v>
      </c>
      <c r="AC2188" t="s">
        <v>3271</v>
      </c>
      <c r="AH2188">
        <f t="shared" si="374"/>
        <v>0</v>
      </c>
      <c r="AI2188">
        <f t="shared" si="375"/>
        <v>1</v>
      </c>
      <c r="AJ2188" t="str">
        <f t="shared" si="376"/>
        <v/>
      </c>
      <c r="AK2188">
        <v>1</v>
      </c>
      <c r="AL2188" s="8">
        <f t="shared" si="377"/>
        <v>6</v>
      </c>
      <c r="AM2188" s="8">
        <f t="shared" si="378"/>
        <v>0.1</v>
      </c>
      <c r="AN2188" s="8">
        <f t="shared" si="379"/>
        <v>195.16666666666666</v>
      </c>
      <c r="AO2188" s="8">
        <f>Table1[[#This Row],[L1 Worked Time]]+Table1[[#This Row],[Idle Time]]+Table1[[#This Row],[L1 Pend Time]]</f>
        <v>201.26666666666665</v>
      </c>
      <c r="AP2188" s="1" t="str">
        <f t="shared" si="380"/>
        <v>Mon</v>
      </c>
      <c r="AQ2188" s="6">
        <f>INT(Table1[[#This Row],[Create Date]])</f>
        <v>45068</v>
      </c>
      <c r="AR2188" s="2">
        <f t="shared" si="381"/>
        <v>45068</v>
      </c>
      <c r="AS2188" s="1" t="str">
        <f t="shared" si="382"/>
        <v>00:40:03</v>
      </c>
      <c r="AT2188" s="1" t="str">
        <f t="shared" si="383"/>
        <v>Week-4</v>
      </c>
      <c r="AU2188" s="3">
        <f t="shared" si="384"/>
        <v>0</v>
      </c>
      <c r="AW2188">
        <v>0.1</v>
      </c>
      <c r="AX2188">
        <v>6</v>
      </c>
      <c r="AY2188">
        <v>195.16666666666666</v>
      </c>
    </row>
    <row r="2189" spans="1:51" x14ac:dyDescent="0.25">
      <c r="A2189">
        <v>10387</v>
      </c>
      <c r="B2189" t="s">
        <v>117</v>
      </c>
      <c r="C2189" t="s">
        <v>109</v>
      </c>
      <c r="D2189" t="s">
        <v>43</v>
      </c>
      <c r="E2189" t="s">
        <v>3065</v>
      </c>
      <c r="F2189" t="s">
        <v>3066</v>
      </c>
      <c r="G2189" t="s">
        <v>2165</v>
      </c>
      <c r="H2189" t="s">
        <v>72</v>
      </c>
      <c r="I2189" t="s">
        <v>72</v>
      </c>
      <c r="J2189" t="s">
        <v>48</v>
      </c>
      <c r="K2189" t="s">
        <v>121</v>
      </c>
      <c r="L2189" t="s">
        <v>50</v>
      </c>
      <c r="M2189" t="s">
        <v>122</v>
      </c>
      <c r="N2189">
        <v>30</v>
      </c>
      <c r="O2189" t="s">
        <v>48</v>
      </c>
      <c r="P2189" t="s">
        <v>123</v>
      </c>
      <c r="R2189" t="s">
        <v>124</v>
      </c>
      <c r="V2189" t="s">
        <v>48</v>
      </c>
      <c r="W2189" t="s">
        <v>54</v>
      </c>
      <c r="X2189" t="s">
        <v>359</v>
      </c>
      <c r="Y2189" t="s">
        <v>54</v>
      </c>
      <c r="Z2189" t="s">
        <v>3067</v>
      </c>
      <c r="AA2189" t="s">
        <v>54</v>
      </c>
      <c r="AB2189" t="s">
        <v>57</v>
      </c>
      <c r="AC2189" t="s">
        <v>57</v>
      </c>
      <c r="AH2189">
        <f t="shared" si="374"/>
        <v>0</v>
      </c>
      <c r="AI2189">
        <f t="shared" si="375"/>
        <v>1</v>
      </c>
      <c r="AJ2189" t="str">
        <f t="shared" si="376"/>
        <v/>
      </c>
      <c r="AK2189">
        <v>1</v>
      </c>
      <c r="AL2189" s="8">
        <f t="shared" si="377"/>
        <v>30</v>
      </c>
      <c r="AM2189" s="8">
        <f t="shared" si="378"/>
        <v>0.2</v>
      </c>
      <c r="AN2189" s="8">
        <f t="shared" si="379"/>
        <v>1.6666666666666666E-2</v>
      </c>
      <c r="AO2189" s="8">
        <f>Table1[[#This Row],[L1 Worked Time]]+Table1[[#This Row],[Idle Time]]+Table1[[#This Row],[L1 Pend Time]]</f>
        <v>30.216666666666665</v>
      </c>
      <c r="AP2189" s="1" t="str">
        <f t="shared" si="380"/>
        <v>Tue</v>
      </c>
      <c r="AQ2189" s="6">
        <f>INT(Table1[[#This Row],[Create Date]])</f>
        <v>45069</v>
      </c>
      <c r="AR2189" s="2">
        <f t="shared" si="381"/>
        <v>45069</v>
      </c>
      <c r="AS2189" s="1" t="str">
        <f t="shared" si="382"/>
        <v>23:10:03</v>
      </c>
      <c r="AT2189" s="1" t="str">
        <f t="shared" si="383"/>
        <v>Week-4</v>
      </c>
      <c r="AU2189" s="3">
        <f t="shared" si="384"/>
        <v>0.95833333333333326</v>
      </c>
      <c r="AW2189">
        <v>0.2</v>
      </c>
      <c r="AX2189">
        <v>30</v>
      </c>
      <c r="AY2189">
        <v>1.6666666666666666E-2</v>
      </c>
    </row>
    <row r="2190" spans="1:51" x14ac:dyDescent="0.25">
      <c r="A2190">
        <v>10386</v>
      </c>
      <c r="B2190" t="s">
        <v>41</v>
      </c>
      <c r="C2190" t="s">
        <v>60</v>
      </c>
      <c r="D2190" t="s">
        <v>43</v>
      </c>
      <c r="E2190" t="s">
        <v>110</v>
      </c>
      <c r="F2190" t="s">
        <v>3068</v>
      </c>
      <c r="G2190" t="s">
        <v>2165</v>
      </c>
      <c r="H2190" t="s">
        <v>72</v>
      </c>
      <c r="I2190" t="s">
        <v>72</v>
      </c>
      <c r="J2190" t="s">
        <v>112</v>
      </c>
      <c r="K2190" t="s">
        <v>113</v>
      </c>
      <c r="L2190" t="s">
        <v>50</v>
      </c>
      <c r="M2190" t="s">
        <v>51</v>
      </c>
      <c r="N2190">
        <v>14</v>
      </c>
      <c r="O2190" t="s">
        <v>48</v>
      </c>
      <c r="P2190" t="s">
        <v>52</v>
      </c>
      <c r="T2190" t="s">
        <v>105</v>
      </c>
      <c r="V2190" t="s">
        <v>48</v>
      </c>
      <c r="W2190" t="s">
        <v>54</v>
      </c>
      <c r="X2190" t="s">
        <v>1114</v>
      </c>
      <c r="Y2190" t="s">
        <v>54</v>
      </c>
      <c r="Z2190" t="s">
        <v>3069</v>
      </c>
      <c r="AA2190" t="s">
        <v>54</v>
      </c>
      <c r="AB2190" t="s">
        <v>57</v>
      </c>
      <c r="AC2190" t="s">
        <v>3070</v>
      </c>
      <c r="AH2190">
        <f t="shared" si="374"/>
        <v>0</v>
      </c>
      <c r="AI2190">
        <f t="shared" si="375"/>
        <v>1</v>
      </c>
      <c r="AJ2190" t="str">
        <f t="shared" si="376"/>
        <v/>
      </c>
      <c r="AK2190">
        <v>1</v>
      </c>
      <c r="AL2190" s="8">
        <f t="shared" si="377"/>
        <v>14</v>
      </c>
      <c r="AM2190" s="8">
        <f t="shared" si="378"/>
        <v>0.30000000000000004</v>
      </c>
      <c r="AN2190" s="8">
        <f t="shared" si="379"/>
        <v>25.366666666666667</v>
      </c>
      <c r="AO2190" s="8">
        <f>Table1[[#This Row],[L1 Worked Time]]+Table1[[#This Row],[Idle Time]]+Table1[[#This Row],[L1 Pend Time]]</f>
        <v>39.666666666666671</v>
      </c>
      <c r="AP2190" s="1" t="str">
        <f t="shared" si="380"/>
        <v>Tue</v>
      </c>
      <c r="AQ2190" s="6">
        <f>INT(Table1[[#This Row],[Create Date]])</f>
        <v>45069</v>
      </c>
      <c r="AR2190" s="2">
        <f t="shared" si="381"/>
        <v>45069</v>
      </c>
      <c r="AS2190" s="1" t="str">
        <f t="shared" si="382"/>
        <v>21:10:03</v>
      </c>
      <c r="AT2190" s="1" t="str">
        <f t="shared" si="383"/>
        <v>Week-4</v>
      </c>
      <c r="AU2190" s="3">
        <f t="shared" si="384"/>
        <v>0.875</v>
      </c>
      <c r="AW2190">
        <v>0.30000000000000004</v>
      </c>
      <c r="AX2190">
        <v>14</v>
      </c>
      <c r="AY2190">
        <v>25.366666666666667</v>
      </c>
    </row>
    <row r="2191" spans="1:51" x14ac:dyDescent="0.25">
      <c r="A2191">
        <v>10385</v>
      </c>
      <c r="B2191" t="s">
        <v>41</v>
      </c>
      <c r="C2191" t="s">
        <v>60</v>
      </c>
      <c r="D2191" t="s">
        <v>43</v>
      </c>
      <c r="E2191" t="s">
        <v>110</v>
      </c>
      <c r="F2191" t="s">
        <v>3071</v>
      </c>
      <c r="G2191" t="s">
        <v>2165</v>
      </c>
      <c r="H2191" t="s">
        <v>72</v>
      </c>
      <c r="I2191" t="s">
        <v>72</v>
      </c>
      <c r="J2191" t="s">
        <v>112</v>
      </c>
      <c r="K2191" t="s">
        <v>113</v>
      </c>
      <c r="L2191" t="s">
        <v>50</v>
      </c>
      <c r="M2191" t="s">
        <v>51</v>
      </c>
      <c r="N2191">
        <v>31</v>
      </c>
      <c r="O2191" t="s">
        <v>48</v>
      </c>
      <c r="P2191" t="s">
        <v>52</v>
      </c>
      <c r="T2191" t="s">
        <v>105</v>
      </c>
      <c r="V2191" t="s">
        <v>48</v>
      </c>
      <c r="W2191" t="s">
        <v>54</v>
      </c>
      <c r="X2191" t="s">
        <v>148</v>
      </c>
      <c r="Y2191" t="s">
        <v>54</v>
      </c>
      <c r="Z2191" t="s">
        <v>393</v>
      </c>
      <c r="AA2191" t="s">
        <v>54</v>
      </c>
      <c r="AB2191" t="s">
        <v>57</v>
      </c>
      <c r="AC2191" t="s">
        <v>3072</v>
      </c>
      <c r="AH2191">
        <f t="shared" si="374"/>
        <v>0</v>
      </c>
      <c r="AI2191">
        <f t="shared" si="375"/>
        <v>1</v>
      </c>
      <c r="AJ2191" t="str">
        <f t="shared" si="376"/>
        <v/>
      </c>
      <c r="AK2191">
        <v>1</v>
      </c>
      <c r="AL2191" s="8">
        <f t="shared" si="377"/>
        <v>31</v>
      </c>
      <c r="AM2191" s="8">
        <f t="shared" si="378"/>
        <v>0.11666666666666667</v>
      </c>
      <c r="AN2191" s="8">
        <f t="shared" si="379"/>
        <v>85.36666666666666</v>
      </c>
      <c r="AO2191" s="8">
        <f>Table1[[#This Row],[L1 Worked Time]]+Table1[[#This Row],[Idle Time]]+Table1[[#This Row],[L1 Pend Time]]</f>
        <v>116.48333333333332</v>
      </c>
      <c r="AP2191" s="1" t="str">
        <f t="shared" si="380"/>
        <v>Tue</v>
      </c>
      <c r="AQ2191" s="6">
        <f>INT(Table1[[#This Row],[Create Date]])</f>
        <v>45069</v>
      </c>
      <c r="AR2191" s="2">
        <f t="shared" si="381"/>
        <v>45069</v>
      </c>
      <c r="AS2191" s="1" t="str">
        <f t="shared" si="382"/>
        <v>18:50:03</v>
      </c>
      <c r="AT2191" s="1" t="str">
        <f t="shared" si="383"/>
        <v>Week-4</v>
      </c>
      <c r="AU2191" s="3">
        <f t="shared" si="384"/>
        <v>0.75</v>
      </c>
      <c r="AW2191">
        <v>0.11666666666666667</v>
      </c>
      <c r="AX2191">
        <v>31</v>
      </c>
      <c r="AY2191">
        <v>85.36666666666666</v>
      </c>
    </row>
    <row r="2192" spans="1:51" x14ac:dyDescent="0.25">
      <c r="A2192">
        <v>10384</v>
      </c>
      <c r="B2192" t="s">
        <v>41</v>
      </c>
      <c r="C2192" t="s">
        <v>60</v>
      </c>
      <c r="D2192" t="s">
        <v>43</v>
      </c>
      <c r="E2192" t="s">
        <v>110</v>
      </c>
      <c r="F2192" t="s">
        <v>3073</v>
      </c>
      <c r="G2192" t="s">
        <v>2165</v>
      </c>
      <c r="H2192" t="s">
        <v>72</v>
      </c>
      <c r="I2192" t="s">
        <v>72</v>
      </c>
      <c r="J2192" t="s">
        <v>112</v>
      </c>
      <c r="K2192" t="s">
        <v>113</v>
      </c>
      <c r="L2192" t="s">
        <v>50</v>
      </c>
      <c r="M2192" t="s">
        <v>51</v>
      </c>
      <c r="N2192">
        <v>16</v>
      </c>
      <c r="O2192" t="s">
        <v>48</v>
      </c>
      <c r="P2192" t="s">
        <v>52</v>
      </c>
      <c r="T2192" t="s">
        <v>105</v>
      </c>
      <c r="V2192" t="s">
        <v>48</v>
      </c>
      <c r="W2192" t="s">
        <v>54</v>
      </c>
      <c r="X2192" t="s">
        <v>148</v>
      </c>
      <c r="Y2192" t="s">
        <v>54</v>
      </c>
      <c r="Z2192" t="s">
        <v>3074</v>
      </c>
      <c r="AA2192" t="s">
        <v>54</v>
      </c>
      <c r="AB2192" t="s">
        <v>57</v>
      </c>
      <c r="AC2192" t="s">
        <v>3075</v>
      </c>
      <c r="AH2192">
        <f t="shared" si="374"/>
        <v>0</v>
      </c>
      <c r="AI2192">
        <f t="shared" si="375"/>
        <v>1</v>
      </c>
      <c r="AJ2192" t="str">
        <f t="shared" si="376"/>
        <v/>
      </c>
      <c r="AK2192">
        <v>1</v>
      </c>
      <c r="AL2192" s="8">
        <f t="shared" si="377"/>
        <v>16</v>
      </c>
      <c r="AM2192" s="8">
        <f t="shared" si="378"/>
        <v>0.11666666666666667</v>
      </c>
      <c r="AN2192" s="8">
        <f t="shared" si="379"/>
        <v>124.18333333333331</v>
      </c>
      <c r="AO2192" s="8">
        <f>Table1[[#This Row],[L1 Worked Time]]+Table1[[#This Row],[Idle Time]]+Table1[[#This Row],[L1 Pend Time]]</f>
        <v>140.29999999999998</v>
      </c>
      <c r="AP2192" s="1" t="str">
        <f t="shared" si="380"/>
        <v>Tue</v>
      </c>
      <c r="AQ2192" s="6">
        <f>INT(Table1[[#This Row],[Create Date]])</f>
        <v>45069</v>
      </c>
      <c r="AR2192" s="2">
        <f t="shared" si="381"/>
        <v>45069</v>
      </c>
      <c r="AS2192" s="1" t="str">
        <f t="shared" si="382"/>
        <v>18:00:03</v>
      </c>
      <c r="AT2192" s="1" t="str">
        <f t="shared" si="383"/>
        <v>Week-4</v>
      </c>
      <c r="AU2192" s="3">
        <f t="shared" si="384"/>
        <v>0.75</v>
      </c>
      <c r="AW2192">
        <v>0.11666666666666667</v>
      </c>
      <c r="AX2192">
        <v>16</v>
      </c>
      <c r="AY2192">
        <v>124.18333333333331</v>
      </c>
    </row>
    <row r="2193" spans="1:51" x14ac:dyDescent="0.25">
      <c r="A2193">
        <v>10383</v>
      </c>
      <c r="B2193" t="s">
        <v>41</v>
      </c>
      <c r="C2193" t="s">
        <v>60</v>
      </c>
      <c r="D2193" t="s">
        <v>43</v>
      </c>
      <c r="E2193" t="s">
        <v>110</v>
      </c>
      <c r="F2193" t="s">
        <v>3076</v>
      </c>
      <c r="G2193" t="s">
        <v>2165</v>
      </c>
      <c r="H2193" t="s">
        <v>72</v>
      </c>
      <c r="I2193" t="s">
        <v>72</v>
      </c>
      <c r="J2193" t="s">
        <v>112</v>
      </c>
      <c r="K2193" t="s">
        <v>113</v>
      </c>
      <c r="L2193" t="s">
        <v>50</v>
      </c>
      <c r="M2193" t="s">
        <v>51</v>
      </c>
      <c r="N2193">
        <v>34</v>
      </c>
      <c r="O2193" t="s">
        <v>48</v>
      </c>
      <c r="P2193" t="s">
        <v>52</v>
      </c>
      <c r="T2193" t="s">
        <v>105</v>
      </c>
      <c r="V2193" t="s">
        <v>48</v>
      </c>
      <c r="W2193" t="s">
        <v>54</v>
      </c>
      <c r="X2193" t="s">
        <v>106</v>
      </c>
      <c r="Y2193" t="s">
        <v>54</v>
      </c>
      <c r="Z2193" t="s">
        <v>621</v>
      </c>
      <c r="AA2193" t="s">
        <v>54</v>
      </c>
      <c r="AB2193" t="s">
        <v>57</v>
      </c>
      <c r="AC2193" t="s">
        <v>3077</v>
      </c>
      <c r="AH2193">
        <f t="shared" si="374"/>
        <v>0</v>
      </c>
      <c r="AI2193">
        <f t="shared" si="375"/>
        <v>1</v>
      </c>
      <c r="AJ2193" t="str">
        <f t="shared" si="376"/>
        <v/>
      </c>
      <c r="AK2193">
        <v>1</v>
      </c>
      <c r="AL2193" s="8">
        <f t="shared" si="377"/>
        <v>34</v>
      </c>
      <c r="AM2193" s="8">
        <f t="shared" si="378"/>
        <v>8.3333333333333329E-2</v>
      </c>
      <c r="AN2193" s="8">
        <f t="shared" si="379"/>
        <v>116.25</v>
      </c>
      <c r="AO2193" s="8">
        <f>Table1[[#This Row],[L1 Worked Time]]+Table1[[#This Row],[Idle Time]]+Table1[[#This Row],[L1 Pend Time]]</f>
        <v>150.33333333333334</v>
      </c>
      <c r="AP2193" s="1" t="str">
        <f t="shared" si="380"/>
        <v>Tue</v>
      </c>
      <c r="AQ2193" s="6">
        <f>INT(Table1[[#This Row],[Create Date]])</f>
        <v>45069</v>
      </c>
      <c r="AR2193" s="2">
        <f t="shared" si="381"/>
        <v>45069</v>
      </c>
      <c r="AS2193" s="1" t="str">
        <f t="shared" si="382"/>
        <v>17:30:03</v>
      </c>
      <c r="AT2193" s="1" t="str">
        <f t="shared" si="383"/>
        <v>Week-4</v>
      </c>
      <c r="AU2193" s="3">
        <f t="shared" si="384"/>
        <v>0.70833333333333326</v>
      </c>
      <c r="AW2193">
        <v>8.3333333333333329E-2</v>
      </c>
      <c r="AX2193">
        <v>34</v>
      </c>
      <c r="AY2193">
        <v>116.25</v>
      </c>
    </row>
    <row r="2194" spans="1:51" x14ac:dyDescent="0.25">
      <c r="A2194">
        <v>10382</v>
      </c>
      <c r="B2194" t="s">
        <v>117</v>
      </c>
      <c r="C2194" t="s">
        <v>109</v>
      </c>
      <c r="D2194" t="s">
        <v>43</v>
      </c>
      <c r="E2194" t="s">
        <v>2115</v>
      </c>
      <c r="F2194" t="s">
        <v>3078</v>
      </c>
      <c r="G2194" t="s">
        <v>2165</v>
      </c>
      <c r="H2194" t="s">
        <v>72</v>
      </c>
      <c r="I2194" t="s">
        <v>72</v>
      </c>
      <c r="J2194" t="s">
        <v>112</v>
      </c>
      <c r="K2194" t="s">
        <v>121</v>
      </c>
      <c r="L2194" t="s">
        <v>50</v>
      </c>
      <c r="M2194" t="s">
        <v>122</v>
      </c>
      <c r="N2194">
        <v>7</v>
      </c>
      <c r="O2194" t="s">
        <v>48</v>
      </c>
      <c r="P2194" t="s">
        <v>123</v>
      </c>
      <c r="R2194" t="s">
        <v>124</v>
      </c>
      <c r="V2194" t="s">
        <v>48</v>
      </c>
      <c r="W2194" t="s">
        <v>54</v>
      </c>
      <c r="X2194" t="s">
        <v>142</v>
      </c>
      <c r="Y2194" t="s">
        <v>54</v>
      </c>
      <c r="Z2194" t="s">
        <v>3079</v>
      </c>
      <c r="AA2194" t="s">
        <v>54</v>
      </c>
      <c r="AB2194" t="s">
        <v>57</v>
      </c>
      <c r="AC2194" t="s">
        <v>3080</v>
      </c>
      <c r="AH2194">
        <f t="shared" si="374"/>
        <v>0</v>
      </c>
      <c r="AI2194">
        <f t="shared" si="375"/>
        <v>1</v>
      </c>
      <c r="AJ2194" t="str">
        <f t="shared" si="376"/>
        <v/>
      </c>
      <c r="AK2194">
        <v>1</v>
      </c>
      <c r="AL2194" s="8">
        <f t="shared" si="377"/>
        <v>7</v>
      </c>
      <c r="AM2194" s="8">
        <f t="shared" si="378"/>
        <v>0.1</v>
      </c>
      <c r="AN2194" s="8">
        <f t="shared" si="379"/>
        <v>92.833333333333329</v>
      </c>
      <c r="AO2194" s="8">
        <f>Table1[[#This Row],[L1 Worked Time]]+Table1[[#This Row],[Idle Time]]+Table1[[#This Row],[L1 Pend Time]]</f>
        <v>99.933333333333323</v>
      </c>
      <c r="AP2194" s="1" t="str">
        <f t="shared" si="380"/>
        <v>Tue</v>
      </c>
      <c r="AQ2194" s="6">
        <f>INT(Table1[[#This Row],[Create Date]])</f>
        <v>45069</v>
      </c>
      <c r="AR2194" s="2">
        <f t="shared" si="381"/>
        <v>45069</v>
      </c>
      <c r="AS2194" s="1" t="str">
        <f t="shared" si="382"/>
        <v>17:10:04</v>
      </c>
      <c r="AT2194" s="1" t="str">
        <f t="shared" si="383"/>
        <v>Week-4</v>
      </c>
      <c r="AU2194" s="3">
        <f t="shared" si="384"/>
        <v>0.70833333333333326</v>
      </c>
      <c r="AW2194">
        <v>0.1</v>
      </c>
      <c r="AX2194">
        <v>7</v>
      </c>
      <c r="AY2194">
        <v>92.833333333333329</v>
      </c>
    </row>
    <row r="2195" spans="1:51" x14ac:dyDescent="0.25">
      <c r="A2195">
        <v>10381</v>
      </c>
      <c r="B2195" t="s">
        <v>117</v>
      </c>
      <c r="C2195" t="s">
        <v>109</v>
      </c>
      <c r="D2195" t="s">
        <v>43</v>
      </c>
      <c r="E2195" t="s">
        <v>2115</v>
      </c>
      <c r="F2195" t="s">
        <v>3081</v>
      </c>
      <c r="G2195" t="s">
        <v>2165</v>
      </c>
      <c r="H2195" t="s">
        <v>72</v>
      </c>
      <c r="I2195" t="s">
        <v>72</v>
      </c>
      <c r="J2195" t="s">
        <v>112</v>
      </c>
      <c r="K2195" t="s">
        <v>121</v>
      </c>
      <c r="L2195" t="s">
        <v>50</v>
      </c>
      <c r="M2195" t="s">
        <v>122</v>
      </c>
      <c r="N2195">
        <v>70</v>
      </c>
      <c r="O2195" t="s">
        <v>48</v>
      </c>
      <c r="P2195" t="s">
        <v>123</v>
      </c>
      <c r="R2195" t="s">
        <v>124</v>
      </c>
      <c r="V2195" t="s">
        <v>48</v>
      </c>
      <c r="W2195" t="s">
        <v>54</v>
      </c>
      <c r="X2195" t="s">
        <v>148</v>
      </c>
      <c r="Y2195" t="s">
        <v>54</v>
      </c>
      <c r="Z2195" t="s">
        <v>3082</v>
      </c>
      <c r="AA2195" t="s">
        <v>54</v>
      </c>
      <c r="AB2195" t="s">
        <v>57</v>
      </c>
      <c r="AC2195" t="s">
        <v>3083</v>
      </c>
      <c r="AH2195">
        <f t="shared" si="374"/>
        <v>0</v>
      </c>
      <c r="AI2195">
        <f t="shared" si="375"/>
        <v>1</v>
      </c>
      <c r="AJ2195" t="str">
        <f t="shared" si="376"/>
        <v/>
      </c>
      <c r="AK2195">
        <v>1</v>
      </c>
      <c r="AL2195" s="8">
        <f t="shared" si="377"/>
        <v>70</v>
      </c>
      <c r="AM2195" s="8">
        <f t="shared" si="378"/>
        <v>0.11666666666666667</v>
      </c>
      <c r="AN2195" s="8">
        <f t="shared" si="379"/>
        <v>23.783333333333331</v>
      </c>
      <c r="AO2195" s="8">
        <f>Table1[[#This Row],[L1 Worked Time]]+Table1[[#This Row],[Idle Time]]+Table1[[#This Row],[L1 Pend Time]]</f>
        <v>93.899999999999991</v>
      </c>
      <c r="AP2195" s="1" t="str">
        <f t="shared" si="380"/>
        <v>Tue</v>
      </c>
      <c r="AQ2195" s="6">
        <f>INT(Table1[[#This Row],[Create Date]])</f>
        <v>45069</v>
      </c>
      <c r="AR2195" s="2">
        <f t="shared" si="381"/>
        <v>45069</v>
      </c>
      <c r="AS2195" s="1" t="str">
        <f t="shared" si="382"/>
        <v>17:10:03</v>
      </c>
      <c r="AT2195" s="1" t="str">
        <f t="shared" si="383"/>
        <v>Week-4</v>
      </c>
      <c r="AU2195" s="3">
        <f t="shared" si="384"/>
        <v>0.70833333333333326</v>
      </c>
      <c r="AW2195">
        <v>0.11666666666666667</v>
      </c>
      <c r="AX2195">
        <v>70</v>
      </c>
      <c r="AY2195">
        <v>23.783333333333331</v>
      </c>
    </row>
    <row r="2196" spans="1:51" x14ac:dyDescent="0.25">
      <c r="A2196">
        <v>10380</v>
      </c>
      <c r="B2196" t="s">
        <v>41</v>
      </c>
      <c r="C2196" t="s">
        <v>60</v>
      </c>
      <c r="D2196" t="s">
        <v>43</v>
      </c>
      <c r="E2196" t="s">
        <v>150</v>
      </c>
      <c r="F2196" t="s">
        <v>3084</v>
      </c>
      <c r="G2196" t="s">
        <v>181</v>
      </c>
      <c r="H2196" t="s">
        <v>47</v>
      </c>
      <c r="I2196" t="s">
        <v>47</v>
      </c>
      <c r="J2196" t="s">
        <v>112</v>
      </c>
      <c r="K2196" t="s">
        <v>2614</v>
      </c>
      <c r="L2196" t="s">
        <v>50</v>
      </c>
      <c r="M2196" t="s">
        <v>114</v>
      </c>
      <c r="N2196">
        <v>16</v>
      </c>
      <c r="O2196" t="s">
        <v>48</v>
      </c>
      <c r="P2196" t="s">
        <v>66</v>
      </c>
      <c r="Q2196" t="s">
        <v>147</v>
      </c>
      <c r="V2196" t="s">
        <v>48</v>
      </c>
      <c r="W2196" t="s">
        <v>54</v>
      </c>
      <c r="X2196" t="s">
        <v>148</v>
      </c>
      <c r="Y2196" t="s">
        <v>54</v>
      </c>
      <c r="Z2196" t="s">
        <v>3085</v>
      </c>
      <c r="AA2196" t="s">
        <v>54</v>
      </c>
      <c r="AB2196" t="s">
        <v>57</v>
      </c>
      <c r="AC2196" t="s">
        <v>3086</v>
      </c>
      <c r="AH2196">
        <f t="shared" si="374"/>
        <v>0</v>
      </c>
      <c r="AI2196">
        <f t="shared" si="375"/>
        <v>1</v>
      </c>
      <c r="AJ2196" t="str">
        <f t="shared" si="376"/>
        <v/>
      </c>
      <c r="AK2196">
        <v>1</v>
      </c>
      <c r="AL2196" s="8">
        <f t="shared" si="377"/>
        <v>16</v>
      </c>
      <c r="AM2196" s="8">
        <f t="shared" si="378"/>
        <v>0.11666666666666667</v>
      </c>
      <c r="AN2196" s="8">
        <f t="shared" si="379"/>
        <v>33.716666666666669</v>
      </c>
      <c r="AO2196" s="8">
        <f>Table1[[#This Row],[L1 Worked Time]]+Table1[[#This Row],[Idle Time]]+Table1[[#This Row],[L1 Pend Time]]</f>
        <v>49.833333333333336</v>
      </c>
      <c r="AP2196" s="1" t="str">
        <f t="shared" si="380"/>
        <v>Tue</v>
      </c>
      <c r="AQ2196" s="6">
        <f>INT(Table1[[#This Row],[Create Date]])</f>
        <v>45069</v>
      </c>
      <c r="AR2196" s="2">
        <f t="shared" si="381"/>
        <v>45069</v>
      </c>
      <c r="AS2196" s="1" t="str">
        <f t="shared" si="382"/>
        <v>16:10:04</v>
      </c>
      <c r="AT2196" s="1" t="str">
        <f t="shared" si="383"/>
        <v>Week-4</v>
      </c>
      <c r="AU2196" s="3">
        <f t="shared" si="384"/>
        <v>0.66666666666666663</v>
      </c>
      <c r="AW2196">
        <v>0.11666666666666667</v>
      </c>
      <c r="AX2196">
        <v>16</v>
      </c>
      <c r="AY2196">
        <v>33.716666666666669</v>
      </c>
    </row>
    <row r="2197" spans="1:51" x14ac:dyDescent="0.25">
      <c r="A2197">
        <v>10379</v>
      </c>
      <c r="B2197" t="s">
        <v>371</v>
      </c>
      <c r="C2197" t="s">
        <v>60</v>
      </c>
      <c r="D2197" t="s">
        <v>43</v>
      </c>
      <c r="E2197" t="s">
        <v>3087</v>
      </c>
      <c r="F2197" t="s">
        <v>3088</v>
      </c>
      <c r="G2197" t="s">
        <v>2165</v>
      </c>
      <c r="H2197" t="s">
        <v>63</v>
      </c>
      <c r="I2197" t="s">
        <v>63</v>
      </c>
      <c r="J2197" t="s">
        <v>48</v>
      </c>
      <c r="K2197" t="s">
        <v>3020</v>
      </c>
      <c r="L2197" t="s">
        <v>50</v>
      </c>
      <c r="M2197" t="s">
        <v>51</v>
      </c>
      <c r="N2197">
        <v>39</v>
      </c>
      <c r="O2197" t="s">
        <v>48</v>
      </c>
      <c r="P2197" t="s">
        <v>52</v>
      </c>
      <c r="T2197" t="s">
        <v>105</v>
      </c>
      <c r="V2197" t="s">
        <v>48</v>
      </c>
      <c r="W2197" t="s">
        <v>54</v>
      </c>
      <c r="X2197" t="s">
        <v>148</v>
      </c>
      <c r="Y2197" t="s">
        <v>54</v>
      </c>
      <c r="Z2197" t="s">
        <v>3089</v>
      </c>
      <c r="AA2197" t="s">
        <v>54</v>
      </c>
      <c r="AB2197" t="s">
        <v>57</v>
      </c>
      <c r="AC2197" t="s">
        <v>3090</v>
      </c>
      <c r="AH2197">
        <f t="shared" si="374"/>
        <v>0</v>
      </c>
      <c r="AI2197">
        <f t="shared" si="375"/>
        <v>1</v>
      </c>
      <c r="AJ2197" t="str">
        <f t="shared" si="376"/>
        <v/>
      </c>
      <c r="AK2197">
        <v>1</v>
      </c>
      <c r="AL2197" s="8">
        <f t="shared" si="377"/>
        <v>39</v>
      </c>
      <c r="AM2197" s="8">
        <f t="shared" si="378"/>
        <v>0.11666666666666667</v>
      </c>
      <c r="AN2197" s="8">
        <f t="shared" si="379"/>
        <v>157.71666666666667</v>
      </c>
      <c r="AO2197" s="8">
        <f>Table1[[#This Row],[L1 Worked Time]]+Table1[[#This Row],[Idle Time]]+Table1[[#This Row],[L1 Pend Time]]</f>
        <v>196.83333333333334</v>
      </c>
      <c r="AP2197" s="1" t="str">
        <f t="shared" si="380"/>
        <v>Tue</v>
      </c>
      <c r="AQ2197" s="6">
        <f>INT(Table1[[#This Row],[Create Date]])</f>
        <v>45069</v>
      </c>
      <c r="AR2197" s="2">
        <f t="shared" si="381"/>
        <v>45069</v>
      </c>
      <c r="AS2197" s="1" t="str">
        <f t="shared" si="382"/>
        <v>16:10:03</v>
      </c>
      <c r="AT2197" s="1" t="str">
        <f t="shared" si="383"/>
        <v>Week-4</v>
      </c>
      <c r="AU2197" s="3">
        <f t="shared" si="384"/>
        <v>0.66666666666666663</v>
      </c>
      <c r="AW2197">
        <v>0.11666666666666667</v>
      </c>
      <c r="AX2197">
        <v>39</v>
      </c>
      <c r="AY2197">
        <v>157.71666666666667</v>
      </c>
    </row>
    <row r="2198" spans="1:51" x14ac:dyDescent="0.25">
      <c r="A2198">
        <v>10378</v>
      </c>
      <c r="B2198" t="s">
        <v>59</v>
      </c>
      <c r="C2198" t="s">
        <v>60</v>
      </c>
      <c r="D2198" t="s">
        <v>43</v>
      </c>
      <c r="E2198" t="s">
        <v>3091</v>
      </c>
      <c r="F2198" t="s">
        <v>3092</v>
      </c>
      <c r="G2198" t="s">
        <v>82</v>
      </c>
      <c r="H2198" t="s">
        <v>47</v>
      </c>
      <c r="I2198" t="s">
        <v>47</v>
      </c>
      <c r="J2198" t="s">
        <v>64</v>
      </c>
      <c r="L2198" t="s">
        <v>50</v>
      </c>
      <c r="M2198" t="s">
        <v>65</v>
      </c>
      <c r="N2198">
        <v>0</v>
      </c>
      <c r="O2198" t="s">
        <v>48</v>
      </c>
      <c r="P2198" t="s">
        <v>66</v>
      </c>
      <c r="Q2198" t="s">
        <v>317</v>
      </c>
      <c r="V2198" t="s">
        <v>48</v>
      </c>
      <c r="W2198" t="s">
        <v>54</v>
      </c>
      <c r="X2198" t="s">
        <v>55</v>
      </c>
      <c r="Y2198" t="s">
        <v>54</v>
      </c>
      <c r="Z2198" t="s">
        <v>359</v>
      </c>
      <c r="AA2198" t="s">
        <v>54</v>
      </c>
      <c r="AB2198" t="s">
        <v>57</v>
      </c>
      <c r="AC2198" t="s">
        <v>3093</v>
      </c>
      <c r="AH2198">
        <f t="shared" si="374"/>
        <v>0</v>
      </c>
      <c r="AI2198">
        <f t="shared" si="375"/>
        <v>1</v>
      </c>
      <c r="AJ2198" t="str">
        <f t="shared" si="376"/>
        <v/>
      </c>
      <c r="AK2198">
        <v>1</v>
      </c>
      <c r="AL2198" s="8">
        <f t="shared" si="377"/>
        <v>0</v>
      </c>
      <c r="AM2198" s="8">
        <f t="shared" si="378"/>
        <v>0.15000000000000002</v>
      </c>
      <c r="AN2198" s="8">
        <f t="shared" si="379"/>
        <v>114.48333333333333</v>
      </c>
      <c r="AO2198" s="8">
        <f>Table1[[#This Row],[L1 Worked Time]]+Table1[[#This Row],[Idle Time]]+Table1[[#This Row],[L1 Pend Time]]</f>
        <v>114.63333333333334</v>
      </c>
      <c r="AP2198" s="1" t="str">
        <f t="shared" si="380"/>
        <v>Tue</v>
      </c>
      <c r="AQ2198" s="6">
        <f>INT(Table1[[#This Row],[Create Date]])</f>
        <v>45069</v>
      </c>
      <c r="AR2198" s="2">
        <f t="shared" si="381"/>
        <v>45069</v>
      </c>
      <c r="AS2198" s="1" t="str">
        <f t="shared" si="382"/>
        <v>16:00:06</v>
      </c>
      <c r="AT2198" s="1" t="str">
        <f t="shared" si="383"/>
        <v>Week-4</v>
      </c>
      <c r="AU2198" s="3">
        <f t="shared" si="384"/>
        <v>0.66666666666666663</v>
      </c>
      <c r="AW2198">
        <v>0.15000000000000002</v>
      </c>
      <c r="AX2198">
        <v>0</v>
      </c>
      <c r="AY2198">
        <v>114.48333333333333</v>
      </c>
    </row>
    <row r="2199" spans="1:51" x14ac:dyDescent="0.25">
      <c r="A2199">
        <v>10377</v>
      </c>
      <c r="B2199" t="s">
        <v>41</v>
      </c>
      <c r="C2199" t="s">
        <v>60</v>
      </c>
      <c r="D2199" t="s">
        <v>43</v>
      </c>
      <c r="E2199" t="s">
        <v>110</v>
      </c>
      <c r="F2199" t="s">
        <v>3094</v>
      </c>
      <c r="G2199" t="s">
        <v>77</v>
      </c>
      <c r="H2199" t="s">
        <v>72</v>
      </c>
      <c r="I2199" t="s">
        <v>72</v>
      </c>
      <c r="J2199" t="s">
        <v>112</v>
      </c>
      <c r="K2199" t="s">
        <v>113</v>
      </c>
      <c r="L2199" t="s">
        <v>50</v>
      </c>
      <c r="M2199" t="s">
        <v>114</v>
      </c>
      <c r="N2199">
        <v>14</v>
      </c>
      <c r="O2199" t="s">
        <v>48</v>
      </c>
      <c r="P2199" t="s">
        <v>52</v>
      </c>
      <c r="T2199" t="s">
        <v>105</v>
      </c>
      <c r="V2199" t="s">
        <v>48</v>
      </c>
      <c r="W2199" t="s">
        <v>54</v>
      </c>
      <c r="X2199" t="s">
        <v>78</v>
      </c>
      <c r="Y2199" t="s">
        <v>54</v>
      </c>
      <c r="Z2199" t="s">
        <v>2065</v>
      </c>
      <c r="AA2199" t="s">
        <v>54</v>
      </c>
      <c r="AB2199" t="s">
        <v>57</v>
      </c>
      <c r="AC2199" t="s">
        <v>3095</v>
      </c>
      <c r="AH2199">
        <f t="shared" si="374"/>
        <v>0</v>
      </c>
      <c r="AI2199">
        <f t="shared" si="375"/>
        <v>1</v>
      </c>
      <c r="AJ2199" t="str">
        <f t="shared" si="376"/>
        <v/>
      </c>
      <c r="AK2199">
        <v>1</v>
      </c>
      <c r="AL2199" s="8">
        <f t="shared" si="377"/>
        <v>14</v>
      </c>
      <c r="AM2199" s="8">
        <f t="shared" si="378"/>
        <v>0.13333333333333333</v>
      </c>
      <c r="AN2199" s="8">
        <f t="shared" si="379"/>
        <v>78.699999999999989</v>
      </c>
      <c r="AO2199" s="8">
        <f>Table1[[#This Row],[L1 Worked Time]]+Table1[[#This Row],[Idle Time]]+Table1[[#This Row],[L1 Pend Time]]</f>
        <v>92.833333333333314</v>
      </c>
      <c r="AP2199" s="1" t="str">
        <f t="shared" si="380"/>
        <v>Tue</v>
      </c>
      <c r="AQ2199" s="6">
        <f>INT(Table1[[#This Row],[Create Date]])</f>
        <v>45069</v>
      </c>
      <c r="AR2199" s="2">
        <f t="shared" si="381"/>
        <v>45069</v>
      </c>
      <c r="AS2199" s="1" t="str">
        <f t="shared" si="382"/>
        <v>15:30:03</v>
      </c>
      <c r="AT2199" s="1" t="str">
        <f t="shared" si="383"/>
        <v>Week-4</v>
      </c>
      <c r="AU2199" s="3">
        <f t="shared" si="384"/>
        <v>0.625</v>
      </c>
      <c r="AW2199">
        <v>0.13333333333333333</v>
      </c>
      <c r="AX2199">
        <v>14</v>
      </c>
      <c r="AY2199">
        <v>78.699999999999989</v>
      </c>
    </row>
    <row r="2200" spans="1:51" x14ac:dyDescent="0.25">
      <c r="A2200">
        <v>10376</v>
      </c>
      <c r="B2200" t="s">
        <v>59</v>
      </c>
      <c r="C2200" t="s">
        <v>60</v>
      </c>
      <c r="D2200" t="s">
        <v>43</v>
      </c>
      <c r="E2200" t="s">
        <v>3096</v>
      </c>
      <c r="F2200" t="s">
        <v>3097</v>
      </c>
      <c r="G2200" t="s">
        <v>181</v>
      </c>
      <c r="H2200" t="s">
        <v>72</v>
      </c>
      <c r="I2200" t="s">
        <v>72</v>
      </c>
      <c r="J2200" t="s">
        <v>64</v>
      </c>
      <c r="L2200" t="s">
        <v>50</v>
      </c>
      <c r="M2200" t="s">
        <v>65</v>
      </c>
      <c r="N2200">
        <v>63</v>
      </c>
      <c r="O2200" t="s">
        <v>48</v>
      </c>
      <c r="P2200" t="s">
        <v>66</v>
      </c>
      <c r="Q2200" t="s">
        <v>88</v>
      </c>
      <c r="V2200" t="s">
        <v>48</v>
      </c>
      <c r="W2200" t="s">
        <v>54</v>
      </c>
      <c r="X2200" t="s">
        <v>188</v>
      </c>
      <c r="Y2200" t="s">
        <v>54</v>
      </c>
      <c r="Z2200" t="s">
        <v>3098</v>
      </c>
      <c r="AA2200" t="s">
        <v>54</v>
      </c>
      <c r="AB2200" t="s">
        <v>57</v>
      </c>
      <c r="AC2200" t="s">
        <v>3099</v>
      </c>
      <c r="AH2200">
        <f t="shared" si="374"/>
        <v>0</v>
      </c>
      <c r="AI2200">
        <f t="shared" si="375"/>
        <v>1</v>
      </c>
      <c r="AJ2200" t="str">
        <f t="shared" si="376"/>
        <v/>
      </c>
      <c r="AK2200">
        <v>1</v>
      </c>
      <c r="AL2200" s="8">
        <f t="shared" si="377"/>
        <v>62.999999999999993</v>
      </c>
      <c r="AM2200" s="8">
        <f t="shared" si="378"/>
        <v>0.33333333333333331</v>
      </c>
      <c r="AN2200" s="8">
        <f t="shared" si="379"/>
        <v>17.533333333333339</v>
      </c>
      <c r="AO2200" s="8">
        <f>Table1[[#This Row],[L1 Worked Time]]+Table1[[#This Row],[Idle Time]]+Table1[[#This Row],[L1 Pend Time]]</f>
        <v>80.866666666666674</v>
      </c>
      <c r="AP2200" s="1" t="str">
        <f t="shared" si="380"/>
        <v>Tue</v>
      </c>
      <c r="AQ2200" s="6">
        <f>INT(Table1[[#This Row],[Create Date]])</f>
        <v>45069</v>
      </c>
      <c r="AR2200" s="2">
        <f t="shared" si="381"/>
        <v>45069</v>
      </c>
      <c r="AS2200" s="1" t="str">
        <f t="shared" si="382"/>
        <v>15:20:05</v>
      </c>
      <c r="AT2200" s="1" t="str">
        <f t="shared" si="383"/>
        <v>Week-4</v>
      </c>
      <c r="AU2200" s="3">
        <f t="shared" si="384"/>
        <v>0.625</v>
      </c>
      <c r="AW2200">
        <v>0.33333333333333331</v>
      </c>
      <c r="AX2200">
        <v>62.999999999999993</v>
      </c>
      <c r="AY2200">
        <v>17.533333333333339</v>
      </c>
    </row>
    <row r="2201" spans="1:51" x14ac:dyDescent="0.25">
      <c r="A2201">
        <v>10375</v>
      </c>
      <c r="B2201" t="s">
        <v>59</v>
      </c>
      <c r="C2201" t="s">
        <v>60</v>
      </c>
      <c r="D2201" t="s">
        <v>43</v>
      </c>
      <c r="E2201" t="s">
        <v>3100</v>
      </c>
      <c r="F2201" t="s">
        <v>3101</v>
      </c>
      <c r="G2201" t="s">
        <v>120</v>
      </c>
      <c r="H2201" t="s">
        <v>72</v>
      </c>
      <c r="I2201" t="s">
        <v>72</v>
      </c>
      <c r="J2201" t="s">
        <v>64</v>
      </c>
      <c r="L2201" t="s">
        <v>50</v>
      </c>
      <c r="M2201" t="s">
        <v>65</v>
      </c>
      <c r="N2201">
        <v>31</v>
      </c>
      <c r="O2201" t="s">
        <v>48</v>
      </c>
      <c r="P2201" t="s">
        <v>66</v>
      </c>
      <c r="Q2201" t="s">
        <v>88</v>
      </c>
      <c r="V2201" t="s">
        <v>48</v>
      </c>
      <c r="W2201" t="s">
        <v>54</v>
      </c>
      <c r="X2201" t="s">
        <v>89</v>
      </c>
      <c r="Y2201" t="s">
        <v>54</v>
      </c>
      <c r="Z2201" t="s">
        <v>3102</v>
      </c>
      <c r="AA2201" t="s">
        <v>54</v>
      </c>
      <c r="AB2201" t="s">
        <v>57</v>
      </c>
      <c r="AC2201" t="s">
        <v>3103</v>
      </c>
      <c r="AH2201">
        <f t="shared" si="374"/>
        <v>0</v>
      </c>
      <c r="AI2201">
        <f t="shared" si="375"/>
        <v>1</v>
      </c>
      <c r="AJ2201" t="str">
        <f t="shared" si="376"/>
        <v/>
      </c>
      <c r="AK2201">
        <v>1</v>
      </c>
      <c r="AL2201" s="8">
        <f t="shared" si="377"/>
        <v>31</v>
      </c>
      <c r="AM2201" s="8">
        <f t="shared" si="378"/>
        <v>0.16666666666666666</v>
      </c>
      <c r="AN2201" s="8">
        <f t="shared" si="379"/>
        <v>84.333333333333329</v>
      </c>
      <c r="AO2201" s="8">
        <f>Table1[[#This Row],[L1 Worked Time]]+Table1[[#This Row],[Idle Time]]+Table1[[#This Row],[L1 Pend Time]]</f>
        <v>115.5</v>
      </c>
      <c r="AP2201" s="1" t="str">
        <f t="shared" si="380"/>
        <v>Tue</v>
      </c>
      <c r="AQ2201" s="6">
        <f>INT(Table1[[#This Row],[Create Date]])</f>
        <v>45069</v>
      </c>
      <c r="AR2201" s="2">
        <f t="shared" si="381"/>
        <v>45069</v>
      </c>
      <c r="AS2201" s="1" t="str">
        <f t="shared" si="382"/>
        <v>14:40:06</v>
      </c>
      <c r="AT2201" s="1" t="str">
        <f t="shared" si="383"/>
        <v>Week-4</v>
      </c>
      <c r="AU2201" s="3">
        <f t="shared" si="384"/>
        <v>0.58333333333333326</v>
      </c>
      <c r="AW2201">
        <v>0.16666666666666666</v>
      </c>
      <c r="AX2201">
        <v>31</v>
      </c>
      <c r="AY2201">
        <v>84.333333333333329</v>
      </c>
    </row>
    <row r="2202" spans="1:51" x14ac:dyDescent="0.25">
      <c r="A2202">
        <v>10374</v>
      </c>
      <c r="B2202" t="s">
        <v>41</v>
      </c>
      <c r="C2202" t="s">
        <v>60</v>
      </c>
      <c r="D2202" t="s">
        <v>43</v>
      </c>
      <c r="E2202" t="s">
        <v>202</v>
      </c>
      <c r="F2202" t="s">
        <v>3104</v>
      </c>
      <c r="G2202" t="s">
        <v>82</v>
      </c>
      <c r="H2202" t="s">
        <v>47</v>
      </c>
      <c r="I2202" t="s">
        <v>47</v>
      </c>
      <c r="J2202" t="s">
        <v>112</v>
      </c>
      <c r="K2202" t="s">
        <v>198</v>
      </c>
      <c r="L2202" t="s">
        <v>50</v>
      </c>
      <c r="M2202" t="s">
        <v>3105</v>
      </c>
      <c r="N2202">
        <v>90</v>
      </c>
      <c r="O2202" t="s">
        <v>48</v>
      </c>
      <c r="P2202" t="s">
        <v>52</v>
      </c>
      <c r="T2202" t="s">
        <v>105</v>
      </c>
      <c r="V2202" t="s">
        <v>48</v>
      </c>
      <c r="W2202" t="s">
        <v>54</v>
      </c>
      <c r="X2202" t="s">
        <v>435</v>
      </c>
      <c r="Y2202" t="s">
        <v>54</v>
      </c>
      <c r="Z2202" t="s">
        <v>3106</v>
      </c>
      <c r="AA2202" t="s">
        <v>54</v>
      </c>
      <c r="AB2202" t="s">
        <v>57</v>
      </c>
      <c r="AC2202" t="s">
        <v>3107</v>
      </c>
      <c r="AH2202">
        <f t="shared" si="374"/>
        <v>0</v>
      </c>
      <c r="AI2202">
        <f t="shared" si="375"/>
        <v>1</v>
      </c>
      <c r="AJ2202" t="str">
        <f t="shared" si="376"/>
        <v/>
      </c>
      <c r="AK2202">
        <v>1</v>
      </c>
      <c r="AL2202" s="8">
        <f t="shared" si="377"/>
        <v>90</v>
      </c>
      <c r="AM2202" s="8">
        <f t="shared" si="378"/>
        <v>0.21666666666666667</v>
      </c>
      <c r="AN2202" s="8">
        <f t="shared" si="379"/>
        <v>89.133333333333326</v>
      </c>
      <c r="AO2202" s="8">
        <f>Table1[[#This Row],[L1 Worked Time]]+Table1[[#This Row],[Idle Time]]+Table1[[#This Row],[L1 Pend Time]]</f>
        <v>179.35</v>
      </c>
      <c r="AP2202" s="1" t="str">
        <f t="shared" si="380"/>
        <v>Tue</v>
      </c>
      <c r="AQ2202" s="6">
        <f>INT(Table1[[#This Row],[Create Date]])</f>
        <v>45069</v>
      </c>
      <c r="AR2202" s="2">
        <f t="shared" si="381"/>
        <v>45069</v>
      </c>
      <c r="AS2202" s="1" t="str">
        <f t="shared" si="382"/>
        <v>14:40:05</v>
      </c>
      <c r="AT2202" s="1" t="str">
        <f t="shared" si="383"/>
        <v>Week-4</v>
      </c>
      <c r="AU2202" s="3">
        <f t="shared" si="384"/>
        <v>0.58333333333333326</v>
      </c>
      <c r="AW2202">
        <v>0.21666666666666667</v>
      </c>
      <c r="AX2202">
        <v>90</v>
      </c>
      <c r="AY2202">
        <v>89.133333333333326</v>
      </c>
    </row>
    <row r="2203" spans="1:51" x14ac:dyDescent="0.25">
      <c r="A2203">
        <v>10373</v>
      </c>
      <c r="B2203" t="s">
        <v>41</v>
      </c>
      <c r="C2203" t="s">
        <v>60</v>
      </c>
      <c r="D2203" t="s">
        <v>43</v>
      </c>
      <c r="E2203" t="s">
        <v>196</v>
      </c>
      <c r="F2203" t="s">
        <v>3108</v>
      </c>
      <c r="G2203" t="s">
        <v>2165</v>
      </c>
      <c r="H2203" t="s">
        <v>47</v>
      </c>
      <c r="I2203" t="s">
        <v>47</v>
      </c>
      <c r="J2203" t="s">
        <v>112</v>
      </c>
      <c r="K2203" t="s">
        <v>198</v>
      </c>
      <c r="L2203" t="s">
        <v>50</v>
      </c>
      <c r="M2203" t="s">
        <v>114</v>
      </c>
      <c r="N2203">
        <v>58</v>
      </c>
      <c r="O2203" t="s">
        <v>48</v>
      </c>
      <c r="P2203" t="s">
        <v>52</v>
      </c>
      <c r="T2203" t="s">
        <v>105</v>
      </c>
      <c r="V2203" t="s">
        <v>48</v>
      </c>
      <c r="W2203" t="s">
        <v>54</v>
      </c>
      <c r="X2203" t="s">
        <v>435</v>
      </c>
      <c r="Y2203" t="s">
        <v>54</v>
      </c>
      <c r="Z2203" t="s">
        <v>2369</v>
      </c>
      <c r="AA2203" t="s">
        <v>54</v>
      </c>
      <c r="AB2203" t="s">
        <v>57</v>
      </c>
      <c r="AC2203" t="s">
        <v>3109</v>
      </c>
      <c r="AH2203">
        <f t="shared" si="374"/>
        <v>0</v>
      </c>
      <c r="AI2203">
        <f t="shared" si="375"/>
        <v>1</v>
      </c>
      <c r="AJ2203" t="str">
        <f t="shared" si="376"/>
        <v/>
      </c>
      <c r="AK2203">
        <v>1</v>
      </c>
      <c r="AL2203" s="8">
        <f t="shared" si="377"/>
        <v>58.000000000000007</v>
      </c>
      <c r="AM2203" s="8">
        <f t="shared" si="378"/>
        <v>0.21666666666666667</v>
      </c>
      <c r="AN2203" s="8">
        <f t="shared" si="379"/>
        <v>130.95000000000002</v>
      </c>
      <c r="AO2203" s="8">
        <f>Table1[[#This Row],[L1 Worked Time]]+Table1[[#This Row],[Idle Time]]+Table1[[#This Row],[L1 Pend Time]]</f>
        <v>189.16666666666669</v>
      </c>
      <c r="AP2203" s="1" t="str">
        <f t="shared" si="380"/>
        <v>Tue</v>
      </c>
      <c r="AQ2203" s="6">
        <f>INT(Table1[[#This Row],[Create Date]])</f>
        <v>45069</v>
      </c>
      <c r="AR2203" s="2">
        <f t="shared" si="381"/>
        <v>45069</v>
      </c>
      <c r="AS2203" s="1" t="str">
        <f t="shared" si="382"/>
        <v>14:40:04</v>
      </c>
      <c r="AT2203" s="1" t="str">
        <f t="shared" si="383"/>
        <v>Week-4</v>
      </c>
      <c r="AU2203" s="3">
        <f t="shared" si="384"/>
        <v>0.58333333333333326</v>
      </c>
      <c r="AW2203">
        <v>0.21666666666666667</v>
      </c>
      <c r="AX2203">
        <v>58.000000000000007</v>
      </c>
      <c r="AY2203">
        <v>130.95000000000002</v>
      </c>
    </row>
    <row r="2204" spans="1:51" x14ac:dyDescent="0.25">
      <c r="A2204">
        <v>10372</v>
      </c>
      <c r="B2204" t="s">
        <v>41</v>
      </c>
      <c r="C2204" t="s">
        <v>60</v>
      </c>
      <c r="D2204" t="s">
        <v>43</v>
      </c>
      <c r="E2204" t="s">
        <v>110</v>
      </c>
      <c r="F2204" t="s">
        <v>3110</v>
      </c>
      <c r="G2204" t="s">
        <v>77</v>
      </c>
      <c r="H2204" t="s">
        <v>72</v>
      </c>
      <c r="I2204" t="s">
        <v>72</v>
      </c>
      <c r="J2204" t="s">
        <v>112</v>
      </c>
      <c r="K2204" t="s">
        <v>113</v>
      </c>
      <c r="L2204" t="s">
        <v>50</v>
      </c>
      <c r="M2204" t="s">
        <v>114</v>
      </c>
      <c r="N2204">
        <v>47</v>
      </c>
      <c r="O2204" t="s">
        <v>48</v>
      </c>
      <c r="P2204" t="s">
        <v>52</v>
      </c>
      <c r="T2204" t="s">
        <v>105</v>
      </c>
      <c r="V2204" t="s">
        <v>48</v>
      </c>
      <c r="W2204" t="s">
        <v>54</v>
      </c>
      <c r="X2204" t="s">
        <v>84</v>
      </c>
      <c r="Y2204" t="s">
        <v>54</v>
      </c>
      <c r="Z2204" t="s">
        <v>3111</v>
      </c>
      <c r="AA2204" t="s">
        <v>54</v>
      </c>
      <c r="AB2204" t="s">
        <v>57</v>
      </c>
      <c r="AC2204" t="s">
        <v>3112</v>
      </c>
      <c r="AH2204">
        <f t="shared" si="374"/>
        <v>0</v>
      </c>
      <c r="AI2204">
        <f t="shared" si="375"/>
        <v>1</v>
      </c>
      <c r="AJ2204" t="str">
        <f t="shared" si="376"/>
        <v/>
      </c>
      <c r="AK2204">
        <v>1</v>
      </c>
      <c r="AL2204" s="8">
        <f t="shared" si="377"/>
        <v>47</v>
      </c>
      <c r="AM2204" s="8">
        <f t="shared" si="378"/>
        <v>0.18333333333333332</v>
      </c>
      <c r="AN2204" s="8">
        <f t="shared" si="379"/>
        <v>67.166666666666671</v>
      </c>
      <c r="AO2204" s="8">
        <f>Table1[[#This Row],[L1 Worked Time]]+Table1[[#This Row],[Idle Time]]+Table1[[#This Row],[L1 Pend Time]]</f>
        <v>114.35</v>
      </c>
      <c r="AP2204" s="1" t="str">
        <f t="shared" si="380"/>
        <v>Tue</v>
      </c>
      <c r="AQ2204" s="6">
        <f>INT(Table1[[#This Row],[Create Date]])</f>
        <v>45069</v>
      </c>
      <c r="AR2204" s="2">
        <f t="shared" si="381"/>
        <v>45069</v>
      </c>
      <c r="AS2204" s="1" t="str">
        <f t="shared" si="382"/>
        <v>14:20:21</v>
      </c>
      <c r="AT2204" s="1" t="str">
        <f t="shared" si="383"/>
        <v>Week-4</v>
      </c>
      <c r="AU2204" s="3">
        <f t="shared" si="384"/>
        <v>0.58333333333333326</v>
      </c>
      <c r="AW2204">
        <v>0.18333333333333332</v>
      </c>
      <c r="AX2204">
        <v>47</v>
      </c>
      <c r="AY2204">
        <v>67.166666666666671</v>
      </c>
    </row>
    <row r="2205" spans="1:51" x14ac:dyDescent="0.25">
      <c r="A2205">
        <v>10371</v>
      </c>
      <c r="B2205" t="s">
        <v>41</v>
      </c>
      <c r="C2205" t="s">
        <v>60</v>
      </c>
      <c r="D2205" t="s">
        <v>43</v>
      </c>
      <c r="E2205" t="s">
        <v>110</v>
      </c>
      <c r="F2205" t="s">
        <v>3113</v>
      </c>
      <c r="G2205" t="s">
        <v>181</v>
      </c>
      <c r="H2205" t="s">
        <v>72</v>
      </c>
      <c r="I2205" t="s">
        <v>72</v>
      </c>
      <c r="J2205" t="s">
        <v>112</v>
      </c>
      <c r="K2205" t="s">
        <v>113</v>
      </c>
      <c r="L2205" t="s">
        <v>50</v>
      </c>
      <c r="M2205" t="s">
        <v>114</v>
      </c>
      <c r="N2205">
        <v>46</v>
      </c>
      <c r="O2205" t="s">
        <v>48</v>
      </c>
      <c r="P2205" t="s">
        <v>52</v>
      </c>
      <c r="T2205" t="s">
        <v>105</v>
      </c>
      <c r="V2205" t="s">
        <v>48</v>
      </c>
      <c r="W2205" t="s">
        <v>54</v>
      </c>
      <c r="X2205" t="s">
        <v>2453</v>
      </c>
      <c r="Y2205" t="s">
        <v>54</v>
      </c>
      <c r="Z2205" t="s">
        <v>3114</v>
      </c>
      <c r="AA2205" t="s">
        <v>54</v>
      </c>
      <c r="AB2205" t="s">
        <v>57</v>
      </c>
      <c r="AC2205" t="s">
        <v>3115</v>
      </c>
      <c r="AH2205">
        <f t="shared" si="374"/>
        <v>0</v>
      </c>
      <c r="AI2205">
        <f t="shared" si="375"/>
        <v>1</v>
      </c>
      <c r="AJ2205" t="str">
        <f t="shared" si="376"/>
        <v/>
      </c>
      <c r="AK2205">
        <v>1</v>
      </c>
      <c r="AL2205" s="8">
        <f t="shared" si="377"/>
        <v>46</v>
      </c>
      <c r="AM2205" s="8">
        <f t="shared" si="378"/>
        <v>0.5</v>
      </c>
      <c r="AN2205" s="8">
        <f t="shared" si="379"/>
        <v>79.63333333333334</v>
      </c>
      <c r="AO2205" s="8">
        <f>Table1[[#This Row],[L1 Worked Time]]+Table1[[#This Row],[Idle Time]]+Table1[[#This Row],[L1 Pend Time]]</f>
        <v>126.13333333333334</v>
      </c>
      <c r="AP2205" s="1" t="str">
        <f t="shared" si="380"/>
        <v>Tue</v>
      </c>
      <c r="AQ2205" s="6">
        <f>INT(Table1[[#This Row],[Create Date]])</f>
        <v>45069</v>
      </c>
      <c r="AR2205" s="2">
        <f t="shared" si="381"/>
        <v>45069</v>
      </c>
      <c r="AS2205" s="1" t="str">
        <f t="shared" si="382"/>
        <v>13:30:06</v>
      </c>
      <c r="AT2205" s="1" t="str">
        <f t="shared" si="383"/>
        <v>Week-4</v>
      </c>
      <c r="AU2205" s="3">
        <f t="shared" si="384"/>
        <v>0.54166666666666663</v>
      </c>
      <c r="AW2205">
        <v>0.5</v>
      </c>
      <c r="AX2205">
        <v>46</v>
      </c>
      <c r="AY2205">
        <v>79.63333333333334</v>
      </c>
    </row>
    <row r="2206" spans="1:51" x14ac:dyDescent="0.25">
      <c r="A2206">
        <v>10370</v>
      </c>
      <c r="B2206" t="s">
        <v>59</v>
      </c>
      <c r="C2206" t="s">
        <v>60</v>
      </c>
      <c r="D2206" t="s">
        <v>43</v>
      </c>
      <c r="E2206" t="s">
        <v>3116</v>
      </c>
      <c r="F2206" t="s">
        <v>3117</v>
      </c>
      <c r="G2206" t="s">
        <v>77</v>
      </c>
      <c r="H2206" t="s">
        <v>63</v>
      </c>
      <c r="I2206" t="s">
        <v>63</v>
      </c>
      <c r="J2206" t="s">
        <v>48</v>
      </c>
      <c r="K2206" t="s">
        <v>1844</v>
      </c>
      <c r="L2206" t="s">
        <v>50</v>
      </c>
      <c r="M2206" t="s">
        <v>114</v>
      </c>
      <c r="N2206">
        <v>31</v>
      </c>
      <c r="O2206" t="s">
        <v>48</v>
      </c>
      <c r="P2206" t="s">
        <v>52</v>
      </c>
      <c r="T2206" t="s">
        <v>105</v>
      </c>
      <c r="V2206" t="s">
        <v>48</v>
      </c>
      <c r="W2206" t="s">
        <v>54</v>
      </c>
      <c r="X2206" t="s">
        <v>302</v>
      </c>
      <c r="Y2206" t="s">
        <v>54</v>
      </c>
      <c r="Z2206" t="s">
        <v>3118</v>
      </c>
      <c r="AA2206" t="s">
        <v>54</v>
      </c>
      <c r="AB2206" t="s">
        <v>57</v>
      </c>
      <c r="AC2206" t="s">
        <v>3119</v>
      </c>
      <c r="AH2206">
        <f t="shared" si="374"/>
        <v>0</v>
      </c>
      <c r="AI2206">
        <f t="shared" si="375"/>
        <v>1</v>
      </c>
      <c r="AJ2206" t="str">
        <f t="shared" si="376"/>
        <v/>
      </c>
      <c r="AK2206">
        <v>1</v>
      </c>
      <c r="AL2206" s="8">
        <f t="shared" si="377"/>
        <v>31</v>
      </c>
      <c r="AM2206" s="8">
        <f t="shared" si="378"/>
        <v>0.36666666666666664</v>
      </c>
      <c r="AN2206" s="8">
        <f t="shared" si="379"/>
        <v>76.933333333333337</v>
      </c>
      <c r="AO2206" s="8">
        <f>Table1[[#This Row],[L1 Worked Time]]+Table1[[#This Row],[Idle Time]]+Table1[[#This Row],[L1 Pend Time]]</f>
        <v>108.30000000000001</v>
      </c>
      <c r="AP2206" s="1" t="str">
        <f t="shared" si="380"/>
        <v>Tue</v>
      </c>
      <c r="AQ2206" s="6">
        <f>INT(Table1[[#This Row],[Create Date]])</f>
        <v>45069</v>
      </c>
      <c r="AR2206" s="2">
        <f t="shared" si="381"/>
        <v>45069</v>
      </c>
      <c r="AS2206" s="1" t="str">
        <f t="shared" si="382"/>
        <v>13:30:05</v>
      </c>
      <c r="AT2206" s="1" t="str">
        <f t="shared" si="383"/>
        <v>Week-4</v>
      </c>
      <c r="AU2206" s="3">
        <f t="shared" si="384"/>
        <v>0.54166666666666663</v>
      </c>
      <c r="AW2206">
        <v>0.36666666666666664</v>
      </c>
      <c r="AX2206">
        <v>31</v>
      </c>
      <c r="AY2206">
        <v>76.933333333333337</v>
      </c>
    </row>
    <row r="2207" spans="1:51" x14ac:dyDescent="0.25">
      <c r="A2207">
        <v>10369</v>
      </c>
      <c r="B2207" t="s">
        <v>41</v>
      </c>
      <c r="C2207" t="s">
        <v>60</v>
      </c>
      <c r="D2207" t="s">
        <v>101</v>
      </c>
      <c r="E2207" t="s">
        <v>110</v>
      </c>
      <c r="F2207" t="s">
        <v>3120</v>
      </c>
      <c r="G2207" t="s">
        <v>77</v>
      </c>
      <c r="H2207" t="s">
        <v>47</v>
      </c>
      <c r="J2207" t="s">
        <v>48</v>
      </c>
      <c r="K2207" t="s">
        <v>113</v>
      </c>
      <c r="L2207" t="s">
        <v>50</v>
      </c>
      <c r="M2207" t="s">
        <v>114</v>
      </c>
      <c r="N2207">
        <v>75</v>
      </c>
      <c r="O2207" t="s">
        <v>48</v>
      </c>
      <c r="P2207" t="s">
        <v>52</v>
      </c>
      <c r="T2207" t="s">
        <v>105</v>
      </c>
      <c r="V2207" t="s">
        <v>48</v>
      </c>
      <c r="W2207" t="s">
        <v>54</v>
      </c>
      <c r="X2207" t="s">
        <v>55</v>
      </c>
      <c r="Y2207" t="s">
        <v>54</v>
      </c>
      <c r="Z2207" t="s">
        <v>3121</v>
      </c>
      <c r="AA2207" t="s">
        <v>54</v>
      </c>
      <c r="AB2207" t="s">
        <v>57</v>
      </c>
      <c r="AC2207" t="s">
        <v>3122</v>
      </c>
      <c r="AH2207">
        <f t="shared" si="374"/>
        <v>0</v>
      </c>
      <c r="AI2207" t="str">
        <f t="shared" si="375"/>
        <v/>
      </c>
      <c r="AJ2207" t="str">
        <f t="shared" si="376"/>
        <v/>
      </c>
      <c r="AK2207">
        <v>1</v>
      </c>
      <c r="AL2207" s="8">
        <f t="shared" si="377"/>
        <v>75</v>
      </c>
      <c r="AM2207" s="8">
        <f t="shared" si="378"/>
        <v>0.15000000000000002</v>
      </c>
      <c r="AN2207" s="8">
        <f t="shared" si="379"/>
        <v>39.483333333333341</v>
      </c>
      <c r="AO2207" s="8">
        <f>Table1[[#This Row],[L1 Worked Time]]+Table1[[#This Row],[Idle Time]]+Table1[[#This Row],[L1 Pend Time]]</f>
        <v>114.63333333333335</v>
      </c>
      <c r="AP2207" s="1" t="str">
        <f t="shared" si="380"/>
        <v>Tue</v>
      </c>
      <c r="AQ2207" s="6">
        <f>INT(Table1[[#This Row],[Create Date]])</f>
        <v>45069</v>
      </c>
      <c r="AR2207" s="2">
        <f t="shared" si="381"/>
        <v>45069</v>
      </c>
      <c r="AS2207" s="1" t="str">
        <f t="shared" si="382"/>
        <v>12:20:03</v>
      </c>
      <c r="AT2207" s="1" t="str">
        <f t="shared" si="383"/>
        <v>Week-4</v>
      </c>
      <c r="AU2207" s="3">
        <f t="shared" si="384"/>
        <v>0.5</v>
      </c>
      <c r="AW2207">
        <v>0.15000000000000002</v>
      </c>
      <c r="AX2207">
        <v>75</v>
      </c>
      <c r="AY2207">
        <v>39.483333333333341</v>
      </c>
    </row>
    <row r="2208" spans="1:51" x14ac:dyDescent="0.25">
      <c r="A2208">
        <v>10368</v>
      </c>
      <c r="B2208" t="s">
        <v>41</v>
      </c>
      <c r="C2208" t="s">
        <v>60</v>
      </c>
      <c r="D2208" t="s">
        <v>43</v>
      </c>
      <c r="E2208" t="s">
        <v>150</v>
      </c>
      <c r="F2208" t="s">
        <v>3123</v>
      </c>
      <c r="G2208" t="s">
        <v>82</v>
      </c>
      <c r="H2208" t="s">
        <v>47</v>
      </c>
      <c r="I2208" t="s">
        <v>47</v>
      </c>
      <c r="J2208" t="s">
        <v>379</v>
      </c>
      <c r="K2208" t="s">
        <v>2614</v>
      </c>
      <c r="L2208" t="s">
        <v>50</v>
      </c>
      <c r="M2208" t="s">
        <v>65</v>
      </c>
      <c r="N2208">
        <v>0</v>
      </c>
      <c r="O2208" t="s">
        <v>48</v>
      </c>
      <c r="P2208" t="s">
        <v>66</v>
      </c>
      <c r="Q2208" t="s">
        <v>147</v>
      </c>
      <c r="V2208" t="s">
        <v>48</v>
      </c>
      <c r="W2208" t="s">
        <v>54</v>
      </c>
      <c r="X2208" t="s">
        <v>84</v>
      </c>
      <c r="Y2208" t="s">
        <v>54</v>
      </c>
      <c r="Z2208" t="s">
        <v>244</v>
      </c>
      <c r="AA2208" t="s">
        <v>54</v>
      </c>
      <c r="AB2208" t="s">
        <v>57</v>
      </c>
      <c r="AC2208" t="s">
        <v>3124</v>
      </c>
      <c r="AH2208">
        <f t="shared" si="374"/>
        <v>0</v>
      </c>
      <c r="AI2208">
        <f t="shared" si="375"/>
        <v>1</v>
      </c>
      <c r="AJ2208" t="str">
        <f t="shared" si="376"/>
        <v/>
      </c>
      <c r="AK2208">
        <v>1</v>
      </c>
      <c r="AL2208" s="8">
        <f t="shared" si="377"/>
        <v>0</v>
      </c>
      <c r="AM2208" s="8">
        <f t="shared" si="378"/>
        <v>0.18333333333333332</v>
      </c>
      <c r="AN2208" s="8">
        <f t="shared" si="379"/>
        <v>108.64999999999999</v>
      </c>
      <c r="AO2208" s="8">
        <f>Table1[[#This Row],[L1 Worked Time]]+Table1[[#This Row],[Idle Time]]+Table1[[#This Row],[L1 Pend Time]]</f>
        <v>108.83333333333333</v>
      </c>
      <c r="AP2208" s="1" t="str">
        <f t="shared" si="380"/>
        <v>Tue</v>
      </c>
      <c r="AQ2208" s="6">
        <f>INT(Table1[[#This Row],[Create Date]])</f>
        <v>45069</v>
      </c>
      <c r="AR2208" s="2">
        <f t="shared" si="381"/>
        <v>45069</v>
      </c>
      <c r="AS2208" s="1" t="str">
        <f t="shared" si="382"/>
        <v>12:00:05</v>
      </c>
      <c r="AT2208" s="1" t="str">
        <f t="shared" si="383"/>
        <v>Week-4</v>
      </c>
      <c r="AU2208" s="3">
        <f t="shared" si="384"/>
        <v>0.5</v>
      </c>
      <c r="AW2208">
        <v>0.18333333333333332</v>
      </c>
      <c r="AX2208">
        <v>0</v>
      </c>
      <c r="AY2208">
        <v>108.64999999999999</v>
      </c>
    </row>
    <row r="2209" spans="1:51" x14ac:dyDescent="0.25">
      <c r="A2209">
        <v>10367</v>
      </c>
      <c r="B2209" t="s">
        <v>41</v>
      </c>
      <c r="C2209" t="s">
        <v>60</v>
      </c>
      <c r="D2209" t="s">
        <v>43</v>
      </c>
      <c r="E2209" t="s">
        <v>150</v>
      </c>
      <c r="F2209" t="s">
        <v>3125</v>
      </c>
      <c r="G2209" t="s">
        <v>82</v>
      </c>
      <c r="H2209" t="s">
        <v>47</v>
      </c>
      <c r="I2209" t="s">
        <v>47</v>
      </c>
      <c r="J2209" t="s">
        <v>379</v>
      </c>
      <c r="K2209" t="s">
        <v>2614</v>
      </c>
      <c r="L2209" t="s">
        <v>50</v>
      </c>
      <c r="M2209" t="s">
        <v>65</v>
      </c>
      <c r="N2209">
        <v>9</v>
      </c>
      <c r="O2209" t="s">
        <v>48</v>
      </c>
      <c r="P2209" t="s">
        <v>66</v>
      </c>
      <c r="Q2209" t="s">
        <v>147</v>
      </c>
      <c r="V2209" t="s">
        <v>48</v>
      </c>
      <c r="W2209" t="s">
        <v>54</v>
      </c>
      <c r="X2209" t="s">
        <v>78</v>
      </c>
      <c r="Y2209" t="s">
        <v>54</v>
      </c>
      <c r="Z2209" t="s">
        <v>3126</v>
      </c>
      <c r="AA2209" t="s">
        <v>54</v>
      </c>
      <c r="AB2209" t="s">
        <v>57</v>
      </c>
      <c r="AC2209" t="s">
        <v>3127</v>
      </c>
      <c r="AH2209">
        <f t="shared" si="374"/>
        <v>0</v>
      </c>
      <c r="AI2209">
        <f t="shared" si="375"/>
        <v>1</v>
      </c>
      <c r="AJ2209" t="str">
        <f t="shared" si="376"/>
        <v/>
      </c>
      <c r="AK2209">
        <v>1</v>
      </c>
      <c r="AL2209" s="8">
        <f t="shared" si="377"/>
        <v>9</v>
      </c>
      <c r="AM2209" s="8">
        <f t="shared" si="378"/>
        <v>0.13333333333333333</v>
      </c>
      <c r="AN2209" s="8">
        <f t="shared" si="379"/>
        <v>110.18333333333332</v>
      </c>
      <c r="AO2209" s="8">
        <f>Table1[[#This Row],[L1 Worked Time]]+Table1[[#This Row],[Idle Time]]+Table1[[#This Row],[L1 Pend Time]]</f>
        <v>119.31666666666666</v>
      </c>
      <c r="AP2209" s="1" t="str">
        <f t="shared" si="380"/>
        <v>Tue</v>
      </c>
      <c r="AQ2209" s="6">
        <f>INT(Table1[[#This Row],[Create Date]])</f>
        <v>45069</v>
      </c>
      <c r="AR2209" s="2">
        <f t="shared" si="381"/>
        <v>45069</v>
      </c>
      <c r="AS2209" s="1" t="str">
        <f t="shared" si="382"/>
        <v>12:00:04</v>
      </c>
      <c r="AT2209" s="1" t="str">
        <f t="shared" si="383"/>
        <v>Week-4</v>
      </c>
      <c r="AU2209" s="3">
        <f t="shared" si="384"/>
        <v>0.5</v>
      </c>
      <c r="AW2209">
        <v>0.13333333333333333</v>
      </c>
      <c r="AX2209">
        <v>9</v>
      </c>
      <c r="AY2209">
        <v>110.18333333333332</v>
      </c>
    </row>
    <row r="2210" spans="1:51" x14ac:dyDescent="0.25">
      <c r="A2210">
        <v>10366</v>
      </c>
      <c r="B2210" t="s">
        <v>59</v>
      </c>
      <c r="C2210" t="s">
        <v>60</v>
      </c>
      <c r="D2210" t="s">
        <v>43</v>
      </c>
      <c r="E2210" t="s">
        <v>2777</v>
      </c>
      <c r="F2210" t="s">
        <v>3128</v>
      </c>
      <c r="G2210" t="s">
        <v>181</v>
      </c>
      <c r="H2210" t="s">
        <v>63</v>
      </c>
      <c r="I2210" t="s">
        <v>63</v>
      </c>
      <c r="J2210" t="s">
        <v>48</v>
      </c>
      <c r="K2210" t="s">
        <v>130</v>
      </c>
      <c r="L2210" t="s">
        <v>50</v>
      </c>
      <c r="M2210" t="s">
        <v>122</v>
      </c>
      <c r="N2210">
        <v>25</v>
      </c>
      <c r="O2210" t="s">
        <v>48</v>
      </c>
      <c r="P2210" t="s">
        <v>52</v>
      </c>
      <c r="T2210" t="s">
        <v>105</v>
      </c>
      <c r="V2210" t="s">
        <v>48</v>
      </c>
      <c r="W2210" t="s">
        <v>54</v>
      </c>
      <c r="X2210" t="s">
        <v>435</v>
      </c>
      <c r="Y2210" t="s">
        <v>54</v>
      </c>
      <c r="Z2210" t="s">
        <v>3129</v>
      </c>
      <c r="AA2210" t="s">
        <v>54</v>
      </c>
      <c r="AB2210" t="s">
        <v>57</v>
      </c>
      <c r="AC2210" t="s">
        <v>3130</v>
      </c>
      <c r="AH2210">
        <f t="shared" si="374"/>
        <v>0</v>
      </c>
      <c r="AI2210">
        <f t="shared" si="375"/>
        <v>1</v>
      </c>
      <c r="AJ2210" t="str">
        <f t="shared" si="376"/>
        <v/>
      </c>
      <c r="AK2210">
        <v>1</v>
      </c>
      <c r="AL2210" s="8">
        <f t="shared" si="377"/>
        <v>25</v>
      </c>
      <c r="AM2210" s="8">
        <f t="shared" si="378"/>
        <v>0.21666666666666667</v>
      </c>
      <c r="AN2210" s="8">
        <f t="shared" si="379"/>
        <v>46.216666666666676</v>
      </c>
      <c r="AO2210" s="8">
        <f>Table1[[#This Row],[L1 Worked Time]]+Table1[[#This Row],[Idle Time]]+Table1[[#This Row],[L1 Pend Time]]</f>
        <v>71.433333333333337</v>
      </c>
      <c r="AP2210" s="1" t="str">
        <f t="shared" si="380"/>
        <v>Tue</v>
      </c>
      <c r="AQ2210" s="6">
        <f>INT(Table1[[#This Row],[Create Date]])</f>
        <v>45069</v>
      </c>
      <c r="AR2210" s="2">
        <f t="shared" si="381"/>
        <v>45069</v>
      </c>
      <c r="AS2210" s="1" t="str">
        <f t="shared" si="382"/>
        <v>10:00:03</v>
      </c>
      <c r="AT2210" s="1" t="str">
        <f t="shared" si="383"/>
        <v>Week-4</v>
      </c>
      <c r="AU2210" s="3">
        <f t="shared" si="384"/>
        <v>0.41666666666666663</v>
      </c>
      <c r="AW2210">
        <v>0.21666666666666667</v>
      </c>
      <c r="AX2210">
        <v>25</v>
      </c>
      <c r="AY2210">
        <v>46.216666666666676</v>
      </c>
    </row>
    <row r="2211" spans="1:51" x14ac:dyDescent="0.25">
      <c r="A2211">
        <v>10365</v>
      </c>
      <c r="B2211" t="s">
        <v>41</v>
      </c>
      <c r="C2211" t="s">
        <v>60</v>
      </c>
      <c r="D2211" t="s">
        <v>43</v>
      </c>
      <c r="E2211" t="s">
        <v>110</v>
      </c>
      <c r="F2211" t="s">
        <v>3131</v>
      </c>
      <c r="G2211" t="s">
        <v>82</v>
      </c>
      <c r="H2211" t="s">
        <v>63</v>
      </c>
      <c r="I2211" t="s">
        <v>63</v>
      </c>
      <c r="J2211" t="s">
        <v>112</v>
      </c>
      <c r="K2211" t="s">
        <v>141</v>
      </c>
      <c r="L2211" t="s">
        <v>50</v>
      </c>
      <c r="M2211" t="s">
        <v>114</v>
      </c>
      <c r="N2211">
        <v>19</v>
      </c>
      <c r="O2211" t="s">
        <v>48</v>
      </c>
      <c r="P2211" t="s">
        <v>52</v>
      </c>
      <c r="T2211" t="s">
        <v>105</v>
      </c>
      <c r="V2211" t="s">
        <v>48</v>
      </c>
      <c r="W2211" t="s">
        <v>54</v>
      </c>
      <c r="X2211" t="s">
        <v>3132</v>
      </c>
      <c r="Y2211" t="s">
        <v>54</v>
      </c>
      <c r="Z2211" t="s">
        <v>3133</v>
      </c>
      <c r="AA2211" t="s">
        <v>54</v>
      </c>
      <c r="AB2211" t="s">
        <v>57</v>
      </c>
      <c r="AC2211" t="s">
        <v>3134</v>
      </c>
      <c r="AH2211">
        <f t="shared" si="374"/>
        <v>0</v>
      </c>
      <c r="AI2211">
        <f t="shared" si="375"/>
        <v>1</v>
      </c>
      <c r="AJ2211" t="str">
        <f t="shared" si="376"/>
        <v/>
      </c>
      <c r="AK2211">
        <v>1</v>
      </c>
      <c r="AL2211" s="8">
        <f t="shared" si="377"/>
        <v>19</v>
      </c>
      <c r="AM2211" s="8">
        <f t="shared" si="378"/>
        <v>12.683333333333334</v>
      </c>
      <c r="AN2211" s="8">
        <f t="shared" si="379"/>
        <v>263.66666666666669</v>
      </c>
      <c r="AO2211" s="8">
        <f>Table1[[#This Row],[L1 Worked Time]]+Table1[[#This Row],[Idle Time]]+Table1[[#This Row],[L1 Pend Time]]</f>
        <v>295.35000000000002</v>
      </c>
      <c r="AP2211" s="1" t="str">
        <f t="shared" si="380"/>
        <v>Tue</v>
      </c>
      <c r="AQ2211" s="6">
        <f>INT(Table1[[#This Row],[Create Date]])</f>
        <v>45069</v>
      </c>
      <c r="AR2211" s="2">
        <f t="shared" si="381"/>
        <v>45069</v>
      </c>
      <c r="AS2211" s="1" t="str">
        <f t="shared" si="382"/>
        <v>09:40:03</v>
      </c>
      <c r="AT2211" s="1" t="str">
        <f t="shared" si="383"/>
        <v>Week-4</v>
      </c>
      <c r="AU2211" s="3">
        <f t="shared" si="384"/>
        <v>0.375</v>
      </c>
      <c r="AW2211">
        <v>12.683333333333334</v>
      </c>
      <c r="AX2211">
        <v>19</v>
      </c>
      <c r="AY2211">
        <v>263.66666666666669</v>
      </c>
    </row>
    <row r="2212" spans="1:51" x14ac:dyDescent="0.25">
      <c r="A2212">
        <v>10364</v>
      </c>
      <c r="B2212" t="s">
        <v>41</v>
      </c>
      <c r="C2212" t="s">
        <v>60</v>
      </c>
      <c r="D2212" t="s">
        <v>43</v>
      </c>
      <c r="E2212" t="s">
        <v>110</v>
      </c>
      <c r="F2212" t="s">
        <v>3135</v>
      </c>
      <c r="G2212" t="s">
        <v>181</v>
      </c>
      <c r="H2212" t="s">
        <v>63</v>
      </c>
      <c r="I2212" t="s">
        <v>63</v>
      </c>
      <c r="J2212" t="s">
        <v>379</v>
      </c>
      <c r="K2212" t="s">
        <v>141</v>
      </c>
      <c r="L2212" t="s">
        <v>50</v>
      </c>
      <c r="M2212" t="s">
        <v>114</v>
      </c>
      <c r="N2212">
        <v>110</v>
      </c>
      <c r="O2212" t="s">
        <v>48</v>
      </c>
      <c r="P2212" t="s">
        <v>52</v>
      </c>
      <c r="T2212" t="s">
        <v>105</v>
      </c>
      <c r="V2212" t="s">
        <v>48</v>
      </c>
      <c r="W2212" t="s">
        <v>54</v>
      </c>
      <c r="X2212" t="s">
        <v>78</v>
      </c>
      <c r="Y2212" t="s">
        <v>54</v>
      </c>
      <c r="Z2212" t="s">
        <v>3136</v>
      </c>
      <c r="AA2212" t="s">
        <v>54</v>
      </c>
      <c r="AB2212" t="s">
        <v>57</v>
      </c>
      <c r="AC2212" t="s">
        <v>3137</v>
      </c>
      <c r="AH2212">
        <f t="shared" si="374"/>
        <v>0</v>
      </c>
      <c r="AI2212">
        <f t="shared" si="375"/>
        <v>1</v>
      </c>
      <c r="AJ2212" t="str">
        <f t="shared" si="376"/>
        <v/>
      </c>
      <c r="AK2212">
        <v>1</v>
      </c>
      <c r="AL2212" s="8">
        <f t="shared" si="377"/>
        <v>110.00000000000001</v>
      </c>
      <c r="AM2212" s="8">
        <f t="shared" si="378"/>
        <v>0.13333333333333333</v>
      </c>
      <c r="AN2212" s="8">
        <f t="shared" si="379"/>
        <v>130.31666666666666</v>
      </c>
      <c r="AO2212" s="8">
        <f>Table1[[#This Row],[L1 Worked Time]]+Table1[[#This Row],[Idle Time]]+Table1[[#This Row],[L1 Pend Time]]</f>
        <v>240.45000000000002</v>
      </c>
      <c r="AP2212" s="1" t="str">
        <f t="shared" si="380"/>
        <v>Tue</v>
      </c>
      <c r="AQ2212" s="6">
        <f>INT(Table1[[#This Row],[Create Date]])</f>
        <v>45069</v>
      </c>
      <c r="AR2212" s="2">
        <f t="shared" si="381"/>
        <v>45069</v>
      </c>
      <c r="AS2212" s="1" t="str">
        <f t="shared" si="382"/>
        <v>08:50:07</v>
      </c>
      <c r="AT2212" s="1" t="str">
        <f t="shared" si="383"/>
        <v>Week-4</v>
      </c>
      <c r="AU2212" s="3">
        <f t="shared" si="384"/>
        <v>0.33333333333333331</v>
      </c>
      <c r="AW2212">
        <v>0.13333333333333333</v>
      </c>
      <c r="AX2212">
        <v>110.00000000000001</v>
      </c>
      <c r="AY2212">
        <v>130.31666666666666</v>
      </c>
    </row>
    <row r="2213" spans="1:51" x14ac:dyDescent="0.25">
      <c r="A2213">
        <v>10363</v>
      </c>
      <c r="B2213" t="s">
        <v>41</v>
      </c>
      <c r="C2213" t="s">
        <v>60</v>
      </c>
      <c r="D2213" t="s">
        <v>43</v>
      </c>
      <c r="E2213" t="s">
        <v>110</v>
      </c>
      <c r="F2213" t="s">
        <v>3138</v>
      </c>
      <c r="G2213" t="s">
        <v>181</v>
      </c>
      <c r="H2213" t="s">
        <v>72</v>
      </c>
      <c r="I2213" t="s">
        <v>72</v>
      </c>
      <c r="J2213" t="s">
        <v>379</v>
      </c>
      <c r="K2213" t="s">
        <v>113</v>
      </c>
      <c r="L2213" t="s">
        <v>50</v>
      </c>
      <c r="M2213" t="s">
        <v>114</v>
      </c>
      <c r="N2213">
        <v>76</v>
      </c>
      <c r="O2213" t="s">
        <v>48</v>
      </c>
      <c r="P2213" t="s">
        <v>52</v>
      </c>
      <c r="T2213" t="s">
        <v>105</v>
      </c>
      <c r="V2213" t="s">
        <v>48</v>
      </c>
      <c r="W2213" t="s">
        <v>54</v>
      </c>
      <c r="X2213" t="s">
        <v>55</v>
      </c>
      <c r="Y2213" t="s">
        <v>54</v>
      </c>
      <c r="Z2213" t="s">
        <v>2273</v>
      </c>
      <c r="AA2213" t="s">
        <v>54</v>
      </c>
      <c r="AB2213" t="s">
        <v>57</v>
      </c>
      <c r="AC2213" t="s">
        <v>3139</v>
      </c>
      <c r="AH2213">
        <f t="shared" si="374"/>
        <v>0</v>
      </c>
      <c r="AI2213">
        <f t="shared" si="375"/>
        <v>1</v>
      </c>
      <c r="AJ2213" t="str">
        <f t="shared" si="376"/>
        <v/>
      </c>
      <c r="AK2213">
        <v>1</v>
      </c>
      <c r="AL2213" s="8">
        <f t="shared" si="377"/>
        <v>76</v>
      </c>
      <c r="AM2213" s="8">
        <f t="shared" si="378"/>
        <v>0.15000000000000002</v>
      </c>
      <c r="AN2213" s="8">
        <f t="shared" si="379"/>
        <v>20.483333333333334</v>
      </c>
      <c r="AO2213" s="8">
        <f>Table1[[#This Row],[L1 Worked Time]]+Table1[[#This Row],[Idle Time]]+Table1[[#This Row],[L1 Pend Time]]</f>
        <v>96.63333333333334</v>
      </c>
      <c r="AP2213" s="1" t="str">
        <f t="shared" si="380"/>
        <v>Tue</v>
      </c>
      <c r="AQ2213" s="6">
        <f>INT(Table1[[#This Row],[Create Date]])</f>
        <v>45069</v>
      </c>
      <c r="AR2213" s="2">
        <f t="shared" si="381"/>
        <v>45069</v>
      </c>
      <c r="AS2213" s="1" t="str">
        <f t="shared" si="382"/>
        <v>08:50:05</v>
      </c>
      <c r="AT2213" s="1" t="str">
        <f t="shared" si="383"/>
        <v>Week-4</v>
      </c>
      <c r="AU2213" s="3">
        <f t="shared" si="384"/>
        <v>0.33333333333333331</v>
      </c>
      <c r="AW2213">
        <v>0.15000000000000002</v>
      </c>
      <c r="AX2213">
        <v>76</v>
      </c>
      <c r="AY2213">
        <v>20.483333333333334</v>
      </c>
    </row>
    <row r="2214" spans="1:51" x14ac:dyDescent="0.25">
      <c r="A2214">
        <v>10362</v>
      </c>
      <c r="B2214" t="s">
        <v>117</v>
      </c>
      <c r="C2214" t="s">
        <v>109</v>
      </c>
      <c r="D2214" t="s">
        <v>43</v>
      </c>
      <c r="E2214" t="s">
        <v>312</v>
      </c>
      <c r="F2214" t="s">
        <v>3140</v>
      </c>
      <c r="G2214" t="s">
        <v>82</v>
      </c>
      <c r="H2214" t="s">
        <v>72</v>
      </c>
      <c r="I2214" t="s">
        <v>72</v>
      </c>
      <c r="J2214" t="s">
        <v>112</v>
      </c>
      <c r="K2214" t="s">
        <v>121</v>
      </c>
      <c r="L2214" t="s">
        <v>50</v>
      </c>
      <c r="M2214" t="s">
        <v>122</v>
      </c>
      <c r="N2214">
        <v>100</v>
      </c>
      <c r="O2214" t="s">
        <v>48</v>
      </c>
      <c r="P2214" t="s">
        <v>123</v>
      </c>
      <c r="R2214" t="s">
        <v>124</v>
      </c>
      <c r="V2214" t="s">
        <v>48</v>
      </c>
      <c r="W2214" t="s">
        <v>54</v>
      </c>
      <c r="X2214" t="s">
        <v>55</v>
      </c>
      <c r="Y2214" t="s">
        <v>54</v>
      </c>
      <c r="Z2214" t="s">
        <v>3141</v>
      </c>
      <c r="AA2214" t="s">
        <v>54</v>
      </c>
      <c r="AB2214" t="s">
        <v>57</v>
      </c>
      <c r="AC2214" t="s">
        <v>57</v>
      </c>
      <c r="AH2214">
        <f t="shared" si="374"/>
        <v>0</v>
      </c>
      <c r="AI2214">
        <f t="shared" si="375"/>
        <v>1</v>
      </c>
      <c r="AJ2214" t="str">
        <f t="shared" si="376"/>
        <v/>
      </c>
      <c r="AK2214">
        <v>1</v>
      </c>
      <c r="AL2214" s="8">
        <f t="shared" si="377"/>
        <v>100</v>
      </c>
      <c r="AM2214" s="8">
        <f t="shared" si="378"/>
        <v>0.15000000000000002</v>
      </c>
      <c r="AN2214" s="8">
        <f t="shared" si="379"/>
        <v>1.6666666666666666E-2</v>
      </c>
      <c r="AO2214" s="8">
        <f>Table1[[#This Row],[L1 Worked Time]]+Table1[[#This Row],[Idle Time]]+Table1[[#This Row],[L1 Pend Time]]</f>
        <v>100.16666666666667</v>
      </c>
      <c r="AP2214" s="1" t="str">
        <f t="shared" si="380"/>
        <v>Tue</v>
      </c>
      <c r="AQ2214" s="6">
        <f>INT(Table1[[#This Row],[Create Date]])</f>
        <v>45069</v>
      </c>
      <c r="AR2214" s="2">
        <f t="shared" si="381"/>
        <v>45069</v>
      </c>
      <c r="AS2214" s="1" t="str">
        <f t="shared" si="382"/>
        <v>08:40:03</v>
      </c>
      <c r="AT2214" s="1" t="str">
        <f t="shared" si="383"/>
        <v>Week-4</v>
      </c>
      <c r="AU2214" s="3">
        <f t="shared" si="384"/>
        <v>0.33333333333333331</v>
      </c>
      <c r="AW2214">
        <v>0.15000000000000002</v>
      </c>
      <c r="AX2214">
        <v>100</v>
      </c>
      <c r="AY2214">
        <v>1.6666666666666666E-2</v>
      </c>
    </row>
    <row r="2215" spans="1:51" x14ac:dyDescent="0.25">
      <c r="A2215">
        <v>10361</v>
      </c>
      <c r="B2215" t="s">
        <v>59</v>
      </c>
      <c r="C2215" t="s">
        <v>60</v>
      </c>
      <c r="D2215" t="s">
        <v>43</v>
      </c>
      <c r="E2215" t="s">
        <v>165</v>
      </c>
      <c r="F2215" t="s">
        <v>3142</v>
      </c>
      <c r="G2215" t="s">
        <v>120</v>
      </c>
      <c r="H2215" t="s">
        <v>63</v>
      </c>
      <c r="I2215" t="s">
        <v>63</v>
      </c>
      <c r="J2215" t="s">
        <v>48</v>
      </c>
      <c r="K2215" t="s">
        <v>167</v>
      </c>
      <c r="L2215" t="s">
        <v>50</v>
      </c>
      <c r="M2215" t="s">
        <v>51</v>
      </c>
      <c r="N2215">
        <v>86</v>
      </c>
      <c r="O2215" t="s">
        <v>48</v>
      </c>
      <c r="P2215" t="s">
        <v>52</v>
      </c>
      <c r="T2215" t="s">
        <v>105</v>
      </c>
      <c r="V2215" t="s">
        <v>48</v>
      </c>
      <c r="W2215" t="s">
        <v>54</v>
      </c>
      <c r="X2215" t="s">
        <v>55</v>
      </c>
      <c r="Y2215" t="s">
        <v>54</v>
      </c>
      <c r="Z2215" t="s">
        <v>3143</v>
      </c>
      <c r="AA2215" t="s">
        <v>54</v>
      </c>
      <c r="AB2215" t="s">
        <v>57</v>
      </c>
      <c r="AC2215" t="s">
        <v>3144</v>
      </c>
      <c r="AH2215">
        <f t="shared" si="374"/>
        <v>0</v>
      </c>
      <c r="AI2215">
        <f t="shared" si="375"/>
        <v>1</v>
      </c>
      <c r="AJ2215" t="str">
        <f t="shared" si="376"/>
        <v/>
      </c>
      <c r="AK2215">
        <v>1</v>
      </c>
      <c r="AL2215" s="8">
        <f t="shared" si="377"/>
        <v>86</v>
      </c>
      <c r="AM2215" s="8">
        <f t="shared" si="378"/>
        <v>0.15000000000000002</v>
      </c>
      <c r="AN2215" s="8">
        <f t="shared" si="379"/>
        <v>177.26666666666665</v>
      </c>
      <c r="AO2215" s="8">
        <f>Table1[[#This Row],[L1 Worked Time]]+Table1[[#This Row],[Idle Time]]+Table1[[#This Row],[L1 Pend Time]]</f>
        <v>263.41666666666663</v>
      </c>
      <c r="AP2215" s="1" t="str">
        <f t="shared" si="380"/>
        <v>Tue</v>
      </c>
      <c r="AQ2215" s="6">
        <f>INT(Table1[[#This Row],[Create Date]])</f>
        <v>45069</v>
      </c>
      <c r="AR2215" s="2">
        <f t="shared" si="381"/>
        <v>45069</v>
      </c>
      <c r="AS2215" s="1" t="str">
        <f t="shared" si="382"/>
        <v>07:50:17</v>
      </c>
      <c r="AT2215" s="1" t="str">
        <f t="shared" si="383"/>
        <v>Week-4</v>
      </c>
      <c r="AU2215" s="3">
        <f t="shared" si="384"/>
        <v>0.29166666666666663</v>
      </c>
      <c r="AW2215">
        <v>0.15000000000000002</v>
      </c>
      <c r="AX2215">
        <v>86</v>
      </c>
      <c r="AY2215">
        <v>177.26666666666665</v>
      </c>
    </row>
    <row r="2216" spans="1:51" x14ac:dyDescent="0.25">
      <c r="A2216">
        <v>10360</v>
      </c>
      <c r="B2216" t="s">
        <v>59</v>
      </c>
      <c r="C2216" t="s">
        <v>60</v>
      </c>
      <c r="D2216" t="s">
        <v>43</v>
      </c>
      <c r="E2216" t="s">
        <v>165</v>
      </c>
      <c r="F2216" t="s">
        <v>3145</v>
      </c>
      <c r="G2216" t="s">
        <v>120</v>
      </c>
      <c r="H2216" t="s">
        <v>63</v>
      </c>
      <c r="I2216" t="s">
        <v>63</v>
      </c>
      <c r="J2216" t="s">
        <v>48</v>
      </c>
      <c r="K2216" t="s">
        <v>167</v>
      </c>
      <c r="L2216" t="s">
        <v>50</v>
      </c>
      <c r="M2216" t="s">
        <v>51</v>
      </c>
      <c r="N2216">
        <v>10</v>
      </c>
      <c r="O2216" t="s">
        <v>48</v>
      </c>
      <c r="P2216" t="s">
        <v>52</v>
      </c>
      <c r="T2216" t="s">
        <v>105</v>
      </c>
      <c r="V2216" t="s">
        <v>48</v>
      </c>
      <c r="W2216" t="s">
        <v>54</v>
      </c>
      <c r="X2216" t="s">
        <v>89</v>
      </c>
      <c r="Y2216" t="s">
        <v>54</v>
      </c>
      <c r="Z2216" t="s">
        <v>3146</v>
      </c>
      <c r="AA2216" t="s">
        <v>54</v>
      </c>
      <c r="AB2216" t="s">
        <v>57</v>
      </c>
      <c r="AC2216" t="s">
        <v>3147</v>
      </c>
      <c r="AH2216">
        <f t="shared" si="374"/>
        <v>0</v>
      </c>
      <c r="AI2216">
        <f t="shared" si="375"/>
        <v>1</v>
      </c>
      <c r="AJ2216" t="str">
        <f t="shared" si="376"/>
        <v/>
      </c>
      <c r="AK2216">
        <v>1</v>
      </c>
      <c r="AL2216" s="8">
        <f t="shared" si="377"/>
        <v>10</v>
      </c>
      <c r="AM2216" s="8">
        <f t="shared" si="378"/>
        <v>0.16666666666666666</v>
      </c>
      <c r="AN2216" s="8">
        <f t="shared" si="379"/>
        <v>445.11666666666667</v>
      </c>
      <c r="AO2216" s="8">
        <f>Table1[[#This Row],[L1 Worked Time]]+Table1[[#This Row],[Idle Time]]+Table1[[#This Row],[L1 Pend Time]]</f>
        <v>455.28333333333336</v>
      </c>
      <c r="AP2216" s="1" t="str">
        <f t="shared" si="380"/>
        <v>Tue</v>
      </c>
      <c r="AQ2216" s="6">
        <f>INT(Table1[[#This Row],[Create Date]])</f>
        <v>45069</v>
      </c>
      <c r="AR2216" s="2">
        <f t="shared" si="381"/>
        <v>45069</v>
      </c>
      <c r="AS2216" s="1" t="str">
        <f t="shared" si="382"/>
        <v>07:50:14</v>
      </c>
      <c r="AT2216" s="1" t="str">
        <f t="shared" si="383"/>
        <v>Week-4</v>
      </c>
      <c r="AU2216" s="3">
        <f t="shared" si="384"/>
        <v>0.29166666666666663</v>
      </c>
      <c r="AW2216">
        <v>0.16666666666666666</v>
      </c>
      <c r="AX2216">
        <v>10</v>
      </c>
      <c r="AY2216">
        <v>445.11666666666667</v>
      </c>
    </row>
    <row r="2217" spans="1:51" x14ac:dyDescent="0.25">
      <c r="A2217">
        <v>10359</v>
      </c>
      <c r="B2217" t="s">
        <v>59</v>
      </c>
      <c r="C2217" t="s">
        <v>60</v>
      </c>
      <c r="D2217" t="s">
        <v>43</v>
      </c>
      <c r="E2217" t="s">
        <v>165</v>
      </c>
      <c r="F2217" t="s">
        <v>3148</v>
      </c>
      <c r="G2217" t="s">
        <v>120</v>
      </c>
      <c r="H2217" t="s">
        <v>63</v>
      </c>
      <c r="I2217" t="s">
        <v>63</v>
      </c>
      <c r="J2217" t="s">
        <v>48</v>
      </c>
      <c r="K2217" t="s">
        <v>167</v>
      </c>
      <c r="L2217" t="s">
        <v>50</v>
      </c>
      <c r="M2217" t="s">
        <v>51</v>
      </c>
      <c r="N2217">
        <v>21</v>
      </c>
      <c r="O2217" t="s">
        <v>48</v>
      </c>
      <c r="P2217" t="s">
        <v>52</v>
      </c>
      <c r="T2217" t="s">
        <v>105</v>
      </c>
      <c r="V2217" t="s">
        <v>48</v>
      </c>
      <c r="W2217" t="s">
        <v>54</v>
      </c>
      <c r="X2217" t="s">
        <v>142</v>
      </c>
      <c r="Y2217" t="s">
        <v>54</v>
      </c>
      <c r="Z2217" t="s">
        <v>3149</v>
      </c>
      <c r="AA2217" t="s">
        <v>54</v>
      </c>
      <c r="AB2217" t="s">
        <v>57</v>
      </c>
      <c r="AC2217" t="s">
        <v>3150</v>
      </c>
      <c r="AH2217">
        <f t="shared" si="374"/>
        <v>0</v>
      </c>
      <c r="AI2217">
        <f t="shared" si="375"/>
        <v>1</v>
      </c>
      <c r="AJ2217" t="str">
        <f t="shared" si="376"/>
        <v/>
      </c>
      <c r="AK2217">
        <v>1</v>
      </c>
      <c r="AL2217" s="8">
        <f t="shared" si="377"/>
        <v>21</v>
      </c>
      <c r="AM2217" s="8">
        <f t="shared" si="378"/>
        <v>0.1</v>
      </c>
      <c r="AN2217" s="8">
        <f t="shared" si="379"/>
        <v>328.7166666666667</v>
      </c>
      <c r="AO2217" s="8">
        <f>Table1[[#This Row],[L1 Worked Time]]+Table1[[#This Row],[Idle Time]]+Table1[[#This Row],[L1 Pend Time]]</f>
        <v>349.81666666666672</v>
      </c>
      <c r="AP2217" s="1" t="str">
        <f t="shared" si="380"/>
        <v>Tue</v>
      </c>
      <c r="AQ2217" s="6">
        <f>INT(Table1[[#This Row],[Create Date]])</f>
        <v>45069</v>
      </c>
      <c r="AR2217" s="2">
        <f t="shared" si="381"/>
        <v>45069</v>
      </c>
      <c r="AS2217" s="1" t="str">
        <f t="shared" si="382"/>
        <v>07:50:11</v>
      </c>
      <c r="AT2217" s="1" t="str">
        <f t="shared" si="383"/>
        <v>Week-4</v>
      </c>
      <c r="AU2217" s="3">
        <f t="shared" si="384"/>
        <v>0.29166666666666663</v>
      </c>
      <c r="AW2217">
        <v>0.1</v>
      </c>
      <c r="AX2217">
        <v>21</v>
      </c>
      <c r="AY2217">
        <v>328.7166666666667</v>
      </c>
    </row>
    <row r="2218" spans="1:51" x14ac:dyDescent="0.25">
      <c r="A2218">
        <v>10358</v>
      </c>
      <c r="B2218" t="s">
        <v>59</v>
      </c>
      <c r="C2218" t="s">
        <v>60</v>
      </c>
      <c r="D2218" t="s">
        <v>43</v>
      </c>
      <c r="E2218" t="s">
        <v>165</v>
      </c>
      <c r="F2218" t="s">
        <v>3151</v>
      </c>
      <c r="G2218" t="s">
        <v>120</v>
      </c>
      <c r="H2218" t="s">
        <v>63</v>
      </c>
      <c r="I2218" t="s">
        <v>63</v>
      </c>
      <c r="J2218" t="s">
        <v>48</v>
      </c>
      <c r="K2218" t="s">
        <v>167</v>
      </c>
      <c r="L2218" t="s">
        <v>50</v>
      </c>
      <c r="M2218" t="s">
        <v>51</v>
      </c>
      <c r="N2218">
        <v>49</v>
      </c>
      <c r="O2218" t="s">
        <v>48</v>
      </c>
      <c r="P2218" t="s">
        <v>52</v>
      </c>
      <c r="T2218" t="s">
        <v>105</v>
      </c>
      <c r="V2218" t="s">
        <v>48</v>
      </c>
      <c r="W2218" t="s">
        <v>54</v>
      </c>
      <c r="X2218" t="s">
        <v>359</v>
      </c>
      <c r="Y2218" t="s">
        <v>54</v>
      </c>
      <c r="Z2218" t="s">
        <v>3152</v>
      </c>
      <c r="AA2218" t="s">
        <v>54</v>
      </c>
      <c r="AB2218" t="s">
        <v>57</v>
      </c>
      <c r="AC2218" t="s">
        <v>3153</v>
      </c>
      <c r="AH2218">
        <f t="shared" si="374"/>
        <v>0</v>
      </c>
      <c r="AI2218">
        <f t="shared" si="375"/>
        <v>1</v>
      </c>
      <c r="AJ2218" t="str">
        <f t="shared" si="376"/>
        <v/>
      </c>
      <c r="AK2218">
        <v>1</v>
      </c>
      <c r="AL2218" s="8">
        <f t="shared" si="377"/>
        <v>48.999999999999993</v>
      </c>
      <c r="AM2218" s="8">
        <f t="shared" si="378"/>
        <v>0.2</v>
      </c>
      <c r="AN2218" s="8">
        <f t="shared" si="379"/>
        <v>195.23333333333332</v>
      </c>
      <c r="AO2218" s="8">
        <f>Table1[[#This Row],[L1 Worked Time]]+Table1[[#This Row],[Idle Time]]+Table1[[#This Row],[L1 Pend Time]]</f>
        <v>244.43333333333331</v>
      </c>
      <c r="AP2218" s="1" t="str">
        <f t="shared" si="380"/>
        <v>Tue</v>
      </c>
      <c r="AQ2218" s="6">
        <f>INT(Table1[[#This Row],[Create Date]])</f>
        <v>45069</v>
      </c>
      <c r="AR2218" s="2">
        <f t="shared" si="381"/>
        <v>45069</v>
      </c>
      <c r="AS2218" s="1" t="str">
        <f t="shared" si="382"/>
        <v>07:50:09</v>
      </c>
      <c r="AT2218" s="1" t="str">
        <f t="shared" si="383"/>
        <v>Week-4</v>
      </c>
      <c r="AU2218" s="3">
        <f t="shared" si="384"/>
        <v>0.29166666666666663</v>
      </c>
      <c r="AW2218">
        <v>0.2</v>
      </c>
      <c r="AX2218">
        <v>48.999999999999993</v>
      </c>
      <c r="AY2218">
        <v>195.23333333333332</v>
      </c>
    </row>
    <row r="2219" spans="1:51" x14ac:dyDescent="0.25">
      <c r="A2219">
        <v>10357</v>
      </c>
      <c r="B2219" t="s">
        <v>59</v>
      </c>
      <c r="C2219" t="s">
        <v>60</v>
      </c>
      <c r="D2219" t="s">
        <v>43</v>
      </c>
      <c r="E2219" t="s">
        <v>165</v>
      </c>
      <c r="F2219" t="s">
        <v>3154</v>
      </c>
      <c r="G2219" t="s">
        <v>82</v>
      </c>
      <c r="H2219" t="s">
        <v>63</v>
      </c>
      <c r="I2219" t="s">
        <v>63</v>
      </c>
      <c r="J2219" t="s">
        <v>48</v>
      </c>
      <c r="K2219" t="s">
        <v>167</v>
      </c>
      <c r="L2219" t="s">
        <v>50</v>
      </c>
      <c r="M2219" t="s">
        <v>51</v>
      </c>
      <c r="N2219">
        <v>3</v>
      </c>
      <c r="O2219" t="s">
        <v>48</v>
      </c>
      <c r="P2219" t="s">
        <v>52</v>
      </c>
      <c r="T2219" t="s">
        <v>105</v>
      </c>
      <c r="V2219" t="s">
        <v>48</v>
      </c>
      <c r="W2219" t="s">
        <v>54</v>
      </c>
      <c r="X2219" t="s">
        <v>55</v>
      </c>
      <c r="Y2219" t="s">
        <v>54</v>
      </c>
      <c r="Z2219" t="s">
        <v>3155</v>
      </c>
      <c r="AA2219" t="s">
        <v>54</v>
      </c>
      <c r="AB2219" t="s">
        <v>57</v>
      </c>
      <c r="AC2219" t="s">
        <v>3156</v>
      </c>
      <c r="AH2219">
        <f t="shared" si="374"/>
        <v>0</v>
      </c>
      <c r="AI2219">
        <f t="shared" si="375"/>
        <v>1</v>
      </c>
      <c r="AJ2219" t="str">
        <f t="shared" si="376"/>
        <v/>
      </c>
      <c r="AK2219">
        <v>1</v>
      </c>
      <c r="AL2219" s="8">
        <f t="shared" si="377"/>
        <v>3</v>
      </c>
      <c r="AM2219" s="8">
        <f t="shared" si="378"/>
        <v>0.15000000000000002</v>
      </c>
      <c r="AN2219" s="8">
        <f t="shared" si="379"/>
        <v>275.91666666666669</v>
      </c>
      <c r="AO2219" s="8">
        <f>Table1[[#This Row],[L1 Worked Time]]+Table1[[#This Row],[Idle Time]]+Table1[[#This Row],[L1 Pend Time]]</f>
        <v>279.06666666666666</v>
      </c>
      <c r="AP2219" s="1" t="str">
        <f t="shared" si="380"/>
        <v>Tue</v>
      </c>
      <c r="AQ2219" s="6">
        <f>INT(Table1[[#This Row],[Create Date]])</f>
        <v>45069</v>
      </c>
      <c r="AR2219" s="2">
        <f t="shared" si="381"/>
        <v>45069</v>
      </c>
      <c r="AS2219" s="1" t="str">
        <f t="shared" si="382"/>
        <v>07:50:07</v>
      </c>
      <c r="AT2219" s="1" t="str">
        <f t="shared" si="383"/>
        <v>Week-4</v>
      </c>
      <c r="AU2219" s="3">
        <f t="shared" si="384"/>
        <v>0.29166666666666663</v>
      </c>
      <c r="AW2219">
        <v>0.15000000000000002</v>
      </c>
      <c r="AX2219">
        <v>3</v>
      </c>
      <c r="AY2219">
        <v>275.91666666666669</v>
      </c>
    </row>
    <row r="2220" spans="1:51" x14ac:dyDescent="0.25">
      <c r="A2220">
        <v>10356</v>
      </c>
      <c r="B2220" t="s">
        <v>59</v>
      </c>
      <c r="C2220" t="s">
        <v>60</v>
      </c>
      <c r="D2220" t="s">
        <v>43</v>
      </c>
      <c r="E2220" t="s">
        <v>165</v>
      </c>
      <c r="F2220" t="s">
        <v>3157</v>
      </c>
      <c r="G2220" t="s">
        <v>120</v>
      </c>
      <c r="H2220" t="s">
        <v>63</v>
      </c>
      <c r="I2220" t="s">
        <v>63</v>
      </c>
      <c r="J2220" t="s">
        <v>48</v>
      </c>
      <c r="K2220" t="s">
        <v>167</v>
      </c>
      <c r="L2220" t="s">
        <v>50</v>
      </c>
      <c r="M2220" t="s">
        <v>51</v>
      </c>
      <c r="N2220">
        <v>24</v>
      </c>
      <c r="O2220" t="s">
        <v>48</v>
      </c>
      <c r="P2220" t="s">
        <v>52</v>
      </c>
      <c r="T2220" t="s">
        <v>105</v>
      </c>
      <c r="V2220" t="s">
        <v>48</v>
      </c>
      <c r="W2220" t="s">
        <v>54</v>
      </c>
      <c r="X2220" t="s">
        <v>142</v>
      </c>
      <c r="Y2220" t="s">
        <v>54</v>
      </c>
      <c r="Z2220" t="s">
        <v>3158</v>
      </c>
      <c r="AA2220" t="s">
        <v>54</v>
      </c>
      <c r="AB2220" t="s">
        <v>57</v>
      </c>
      <c r="AC2220" t="s">
        <v>3159</v>
      </c>
      <c r="AH2220">
        <f t="shared" si="374"/>
        <v>0</v>
      </c>
      <c r="AI2220">
        <f t="shared" si="375"/>
        <v>1</v>
      </c>
      <c r="AJ2220" t="str">
        <f t="shared" si="376"/>
        <v/>
      </c>
      <c r="AK2220">
        <v>1</v>
      </c>
      <c r="AL2220" s="8">
        <f t="shared" si="377"/>
        <v>24</v>
      </c>
      <c r="AM2220" s="8">
        <f t="shared" si="378"/>
        <v>0.1</v>
      </c>
      <c r="AN2220" s="8">
        <f t="shared" si="379"/>
        <v>293.23333333333335</v>
      </c>
      <c r="AO2220" s="8">
        <f>Table1[[#This Row],[L1 Worked Time]]+Table1[[#This Row],[Idle Time]]+Table1[[#This Row],[L1 Pend Time]]</f>
        <v>317.33333333333337</v>
      </c>
      <c r="AP2220" s="1" t="str">
        <f t="shared" si="380"/>
        <v>Tue</v>
      </c>
      <c r="AQ2220" s="6">
        <f>INT(Table1[[#This Row],[Create Date]])</f>
        <v>45069</v>
      </c>
      <c r="AR2220" s="2">
        <f t="shared" si="381"/>
        <v>45069</v>
      </c>
      <c r="AS2220" s="1" t="str">
        <f t="shared" si="382"/>
        <v>07:50:05</v>
      </c>
      <c r="AT2220" s="1" t="str">
        <f t="shared" si="383"/>
        <v>Week-4</v>
      </c>
      <c r="AU2220" s="3">
        <f t="shared" si="384"/>
        <v>0.29166666666666663</v>
      </c>
      <c r="AW2220">
        <v>0.1</v>
      </c>
      <c r="AX2220">
        <v>24</v>
      </c>
      <c r="AY2220">
        <v>293.23333333333335</v>
      </c>
    </row>
    <row r="2221" spans="1:51" x14ac:dyDescent="0.25">
      <c r="A2221">
        <v>10355</v>
      </c>
      <c r="B2221" t="s">
        <v>59</v>
      </c>
      <c r="C2221" t="s">
        <v>60</v>
      </c>
      <c r="D2221" t="s">
        <v>43</v>
      </c>
      <c r="E2221" t="s">
        <v>3160</v>
      </c>
      <c r="F2221" t="s">
        <v>3161</v>
      </c>
      <c r="G2221" t="s">
        <v>82</v>
      </c>
      <c r="H2221" t="s">
        <v>47</v>
      </c>
      <c r="I2221" t="s">
        <v>47</v>
      </c>
      <c r="J2221" t="s">
        <v>83</v>
      </c>
      <c r="L2221" t="s">
        <v>50</v>
      </c>
      <c r="M2221" t="s">
        <v>65</v>
      </c>
      <c r="N2221">
        <v>0</v>
      </c>
      <c r="O2221" t="s">
        <v>48</v>
      </c>
      <c r="P2221" t="s">
        <v>66</v>
      </c>
      <c r="Q2221" t="s">
        <v>147</v>
      </c>
      <c r="V2221" t="s">
        <v>48</v>
      </c>
      <c r="W2221" t="s">
        <v>54</v>
      </c>
      <c r="X2221" t="s">
        <v>89</v>
      </c>
      <c r="Y2221" t="s">
        <v>54</v>
      </c>
      <c r="Z2221" t="s">
        <v>3162</v>
      </c>
      <c r="AA2221" t="s">
        <v>54</v>
      </c>
      <c r="AB2221" t="s">
        <v>57</v>
      </c>
      <c r="AC2221" t="s">
        <v>3163</v>
      </c>
      <c r="AH2221">
        <f t="shared" si="374"/>
        <v>0</v>
      </c>
      <c r="AI2221">
        <f t="shared" si="375"/>
        <v>1</v>
      </c>
      <c r="AJ2221" t="str">
        <f t="shared" si="376"/>
        <v/>
      </c>
      <c r="AK2221">
        <v>1</v>
      </c>
      <c r="AL2221" s="8">
        <f t="shared" si="377"/>
        <v>0</v>
      </c>
      <c r="AM2221" s="8">
        <f t="shared" si="378"/>
        <v>0.16666666666666666</v>
      </c>
      <c r="AN2221" s="8">
        <f t="shared" si="379"/>
        <v>193.23333333333335</v>
      </c>
      <c r="AO2221" s="8">
        <f>Table1[[#This Row],[L1 Worked Time]]+Table1[[#This Row],[Idle Time]]+Table1[[#This Row],[L1 Pend Time]]</f>
        <v>193.4</v>
      </c>
      <c r="AP2221" s="1" t="str">
        <f t="shared" si="380"/>
        <v>Tue</v>
      </c>
      <c r="AQ2221" s="6">
        <f>INT(Table1[[#This Row],[Create Date]])</f>
        <v>45069</v>
      </c>
      <c r="AR2221" s="2">
        <f t="shared" si="381"/>
        <v>45069</v>
      </c>
      <c r="AS2221" s="1" t="str">
        <f t="shared" si="382"/>
        <v>07:10:16</v>
      </c>
      <c r="AT2221" s="1" t="str">
        <f t="shared" si="383"/>
        <v>Week-4</v>
      </c>
      <c r="AU2221" s="3">
        <f t="shared" si="384"/>
        <v>0.29166666666666663</v>
      </c>
      <c r="AW2221">
        <v>0.16666666666666666</v>
      </c>
      <c r="AX2221">
        <v>0</v>
      </c>
      <c r="AY2221">
        <v>193.23333333333335</v>
      </c>
    </row>
    <row r="2222" spans="1:51" x14ac:dyDescent="0.25">
      <c r="A2222">
        <v>10354</v>
      </c>
      <c r="B2222" t="s">
        <v>59</v>
      </c>
      <c r="C2222" t="s">
        <v>60</v>
      </c>
      <c r="D2222" t="s">
        <v>43</v>
      </c>
      <c r="E2222" t="s">
        <v>273</v>
      </c>
      <c r="F2222" t="s">
        <v>3164</v>
      </c>
      <c r="G2222" t="s">
        <v>46</v>
      </c>
      <c r="H2222" t="s">
        <v>72</v>
      </c>
      <c r="I2222" t="s">
        <v>72</v>
      </c>
      <c r="J2222" t="s">
        <v>64</v>
      </c>
      <c r="L2222" t="s">
        <v>50</v>
      </c>
      <c r="M2222" t="s">
        <v>65</v>
      </c>
      <c r="N2222">
        <v>23</v>
      </c>
      <c r="O2222" t="s">
        <v>48</v>
      </c>
      <c r="P2222" t="s">
        <v>66</v>
      </c>
      <c r="Q2222" t="s">
        <v>73</v>
      </c>
      <c r="V2222" t="s">
        <v>48</v>
      </c>
      <c r="W2222" t="s">
        <v>54</v>
      </c>
      <c r="X2222" t="s">
        <v>142</v>
      </c>
      <c r="Y2222" t="s">
        <v>54</v>
      </c>
      <c r="Z2222" t="s">
        <v>3165</v>
      </c>
      <c r="AA2222" t="s">
        <v>54</v>
      </c>
      <c r="AB2222" t="s">
        <v>57</v>
      </c>
      <c r="AC2222" t="s">
        <v>3166</v>
      </c>
      <c r="AH2222">
        <f t="shared" si="374"/>
        <v>0</v>
      </c>
      <c r="AI2222">
        <f t="shared" si="375"/>
        <v>1</v>
      </c>
      <c r="AJ2222" t="str">
        <f t="shared" si="376"/>
        <v/>
      </c>
      <c r="AK2222">
        <v>1</v>
      </c>
      <c r="AL2222" s="8">
        <f t="shared" si="377"/>
        <v>23</v>
      </c>
      <c r="AM2222" s="8">
        <f t="shared" si="378"/>
        <v>0.1</v>
      </c>
      <c r="AN2222" s="8">
        <f t="shared" si="379"/>
        <v>106.06666666666666</v>
      </c>
      <c r="AO2222" s="8">
        <f>Table1[[#This Row],[L1 Worked Time]]+Table1[[#This Row],[Idle Time]]+Table1[[#This Row],[L1 Pend Time]]</f>
        <v>129.16666666666666</v>
      </c>
      <c r="AP2222" s="1" t="str">
        <f t="shared" si="380"/>
        <v>Tue</v>
      </c>
      <c r="AQ2222" s="6">
        <f>INT(Table1[[#This Row],[Create Date]])</f>
        <v>45069</v>
      </c>
      <c r="AR2222" s="2">
        <f t="shared" si="381"/>
        <v>45069</v>
      </c>
      <c r="AS2222" s="1" t="str">
        <f t="shared" si="382"/>
        <v>05:50:05</v>
      </c>
      <c r="AT2222" s="1" t="str">
        <f t="shared" si="383"/>
        <v>Week-4</v>
      </c>
      <c r="AU2222" s="3">
        <f t="shared" si="384"/>
        <v>0.20833333333333331</v>
      </c>
      <c r="AW2222">
        <v>0.1</v>
      </c>
      <c r="AX2222">
        <v>23</v>
      </c>
      <c r="AY2222">
        <v>106.06666666666666</v>
      </c>
    </row>
    <row r="2223" spans="1:51" x14ac:dyDescent="0.25">
      <c r="A2223">
        <v>10353</v>
      </c>
      <c r="B2223" t="s">
        <v>59</v>
      </c>
      <c r="C2223" t="s">
        <v>60</v>
      </c>
      <c r="D2223" t="s">
        <v>43</v>
      </c>
      <c r="E2223" t="s">
        <v>165</v>
      </c>
      <c r="F2223" t="s">
        <v>3167</v>
      </c>
      <c r="G2223" t="s">
        <v>77</v>
      </c>
      <c r="H2223" t="s">
        <v>63</v>
      </c>
      <c r="I2223" t="s">
        <v>63</v>
      </c>
      <c r="J2223" t="s">
        <v>48</v>
      </c>
      <c r="K2223" t="s">
        <v>167</v>
      </c>
      <c r="L2223" t="s">
        <v>50</v>
      </c>
      <c r="M2223" t="s">
        <v>682</v>
      </c>
      <c r="N2223">
        <v>85</v>
      </c>
      <c r="O2223" t="s">
        <v>48</v>
      </c>
      <c r="P2223" t="s">
        <v>52</v>
      </c>
      <c r="T2223" t="s">
        <v>105</v>
      </c>
      <c r="V2223" t="s">
        <v>48</v>
      </c>
      <c r="W2223" t="s">
        <v>54</v>
      </c>
      <c r="X2223" t="s">
        <v>106</v>
      </c>
      <c r="Y2223" t="s">
        <v>54</v>
      </c>
      <c r="Z2223" t="s">
        <v>3168</v>
      </c>
      <c r="AA2223" t="s">
        <v>54</v>
      </c>
      <c r="AB2223" t="s">
        <v>57</v>
      </c>
      <c r="AC2223" t="s">
        <v>3169</v>
      </c>
      <c r="AH2223">
        <f t="shared" si="374"/>
        <v>0</v>
      </c>
      <c r="AI2223">
        <f t="shared" si="375"/>
        <v>1</v>
      </c>
      <c r="AJ2223" t="str">
        <f t="shared" si="376"/>
        <v/>
      </c>
      <c r="AK2223">
        <v>1</v>
      </c>
      <c r="AL2223" s="8">
        <f t="shared" si="377"/>
        <v>85</v>
      </c>
      <c r="AM2223" s="8">
        <f t="shared" si="378"/>
        <v>8.3333333333333329E-2</v>
      </c>
      <c r="AN2223" s="8">
        <f t="shared" si="379"/>
        <v>459.23333333333329</v>
      </c>
      <c r="AO2223" s="8">
        <f>Table1[[#This Row],[L1 Worked Time]]+Table1[[#This Row],[Idle Time]]+Table1[[#This Row],[L1 Pend Time]]</f>
        <v>544.31666666666661</v>
      </c>
      <c r="AP2223" s="1" t="str">
        <f t="shared" si="380"/>
        <v>Tue</v>
      </c>
      <c r="AQ2223" s="6">
        <f>INT(Table1[[#This Row],[Create Date]])</f>
        <v>45069</v>
      </c>
      <c r="AR2223" s="2">
        <f t="shared" si="381"/>
        <v>45069</v>
      </c>
      <c r="AS2223" s="1" t="str">
        <f t="shared" si="382"/>
        <v>03:20:03</v>
      </c>
      <c r="AT2223" s="1" t="str">
        <f t="shared" si="383"/>
        <v>Week-4</v>
      </c>
      <c r="AU2223" s="3">
        <f t="shared" si="384"/>
        <v>0.125</v>
      </c>
      <c r="AW2223">
        <v>8.3333333333333329E-2</v>
      </c>
      <c r="AX2223">
        <v>85</v>
      </c>
      <c r="AY2223">
        <v>459.23333333333329</v>
      </c>
    </row>
    <row r="2224" spans="1:51" x14ac:dyDescent="0.25">
      <c r="A2224">
        <v>10352</v>
      </c>
      <c r="B2224" t="s">
        <v>41</v>
      </c>
      <c r="C2224" t="s">
        <v>60</v>
      </c>
      <c r="D2224" t="s">
        <v>43</v>
      </c>
      <c r="E2224" t="s">
        <v>110</v>
      </c>
      <c r="F2224" t="s">
        <v>3170</v>
      </c>
      <c r="G2224" t="s">
        <v>46</v>
      </c>
      <c r="H2224" t="s">
        <v>72</v>
      </c>
      <c r="I2224" t="s">
        <v>72</v>
      </c>
      <c r="J2224" t="s">
        <v>379</v>
      </c>
      <c r="K2224" t="s">
        <v>113</v>
      </c>
      <c r="L2224" t="s">
        <v>50</v>
      </c>
      <c r="M2224" t="s">
        <v>114</v>
      </c>
      <c r="N2224">
        <v>24</v>
      </c>
      <c r="O2224" t="s">
        <v>48</v>
      </c>
      <c r="P2224" t="s">
        <v>52</v>
      </c>
      <c r="T2224" t="s">
        <v>105</v>
      </c>
      <c r="V2224" t="s">
        <v>48</v>
      </c>
      <c r="W2224" t="s">
        <v>54</v>
      </c>
      <c r="X2224" t="s">
        <v>142</v>
      </c>
      <c r="Y2224" t="s">
        <v>54</v>
      </c>
      <c r="Z2224" t="s">
        <v>3171</v>
      </c>
      <c r="AA2224" t="s">
        <v>54</v>
      </c>
      <c r="AB2224" t="s">
        <v>57</v>
      </c>
      <c r="AC2224" t="s">
        <v>3172</v>
      </c>
      <c r="AH2224">
        <f t="shared" si="374"/>
        <v>0</v>
      </c>
      <c r="AI2224">
        <f t="shared" si="375"/>
        <v>1</v>
      </c>
      <c r="AJ2224" t="str">
        <f t="shared" si="376"/>
        <v/>
      </c>
      <c r="AK2224">
        <v>1</v>
      </c>
      <c r="AL2224" s="8">
        <f t="shared" si="377"/>
        <v>24</v>
      </c>
      <c r="AM2224" s="8">
        <f t="shared" si="378"/>
        <v>0.1</v>
      </c>
      <c r="AN2224" s="8">
        <f t="shared" si="379"/>
        <v>312.21666666666664</v>
      </c>
      <c r="AO2224" s="8">
        <f>Table1[[#This Row],[L1 Worked Time]]+Table1[[#This Row],[Idle Time]]+Table1[[#This Row],[L1 Pend Time]]</f>
        <v>336.31666666666666</v>
      </c>
      <c r="AP2224" s="1" t="str">
        <f t="shared" si="380"/>
        <v>Tue</v>
      </c>
      <c r="AQ2224" s="6">
        <f>INT(Table1[[#This Row],[Create Date]])</f>
        <v>45069</v>
      </c>
      <c r="AR2224" s="2">
        <f t="shared" si="381"/>
        <v>45069</v>
      </c>
      <c r="AS2224" s="1" t="str">
        <f t="shared" si="382"/>
        <v>01:50:03</v>
      </c>
      <c r="AT2224" s="1" t="str">
        <f t="shared" si="383"/>
        <v>Week-4</v>
      </c>
      <c r="AU2224" s="3">
        <f t="shared" si="384"/>
        <v>4.1666666666666664E-2</v>
      </c>
      <c r="AW2224">
        <v>0.1</v>
      </c>
      <c r="AX2224">
        <v>24</v>
      </c>
      <c r="AY2224">
        <v>312.21666666666664</v>
      </c>
    </row>
    <row r="2225" spans="1:51" x14ac:dyDescent="0.25">
      <c r="A2225">
        <v>10408</v>
      </c>
      <c r="B2225" t="s">
        <v>117</v>
      </c>
      <c r="C2225" t="s">
        <v>42</v>
      </c>
      <c r="D2225" t="s">
        <v>43</v>
      </c>
      <c r="E2225" t="s">
        <v>2564</v>
      </c>
      <c r="F2225" t="s">
        <v>3004</v>
      </c>
      <c r="G2225" t="s">
        <v>2165</v>
      </c>
      <c r="H2225" t="s">
        <v>72</v>
      </c>
      <c r="I2225" t="s">
        <v>72</v>
      </c>
      <c r="J2225" t="s">
        <v>112</v>
      </c>
      <c r="K2225" t="s">
        <v>2566</v>
      </c>
      <c r="L2225" t="s">
        <v>50</v>
      </c>
      <c r="M2225" t="s">
        <v>51</v>
      </c>
      <c r="N2225">
        <v>38</v>
      </c>
      <c r="O2225" t="s">
        <v>48</v>
      </c>
      <c r="P2225" t="s">
        <v>52</v>
      </c>
      <c r="T2225" t="s">
        <v>53</v>
      </c>
      <c r="V2225" t="s">
        <v>48</v>
      </c>
      <c r="W2225" t="s">
        <v>54</v>
      </c>
      <c r="X2225" t="s">
        <v>55</v>
      </c>
      <c r="Y2225" t="s">
        <v>54</v>
      </c>
      <c r="Z2225" t="s">
        <v>3005</v>
      </c>
      <c r="AA2225" t="s">
        <v>54</v>
      </c>
      <c r="AB2225" t="s">
        <v>57</v>
      </c>
      <c r="AC2225" t="s">
        <v>57</v>
      </c>
      <c r="AH2225">
        <f t="shared" si="374"/>
        <v>0</v>
      </c>
      <c r="AI2225">
        <f t="shared" si="375"/>
        <v>1</v>
      </c>
      <c r="AJ2225" t="str">
        <f t="shared" si="376"/>
        <v/>
      </c>
      <c r="AK2225">
        <v>1</v>
      </c>
      <c r="AL2225" s="8">
        <f t="shared" si="377"/>
        <v>38</v>
      </c>
      <c r="AM2225" s="8">
        <f t="shared" si="378"/>
        <v>0.15000000000000002</v>
      </c>
      <c r="AN2225" s="8">
        <f t="shared" si="379"/>
        <v>1.6666666666666666E-2</v>
      </c>
      <c r="AO2225" s="8">
        <f>Table1[[#This Row],[L1 Worked Time]]+Table1[[#This Row],[Idle Time]]+Table1[[#This Row],[L1 Pend Time]]</f>
        <v>38.166666666666664</v>
      </c>
      <c r="AP2225" s="1" t="str">
        <f t="shared" si="380"/>
        <v>Wed</v>
      </c>
      <c r="AQ2225" s="6">
        <f>INT(Table1[[#This Row],[Create Date]])</f>
        <v>45070</v>
      </c>
      <c r="AR2225" s="2">
        <f t="shared" si="381"/>
        <v>45070</v>
      </c>
      <c r="AS2225" s="1" t="str">
        <f t="shared" si="382"/>
        <v>21:10:03</v>
      </c>
      <c r="AT2225" s="1" t="str">
        <f t="shared" si="383"/>
        <v>Week-4</v>
      </c>
      <c r="AU2225" s="3">
        <f t="shared" si="384"/>
        <v>0.875</v>
      </c>
      <c r="AW2225">
        <v>0.15000000000000002</v>
      </c>
      <c r="AX2225">
        <v>38</v>
      </c>
      <c r="AY2225">
        <v>1.6666666666666666E-2</v>
      </c>
    </row>
    <row r="2226" spans="1:51" x14ac:dyDescent="0.25">
      <c r="A2226">
        <v>10407</v>
      </c>
      <c r="B2226" t="s">
        <v>59</v>
      </c>
      <c r="C2226" t="s">
        <v>60</v>
      </c>
      <c r="D2226" t="s">
        <v>43</v>
      </c>
      <c r="E2226" t="s">
        <v>3006</v>
      </c>
      <c r="F2226" t="s">
        <v>3007</v>
      </c>
      <c r="G2226" t="s">
        <v>46</v>
      </c>
      <c r="H2226" t="s">
        <v>47</v>
      </c>
      <c r="I2226" t="s">
        <v>47</v>
      </c>
      <c r="J2226" t="s">
        <v>64</v>
      </c>
      <c r="L2226" t="s">
        <v>50</v>
      </c>
      <c r="M2226" t="s">
        <v>65</v>
      </c>
      <c r="N2226">
        <v>48</v>
      </c>
      <c r="O2226" t="s">
        <v>48</v>
      </c>
      <c r="P2226" t="s">
        <v>66</v>
      </c>
      <c r="Q2226" t="s">
        <v>317</v>
      </c>
      <c r="V2226" t="s">
        <v>48</v>
      </c>
      <c r="W2226" t="s">
        <v>54</v>
      </c>
      <c r="X2226" t="s">
        <v>397</v>
      </c>
      <c r="Y2226" t="s">
        <v>54</v>
      </c>
      <c r="Z2226" t="s">
        <v>3008</v>
      </c>
      <c r="AA2226" t="s">
        <v>54</v>
      </c>
      <c r="AB2226" t="s">
        <v>57</v>
      </c>
      <c r="AC2226" t="s">
        <v>57</v>
      </c>
      <c r="AH2226">
        <f t="shared" si="374"/>
        <v>0</v>
      </c>
      <c r="AI2226">
        <f t="shared" si="375"/>
        <v>1</v>
      </c>
      <c r="AJ2226" t="str">
        <f t="shared" si="376"/>
        <v/>
      </c>
      <c r="AK2226">
        <v>1</v>
      </c>
      <c r="AL2226" s="8">
        <f t="shared" si="377"/>
        <v>48</v>
      </c>
      <c r="AM2226" s="8">
        <f t="shared" si="378"/>
        <v>0.98333333333333317</v>
      </c>
      <c r="AN2226" s="8">
        <f t="shared" si="379"/>
        <v>1.6666666666666666E-2</v>
      </c>
      <c r="AO2226" s="8">
        <f>Table1[[#This Row],[L1 Worked Time]]+Table1[[#This Row],[Idle Time]]+Table1[[#This Row],[L1 Pend Time]]</f>
        <v>49</v>
      </c>
      <c r="AP2226" s="1" t="str">
        <f t="shared" si="380"/>
        <v>Wed</v>
      </c>
      <c r="AQ2226" s="6">
        <f>INT(Table1[[#This Row],[Create Date]])</f>
        <v>45070</v>
      </c>
      <c r="AR2226" s="2">
        <f t="shared" si="381"/>
        <v>45070</v>
      </c>
      <c r="AS2226" s="1" t="str">
        <f t="shared" si="382"/>
        <v>15:40:04</v>
      </c>
      <c r="AT2226" s="1" t="str">
        <f t="shared" si="383"/>
        <v>Week-4</v>
      </c>
      <c r="AU2226" s="3">
        <f t="shared" si="384"/>
        <v>0.625</v>
      </c>
      <c r="AW2226">
        <v>0.98333333333333317</v>
      </c>
      <c r="AX2226">
        <v>48</v>
      </c>
      <c r="AY2226">
        <v>1.6666666666666666E-2</v>
      </c>
    </row>
    <row r="2227" spans="1:51" x14ac:dyDescent="0.25">
      <c r="A2227">
        <v>10406</v>
      </c>
      <c r="B2227" t="s">
        <v>41</v>
      </c>
      <c r="C2227" t="s">
        <v>60</v>
      </c>
      <c r="D2227" t="s">
        <v>43</v>
      </c>
      <c r="E2227" t="s">
        <v>110</v>
      </c>
      <c r="F2227" t="s">
        <v>3009</v>
      </c>
      <c r="G2227" t="s">
        <v>120</v>
      </c>
      <c r="H2227" t="s">
        <v>47</v>
      </c>
      <c r="I2227" t="s">
        <v>72</v>
      </c>
      <c r="J2227" t="s">
        <v>112</v>
      </c>
      <c r="K2227" t="s">
        <v>113</v>
      </c>
      <c r="L2227" t="s">
        <v>50</v>
      </c>
      <c r="M2227" t="s">
        <v>122</v>
      </c>
      <c r="N2227">
        <v>96</v>
      </c>
      <c r="O2227" t="s">
        <v>48</v>
      </c>
      <c r="P2227" t="s">
        <v>52</v>
      </c>
      <c r="T2227" t="s">
        <v>105</v>
      </c>
      <c r="V2227" t="s">
        <v>48</v>
      </c>
      <c r="W2227" t="s">
        <v>54</v>
      </c>
      <c r="X2227" t="s">
        <v>3010</v>
      </c>
      <c r="Y2227" t="s">
        <v>54</v>
      </c>
      <c r="Z2227" t="s">
        <v>3011</v>
      </c>
      <c r="AA2227" t="s">
        <v>54</v>
      </c>
      <c r="AB2227" t="s">
        <v>57</v>
      </c>
      <c r="AC2227" t="s">
        <v>57</v>
      </c>
      <c r="AH2227">
        <f t="shared" si="374"/>
        <v>0</v>
      </c>
      <c r="AI2227">
        <f t="shared" si="375"/>
        <v>0</v>
      </c>
      <c r="AJ2227">
        <f t="shared" si="376"/>
        <v>1</v>
      </c>
      <c r="AK2227">
        <v>1</v>
      </c>
      <c r="AL2227" s="8">
        <f t="shared" si="377"/>
        <v>96</v>
      </c>
      <c r="AM2227" s="8">
        <f t="shared" si="378"/>
        <v>0.51666666666666672</v>
      </c>
      <c r="AN2227" s="8">
        <f t="shared" si="379"/>
        <v>1.6666666666666666E-2</v>
      </c>
      <c r="AO2227" s="8">
        <f>Table1[[#This Row],[L1 Worked Time]]+Table1[[#This Row],[Idle Time]]+Table1[[#This Row],[L1 Pend Time]]</f>
        <v>96.533333333333331</v>
      </c>
      <c r="AP2227" s="1" t="str">
        <f t="shared" si="380"/>
        <v>Wed</v>
      </c>
      <c r="AQ2227" s="6">
        <f>INT(Table1[[#This Row],[Create Date]])</f>
        <v>45070</v>
      </c>
      <c r="AR2227" s="2">
        <f t="shared" si="381"/>
        <v>45070</v>
      </c>
      <c r="AS2227" s="1" t="str">
        <f t="shared" si="382"/>
        <v>15:30:04</v>
      </c>
      <c r="AT2227" s="1" t="str">
        <f t="shared" si="383"/>
        <v>Week-4</v>
      </c>
      <c r="AU2227" s="3">
        <f t="shared" si="384"/>
        <v>0.625</v>
      </c>
      <c r="AW2227">
        <v>0.51666666666666672</v>
      </c>
      <c r="AX2227">
        <v>96</v>
      </c>
      <c r="AY2227">
        <v>1.6666666666666666E-2</v>
      </c>
    </row>
    <row r="2228" spans="1:51" x14ac:dyDescent="0.25">
      <c r="A2228">
        <v>10405</v>
      </c>
      <c r="B2228" t="s">
        <v>41</v>
      </c>
      <c r="C2228" t="s">
        <v>60</v>
      </c>
      <c r="D2228" t="s">
        <v>43</v>
      </c>
      <c r="E2228" t="s">
        <v>175</v>
      </c>
      <c r="F2228" t="s">
        <v>3012</v>
      </c>
      <c r="G2228" t="s">
        <v>82</v>
      </c>
      <c r="H2228" t="s">
        <v>47</v>
      </c>
      <c r="I2228" t="s">
        <v>47</v>
      </c>
      <c r="J2228" t="s">
        <v>112</v>
      </c>
      <c r="K2228" t="s">
        <v>177</v>
      </c>
      <c r="L2228" t="s">
        <v>50</v>
      </c>
      <c r="M2228" t="s">
        <v>114</v>
      </c>
      <c r="N2228">
        <v>99</v>
      </c>
      <c r="O2228" t="s">
        <v>48</v>
      </c>
      <c r="P2228" t="s">
        <v>52</v>
      </c>
      <c r="T2228" t="s">
        <v>105</v>
      </c>
      <c r="V2228" t="s">
        <v>48</v>
      </c>
      <c r="W2228" t="s">
        <v>54</v>
      </c>
      <c r="X2228" t="s">
        <v>142</v>
      </c>
      <c r="Y2228" t="s">
        <v>54</v>
      </c>
      <c r="Z2228" t="s">
        <v>3013</v>
      </c>
      <c r="AA2228" t="s">
        <v>54</v>
      </c>
      <c r="AB2228" t="s">
        <v>57</v>
      </c>
      <c r="AC2228" t="s">
        <v>3014</v>
      </c>
      <c r="AH2228">
        <f t="shared" si="374"/>
        <v>0</v>
      </c>
      <c r="AI2228">
        <f t="shared" si="375"/>
        <v>1</v>
      </c>
      <c r="AJ2228" t="str">
        <f t="shared" si="376"/>
        <v/>
      </c>
      <c r="AK2228">
        <v>1</v>
      </c>
      <c r="AL2228" s="8">
        <f t="shared" si="377"/>
        <v>99.000000000000014</v>
      </c>
      <c r="AM2228" s="8">
        <f t="shared" si="378"/>
        <v>0.1</v>
      </c>
      <c r="AN2228" s="8">
        <f t="shared" si="379"/>
        <v>32.6</v>
      </c>
      <c r="AO2228" s="8">
        <f>Table1[[#This Row],[L1 Worked Time]]+Table1[[#This Row],[Idle Time]]+Table1[[#This Row],[L1 Pend Time]]</f>
        <v>131.70000000000002</v>
      </c>
      <c r="AP2228" s="1" t="str">
        <f t="shared" si="380"/>
        <v>Wed</v>
      </c>
      <c r="AQ2228" s="6">
        <f>INT(Table1[[#This Row],[Create Date]])</f>
        <v>45070</v>
      </c>
      <c r="AR2228" s="2">
        <f t="shared" si="381"/>
        <v>45070</v>
      </c>
      <c r="AS2228" s="1" t="str">
        <f t="shared" si="382"/>
        <v>13:10:03</v>
      </c>
      <c r="AT2228" s="1" t="str">
        <f t="shared" si="383"/>
        <v>Week-4</v>
      </c>
      <c r="AU2228" s="3">
        <f t="shared" si="384"/>
        <v>0.54166666666666663</v>
      </c>
      <c r="AW2228">
        <v>0.1</v>
      </c>
      <c r="AX2228">
        <v>99.000000000000014</v>
      </c>
      <c r="AY2228">
        <v>32.6</v>
      </c>
    </row>
    <row r="2229" spans="1:51" x14ac:dyDescent="0.25">
      <c r="A2229">
        <v>10404</v>
      </c>
      <c r="B2229" t="s">
        <v>59</v>
      </c>
      <c r="C2229" t="s">
        <v>60</v>
      </c>
      <c r="D2229" t="s">
        <v>43</v>
      </c>
      <c r="E2229" t="s">
        <v>3015</v>
      </c>
      <c r="F2229" t="s">
        <v>3016</v>
      </c>
      <c r="G2229" t="s">
        <v>46</v>
      </c>
      <c r="H2229" t="s">
        <v>63</v>
      </c>
      <c r="I2229" t="s">
        <v>63</v>
      </c>
      <c r="J2229" t="s">
        <v>64</v>
      </c>
      <c r="L2229" t="s">
        <v>50</v>
      </c>
      <c r="M2229" t="s">
        <v>65</v>
      </c>
      <c r="N2229">
        <v>48</v>
      </c>
      <c r="O2229" t="s">
        <v>48</v>
      </c>
      <c r="P2229" t="s">
        <v>66</v>
      </c>
      <c r="Q2229" t="s">
        <v>67</v>
      </c>
      <c r="V2229" t="s">
        <v>48</v>
      </c>
      <c r="W2229" t="s">
        <v>54</v>
      </c>
      <c r="X2229" t="s">
        <v>55</v>
      </c>
      <c r="Y2229" t="s">
        <v>54</v>
      </c>
      <c r="Z2229" t="s">
        <v>1547</v>
      </c>
      <c r="AA2229" t="s">
        <v>54</v>
      </c>
      <c r="AB2229" t="s">
        <v>57</v>
      </c>
      <c r="AC2229" t="s">
        <v>3017</v>
      </c>
      <c r="AH2229">
        <f t="shared" si="374"/>
        <v>0</v>
      </c>
      <c r="AI2229">
        <f t="shared" si="375"/>
        <v>1</v>
      </c>
      <c r="AJ2229" t="str">
        <f t="shared" si="376"/>
        <v/>
      </c>
      <c r="AK2229">
        <v>1</v>
      </c>
      <c r="AL2229" s="8">
        <f t="shared" si="377"/>
        <v>48</v>
      </c>
      <c r="AM2229" s="8">
        <f t="shared" si="378"/>
        <v>0.15000000000000002</v>
      </c>
      <c r="AN2229" s="8">
        <f t="shared" si="379"/>
        <v>40.25</v>
      </c>
      <c r="AO2229" s="8">
        <f>Table1[[#This Row],[L1 Worked Time]]+Table1[[#This Row],[Idle Time]]+Table1[[#This Row],[L1 Pend Time]]</f>
        <v>88.4</v>
      </c>
      <c r="AP2229" s="1" t="str">
        <f t="shared" si="380"/>
        <v>Wed</v>
      </c>
      <c r="AQ2229" s="6">
        <f>INT(Table1[[#This Row],[Create Date]])</f>
        <v>45070</v>
      </c>
      <c r="AR2229" s="2">
        <f t="shared" si="381"/>
        <v>45070</v>
      </c>
      <c r="AS2229" s="1" t="str">
        <f t="shared" si="382"/>
        <v>13:00:07</v>
      </c>
      <c r="AT2229" s="1" t="str">
        <f t="shared" si="383"/>
        <v>Week-4</v>
      </c>
      <c r="AU2229" s="3">
        <f t="shared" si="384"/>
        <v>0.54166666666666663</v>
      </c>
      <c r="AW2229">
        <v>0.15000000000000002</v>
      </c>
      <c r="AX2229">
        <v>48</v>
      </c>
      <c r="AY2229">
        <v>40.25</v>
      </c>
    </row>
    <row r="2230" spans="1:51" x14ac:dyDescent="0.25">
      <c r="A2230">
        <v>10403</v>
      </c>
      <c r="B2230" t="s">
        <v>371</v>
      </c>
      <c r="C2230" t="s">
        <v>60</v>
      </c>
      <c r="D2230" t="s">
        <v>43</v>
      </c>
      <c r="E2230" t="s">
        <v>3018</v>
      </c>
      <c r="F2230" t="s">
        <v>3019</v>
      </c>
      <c r="G2230" t="s">
        <v>82</v>
      </c>
      <c r="H2230" t="s">
        <v>63</v>
      </c>
      <c r="I2230" t="s">
        <v>63</v>
      </c>
      <c r="J2230" t="s">
        <v>48</v>
      </c>
      <c r="K2230" t="s">
        <v>3020</v>
      </c>
      <c r="L2230" t="s">
        <v>50</v>
      </c>
      <c r="M2230" t="s">
        <v>682</v>
      </c>
      <c r="N2230">
        <v>109</v>
      </c>
      <c r="O2230" t="s">
        <v>48</v>
      </c>
      <c r="P2230" t="s">
        <v>52</v>
      </c>
      <c r="T2230" t="s">
        <v>105</v>
      </c>
      <c r="V2230" t="s">
        <v>48</v>
      </c>
      <c r="W2230" t="s">
        <v>54</v>
      </c>
      <c r="X2230" t="s">
        <v>125</v>
      </c>
      <c r="Y2230" t="s">
        <v>54</v>
      </c>
      <c r="Z2230" t="s">
        <v>3021</v>
      </c>
      <c r="AA2230" t="s">
        <v>54</v>
      </c>
      <c r="AB2230" t="s">
        <v>57</v>
      </c>
      <c r="AC2230" t="s">
        <v>57</v>
      </c>
      <c r="AH2230">
        <f t="shared" si="374"/>
        <v>0</v>
      </c>
      <c r="AI2230">
        <f t="shared" si="375"/>
        <v>1</v>
      </c>
      <c r="AJ2230" t="str">
        <f t="shared" si="376"/>
        <v/>
      </c>
      <c r="AK2230">
        <v>1</v>
      </c>
      <c r="AL2230" s="8">
        <f t="shared" si="377"/>
        <v>108.99999999999999</v>
      </c>
      <c r="AM2230" s="8">
        <f t="shared" si="378"/>
        <v>0.23333333333333334</v>
      </c>
      <c r="AN2230" s="8">
        <f t="shared" si="379"/>
        <v>1.6666666666666666E-2</v>
      </c>
      <c r="AO2230" s="8">
        <f>Table1[[#This Row],[L1 Worked Time]]+Table1[[#This Row],[Idle Time]]+Table1[[#This Row],[L1 Pend Time]]</f>
        <v>109.24999999999999</v>
      </c>
      <c r="AP2230" s="1" t="str">
        <f t="shared" si="380"/>
        <v>Wed</v>
      </c>
      <c r="AQ2230" s="6">
        <f>INT(Table1[[#This Row],[Create Date]])</f>
        <v>45070</v>
      </c>
      <c r="AR2230" s="2">
        <f t="shared" si="381"/>
        <v>45070</v>
      </c>
      <c r="AS2230" s="1" t="str">
        <f t="shared" si="382"/>
        <v>11:10:05</v>
      </c>
      <c r="AT2230" s="1" t="str">
        <f t="shared" si="383"/>
        <v>Week-4</v>
      </c>
      <c r="AU2230" s="3">
        <f t="shared" si="384"/>
        <v>0.45833333333333331</v>
      </c>
      <c r="AW2230">
        <v>0.23333333333333334</v>
      </c>
      <c r="AX2230">
        <v>108.99999999999999</v>
      </c>
      <c r="AY2230">
        <v>1.6666666666666666E-2</v>
      </c>
    </row>
    <row r="2231" spans="1:51" x14ac:dyDescent="0.25">
      <c r="A2231">
        <v>10402</v>
      </c>
      <c r="B2231" t="s">
        <v>117</v>
      </c>
      <c r="C2231" t="s">
        <v>60</v>
      </c>
      <c r="D2231" t="s">
        <v>43</v>
      </c>
      <c r="E2231" t="s">
        <v>3022</v>
      </c>
      <c r="F2231" t="s">
        <v>3023</v>
      </c>
      <c r="G2231" t="s">
        <v>120</v>
      </c>
      <c r="H2231" t="s">
        <v>47</v>
      </c>
      <c r="I2231" t="s">
        <v>47</v>
      </c>
      <c r="J2231" t="s">
        <v>379</v>
      </c>
      <c r="K2231" t="s">
        <v>1178</v>
      </c>
      <c r="L2231" t="s">
        <v>50</v>
      </c>
      <c r="M2231" t="s">
        <v>114</v>
      </c>
      <c r="N2231">
        <v>164</v>
      </c>
      <c r="O2231" t="s">
        <v>48</v>
      </c>
      <c r="P2231" t="s">
        <v>52</v>
      </c>
      <c r="T2231" t="s">
        <v>105</v>
      </c>
      <c r="V2231" t="s">
        <v>48</v>
      </c>
      <c r="W2231" t="s">
        <v>54</v>
      </c>
      <c r="X2231" t="s">
        <v>89</v>
      </c>
      <c r="Y2231" t="s">
        <v>54</v>
      </c>
      <c r="Z2231" t="s">
        <v>3024</v>
      </c>
      <c r="AA2231" t="s">
        <v>54</v>
      </c>
      <c r="AB2231" t="s">
        <v>57</v>
      </c>
      <c r="AC2231" t="s">
        <v>863</v>
      </c>
      <c r="AH2231">
        <f t="shared" si="374"/>
        <v>0</v>
      </c>
      <c r="AI2231">
        <f t="shared" si="375"/>
        <v>1</v>
      </c>
      <c r="AJ2231" t="str">
        <f t="shared" si="376"/>
        <v/>
      </c>
      <c r="AK2231">
        <v>1</v>
      </c>
      <c r="AL2231" s="8">
        <f t="shared" si="377"/>
        <v>164</v>
      </c>
      <c r="AM2231" s="8">
        <f t="shared" si="378"/>
        <v>0.16666666666666666</v>
      </c>
      <c r="AN2231" s="8">
        <f t="shared" si="379"/>
        <v>54</v>
      </c>
      <c r="AO2231" s="8">
        <f>Table1[[#This Row],[L1 Worked Time]]+Table1[[#This Row],[Idle Time]]+Table1[[#This Row],[L1 Pend Time]]</f>
        <v>218.16666666666666</v>
      </c>
      <c r="AP2231" s="1" t="str">
        <f t="shared" si="380"/>
        <v>Wed</v>
      </c>
      <c r="AQ2231" s="6">
        <f>INT(Table1[[#This Row],[Create Date]])</f>
        <v>45070</v>
      </c>
      <c r="AR2231" s="2">
        <f t="shared" si="381"/>
        <v>45070</v>
      </c>
      <c r="AS2231" s="1" t="str">
        <f t="shared" si="382"/>
        <v>08:40:03</v>
      </c>
      <c r="AT2231" s="1" t="str">
        <f t="shared" si="383"/>
        <v>Week-4</v>
      </c>
      <c r="AU2231" s="3">
        <f t="shared" si="384"/>
        <v>0.33333333333333331</v>
      </c>
      <c r="AW2231">
        <v>0.16666666666666666</v>
      </c>
      <c r="AX2231">
        <v>164</v>
      </c>
      <c r="AY2231">
        <v>54</v>
      </c>
    </row>
    <row r="2232" spans="1:51" x14ac:dyDescent="0.25">
      <c r="A2232">
        <v>10401</v>
      </c>
      <c r="B2232" t="s">
        <v>117</v>
      </c>
      <c r="C2232" t="s">
        <v>60</v>
      </c>
      <c r="D2232" t="s">
        <v>43</v>
      </c>
      <c r="E2232" t="s">
        <v>2115</v>
      </c>
      <c r="F2232" t="s">
        <v>3025</v>
      </c>
      <c r="G2232" t="s">
        <v>82</v>
      </c>
      <c r="H2232" t="s">
        <v>63</v>
      </c>
      <c r="I2232" t="s">
        <v>63</v>
      </c>
      <c r="J2232" t="s">
        <v>112</v>
      </c>
      <c r="K2232" t="s">
        <v>121</v>
      </c>
      <c r="L2232" t="s">
        <v>50</v>
      </c>
      <c r="M2232" t="s">
        <v>122</v>
      </c>
      <c r="N2232">
        <v>164</v>
      </c>
      <c r="O2232" t="s">
        <v>48</v>
      </c>
      <c r="P2232" t="s">
        <v>123</v>
      </c>
      <c r="R2232" t="s">
        <v>158</v>
      </c>
      <c r="V2232" t="s">
        <v>48</v>
      </c>
      <c r="W2232" t="s">
        <v>54</v>
      </c>
      <c r="X2232" t="s">
        <v>55</v>
      </c>
      <c r="Y2232" t="s">
        <v>54</v>
      </c>
      <c r="Z2232" t="s">
        <v>1713</v>
      </c>
      <c r="AA2232" t="s">
        <v>54</v>
      </c>
      <c r="AB2232" t="s">
        <v>57</v>
      </c>
      <c r="AC2232" t="s">
        <v>57</v>
      </c>
      <c r="AH2232">
        <f t="shared" si="374"/>
        <v>0</v>
      </c>
      <c r="AI2232">
        <f t="shared" si="375"/>
        <v>1</v>
      </c>
      <c r="AJ2232" t="str">
        <f t="shared" si="376"/>
        <v/>
      </c>
      <c r="AK2232">
        <v>1</v>
      </c>
      <c r="AL2232" s="8">
        <f t="shared" si="377"/>
        <v>164</v>
      </c>
      <c r="AM2232" s="8">
        <f t="shared" si="378"/>
        <v>0.15000000000000002</v>
      </c>
      <c r="AN2232" s="8">
        <f t="shared" si="379"/>
        <v>1.6666666666666666E-2</v>
      </c>
      <c r="AO2232" s="8">
        <f>Table1[[#This Row],[L1 Worked Time]]+Table1[[#This Row],[Idle Time]]+Table1[[#This Row],[L1 Pend Time]]</f>
        <v>164.16666666666669</v>
      </c>
      <c r="AP2232" s="1" t="str">
        <f t="shared" si="380"/>
        <v>Wed</v>
      </c>
      <c r="AQ2232" s="6">
        <f>INT(Table1[[#This Row],[Create Date]])</f>
        <v>45070</v>
      </c>
      <c r="AR2232" s="2">
        <f t="shared" si="381"/>
        <v>45070</v>
      </c>
      <c r="AS2232" s="1" t="str">
        <f t="shared" si="382"/>
        <v>08:10:04</v>
      </c>
      <c r="AT2232" s="1" t="str">
        <f t="shared" si="383"/>
        <v>Week-4</v>
      </c>
      <c r="AU2232" s="3">
        <f t="shared" si="384"/>
        <v>0.33333333333333331</v>
      </c>
      <c r="AW2232">
        <v>0.15000000000000002</v>
      </c>
      <c r="AX2232">
        <v>164</v>
      </c>
      <c r="AY2232">
        <v>1.6666666666666666E-2</v>
      </c>
    </row>
    <row r="2233" spans="1:51" x14ac:dyDescent="0.25">
      <c r="A2233">
        <v>10400</v>
      </c>
      <c r="B2233" t="s">
        <v>41</v>
      </c>
      <c r="C2233" t="s">
        <v>42</v>
      </c>
      <c r="D2233" t="s">
        <v>43</v>
      </c>
      <c r="E2233" t="s">
        <v>3026</v>
      </c>
      <c r="F2233" t="s">
        <v>3027</v>
      </c>
      <c r="G2233" t="s">
        <v>181</v>
      </c>
      <c r="H2233" t="s">
        <v>63</v>
      </c>
      <c r="I2233" t="s">
        <v>72</v>
      </c>
      <c r="J2233" t="s">
        <v>112</v>
      </c>
      <c r="K2233" t="s">
        <v>366</v>
      </c>
      <c r="L2233" t="s">
        <v>50</v>
      </c>
      <c r="M2233" t="s">
        <v>122</v>
      </c>
      <c r="N2233">
        <v>1</v>
      </c>
      <c r="O2233" t="s">
        <v>48</v>
      </c>
      <c r="P2233" t="s">
        <v>52</v>
      </c>
      <c r="T2233" t="s">
        <v>105</v>
      </c>
      <c r="V2233" t="s">
        <v>48</v>
      </c>
      <c r="W2233" t="s">
        <v>54</v>
      </c>
      <c r="X2233" t="s">
        <v>55</v>
      </c>
      <c r="Y2233" t="s">
        <v>54</v>
      </c>
      <c r="Z2233" t="s">
        <v>558</v>
      </c>
      <c r="AA2233" t="s">
        <v>54</v>
      </c>
      <c r="AB2233" t="s">
        <v>57</v>
      </c>
      <c r="AC2233" t="s">
        <v>3028</v>
      </c>
      <c r="AH2233">
        <f t="shared" si="374"/>
        <v>0</v>
      </c>
      <c r="AI2233">
        <f t="shared" si="375"/>
        <v>0</v>
      </c>
      <c r="AJ2233">
        <f t="shared" si="376"/>
        <v>1</v>
      </c>
      <c r="AK2233">
        <v>1</v>
      </c>
      <c r="AL2233" s="8">
        <f t="shared" si="377"/>
        <v>1</v>
      </c>
      <c r="AM2233" s="8">
        <f t="shared" si="378"/>
        <v>0.15000000000000002</v>
      </c>
      <c r="AN2233" s="8">
        <f t="shared" si="379"/>
        <v>69.183333333333337</v>
      </c>
      <c r="AO2233" s="8">
        <f>Table1[[#This Row],[L1 Worked Time]]+Table1[[#This Row],[Idle Time]]+Table1[[#This Row],[L1 Pend Time]]</f>
        <v>70.333333333333343</v>
      </c>
      <c r="AP2233" s="1" t="str">
        <f t="shared" si="380"/>
        <v>Wed</v>
      </c>
      <c r="AQ2233" s="6">
        <f>INT(Table1[[#This Row],[Create Date]])</f>
        <v>45070</v>
      </c>
      <c r="AR2233" s="2">
        <f t="shared" si="381"/>
        <v>45070</v>
      </c>
      <c r="AS2233" s="1" t="str">
        <f t="shared" si="382"/>
        <v>08:00:19</v>
      </c>
      <c r="AT2233" s="1" t="str">
        <f t="shared" si="383"/>
        <v>Week-4</v>
      </c>
      <c r="AU2233" s="3">
        <f t="shared" si="384"/>
        <v>0.33333333333333331</v>
      </c>
      <c r="AW2233">
        <v>0.15000000000000002</v>
      </c>
      <c r="AX2233">
        <v>1</v>
      </c>
      <c r="AY2233">
        <v>69.183333333333337</v>
      </c>
    </row>
    <row r="2234" spans="1:51" x14ac:dyDescent="0.25">
      <c r="A2234">
        <v>10399</v>
      </c>
      <c r="B2234" t="s">
        <v>41</v>
      </c>
      <c r="C2234" t="s">
        <v>42</v>
      </c>
      <c r="D2234" t="s">
        <v>43</v>
      </c>
      <c r="E2234" t="s">
        <v>3029</v>
      </c>
      <c r="F2234" t="s">
        <v>3030</v>
      </c>
      <c r="G2234" t="s">
        <v>181</v>
      </c>
      <c r="H2234" t="s">
        <v>63</v>
      </c>
      <c r="I2234" t="s">
        <v>72</v>
      </c>
      <c r="J2234" t="s">
        <v>112</v>
      </c>
      <c r="K2234" t="s">
        <v>366</v>
      </c>
      <c r="L2234" t="s">
        <v>50</v>
      </c>
      <c r="M2234" t="s">
        <v>122</v>
      </c>
      <c r="N2234">
        <v>1</v>
      </c>
      <c r="O2234" t="s">
        <v>48</v>
      </c>
      <c r="P2234" t="s">
        <v>52</v>
      </c>
      <c r="T2234" t="s">
        <v>105</v>
      </c>
      <c r="V2234" t="s">
        <v>48</v>
      </c>
      <c r="W2234" t="s">
        <v>54</v>
      </c>
      <c r="X2234" t="s">
        <v>142</v>
      </c>
      <c r="Y2234" t="s">
        <v>54</v>
      </c>
      <c r="Z2234" t="s">
        <v>1426</v>
      </c>
      <c r="AA2234" t="s">
        <v>54</v>
      </c>
      <c r="AB2234" t="s">
        <v>57</v>
      </c>
      <c r="AC2234" t="s">
        <v>3031</v>
      </c>
      <c r="AH2234">
        <f t="shared" si="374"/>
        <v>0</v>
      </c>
      <c r="AI2234">
        <f t="shared" si="375"/>
        <v>0</v>
      </c>
      <c r="AJ2234">
        <f t="shared" si="376"/>
        <v>1</v>
      </c>
      <c r="AK2234">
        <v>1</v>
      </c>
      <c r="AL2234" s="8">
        <f t="shared" si="377"/>
        <v>1</v>
      </c>
      <c r="AM2234" s="8">
        <f t="shared" si="378"/>
        <v>0.1</v>
      </c>
      <c r="AN2234" s="8">
        <f t="shared" si="379"/>
        <v>68.45</v>
      </c>
      <c r="AO2234" s="8">
        <f>Table1[[#This Row],[L1 Worked Time]]+Table1[[#This Row],[Idle Time]]+Table1[[#This Row],[L1 Pend Time]]</f>
        <v>69.55</v>
      </c>
      <c r="AP2234" s="1" t="str">
        <f t="shared" si="380"/>
        <v>Wed</v>
      </c>
      <c r="AQ2234" s="6">
        <f>INT(Table1[[#This Row],[Create Date]])</f>
        <v>45070</v>
      </c>
      <c r="AR2234" s="2">
        <f t="shared" si="381"/>
        <v>45070</v>
      </c>
      <c r="AS2234" s="1" t="str">
        <f t="shared" si="382"/>
        <v>08:00:17</v>
      </c>
      <c r="AT2234" s="1" t="str">
        <f t="shared" si="383"/>
        <v>Week-4</v>
      </c>
      <c r="AU2234" s="3">
        <f t="shared" si="384"/>
        <v>0.33333333333333331</v>
      </c>
      <c r="AW2234">
        <v>0.1</v>
      </c>
      <c r="AX2234">
        <v>1</v>
      </c>
      <c r="AY2234">
        <v>68.45</v>
      </c>
    </row>
    <row r="2235" spans="1:51" x14ac:dyDescent="0.25">
      <c r="A2235">
        <v>10398</v>
      </c>
      <c r="B2235" t="s">
        <v>41</v>
      </c>
      <c r="C2235" t="s">
        <v>42</v>
      </c>
      <c r="D2235" t="s">
        <v>43</v>
      </c>
      <c r="E2235" t="s">
        <v>3032</v>
      </c>
      <c r="F2235" t="s">
        <v>3033</v>
      </c>
      <c r="G2235" t="s">
        <v>181</v>
      </c>
      <c r="H2235" t="s">
        <v>63</v>
      </c>
      <c r="I2235" t="s">
        <v>72</v>
      </c>
      <c r="J2235" t="s">
        <v>112</v>
      </c>
      <c r="K2235" t="s">
        <v>366</v>
      </c>
      <c r="L2235" t="s">
        <v>50</v>
      </c>
      <c r="M2235" t="s">
        <v>122</v>
      </c>
      <c r="N2235">
        <v>1</v>
      </c>
      <c r="O2235" t="s">
        <v>48</v>
      </c>
      <c r="P2235" t="s">
        <v>52</v>
      </c>
      <c r="T2235" t="s">
        <v>105</v>
      </c>
      <c r="V2235" t="s">
        <v>48</v>
      </c>
      <c r="W2235" t="s">
        <v>54</v>
      </c>
      <c r="X2235" t="s">
        <v>148</v>
      </c>
      <c r="Y2235" t="s">
        <v>54</v>
      </c>
      <c r="Z2235" t="s">
        <v>951</v>
      </c>
      <c r="AA2235" t="s">
        <v>54</v>
      </c>
      <c r="AB2235" t="s">
        <v>57</v>
      </c>
      <c r="AC2235" t="s">
        <v>3034</v>
      </c>
      <c r="AH2235">
        <f t="shared" si="374"/>
        <v>0</v>
      </c>
      <c r="AI2235">
        <f t="shared" si="375"/>
        <v>0</v>
      </c>
      <c r="AJ2235">
        <f t="shared" si="376"/>
        <v>1</v>
      </c>
      <c r="AK2235">
        <v>1</v>
      </c>
      <c r="AL2235" s="8">
        <f t="shared" si="377"/>
        <v>1</v>
      </c>
      <c r="AM2235" s="8">
        <f t="shared" si="378"/>
        <v>0.11666666666666667</v>
      </c>
      <c r="AN2235" s="8">
        <f t="shared" si="379"/>
        <v>66.766666666666666</v>
      </c>
      <c r="AO2235" s="8">
        <f>Table1[[#This Row],[L1 Worked Time]]+Table1[[#This Row],[Idle Time]]+Table1[[#This Row],[L1 Pend Time]]</f>
        <v>67.883333333333326</v>
      </c>
      <c r="AP2235" s="1" t="str">
        <f t="shared" si="380"/>
        <v>Wed</v>
      </c>
      <c r="AQ2235" s="6">
        <f>INT(Table1[[#This Row],[Create Date]])</f>
        <v>45070</v>
      </c>
      <c r="AR2235" s="2">
        <f t="shared" si="381"/>
        <v>45070</v>
      </c>
      <c r="AS2235" s="1" t="str">
        <f t="shared" si="382"/>
        <v>08:00:16</v>
      </c>
      <c r="AT2235" s="1" t="str">
        <f t="shared" si="383"/>
        <v>Week-4</v>
      </c>
      <c r="AU2235" s="3">
        <f t="shared" si="384"/>
        <v>0.33333333333333331</v>
      </c>
      <c r="AW2235">
        <v>0.11666666666666667</v>
      </c>
      <c r="AX2235">
        <v>1</v>
      </c>
      <c r="AY2235">
        <v>66.766666666666666</v>
      </c>
    </row>
    <row r="2236" spans="1:51" x14ac:dyDescent="0.25">
      <c r="A2236">
        <v>10397</v>
      </c>
      <c r="B2236" t="s">
        <v>41</v>
      </c>
      <c r="C2236" t="s">
        <v>42</v>
      </c>
      <c r="D2236" t="s">
        <v>43</v>
      </c>
      <c r="E2236" t="s">
        <v>3035</v>
      </c>
      <c r="F2236" t="s">
        <v>3036</v>
      </c>
      <c r="G2236" t="s">
        <v>181</v>
      </c>
      <c r="H2236" t="s">
        <v>63</v>
      </c>
      <c r="I2236" t="s">
        <v>72</v>
      </c>
      <c r="J2236" t="s">
        <v>112</v>
      </c>
      <c r="K2236" t="s">
        <v>366</v>
      </c>
      <c r="L2236" t="s">
        <v>50</v>
      </c>
      <c r="M2236" t="s">
        <v>122</v>
      </c>
      <c r="N2236">
        <v>2</v>
      </c>
      <c r="O2236" t="s">
        <v>48</v>
      </c>
      <c r="P2236" t="s">
        <v>52</v>
      </c>
      <c r="T2236" t="s">
        <v>105</v>
      </c>
      <c r="V2236" t="s">
        <v>48</v>
      </c>
      <c r="W2236" t="s">
        <v>54</v>
      </c>
      <c r="X2236" t="s">
        <v>142</v>
      </c>
      <c r="Y2236" t="s">
        <v>54</v>
      </c>
      <c r="Z2236" t="s">
        <v>3037</v>
      </c>
      <c r="AA2236" t="s">
        <v>54</v>
      </c>
      <c r="AB2236" t="s">
        <v>57</v>
      </c>
      <c r="AC2236" t="s">
        <v>3038</v>
      </c>
      <c r="AH2236">
        <f t="shared" si="374"/>
        <v>0</v>
      </c>
      <c r="AI2236">
        <f t="shared" si="375"/>
        <v>0</v>
      </c>
      <c r="AJ2236">
        <f t="shared" si="376"/>
        <v>1</v>
      </c>
      <c r="AK2236">
        <v>1</v>
      </c>
      <c r="AL2236" s="8">
        <f t="shared" si="377"/>
        <v>2</v>
      </c>
      <c r="AM2236" s="8">
        <f t="shared" si="378"/>
        <v>0.1</v>
      </c>
      <c r="AN2236" s="8">
        <f t="shared" si="379"/>
        <v>65.516666666666666</v>
      </c>
      <c r="AO2236" s="8">
        <f>Table1[[#This Row],[L1 Worked Time]]+Table1[[#This Row],[Idle Time]]+Table1[[#This Row],[L1 Pend Time]]</f>
        <v>67.61666666666666</v>
      </c>
      <c r="AP2236" s="1" t="str">
        <f t="shared" si="380"/>
        <v>Wed</v>
      </c>
      <c r="AQ2236" s="6">
        <f>INT(Table1[[#This Row],[Create Date]])</f>
        <v>45070</v>
      </c>
      <c r="AR2236" s="2">
        <f t="shared" si="381"/>
        <v>45070</v>
      </c>
      <c r="AS2236" s="1" t="str">
        <f t="shared" si="382"/>
        <v>08:00:14</v>
      </c>
      <c r="AT2236" s="1" t="str">
        <f t="shared" si="383"/>
        <v>Week-4</v>
      </c>
      <c r="AU2236" s="3">
        <f t="shared" si="384"/>
        <v>0.33333333333333331</v>
      </c>
      <c r="AW2236">
        <v>0.1</v>
      </c>
      <c r="AX2236">
        <v>2</v>
      </c>
      <c r="AY2236">
        <v>65.516666666666666</v>
      </c>
    </row>
    <row r="2237" spans="1:51" x14ac:dyDescent="0.25">
      <c r="A2237">
        <v>10396</v>
      </c>
      <c r="B2237" t="s">
        <v>41</v>
      </c>
      <c r="C2237" t="s">
        <v>42</v>
      </c>
      <c r="D2237" t="s">
        <v>43</v>
      </c>
      <c r="E2237" t="s">
        <v>3039</v>
      </c>
      <c r="F2237" t="s">
        <v>3040</v>
      </c>
      <c r="G2237" t="s">
        <v>181</v>
      </c>
      <c r="H2237" t="s">
        <v>63</v>
      </c>
      <c r="I2237" t="s">
        <v>72</v>
      </c>
      <c r="J2237" t="s">
        <v>112</v>
      </c>
      <c r="K2237" t="s">
        <v>366</v>
      </c>
      <c r="L2237" t="s">
        <v>50</v>
      </c>
      <c r="M2237" t="s">
        <v>122</v>
      </c>
      <c r="N2237">
        <v>1</v>
      </c>
      <c r="O2237" t="s">
        <v>48</v>
      </c>
      <c r="P2237" t="s">
        <v>52</v>
      </c>
      <c r="T2237" t="s">
        <v>105</v>
      </c>
      <c r="V2237" t="s">
        <v>48</v>
      </c>
      <c r="W2237" t="s">
        <v>54</v>
      </c>
      <c r="X2237" t="s">
        <v>78</v>
      </c>
      <c r="Y2237" t="s">
        <v>54</v>
      </c>
      <c r="Z2237" t="s">
        <v>326</v>
      </c>
      <c r="AA2237" t="s">
        <v>54</v>
      </c>
      <c r="AB2237" t="s">
        <v>57</v>
      </c>
      <c r="AC2237" t="s">
        <v>3041</v>
      </c>
      <c r="AH2237">
        <f t="shared" si="374"/>
        <v>0</v>
      </c>
      <c r="AI2237">
        <f t="shared" si="375"/>
        <v>0</v>
      </c>
      <c r="AJ2237">
        <f t="shared" si="376"/>
        <v>1</v>
      </c>
      <c r="AK2237">
        <v>1</v>
      </c>
      <c r="AL2237" s="8">
        <f t="shared" si="377"/>
        <v>1</v>
      </c>
      <c r="AM2237" s="8">
        <f t="shared" si="378"/>
        <v>0.13333333333333333</v>
      </c>
      <c r="AN2237" s="8">
        <f t="shared" si="379"/>
        <v>64.333333333333329</v>
      </c>
      <c r="AO2237" s="8">
        <f>Table1[[#This Row],[L1 Worked Time]]+Table1[[#This Row],[Idle Time]]+Table1[[#This Row],[L1 Pend Time]]</f>
        <v>65.466666666666669</v>
      </c>
      <c r="AP2237" s="1" t="str">
        <f t="shared" si="380"/>
        <v>Wed</v>
      </c>
      <c r="AQ2237" s="6">
        <f>INT(Table1[[#This Row],[Create Date]])</f>
        <v>45070</v>
      </c>
      <c r="AR2237" s="2">
        <f t="shared" si="381"/>
        <v>45070</v>
      </c>
      <c r="AS2237" s="1" t="str">
        <f t="shared" si="382"/>
        <v>08:00:12</v>
      </c>
      <c r="AT2237" s="1" t="str">
        <f t="shared" si="383"/>
        <v>Week-4</v>
      </c>
      <c r="AU2237" s="3">
        <f t="shared" si="384"/>
        <v>0.33333333333333331</v>
      </c>
      <c r="AW2237">
        <v>0.13333333333333333</v>
      </c>
      <c r="AX2237">
        <v>1</v>
      </c>
      <c r="AY2237">
        <v>64.333333333333329</v>
      </c>
    </row>
    <row r="2238" spans="1:51" x14ac:dyDescent="0.25">
      <c r="A2238">
        <v>10395</v>
      </c>
      <c r="B2238" t="s">
        <v>41</v>
      </c>
      <c r="C2238" t="s">
        <v>42</v>
      </c>
      <c r="D2238" t="s">
        <v>43</v>
      </c>
      <c r="E2238" t="s">
        <v>3042</v>
      </c>
      <c r="F2238" t="s">
        <v>3043</v>
      </c>
      <c r="G2238" t="s">
        <v>181</v>
      </c>
      <c r="H2238" t="s">
        <v>63</v>
      </c>
      <c r="I2238" t="s">
        <v>72</v>
      </c>
      <c r="J2238" t="s">
        <v>112</v>
      </c>
      <c r="K2238" t="s">
        <v>366</v>
      </c>
      <c r="L2238" t="s">
        <v>50</v>
      </c>
      <c r="M2238" t="s">
        <v>122</v>
      </c>
      <c r="N2238">
        <v>2</v>
      </c>
      <c r="O2238" t="s">
        <v>48</v>
      </c>
      <c r="P2238" t="s">
        <v>52</v>
      </c>
      <c r="T2238" t="s">
        <v>105</v>
      </c>
      <c r="V2238" t="s">
        <v>48</v>
      </c>
      <c r="W2238" t="s">
        <v>54</v>
      </c>
      <c r="X2238" t="s">
        <v>78</v>
      </c>
      <c r="Y2238" t="s">
        <v>54</v>
      </c>
      <c r="Z2238" t="s">
        <v>199</v>
      </c>
      <c r="AA2238" t="s">
        <v>54</v>
      </c>
      <c r="AB2238" t="s">
        <v>57</v>
      </c>
      <c r="AC2238" t="s">
        <v>3044</v>
      </c>
      <c r="AH2238">
        <f t="shared" si="374"/>
        <v>0</v>
      </c>
      <c r="AI2238">
        <f t="shared" si="375"/>
        <v>0</v>
      </c>
      <c r="AJ2238">
        <f t="shared" si="376"/>
        <v>1</v>
      </c>
      <c r="AK2238">
        <v>1</v>
      </c>
      <c r="AL2238" s="8">
        <f t="shared" si="377"/>
        <v>2</v>
      </c>
      <c r="AM2238" s="8">
        <f t="shared" si="378"/>
        <v>0.13333333333333333</v>
      </c>
      <c r="AN2238" s="8">
        <f t="shared" si="379"/>
        <v>62.666666666666664</v>
      </c>
      <c r="AO2238" s="8">
        <f>Table1[[#This Row],[L1 Worked Time]]+Table1[[#This Row],[Idle Time]]+Table1[[#This Row],[L1 Pend Time]]</f>
        <v>64.8</v>
      </c>
      <c r="AP2238" s="1" t="str">
        <f t="shared" si="380"/>
        <v>Wed</v>
      </c>
      <c r="AQ2238" s="6">
        <f>INT(Table1[[#This Row],[Create Date]])</f>
        <v>45070</v>
      </c>
      <c r="AR2238" s="2">
        <f t="shared" si="381"/>
        <v>45070</v>
      </c>
      <c r="AS2238" s="1" t="str">
        <f t="shared" si="382"/>
        <v>08:00:11</v>
      </c>
      <c r="AT2238" s="1" t="str">
        <f t="shared" si="383"/>
        <v>Week-4</v>
      </c>
      <c r="AU2238" s="3">
        <f t="shared" si="384"/>
        <v>0.33333333333333331</v>
      </c>
      <c r="AW2238">
        <v>0.13333333333333333</v>
      </c>
      <c r="AX2238">
        <v>2</v>
      </c>
      <c r="AY2238">
        <v>62.666666666666664</v>
      </c>
    </row>
    <row r="2239" spans="1:51" x14ac:dyDescent="0.25">
      <c r="A2239">
        <v>10394</v>
      </c>
      <c r="B2239" t="s">
        <v>41</v>
      </c>
      <c r="C2239" t="s">
        <v>42</v>
      </c>
      <c r="D2239" t="s">
        <v>43</v>
      </c>
      <c r="E2239" t="s">
        <v>3039</v>
      </c>
      <c r="F2239" t="s">
        <v>3045</v>
      </c>
      <c r="G2239" t="s">
        <v>181</v>
      </c>
      <c r="H2239" t="s">
        <v>63</v>
      </c>
      <c r="I2239" t="s">
        <v>72</v>
      </c>
      <c r="J2239" t="s">
        <v>112</v>
      </c>
      <c r="K2239" t="s">
        <v>366</v>
      </c>
      <c r="L2239" t="s">
        <v>50</v>
      </c>
      <c r="M2239" t="s">
        <v>114</v>
      </c>
      <c r="N2239">
        <v>1</v>
      </c>
      <c r="O2239" t="s">
        <v>48</v>
      </c>
      <c r="P2239" t="s">
        <v>52</v>
      </c>
      <c r="T2239" t="s">
        <v>105</v>
      </c>
      <c r="V2239" t="s">
        <v>48</v>
      </c>
      <c r="W2239" t="s">
        <v>54</v>
      </c>
      <c r="X2239" t="s">
        <v>78</v>
      </c>
      <c r="Y2239" t="s">
        <v>54</v>
      </c>
      <c r="Z2239" t="s">
        <v>3046</v>
      </c>
      <c r="AA2239" t="s">
        <v>54</v>
      </c>
      <c r="AB2239" t="s">
        <v>57</v>
      </c>
      <c r="AC2239" t="s">
        <v>3047</v>
      </c>
      <c r="AH2239">
        <f t="shared" si="374"/>
        <v>0</v>
      </c>
      <c r="AI2239">
        <f t="shared" si="375"/>
        <v>0</v>
      </c>
      <c r="AJ2239">
        <f t="shared" si="376"/>
        <v>1</v>
      </c>
      <c r="AK2239">
        <v>1</v>
      </c>
      <c r="AL2239" s="8">
        <f t="shared" si="377"/>
        <v>1</v>
      </c>
      <c r="AM2239" s="8">
        <f t="shared" si="378"/>
        <v>0.13333333333333333</v>
      </c>
      <c r="AN2239" s="8">
        <f t="shared" si="379"/>
        <v>61.599999999999994</v>
      </c>
      <c r="AO2239" s="8">
        <f>Table1[[#This Row],[L1 Worked Time]]+Table1[[#This Row],[Idle Time]]+Table1[[#This Row],[L1 Pend Time]]</f>
        <v>62.733333333333327</v>
      </c>
      <c r="AP2239" s="1" t="str">
        <f t="shared" si="380"/>
        <v>Wed</v>
      </c>
      <c r="AQ2239" s="6">
        <f>INT(Table1[[#This Row],[Create Date]])</f>
        <v>45070</v>
      </c>
      <c r="AR2239" s="2">
        <f t="shared" si="381"/>
        <v>45070</v>
      </c>
      <c r="AS2239" s="1" t="str">
        <f t="shared" si="382"/>
        <v>08:00:09</v>
      </c>
      <c r="AT2239" s="1" t="str">
        <f t="shared" si="383"/>
        <v>Week-4</v>
      </c>
      <c r="AU2239" s="3">
        <f t="shared" si="384"/>
        <v>0.33333333333333331</v>
      </c>
      <c r="AW2239">
        <v>0.13333333333333333</v>
      </c>
      <c r="AX2239">
        <v>1</v>
      </c>
      <c r="AY2239">
        <v>61.599999999999994</v>
      </c>
    </row>
    <row r="2240" spans="1:51" x14ac:dyDescent="0.25">
      <c r="A2240">
        <v>10393</v>
      </c>
      <c r="B2240" t="s">
        <v>41</v>
      </c>
      <c r="C2240" t="s">
        <v>42</v>
      </c>
      <c r="D2240" t="s">
        <v>43</v>
      </c>
      <c r="E2240" t="s">
        <v>364</v>
      </c>
      <c r="F2240" t="s">
        <v>3048</v>
      </c>
      <c r="G2240" t="s">
        <v>181</v>
      </c>
      <c r="H2240" t="s">
        <v>63</v>
      </c>
      <c r="I2240" t="s">
        <v>72</v>
      </c>
      <c r="J2240" t="s">
        <v>112</v>
      </c>
      <c r="K2240" t="s">
        <v>366</v>
      </c>
      <c r="L2240" t="s">
        <v>50</v>
      </c>
      <c r="M2240" t="s">
        <v>114</v>
      </c>
      <c r="N2240">
        <v>4</v>
      </c>
      <c r="O2240" t="s">
        <v>48</v>
      </c>
      <c r="P2240" t="s">
        <v>52</v>
      </c>
      <c r="T2240" t="s">
        <v>105</v>
      </c>
      <c r="V2240" t="s">
        <v>48</v>
      </c>
      <c r="W2240" t="s">
        <v>54</v>
      </c>
      <c r="X2240" t="s">
        <v>148</v>
      </c>
      <c r="Y2240" t="s">
        <v>54</v>
      </c>
      <c r="Z2240" t="s">
        <v>3049</v>
      </c>
      <c r="AA2240" t="s">
        <v>54</v>
      </c>
      <c r="AB2240" t="s">
        <v>57</v>
      </c>
      <c r="AC2240" t="s">
        <v>3050</v>
      </c>
      <c r="AH2240">
        <f t="shared" si="374"/>
        <v>0</v>
      </c>
      <c r="AI2240">
        <f t="shared" si="375"/>
        <v>0</v>
      </c>
      <c r="AJ2240">
        <f t="shared" si="376"/>
        <v>1</v>
      </c>
      <c r="AK2240">
        <v>1</v>
      </c>
      <c r="AL2240" s="8">
        <f t="shared" si="377"/>
        <v>4</v>
      </c>
      <c r="AM2240" s="8">
        <f t="shared" si="378"/>
        <v>0.11666666666666667</v>
      </c>
      <c r="AN2240" s="8">
        <f t="shared" si="379"/>
        <v>57.533333333333339</v>
      </c>
      <c r="AO2240" s="8">
        <f>Table1[[#This Row],[L1 Worked Time]]+Table1[[#This Row],[Idle Time]]+Table1[[#This Row],[L1 Pend Time]]</f>
        <v>61.650000000000006</v>
      </c>
      <c r="AP2240" s="1" t="str">
        <f t="shared" si="380"/>
        <v>Wed</v>
      </c>
      <c r="AQ2240" s="6">
        <f>INT(Table1[[#This Row],[Create Date]])</f>
        <v>45070</v>
      </c>
      <c r="AR2240" s="2">
        <f t="shared" si="381"/>
        <v>45070</v>
      </c>
      <c r="AS2240" s="1" t="str">
        <f t="shared" si="382"/>
        <v>08:00:08</v>
      </c>
      <c r="AT2240" s="1" t="str">
        <f t="shared" si="383"/>
        <v>Week-4</v>
      </c>
      <c r="AU2240" s="3">
        <f t="shared" si="384"/>
        <v>0.33333333333333331</v>
      </c>
      <c r="AW2240">
        <v>0.11666666666666667</v>
      </c>
      <c r="AX2240">
        <v>4</v>
      </c>
      <c r="AY2240">
        <v>57.533333333333339</v>
      </c>
    </row>
    <row r="2241" spans="1:51" x14ac:dyDescent="0.25">
      <c r="A2241">
        <v>10392</v>
      </c>
      <c r="B2241" t="s">
        <v>41</v>
      </c>
      <c r="C2241" t="s">
        <v>42</v>
      </c>
      <c r="D2241" t="s">
        <v>43</v>
      </c>
      <c r="E2241" t="s">
        <v>3042</v>
      </c>
      <c r="F2241" t="s">
        <v>3051</v>
      </c>
      <c r="G2241" t="s">
        <v>181</v>
      </c>
      <c r="H2241" t="s">
        <v>63</v>
      </c>
      <c r="I2241" t="s">
        <v>72</v>
      </c>
      <c r="J2241" t="s">
        <v>112</v>
      </c>
      <c r="K2241" t="s">
        <v>366</v>
      </c>
      <c r="L2241" t="s">
        <v>50</v>
      </c>
      <c r="M2241" t="s">
        <v>122</v>
      </c>
      <c r="N2241">
        <v>0</v>
      </c>
      <c r="O2241" t="s">
        <v>48</v>
      </c>
      <c r="P2241" t="s">
        <v>52</v>
      </c>
      <c r="T2241" t="s">
        <v>105</v>
      </c>
      <c r="V2241" t="s">
        <v>48</v>
      </c>
      <c r="W2241" t="s">
        <v>54</v>
      </c>
      <c r="X2241" t="s">
        <v>825</v>
      </c>
      <c r="Y2241" t="s">
        <v>54</v>
      </c>
      <c r="Z2241" t="s">
        <v>188</v>
      </c>
      <c r="AA2241" t="s">
        <v>54</v>
      </c>
      <c r="AB2241" t="s">
        <v>57</v>
      </c>
      <c r="AC2241" t="s">
        <v>2109</v>
      </c>
      <c r="AH2241">
        <f t="shared" si="374"/>
        <v>0</v>
      </c>
      <c r="AI2241">
        <f t="shared" si="375"/>
        <v>0</v>
      </c>
      <c r="AJ2241">
        <f t="shared" si="376"/>
        <v>1</v>
      </c>
      <c r="AK2241">
        <v>1</v>
      </c>
      <c r="AL2241" s="8">
        <f t="shared" si="377"/>
        <v>0</v>
      </c>
      <c r="AM2241" s="8">
        <f t="shared" si="378"/>
        <v>0.9</v>
      </c>
      <c r="AN2241" s="8">
        <f t="shared" si="379"/>
        <v>56.433333333333323</v>
      </c>
      <c r="AO2241" s="8">
        <f>Table1[[#This Row],[L1 Worked Time]]+Table1[[#This Row],[Idle Time]]+Table1[[#This Row],[L1 Pend Time]]</f>
        <v>57.333333333333321</v>
      </c>
      <c r="AP2241" s="1" t="str">
        <f t="shared" si="380"/>
        <v>Wed</v>
      </c>
      <c r="AQ2241" s="6">
        <f>INT(Table1[[#This Row],[Create Date]])</f>
        <v>45070</v>
      </c>
      <c r="AR2241" s="2">
        <f t="shared" si="381"/>
        <v>45070</v>
      </c>
      <c r="AS2241" s="1" t="str">
        <f t="shared" si="382"/>
        <v>08:00:06</v>
      </c>
      <c r="AT2241" s="1" t="str">
        <f t="shared" si="383"/>
        <v>Week-4</v>
      </c>
      <c r="AU2241" s="3">
        <f t="shared" si="384"/>
        <v>0.33333333333333331</v>
      </c>
      <c r="AW2241">
        <v>0.9</v>
      </c>
      <c r="AX2241">
        <v>0</v>
      </c>
      <c r="AY2241">
        <v>56.433333333333323</v>
      </c>
    </row>
    <row r="2242" spans="1:51" x14ac:dyDescent="0.25">
      <c r="A2242">
        <v>10391</v>
      </c>
      <c r="B2242" t="s">
        <v>59</v>
      </c>
      <c r="C2242" t="s">
        <v>60</v>
      </c>
      <c r="D2242" t="s">
        <v>43</v>
      </c>
      <c r="E2242" t="s">
        <v>3052</v>
      </c>
      <c r="F2242" t="s">
        <v>3053</v>
      </c>
      <c r="G2242" t="s">
        <v>129</v>
      </c>
      <c r="H2242" t="s">
        <v>63</v>
      </c>
      <c r="I2242" t="s">
        <v>63</v>
      </c>
      <c r="J2242" t="s">
        <v>48</v>
      </c>
      <c r="K2242" t="s">
        <v>130</v>
      </c>
      <c r="L2242" t="s">
        <v>50</v>
      </c>
      <c r="M2242" t="s">
        <v>114</v>
      </c>
      <c r="N2242">
        <v>40</v>
      </c>
      <c r="O2242" t="s">
        <v>48</v>
      </c>
      <c r="P2242" t="s">
        <v>52</v>
      </c>
      <c r="T2242" t="s">
        <v>53</v>
      </c>
      <c r="V2242" t="s">
        <v>48</v>
      </c>
      <c r="W2242" t="s">
        <v>54</v>
      </c>
      <c r="X2242" t="s">
        <v>106</v>
      </c>
      <c r="Y2242" t="s">
        <v>54</v>
      </c>
      <c r="Z2242" t="s">
        <v>3054</v>
      </c>
      <c r="AA2242" t="s">
        <v>54</v>
      </c>
      <c r="AB2242" t="s">
        <v>57</v>
      </c>
      <c r="AC2242" t="s">
        <v>57</v>
      </c>
      <c r="AH2242">
        <f t="shared" ref="AH2242:AH2305" si="385">IFERROR(SEARCH("MSSP",J2242,1),0)</f>
        <v>0</v>
      </c>
      <c r="AI2242">
        <f t="shared" ref="AI2242:AI2305" si="386">IF(OR(H2242="",I2242=""),"",IF(H2242=I2242,1,0))</f>
        <v>1</v>
      </c>
      <c r="AJ2242" t="str">
        <f t="shared" ref="AJ2242:AJ2305" si="387">IF(OR(H2242="",I2242=""),"",IF(H2242&lt;&gt;I2242,1,""))</f>
        <v/>
      </c>
      <c r="AK2242">
        <v>1</v>
      </c>
      <c r="AL2242" s="8">
        <f t="shared" ref="AL2242:AL2305" si="388">(N2242/1440)*1440</f>
        <v>40</v>
      </c>
      <c r="AM2242" s="8">
        <f t="shared" ref="AM2242:AM2305" si="389">((N2242/1440)-(N2242/1440)+MID(X2242,18,8))*1440</f>
        <v>8.3333333333333329E-2</v>
      </c>
      <c r="AN2242" s="8">
        <f t="shared" ref="AN2242:AN2305" si="390">(((N2242/1440)-(N2242/1440))+MID(AC2242,18,8))*1440</f>
        <v>1.6666666666666666E-2</v>
      </c>
      <c r="AO2242" s="8">
        <f>Table1[[#This Row],[L1 Worked Time]]+Table1[[#This Row],[Idle Time]]+Table1[[#This Row],[L1 Pend Time]]</f>
        <v>40.1</v>
      </c>
      <c r="AP2242" s="1" t="str">
        <f t="shared" ref="AP2242:AP2305" si="391">TEXT(AR2242,"DDD")</f>
        <v>Wed</v>
      </c>
      <c r="AQ2242" s="6">
        <f>INT(Table1[[#This Row],[Create Date]])</f>
        <v>45070</v>
      </c>
      <c r="AR2242" s="2">
        <f t="shared" ref="AR2242:AR2305" si="392">IF(F2242="","",INT(MID(F2242,6,2)&amp;"-"&amp;MID(F2242,9,3)&amp;"-"&amp;MID(F2242,15,2)))</f>
        <v>45070</v>
      </c>
      <c r="AS2242" s="1" t="str">
        <f t="shared" ref="AS2242:AS2305" si="393">IF(F2242="","",MID(F2242,18,8))</f>
        <v>07:20:04</v>
      </c>
      <c r="AT2242" s="1" t="str">
        <f t="shared" ref="AT2242:AT2305" si="394">"Week"&amp;"-"&amp;(WEEKNUM(AR2242,2)-WEEKNUM(DATE(YEAR(AR2242),MONTH(AR2242),1),2)+1)</f>
        <v>Week-4</v>
      </c>
      <c r="AU2242" s="3">
        <f t="shared" ref="AU2242:AU2305" si="395">FLOOR(AS2242,1/24)</f>
        <v>0.29166666666666663</v>
      </c>
      <c r="AW2242">
        <v>8.3333333333333329E-2</v>
      </c>
      <c r="AX2242">
        <v>40</v>
      </c>
      <c r="AY2242">
        <v>1.6666666666666666E-2</v>
      </c>
    </row>
    <row r="2243" spans="1:51" x14ac:dyDescent="0.25">
      <c r="A2243">
        <v>10390</v>
      </c>
      <c r="B2243" t="s">
        <v>59</v>
      </c>
      <c r="C2243" t="s">
        <v>60</v>
      </c>
      <c r="D2243" t="s">
        <v>43</v>
      </c>
      <c r="E2243" t="s">
        <v>3055</v>
      </c>
      <c r="F2243" t="s">
        <v>3056</v>
      </c>
      <c r="G2243" t="s">
        <v>129</v>
      </c>
      <c r="H2243" t="s">
        <v>47</v>
      </c>
      <c r="I2243" t="s">
        <v>47</v>
      </c>
      <c r="J2243" t="s">
        <v>64</v>
      </c>
      <c r="L2243" t="s">
        <v>50</v>
      </c>
      <c r="M2243" t="s">
        <v>65</v>
      </c>
      <c r="N2243">
        <v>32</v>
      </c>
      <c r="O2243" t="s">
        <v>48</v>
      </c>
      <c r="P2243" t="s">
        <v>66</v>
      </c>
      <c r="Q2243" t="s">
        <v>147</v>
      </c>
      <c r="V2243" t="s">
        <v>48</v>
      </c>
      <c r="W2243" t="s">
        <v>54</v>
      </c>
      <c r="X2243" t="s">
        <v>948</v>
      </c>
      <c r="Y2243" t="s">
        <v>54</v>
      </c>
      <c r="Z2243" t="s">
        <v>3057</v>
      </c>
      <c r="AA2243" t="s">
        <v>54</v>
      </c>
      <c r="AB2243" t="s">
        <v>57</v>
      </c>
      <c r="AC2243" t="s">
        <v>3058</v>
      </c>
      <c r="AH2243">
        <f t="shared" si="385"/>
        <v>0</v>
      </c>
      <c r="AI2243">
        <f t="shared" si="386"/>
        <v>1</v>
      </c>
      <c r="AJ2243" t="str">
        <f t="shared" si="387"/>
        <v/>
      </c>
      <c r="AK2243">
        <v>1</v>
      </c>
      <c r="AL2243" s="8">
        <f t="shared" si="388"/>
        <v>32</v>
      </c>
      <c r="AM2243" s="8">
        <f t="shared" si="389"/>
        <v>0.55000000000000004</v>
      </c>
      <c r="AN2243" s="8">
        <f t="shared" si="390"/>
        <v>272.40000000000003</v>
      </c>
      <c r="AO2243" s="8">
        <f>Table1[[#This Row],[L1 Worked Time]]+Table1[[#This Row],[Idle Time]]+Table1[[#This Row],[L1 Pend Time]]</f>
        <v>304.95000000000005</v>
      </c>
      <c r="AP2243" s="1" t="str">
        <f t="shared" si="391"/>
        <v>Wed</v>
      </c>
      <c r="AQ2243" s="6">
        <f>INT(Table1[[#This Row],[Create Date]])</f>
        <v>45070</v>
      </c>
      <c r="AR2243" s="2">
        <f t="shared" si="392"/>
        <v>45070</v>
      </c>
      <c r="AS2243" s="1" t="str">
        <f t="shared" si="393"/>
        <v>06:40:07</v>
      </c>
      <c r="AT2243" s="1" t="str">
        <f t="shared" si="394"/>
        <v>Week-4</v>
      </c>
      <c r="AU2243" s="3">
        <f t="shared" si="395"/>
        <v>0.25</v>
      </c>
      <c r="AW2243">
        <v>0.55000000000000004</v>
      </c>
      <c r="AX2243">
        <v>32</v>
      </c>
      <c r="AY2243">
        <v>272.40000000000003</v>
      </c>
    </row>
    <row r="2244" spans="1:51" x14ac:dyDescent="0.25">
      <c r="A2244">
        <v>10389</v>
      </c>
      <c r="B2244" t="s">
        <v>59</v>
      </c>
      <c r="C2244" t="s">
        <v>60</v>
      </c>
      <c r="D2244" t="s">
        <v>43</v>
      </c>
      <c r="E2244" t="s">
        <v>3059</v>
      </c>
      <c r="F2244" t="s">
        <v>3060</v>
      </c>
      <c r="G2244" t="s">
        <v>46</v>
      </c>
      <c r="H2244" t="s">
        <v>63</v>
      </c>
      <c r="I2244" t="s">
        <v>63</v>
      </c>
      <c r="J2244" t="s">
        <v>64</v>
      </c>
      <c r="L2244" t="s">
        <v>50</v>
      </c>
      <c r="M2244" t="s">
        <v>65</v>
      </c>
      <c r="N2244">
        <v>75</v>
      </c>
      <c r="O2244" t="s">
        <v>48</v>
      </c>
      <c r="P2244" t="s">
        <v>66</v>
      </c>
      <c r="Q2244" t="s">
        <v>67</v>
      </c>
      <c r="V2244" t="s">
        <v>48</v>
      </c>
      <c r="W2244" t="s">
        <v>54</v>
      </c>
      <c r="X2244" t="s">
        <v>55</v>
      </c>
      <c r="Y2244" t="s">
        <v>54</v>
      </c>
      <c r="Z2244" t="s">
        <v>90</v>
      </c>
      <c r="AA2244" t="s">
        <v>54</v>
      </c>
      <c r="AB2244" t="s">
        <v>57</v>
      </c>
      <c r="AC2244" t="s">
        <v>3061</v>
      </c>
      <c r="AH2244">
        <f t="shared" si="385"/>
        <v>0</v>
      </c>
      <c r="AI2244">
        <f t="shared" si="386"/>
        <v>1</v>
      </c>
      <c r="AJ2244" t="str">
        <f t="shared" si="387"/>
        <v/>
      </c>
      <c r="AK2244">
        <v>1</v>
      </c>
      <c r="AL2244" s="8">
        <f t="shared" si="388"/>
        <v>75</v>
      </c>
      <c r="AM2244" s="8">
        <f t="shared" si="389"/>
        <v>0.15000000000000002</v>
      </c>
      <c r="AN2244" s="8">
        <f t="shared" si="390"/>
        <v>182.08333333333334</v>
      </c>
      <c r="AO2244" s="8">
        <f>Table1[[#This Row],[L1 Worked Time]]+Table1[[#This Row],[Idle Time]]+Table1[[#This Row],[L1 Pend Time]]</f>
        <v>257.23333333333335</v>
      </c>
      <c r="AP2244" s="1" t="str">
        <f t="shared" si="391"/>
        <v>Wed</v>
      </c>
      <c r="AQ2244" s="6">
        <f>INT(Table1[[#This Row],[Create Date]])</f>
        <v>45070</v>
      </c>
      <c r="AR2244" s="2">
        <f t="shared" si="392"/>
        <v>45070</v>
      </c>
      <c r="AS2244" s="1" t="str">
        <f t="shared" si="393"/>
        <v>06:10:05</v>
      </c>
      <c r="AT2244" s="1" t="str">
        <f t="shared" si="394"/>
        <v>Week-4</v>
      </c>
      <c r="AU2244" s="3">
        <f t="shared" si="395"/>
        <v>0.25</v>
      </c>
      <c r="AW2244">
        <v>0.15000000000000002</v>
      </c>
      <c r="AX2244">
        <v>75</v>
      </c>
      <c r="AY2244">
        <v>182.08333333333334</v>
      </c>
    </row>
    <row r="2245" spans="1:51" x14ac:dyDescent="0.25">
      <c r="A2245">
        <v>10388</v>
      </c>
      <c r="B2245" t="s">
        <v>59</v>
      </c>
      <c r="C2245" t="s">
        <v>60</v>
      </c>
      <c r="D2245" t="s">
        <v>43</v>
      </c>
      <c r="E2245" t="s">
        <v>3055</v>
      </c>
      <c r="F2245" t="s">
        <v>3062</v>
      </c>
      <c r="G2245" t="s">
        <v>129</v>
      </c>
      <c r="H2245" t="s">
        <v>47</v>
      </c>
      <c r="I2245" t="s">
        <v>47</v>
      </c>
      <c r="J2245" t="s">
        <v>83</v>
      </c>
      <c r="L2245" t="s">
        <v>50</v>
      </c>
      <c r="M2245" t="s">
        <v>65</v>
      </c>
      <c r="N2245">
        <v>104</v>
      </c>
      <c r="O2245" t="s">
        <v>48</v>
      </c>
      <c r="P2245" t="s">
        <v>66</v>
      </c>
      <c r="Q2245" t="s">
        <v>147</v>
      </c>
      <c r="V2245" t="s">
        <v>48</v>
      </c>
      <c r="W2245" t="s">
        <v>54</v>
      </c>
      <c r="X2245" t="s">
        <v>78</v>
      </c>
      <c r="Y2245" t="s">
        <v>54</v>
      </c>
      <c r="Z2245" t="s">
        <v>3063</v>
      </c>
      <c r="AA2245" t="s">
        <v>54</v>
      </c>
      <c r="AB2245" t="s">
        <v>57</v>
      </c>
      <c r="AC2245" t="s">
        <v>3064</v>
      </c>
      <c r="AH2245">
        <f t="shared" si="385"/>
        <v>0</v>
      </c>
      <c r="AI2245">
        <f t="shared" si="386"/>
        <v>1</v>
      </c>
      <c r="AJ2245" t="str">
        <f t="shared" si="387"/>
        <v/>
      </c>
      <c r="AK2245">
        <v>1</v>
      </c>
      <c r="AL2245" s="8">
        <f t="shared" si="388"/>
        <v>103.99999999999999</v>
      </c>
      <c r="AM2245" s="8">
        <f t="shared" si="389"/>
        <v>0.13333333333333333</v>
      </c>
      <c r="AN2245" s="8">
        <f t="shared" si="390"/>
        <v>330.68333333333334</v>
      </c>
      <c r="AO2245" s="8">
        <f>Table1[[#This Row],[L1 Worked Time]]+Table1[[#This Row],[Idle Time]]+Table1[[#This Row],[L1 Pend Time]]</f>
        <v>434.81666666666666</v>
      </c>
      <c r="AP2245" s="1" t="str">
        <f t="shared" si="391"/>
        <v>Wed</v>
      </c>
      <c r="AQ2245" s="6">
        <f>INT(Table1[[#This Row],[Create Date]])</f>
        <v>45070</v>
      </c>
      <c r="AR2245" s="2">
        <f t="shared" si="392"/>
        <v>45070</v>
      </c>
      <c r="AS2245" s="1" t="str">
        <f t="shared" si="393"/>
        <v>05:20:05</v>
      </c>
      <c r="AT2245" s="1" t="str">
        <f t="shared" si="394"/>
        <v>Week-4</v>
      </c>
      <c r="AU2245" s="3">
        <f t="shared" si="395"/>
        <v>0.20833333333333331</v>
      </c>
      <c r="AW2245">
        <v>0.13333333333333333</v>
      </c>
      <c r="AX2245">
        <v>103.99999999999999</v>
      </c>
      <c r="AY2245">
        <v>330.68333333333334</v>
      </c>
    </row>
    <row r="2246" spans="1:51" x14ac:dyDescent="0.25">
      <c r="A2246">
        <v>10415</v>
      </c>
      <c r="B2246" t="s">
        <v>117</v>
      </c>
      <c r="C2246" t="s">
        <v>60</v>
      </c>
      <c r="D2246" t="s">
        <v>43</v>
      </c>
      <c r="E2246" t="s">
        <v>110</v>
      </c>
      <c r="F2246" t="s">
        <v>2984</v>
      </c>
      <c r="G2246" t="s">
        <v>2165</v>
      </c>
      <c r="H2246" t="s">
        <v>63</v>
      </c>
      <c r="I2246" t="s">
        <v>63</v>
      </c>
      <c r="J2246" t="s">
        <v>112</v>
      </c>
      <c r="K2246" t="s">
        <v>113</v>
      </c>
      <c r="L2246" t="s">
        <v>50</v>
      </c>
      <c r="M2246" t="s">
        <v>122</v>
      </c>
      <c r="N2246">
        <v>49</v>
      </c>
      <c r="O2246" t="s">
        <v>48</v>
      </c>
      <c r="P2246" t="s">
        <v>52</v>
      </c>
      <c r="T2246" t="s">
        <v>105</v>
      </c>
      <c r="V2246" t="s">
        <v>48</v>
      </c>
      <c r="W2246" t="s">
        <v>54</v>
      </c>
      <c r="X2246" t="s">
        <v>78</v>
      </c>
      <c r="Y2246" t="s">
        <v>54</v>
      </c>
      <c r="Z2246" t="s">
        <v>2985</v>
      </c>
      <c r="AA2246" t="s">
        <v>54</v>
      </c>
      <c r="AB2246" t="s">
        <v>57</v>
      </c>
      <c r="AC2246" t="s">
        <v>57</v>
      </c>
      <c r="AH2246">
        <f t="shared" si="385"/>
        <v>0</v>
      </c>
      <c r="AI2246">
        <f t="shared" si="386"/>
        <v>1</v>
      </c>
      <c r="AJ2246" t="str">
        <f t="shared" si="387"/>
        <v/>
      </c>
      <c r="AK2246">
        <v>1</v>
      </c>
      <c r="AL2246" s="8">
        <f t="shared" si="388"/>
        <v>48.999999999999993</v>
      </c>
      <c r="AM2246" s="8">
        <f t="shared" si="389"/>
        <v>0.13333333333333333</v>
      </c>
      <c r="AN2246" s="8">
        <f t="shared" si="390"/>
        <v>1.6666666666666666E-2</v>
      </c>
      <c r="AO2246" s="8">
        <f>Table1[[#This Row],[L1 Worked Time]]+Table1[[#This Row],[Idle Time]]+Table1[[#This Row],[L1 Pend Time]]</f>
        <v>49.149999999999991</v>
      </c>
      <c r="AP2246" s="1" t="str">
        <f t="shared" si="391"/>
        <v>Thu</v>
      </c>
      <c r="AQ2246" s="6">
        <f>INT(Table1[[#This Row],[Create Date]])</f>
        <v>45071</v>
      </c>
      <c r="AR2246" s="2">
        <f t="shared" si="392"/>
        <v>45071</v>
      </c>
      <c r="AS2246" s="1" t="str">
        <f t="shared" si="393"/>
        <v>20:30:03</v>
      </c>
      <c r="AT2246" s="1" t="str">
        <f t="shared" si="394"/>
        <v>Week-4</v>
      </c>
      <c r="AU2246" s="3">
        <f t="shared" si="395"/>
        <v>0.83333333333333326</v>
      </c>
      <c r="AW2246">
        <v>0.13333333333333333</v>
      </c>
      <c r="AX2246">
        <v>48.999999999999993</v>
      </c>
      <c r="AY2246">
        <v>1.6666666666666666E-2</v>
      </c>
    </row>
    <row r="2247" spans="1:51" x14ac:dyDescent="0.25">
      <c r="A2247">
        <v>10414</v>
      </c>
      <c r="B2247" t="s">
        <v>59</v>
      </c>
      <c r="C2247" t="s">
        <v>109</v>
      </c>
      <c r="D2247" t="s">
        <v>43</v>
      </c>
      <c r="E2247" t="s">
        <v>2986</v>
      </c>
      <c r="F2247" t="s">
        <v>2987</v>
      </c>
      <c r="G2247" t="s">
        <v>2165</v>
      </c>
      <c r="H2247" t="s">
        <v>63</v>
      </c>
      <c r="I2247" t="s">
        <v>63</v>
      </c>
      <c r="J2247" t="s">
        <v>64</v>
      </c>
      <c r="L2247" t="s">
        <v>50</v>
      </c>
      <c r="M2247" t="s">
        <v>65</v>
      </c>
      <c r="N2247">
        <v>94</v>
      </c>
      <c r="O2247" t="s">
        <v>48</v>
      </c>
      <c r="P2247" t="s">
        <v>66</v>
      </c>
      <c r="Q2247" t="s">
        <v>67</v>
      </c>
      <c r="V2247" t="s">
        <v>48</v>
      </c>
      <c r="W2247" t="s">
        <v>54</v>
      </c>
      <c r="X2247" t="s">
        <v>1327</v>
      </c>
      <c r="Y2247" t="s">
        <v>54</v>
      </c>
      <c r="Z2247" t="s">
        <v>2988</v>
      </c>
      <c r="AA2247" t="s">
        <v>54</v>
      </c>
      <c r="AB2247" t="s">
        <v>57</v>
      </c>
      <c r="AC2247" t="s">
        <v>2024</v>
      </c>
      <c r="AH2247">
        <f t="shared" si="385"/>
        <v>0</v>
      </c>
      <c r="AI2247">
        <f t="shared" si="386"/>
        <v>1</v>
      </c>
      <c r="AJ2247" t="str">
        <f t="shared" si="387"/>
        <v/>
      </c>
      <c r="AK2247">
        <v>1</v>
      </c>
      <c r="AL2247" s="8">
        <f t="shared" si="388"/>
        <v>94</v>
      </c>
      <c r="AM2247" s="8">
        <f t="shared" si="389"/>
        <v>0.58333333333333337</v>
      </c>
      <c r="AN2247" s="8">
        <f t="shared" si="390"/>
        <v>6.4666666666666659</v>
      </c>
      <c r="AO2247" s="8">
        <f>Table1[[#This Row],[L1 Worked Time]]+Table1[[#This Row],[Idle Time]]+Table1[[#This Row],[L1 Pend Time]]</f>
        <v>101.05</v>
      </c>
      <c r="AP2247" s="1" t="str">
        <f t="shared" si="391"/>
        <v>Thu</v>
      </c>
      <c r="AQ2247" s="6">
        <f>INT(Table1[[#This Row],[Create Date]])</f>
        <v>45071</v>
      </c>
      <c r="AR2247" s="2">
        <f t="shared" si="392"/>
        <v>45071</v>
      </c>
      <c r="AS2247" s="1" t="str">
        <f t="shared" si="393"/>
        <v>16:20:05</v>
      </c>
      <c r="AT2247" s="1" t="str">
        <f t="shared" si="394"/>
        <v>Week-4</v>
      </c>
      <c r="AU2247" s="3">
        <f t="shared" si="395"/>
        <v>0.66666666666666663</v>
      </c>
      <c r="AW2247">
        <v>0.58333333333333337</v>
      </c>
      <c r="AX2247">
        <v>94</v>
      </c>
      <c r="AY2247">
        <v>6.4666666666666659</v>
      </c>
    </row>
    <row r="2248" spans="1:51" x14ac:dyDescent="0.25">
      <c r="A2248">
        <v>10413</v>
      </c>
      <c r="B2248" t="s">
        <v>41</v>
      </c>
      <c r="C2248" t="s">
        <v>60</v>
      </c>
      <c r="D2248" t="s">
        <v>43</v>
      </c>
      <c r="E2248" t="s">
        <v>110</v>
      </c>
      <c r="F2248" t="s">
        <v>2989</v>
      </c>
      <c r="G2248" t="s">
        <v>82</v>
      </c>
      <c r="H2248" t="s">
        <v>63</v>
      </c>
      <c r="I2248" t="s">
        <v>63</v>
      </c>
      <c r="J2248" t="s">
        <v>112</v>
      </c>
      <c r="K2248" t="s">
        <v>141</v>
      </c>
      <c r="L2248" t="s">
        <v>50</v>
      </c>
      <c r="M2248" t="s">
        <v>51</v>
      </c>
      <c r="N2248">
        <v>29</v>
      </c>
      <c r="O2248" t="s">
        <v>48</v>
      </c>
      <c r="P2248" t="s">
        <v>52</v>
      </c>
      <c r="T2248" t="s">
        <v>105</v>
      </c>
      <c r="V2248" t="s">
        <v>48</v>
      </c>
      <c r="W2248" t="s">
        <v>54</v>
      </c>
      <c r="X2248" t="s">
        <v>194</v>
      </c>
      <c r="Y2248" t="s">
        <v>54</v>
      </c>
      <c r="Z2248" t="s">
        <v>1570</v>
      </c>
      <c r="AA2248" t="s">
        <v>54</v>
      </c>
      <c r="AB2248" t="s">
        <v>57</v>
      </c>
      <c r="AC2248" t="s">
        <v>1800</v>
      </c>
      <c r="AH2248">
        <f t="shared" si="385"/>
        <v>0</v>
      </c>
      <c r="AI2248">
        <f t="shared" si="386"/>
        <v>1</v>
      </c>
      <c r="AJ2248" t="str">
        <f t="shared" si="387"/>
        <v/>
      </c>
      <c r="AK2248">
        <v>1</v>
      </c>
      <c r="AL2248" s="8">
        <f t="shared" si="388"/>
        <v>29.000000000000004</v>
      </c>
      <c r="AM2248" s="8">
        <f t="shared" si="389"/>
        <v>0.25</v>
      </c>
      <c r="AN2248" s="8">
        <f t="shared" si="390"/>
        <v>8.5333333333333332</v>
      </c>
      <c r="AO2248" s="8">
        <f>Table1[[#This Row],[L1 Worked Time]]+Table1[[#This Row],[Idle Time]]+Table1[[#This Row],[L1 Pend Time]]</f>
        <v>37.783333333333339</v>
      </c>
      <c r="AP2248" s="1" t="str">
        <f t="shared" si="391"/>
        <v>Thu</v>
      </c>
      <c r="AQ2248" s="6">
        <f>INT(Table1[[#This Row],[Create Date]])</f>
        <v>45071</v>
      </c>
      <c r="AR2248" s="2">
        <f t="shared" si="392"/>
        <v>45071</v>
      </c>
      <c r="AS2248" s="1" t="str">
        <f t="shared" si="393"/>
        <v>16:00:03</v>
      </c>
      <c r="AT2248" s="1" t="str">
        <f t="shared" si="394"/>
        <v>Week-4</v>
      </c>
      <c r="AU2248" s="3">
        <f t="shared" si="395"/>
        <v>0.66666666666666663</v>
      </c>
      <c r="AW2248">
        <v>0.25</v>
      </c>
      <c r="AX2248">
        <v>29.000000000000004</v>
      </c>
      <c r="AY2248">
        <v>8.5333333333333332</v>
      </c>
    </row>
    <row r="2249" spans="1:51" x14ac:dyDescent="0.25">
      <c r="A2249">
        <v>10412</v>
      </c>
      <c r="B2249" t="s">
        <v>59</v>
      </c>
      <c r="C2249" t="s">
        <v>109</v>
      </c>
      <c r="D2249" t="s">
        <v>43</v>
      </c>
      <c r="E2249" t="s">
        <v>2990</v>
      </c>
      <c r="F2249" t="s">
        <v>2991</v>
      </c>
      <c r="G2249" t="s">
        <v>46</v>
      </c>
      <c r="H2249" t="s">
        <v>63</v>
      </c>
      <c r="I2249" t="s">
        <v>63</v>
      </c>
      <c r="J2249" t="s">
        <v>64</v>
      </c>
      <c r="L2249" t="s">
        <v>50</v>
      </c>
      <c r="M2249" t="s">
        <v>65</v>
      </c>
      <c r="N2249">
        <v>69</v>
      </c>
      <c r="O2249" t="s">
        <v>48</v>
      </c>
      <c r="P2249" t="s">
        <v>66</v>
      </c>
      <c r="Q2249" t="s">
        <v>67</v>
      </c>
      <c r="V2249" t="s">
        <v>48</v>
      </c>
      <c r="W2249" t="s">
        <v>54</v>
      </c>
      <c r="X2249" t="s">
        <v>55</v>
      </c>
      <c r="Y2249" t="s">
        <v>54</v>
      </c>
      <c r="Z2249" t="s">
        <v>2992</v>
      </c>
      <c r="AA2249" t="s">
        <v>54</v>
      </c>
      <c r="AB2249" t="s">
        <v>57</v>
      </c>
      <c r="AC2249" t="s">
        <v>57</v>
      </c>
      <c r="AH2249">
        <f t="shared" si="385"/>
        <v>0</v>
      </c>
      <c r="AI2249">
        <f t="shared" si="386"/>
        <v>1</v>
      </c>
      <c r="AJ2249" t="str">
        <f t="shared" si="387"/>
        <v/>
      </c>
      <c r="AK2249">
        <v>1</v>
      </c>
      <c r="AL2249" s="8">
        <f t="shared" si="388"/>
        <v>69</v>
      </c>
      <c r="AM2249" s="8">
        <f t="shared" si="389"/>
        <v>0.15000000000000002</v>
      </c>
      <c r="AN2249" s="8">
        <f t="shared" si="390"/>
        <v>1.6666666666666666E-2</v>
      </c>
      <c r="AO2249" s="8">
        <f>Table1[[#This Row],[L1 Worked Time]]+Table1[[#This Row],[Idle Time]]+Table1[[#This Row],[L1 Pend Time]]</f>
        <v>69.166666666666671</v>
      </c>
      <c r="AP2249" s="1" t="str">
        <f t="shared" si="391"/>
        <v>Thu</v>
      </c>
      <c r="AQ2249" s="6">
        <f>INT(Table1[[#This Row],[Create Date]])</f>
        <v>45071</v>
      </c>
      <c r="AR2249" s="2">
        <f t="shared" si="392"/>
        <v>45071</v>
      </c>
      <c r="AS2249" s="1" t="str">
        <f t="shared" si="393"/>
        <v>15:40:05</v>
      </c>
      <c r="AT2249" s="1" t="str">
        <f t="shared" si="394"/>
        <v>Week-4</v>
      </c>
      <c r="AU2249" s="3">
        <f t="shared" si="395"/>
        <v>0.625</v>
      </c>
      <c r="AW2249">
        <v>0.15000000000000002</v>
      </c>
      <c r="AX2249">
        <v>69</v>
      </c>
      <c r="AY2249">
        <v>1.6666666666666666E-2</v>
      </c>
    </row>
    <row r="2250" spans="1:51" x14ac:dyDescent="0.25">
      <c r="A2250">
        <v>10411</v>
      </c>
      <c r="B2250" t="s">
        <v>59</v>
      </c>
      <c r="C2250" t="s">
        <v>60</v>
      </c>
      <c r="D2250" t="s">
        <v>43</v>
      </c>
      <c r="E2250" t="s">
        <v>2993</v>
      </c>
      <c r="F2250" t="s">
        <v>2994</v>
      </c>
      <c r="G2250" t="s">
        <v>46</v>
      </c>
      <c r="H2250" t="s">
        <v>72</v>
      </c>
      <c r="I2250" t="s">
        <v>72</v>
      </c>
      <c r="J2250" t="s">
        <v>64</v>
      </c>
      <c r="L2250" t="s">
        <v>50</v>
      </c>
      <c r="M2250" t="s">
        <v>65</v>
      </c>
      <c r="N2250">
        <v>88</v>
      </c>
      <c r="O2250" t="s">
        <v>48</v>
      </c>
      <c r="P2250" t="s">
        <v>66</v>
      </c>
      <c r="Q2250" t="s">
        <v>88</v>
      </c>
      <c r="V2250" t="s">
        <v>48</v>
      </c>
      <c r="W2250" t="s">
        <v>54</v>
      </c>
      <c r="X2250" t="s">
        <v>2995</v>
      </c>
      <c r="Y2250" t="s">
        <v>54</v>
      </c>
      <c r="Z2250" t="s">
        <v>2996</v>
      </c>
      <c r="AA2250" t="s">
        <v>54</v>
      </c>
      <c r="AB2250" t="s">
        <v>57</v>
      </c>
      <c r="AC2250" t="s">
        <v>2997</v>
      </c>
      <c r="AH2250">
        <f t="shared" si="385"/>
        <v>0</v>
      </c>
      <c r="AI2250">
        <f t="shared" si="386"/>
        <v>1</v>
      </c>
      <c r="AJ2250" t="str">
        <f t="shared" si="387"/>
        <v/>
      </c>
      <c r="AK2250">
        <v>1</v>
      </c>
      <c r="AL2250" s="8">
        <f t="shared" si="388"/>
        <v>88</v>
      </c>
      <c r="AM2250" s="8">
        <f t="shared" si="389"/>
        <v>9.6166666666666671</v>
      </c>
      <c r="AN2250" s="8">
        <f t="shared" si="390"/>
        <v>45.333333333333336</v>
      </c>
      <c r="AO2250" s="8">
        <f>Table1[[#This Row],[L1 Worked Time]]+Table1[[#This Row],[Idle Time]]+Table1[[#This Row],[L1 Pend Time]]</f>
        <v>142.95000000000002</v>
      </c>
      <c r="AP2250" s="1" t="str">
        <f t="shared" si="391"/>
        <v>Thu</v>
      </c>
      <c r="AQ2250" s="6">
        <f>INT(Table1[[#This Row],[Create Date]])</f>
        <v>45071</v>
      </c>
      <c r="AR2250" s="2">
        <f t="shared" si="392"/>
        <v>45071</v>
      </c>
      <c r="AS2250" s="1" t="str">
        <f t="shared" si="393"/>
        <v>11:50:05</v>
      </c>
      <c r="AT2250" s="1" t="str">
        <f t="shared" si="394"/>
        <v>Week-4</v>
      </c>
      <c r="AU2250" s="3">
        <f t="shared" si="395"/>
        <v>0.45833333333333331</v>
      </c>
      <c r="AW2250">
        <v>9.6166666666666671</v>
      </c>
      <c r="AX2250">
        <v>88</v>
      </c>
      <c r="AY2250">
        <v>45.333333333333336</v>
      </c>
    </row>
    <row r="2251" spans="1:51" x14ac:dyDescent="0.25">
      <c r="A2251">
        <v>10410</v>
      </c>
      <c r="B2251" t="s">
        <v>59</v>
      </c>
      <c r="C2251" t="s">
        <v>60</v>
      </c>
      <c r="D2251" t="s">
        <v>43</v>
      </c>
      <c r="E2251" t="s">
        <v>2998</v>
      </c>
      <c r="F2251" t="s">
        <v>2999</v>
      </c>
      <c r="G2251" t="s">
        <v>82</v>
      </c>
      <c r="H2251" t="s">
        <v>63</v>
      </c>
      <c r="I2251" t="s">
        <v>63</v>
      </c>
      <c r="J2251" t="s">
        <v>64</v>
      </c>
      <c r="L2251" t="s">
        <v>50</v>
      </c>
      <c r="M2251" t="s">
        <v>65</v>
      </c>
      <c r="N2251">
        <v>52</v>
      </c>
      <c r="O2251" t="s">
        <v>48</v>
      </c>
      <c r="P2251" t="s">
        <v>66</v>
      </c>
      <c r="Q2251" t="s">
        <v>67</v>
      </c>
      <c r="V2251" t="s">
        <v>48</v>
      </c>
      <c r="W2251" t="s">
        <v>54</v>
      </c>
      <c r="X2251" t="s">
        <v>179</v>
      </c>
      <c r="Y2251" t="s">
        <v>54</v>
      </c>
      <c r="Z2251" t="s">
        <v>550</v>
      </c>
      <c r="AA2251" t="s">
        <v>54</v>
      </c>
      <c r="AB2251" t="s">
        <v>57</v>
      </c>
      <c r="AC2251" t="s">
        <v>57</v>
      </c>
      <c r="AH2251">
        <f t="shared" si="385"/>
        <v>0</v>
      </c>
      <c r="AI2251">
        <f t="shared" si="386"/>
        <v>1</v>
      </c>
      <c r="AJ2251" t="str">
        <f t="shared" si="387"/>
        <v/>
      </c>
      <c r="AK2251">
        <v>1</v>
      </c>
      <c r="AL2251" s="8">
        <f t="shared" si="388"/>
        <v>51.999999999999993</v>
      </c>
      <c r="AM2251" s="8">
        <f t="shared" si="389"/>
        <v>1.1000000000000001</v>
      </c>
      <c r="AN2251" s="8">
        <f t="shared" si="390"/>
        <v>1.6666666666666666E-2</v>
      </c>
      <c r="AO2251" s="8">
        <f>Table1[[#This Row],[L1 Worked Time]]+Table1[[#This Row],[Idle Time]]+Table1[[#This Row],[L1 Pend Time]]</f>
        <v>53.11666666666666</v>
      </c>
      <c r="AP2251" s="1" t="str">
        <f t="shared" si="391"/>
        <v>Thu</v>
      </c>
      <c r="AQ2251" s="6">
        <f>INT(Table1[[#This Row],[Create Date]])</f>
        <v>45071</v>
      </c>
      <c r="AR2251" s="2">
        <f t="shared" si="392"/>
        <v>45071</v>
      </c>
      <c r="AS2251" s="1" t="str">
        <f t="shared" si="393"/>
        <v>11:30:08</v>
      </c>
      <c r="AT2251" s="1" t="str">
        <f t="shared" si="394"/>
        <v>Week-4</v>
      </c>
      <c r="AU2251" s="3">
        <f t="shared" si="395"/>
        <v>0.45833333333333331</v>
      </c>
      <c r="AW2251">
        <v>1.1000000000000001</v>
      </c>
      <c r="AX2251">
        <v>51.999999999999993</v>
      </c>
      <c r="AY2251">
        <v>1.6666666666666666E-2</v>
      </c>
    </row>
    <row r="2252" spans="1:51" x14ac:dyDescent="0.25">
      <c r="A2252">
        <v>10409</v>
      </c>
      <c r="B2252" t="s">
        <v>371</v>
      </c>
      <c r="C2252" t="s">
        <v>60</v>
      </c>
      <c r="D2252" t="s">
        <v>43</v>
      </c>
      <c r="E2252" t="s">
        <v>3000</v>
      </c>
      <c r="F2252" t="s">
        <v>3001</v>
      </c>
      <c r="G2252" t="s">
        <v>129</v>
      </c>
      <c r="H2252" t="s">
        <v>63</v>
      </c>
      <c r="I2252" t="s">
        <v>63</v>
      </c>
      <c r="J2252" t="s">
        <v>48</v>
      </c>
      <c r="K2252" t="s">
        <v>3002</v>
      </c>
      <c r="L2252" t="s">
        <v>50</v>
      </c>
      <c r="M2252" t="s">
        <v>114</v>
      </c>
      <c r="N2252">
        <v>69</v>
      </c>
      <c r="O2252" t="s">
        <v>48</v>
      </c>
      <c r="P2252" t="s">
        <v>52</v>
      </c>
      <c r="T2252" t="s">
        <v>105</v>
      </c>
      <c r="V2252" t="s">
        <v>48</v>
      </c>
      <c r="W2252" t="s">
        <v>54</v>
      </c>
      <c r="X2252" t="s">
        <v>55</v>
      </c>
      <c r="Y2252" t="s">
        <v>54</v>
      </c>
      <c r="Z2252" t="s">
        <v>3003</v>
      </c>
      <c r="AA2252" t="s">
        <v>54</v>
      </c>
      <c r="AB2252" t="s">
        <v>57</v>
      </c>
      <c r="AC2252" t="s">
        <v>57</v>
      </c>
      <c r="AH2252">
        <f t="shared" si="385"/>
        <v>0</v>
      </c>
      <c r="AI2252">
        <f t="shared" si="386"/>
        <v>1</v>
      </c>
      <c r="AJ2252" t="str">
        <f t="shared" si="387"/>
        <v/>
      </c>
      <c r="AK2252">
        <v>1</v>
      </c>
      <c r="AL2252" s="8">
        <f t="shared" si="388"/>
        <v>69</v>
      </c>
      <c r="AM2252" s="8">
        <f t="shared" si="389"/>
        <v>0.15000000000000002</v>
      </c>
      <c r="AN2252" s="8">
        <f t="shared" si="390"/>
        <v>1.6666666666666666E-2</v>
      </c>
      <c r="AO2252" s="8">
        <f>Table1[[#This Row],[L1 Worked Time]]+Table1[[#This Row],[Idle Time]]+Table1[[#This Row],[L1 Pend Time]]</f>
        <v>69.166666666666671</v>
      </c>
      <c r="AP2252" s="1" t="str">
        <f t="shared" si="391"/>
        <v>Thu</v>
      </c>
      <c r="AQ2252" s="6">
        <f>INT(Table1[[#This Row],[Create Date]])</f>
        <v>45071</v>
      </c>
      <c r="AR2252" s="2">
        <f t="shared" si="392"/>
        <v>45071</v>
      </c>
      <c r="AS2252" s="1" t="str">
        <f t="shared" si="393"/>
        <v>05:00:05</v>
      </c>
      <c r="AT2252" s="1" t="str">
        <f t="shared" si="394"/>
        <v>Week-4</v>
      </c>
      <c r="AU2252" s="3">
        <f t="shared" si="395"/>
        <v>0.20833333333333331</v>
      </c>
      <c r="AW2252">
        <v>0.15000000000000002</v>
      </c>
      <c r="AX2252">
        <v>69</v>
      </c>
      <c r="AY2252">
        <v>1.6666666666666666E-2</v>
      </c>
    </row>
    <row r="2253" spans="1:51" x14ac:dyDescent="0.25">
      <c r="A2253">
        <v>10430</v>
      </c>
      <c r="B2253" t="s">
        <v>117</v>
      </c>
      <c r="C2253" t="s">
        <v>60</v>
      </c>
      <c r="D2253" t="s">
        <v>43</v>
      </c>
      <c r="E2253" t="s">
        <v>2564</v>
      </c>
      <c r="F2253" t="s">
        <v>2934</v>
      </c>
      <c r="G2253" t="s">
        <v>2165</v>
      </c>
      <c r="H2253" t="s">
        <v>72</v>
      </c>
      <c r="I2253" t="s">
        <v>72</v>
      </c>
      <c r="J2253" t="s">
        <v>48</v>
      </c>
      <c r="K2253" t="s">
        <v>2566</v>
      </c>
      <c r="L2253" t="s">
        <v>50</v>
      </c>
      <c r="M2253" t="s">
        <v>51</v>
      </c>
      <c r="N2253">
        <v>28</v>
      </c>
      <c r="O2253" t="s">
        <v>48</v>
      </c>
      <c r="P2253" t="s">
        <v>52</v>
      </c>
      <c r="T2253" t="s">
        <v>53</v>
      </c>
      <c r="V2253" t="s">
        <v>48</v>
      </c>
      <c r="W2253" t="s">
        <v>54</v>
      </c>
      <c r="X2253" t="s">
        <v>148</v>
      </c>
      <c r="Y2253" t="s">
        <v>54</v>
      </c>
      <c r="Z2253" t="s">
        <v>2935</v>
      </c>
      <c r="AA2253" t="s">
        <v>54</v>
      </c>
      <c r="AB2253" t="s">
        <v>57</v>
      </c>
      <c r="AC2253" t="s">
        <v>57</v>
      </c>
      <c r="AH2253">
        <f t="shared" si="385"/>
        <v>0</v>
      </c>
      <c r="AI2253">
        <f t="shared" si="386"/>
        <v>1</v>
      </c>
      <c r="AJ2253" t="str">
        <f t="shared" si="387"/>
        <v/>
      </c>
      <c r="AK2253">
        <v>1</v>
      </c>
      <c r="AL2253" s="8">
        <f t="shared" si="388"/>
        <v>28</v>
      </c>
      <c r="AM2253" s="8">
        <f t="shared" si="389"/>
        <v>0.11666666666666667</v>
      </c>
      <c r="AN2253" s="8">
        <f t="shared" si="390"/>
        <v>1.6666666666666666E-2</v>
      </c>
      <c r="AO2253" s="8">
        <f>Table1[[#This Row],[L1 Worked Time]]+Table1[[#This Row],[Idle Time]]+Table1[[#This Row],[L1 Pend Time]]</f>
        <v>28.133333333333333</v>
      </c>
      <c r="AP2253" s="1" t="str">
        <f t="shared" si="391"/>
        <v>Fri</v>
      </c>
      <c r="AQ2253" s="6">
        <f>INT(Table1[[#This Row],[Create Date]])</f>
        <v>45072</v>
      </c>
      <c r="AR2253" s="2">
        <f t="shared" si="392"/>
        <v>45072</v>
      </c>
      <c r="AS2253" s="1" t="str">
        <f t="shared" si="393"/>
        <v>21:10:03</v>
      </c>
      <c r="AT2253" s="1" t="str">
        <f t="shared" si="394"/>
        <v>Week-4</v>
      </c>
      <c r="AU2253" s="3">
        <f t="shared" si="395"/>
        <v>0.875</v>
      </c>
      <c r="AW2253">
        <v>0.11666666666666667</v>
      </c>
      <c r="AX2253">
        <v>28</v>
      </c>
      <c r="AY2253">
        <v>1.6666666666666666E-2</v>
      </c>
    </row>
    <row r="2254" spans="1:51" x14ac:dyDescent="0.25">
      <c r="A2254">
        <v>10429</v>
      </c>
      <c r="B2254" t="s">
        <v>117</v>
      </c>
      <c r="C2254" t="s">
        <v>60</v>
      </c>
      <c r="D2254" t="s">
        <v>43</v>
      </c>
      <c r="E2254" t="s">
        <v>2936</v>
      </c>
      <c r="F2254" t="s">
        <v>2937</v>
      </c>
      <c r="G2254" t="s">
        <v>46</v>
      </c>
      <c r="H2254" t="s">
        <v>47</v>
      </c>
      <c r="I2254" t="s">
        <v>63</v>
      </c>
      <c r="J2254" t="s">
        <v>112</v>
      </c>
      <c r="K2254" t="s">
        <v>121</v>
      </c>
      <c r="L2254" t="s">
        <v>50</v>
      </c>
      <c r="M2254" t="s">
        <v>122</v>
      </c>
      <c r="N2254">
        <v>101</v>
      </c>
      <c r="O2254" t="s">
        <v>48</v>
      </c>
      <c r="P2254" t="s">
        <v>123</v>
      </c>
      <c r="R2254" t="s">
        <v>158</v>
      </c>
      <c r="V2254" t="s">
        <v>48</v>
      </c>
      <c r="W2254" t="s">
        <v>54</v>
      </c>
      <c r="X2254" t="s">
        <v>78</v>
      </c>
      <c r="Y2254" t="s">
        <v>54</v>
      </c>
      <c r="Z2254" t="s">
        <v>2938</v>
      </c>
      <c r="AA2254" t="s">
        <v>54</v>
      </c>
      <c r="AB2254" t="s">
        <v>57</v>
      </c>
      <c r="AC2254" t="s">
        <v>57</v>
      </c>
      <c r="AH2254">
        <f t="shared" si="385"/>
        <v>0</v>
      </c>
      <c r="AI2254">
        <f t="shared" si="386"/>
        <v>0</v>
      </c>
      <c r="AJ2254">
        <f t="shared" si="387"/>
        <v>1</v>
      </c>
      <c r="AK2254">
        <v>1</v>
      </c>
      <c r="AL2254" s="8">
        <f t="shared" si="388"/>
        <v>101</v>
      </c>
      <c r="AM2254" s="8">
        <f t="shared" si="389"/>
        <v>0.13333333333333333</v>
      </c>
      <c r="AN2254" s="8">
        <f t="shared" si="390"/>
        <v>1.6666666666666666E-2</v>
      </c>
      <c r="AO2254" s="8">
        <f>Table1[[#This Row],[L1 Worked Time]]+Table1[[#This Row],[Idle Time]]+Table1[[#This Row],[L1 Pend Time]]</f>
        <v>101.15</v>
      </c>
      <c r="AP2254" s="1" t="str">
        <f t="shared" si="391"/>
        <v>Fri</v>
      </c>
      <c r="AQ2254" s="6">
        <f>INT(Table1[[#This Row],[Create Date]])</f>
        <v>45072</v>
      </c>
      <c r="AR2254" s="2">
        <f t="shared" si="392"/>
        <v>45072</v>
      </c>
      <c r="AS2254" s="1" t="str">
        <f t="shared" si="393"/>
        <v>13:30:03</v>
      </c>
      <c r="AT2254" s="1" t="str">
        <f t="shared" si="394"/>
        <v>Week-4</v>
      </c>
      <c r="AU2254" s="3">
        <f t="shared" si="395"/>
        <v>0.54166666666666663</v>
      </c>
      <c r="AW2254">
        <v>0.13333333333333333</v>
      </c>
      <c r="AX2254">
        <v>101</v>
      </c>
      <c r="AY2254">
        <v>1.6666666666666666E-2</v>
      </c>
    </row>
    <row r="2255" spans="1:51" x14ac:dyDescent="0.25">
      <c r="A2255">
        <v>10428</v>
      </c>
      <c r="B2255" t="s">
        <v>41</v>
      </c>
      <c r="C2255" t="s">
        <v>60</v>
      </c>
      <c r="D2255" t="s">
        <v>43</v>
      </c>
      <c r="E2255" t="s">
        <v>1919</v>
      </c>
      <c r="F2255" t="s">
        <v>2939</v>
      </c>
      <c r="G2255" t="s">
        <v>82</v>
      </c>
      <c r="H2255" t="s">
        <v>47</v>
      </c>
      <c r="I2255" t="s">
        <v>47</v>
      </c>
      <c r="J2255" t="s">
        <v>112</v>
      </c>
      <c r="K2255" t="s">
        <v>1178</v>
      </c>
      <c r="L2255" t="s">
        <v>50</v>
      </c>
      <c r="M2255" t="s">
        <v>114</v>
      </c>
      <c r="N2255">
        <v>78</v>
      </c>
      <c r="O2255" t="s">
        <v>48</v>
      </c>
      <c r="P2255" t="s">
        <v>52</v>
      </c>
      <c r="T2255" t="s">
        <v>105</v>
      </c>
      <c r="V2255" t="s">
        <v>48</v>
      </c>
      <c r="W2255" t="s">
        <v>54</v>
      </c>
      <c r="X2255" t="s">
        <v>84</v>
      </c>
      <c r="Y2255" t="s">
        <v>54</v>
      </c>
      <c r="Z2255" t="s">
        <v>2940</v>
      </c>
      <c r="AA2255" t="s">
        <v>54</v>
      </c>
      <c r="AB2255" t="s">
        <v>57</v>
      </c>
      <c r="AC2255" t="s">
        <v>2941</v>
      </c>
      <c r="AH2255">
        <f t="shared" si="385"/>
        <v>0</v>
      </c>
      <c r="AI2255">
        <f t="shared" si="386"/>
        <v>1</v>
      </c>
      <c r="AJ2255" t="str">
        <f t="shared" si="387"/>
        <v/>
      </c>
      <c r="AK2255">
        <v>1</v>
      </c>
      <c r="AL2255" s="8">
        <f t="shared" si="388"/>
        <v>78</v>
      </c>
      <c r="AM2255" s="8">
        <f t="shared" si="389"/>
        <v>0.18333333333333332</v>
      </c>
      <c r="AN2255" s="8">
        <f t="shared" si="390"/>
        <v>16.483333333333334</v>
      </c>
      <c r="AO2255" s="8">
        <f>Table1[[#This Row],[L1 Worked Time]]+Table1[[#This Row],[Idle Time]]+Table1[[#This Row],[L1 Pend Time]]</f>
        <v>94.666666666666671</v>
      </c>
      <c r="AP2255" s="1" t="str">
        <f t="shared" si="391"/>
        <v>Fri</v>
      </c>
      <c r="AQ2255" s="6">
        <f>INT(Table1[[#This Row],[Create Date]])</f>
        <v>45072</v>
      </c>
      <c r="AR2255" s="2">
        <f t="shared" si="392"/>
        <v>45072</v>
      </c>
      <c r="AS2255" s="1" t="str">
        <f t="shared" si="393"/>
        <v>13:00:03</v>
      </c>
      <c r="AT2255" s="1" t="str">
        <f t="shared" si="394"/>
        <v>Week-4</v>
      </c>
      <c r="AU2255" s="3">
        <f t="shared" si="395"/>
        <v>0.54166666666666663</v>
      </c>
      <c r="AW2255">
        <v>0.18333333333333332</v>
      </c>
      <c r="AX2255">
        <v>78</v>
      </c>
      <c r="AY2255">
        <v>16.483333333333334</v>
      </c>
    </row>
    <row r="2256" spans="1:51" x14ac:dyDescent="0.25">
      <c r="A2256">
        <v>10427</v>
      </c>
      <c r="B2256" t="s">
        <v>59</v>
      </c>
      <c r="C2256" t="s">
        <v>60</v>
      </c>
      <c r="D2256" t="s">
        <v>43</v>
      </c>
      <c r="E2256" t="s">
        <v>2942</v>
      </c>
      <c r="F2256" t="s">
        <v>2943</v>
      </c>
      <c r="G2256" t="s">
        <v>46</v>
      </c>
      <c r="H2256" t="s">
        <v>47</v>
      </c>
      <c r="I2256" t="s">
        <v>47</v>
      </c>
      <c r="J2256" t="s">
        <v>64</v>
      </c>
      <c r="L2256" t="s">
        <v>50</v>
      </c>
      <c r="M2256" t="s">
        <v>65</v>
      </c>
      <c r="N2256">
        <v>34</v>
      </c>
      <c r="O2256" t="s">
        <v>48</v>
      </c>
      <c r="P2256" t="s">
        <v>66</v>
      </c>
      <c r="Q2256" t="s">
        <v>317</v>
      </c>
      <c r="V2256" t="s">
        <v>48</v>
      </c>
      <c r="W2256" t="s">
        <v>54</v>
      </c>
      <c r="X2256" t="s">
        <v>84</v>
      </c>
      <c r="Y2256" t="s">
        <v>54</v>
      </c>
      <c r="Z2256" t="s">
        <v>2944</v>
      </c>
      <c r="AA2256" t="s">
        <v>54</v>
      </c>
      <c r="AB2256" t="s">
        <v>57</v>
      </c>
      <c r="AC2256" t="s">
        <v>2945</v>
      </c>
      <c r="AH2256">
        <f t="shared" si="385"/>
        <v>0</v>
      </c>
      <c r="AI2256">
        <f t="shared" si="386"/>
        <v>1</v>
      </c>
      <c r="AJ2256" t="str">
        <f t="shared" si="387"/>
        <v/>
      </c>
      <c r="AK2256">
        <v>1</v>
      </c>
      <c r="AL2256" s="8">
        <f t="shared" si="388"/>
        <v>34</v>
      </c>
      <c r="AM2256" s="8">
        <f t="shared" si="389"/>
        <v>0.18333333333333332</v>
      </c>
      <c r="AN2256" s="8">
        <f t="shared" si="390"/>
        <v>37.549999999999997</v>
      </c>
      <c r="AO2256" s="8">
        <f>Table1[[#This Row],[L1 Worked Time]]+Table1[[#This Row],[Idle Time]]+Table1[[#This Row],[L1 Pend Time]]</f>
        <v>71.73333333333332</v>
      </c>
      <c r="AP2256" s="1" t="str">
        <f t="shared" si="391"/>
        <v>Fri</v>
      </c>
      <c r="AQ2256" s="6">
        <f>INT(Table1[[#This Row],[Create Date]])</f>
        <v>45072</v>
      </c>
      <c r="AR2256" s="2">
        <f t="shared" si="392"/>
        <v>45072</v>
      </c>
      <c r="AS2256" s="1" t="str">
        <f t="shared" si="393"/>
        <v>12:50:10</v>
      </c>
      <c r="AT2256" s="1" t="str">
        <f t="shared" si="394"/>
        <v>Week-4</v>
      </c>
      <c r="AU2256" s="3">
        <f t="shared" si="395"/>
        <v>0.5</v>
      </c>
      <c r="AW2256">
        <v>0.18333333333333332</v>
      </c>
      <c r="AX2256">
        <v>34</v>
      </c>
      <c r="AY2256">
        <v>37.549999999999997</v>
      </c>
    </row>
    <row r="2257" spans="1:51" x14ac:dyDescent="0.25">
      <c r="A2257">
        <v>10426</v>
      </c>
      <c r="B2257" t="s">
        <v>41</v>
      </c>
      <c r="C2257" t="s">
        <v>60</v>
      </c>
      <c r="D2257" t="s">
        <v>43</v>
      </c>
      <c r="E2257" t="s">
        <v>364</v>
      </c>
      <c r="F2257" t="s">
        <v>2946</v>
      </c>
      <c r="G2257" t="s">
        <v>77</v>
      </c>
      <c r="H2257" t="s">
        <v>63</v>
      </c>
      <c r="I2257" t="s">
        <v>63</v>
      </c>
      <c r="J2257" t="s">
        <v>112</v>
      </c>
      <c r="K2257" t="s">
        <v>366</v>
      </c>
      <c r="L2257" t="s">
        <v>50</v>
      </c>
      <c r="M2257" t="s">
        <v>122</v>
      </c>
      <c r="N2257">
        <v>33</v>
      </c>
      <c r="O2257" t="s">
        <v>48</v>
      </c>
      <c r="P2257" t="s">
        <v>52</v>
      </c>
      <c r="T2257" t="s">
        <v>105</v>
      </c>
      <c r="V2257" t="s">
        <v>48</v>
      </c>
      <c r="W2257" t="s">
        <v>54</v>
      </c>
      <c r="X2257" t="s">
        <v>78</v>
      </c>
      <c r="Y2257" t="s">
        <v>54</v>
      </c>
      <c r="Z2257" t="s">
        <v>2947</v>
      </c>
      <c r="AA2257" t="s">
        <v>54</v>
      </c>
      <c r="AB2257" t="s">
        <v>57</v>
      </c>
      <c r="AC2257" t="s">
        <v>2948</v>
      </c>
      <c r="AH2257">
        <f t="shared" si="385"/>
        <v>0</v>
      </c>
      <c r="AI2257">
        <f t="shared" si="386"/>
        <v>1</v>
      </c>
      <c r="AJ2257" t="str">
        <f t="shared" si="387"/>
        <v/>
      </c>
      <c r="AK2257">
        <v>1</v>
      </c>
      <c r="AL2257" s="8">
        <f t="shared" si="388"/>
        <v>33</v>
      </c>
      <c r="AM2257" s="8">
        <f t="shared" si="389"/>
        <v>0.13333333333333333</v>
      </c>
      <c r="AN2257" s="8">
        <f t="shared" si="390"/>
        <v>81.983333333333334</v>
      </c>
      <c r="AO2257" s="8">
        <f>Table1[[#This Row],[L1 Worked Time]]+Table1[[#This Row],[Idle Time]]+Table1[[#This Row],[L1 Pend Time]]</f>
        <v>115.11666666666667</v>
      </c>
      <c r="AP2257" s="1" t="str">
        <f t="shared" si="391"/>
        <v>Fri</v>
      </c>
      <c r="AQ2257" s="6">
        <f>INT(Table1[[#This Row],[Create Date]])</f>
        <v>45072</v>
      </c>
      <c r="AR2257" s="2">
        <f t="shared" si="392"/>
        <v>45072</v>
      </c>
      <c r="AS2257" s="1" t="str">
        <f t="shared" si="393"/>
        <v>12:20:05</v>
      </c>
      <c r="AT2257" s="1" t="str">
        <f t="shared" si="394"/>
        <v>Week-4</v>
      </c>
      <c r="AU2257" s="3">
        <f t="shared" si="395"/>
        <v>0.5</v>
      </c>
      <c r="AW2257">
        <v>0.13333333333333333</v>
      </c>
      <c r="AX2257">
        <v>33</v>
      </c>
      <c r="AY2257">
        <v>81.983333333333334</v>
      </c>
    </row>
    <row r="2258" spans="1:51" x14ac:dyDescent="0.25">
      <c r="A2258">
        <v>10425</v>
      </c>
      <c r="B2258" t="s">
        <v>41</v>
      </c>
      <c r="C2258" t="s">
        <v>60</v>
      </c>
      <c r="D2258" t="s">
        <v>43</v>
      </c>
      <c r="E2258" t="s">
        <v>364</v>
      </c>
      <c r="F2258" t="s">
        <v>2949</v>
      </c>
      <c r="G2258" t="s">
        <v>77</v>
      </c>
      <c r="H2258" t="s">
        <v>63</v>
      </c>
      <c r="I2258" t="s">
        <v>63</v>
      </c>
      <c r="J2258" t="s">
        <v>112</v>
      </c>
      <c r="K2258" t="s">
        <v>366</v>
      </c>
      <c r="L2258" t="s">
        <v>50</v>
      </c>
      <c r="M2258" t="s">
        <v>122</v>
      </c>
      <c r="N2258">
        <v>75</v>
      </c>
      <c r="O2258" t="s">
        <v>48</v>
      </c>
      <c r="P2258" t="s">
        <v>52</v>
      </c>
      <c r="T2258" t="s">
        <v>105</v>
      </c>
      <c r="V2258" t="s">
        <v>48</v>
      </c>
      <c r="W2258" t="s">
        <v>54</v>
      </c>
      <c r="X2258" t="s">
        <v>148</v>
      </c>
      <c r="Y2258" t="s">
        <v>54</v>
      </c>
      <c r="Z2258" t="s">
        <v>2950</v>
      </c>
      <c r="AA2258" t="s">
        <v>54</v>
      </c>
      <c r="AB2258" t="s">
        <v>57</v>
      </c>
      <c r="AC2258" t="s">
        <v>2951</v>
      </c>
      <c r="AH2258">
        <f t="shared" si="385"/>
        <v>0</v>
      </c>
      <c r="AI2258">
        <f t="shared" si="386"/>
        <v>1</v>
      </c>
      <c r="AJ2258" t="str">
        <f t="shared" si="387"/>
        <v/>
      </c>
      <c r="AK2258">
        <v>1</v>
      </c>
      <c r="AL2258" s="8">
        <f t="shared" si="388"/>
        <v>75</v>
      </c>
      <c r="AM2258" s="8">
        <f t="shared" si="389"/>
        <v>0.11666666666666667</v>
      </c>
      <c r="AN2258" s="8">
        <f t="shared" si="390"/>
        <v>6.45</v>
      </c>
      <c r="AO2258" s="8">
        <f>Table1[[#This Row],[L1 Worked Time]]+Table1[[#This Row],[Idle Time]]+Table1[[#This Row],[L1 Pend Time]]</f>
        <v>81.566666666666663</v>
      </c>
      <c r="AP2258" s="1" t="str">
        <f t="shared" si="391"/>
        <v>Fri</v>
      </c>
      <c r="AQ2258" s="6">
        <f>INT(Table1[[#This Row],[Create Date]])</f>
        <v>45072</v>
      </c>
      <c r="AR2258" s="2">
        <f t="shared" si="392"/>
        <v>45072</v>
      </c>
      <c r="AS2258" s="1" t="str">
        <f t="shared" si="393"/>
        <v>12:20:04</v>
      </c>
      <c r="AT2258" s="1" t="str">
        <f t="shared" si="394"/>
        <v>Week-4</v>
      </c>
      <c r="AU2258" s="3">
        <f t="shared" si="395"/>
        <v>0.5</v>
      </c>
      <c r="AW2258">
        <v>0.11666666666666667</v>
      </c>
      <c r="AX2258">
        <v>75</v>
      </c>
      <c r="AY2258">
        <v>6.45</v>
      </c>
    </row>
    <row r="2259" spans="1:51" x14ac:dyDescent="0.25">
      <c r="A2259">
        <v>10424</v>
      </c>
      <c r="B2259" t="s">
        <v>117</v>
      </c>
      <c r="C2259" t="s">
        <v>60</v>
      </c>
      <c r="D2259" t="s">
        <v>43</v>
      </c>
      <c r="E2259" t="s">
        <v>312</v>
      </c>
      <c r="F2259" t="s">
        <v>2952</v>
      </c>
      <c r="G2259" t="s">
        <v>82</v>
      </c>
      <c r="H2259" t="s">
        <v>47</v>
      </c>
      <c r="I2259" t="s">
        <v>47</v>
      </c>
      <c r="J2259" t="s">
        <v>112</v>
      </c>
      <c r="K2259" t="s">
        <v>121</v>
      </c>
      <c r="L2259" t="s">
        <v>50</v>
      </c>
      <c r="M2259" t="s">
        <v>114</v>
      </c>
      <c r="N2259">
        <v>63</v>
      </c>
      <c r="O2259" t="s">
        <v>48</v>
      </c>
      <c r="P2259" t="s">
        <v>123</v>
      </c>
      <c r="R2259" t="s">
        <v>158</v>
      </c>
      <c r="T2259" t="s">
        <v>105</v>
      </c>
      <c r="V2259" t="s">
        <v>48</v>
      </c>
      <c r="W2259" t="s">
        <v>54</v>
      </c>
      <c r="X2259" t="s">
        <v>148</v>
      </c>
      <c r="Y2259" t="s">
        <v>54</v>
      </c>
      <c r="Z2259" t="s">
        <v>2953</v>
      </c>
      <c r="AA2259" t="s">
        <v>54</v>
      </c>
      <c r="AB2259" t="s">
        <v>57</v>
      </c>
      <c r="AC2259" t="s">
        <v>2954</v>
      </c>
      <c r="AH2259">
        <f t="shared" si="385"/>
        <v>0</v>
      </c>
      <c r="AI2259">
        <f t="shared" si="386"/>
        <v>1</v>
      </c>
      <c r="AJ2259" t="str">
        <f t="shared" si="387"/>
        <v/>
      </c>
      <c r="AK2259">
        <v>1</v>
      </c>
      <c r="AL2259" s="8">
        <f t="shared" si="388"/>
        <v>62.999999999999993</v>
      </c>
      <c r="AM2259" s="8">
        <f t="shared" si="389"/>
        <v>0.11666666666666667</v>
      </c>
      <c r="AN2259" s="8">
        <f t="shared" si="390"/>
        <v>2.5499999999999998</v>
      </c>
      <c r="AO2259" s="8">
        <f>Table1[[#This Row],[L1 Worked Time]]+Table1[[#This Row],[Idle Time]]+Table1[[#This Row],[L1 Pend Time]]</f>
        <v>65.666666666666657</v>
      </c>
      <c r="AP2259" s="1" t="str">
        <f t="shared" si="391"/>
        <v>Fri</v>
      </c>
      <c r="AQ2259" s="6">
        <f>INT(Table1[[#This Row],[Create Date]])</f>
        <v>45072</v>
      </c>
      <c r="AR2259" s="2">
        <f t="shared" si="392"/>
        <v>45072</v>
      </c>
      <c r="AS2259" s="1" t="str">
        <f t="shared" si="393"/>
        <v>12:10:03</v>
      </c>
      <c r="AT2259" s="1" t="str">
        <f t="shared" si="394"/>
        <v>Week-4</v>
      </c>
      <c r="AU2259" s="3">
        <f t="shared" si="395"/>
        <v>0.5</v>
      </c>
      <c r="AW2259">
        <v>0.11666666666666667</v>
      </c>
      <c r="AX2259">
        <v>62.999999999999993</v>
      </c>
      <c r="AY2259">
        <v>2.5499999999999998</v>
      </c>
    </row>
    <row r="2260" spans="1:51" x14ac:dyDescent="0.25">
      <c r="A2260">
        <v>10423</v>
      </c>
      <c r="B2260" t="s">
        <v>41</v>
      </c>
      <c r="C2260" t="s">
        <v>60</v>
      </c>
      <c r="D2260" t="s">
        <v>43</v>
      </c>
      <c r="E2260" t="s">
        <v>2955</v>
      </c>
      <c r="F2260" t="s">
        <v>2956</v>
      </c>
      <c r="G2260" t="s">
        <v>46</v>
      </c>
      <c r="H2260" t="s">
        <v>63</v>
      </c>
      <c r="I2260" t="s">
        <v>63</v>
      </c>
      <c r="J2260" t="s">
        <v>112</v>
      </c>
      <c r="K2260" t="s">
        <v>366</v>
      </c>
      <c r="L2260" t="s">
        <v>50</v>
      </c>
      <c r="M2260" t="s">
        <v>122</v>
      </c>
      <c r="N2260">
        <v>29</v>
      </c>
      <c r="O2260" t="s">
        <v>48</v>
      </c>
      <c r="P2260" t="s">
        <v>52</v>
      </c>
      <c r="T2260" t="s">
        <v>105</v>
      </c>
      <c r="V2260" t="s">
        <v>48</v>
      </c>
      <c r="W2260" t="s">
        <v>54</v>
      </c>
      <c r="X2260" t="s">
        <v>84</v>
      </c>
      <c r="Y2260" t="s">
        <v>54</v>
      </c>
      <c r="Z2260" t="s">
        <v>2957</v>
      </c>
      <c r="AA2260" t="s">
        <v>54</v>
      </c>
      <c r="AB2260" t="s">
        <v>57</v>
      </c>
      <c r="AC2260" t="s">
        <v>2958</v>
      </c>
      <c r="AH2260">
        <f t="shared" si="385"/>
        <v>0</v>
      </c>
      <c r="AI2260">
        <f t="shared" si="386"/>
        <v>1</v>
      </c>
      <c r="AJ2260" t="str">
        <f t="shared" si="387"/>
        <v/>
      </c>
      <c r="AK2260">
        <v>1</v>
      </c>
      <c r="AL2260" s="8">
        <f t="shared" si="388"/>
        <v>29.000000000000004</v>
      </c>
      <c r="AM2260" s="8">
        <f t="shared" si="389"/>
        <v>0.18333333333333332</v>
      </c>
      <c r="AN2260" s="8">
        <f t="shared" si="390"/>
        <v>80.116666666666674</v>
      </c>
      <c r="AO2260" s="8">
        <f>Table1[[#This Row],[L1 Worked Time]]+Table1[[#This Row],[Idle Time]]+Table1[[#This Row],[L1 Pend Time]]</f>
        <v>109.30000000000001</v>
      </c>
      <c r="AP2260" s="1" t="str">
        <f t="shared" si="391"/>
        <v>Fri</v>
      </c>
      <c r="AQ2260" s="6">
        <f>INT(Table1[[#This Row],[Create Date]])</f>
        <v>45072</v>
      </c>
      <c r="AR2260" s="2">
        <f t="shared" si="392"/>
        <v>45072</v>
      </c>
      <c r="AS2260" s="1" t="str">
        <f t="shared" si="393"/>
        <v>09:40:05</v>
      </c>
      <c r="AT2260" s="1" t="str">
        <f t="shared" si="394"/>
        <v>Week-4</v>
      </c>
      <c r="AU2260" s="3">
        <f t="shared" si="395"/>
        <v>0.375</v>
      </c>
      <c r="AW2260">
        <v>0.18333333333333332</v>
      </c>
      <c r="AX2260">
        <v>29.000000000000004</v>
      </c>
      <c r="AY2260">
        <v>80.116666666666674</v>
      </c>
    </row>
    <row r="2261" spans="1:51" x14ac:dyDescent="0.25">
      <c r="A2261">
        <v>10422</v>
      </c>
      <c r="B2261" t="s">
        <v>41</v>
      </c>
      <c r="C2261" t="s">
        <v>60</v>
      </c>
      <c r="D2261" t="s">
        <v>43</v>
      </c>
      <c r="E2261" t="s">
        <v>2955</v>
      </c>
      <c r="F2261" t="s">
        <v>2959</v>
      </c>
      <c r="G2261" t="s">
        <v>46</v>
      </c>
      <c r="H2261" t="s">
        <v>63</v>
      </c>
      <c r="I2261" t="s">
        <v>63</v>
      </c>
      <c r="J2261" t="s">
        <v>112</v>
      </c>
      <c r="K2261" t="s">
        <v>366</v>
      </c>
      <c r="L2261" t="s">
        <v>50</v>
      </c>
      <c r="M2261" t="s">
        <v>122</v>
      </c>
      <c r="N2261">
        <v>54</v>
      </c>
      <c r="O2261" t="s">
        <v>48</v>
      </c>
      <c r="P2261" t="s">
        <v>52</v>
      </c>
      <c r="T2261" t="s">
        <v>105</v>
      </c>
      <c r="V2261" t="s">
        <v>48</v>
      </c>
      <c r="W2261" t="s">
        <v>54</v>
      </c>
      <c r="X2261" t="s">
        <v>84</v>
      </c>
      <c r="Y2261" t="s">
        <v>54</v>
      </c>
      <c r="Z2261" t="s">
        <v>2960</v>
      </c>
      <c r="AA2261" t="s">
        <v>54</v>
      </c>
      <c r="AB2261" t="s">
        <v>57</v>
      </c>
      <c r="AC2261" t="s">
        <v>2961</v>
      </c>
      <c r="AH2261">
        <f t="shared" si="385"/>
        <v>0</v>
      </c>
      <c r="AI2261">
        <f t="shared" si="386"/>
        <v>1</v>
      </c>
      <c r="AJ2261" t="str">
        <f t="shared" si="387"/>
        <v/>
      </c>
      <c r="AK2261">
        <v>1</v>
      </c>
      <c r="AL2261" s="8">
        <f t="shared" si="388"/>
        <v>54</v>
      </c>
      <c r="AM2261" s="8">
        <f t="shared" si="389"/>
        <v>0.18333333333333332</v>
      </c>
      <c r="AN2261" s="8">
        <f t="shared" si="390"/>
        <v>23.85</v>
      </c>
      <c r="AO2261" s="8">
        <f>Table1[[#This Row],[L1 Worked Time]]+Table1[[#This Row],[Idle Time]]+Table1[[#This Row],[L1 Pend Time]]</f>
        <v>78.033333333333331</v>
      </c>
      <c r="AP2261" s="1" t="str">
        <f t="shared" si="391"/>
        <v>Fri</v>
      </c>
      <c r="AQ2261" s="6">
        <f>INT(Table1[[#This Row],[Create Date]])</f>
        <v>45072</v>
      </c>
      <c r="AR2261" s="2">
        <f t="shared" si="392"/>
        <v>45072</v>
      </c>
      <c r="AS2261" s="1" t="str">
        <f t="shared" si="393"/>
        <v>09:40:03</v>
      </c>
      <c r="AT2261" s="1" t="str">
        <f t="shared" si="394"/>
        <v>Week-4</v>
      </c>
      <c r="AU2261" s="3">
        <f t="shared" si="395"/>
        <v>0.375</v>
      </c>
      <c r="AW2261">
        <v>0.18333333333333332</v>
      </c>
      <c r="AX2261">
        <v>54</v>
      </c>
      <c r="AY2261">
        <v>23.85</v>
      </c>
    </row>
    <row r="2262" spans="1:51" x14ac:dyDescent="0.25">
      <c r="A2262">
        <v>10421</v>
      </c>
      <c r="B2262" t="s">
        <v>59</v>
      </c>
      <c r="C2262" t="s">
        <v>164</v>
      </c>
      <c r="D2262" t="s">
        <v>43</v>
      </c>
      <c r="E2262" t="s">
        <v>2962</v>
      </c>
      <c r="F2262" t="s">
        <v>2963</v>
      </c>
      <c r="G2262" t="s">
        <v>129</v>
      </c>
      <c r="H2262" t="s">
        <v>72</v>
      </c>
      <c r="I2262" t="s">
        <v>72</v>
      </c>
      <c r="J2262" t="s">
        <v>64</v>
      </c>
      <c r="L2262" t="s">
        <v>50</v>
      </c>
      <c r="M2262" t="s">
        <v>65</v>
      </c>
      <c r="N2262">
        <v>32</v>
      </c>
      <c r="O2262" t="s">
        <v>48</v>
      </c>
      <c r="P2262" t="s">
        <v>66</v>
      </c>
      <c r="Q2262" t="s">
        <v>73</v>
      </c>
      <c r="V2262" t="s">
        <v>48</v>
      </c>
      <c r="W2262" t="s">
        <v>54</v>
      </c>
      <c r="X2262" t="s">
        <v>148</v>
      </c>
      <c r="Y2262" t="s">
        <v>54</v>
      </c>
      <c r="Z2262" t="s">
        <v>2964</v>
      </c>
      <c r="AA2262" t="s">
        <v>54</v>
      </c>
      <c r="AB2262" t="s">
        <v>57</v>
      </c>
      <c r="AC2262" t="s">
        <v>2965</v>
      </c>
      <c r="AH2262">
        <f t="shared" si="385"/>
        <v>0</v>
      </c>
      <c r="AI2262">
        <f t="shared" si="386"/>
        <v>1</v>
      </c>
      <c r="AJ2262" t="str">
        <f t="shared" si="387"/>
        <v/>
      </c>
      <c r="AK2262">
        <v>1</v>
      </c>
      <c r="AL2262" s="8">
        <f t="shared" si="388"/>
        <v>32</v>
      </c>
      <c r="AM2262" s="8">
        <f t="shared" si="389"/>
        <v>0.11666666666666667</v>
      </c>
      <c r="AN2262" s="8">
        <f t="shared" si="390"/>
        <v>14.8</v>
      </c>
      <c r="AO2262" s="8">
        <f>Table1[[#This Row],[L1 Worked Time]]+Table1[[#This Row],[Idle Time]]+Table1[[#This Row],[L1 Pend Time]]</f>
        <v>46.916666666666671</v>
      </c>
      <c r="AP2262" s="1" t="str">
        <f t="shared" si="391"/>
        <v>Fri</v>
      </c>
      <c r="AQ2262" s="6">
        <f>INT(Table1[[#This Row],[Create Date]])</f>
        <v>45072</v>
      </c>
      <c r="AR2262" s="2">
        <f t="shared" si="392"/>
        <v>45072</v>
      </c>
      <c r="AS2262" s="1" t="str">
        <f t="shared" si="393"/>
        <v>07:10:05</v>
      </c>
      <c r="AT2262" s="1" t="str">
        <f t="shared" si="394"/>
        <v>Week-4</v>
      </c>
      <c r="AU2262" s="3">
        <f t="shared" si="395"/>
        <v>0.29166666666666663</v>
      </c>
      <c r="AW2262">
        <v>0.11666666666666667</v>
      </c>
      <c r="AX2262">
        <v>32</v>
      </c>
      <c r="AY2262">
        <v>14.8</v>
      </c>
    </row>
    <row r="2263" spans="1:51" x14ac:dyDescent="0.25">
      <c r="A2263">
        <v>10420</v>
      </c>
      <c r="B2263" t="s">
        <v>59</v>
      </c>
      <c r="C2263" t="s">
        <v>60</v>
      </c>
      <c r="D2263" t="s">
        <v>43</v>
      </c>
      <c r="E2263" t="s">
        <v>2966</v>
      </c>
      <c r="F2263" t="s">
        <v>2967</v>
      </c>
      <c r="G2263" t="s">
        <v>82</v>
      </c>
      <c r="H2263" t="s">
        <v>63</v>
      </c>
      <c r="I2263" t="s">
        <v>63</v>
      </c>
      <c r="J2263" t="s">
        <v>64</v>
      </c>
      <c r="L2263" t="s">
        <v>50</v>
      </c>
      <c r="M2263" t="s">
        <v>65</v>
      </c>
      <c r="N2263">
        <v>73</v>
      </c>
      <c r="O2263" t="s">
        <v>48</v>
      </c>
      <c r="P2263" t="s">
        <v>66</v>
      </c>
      <c r="Q2263" t="s">
        <v>67</v>
      </c>
      <c r="V2263" t="s">
        <v>48</v>
      </c>
      <c r="W2263" t="s">
        <v>54</v>
      </c>
      <c r="X2263" t="s">
        <v>148</v>
      </c>
      <c r="Y2263" t="s">
        <v>54</v>
      </c>
      <c r="Z2263" t="s">
        <v>2968</v>
      </c>
      <c r="AA2263" t="s">
        <v>54</v>
      </c>
      <c r="AB2263" t="s">
        <v>57</v>
      </c>
      <c r="AC2263" t="s">
        <v>2969</v>
      </c>
      <c r="AH2263">
        <f t="shared" si="385"/>
        <v>0</v>
      </c>
      <c r="AI2263">
        <f t="shared" si="386"/>
        <v>1</v>
      </c>
      <c r="AJ2263" t="str">
        <f t="shared" si="387"/>
        <v/>
      </c>
      <c r="AK2263">
        <v>1</v>
      </c>
      <c r="AL2263" s="8">
        <f t="shared" si="388"/>
        <v>73</v>
      </c>
      <c r="AM2263" s="8">
        <f t="shared" si="389"/>
        <v>0.11666666666666667</v>
      </c>
      <c r="AN2263" s="8">
        <f t="shared" si="390"/>
        <v>107.88333333333333</v>
      </c>
      <c r="AO2263" s="8">
        <f>Table1[[#This Row],[L1 Worked Time]]+Table1[[#This Row],[Idle Time]]+Table1[[#This Row],[L1 Pend Time]]</f>
        <v>181</v>
      </c>
      <c r="AP2263" s="1" t="str">
        <f t="shared" si="391"/>
        <v>Fri</v>
      </c>
      <c r="AQ2263" s="6">
        <f>INT(Table1[[#This Row],[Create Date]])</f>
        <v>45072</v>
      </c>
      <c r="AR2263" s="2">
        <f t="shared" si="392"/>
        <v>45072</v>
      </c>
      <c r="AS2263" s="1" t="str">
        <f t="shared" si="393"/>
        <v>06:50:05</v>
      </c>
      <c r="AT2263" s="1" t="str">
        <f t="shared" si="394"/>
        <v>Week-4</v>
      </c>
      <c r="AU2263" s="3">
        <f t="shared" si="395"/>
        <v>0.25</v>
      </c>
      <c r="AW2263">
        <v>0.11666666666666667</v>
      </c>
      <c r="AX2263">
        <v>73</v>
      </c>
      <c r="AY2263">
        <v>107.88333333333333</v>
      </c>
    </row>
    <row r="2264" spans="1:51" x14ac:dyDescent="0.25">
      <c r="A2264">
        <v>10419</v>
      </c>
      <c r="B2264" t="s">
        <v>59</v>
      </c>
      <c r="C2264" t="s">
        <v>164</v>
      </c>
      <c r="D2264" t="s">
        <v>43</v>
      </c>
      <c r="E2264" t="s">
        <v>2970</v>
      </c>
      <c r="F2264" t="s">
        <v>2971</v>
      </c>
      <c r="G2264" t="s">
        <v>129</v>
      </c>
      <c r="H2264" t="s">
        <v>72</v>
      </c>
      <c r="I2264" t="s">
        <v>72</v>
      </c>
      <c r="J2264" t="s">
        <v>64</v>
      </c>
      <c r="L2264" t="s">
        <v>50</v>
      </c>
      <c r="M2264" t="s">
        <v>65</v>
      </c>
      <c r="N2264">
        <v>64</v>
      </c>
      <c r="O2264" t="s">
        <v>48</v>
      </c>
      <c r="P2264" t="s">
        <v>66</v>
      </c>
      <c r="Q2264" t="s">
        <v>73</v>
      </c>
      <c r="V2264" t="s">
        <v>48</v>
      </c>
      <c r="W2264" t="s">
        <v>54</v>
      </c>
      <c r="X2264" t="s">
        <v>148</v>
      </c>
      <c r="Y2264" t="s">
        <v>54</v>
      </c>
      <c r="Z2264" t="s">
        <v>2972</v>
      </c>
      <c r="AA2264" t="s">
        <v>54</v>
      </c>
      <c r="AB2264" t="s">
        <v>57</v>
      </c>
      <c r="AC2264" t="s">
        <v>2973</v>
      </c>
      <c r="AH2264">
        <f t="shared" si="385"/>
        <v>0</v>
      </c>
      <c r="AI2264">
        <f t="shared" si="386"/>
        <v>1</v>
      </c>
      <c r="AJ2264" t="str">
        <f t="shared" si="387"/>
        <v/>
      </c>
      <c r="AK2264">
        <v>1</v>
      </c>
      <c r="AL2264" s="8">
        <f t="shared" si="388"/>
        <v>64</v>
      </c>
      <c r="AM2264" s="8">
        <f t="shared" si="389"/>
        <v>0.11666666666666667</v>
      </c>
      <c r="AN2264" s="8">
        <f t="shared" si="390"/>
        <v>151.16666666666666</v>
      </c>
      <c r="AO2264" s="8">
        <f>Table1[[#This Row],[L1 Worked Time]]+Table1[[#This Row],[Idle Time]]+Table1[[#This Row],[L1 Pend Time]]</f>
        <v>215.2833333333333</v>
      </c>
      <c r="AP2264" s="1" t="str">
        <f t="shared" si="391"/>
        <v>Fri</v>
      </c>
      <c r="AQ2264" s="6">
        <f>INT(Table1[[#This Row],[Create Date]])</f>
        <v>45072</v>
      </c>
      <c r="AR2264" s="2">
        <f t="shared" si="392"/>
        <v>45072</v>
      </c>
      <c r="AS2264" s="1" t="str">
        <f t="shared" si="393"/>
        <v>05:40:04</v>
      </c>
      <c r="AT2264" s="1" t="str">
        <f t="shared" si="394"/>
        <v>Week-4</v>
      </c>
      <c r="AU2264" s="3">
        <f t="shared" si="395"/>
        <v>0.20833333333333331</v>
      </c>
      <c r="AW2264">
        <v>0.11666666666666667</v>
      </c>
      <c r="AX2264">
        <v>64</v>
      </c>
      <c r="AY2264">
        <v>151.16666666666666</v>
      </c>
    </row>
    <row r="2265" spans="1:51" x14ac:dyDescent="0.25">
      <c r="A2265">
        <v>10418</v>
      </c>
      <c r="B2265" t="s">
        <v>59</v>
      </c>
      <c r="C2265" t="s">
        <v>109</v>
      </c>
      <c r="D2265" t="s">
        <v>43</v>
      </c>
      <c r="E2265" t="s">
        <v>2974</v>
      </c>
      <c r="F2265" t="s">
        <v>2975</v>
      </c>
      <c r="G2265" t="s">
        <v>129</v>
      </c>
      <c r="H2265" t="s">
        <v>63</v>
      </c>
      <c r="I2265" t="s">
        <v>63</v>
      </c>
      <c r="J2265" t="s">
        <v>64</v>
      </c>
      <c r="L2265" t="s">
        <v>50</v>
      </c>
      <c r="M2265" t="s">
        <v>65</v>
      </c>
      <c r="N2265">
        <v>67</v>
      </c>
      <c r="O2265" t="s">
        <v>48</v>
      </c>
      <c r="P2265" t="s">
        <v>66</v>
      </c>
      <c r="Q2265" t="s">
        <v>67</v>
      </c>
      <c r="V2265" t="s">
        <v>48</v>
      </c>
      <c r="W2265" t="s">
        <v>54</v>
      </c>
      <c r="X2265" t="s">
        <v>78</v>
      </c>
      <c r="Y2265" t="s">
        <v>54</v>
      </c>
      <c r="Z2265" t="s">
        <v>2976</v>
      </c>
      <c r="AA2265" t="s">
        <v>54</v>
      </c>
      <c r="AB2265" t="s">
        <v>57</v>
      </c>
      <c r="AC2265" t="s">
        <v>57</v>
      </c>
      <c r="AH2265">
        <f t="shared" si="385"/>
        <v>0</v>
      </c>
      <c r="AI2265">
        <f t="shared" si="386"/>
        <v>1</v>
      </c>
      <c r="AJ2265" t="str">
        <f t="shared" si="387"/>
        <v/>
      </c>
      <c r="AK2265">
        <v>1</v>
      </c>
      <c r="AL2265" s="8">
        <f t="shared" si="388"/>
        <v>67</v>
      </c>
      <c r="AM2265" s="8">
        <f t="shared" si="389"/>
        <v>0.13333333333333333</v>
      </c>
      <c r="AN2265" s="8">
        <f t="shared" si="390"/>
        <v>1.6666666666666666E-2</v>
      </c>
      <c r="AO2265" s="8">
        <f>Table1[[#This Row],[L1 Worked Time]]+Table1[[#This Row],[Idle Time]]+Table1[[#This Row],[L1 Pend Time]]</f>
        <v>67.150000000000006</v>
      </c>
      <c r="AP2265" s="1" t="str">
        <f t="shared" si="391"/>
        <v>Fri</v>
      </c>
      <c r="AQ2265" s="6">
        <f>INT(Table1[[#This Row],[Create Date]])</f>
        <v>45072</v>
      </c>
      <c r="AR2265" s="2">
        <f t="shared" si="392"/>
        <v>45072</v>
      </c>
      <c r="AS2265" s="1" t="str">
        <f t="shared" si="393"/>
        <v>05:20:05</v>
      </c>
      <c r="AT2265" s="1" t="str">
        <f t="shared" si="394"/>
        <v>Week-4</v>
      </c>
      <c r="AU2265" s="3">
        <f t="shared" si="395"/>
        <v>0.20833333333333331</v>
      </c>
      <c r="AW2265">
        <v>0.13333333333333333</v>
      </c>
      <c r="AX2265">
        <v>67</v>
      </c>
      <c r="AY2265">
        <v>1.6666666666666666E-2</v>
      </c>
    </row>
    <row r="2266" spans="1:51" x14ac:dyDescent="0.25">
      <c r="A2266">
        <v>10417</v>
      </c>
      <c r="B2266" t="s">
        <v>41</v>
      </c>
      <c r="C2266" t="s">
        <v>60</v>
      </c>
      <c r="D2266" t="s">
        <v>43</v>
      </c>
      <c r="E2266" t="s">
        <v>2977</v>
      </c>
      <c r="F2266" t="s">
        <v>2978</v>
      </c>
      <c r="G2266" t="s">
        <v>129</v>
      </c>
      <c r="H2266" t="s">
        <v>47</v>
      </c>
      <c r="I2266" t="s">
        <v>47</v>
      </c>
      <c r="J2266" t="s">
        <v>112</v>
      </c>
      <c r="K2266" t="s">
        <v>2614</v>
      </c>
      <c r="L2266" t="s">
        <v>50</v>
      </c>
      <c r="M2266" t="s">
        <v>114</v>
      </c>
      <c r="N2266">
        <v>55</v>
      </c>
      <c r="O2266" t="s">
        <v>48</v>
      </c>
      <c r="P2266" t="s">
        <v>251</v>
      </c>
      <c r="S2266" t="s">
        <v>252</v>
      </c>
      <c r="V2266" t="s">
        <v>48</v>
      </c>
      <c r="W2266" t="s">
        <v>54</v>
      </c>
      <c r="X2266" t="s">
        <v>148</v>
      </c>
      <c r="Y2266" t="s">
        <v>54</v>
      </c>
      <c r="Z2266" t="s">
        <v>2979</v>
      </c>
      <c r="AA2266" t="s">
        <v>54</v>
      </c>
      <c r="AB2266" t="s">
        <v>57</v>
      </c>
      <c r="AC2266" t="s">
        <v>2980</v>
      </c>
      <c r="AH2266">
        <f t="shared" si="385"/>
        <v>0</v>
      </c>
      <c r="AI2266">
        <f t="shared" si="386"/>
        <v>1</v>
      </c>
      <c r="AJ2266" t="str">
        <f t="shared" si="387"/>
        <v/>
      </c>
      <c r="AK2266">
        <v>1</v>
      </c>
      <c r="AL2266" s="8">
        <f t="shared" si="388"/>
        <v>55.000000000000007</v>
      </c>
      <c r="AM2266" s="8">
        <f t="shared" si="389"/>
        <v>0.11666666666666667</v>
      </c>
      <c r="AN2266" s="8">
        <f t="shared" si="390"/>
        <v>20.833333333333332</v>
      </c>
      <c r="AO2266" s="8">
        <f>Table1[[#This Row],[L1 Worked Time]]+Table1[[#This Row],[Idle Time]]+Table1[[#This Row],[L1 Pend Time]]</f>
        <v>75.95</v>
      </c>
      <c r="AP2266" s="1" t="str">
        <f t="shared" si="391"/>
        <v>Fri</v>
      </c>
      <c r="AQ2266" s="6">
        <f>INT(Table1[[#This Row],[Create Date]])</f>
        <v>45072</v>
      </c>
      <c r="AR2266" s="2">
        <f t="shared" si="392"/>
        <v>45072</v>
      </c>
      <c r="AS2266" s="1" t="str">
        <f t="shared" si="393"/>
        <v>03:30:02</v>
      </c>
      <c r="AT2266" s="1" t="str">
        <f t="shared" si="394"/>
        <v>Week-4</v>
      </c>
      <c r="AU2266" s="3">
        <f t="shared" si="395"/>
        <v>0.125</v>
      </c>
      <c r="AW2266">
        <v>0.11666666666666667</v>
      </c>
      <c r="AX2266">
        <v>55.000000000000007</v>
      </c>
      <c r="AY2266">
        <v>20.833333333333332</v>
      </c>
    </row>
    <row r="2267" spans="1:51" x14ac:dyDescent="0.25">
      <c r="A2267">
        <v>10416</v>
      </c>
      <c r="B2267" t="s">
        <v>59</v>
      </c>
      <c r="C2267" t="s">
        <v>60</v>
      </c>
      <c r="D2267" t="s">
        <v>43</v>
      </c>
      <c r="E2267" t="s">
        <v>2942</v>
      </c>
      <c r="F2267" t="s">
        <v>2981</v>
      </c>
      <c r="G2267" t="s">
        <v>129</v>
      </c>
      <c r="H2267" t="s">
        <v>47</v>
      </c>
      <c r="I2267" t="s">
        <v>47</v>
      </c>
      <c r="J2267" t="s">
        <v>64</v>
      </c>
      <c r="L2267" t="s">
        <v>50</v>
      </c>
      <c r="M2267" t="s">
        <v>65</v>
      </c>
      <c r="N2267">
        <v>24</v>
      </c>
      <c r="O2267" t="s">
        <v>48</v>
      </c>
      <c r="P2267" t="s">
        <v>66</v>
      </c>
      <c r="Q2267" t="s">
        <v>317</v>
      </c>
      <c r="V2267" t="s">
        <v>48</v>
      </c>
      <c r="W2267" t="s">
        <v>54</v>
      </c>
      <c r="X2267" t="s">
        <v>106</v>
      </c>
      <c r="Y2267" t="s">
        <v>54</v>
      </c>
      <c r="Z2267" t="s">
        <v>2982</v>
      </c>
      <c r="AA2267" t="s">
        <v>54</v>
      </c>
      <c r="AB2267" t="s">
        <v>57</v>
      </c>
      <c r="AC2267" t="s">
        <v>2983</v>
      </c>
      <c r="AH2267">
        <f t="shared" si="385"/>
        <v>0</v>
      </c>
      <c r="AI2267">
        <f t="shared" si="386"/>
        <v>1</v>
      </c>
      <c r="AJ2267" t="str">
        <f t="shared" si="387"/>
        <v/>
      </c>
      <c r="AK2267">
        <v>1</v>
      </c>
      <c r="AL2267" s="8">
        <f t="shared" si="388"/>
        <v>24</v>
      </c>
      <c r="AM2267" s="8">
        <f t="shared" si="389"/>
        <v>8.3333333333333329E-2</v>
      </c>
      <c r="AN2267" s="8">
        <f t="shared" si="390"/>
        <v>18.649999999999999</v>
      </c>
      <c r="AO2267" s="8">
        <f>Table1[[#This Row],[L1 Worked Time]]+Table1[[#This Row],[Idle Time]]+Table1[[#This Row],[L1 Pend Time]]</f>
        <v>42.733333333333334</v>
      </c>
      <c r="AP2267" s="1" t="str">
        <f t="shared" si="391"/>
        <v>Fri</v>
      </c>
      <c r="AQ2267" s="6">
        <f>INT(Table1[[#This Row],[Create Date]])</f>
        <v>45072</v>
      </c>
      <c r="AR2267" s="2">
        <f t="shared" si="392"/>
        <v>45072</v>
      </c>
      <c r="AS2267" s="1" t="str">
        <f t="shared" si="393"/>
        <v>01:50:11</v>
      </c>
      <c r="AT2267" s="1" t="str">
        <f t="shared" si="394"/>
        <v>Week-4</v>
      </c>
      <c r="AU2267" s="3">
        <f t="shared" si="395"/>
        <v>4.1666666666666664E-2</v>
      </c>
      <c r="AW2267">
        <v>8.3333333333333329E-2</v>
      </c>
      <c r="AX2267">
        <v>24</v>
      </c>
      <c r="AY2267">
        <v>18.649999999999999</v>
      </c>
    </row>
    <row r="2268" spans="1:51" x14ac:dyDescent="0.25">
      <c r="A2268">
        <v>10434</v>
      </c>
      <c r="B2268" t="s">
        <v>346</v>
      </c>
      <c r="C2268" t="s">
        <v>60</v>
      </c>
      <c r="D2268" t="s">
        <v>43</v>
      </c>
      <c r="E2268" t="s">
        <v>2921</v>
      </c>
      <c r="F2268" t="s">
        <v>2922</v>
      </c>
      <c r="G2268" t="s">
        <v>120</v>
      </c>
      <c r="H2268" t="s">
        <v>63</v>
      </c>
      <c r="I2268" t="s">
        <v>63</v>
      </c>
      <c r="J2268" t="s">
        <v>392</v>
      </c>
      <c r="K2268" t="s">
        <v>2923</v>
      </c>
      <c r="L2268" t="s">
        <v>50</v>
      </c>
      <c r="M2268" t="s">
        <v>122</v>
      </c>
      <c r="N2268">
        <v>12</v>
      </c>
      <c r="O2268" t="s">
        <v>48</v>
      </c>
      <c r="P2268" t="s">
        <v>52</v>
      </c>
      <c r="T2268" t="s">
        <v>105</v>
      </c>
      <c r="V2268" t="s">
        <v>48</v>
      </c>
      <c r="W2268" t="s">
        <v>54</v>
      </c>
      <c r="X2268" t="s">
        <v>55</v>
      </c>
      <c r="Y2268" t="s">
        <v>54</v>
      </c>
      <c r="Z2268" t="s">
        <v>2924</v>
      </c>
      <c r="AA2268" t="s">
        <v>54</v>
      </c>
      <c r="AB2268" t="s">
        <v>57</v>
      </c>
      <c r="AC2268" t="s">
        <v>2925</v>
      </c>
      <c r="AH2268">
        <f t="shared" si="385"/>
        <v>0</v>
      </c>
      <c r="AI2268">
        <f t="shared" si="386"/>
        <v>1</v>
      </c>
      <c r="AJ2268" t="str">
        <f t="shared" si="387"/>
        <v/>
      </c>
      <c r="AK2268">
        <v>1</v>
      </c>
      <c r="AL2268" s="8">
        <f t="shared" si="388"/>
        <v>12</v>
      </c>
      <c r="AM2268" s="8">
        <f t="shared" si="389"/>
        <v>0.15000000000000002</v>
      </c>
      <c r="AN2268" s="8">
        <f t="shared" si="390"/>
        <v>45.516666666666666</v>
      </c>
      <c r="AO2268" s="8">
        <f>Table1[[#This Row],[L1 Worked Time]]+Table1[[#This Row],[Idle Time]]+Table1[[#This Row],[L1 Pend Time]]</f>
        <v>57.666666666666664</v>
      </c>
      <c r="AP2268" s="1" t="str">
        <f t="shared" si="391"/>
        <v>Sat</v>
      </c>
      <c r="AQ2268" s="6">
        <f>INT(Table1[[#This Row],[Create Date]])</f>
        <v>45073</v>
      </c>
      <c r="AR2268" s="2">
        <f t="shared" si="392"/>
        <v>45073</v>
      </c>
      <c r="AS2268" s="1" t="str">
        <f t="shared" si="393"/>
        <v>21:40:05</v>
      </c>
      <c r="AT2268" s="1" t="str">
        <f t="shared" si="394"/>
        <v>Week-4</v>
      </c>
      <c r="AU2268" s="3">
        <f t="shared" si="395"/>
        <v>0.875</v>
      </c>
      <c r="AW2268">
        <v>0.15000000000000002</v>
      </c>
      <c r="AX2268">
        <v>12</v>
      </c>
      <c r="AY2268">
        <v>45.516666666666666</v>
      </c>
    </row>
    <row r="2269" spans="1:51" x14ac:dyDescent="0.25">
      <c r="A2269">
        <v>10433</v>
      </c>
      <c r="B2269" t="s">
        <v>59</v>
      </c>
      <c r="C2269" t="s">
        <v>164</v>
      </c>
      <c r="D2269" t="s">
        <v>43</v>
      </c>
      <c r="E2269" t="s">
        <v>1842</v>
      </c>
      <c r="F2269" t="s">
        <v>2926</v>
      </c>
      <c r="G2269" t="s">
        <v>77</v>
      </c>
      <c r="H2269" t="s">
        <v>63</v>
      </c>
      <c r="I2269" t="s">
        <v>63</v>
      </c>
      <c r="J2269" t="s">
        <v>48</v>
      </c>
      <c r="K2269" t="s">
        <v>1844</v>
      </c>
      <c r="L2269" t="s">
        <v>50</v>
      </c>
      <c r="M2269" t="s">
        <v>122</v>
      </c>
      <c r="N2269">
        <v>54</v>
      </c>
      <c r="O2269" t="s">
        <v>48</v>
      </c>
      <c r="P2269" t="s">
        <v>52</v>
      </c>
      <c r="T2269" t="s">
        <v>105</v>
      </c>
      <c r="V2269" t="s">
        <v>48</v>
      </c>
      <c r="W2269" t="s">
        <v>54</v>
      </c>
      <c r="X2269" t="s">
        <v>78</v>
      </c>
      <c r="Y2269" t="s">
        <v>54</v>
      </c>
      <c r="Z2269" t="s">
        <v>1350</v>
      </c>
      <c r="AA2269" t="s">
        <v>54</v>
      </c>
      <c r="AB2269" t="s">
        <v>57</v>
      </c>
      <c r="AC2269" t="s">
        <v>57</v>
      </c>
      <c r="AH2269">
        <f t="shared" si="385"/>
        <v>0</v>
      </c>
      <c r="AI2269">
        <f t="shared" si="386"/>
        <v>1</v>
      </c>
      <c r="AJ2269" t="str">
        <f t="shared" si="387"/>
        <v/>
      </c>
      <c r="AK2269">
        <v>1</v>
      </c>
      <c r="AL2269" s="8">
        <f t="shared" si="388"/>
        <v>54</v>
      </c>
      <c r="AM2269" s="8">
        <f t="shared" si="389"/>
        <v>0.13333333333333333</v>
      </c>
      <c r="AN2269" s="8">
        <f t="shared" si="390"/>
        <v>1.6666666666666666E-2</v>
      </c>
      <c r="AO2269" s="8">
        <f>Table1[[#This Row],[L1 Worked Time]]+Table1[[#This Row],[Idle Time]]+Table1[[#This Row],[L1 Pend Time]]</f>
        <v>54.15</v>
      </c>
      <c r="AP2269" s="1" t="str">
        <f t="shared" si="391"/>
        <v>Sat</v>
      </c>
      <c r="AQ2269" s="6">
        <f>INT(Table1[[#This Row],[Create Date]])</f>
        <v>45073</v>
      </c>
      <c r="AR2269" s="2">
        <f t="shared" si="392"/>
        <v>45073</v>
      </c>
      <c r="AS2269" s="1" t="str">
        <f t="shared" si="393"/>
        <v>11:40:02</v>
      </c>
      <c r="AT2269" s="1" t="str">
        <f t="shared" si="394"/>
        <v>Week-4</v>
      </c>
      <c r="AU2269" s="3">
        <f t="shared" si="395"/>
        <v>0.45833333333333331</v>
      </c>
      <c r="AW2269">
        <v>0.13333333333333333</v>
      </c>
      <c r="AX2269">
        <v>54</v>
      </c>
      <c r="AY2269">
        <v>1.6666666666666666E-2</v>
      </c>
    </row>
    <row r="2270" spans="1:51" x14ac:dyDescent="0.25">
      <c r="A2270">
        <v>10432</v>
      </c>
      <c r="B2270" t="s">
        <v>41</v>
      </c>
      <c r="C2270" t="s">
        <v>399</v>
      </c>
      <c r="D2270" t="s">
        <v>43</v>
      </c>
      <c r="E2270" t="s">
        <v>213</v>
      </c>
      <c r="F2270" t="s">
        <v>2927</v>
      </c>
      <c r="G2270" t="s">
        <v>129</v>
      </c>
      <c r="H2270" t="s">
        <v>47</v>
      </c>
      <c r="I2270" t="s">
        <v>47</v>
      </c>
      <c r="J2270" t="s">
        <v>112</v>
      </c>
      <c r="K2270" t="s">
        <v>215</v>
      </c>
      <c r="L2270" t="s">
        <v>50</v>
      </c>
      <c r="M2270" t="s">
        <v>682</v>
      </c>
      <c r="N2270">
        <v>50</v>
      </c>
      <c r="O2270" t="s">
        <v>48</v>
      </c>
      <c r="P2270" t="s">
        <v>52</v>
      </c>
      <c r="T2270" t="s">
        <v>105</v>
      </c>
      <c r="V2270" t="s">
        <v>48</v>
      </c>
      <c r="W2270" t="s">
        <v>54</v>
      </c>
      <c r="X2270" t="s">
        <v>55</v>
      </c>
      <c r="Y2270" t="s">
        <v>54</v>
      </c>
      <c r="Z2270" t="s">
        <v>2928</v>
      </c>
      <c r="AA2270" t="s">
        <v>54</v>
      </c>
      <c r="AB2270" t="s">
        <v>57</v>
      </c>
      <c r="AC2270" t="s">
        <v>2929</v>
      </c>
      <c r="AH2270">
        <f t="shared" si="385"/>
        <v>0</v>
      </c>
      <c r="AI2270">
        <f t="shared" si="386"/>
        <v>1</v>
      </c>
      <c r="AJ2270" t="str">
        <f t="shared" si="387"/>
        <v/>
      </c>
      <c r="AK2270">
        <v>1</v>
      </c>
      <c r="AL2270" s="8">
        <f t="shared" si="388"/>
        <v>50</v>
      </c>
      <c r="AM2270" s="8">
        <f t="shared" si="389"/>
        <v>0.15000000000000002</v>
      </c>
      <c r="AN2270" s="8">
        <f t="shared" si="390"/>
        <v>2.2999999999999998</v>
      </c>
      <c r="AO2270" s="8">
        <f>Table1[[#This Row],[L1 Worked Time]]+Table1[[#This Row],[Idle Time]]+Table1[[#This Row],[L1 Pend Time]]</f>
        <v>52.449999999999996</v>
      </c>
      <c r="AP2270" s="1" t="str">
        <f t="shared" si="391"/>
        <v>Sat</v>
      </c>
      <c r="AQ2270" s="6">
        <f>INT(Table1[[#This Row],[Create Date]])</f>
        <v>45073</v>
      </c>
      <c r="AR2270" s="2">
        <f t="shared" si="392"/>
        <v>45073</v>
      </c>
      <c r="AS2270" s="1" t="str">
        <f t="shared" si="393"/>
        <v>06:40:02</v>
      </c>
      <c r="AT2270" s="1" t="str">
        <f t="shared" si="394"/>
        <v>Week-4</v>
      </c>
      <c r="AU2270" s="3">
        <f t="shared" si="395"/>
        <v>0.25</v>
      </c>
      <c r="AW2270">
        <v>0.15000000000000002</v>
      </c>
      <c r="AX2270">
        <v>50</v>
      </c>
      <c r="AY2270">
        <v>2.2999999999999998</v>
      </c>
    </row>
    <row r="2271" spans="1:51" x14ac:dyDescent="0.25">
      <c r="A2271">
        <v>10431</v>
      </c>
      <c r="B2271" t="s">
        <v>59</v>
      </c>
      <c r="C2271" t="s">
        <v>109</v>
      </c>
      <c r="D2271" t="s">
        <v>43</v>
      </c>
      <c r="E2271" t="s">
        <v>2930</v>
      </c>
      <c r="F2271" t="s">
        <v>2931</v>
      </c>
      <c r="G2271" t="s">
        <v>129</v>
      </c>
      <c r="H2271" t="s">
        <v>63</v>
      </c>
      <c r="I2271" t="s">
        <v>63</v>
      </c>
      <c r="J2271" t="s">
        <v>64</v>
      </c>
      <c r="L2271" t="s">
        <v>50</v>
      </c>
      <c r="M2271" t="s">
        <v>65</v>
      </c>
      <c r="N2271">
        <v>41</v>
      </c>
      <c r="O2271" t="s">
        <v>48</v>
      </c>
      <c r="P2271" t="s">
        <v>66</v>
      </c>
      <c r="Q2271" t="s">
        <v>67</v>
      </c>
      <c r="V2271" t="s">
        <v>48</v>
      </c>
      <c r="W2271" t="s">
        <v>54</v>
      </c>
      <c r="X2271" t="s">
        <v>55</v>
      </c>
      <c r="Y2271" t="s">
        <v>54</v>
      </c>
      <c r="Z2271" t="s">
        <v>2932</v>
      </c>
      <c r="AA2271" t="s">
        <v>54</v>
      </c>
      <c r="AB2271" t="s">
        <v>57</v>
      </c>
      <c r="AC2271" t="s">
        <v>2933</v>
      </c>
      <c r="AH2271">
        <f t="shared" si="385"/>
        <v>0</v>
      </c>
      <c r="AI2271">
        <f t="shared" si="386"/>
        <v>1</v>
      </c>
      <c r="AJ2271" t="str">
        <f t="shared" si="387"/>
        <v/>
      </c>
      <c r="AK2271">
        <v>1</v>
      </c>
      <c r="AL2271" s="8">
        <f t="shared" si="388"/>
        <v>41</v>
      </c>
      <c r="AM2271" s="8">
        <f t="shared" si="389"/>
        <v>0.15000000000000002</v>
      </c>
      <c r="AN2271" s="8">
        <f t="shared" si="390"/>
        <v>127.08333333333333</v>
      </c>
      <c r="AO2271" s="8">
        <f>Table1[[#This Row],[L1 Worked Time]]+Table1[[#This Row],[Idle Time]]+Table1[[#This Row],[L1 Pend Time]]</f>
        <v>168.23333333333332</v>
      </c>
      <c r="AP2271" s="1" t="str">
        <f t="shared" si="391"/>
        <v>Sat</v>
      </c>
      <c r="AQ2271" s="6">
        <f>INT(Table1[[#This Row],[Create Date]])</f>
        <v>45073</v>
      </c>
      <c r="AR2271" s="2">
        <f t="shared" si="392"/>
        <v>45073</v>
      </c>
      <c r="AS2271" s="1" t="str">
        <f t="shared" si="393"/>
        <v>04:20:05</v>
      </c>
      <c r="AT2271" s="1" t="str">
        <f t="shared" si="394"/>
        <v>Week-4</v>
      </c>
      <c r="AU2271" s="3">
        <f t="shared" si="395"/>
        <v>0.16666666666666666</v>
      </c>
      <c r="AW2271">
        <v>0.15000000000000002</v>
      </c>
      <c r="AX2271">
        <v>41</v>
      </c>
      <c r="AY2271">
        <v>127.08333333333333</v>
      </c>
    </row>
    <row r="2272" spans="1:51" x14ac:dyDescent="0.25">
      <c r="A2272">
        <v>10442</v>
      </c>
      <c r="B2272" t="s">
        <v>41</v>
      </c>
      <c r="C2272" t="s">
        <v>42</v>
      </c>
      <c r="D2272" t="s">
        <v>43</v>
      </c>
      <c r="E2272" t="s">
        <v>44</v>
      </c>
      <c r="F2272" t="s">
        <v>2901</v>
      </c>
      <c r="G2272" t="s">
        <v>77</v>
      </c>
      <c r="H2272" t="s">
        <v>63</v>
      </c>
      <c r="I2272" t="s">
        <v>47</v>
      </c>
      <c r="J2272" t="s">
        <v>112</v>
      </c>
      <c r="K2272" t="s">
        <v>49</v>
      </c>
      <c r="L2272" t="s">
        <v>50</v>
      </c>
      <c r="M2272" t="s">
        <v>122</v>
      </c>
      <c r="N2272">
        <v>14</v>
      </c>
      <c r="O2272" t="s">
        <v>48</v>
      </c>
      <c r="P2272" t="s">
        <v>52</v>
      </c>
      <c r="T2272" t="s">
        <v>53</v>
      </c>
      <c r="V2272" t="s">
        <v>48</v>
      </c>
      <c r="W2272" t="s">
        <v>54</v>
      </c>
      <c r="X2272" t="s">
        <v>1490</v>
      </c>
      <c r="Y2272" t="s">
        <v>54</v>
      </c>
      <c r="Z2272" t="s">
        <v>2902</v>
      </c>
      <c r="AA2272" t="s">
        <v>54</v>
      </c>
      <c r="AB2272" t="s">
        <v>57</v>
      </c>
      <c r="AC2272" t="s">
        <v>2903</v>
      </c>
      <c r="AH2272">
        <f t="shared" si="385"/>
        <v>0</v>
      </c>
      <c r="AI2272">
        <f t="shared" si="386"/>
        <v>0</v>
      </c>
      <c r="AJ2272">
        <f t="shared" si="387"/>
        <v>1</v>
      </c>
      <c r="AK2272">
        <v>1</v>
      </c>
      <c r="AL2272" s="8">
        <f t="shared" si="388"/>
        <v>14</v>
      </c>
      <c r="AM2272" s="8">
        <f t="shared" si="389"/>
        <v>0.6166666666666667</v>
      </c>
      <c r="AN2272" s="8">
        <f t="shared" si="390"/>
        <v>25.516666666666666</v>
      </c>
      <c r="AO2272" s="8">
        <f>Table1[[#This Row],[L1 Worked Time]]+Table1[[#This Row],[Idle Time]]+Table1[[#This Row],[L1 Pend Time]]</f>
        <v>40.133333333333333</v>
      </c>
      <c r="AP2272" s="1" t="str">
        <f t="shared" si="391"/>
        <v>Sun</v>
      </c>
      <c r="AQ2272" s="6">
        <f>INT(Table1[[#This Row],[Create Date]])</f>
        <v>45074</v>
      </c>
      <c r="AR2272" s="2">
        <f t="shared" si="392"/>
        <v>45074</v>
      </c>
      <c r="AS2272" s="1" t="str">
        <f t="shared" si="393"/>
        <v>13:20:04</v>
      </c>
      <c r="AT2272" s="1" t="str">
        <f t="shared" si="394"/>
        <v>Week-4</v>
      </c>
      <c r="AU2272" s="3">
        <f t="shared" si="395"/>
        <v>0.54166666666666663</v>
      </c>
      <c r="AW2272">
        <v>0.6166666666666667</v>
      </c>
      <c r="AX2272">
        <v>14</v>
      </c>
      <c r="AY2272">
        <v>25.516666666666666</v>
      </c>
    </row>
    <row r="2273" spans="1:51" x14ac:dyDescent="0.25">
      <c r="A2273">
        <v>10441</v>
      </c>
      <c r="B2273" t="s">
        <v>59</v>
      </c>
      <c r="C2273" t="s">
        <v>399</v>
      </c>
      <c r="D2273" t="s">
        <v>43</v>
      </c>
      <c r="E2273" t="s">
        <v>2904</v>
      </c>
      <c r="F2273" t="s">
        <v>2905</v>
      </c>
      <c r="G2273" t="s">
        <v>77</v>
      </c>
      <c r="H2273" t="s">
        <v>63</v>
      </c>
      <c r="I2273" t="s">
        <v>72</v>
      </c>
      <c r="J2273" t="s">
        <v>48</v>
      </c>
      <c r="K2273" t="s">
        <v>130</v>
      </c>
      <c r="L2273" t="s">
        <v>50</v>
      </c>
      <c r="M2273" t="s">
        <v>122</v>
      </c>
      <c r="N2273">
        <v>13</v>
      </c>
      <c r="O2273" t="s">
        <v>48</v>
      </c>
      <c r="P2273" t="s">
        <v>52</v>
      </c>
      <c r="T2273" t="s">
        <v>105</v>
      </c>
      <c r="V2273" t="s">
        <v>48</v>
      </c>
      <c r="W2273" t="s">
        <v>54</v>
      </c>
      <c r="X2273" t="s">
        <v>84</v>
      </c>
      <c r="Y2273" t="s">
        <v>54</v>
      </c>
      <c r="Z2273" t="s">
        <v>1669</v>
      </c>
      <c r="AA2273" t="s">
        <v>54</v>
      </c>
      <c r="AB2273" t="s">
        <v>57</v>
      </c>
      <c r="AC2273" t="s">
        <v>2906</v>
      </c>
      <c r="AH2273">
        <f t="shared" si="385"/>
        <v>0</v>
      </c>
      <c r="AI2273">
        <f t="shared" si="386"/>
        <v>0</v>
      </c>
      <c r="AJ2273">
        <f t="shared" si="387"/>
        <v>1</v>
      </c>
      <c r="AK2273">
        <v>1</v>
      </c>
      <c r="AL2273" s="8">
        <f t="shared" si="388"/>
        <v>12.999999999999998</v>
      </c>
      <c r="AM2273" s="8">
        <f t="shared" si="389"/>
        <v>0.18333333333333332</v>
      </c>
      <c r="AN2273" s="8">
        <f t="shared" si="390"/>
        <v>253.4</v>
      </c>
      <c r="AO2273" s="8">
        <f>Table1[[#This Row],[L1 Worked Time]]+Table1[[#This Row],[Idle Time]]+Table1[[#This Row],[L1 Pend Time]]</f>
        <v>266.58333333333331</v>
      </c>
      <c r="AP2273" s="1" t="str">
        <f t="shared" si="391"/>
        <v>Sun</v>
      </c>
      <c r="AQ2273" s="6">
        <f>INT(Table1[[#This Row],[Create Date]])</f>
        <v>45074</v>
      </c>
      <c r="AR2273" s="2">
        <f t="shared" si="392"/>
        <v>45074</v>
      </c>
      <c r="AS2273" s="1" t="str">
        <f t="shared" si="393"/>
        <v>11:30:07</v>
      </c>
      <c r="AT2273" s="1" t="str">
        <f t="shared" si="394"/>
        <v>Week-4</v>
      </c>
      <c r="AU2273" s="3">
        <f t="shared" si="395"/>
        <v>0.45833333333333331</v>
      </c>
      <c r="AW2273">
        <v>0.18333333333333332</v>
      </c>
      <c r="AX2273">
        <v>12.999999999999998</v>
      </c>
      <c r="AY2273">
        <v>253.4</v>
      </c>
    </row>
    <row r="2274" spans="1:51" x14ac:dyDescent="0.25">
      <c r="A2274">
        <v>10440</v>
      </c>
      <c r="B2274" t="s">
        <v>59</v>
      </c>
      <c r="C2274" t="s">
        <v>399</v>
      </c>
      <c r="D2274" t="s">
        <v>43</v>
      </c>
      <c r="E2274" t="s">
        <v>2904</v>
      </c>
      <c r="F2274" t="s">
        <v>2907</v>
      </c>
      <c r="G2274" t="s">
        <v>77</v>
      </c>
      <c r="H2274" t="s">
        <v>63</v>
      </c>
      <c r="I2274" t="s">
        <v>72</v>
      </c>
      <c r="J2274" t="s">
        <v>48</v>
      </c>
      <c r="K2274" t="s">
        <v>130</v>
      </c>
      <c r="L2274" t="s">
        <v>50</v>
      </c>
      <c r="M2274" t="s">
        <v>122</v>
      </c>
      <c r="N2274">
        <v>13</v>
      </c>
      <c r="O2274" t="s">
        <v>48</v>
      </c>
      <c r="P2274" t="s">
        <v>52</v>
      </c>
      <c r="T2274" t="s">
        <v>105</v>
      </c>
      <c r="V2274" t="s">
        <v>48</v>
      </c>
      <c r="W2274" t="s">
        <v>54</v>
      </c>
      <c r="X2274" t="s">
        <v>106</v>
      </c>
      <c r="Y2274" t="s">
        <v>54</v>
      </c>
      <c r="Z2274" t="s">
        <v>2908</v>
      </c>
      <c r="AA2274" t="s">
        <v>54</v>
      </c>
      <c r="AB2274" t="s">
        <v>57</v>
      </c>
      <c r="AC2274" t="s">
        <v>2909</v>
      </c>
      <c r="AH2274">
        <f t="shared" si="385"/>
        <v>0</v>
      </c>
      <c r="AI2274">
        <f t="shared" si="386"/>
        <v>0</v>
      </c>
      <c r="AJ2274">
        <f t="shared" si="387"/>
        <v>1</v>
      </c>
      <c r="AK2274">
        <v>1</v>
      </c>
      <c r="AL2274" s="8">
        <f t="shared" si="388"/>
        <v>12.999999999999998</v>
      </c>
      <c r="AM2274" s="8">
        <f t="shared" si="389"/>
        <v>8.3333333333333329E-2</v>
      </c>
      <c r="AN2274" s="8">
        <f t="shared" si="390"/>
        <v>200.26666666666665</v>
      </c>
      <c r="AO2274" s="8">
        <f>Table1[[#This Row],[L1 Worked Time]]+Table1[[#This Row],[Idle Time]]+Table1[[#This Row],[L1 Pend Time]]</f>
        <v>213.35</v>
      </c>
      <c r="AP2274" s="1" t="str">
        <f t="shared" si="391"/>
        <v>Sun</v>
      </c>
      <c r="AQ2274" s="6">
        <f>INT(Table1[[#This Row],[Create Date]])</f>
        <v>45074</v>
      </c>
      <c r="AR2274" s="2">
        <f t="shared" si="392"/>
        <v>45074</v>
      </c>
      <c r="AS2274" s="1" t="str">
        <f t="shared" si="393"/>
        <v>11:30:06</v>
      </c>
      <c r="AT2274" s="1" t="str">
        <f t="shared" si="394"/>
        <v>Week-4</v>
      </c>
      <c r="AU2274" s="3">
        <f t="shared" si="395"/>
        <v>0.45833333333333331</v>
      </c>
      <c r="AW2274">
        <v>8.3333333333333329E-2</v>
      </c>
      <c r="AX2274">
        <v>12.999999999999998</v>
      </c>
      <c r="AY2274">
        <v>200.26666666666665</v>
      </c>
    </row>
    <row r="2275" spans="1:51" x14ac:dyDescent="0.25">
      <c r="A2275">
        <v>10439</v>
      </c>
      <c r="B2275" t="s">
        <v>59</v>
      </c>
      <c r="C2275" t="s">
        <v>399</v>
      </c>
      <c r="D2275" t="s">
        <v>43</v>
      </c>
      <c r="E2275" t="s">
        <v>2904</v>
      </c>
      <c r="F2275" t="s">
        <v>2910</v>
      </c>
      <c r="G2275" t="s">
        <v>77</v>
      </c>
      <c r="H2275" t="s">
        <v>63</v>
      </c>
      <c r="I2275" t="s">
        <v>72</v>
      </c>
      <c r="J2275" t="s">
        <v>48</v>
      </c>
      <c r="K2275" t="s">
        <v>130</v>
      </c>
      <c r="L2275" t="s">
        <v>50</v>
      </c>
      <c r="M2275" t="s">
        <v>122</v>
      </c>
      <c r="N2275">
        <v>16</v>
      </c>
      <c r="O2275" t="s">
        <v>48</v>
      </c>
      <c r="P2275" t="s">
        <v>52</v>
      </c>
      <c r="T2275" t="s">
        <v>105</v>
      </c>
      <c r="V2275" t="s">
        <v>48</v>
      </c>
      <c r="W2275" t="s">
        <v>54</v>
      </c>
      <c r="X2275" t="s">
        <v>142</v>
      </c>
      <c r="Y2275" t="s">
        <v>54</v>
      </c>
      <c r="Z2275" t="s">
        <v>2911</v>
      </c>
      <c r="AA2275" t="s">
        <v>54</v>
      </c>
      <c r="AB2275" t="s">
        <v>57</v>
      </c>
      <c r="AC2275" t="s">
        <v>2912</v>
      </c>
      <c r="AH2275">
        <f t="shared" si="385"/>
        <v>0</v>
      </c>
      <c r="AI2275">
        <f t="shared" si="386"/>
        <v>0</v>
      </c>
      <c r="AJ2275">
        <f t="shared" si="387"/>
        <v>1</v>
      </c>
      <c r="AK2275">
        <v>1</v>
      </c>
      <c r="AL2275" s="8">
        <f t="shared" si="388"/>
        <v>16</v>
      </c>
      <c r="AM2275" s="8">
        <f t="shared" si="389"/>
        <v>0.1</v>
      </c>
      <c r="AN2275" s="8">
        <f t="shared" si="390"/>
        <v>169.20000000000002</v>
      </c>
      <c r="AO2275" s="8">
        <f>Table1[[#This Row],[L1 Worked Time]]+Table1[[#This Row],[Idle Time]]+Table1[[#This Row],[L1 Pend Time]]</f>
        <v>185.3</v>
      </c>
      <c r="AP2275" s="1" t="str">
        <f t="shared" si="391"/>
        <v>Sun</v>
      </c>
      <c r="AQ2275" s="6">
        <f>INT(Table1[[#This Row],[Create Date]])</f>
        <v>45074</v>
      </c>
      <c r="AR2275" s="2">
        <f t="shared" si="392"/>
        <v>45074</v>
      </c>
      <c r="AS2275" s="1" t="str">
        <f t="shared" si="393"/>
        <v>11:30:04</v>
      </c>
      <c r="AT2275" s="1" t="str">
        <f t="shared" si="394"/>
        <v>Week-4</v>
      </c>
      <c r="AU2275" s="3">
        <f t="shared" si="395"/>
        <v>0.45833333333333331</v>
      </c>
      <c r="AW2275">
        <v>0.1</v>
      </c>
      <c r="AX2275">
        <v>16</v>
      </c>
      <c r="AY2275">
        <v>169.20000000000002</v>
      </c>
    </row>
    <row r="2276" spans="1:51" x14ac:dyDescent="0.25">
      <c r="A2276">
        <v>10438</v>
      </c>
      <c r="B2276" t="s">
        <v>59</v>
      </c>
      <c r="C2276" t="s">
        <v>399</v>
      </c>
      <c r="D2276" t="s">
        <v>43</v>
      </c>
      <c r="E2276" t="s">
        <v>2904</v>
      </c>
      <c r="F2276" t="s">
        <v>2913</v>
      </c>
      <c r="G2276" t="s">
        <v>77</v>
      </c>
      <c r="H2276" t="s">
        <v>63</v>
      </c>
      <c r="I2276" t="s">
        <v>72</v>
      </c>
      <c r="J2276" t="s">
        <v>48</v>
      </c>
      <c r="K2276" t="s">
        <v>130</v>
      </c>
      <c r="L2276" t="s">
        <v>50</v>
      </c>
      <c r="M2276" t="s">
        <v>122</v>
      </c>
      <c r="N2276">
        <v>36</v>
      </c>
      <c r="O2276" t="s">
        <v>48</v>
      </c>
      <c r="P2276" t="s">
        <v>52</v>
      </c>
      <c r="T2276" t="s">
        <v>105</v>
      </c>
      <c r="V2276" t="s">
        <v>48</v>
      </c>
      <c r="W2276" t="s">
        <v>54</v>
      </c>
      <c r="X2276" t="s">
        <v>106</v>
      </c>
      <c r="Y2276" t="s">
        <v>54</v>
      </c>
      <c r="Z2276" t="s">
        <v>2675</v>
      </c>
      <c r="AA2276" t="s">
        <v>54</v>
      </c>
      <c r="AB2276" t="s">
        <v>57</v>
      </c>
      <c r="AC2276" t="s">
        <v>2914</v>
      </c>
      <c r="AH2276">
        <f t="shared" si="385"/>
        <v>0</v>
      </c>
      <c r="AI2276">
        <f t="shared" si="386"/>
        <v>0</v>
      </c>
      <c r="AJ2276">
        <f t="shared" si="387"/>
        <v>1</v>
      </c>
      <c r="AK2276">
        <v>1</v>
      </c>
      <c r="AL2276" s="8">
        <f t="shared" si="388"/>
        <v>36</v>
      </c>
      <c r="AM2276" s="8">
        <f t="shared" si="389"/>
        <v>8.3333333333333329E-2</v>
      </c>
      <c r="AN2276" s="8">
        <f t="shared" si="390"/>
        <v>74.150000000000006</v>
      </c>
      <c r="AO2276" s="8">
        <f>Table1[[#This Row],[L1 Worked Time]]+Table1[[#This Row],[Idle Time]]+Table1[[#This Row],[L1 Pend Time]]</f>
        <v>110.23333333333335</v>
      </c>
      <c r="AP2276" s="1" t="str">
        <f t="shared" si="391"/>
        <v>Sun</v>
      </c>
      <c r="AQ2276" s="6">
        <f>INT(Table1[[#This Row],[Create Date]])</f>
        <v>45074</v>
      </c>
      <c r="AR2276" s="2">
        <f t="shared" si="392"/>
        <v>45074</v>
      </c>
      <c r="AS2276" s="1" t="str">
        <f t="shared" si="393"/>
        <v>11:30:03</v>
      </c>
      <c r="AT2276" s="1" t="str">
        <f t="shared" si="394"/>
        <v>Week-4</v>
      </c>
      <c r="AU2276" s="3">
        <f t="shared" si="395"/>
        <v>0.45833333333333331</v>
      </c>
      <c r="AW2276">
        <v>8.3333333333333329E-2</v>
      </c>
      <c r="AX2276">
        <v>36</v>
      </c>
      <c r="AY2276">
        <v>74.150000000000006</v>
      </c>
    </row>
    <row r="2277" spans="1:51" x14ac:dyDescent="0.25">
      <c r="A2277">
        <v>10437</v>
      </c>
      <c r="B2277" t="s">
        <v>41</v>
      </c>
      <c r="C2277" t="s">
        <v>109</v>
      </c>
      <c r="D2277" t="s">
        <v>43</v>
      </c>
      <c r="E2277" t="s">
        <v>1919</v>
      </c>
      <c r="F2277" t="s">
        <v>2915</v>
      </c>
      <c r="G2277" t="s">
        <v>77</v>
      </c>
      <c r="H2277" t="s">
        <v>47</v>
      </c>
      <c r="I2277" t="s">
        <v>47</v>
      </c>
      <c r="J2277" t="s">
        <v>112</v>
      </c>
      <c r="K2277" t="s">
        <v>1178</v>
      </c>
      <c r="L2277" t="s">
        <v>50</v>
      </c>
      <c r="M2277" t="s">
        <v>114</v>
      </c>
      <c r="N2277">
        <v>39</v>
      </c>
      <c r="O2277" t="s">
        <v>48</v>
      </c>
      <c r="P2277" t="s">
        <v>52</v>
      </c>
      <c r="T2277" t="s">
        <v>105</v>
      </c>
      <c r="V2277" t="s">
        <v>48</v>
      </c>
      <c r="W2277" t="s">
        <v>54</v>
      </c>
      <c r="X2277" t="s">
        <v>106</v>
      </c>
      <c r="Y2277" t="s">
        <v>54</v>
      </c>
      <c r="Z2277" t="s">
        <v>2916</v>
      </c>
      <c r="AA2277" t="s">
        <v>54</v>
      </c>
      <c r="AB2277" t="s">
        <v>57</v>
      </c>
      <c r="AC2277" t="s">
        <v>2917</v>
      </c>
      <c r="AH2277">
        <f t="shared" si="385"/>
        <v>0</v>
      </c>
      <c r="AI2277">
        <f t="shared" si="386"/>
        <v>1</v>
      </c>
      <c r="AJ2277" t="str">
        <f t="shared" si="387"/>
        <v/>
      </c>
      <c r="AK2277">
        <v>1</v>
      </c>
      <c r="AL2277" s="8">
        <f t="shared" si="388"/>
        <v>39</v>
      </c>
      <c r="AM2277" s="8">
        <f t="shared" si="389"/>
        <v>8.3333333333333329E-2</v>
      </c>
      <c r="AN2277" s="8">
        <f t="shared" si="390"/>
        <v>77.966666666666654</v>
      </c>
      <c r="AO2277" s="8">
        <f>Table1[[#This Row],[L1 Worked Time]]+Table1[[#This Row],[Idle Time]]+Table1[[#This Row],[L1 Pend Time]]</f>
        <v>117.04999999999998</v>
      </c>
      <c r="AP2277" s="1" t="str">
        <f t="shared" si="391"/>
        <v>Sun</v>
      </c>
      <c r="AQ2277" s="6">
        <f>INT(Table1[[#This Row],[Create Date]])</f>
        <v>45074</v>
      </c>
      <c r="AR2277" s="2">
        <f t="shared" si="392"/>
        <v>45074</v>
      </c>
      <c r="AS2277" s="1" t="str">
        <f t="shared" si="393"/>
        <v>10:40:03</v>
      </c>
      <c r="AT2277" s="1" t="str">
        <f t="shared" si="394"/>
        <v>Week-4</v>
      </c>
      <c r="AU2277" s="3">
        <f t="shared" si="395"/>
        <v>0.41666666666666663</v>
      </c>
      <c r="AW2277">
        <v>8.3333333333333329E-2</v>
      </c>
      <c r="AX2277">
        <v>39</v>
      </c>
      <c r="AY2277">
        <v>77.966666666666654</v>
      </c>
    </row>
    <row r="2278" spans="1:51" x14ac:dyDescent="0.25">
      <c r="A2278">
        <v>10436</v>
      </c>
      <c r="B2278" t="s">
        <v>59</v>
      </c>
      <c r="C2278" t="s">
        <v>109</v>
      </c>
      <c r="D2278" t="s">
        <v>43</v>
      </c>
      <c r="E2278" t="s">
        <v>273</v>
      </c>
      <c r="F2278" t="s">
        <v>2918</v>
      </c>
      <c r="G2278" t="s">
        <v>77</v>
      </c>
      <c r="H2278" t="s">
        <v>72</v>
      </c>
      <c r="I2278" t="s">
        <v>72</v>
      </c>
      <c r="J2278" t="s">
        <v>64</v>
      </c>
      <c r="L2278" t="s">
        <v>50</v>
      </c>
      <c r="M2278" t="s">
        <v>65</v>
      </c>
      <c r="N2278">
        <v>27</v>
      </c>
      <c r="O2278" t="s">
        <v>48</v>
      </c>
      <c r="P2278" t="s">
        <v>66</v>
      </c>
      <c r="Q2278" t="s">
        <v>73</v>
      </c>
      <c r="V2278" t="s">
        <v>48</v>
      </c>
      <c r="W2278" t="s">
        <v>54</v>
      </c>
      <c r="X2278" t="s">
        <v>142</v>
      </c>
      <c r="Y2278" t="s">
        <v>54</v>
      </c>
      <c r="Z2278" t="s">
        <v>1220</v>
      </c>
      <c r="AA2278" t="s">
        <v>54</v>
      </c>
      <c r="AB2278" t="s">
        <v>57</v>
      </c>
      <c r="AC2278" t="s">
        <v>2919</v>
      </c>
      <c r="AH2278">
        <f t="shared" si="385"/>
        <v>0</v>
      </c>
      <c r="AI2278">
        <f t="shared" si="386"/>
        <v>1</v>
      </c>
      <c r="AJ2278" t="str">
        <f t="shared" si="387"/>
        <v/>
      </c>
      <c r="AK2278">
        <v>1</v>
      </c>
      <c r="AL2278" s="8">
        <f t="shared" si="388"/>
        <v>27</v>
      </c>
      <c r="AM2278" s="8">
        <f t="shared" si="389"/>
        <v>0.1</v>
      </c>
      <c r="AN2278" s="8">
        <f t="shared" si="390"/>
        <v>70.316666666666663</v>
      </c>
      <c r="AO2278" s="8">
        <f>Table1[[#This Row],[L1 Worked Time]]+Table1[[#This Row],[Idle Time]]+Table1[[#This Row],[L1 Pend Time]]</f>
        <v>97.416666666666657</v>
      </c>
      <c r="AP2278" s="1" t="str">
        <f t="shared" si="391"/>
        <v>Sun</v>
      </c>
      <c r="AQ2278" s="6">
        <f>INT(Table1[[#This Row],[Create Date]])</f>
        <v>45074</v>
      </c>
      <c r="AR2278" s="2">
        <f t="shared" si="392"/>
        <v>45074</v>
      </c>
      <c r="AS2278" s="1" t="str">
        <f t="shared" si="393"/>
        <v>09:30:08</v>
      </c>
      <c r="AT2278" s="1" t="str">
        <f t="shared" si="394"/>
        <v>Week-4</v>
      </c>
      <c r="AU2278" s="3">
        <f t="shared" si="395"/>
        <v>0.375</v>
      </c>
      <c r="AW2278">
        <v>0.1</v>
      </c>
      <c r="AX2278">
        <v>27</v>
      </c>
      <c r="AY2278">
        <v>70.316666666666663</v>
      </c>
    </row>
    <row r="2279" spans="1:51" x14ac:dyDescent="0.25">
      <c r="A2279">
        <v>10435</v>
      </c>
      <c r="B2279" t="s">
        <v>41</v>
      </c>
      <c r="C2279" t="s">
        <v>60</v>
      </c>
      <c r="D2279" t="s">
        <v>43</v>
      </c>
      <c r="E2279" t="s">
        <v>1146</v>
      </c>
      <c r="F2279" t="s">
        <v>2920</v>
      </c>
      <c r="G2279" t="s">
        <v>77</v>
      </c>
      <c r="H2279" t="s">
        <v>47</v>
      </c>
      <c r="I2279" t="s">
        <v>47</v>
      </c>
      <c r="J2279" t="s">
        <v>112</v>
      </c>
      <c r="K2279" t="s">
        <v>258</v>
      </c>
      <c r="L2279" t="s">
        <v>50</v>
      </c>
      <c r="M2279" t="s">
        <v>65</v>
      </c>
      <c r="N2279">
        <v>88</v>
      </c>
      <c r="O2279" t="s">
        <v>48</v>
      </c>
      <c r="P2279" t="s">
        <v>251</v>
      </c>
      <c r="S2279" t="s">
        <v>252</v>
      </c>
      <c r="V2279" t="s">
        <v>48</v>
      </c>
      <c r="W2279" t="s">
        <v>54</v>
      </c>
      <c r="X2279" t="s">
        <v>78</v>
      </c>
      <c r="Y2279" t="s">
        <v>54</v>
      </c>
      <c r="Z2279" t="s">
        <v>1633</v>
      </c>
      <c r="AA2279" t="s">
        <v>54</v>
      </c>
      <c r="AB2279" t="s">
        <v>57</v>
      </c>
      <c r="AC2279" t="s">
        <v>57</v>
      </c>
      <c r="AH2279">
        <f t="shared" si="385"/>
        <v>0</v>
      </c>
      <c r="AI2279">
        <f t="shared" si="386"/>
        <v>1</v>
      </c>
      <c r="AJ2279" t="str">
        <f t="shared" si="387"/>
        <v/>
      </c>
      <c r="AK2279">
        <v>1</v>
      </c>
      <c r="AL2279" s="8">
        <f t="shared" si="388"/>
        <v>88</v>
      </c>
      <c r="AM2279" s="8">
        <f t="shared" si="389"/>
        <v>0.13333333333333333</v>
      </c>
      <c r="AN2279" s="8">
        <f t="shared" si="390"/>
        <v>1.6666666666666666E-2</v>
      </c>
      <c r="AO2279" s="8">
        <f>Table1[[#This Row],[L1 Worked Time]]+Table1[[#This Row],[Idle Time]]+Table1[[#This Row],[L1 Pend Time]]</f>
        <v>88.15</v>
      </c>
      <c r="AP2279" s="1" t="str">
        <f t="shared" si="391"/>
        <v>Sun</v>
      </c>
      <c r="AQ2279" s="6">
        <f>INT(Table1[[#This Row],[Create Date]])</f>
        <v>45074</v>
      </c>
      <c r="AR2279" s="2">
        <f t="shared" si="392"/>
        <v>45074</v>
      </c>
      <c r="AS2279" s="1" t="str">
        <f t="shared" si="393"/>
        <v>09:00:03</v>
      </c>
      <c r="AT2279" s="1" t="str">
        <f t="shared" si="394"/>
        <v>Week-4</v>
      </c>
      <c r="AU2279" s="3">
        <f t="shared" si="395"/>
        <v>0.375</v>
      </c>
      <c r="AW2279">
        <v>0.13333333333333333</v>
      </c>
      <c r="AX2279">
        <v>88</v>
      </c>
      <c r="AY2279">
        <v>1.6666666666666666E-2</v>
      </c>
    </row>
    <row r="2280" spans="1:51" x14ac:dyDescent="0.25">
      <c r="A2280">
        <v>10447</v>
      </c>
      <c r="B2280" t="s">
        <v>59</v>
      </c>
      <c r="C2280" t="s">
        <v>164</v>
      </c>
      <c r="D2280" t="s">
        <v>43</v>
      </c>
      <c r="E2280" t="s">
        <v>2886</v>
      </c>
      <c r="F2280" t="s">
        <v>2887</v>
      </c>
      <c r="G2280" t="s">
        <v>140</v>
      </c>
      <c r="H2280" t="s">
        <v>63</v>
      </c>
      <c r="I2280" t="s">
        <v>72</v>
      </c>
      <c r="J2280" t="s">
        <v>48</v>
      </c>
      <c r="K2280" t="s">
        <v>130</v>
      </c>
      <c r="L2280" t="s">
        <v>50</v>
      </c>
      <c r="M2280" t="s">
        <v>122</v>
      </c>
      <c r="N2280">
        <v>96</v>
      </c>
      <c r="O2280" t="s">
        <v>48</v>
      </c>
      <c r="P2280" t="s">
        <v>52</v>
      </c>
      <c r="T2280" t="s">
        <v>105</v>
      </c>
      <c r="V2280" t="s">
        <v>48</v>
      </c>
      <c r="W2280" t="s">
        <v>54</v>
      </c>
      <c r="X2280" t="s">
        <v>55</v>
      </c>
      <c r="Y2280" t="s">
        <v>54</v>
      </c>
      <c r="Z2280" t="s">
        <v>1161</v>
      </c>
      <c r="AA2280" t="s">
        <v>54</v>
      </c>
      <c r="AB2280" t="s">
        <v>57</v>
      </c>
      <c r="AC2280" t="s">
        <v>2888</v>
      </c>
      <c r="AH2280">
        <f t="shared" si="385"/>
        <v>0</v>
      </c>
      <c r="AI2280">
        <f t="shared" si="386"/>
        <v>0</v>
      </c>
      <c r="AJ2280">
        <f t="shared" si="387"/>
        <v>1</v>
      </c>
      <c r="AK2280">
        <v>1</v>
      </c>
      <c r="AL2280" s="8">
        <f t="shared" si="388"/>
        <v>96</v>
      </c>
      <c r="AM2280" s="8">
        <f t="shared" si="389"/>
        <v>0.15000000000000002</v>
      </c>
      <c r="AN2280" s="8">
        <f t="shared" si="390"/>
        <v>40.700000000000003</v>
      </c>
      <c r="AO2280" s="8">
        <f>Table1[[#This Row],[L1 Worked Time]]+Table1[[#This Row],[Idle Time]]+Table1[[#This Row],[L1 Pend Time]]</f>
        <v>136.85000000000002</v>
      </c>
      <c r="AP2280" s="1" t="str">
        <f t="shared" si="391"/>
        <v>Mon</v>
      </c>
      <c r="AQ2280" s="6">
        <f>INT(Table1[[#This Row],[Create Date]])</f>
        <v>45075</v>
      </c>
      <c r="AR2280" s="2">
        <f t="shared" si="392"/>
        <v>45075</v>
      </c>
      <c r="AS2280" s="1" t="str">
        <f t="shared" si="393"/>
        <v>14:30:03</v>
      </c>
      <c r="AT2280" s="1" t="str">
        <f t="shared" si="394"/>
        <v>Week-5</v>
      </c>
      <c r="AU2280" s="3">
        <f t="shared" si="395"/>
        <v>0.58333333333333326</v>
      </c>
      <c r="AW2280">
        <v>0.15000000000000002</v>
      </c>
      <c r="AX2280">
        <v>96</v>
      </c>
      <c r="AY2280">
        <v>40.700000000000003</v>
      </c>
    </row>
    <row r="2281" spans="1:51" x14ac:dyDescent="0.25">
      <c r="A2281">
        <v>10446</v>
      </c>
      <c r="B2281" t="s">
        <v>41</v>
      </c>
      <c r="C2281" t="s">
        <v>399</v>
      </c>
      <c r="D2281" t="s">
        <v>43</v>
      </c>
      <c r="E2281" t="s">
        <v>2889</v>
      </c>
      <c r="F2281" t="s">
        <v>2890</v>
      </c>
      <c r="G2281" t="s">
        <v>82</v>
      </c>
      <c r="H2281" t="s">
        <v>47</v>
      </c>
      <c r="I2281" t="s">
        <v>72</v>
      </c>
      <c r="J2281" t="s">
        <v>112</v>
      </c>
      <c r="K2281" t="s">
        <v>2891</v>
      </c>
      <c r="L2281" t="s">
        <v>50</v>
      </c>
      <c r="M2281" t="s">
        <v>122</v>
      </c>
      <c r="N2281">
        <v>105</v>
      </c>
      <c r="O2281" t="s">
        <v>48</v>
      </c>
      <c r="P2281" t="s">
        <v>52</v>
      </c>
      <c r="T2281" t="s">
        <v>105</v>
      </c>
      <c r="V2281" t="s">
        <v>48</v>
      </c>
      <c r="W2281" t="s">
        <v>54</v>
      </c>
      <c r="X2281" t="s">
        <v>89</v>
      </c>
      <c r="Y2281" t="s">
        <v>54</v>
      </c>
      <c r="Z2281" t="s">
        <v>2892</v>
      </c>
      <c r="AA2281" t="s">
        <v>54</v>
      </c>
      <c r="AB2281" t="s">
        <v>57</v>
      </c>
      <c r="AC2281" t="s">
        <v>57</v>
      </c>
      <c r="AH2281">
        <f t="shared" si="385"/>
        <v>0</v>
      </c>
      <c r="AI2281">
        <f t="shared" si="386"/>
        <v>0</v>
      </c>
      <c r="AJ2281">
        <f t="shared" si="387"/>
        <v>1</v>
      </c>
      <c r="AK2281">
        <v>1</v>
      </c>
      <c r="AL2281" s="8">
        <f t="shared" si="388"/>
        <v>105</v>
      </c>
      <c r="AM2281" s="8">
        <f t="shared" si="389"/>
        <v>0.16666666666666666</v>
      </c>
      <c r="AN2281" s="8">
        <f t="shared" si="390"/>
        <v>1.6666666666666666E-2</v>
      </c>
      <c r="AO2281" s="8">
        <f>Table1[[#This Row],[L1 Worked Time]]+Table1[[#This Row],[Idle Time]]+Table1[[#This Row],[L1 Pend Time]]</f>
        <v>105.18333333333334</v>
      </c>
      <c r="AP2281" s="1" t="str">
        <f t="shared" si="391"/>
        <v>Mon</v>
      </c>
      <c r="AQ2281" s="6">
        <f>INT(Table1[[#This Row],[Create Date]])</f>
        <v>45075</v>
      </c>
      <c r="AR2281" s="2">
        <f t="shared" si="392"/>
        <v>45075</v>
      </c>
      <c r="AS2281" s="1" t="str">
        <f t="shared" si="393"/>
        <v>12:40:03</v>
      </c>
      <c r="AT2281" s="1" t="str">
        <f t="shared" si="394"/>
        <v>Week-5</v>
      </c>
      <c r="AU2281" s="3">
        <f t="shared" si="395"/>
        <v>0.5</v>
      </c>
      <c r="AW2281">
        <v>0.16666666666666666</v>
      </c>
      <c r="AX2281">
        <v>105</v>
      </c>
      <c r="AY2281">
        <v>1.6666666666666666E-2</v>
      </c>
    </row>
    <row r="2282" spans="1:51" x14ac:dyDescent="0.25">
      <c r="A2282">
        <v>10445</v>
      </c>
      <c r="B2282" t="s">
        <v>59</v>
      </c>
      <c r="C2282" t="s">
        <v>109</v>
      </c>
      <c r="D2282" t="s">
        <v>43</v>
      </c>
      <c r="E2282" t="s">
        <v>2893</v>
      </c>
      <c r="F2282" t="s">
        <v>2894</v>
      </c>
      <c r="G2282" t="s">
        <v>2165</v>
      </c>
      <c r="H2282" t="s">
        <v>47</v>
      </c>
      <c r="I2282" t="s">
        <v>47</v>
      </c>
      <c r="J2282" t="s">
        <v>64</v>
      </c>
      <c r="L2282" t="s">
        <v>50</v>
      </c>
      <c r="M2282" t="s">
        <v>65</v>
      </c>
      <c r="N2282">
        <v>50</v>
      </c>
      <c r="O2282" t="s">
        <v>48</v>
      </c>
      <c r="P2282" t="s">
        <v>66</v>
      </c>
      <c r="Q2282" t="s">
        <v>317</v>
      </c>
      <c r="V2282" t="s">
        <v>48</v>
      </c>
      <c r="W2282" t="s">
        <v>54</v>
      </c>
      <c r="X2282" t="s">
        <v>359</v>
      </c>
      <c r="Y2282" t="s">
        <v>54</v>
      </c>
      <c r="Z2282" t="s">
        <v>946</v>
      </c>
      <c r="AA2282" t="s">
        <v>54</v>
      </c>
      <c r="AB2282" t="s">
        <v>57</v>
      </c>
      <c r="AC2282" t="s">
        <v>1476</v>
      </c>
      <c r="AH2282">
        <f t="shared" si="385"/>
        <v>0</v>
      </c>
      <c r="AI2282">
        <f t="shared" si="386"/>
        <v>1</v>
      </c>
      <c r="AJ2282" t="str">
        <f t="shared" si="387"/>
        <v/>
      </c>
      <c r="AK2282">
        <v>1</v>
      </c>
      <c r="AL2282" s="8">
        <f t="shared" si="388"/>
        <v>50</v>
      </c>
      <c r="AM2282" s="8">
        <f t="shared" si="389"/>
        <v>0.2</v>
      </c>
      <c r="AN2282" s="8">
        <f t="shared" si="390"/>
        <v>23.666666666666671</v>
      </c>
      <c r="AO2282" s="8">
        <f>Table1[[#This Row],[L1 Worked Time]]+Table1[[#This Row],[Idle Time]]+Table1[[#This Row],[L1 Pend Time]]</f>
        <v>73.866666666666674</v>
      </c>
      <c r="AP2282" s="1" t="str">
        <f t="shared" si="391"/>
        <v>Mon</v>
      </c>
      <c r="AQ2282" s="6">
        <f>INT(Table1[[#This Row],[Create Date]])</f>
        <v>45075</v>
      </c>
      <c r="AR2282" s="2">
        <f t="shared" si="392"/>
        <v>45075</v>
      </c>
      <c r="AS2282" s="1" t="str">
        <f t="shared" si="393"/>
        <v>11:20:07</v>
      </c>
      <c r="AT2282" s="1" t="str">
        <f t="shared" si="394"/>
        <v>Week-5</v>
      </c>
      <c r="AU2282" s="3">
        <f t="shared" si="395"/>
        <v>0.45833333333333331</v>
      </c>
      <c r="AW2282">
        <v>0.2</v>
      </c>
      <c r="AX2282">
        <v>50</v>
      </c>
      <c r="AY2282">
        <v>23.666666666666671</v>
      </c>
    </row>
    <row r="2283" spans="1:51" x14ac:dyDescent="0.25">
      <c r="A2283">
        <v>10444</v>
      </c>
      <c r="B2283" t="s">
        <v>41</v>
      </c>
      <c r="C2283" t="s">
        <v>109</v>
      </c>
      <c r="D2283" t="s">
        <v>43</v>
      </c>
      <c r="E2283" t="s">
        <v>150</v>
      </c>
      <c r="F2283" t="s">
        <v>2895</v>
      </c>
      <c r="G2283" t="s">
        <v>82</v>
      </c>
      <c r="H2283" t="s">
        <v>47</v>
      </c>
      <c r="I2283" t="s">
        <v>47</v>
      </c>
      <c r="J2283" t="s">
        <v>112</v>
      </c>
      <c r="K2283" t="s">
        <v>2614</v>
      </c>
      <c r="L2283" t="s">
        <v>50</v>
      </c>
      <c r="M2283" t="s">
        <v>65</v>
      </c>
      <c r="N2283">
        <v>62</v>
      </c>
      <c r="O2283" t="s">
        <v>48</v>
      </c>
      <c r="P2283" t="s">
        <v>66</v>
      </c>
      <c r="Q2283" t="s">
        <v>147</v>
      </c>
      <c r="V2283" t="s">
        <v>48</v>
      </c>
      <c r="W2283" t="s">
        <v>54</v>
      </c>
      <c r="X2283" t="s">
        <v>78</v>
      </c>
      <c r="Y2283" t="s">
        <v>54</v>
      </c>
      <c r="Z2283" t="s">
        <v>2896</v>
      </c>
      <c r="AA2283" t="s">
        <v>54</v>
      </c>
      <c r="AB2283" t="s">
        <v>57</v>
      </c>
      <c r="AC2283" t="s">
        <v>57</v>
      </c>
      <c r="AH2283">
        <f t="shared" si="385"/>
        <v>0</v>
      </c>
      <c r="AI2283">
        <f t="shared" si="386"/>
        <v>1</v>
      </c>
      <c r="AJ2283" t="str">
        <f t="shared" si="387"/>
        <v/>
      </c>
      <c r="AK2283">
        <v>1</v>
      </c>
      <c r="AL2283" s="8">
        <f t="shared" si="388"/>
        <v>62</v>
      </c>
      <c r="AM2283" s="8">
        <f t="shared" si="389"/>
        <v>0.13333333333333333</v>
      </c>
      <c r="AN2283" s="8">
        <f t="shared" si="390"/>
        <v>1.6666666666666666E-2</v>
      </c>
      <c r="AO2283" s="8">
        <f>Table1[[#This Row],[L1 Worked Time]]+Table1[[#This Row],[Idle Time]]+Table1[[#This Row],[L1 Pend Time]]</f>
        <v>62.15</v>
      </c>
      <c r="AP2283" s="1" t="str">
        <f t="shared" si="391"/>
        <v>Mon</v>
      </c>
      <c r="AQ2283" s="6">
        <f>INT(Table1[[#This Row],[Create Date]])</f>
        <v>45075</v>
      </c>
      <c r="AR2283" s="2">
        <f t="shared" si="392"/>
        <v>45075</v>
      </c>
      <c r="AS2283" s="1" t="str">
        <f t="shared" si="393"/>
        <v>10:50:03</v>
      </c>
      <c r="AT2283" s="1" t="str">
        <f t="shared" si="394"/>
        <v>Week-5</v>
      </c>
      <c r="AU2283" s="3">
        <f t="shared" si="395"/>
        <v>0.41666666666666663</v>
      </c>
      <c r="AW2283">
        <v>0.13333333333333333</v>
      </c>
      <c r="AX2283">
        <v>62</v>
      </c>
      <c r="AY2283">
        <v>1.6666666666666666E-2</v>
      </c>
    </row>
    <row r="2284" spans="1:51" x14ac:dyDescent="0.25">
      <c r="A2284">
        <v>10443</v>
      </c>
      <c r="B2284" t="s">
        <v>59</v>
      </c>
      <c r="C2284" t="s">
        <v>109</v>
      </c>
      <c r="D2284" t="s">
        <v>43</v>
      </c>
      <c r="E2284" t="s">
        <v>2897</v>
      </c>
      <c r="F2284" t="s">
        <v>2898</v>
      </c>
      <c r="G2284" t="s">
        <v>2165</v>
      </c>
      <c r="H2284" t="s">
        <v>47</v>
      </c>
      <c r="I2284" t="s">
        <v>47</v>
      </c>
      <c r="J2284" t="s">
        <v>64</v>
      </c>
      <c r="L2284" t="s">
        <v>50</v>
      </c>
      <c r="M2284" t="s">
        <v>65</v>
      </c>
      <c r="N2284">
        <v>57</v>
      </c>
      <c r="O2284" t="s">
        <v>48</v>
      </c>
      <c r="P2284" t="s">
        <v>66</v>
      </c>
      <c r="Q2284" t="s">
        <v>317</v>
      </c>
      <c r="V2284" t="s">
        <v>48</v>
      </c>
      <c r="W2284" t="s">
        <v>54</v>
      </c>
      <c r="X2284" t="s">
        <v>148</v>
      </c>
      <c r="Y2284" t="s">
        <v>54</v>
      </c>
      <c r="Z2284" t="s">
        <v>2899</v>
      </c>
      <c r="AA2284" t="s">
        <v>54</v>
      </c>
      <c r="AB2284" t="s">
        <v>57</v>
      </c>
      <c r="AC2284" t="s">
        <v>2900</v>
      </c>
      <c r="AH2284">
        <f t="shared" si="385"/>
        <v>0</v>
      </c>
      <c r="AI2284">
        <f t="shared" si="386"/>
        <v>1</v>
      </c>
      <c r="AJ2284" t="str">
        <f t="shared" si="387"/>
        <v/>
      </c>
      <c r="AK2284">
        <v>1</v>
      </c>
      <c r="AL2284" s="8">
        <f t="shared" si="388"/>
        <v>57</v>
      </c>
      <c r="AM2284" s="8">
        <f t="shared" si="389"/>
        <v>0.11666666666666667</v>
      </c>
      <c r="AN2284" s="8">
        <f t="shared" si="390"/>
        <v>4.9833333333333334</v>
      </c>
      <c r="AO2284" s="8">
        <f>Table1[[#This Row],[L1 Worked Time]]+Table1[[#This Row],[Idle Time]]+Table1[[#This Row],[L1 Pend Time]]</f>
        <v>62.1</v>
      </c>
      <c r="AP2284" s="1" t="str">
        <f t="shared" si="391"/>
        <v>Mon</v>
      </c>
      <c r="AQ2284" s="6">
        <f>INT(Table1[[#This Row],[Create Date]])</f>
        <v>45075</v>
      </c>
      <c r="AR2284" s="2">
        <f t="shared" si="392"/>
        <v>45075</v>
      </c>
      <c r="AS2284" s="1" t="str">
        <f t="shared" si="393"/>
        <v>10:40:10</v>
      </c>
      <c r="AT2284" s="1" t="str">
        <f t="shared" si="394"/>
        <v>Week-5</v>
      </c>
      <c r="AU2284" s="3">
        <f t="shared" si="395"/>
        <v>0.41666666666666663</v>
      </c>
      <c r="AW2284">
        <v>0.11666666666666667</v>
      </c>
      <c r="AX2284">
        <v>57</v>
      </c>
      <c r="AY2284">
        <v>4.9833333333333334</v>
      </c>
    </row>
    <row r="2285" spans="1:51" x14ac:dyDescent="0.25">
      <c r="A2285">
        <v>10460</v>
      </c>
      <c r="B2285" t="s">
        <v>117</v>
      </c>
      <c r="C2285" t="s">
        <v>109</v>
      </c>
      <c r="D2285" t="s">
        <v>43</v>
      </c>
      <c r="E2285" t="s">
        <v>118</v>
      </c>
      <c r="F2285" t="s">
        <v>2843</v>
      </c>
      <c r="G2285" t="s">
        <v>129</v>
      </c>
      <c r="H2285" t="s">
        <v>47</v>
      </c>
      <c r="I2285" t="s">
        <v>63</v>
      </c>
      <c r="J2285" t="s">
        <v>112</v>
      </c>
      <c r="K2285" t="s">
        <v>121</v>
      </c>
      <c r="L2285" t="s">
        <v>50</v>
      </c>
      <c r="M2285" t="s">
        <v>114</v>
      </c>
      <c r="N2285">
        <v>95</v>
      </c>
      <c r="O2285" t="s">
        <v>48</v>
      </c>
      <c r="P2285" t="s">
        <v>123</v>
      </c>
      <c r="R2285" t="s">
        <v>124</v>
      </c>
      <c r="V2285" t="s">
        <v>48</v>
      </c>
      <c r="W2285" t="s">
        <v>54</v>
      </c>
      <c r="X2285" t="s">
        <v>89</v>
      </c>
      <c r="Y2285" t="s">
        <v>54</v>
      </c>
      <c r="Z2285" t="s">
        <v>2844</v>
      </c>
      <c r="AA2285" t="s">
        <v>54</v>
      </c>
      <c r="AB2285" t="s">
        <v>57</v>
      </c>
      <c r="AC2285" t="s">
        <v>2845</v>
      </c>
      <c r="AH2285">
        <f t="shared" si="385"/>
        <v>0</v>
      </c>
      <c r="AI2285">
        <f t="shared" si="386"/>
        <v>0</v>
      </c>
      <c r="AJ2285">
        <f t="shared" si="387"/>
        <v>1</v>
      </c>
      <c r="AK2285">
        <v>1</v>
      </c>
      <c r="AL2285" s="8">
        <f t="shared" si="388"/>
        <v>95</v>
      </c>
      <c r="AM2285" s="8">
        <f t="shared" si="389"/>
        <v>0.16666666666666666</v>
      </c>
      <c r="AN2285" s="8">
        <f t="shared" si="390"/>
        <v>181.2</v>
      </c>
      <c r="AO2285" s="8">
        <f>Table1[[#This Row],[L1 Worked Time]]+Table1[[#This Row],[Idle Time]]+Table1[[#This Row],[L1 Pend Time]]</f>
        <v>276.36666666666667</v>
      </c>
      <c r="AP2285" s="1" t="str">
        <f t="shared" si="391"/>
        <v>Tue</v>
      </c>
      <c r="AQ2285" s="6">
        <f>INT(Table1[[#This Row],[Create Date]])</f>
        <v>45076</v>
      </c>
      <c r="AR2285" s="2">
        <f t="shared" si="392"/>
        <v>45076</v>
      </c>
      <c r="AS2285" s="1" t="str">
        <f t="shared" si="393"/>
        <v>22:50:03</v>
      </c>
      <c r="AT2285" s="1" t="str">
        <f t="shared" si="394"/>
        <v>Week-5</v>
      </c>
      <c r="AU2285" s="3">
        <f t="shared" si="395"/>
        <v>0.91666666666666663</v>
      </c>
      <c r="AW2285">
        <v>0.16666666666666666</v>
      </c>
      <c r="AX2285">
        <v>95</v>
      </c>
      <c r="AY2285">
        <v>181.2</v>
      </c>
    </row>
    <row r="2286" spans="1:51" x14ac:dyDescent="0.25">
      <c r="A2286">
        <v>10459</v>
      </c>
      <c r="B2286" t="s">
        <v>59</v>
      </c>
      <c r="C2286" t="s">
        <v>60</v>
      </c>
      <c r="D2286" t="s">
        <v>43</v>
      </c>
      <c r="E2286" t="s">
        <v>2846</v>
      </c>
      <c r="F2286" t="s">
        <v>2847</v>
      </c>
      <c r="G2286" t="s">
        <v>129</v>
      </c>
      <c r="H2286" t="s">
        <v>47</v>
      </c>
      <c r="I2286" t="s">
        <v>47</v>
      </c>
      <c r="J2286" t="s">
        <v>392</v>
      </c>
      <c r="K2286" t="s">
        <v>130</v>
      </c>
      <c r="L2286" t="s">
        <v>50</v>
      </c>
      <c r="M2286" t="s">
        <v>114</v>
      </c>
      <c r="N2286">
        <v>34</v>
      </c>
      <c r="O2286" t="s">
        <v>48</v>
      </c>
      <c r="P2286" t="s">
        <v>52</v>
      </c>
      <c r="T2286" t="s">
        <v>105</v>
      </c>
      <c r="V2286" t="s">
        <v>48</v>
      </c>
      <c r="W2286" t="s">
        <v>54</v>
      </c>
      <c r="X2286" t="s">
        <v>142</v>
      </c>
      <c r="Y2286" t="s">
        <v>54</v>
      </c>
      <c r="Z2286" t="s">
        <v>2848</v>
      </c>
      <c r="AA2286" t="s">
        <v>54</v>
      </c>
      <c r="AB2286" t="s">
        <v>57</v>
      </c>
      <c r="AC2286" t="s">
        <v>2849</v>
      </c>
      <c r="AH2286">
        <f t="shared" si="385"/>
        <v>0</v>
      </c>
      <c r="AI2286">
        <f t="shared" si="386"/>
        <v>1</v>
      </c>
      <c r="AJ2286" t="str">
        <f t="shared" si="387"/>
        <v/>
      </c>
      <c r="AK2286">
        <v>1</v>
      </c>
      <c r="AL2286" s="8">
        <f t="shared" si="388"/>
        <v>34</v>
      </c>
      <c r="AM2286" s="8">
        <f t="shared" si="389"/>
        <v>0.1</v>
      </c>
      <c r="AN2286" s="8">
        <f t="shared" si="390"/>
        <v>123.81666666666668</v>
      </c>
      <c r="AO2286" s="8">
        <f>Table1[[#This Row],[L1 Worked Time]]+Table1[[#This Row],[Idle Time]]+Table1[[#This Row],[L1 Pend Time]]</f>
        <v>157.91666666666669</v>
      </c>
      <c r="AP2286" s="1" t="str">
        <f t="shared" si="391"/>
        <v>Tue</v>
      </c>
      <c r="AQ2286" s="6">
        <f>INT(Table1[[#This Row],[Create Date]])</f>
        <v>45076</v>
      </c>
      <c r="AR2286" s="2">
        <f t="shared" si="392"/>
        <v>45076</v>
      </c>
      <c r="AS2286" s="1" t="str">
        <f t="shared" si="393"/>
        <v>22:10:03</v>
      </c>
      <c r="AT2286" s="1" t="str">
        <f t="shared" si="394"/>
        <v>Week-5</v>
      </c>
      <c r="AU2286" s="3">
        <f t="shared" si="395"/>
        <v>0.91666666666666663</v>
      </c>
      <c r="AW2286">
        <v>0.1</v>
      </c>
      <c r="AX2286">
        <v>34</v>
      </c>
      <c r="AY2286">
        <v>123.81666666666668</v>
      </c>
    </row>
    <row r="2287" spans="1:51" x14ac:dyDescent="0.25">
      <c r="A2287">
        <v>10458</v>
      </c>
      <c r="B2287" t="s">
        <v>117</v>
      </c>
      <c r="C2287" t="s">
        <v>60</v>
      </c>
      <c r="D2287" t="s">
        <v>101</v>
      </c>
      <c r="E2287" t="s">
        <v>400</v>
      </c>
      <c r="F2287" t="s">
        <v>2850</v>
      </c>
      <c r="G2287" t="s">
        <v>120</v>
      </c>
      <c r="H2287" t="s">
        <v>47</v>
      </c>
      <c r="J2287" t="s">
        <v>48</v>
      </c>
      <c r="K2287" t="s">
        <v>113</v>
      </c>
      <c r="L2287" t="s">
        <v>50</v>
      </c>
      <c r="M2287" t="s">
        <v>682</v>
      </c>
      <c r="N2287">
        <v>2</v>
      </c>
      <c r="O2287" t="s">
        <v>48</v>
      </c>
      <c r="P2287" t="s">
        <v>52</v>
      </c>
      <c r="T2287" t="s">
        <v>105</v>
      </c>
      <c r="V2287" t="s">
        <v>48</v>
      </c>
      <c r="W2287" t="s">
        <v>54</v>
      </c>
      <c r="X2287" t="s">
        <v>148</v>
      </c>
      <c r="Y2287" t="s">
        <v>54</v>
      </c>
      <c r="Z2287" t="s">
        <v>1422</v>
      </c>
      <c r="AA2287" t="s">
        <v>54</v>
      </c>
      <c r="AB2287" t="s">
        <v>57</v>
      </c>
      <c r="AC2287" t="s">
        <v>2851</v>
      </c>
      <c r="AH2287">
        <f t="shared" si="385"/>
        <v>0</v>
      </c>
      <c r="AI2287" t="str">
        <f t="shared" si="386"/>
        <v/>
      </c>
      <c r="AJ2287" t="str">
        <f t="shared" si="387"/>
        <v/>
      </c>
      <c r="AK2287">
        <v>1</v>
      </c>
      <c r="AL2287" s="8">
        <f t="shared" si="388"/>
        <v>2</v>
      </c>
      <c r="AM2287" s="8">
        <f t="shared" si="389"/>
        <v>0.11666666666666667</v>
      </c>
      <c r="AN2287" s="8">
        <f t="shared" si="390"/>
        <v>113.28333333333333</v>
      </c>
      <c r="AO2287" s="8">
        <f>Table1[[#This Row],[L1 Worked Time]]+Table1[[#This Row],[Idle Time]]+Table1[[#This Row],[L1 Pend Time]]</f>
        <v>115.39999999999999</v>
      </c>
      <c r="AP2287" s="1" t="str">
        <f t="shared" si="391"/>
        <v>Tue</v>
      </c>
      <c r="AQ2287" s="6">
        <f>INT(Table1[[#This Row],[Create Date]])</f>
        <v>45076</v>
      </c>
      <c r="AR2287" s="2">
        <f t="shared" si="392"/>
        <v>45076</v>
      </c>
      <c r="AS2287" s="1" t="str">
        <f t="shared" si="393"/>
        <v>17:40:05</v>
      </c>
      <c r="AT2287" s="1" t="str">
        <f t="shared" si="394"/>
        <v>Week-5</v>
      </c>
      <c r="AU2287" s="3">
        <f t="shared" si="395"/>
        <v>0.70833333333333326</v>
      </c>
      <c r="AW2287">
        <v>0.11666666666666667</v>
      </c>
      <c r="AX2287">
        <v>2</v>
      </c>
      <c r="AY2287">
        <v>113.28333333333333</v>
      </c>
    </row>
    <row r="2288" spans="1:51" x14ac:dyDescent="0.25">
      <c r="A2288">
        <v>10457</v>
      </c>
      <c r="B2288" t="s">
        <v>117</v>
      </c>
      <c r="C2288" t="s">
        <v>60</v>
      </c>
      <c r="D2288" t="s">
        <v>101</v>
      </c>
      <c r="E2288" t="s">
        <v>110</v>
      </c>
      <c r="F2288" t="s">
        <v>2852</v>
      </c>
      <c r="G2288" t="s">
        <v>120</v>
      </c>
      <c r="H2288" t="s">
        <v>47</v>
      </c>
      <c r="J2288" t="s">
        <v>48</v>
      </c>
      <c r="K2288" t="s">
        <v>113</v>
      </c>
      <c r="L2288" t="s">
        <v>50</v>
      </c>
      <c r="M2288" t="s">
        <v>682</v>
      </c>
      <c r="N2288">
        <v>12</v>
      </c>
      <c r="O2288" t="s">
        <v>48</v>
      </c>
      <c r="P2288" t="s">
        <v>52</v>
      </c>
      <c r="T2288" t="s">
        <v>105</v>
      </c>
      <c r="V2288" t="s">
        <v>48</v>
      </c>
      <c r="W2288" t="s">
        <v>54</v>
      </c>
      <c r="X2288" t="s">
        <v>89</v>
      </c>
      <c r="Y2288" t="s">
        <v>54</v>
      </c>
      <c r="Z2288" t="s">
        <v>2853</v>
      </c>
      <c r="AA2288" t="s">
        <v>54</v>
      </c>
      <c r="AB2288" t="s">
        <v>57</v>
      </c>
      <c r="AC2288" t="s">
        <v>2854</v>
      </c>
      <c r="AH2288">
        <f t="shared" si="385"/>
        <v>0</v>
      </c>
      <c r="AI2288" t="str">
        <f t="shared" si="386"/>
        <v/>
      </c>
      <c r="AJ2288" t="str">
        <f t="shared" si="387"/>
        <v/>
      </c>
      <c r="AK2288">
        <v>1</v>
      </c>
      <c r="AL2288" s="8">
        <f t="shared" si="388"/>
        <v>12</v>
      </c>
      <c r="AM2288" s="8">
        <f t="shared" si="389"/>
        <v>0.16666666666666666</v>
      </c>
      <c r="AN2288" s="8">
        <f t="shared" si="390"/>
        <v>72.650000000000006</v>
      </c>
      <c r="AO2288" s="8">
        <f>Table1[[#This Row],[L1 Worked Time]]+Table1[[#This Row],[Idle Time]]+Table1[[#This Row],[L1 Pend Time]]</f>
        <v>84.816666666666677</v>
      </c>
      <c r="AP2288" s="1" t="str">
        <f t="shared" si="391"/>
        <v>Tue</v>
      </c>
      <c r="AQ2288" s="6">
        <f>INT(Table1[[#This Row],[Create Date]])</f>
        <v>45076</v>
      </c>
      <c r="AR2288" s="2">
        <f t="shared" si="392"/>
        <v>45076</v>
      </c>
      <c r="AS2288" s="1" t="str">
        <f t="shared" si="393"/>
        <v>17:40:04</v>
      </c>
      <c r="AT2288" s="1" t="str">
        <f t="shared" si="394"/>
        <v>Week-5</v>
      </c>
      <c r="AU2288" s="3">
        <f t="shared" si="395"/>
        <v>0.70833333333333326</v>
      </c>
      <c r="AW2288">
        <v>0.16666666666666666</v>
      </c>
      <c r="AX2288">
        <v>12</v>
      </c>
      <c r="AY2288">
        <v>72.650000000000006</v>
      </c>
    </row>
    <row r="2289" spans="1:51" x14ac:dyDescent="0.25">
      <c r="A2289">
        <v>10456</v>
      </c>
      <c r="B2289" t="s">
        <v>59</v>
      </c>
      <c r="C2289" t="s">
        <v>109</v>
      </c>
      <c r="D2289" t="s">
        <v>43</v>
      </c>
      <c r="E2289" t="s">
        <v>2855</v>
      </c>
      <c r="F2289" t="s">
        <v>2856</v>
      </c>
      <c r="G2289" t="s">
        <v>129</v>
      </c>
      <c r="H2289" t="s">
        <v>47</v>
      </c>
      <c r="I2289" t="s">
        <v>47</v>
      </c>
      <c r="J2289" t="s">
        <v>339</v>
      </c>
      <c r="L2289" t="s">
        <v>50</v>
      </c>
      <c r="M2289" t="s">
        <v>65</v>
      </c>
      <c r="N2289">
        <v>66</v>
      </c>
      <c r="O2289" t="s">
        <v>48</v>
      </c>
      <c r="P2289" t="s">
        <v>66</v>
      </c>
      <c r="Q2289" t="s">
        <v>317</v>
      </c>
      <c r="V2289" t="s">
        <v>282</v>
      </c>
      <c r="W2289" t="s">
        <v>54</v>
      </c>
      <c r="X2289" t="s">
        <v>78</v>
      </c>
      <c r="Y2289" t="s">
        <v>54</v>
      </c>
      <c r="Z2289" t="s">
        <v>2857</v>
      </c>
      <c r="AA2289" t="s">
        <v>54</v>
      </c>
      <c r="AB2289" t="s">
        <v>57</v>
      </c>
      <c r="AC2289" t="s">
        <v>57</v>
      </c>
      <c r="AH2289">
        <f t="shared" si="385"/>
        <v>1</v>
      </c>
      <c r="AI2289">
        <f t="shared" si="386"/>
        <v>1</v>
      </c>
      <c r="AJ2289" t="str">
        <f t="shared" si="387"/>
        <v/>
      </c>
      <c r="AK2289">
        <v>1</v>
      </c>
      <c r="AL2289" s="8">
        <f t="shared" si="388"/>
        <v>66</v>
      </c>
      <c r="AM2289" s="8">
        <f t="shared" si="389"/>
        <v>0.13333333333333333</v>
      </c>
      <c r="AN2289" s="8">
        <f t="shared" si="390"/>
        <v>1.6666666666666666E-2</v>
      </c>
      <c r="AO2289" s="8">
        <f>Table1[[#This Row],[L1 Worked Time]]+Table1[[#This Row],[Idle Time]]+Table1[[#This Row],[L1 Pend Time]]</f>
        <v>66.150000000000006</v>
      </c>
      <c r="AP2289" s="1" t="str">
        <f t="shared" si="391"/>
        <v>Tue</v>
      </c>
      <c r="AQ2289" s="6">
        <f>INT(Table1[[#This Row],[Create Date]])</f>
        <v>45076</v>
      </c>
      <c r="AR2289" s="2">
        <f t="shared" si="392"/>
        <v>45076</v>
      </c>
      <c r="AS2289" s="1" t="str">
        <f t="shared" si="393"/>
        <v>15:10:04</v>
      </c>
      <c r="AT2289" s="1" t="str">
        <f t="shared" si="394"/>
        <v>Week-5</v>
      </c>
      <c r="AU2289" s="3">
        <f t="shared" si="395"/>
        <v>0.625</v>
      </c>
      <c r="AW2289">
        <v>0.13333333333333333</v>
      </c>
      <c r="AX2289">
        <v>66</v>
      </c>
      <c r="AY2289">
        <v>1.6666666666666666E-2</v>
      </c>
    </row>
    <row r="2290" spans="1:51" x14ac:dyDescent="0.25">
      <c r="A2290">
        <v>10455</v>
      </c>
      <c r="B2290" t="s">
        <v>59</v>
      </c>
      <c r="C2290" t="s">
        <v>109</v>
      </c>
      <c r="D2290" t="s">
        <v>43</v>
      </c>
      <c r="E2290" t="s">
        <v>2858</v>
      </c>
      <c r="F2290" t="s">
        <v>2859</v>
      </c>
      <c r="G2290" t="s">
        <v>2165</v>
      </c>
      <c r="H2290" t="s">
        <v>63</v>
      </c>
      <c r="I2290" t="s">
        <v>63</v>
      </c>
      <c r="J2290" t="s">
        <v>64</v>
      </c>
      <c r="L2290" t="s">
        <v>50</v>
      </c>
      <c r="M2290" t="s">
        <v>65</v>
      </c>
      <c r="N2290">
        <v>53</v>
      </c>
      <c r="O2290" t="s">
        <v>48</v>
      </c>
      <c r="P2290" t="s">
        <v>66</v>
      </c>
      <c r="Q2290" t="s">
        <v>67</v>
      </c>
      <c r="V2290" t="s">
        <v>48</v>
      </c>
      <c r="W2290" t="s">
        <v>54</v>
      </c>
      <c r="X2290" t="s">
        <v>2860</v>
      </c>
      <c r="Y2290" t="s">
        <v>54</v>
      </c>
      <c r="Z2290" t="s">
        <v>2861</v>
      </c>
      <c r="AA2290" t="s">
        <v>54</v>
      </c>
      <c r="AB2290" t="s">
        <v>57</v>
      </c>
      <c r="AC2290" t="s">
        <v>2862</v>
      </c>
      <c r="AH2290">
        <f t="shared" si="385"/>
        <v>0</v>
      </c>
      <c r="AI2290">
        <f t="shared" si="386"/>
        <v>1</v>
      </c>
      <c r="AJ2290" t="str">
        <f t="shared" si="387"/>
        <v/>
      </c>
      <c r="AK2290">
        <v>1</v>
      </c>
      <c r="AL2290" s="8">
        <f t="shared" si="388"/>
        <v>53</v>
      </c>
      <c r="AM2290" s="8">
        <f t="shared" si="389"/>
        <v>0.46666666666666667</v>
      </c>
      <c r="AN2290" s="8">
        <f t="shared" si="390"/>
        <v>14.933333333333334</v>
      </c>
      <c r="AO2290" s="8">
        <f>Table1[[#This Row],[L1 Worked Time]]+Table1[[#This Row],[Idle Time]]+Table1[[#This Row],[L1 Pend Time]]</f>
        <v>68.400000000000006</v>
      </c>
      <c r="AP2290" s="1" t="str">
        <f t="shared" si="391"/>
        <v>Tue</v>
      </c>
      <c r="AQ2290" s="6">
        <f>INT(Table1[[#This Row],[Create Date]])</f>
        <v>45076</v>
      </c>
      <c r="AR2290" s="2">
        <f t="shared" si="392"/>
        <v>45076</v>
      </c>
      <c r="AS2290" s="1" t="str">
        <f t="shared" si="393"/>
        <v>14:50:14</v>
      </c>
      <c r="AT2290" s="1" t="str">
        <f t="shared" si="394"/>
        <v>Week-5</v>
      </c>
      <c r="AU2290" s="3">
        <f t="shared" si="395"/>
        <v>0.58333333333333326</v>
      </c>
      <c r="AW2290">
        <v>0.46666666666666667</v>
      </c>
      <c r="AX2290">
        <v>53</v>
      </c>
      <c r="AY2290">
        <v>14.933333333333334</v>
      </c>
    </row>
    <row r="2291" spans="1:51" x14ac:dyDescent="0.25">
      <c r="A2291">
        <v>10454</v>
      </c>
      <c r="B2291" t="s">
        <v>117</v>
      </c>
      <c r="C2291" t="s">
        <v>42</v>
      </c>
      <c r="D2291" t="s">
        <v>43</v>
      </c>
      <c r="E2291" t="s">
        <v>2232</v>
      </c>
      <c r="F2291" t="s">
        <v>2863</v>
      </c>
      <c r="G2291" t="s">
        <v>129</v>
      </c>
      <c r="H2291" t="s">
        <v>63</v>
      </c>
      <c r="I2291" t="s">
        <v>63</v>
      </c>
      <c r="J2291" t="s">
        <v>112</v>
      </c>
      <c r="K2291" t="s">
        <v>2234</v>
      </c>
      <c r="L2291" t="s">
        <v>50</v>
      </c>
      <c r="M2291" t="s">
        <v>122</v>
      </c>
      <c r="N2291">
        <v>52</v>
      </c>
      <c r="O2291" t="s">
        <v>48</v>
      </c>
      <c r="P2291" t="s">
        <v>52</v>
      </c>
      <c r="T2291" t="s">
        <v>2235</v>
      </c>
      <c r="V2291" t="s">
        <v>48</v>
      </c>
      <c r="W2291" t="s">
        <v>54</v>
      </c>
      <c r="X2291" t="s">
        <v>456</v>
      </c>
      <c r="Y2291" t="s">
        <v>54</v>
      </c>
      <c r="Z2291" t="s">
        <v>2864</v>
      </c>
      <c r="AA2291" t="s">
        <v>54</v>
      </c>
      <c r="AB2291" t="s">
        <v>57</v>
      </c>
      <c r="AC2291" t="s">
        <v>2865</v>
      </c>
      <c r="AH2291">
        <f t="shared" si="385"/>
        <v>0</v>
      </c>
      <c r="AI2291">
        <f t="shared" si="386"/>
        <v>1</v>
      </c>
      <c r="AJ2291" t="str">
        <f t="shared" si="387"/>
        <v/>
      </c>
      <c r="AK2291">
        <v>1</v>
      </c>
      <c r="AL2291" s="8">
        <f t="shared" si="388"/>
        <v>51.999999999999993</v>
      </c>
      <c r="AM2291" s="8">
        <f t="shared" si="389"/>
        <v>0.28333333333333333</v>
      </c>
      <c r="AN2291" s="8">
        <f t="shared" si="390"/>
        <v>22.56666666666667</v>
      </c>
      <c r="AO2291" s="8">
        <f>Table1[[#This Row],[L1 Worked Time]]+Table1[[#This Row],[Idle Time]]+Table1[[#This Row],[L1 Pend Time]]</f>
        <v>74.849999999999994</v>
      </c>
      <c r="AP2291" s="1" t="str">
        <f t="shared" si="391"/>
        <v>Tue</v>
      </c>
      <c r="AQ2291" s="6">
        <f>INT(Table1[[#This Row],[Create Date]])</f>
        <v>45076</v>
      </c>
      <c r="AR2291" s="2">
        <f t="shared" si="392"/>
        <v>45076</v>
      </c>
      <c r="AS2291" s="1" t="str">
        <f t="shared" si="393"/>
        <v>14:00:03</v>
      </c>
      <c r="AT2291" s="1" t="str">
        <f t="shared" si="394"/>
        <v>Week-5</v>
      </c>
      <c r="AU2291" s="3">
        <f t="shared" si="395"/>
        <v>0.58333333333333326</v>
      </c>
      <c r="AW2291">
        <v>0.28333333333333333</v>
      </c>
      <c r="AX2291">
        <v>51.999999999999993</v>
      </c>
      <c r="AY2291">
        <v>22.56666666666667</v>
      </c>
    </row>
    <row r="2292" spans="1:51" x14ac:dyDescent="0.25">
      <c r="A2292">
        <v>10453</v>
      </c>
      <c r="B2292" t="s">
        <v>41</v>
      </c>
      <c r="C2292" t="s">
        <v>60</v>
      </c>
      <c r="D2292" t="s">
        <v>43</v>
      </c>
      <c r="E2292" t="s">
        <v>175</v>
      </c>
      <c r="F2292" t="s">
        <v>2866</v>
      </c>
      <c r="G2292" t="s">
        <v>129</v>
      </c>
      <c r="H2292" t="s">
        <v>47</v>
      </c>
      <c r="I2292" t="s">
        <v>47</v>
      </c>
      <c r="J2292" t="s">
        <v>112</v>
      </c>
      <c r="K2292" t="s">
        <v>177</v>
      </c>
      <c r="L2292" t="s">
        <v>50</v>
      </c>
      <c r="M2292" t="s">
        <v>114</v>
      </c>
      <c r="N2292">
        <v>78</v>
      </c>
      <c r="O2292" t="s">
        <v>48</v>
      </c>
      <c r="P2292" t="s">
        <v>52</v>
      </c>
      <c r="T2292" t="s">
        <v>105</v>
      </c>
      <c r="V2292" t="s">
        <v>48</v>
      </c>
      <c r="W2292" t="s">
        <v>54</v>
      </c>
      <c r="X2292" t="s">
        <v>89</v>
      </c>
      <c r="Y2292" t="s">
        <v>54</v>
      </c>
      <c r="Z2292" t="s">
        <v>2867</v>
      </c>
      <c r="AA2292" t="s">
        <v>54</v>
      </c>
      <c r="AB2292" t="s">
        <v>57</v>
      </c>
      <c r="AC2292" t="s">
        <v>2868</v>
      </c>
      <c r="AH2292">
        <f t="shared" si="385"/>
        <v>0</v>
      </c>
      <c r="AI2292">
        <f t="shared" si="386"/>
        <v>1</v>
      </c>
      <c r="AJ2292" t="str">
        <f t="shared" si="387"/>
        <v/>
      </c>
      <c r="AK2292">
        <v>1</v>
      </c>
      <c r="AL2292" s="8">
        <f t="shared" si="388"/>
        <v>78</v>
      </c>
      <c r="AM2292" s="8">
        <f t="shared" si="389"/>
        <v>0.16666666666666666</v>
      </c>
      <c r="AN2292" s="8">
        <f t="shared" si="390"/>
        <v>58.416666666666664</v>
      </c>
      <c r="AO2292" s="8">
        <f>Table1[[#This Row],[L1 Worked Time]]+Table1[[#This Row],[Idle Time]]+Table1[[#This Row],[L1 Pend Time]]</f>
        <v>136.58333333333334</v>
      </c>
      <c r="AP2292" s="1" t="str">
        <f t="shared" si="391"/>
        <v>Tue</v>
      </c>
      <c r="AQ2292" s="6">
        <f>INT(Table1[[#This Row],[Create Date]])</f>
        <v>45076</v>
      </c>
      <c r="AR2292" s="2">
        <f t="shared" si="392"/>
        <v>45076</v>
      </c>
      <c r="AS2292" s="1" t="str">
        <f t="shared" si="393"/>
        <v>12:40:05</v>
      </c>
      <c r="AT2292" s="1" t="str">
        <f t="shared" si="394"/>
        <v>Week-5</v>
      </c>
      <c r="AU2292" s="3">
        <f t="shared" si="395"/>
        <v>0.5</v>
      </c>
      <c r="AW2292">
        <v>0.16666666666666666</v>
      </c>
      <c r="AX2292">
        <v>78</v>
      </c>
      <c r="AY2292">
        <v>58.416666666666664</v>
      </c>
    </row>
    <row r="2293" spans="1:51" x14ac:dyDescent="0.25">
      <c r="A2293">
        <v>10452</v>
      </c>
      <c r="B2293" t="s">
        <v>59</v>
      </c>
      <c r="C2293" t="s">
        <v>100</v>
      </c>
      <c r="D2293" t="s">
        <v>43</v>
      </c>
      <c r="E2293" t="s">
        <v>2869</v>
      </c>
      <c r="F2293" t="s">
        <v>2870</v>
      </c>
      <c r="G2293" t="s">
        <v>2165</v>
      </c>
      <c r="H2293" t="s">
        <v>63</v>
      </c>
      <c r="I2293" t="s">
        <v>63</v>
      </c>
      <c r="J2293" t="s">
        <v>64</v>
      </c>
      <c r="L2293" t="s">
        <v>50</v>
      </c>
      <c r="M2293" t="s">
        <v>65</v>
      </c>
      <c r="N2293">
        <v>107</v>
      </c>
      <c r="O2293" t="s">
        <v>48</v>
      </c>
      <c r="P2293" t="s">
        <v>66</v>
      </c>
      <c r="Q2293" t="s">
        <v>67</v>
      </c>
      <c r="V2293" t="s">
        <v>48</v>
      </c>
      <c r="W2293" t="s">
        <v>54</v>
      </c>
      <c r="X2293" t="s">
        <v>89</v>
      </c>
      <c r="Y2293" t="s">
        <v>54</v>
      </c>
      <c r="Z2293" t="s">
        <v>2871</v>
      </c>
      <c r="AA2293" t="s">
        <v>54</v>
      </c>
      <c r="AB2293" t="s">
        <v>57</v>
      </c>
      <c r="AC2293" t="s">
        <v>2872</v>
      </c>
      <c r="AH2293">
        <f t="shared" si="385"/>
        <v>0</v>
      </c>
      <c r="AI2293">
        <f t="shared" si="386"/>
        <v>1</v>
      </c>
      <c r="AJ2293" t="str">
        <f t="shared" si="387"/>
        <v/>
      </c>
      <c r="AK2293">
        <v>1</v>
      </c>
      <c r="AL2293" s="8">
        <f t="shared" si="388"/>
        <v>107</v>
      </c>
      <c r="AM2293" s="8">
        <f t="shared" si="389"/>
        <v>0.16666666666666666</v>
      </c>
      <c r="AN2293" s="8">
        <f t="shared" si="390"/>
        <v>28.050000000000004</v>
      </c>
      <c r="AO2293" s="8">
        <f>Table1[[#This Row],[L1 Worked Time]]+Table1[[#This Row],[Idle Time]]+Table1[[#This Row],[L1 Pend Time]]</f>
        <v>135.21666666666667</v>
      </c>
      <c r="AP2293" s="1" t="str">
        <f t="shared" si="391"/>
        <v>Tue</v>
      </c>
      <c r="AQ2293" s="6">
        <f>INT(Table1[[#This Row],[Create Date]])</f>
        <v>45076</v>
      </c>
      <c r="AR2293" s="2">
        <f t="shared" si="392"/>
        <v>45076</v>
      </c>
      <c r="AS2293" s="1" t="str">
        <f t="shared" si="393"/>
        <v>12:10:08</v>
      </c>
      <c r="AT2293" s="1" t="str">
        <f t="shared" si="394"/>
        <v>Week-5</v>
      </c>
      <c r="AU2293" s="3">
        <f t="shared" si="395"/>
        <v>0.5</v>
      </c>
      <c r="AW2293">
        <v>0.16666666666666666</v>
      </c>
      <c r="AX2293">
        <v>107</v>
      </c>
      <c r="AY2293">
        <v>28.050000000000004</v>
      </c>
    </row>
    <row r="2294" spans="1:51" x14ac:dyDescent="0.25">
      <c r="A2294">
        <v>10451</v>
      </c>
      <c r="B2294" t="s">
        <v>59</v>
      </c>
      <c r="C2294" t="s">
        <v>164</v>
      </c>
      <c r="D2294" t="s">
        <v>43</v>
      </c>
      <c r="E2294" t="s">
        <v>2873</v>
      </c>
      <c r="F2294" t="s">
        <v>2874</v>
      </c>
      <c r="G2294" t="s">
        <v>129</v>
      </c>
      <c r="H2294" t="s">
        <v>72</v>
      </c>
      <c r="I2294" t="s">
        <v>72</v>
      </c>
      <c r="J2294" t="s">
        <v>48</v>
      </c>
      <c r="K2294" t="s">
        <v>130</v>
      </c>
      <c r="L2294" t="s">
        <v>50</v>
      </c>
      <c r="M2294" t="s">
        <v>122</v>
      </c>
      <c r="N2294">
        <v>61</v>
      </c>
      <c r="O2294" t="s">
        <v>48</v>
      </c>
      <c r="P2294" t="s">
        <v>52</v>
      </c>
      <c r="T2294" t="s">
        <v>53</v>
      </c>
      <c r="V2294" t="s">
        <v>48</v>
      </c>
      <c r="W2294" t="s">
        <v>54</v>
      </c>
      <c r="X2294" t="s">
        <v>55</v>
      </c>
      <c r="Y2294" t="s">
        <v>54</v>
      </c>
      <c r="Z2294" t="s">
        <v>2875</v>
      </c>
      <c r="AA2294" t="s">
        <v>54</v>
      </c>
      <c r="AB2294" t="s">
        <v>57</v>
      </c>
      <c r="AC2294" t="s">
        <v>2876</v>
      </c>
      <c r="AH2294">
        <f t="shared" si="385"/>
        <v>0</v>
      </c>
      <c r="AI2294">
        <f t="shared" si="386"/>
        <v>1</v>
      </c>
      <c r="AJ2294" t="str">
        <f t="shared" si="387"/>
        <v/>
      </c>
      <c r="AK2294">
        <v>1</v>
      </c>
      <c r="AL2294" s="8">
        <f t="shared" si="388"/>
        <v>61</v>
      </c>
      <c r="AM2294" s="8">
        <f t="shared" si="389"/>
        <v>0.15000000000000002</v>
      </c>
      <c r="AN2294" s="8">
        <f t="shared" si="390"/>
        <v>8.0500000000000007</v>
      </c>
      <c r="AO2294" s="8">
        <f>Table1[[#This Row],[L1 Worked Time]]+Table1[[#This Row],[Idle Time]]+Table1[[#This Row],[L1 Pend Time]]</f>
        <v>69.2</v>
      </c>
      <c r="AP2294" s="1" t="str">
        <f t="shared" si="391"/>
        <v>Tue</v>
      </c>
      <c r="AQ2294" s="6">
        <f>INT(Table1[[#This Row],[Create Date]])</f>
        <v>45076</v>
      </c>
      <c r="AR2294" s="2">
        <f t="shared" si="392"/>
        <v>45076</v>
      </c>
      <c r="AS2294" s="1" t="str">
        <f t="shared" si="393"/>
        <v>11:30:03</v>
      </c>
      <c r="AT2294" s="1" t="str">
        <f t="shared" si="394"/>
        <v>Week-5</v>
      </c>
      <c r="AU2294" s="3">
        <f t="shared" si="395"/>
        <v>0.45833333333333331</v>
      </c>
      <c r="AW2294">
        <v>0.15000000000000002</v>
      </c>
      <c r="AX2294">
        <v>61</v>
      </c>
      <c r="AY2294">
        <v>8.0500000000000007</v>
      </c>
    </row>
    <row r="2295" spans="1:51" x14ac:dyDescent="0.25">
      <c r="A2295">
        <v>10450</v>
      </c>
      <c r="B2295" t="s">
        <v>41</v>
      </c>
      <c r="C2295" t="s">
        <v>42</v>
      </c>
      <c r="D2295" t="s">
        <v>43</v>
      </c>
      <c r="E2295" t="s">
        <v>110</v>
      </c>
      <c r="F2295" t="s">
        <v>2877</v>
      </c>
      <c r="G2295" t="s">
        <v>2165</v>
      </c>
      <c r="H2295" t="s">
        <v>47</v>
      </c>
      <c r="I2295" t="s">
        <v>72</v>
      </c>
      <c r="J2295" t="s">
        <v>112</v>
      </c>
      <c r="K2295" t="s">
        <v>141</v>
      </c>
      <c r="L2295" t="s">
        <v>50</v>
      </c>
      <c r="M2295" t="s">
        <v>122</v>
      </c>
      <c r="N2295">
        <v>85</v>
      </c>
      <c r="O2295" t="s">
        <v>48</v>
      </c>
      <c r="P2295" t="s">
        <v>52</v>
      </c>
      <c r="T2295" t="s">
        <v>105</v>
      </c>
      <c r="V2295" t="s">
        <v>48</v>
      </c>
      <c r="W2295" t="s">
        <v>54</v>
      </c>
      <c r="X2295" t="s">
        <v>148</v>
      </c>
      <c r="Y2295" t="s">
        <v>54</v>
      </c>
      <c r="Z2295" t="s">
        <v>2878</v>
      </c>
      <c r="AA2295" t="s">
        <v>54</v>
      </c>
      <c r="AB2295" t="s">
        <v>57</v>
      </c>
      <c r="AC2295" t="s">
        <v>2879</v>
      </c>
      <c r="AH2295">
        <f t="shared" si="385"/>
        <v>0</v>
      </c>
      <c r="AI2295">
        <f t="shared" si="386"/>
        <v>0</v>
      </c>
      <c r="AJ2295">
        <f t="shared" si="387"/>
        <v>1</v>
      </c>
      <c r="AK2295">
        <v>1</v>
      </c>
      <c r="AL2295" s="8">
        <f t="shared" si="388"/>
        <v>85</v>
      </c>
      <c r="AM2295" s="8">
        <f t="shared" si="389"/>
        <v>0.11666666666666667</v>
      </c>
      <c r="AN2295" s="8">
        <f t="shared" si="390"/>
        <v>150.48333333333332</v>
      </c>
      <c r="AO2295" s="8">
        <f>Table1[[#This Row],[L1 Worked Time]]+Table1[[#This Row],[Idle Time]]+Table1[[#This Row],[L1 Pend Time]]</f>
        <v>235.59999999999997</v>
      </c>
      <c r="AP2295" s="1" t="str">
        <f t="shared" si="391"/>
        <v>Tue</v>
      </c>
      <c r="AQ2295" s="6">
        <f>INT(Table1[[#This Row],[Create Date]])</f>
        <v>45076</v>
      </c>
      <c r="AR2295" s="2">
        <f t="shared" si="392"/>
        <v>45076</v>
      </c>
      <c r="AS2295" s="1" t="str">
        <f t="shared" si="393"/>
        <v>08:40:05</v>
      </c>
      <c r="AT2295" s="1" t="str">
        <f t="shared" si="394"/>
        <v>Week-5</v>
      </c>
      <c r="AU2295" s="3">
        <f t="shared" si="395"/>
        <v>0.33333333333333331</v>
      </c>
      <c r="AW2295">
        <v>0.11666666666666667</v>
      </c>
      <c r="AX2295">
        <v>85</v>
      </c>
      <c r="AY2295">
        <v>150.48333333333332</v>
      </c>
    </row>
    <row r="2296" spans="1:51" x14ac:dyDescent="0.25">
      <c r="A2296">
        <v>10449</v>
      </c>
      <c r="B2296" t="s">
        <v>59</v>
      </c>
      <c r="C2296" t="s">
        <v>164</v>
      </c>
      <c r="D2296" t="s">
        <v>43</v>
      </c>
      <c r="E2296" t="s">
        <v>2880</v>
      </c>
      <c r="F2296" t="s">
        <v>2881</v>
      </c>
      <c r="G2296" t="s">
        <v>129</v>
      </c>
      <c r="H2296" t="s">
        <v>72</v>
      </c>
      <c r="I2296" t="s">
        <v>72</v>
      </c>
      <c r="J2296" t="s">
        <v>83</v>
      </c>
      <c r="L2296" t="s">
        <v>50</v>
      </c>
      <c r="M2296" t="s">
        <v>65</v>
      </c>
      <c r="N2296">
        <v>103</v>
      </c>
      <c r="O2296" t="s">
        <v>48</v>
      </c>
      <c r="P2296" t="s">
        <v>66</v>
      </c>
      <c r="Q2296" t="s">
        <v>88</v>
      </c>
      <c r="V2296" t="s">
        <v>48</v>
      </c>
      <c r="W2296" t="s">
        <v>54</v>
      </c>
      <c r="X2296" t="s">
        <v>106</v>
      </c>
      <c r="Y2296" t="s">
        <v>54</v>
      </c>
      <c r="Z2296" t="s">
        <v>2882</v>
      </c>
      <c r="AA2296" t="s">
        <v>54</v>
      </c>
      <c r="AB2296" t="s">
        <v>57</v>
      </c>
      <c r="AC2296" t="s">
        <v>1992</v>
      </c>
      <c r="AH2296">
        <f t="shared" si="385"/>
        <v>0</v>
      </c>
      <c r="AI2296">
        <f t="shared" si="386"/>
        <v>1</v>
      </c>
      <c r="AJ2296" t="str">
        <f t="shared" si="387"/>
        <v/>
      </c>
      <c r="AK2296">
        <v>1</v>
      </c>
      <c r="AL2296" s="8">
        <f t="shared" si="388"/>
        <v>103</v>
      </c>
      <c r="AM2296" s="8">
        <f t="shared" si="389"/>
        <v>8.3333333333333329E-2</v>
      </c>
      <c r="AN2296" s="8">
        <f t="shared" si="390"/>
        <v>5.4666666666666668</v>
      </c>
      <c r="AO2296" s="8">
        <f>Table1[[#This Row],[L1 Worked Time]]+Table1[[#This Row],[Idle Time]]+Table1[[#This Row],[L1 Pend Time]]</f>
        <v>108.55</v>
      </c>
      <c r="AP2296" s="1" t="str">
        <f t="shared" si="391"/>
        <v>Tue</v>
      </c>
      <c r="AQ2296" s="6">
        <f>INT(Table1[[#This Row],[Create Date]])</f>
        <v>45076</v>
      </c>
      <c r="AR2296" s="2">
        <f t="shared" si="392"/>
        <v>45076</v>
      </c>
      <c r="AS2296" s="1" t="str">
        <f t="shared" si="393"/>
        <v>08:10:05</v>
      </c>
      <c r="AT2296" s="1" t="str">
        <f t="shared" si="394"/>
        <v>Week-5</v>
      </c>
      <c r="AU2296" s="3">
        <f t="shared" si="395"/>
        <v>0.33333333333333331</v>
      </c>
      <c r="AW2296">
        <v>8.3333333333333329E-2</v>
      </c>
      <c r="AX2296">
        <v>103</v>
      </c>
      <c r="AY2296">
        <v>5.4666666666666668</v>
      </c>
    </row>
    <row r="2297" spans="1:51" x14ac:dyDescent="0.25">
      <c r="A2297">
        <v>10448</v>
      </c>
      <c r="B2297" t="s">
        <v>59</v>
      </c>
      <c r="C2297" t="s">
        <v>60</v>
      </c>
      <c r="D2297" t="s">
        <v>43</v>
      </c>
      <c r="E2297" t="s">
        <v>2883</v>
      </c>
      <c r="F2297" t="s">
        <v>2884</v>
      </c>
      <c r="G2297" t="s">
        <v>82</v>
      </c>
      <c r="H2297" t="s">
        <v>63</v>
      </c>
      <c r="I2297" t="s">
        <v>63</v>
      </c>
      <c r="J2297" t="s">
        <v>48</v>
      </c>
      <c r="K2297" t="s">
        <v>130</v>
      </c>
      <c r="L2297" t="s">
        <v>50</v>
      </c>
      <c r="M2297" t="s">
        <v>122</v>
      </c>
      <c r="N2297">
        <v>57</v>
      </c>
      <c r="O2297" t="s">
        <v>48</v>
      </c>
      <c r="P2297" t="s">
        <v>52</v>
      </c>
      <c r="T2297" t="s">
        <v>105</v>
      </c>
      <c r="V2297" t="s">
        <v>48</v>
      </c>
      <c r="W2297" t="s">
        <v>54</v>
      </c>
      <c r="X2297" t="s">
        <v>78</v>
      </c>
      <c r="Y2297" t="s">
        <v>54</v>
      </c>
      <c r="Z2297" t="s">
        <v>2885</v>
      </c>
      <c r="AA2297" t="s">
        <v>54</v>
      </c>
      <c r="AB2297" t="s">
        <v>57</v>
      </c>
      <c r="AC2297" t="s">
        <v>57</v>
      </c>
      <c r="AH2297">
        <f t="shared" si="385"/>
        <v>0</v>
      </c>
      <c r="AI2297">
        <f t="shared" si="386"/>
        <v>1</v>
      </c>
      <c r="AJ2297" t="str">
        <f t="shared" si="387"/>
        <v/>
      </c>
      <c r="AK2297">
        <v>1</v>
      </c>
      <c r="AL2297" s="8">
        <f t="shared" si="388"/>
        <v>57</v>
      </c>
      <c r="AM2297" s="8">
        <f t="shared" si="389"/>
        <v>0.13333333333333333</v>
      </c>
      <c r="AN2297" s="8">
        <f t="shared" si="390"/>
        <v>1.6666666666666666E-2</v>
      </c>
      <c r="AO2297" s="8">
        <f>Table1[[#This Row],[L1 Worked Time]]+Table1[[#This Row],[Idle Time]]+Table1[[#This Row],[L1 Pend Time]]</f>
        <v>57.15</v>
      </c>
      <c r="AP2297" s="1" t="str">
        <f t="shared" si="391"/>
        <v>Tue</v>
      </c>
      <c r="AQ2297" s="6">
        <f>INT(Table1[[#This Row],[Create Date]])</f>
        <v>45076</v>
      </c>
      <c r="AR2297" s="2">
        <f t="shared" si="392"/>
        <v>45076</v>
      </c>
      <c r="AS2297" s="1" t="str">
        <f t="shared" si="393"/>
        <v>02:40:03</v>
      </c>
      <c r="AT2297" s="1" t="str">
        <f t="shared" si="394"/>
        <v>Week-5</v>
      </c>
      <c r="AU2297" s="3">
        <f t="shared" si="395"/>
        <v>8.3333333333333329E-2</v>
      </c>
      <c r="AW2297">
        <v>0.13333333333333333</v>
      </c>
      <c r="AX2297">
        <v>57</v>
      </c>
      <c r="AY2297">
        <v>1.6666666666666666E-2</v>
      </c>
    </row>
    <row r="2298" spans="1:51" x14ac:dyDescent="0.25">
      <c r="A2298">
        <v>10492</v>
      </c>
      <c r="B2298" t="s">
        <v>117</v>
      </c>
      <c r="C2298" t="s">
        <v>399</v>
      </c>
      <c r="D2298" t="s">
        <v>43</v>
      </c>
      <c r="E2298" t="s">
        <v>2777</v>
      </c>
      <c r="F2298" t="s">
        <v>2781</v>
      </c>
      <c r="G2298" t="s">
        <v>120</v>
      </c>
      <c r="H2298" t="s">
        <v>63</v>
      </c>
      <c r="I2298" t="s">
        <v>63</v>
      </c>
      <c r="J2298" t="s">
        <v>48</v>
      </c>
      <c r="K2298" t="s">
        <v>130</v>
      </c>
      <c r="L2298" t="s">
        <v>50</v>
      </c>
      <c r="M2298" t="s">
        <v>122</v>
      </c>
      <c r="O2298" t="s">
        <v>48</v>
      </c>
      <c r="P2298" t="s">
        <v>52</v>
      </c>
      <c r="T2298" t="s">
        <v>105</v>
      </c>
      <c r="V2298" t="s">
        <v>48</v>
      </c>
      <c r="W2298" t="s">
        <v>54</v>
      </c>
      <c r="X2298" t="s">
        <v>54</v>
      </c>
      <c r="Y2298" t="s">
        <v>54</v>
      </c>
      <c r="Z2298" t="s">
        <v>54</v>
      </c>
      <c r="AA2298" t="s">
        <v>54</v>
      </c>
      <c r="AB2298" t="s">
        <v>54</v>
      </c>
      <c r="AC2298" t="s">
        <v>54</v>
      </c>
      <c r="AH2298">
        <f t="shared" si="385"/>
        <v>0</v>
      </c>
      <c r="AI2298">
        <f t="shared" si="386"/>
        <v>1</v>
      </c>
      <c r="AJ2298" t="str">
        <f t="shared" si="387"/>
        <v/>
      </c>
      <c r="AK2298">
        <v>1</v>
      </c>
      <c r="AL2298" s="8">
        <f t="shared" si="388"/>
        <v>0</v>
      </c>
      <c r="AM2298" s="8">
        <f t="shared" si="389"/>
        <v>0</v>
      </c>
      <c r="AN2298" s="8">
        <f t="shared" si="390"/>
        <v>0</v>
      </c>
      <c r="AO2298" s="8">
        <f>Table1[[#This Row],[L1 Worked Time]]+Table1[[#This Row],[Idle Time]]+Table1[[#This Row],[L1 Pend Time]]</f>
        <v>0</v>
      </c>
      <c r="AP2298" s="1" t="str">
        <f t="shared" si="391"/>
        <v>Wed</v>
      </c>
      <c r="AQ2298" s="6">
        <f>INT(Table1[[#This Row],[Create Date]])</f>
        <v>45077</v>
      </c>
      <c r="AR2298" s="2">
        <f t="shared" si="392"/>
        <v>45077</v>
      </c>
      <c r="AS2298" s="1" t="str">
        <f t="shared" si="393"/>
        <v>20:10:17</v>
      </c>
      <c r="AT2298" s="1" t="str">
        <f t="shared" si="394"/>
        <v>Week-5</v>
      </c>
      <c r="AU2298" s="3">
        <f t="shared" si="395"/>
        <v>0.83333333333333326</v>
      </c>
      <c r="AW2298">
        <v>0</v>
      </c>
      <c r="AX2298">
        <v>0</v>
      </c>
      <c r="AY2298">
        <v>0</v>
      </c>
    </row>
    <row r="2299" spans="1:51" x14ac:dyDescent="0.25">
      <c r="A2299">
        <v>10491</v>
      </c>
      <c r="B2299" t="s">
        <v>117</v>
      </c>
      <c r="C2299" t="s">
        <v>399</v>
      </c>
      <c r="D2299" t="s">
        <v>43</v>
      </c>
      <c r="E2299" t="s">
        <v>2777</v>
      </c>
      <c r="F2299" t="s">
        <v>2782</v>
      </c>
      <c r="G2299" t="s">
        <v>120</v>
      </c>
      <c r="H2299" t="s">
        <v>63</v>
      </c>
      <c r="I2299" t="s">
        <v>63</v>
      </c>
      <c r="J2299" t="s">
        <v>48</v>
      </c>
      <c r="K2299" t="s">
        <v>130</v>
      </c>
      <c r="L2299" t="s">
        <v>50</v>
      </c>
      <c r="M2299" t="s">
        <v>122</v>
      </c>
      <c r="O2299" t="s">
        <v>48</v>
      </c>
      <c r="P2299" t="s">
        <v>52</v>
      </c>
      <c r="T2299" t="s">
        <v>105</v>
      </c>
      <c r="V2299" t="s">
        <v>48</v>
      </c>
      <c r="W2299" t="s">
        <v>54</v>
      </c>
      <c r="X2299" t="s">
        <v>54</v>
      </c>
      <c r="Y2299" t="s">
        <v>54</v>
      </c>
      <c r="Z2299" t="s">
        <v>54</v>
      </c>
      <c r="AA2299" t="s">
        <v>54</v>
      </c>
      <c r="AB2299" t="s">
        <v>54</v>
      </c>
      <c r="AC2299" t="s">
        <v>54</v>
      </c>
      <c r="AH2299">
        <f t="shared" si="385"/>
        <v>0</v>
      </c>
      <c r="AI2299">
        <f t="shared" si="386"/>
        <v>1</v>
      </c>
      <c r="AJ2299" t="str">
        <f t="shared" si="387"/>
        <v/>
      </c>
      <c r="AK2299">
        <v>1</v>
      </c>
      <c r="AL2299" s="8">
        <f t="shared" si="388"/>
        <v>0</v>
      </c>
      <c r="AM2299" s="8">
        <f t="shared" si="389"/>
        <v>0</v>
      </c>
      <c r="AN2299" s="8">
        <f t="shared" si="390"/>
        <v>0</v>
      </c>
      <c r="AO2299" s="8">
        <f>Table1[[#This Row],[L1 Worked Time]]+Table1[[#This Row],[Idle Time]]+Table1[[#This Row],[L1 Pend Time]]</f>
        <v>0</v>
      </c>
      <c r="AP2299" s="1" t="str">
        <f t="shared" si="391"/>
        <v>Wed</v>
      </c>
      <c r="AQ2299" s="6">
        <f>INT(Table1[[#This Row],[Create Date]])</f>
        <v>45077</v>
      </c>
      <c r="AR2299" s="2">
        <f t="shared" si="392"/>
        <v>45077</v>
      </c>
      <c r="AS2299" s="1" t="str">
        <f t="shared" si="393"/>
        <v>20:10:15</v>
      </c>
      <c r="AT2299" s="1" t="str">
        <f t="shared" si="394"/>
        <v>Week-5</v>
      </c>
      <c r="AU2299" s="3">
        <f t="shared" si="395"/>
        <v>0.83333333333333326</v>
      </c>
      <c r="AW2299">
        <v>0</v>
      </c>
      <c r="AX2299">
        <v>0</v>
      </c>
      <c r="AY2299">
        <v>0</v>
      </c>
    </row>
    <row r="2300" spans="1:51" x14ac:dyDescent="0.25">
      <c r="A2300">
        <v>10490</v>
      </c>
      <c r="B2300" t="s">
        <v>117</v>
      </c>
      <c r="C2300" t="s">
        <v>399</v>
      </c>
      <c r="D2300" t="s">
        <v>43</v>
      </c>
      <c r="E2300" t="s">
        <v>2777</v>
      </c>
      <c r="F2300" t="s">
        <v>2783</v>
      </c>
      <c r="G2300" t="s">
        <v>120</v>
      </c>
      <c r="H2300" t="s">
        <v>63</v>
      </c>
      <c r="I2300" t="s">
        <v>63</v>
      </c>
      <c r="J2300" t="s">
        <v>48</v>
      </c>
      <c r="K2300" t="s">
        <v>130</v>
      </c>
      <c r="L2300" t="s">
        <v>50</v>
      </c>
      <c r="M2300" t="s">
        <v>122</v>
      </c>
      <c r="O2300" t="s">
        <v>48</v>
      </c>
      <c r="P2300" t="s">
        <v>52</v>
      </c>
      <c r="T2300" t="s">
        <v>105</v>
      </c>
      <c r="V2300" t="s">
        <v>48</v>
      </c>
      <c r="W2300" t="s">
        <v>54</v>
      </c>
      <c r="X2300" t="s">
        <v>54</v>
      </c>
      <c r="Y2300" t="s">
        <v>54</v>
      </c>
      <c r="Z2300" t="s">
        <v>54</v>
      </c>
      <c r="AA2300" t="s">
        <v>54</v>
      </c>
      <c r="AB2300" t="s">
        <v>54</v>
      </c>
      <c r="AC2300" t="s">
        <v>54</v>
      </c>
      <c r="AH2300">
        <f t="shared" si="385"/>
        <v>0</v>
      </c>
      <c r="AI2300">
        <f t="shared" si="386"/>
        <v>1</v>
      </c>
      <c r="AJ2300" t="str">
        <f t="shared" si="387"/>
        <v/>
      </c>
      <c r="AK2300">
        <v>1</v>
      </c>
      <c r="AL2300" s="8">
        <f t="shared" si="388"/>
        <v>0</v>
      </c>
      <c r="AM2300" s="8">
        <f t="shared" si="389"/>
        <v>0</v>
      </c>
      <c r="AN2300" s="8">
        <f t="shared" si="390"/>
        <v>0</v>
      </c>
      <c r="AO2300" s="8">
        <f>Table1[[#This Row],[L1 Worked Time]]+Table1[[#This Row],[Idle Time]]+Table1[[#This Row],[L1 Pend Time]]</f>
        <v>0</v>
      </c>
      <c r="AP2300" s="1" t="str">
        <f t="shared" si="391"/>
        <v>Wed</v>
      </c>
      <c r="AQ2300" s="6">
        <f>INT(Table1[[#This Row],[Create Date]])</f>
        <v>45077</v>
      </c>
      <c r="AR2300" s="2">
        <f t="shared" si="392"/>
        <v>45077</v>
      </c>
      <c r="AS2300" s="1" t="str">
        <f t="shared" si="393"/>
        <v>20:10:14</v>
      </c>
      <c r="AT2300" s="1" t="str">
        <f t="shared" si="394"/>
        <v>Week-5</v>
      </c>
      <c r="AU2300" s="3">
        <f t="shared" si="395"/>
        <v>0.83333333333333326</v>
      </c>
      <c r="AW2300">
        <v>0</v>
      </c>
      <c r="AX2300">
        <v>0</v>
      </c>
      <c r="AY2300">
        <v>0</v>
      </c>
    </row>
    <row r="2301" spans="1:51" x14ac:dyDescent="0.25">
      <c r="A2301">
        <v>10489</v>
      </c>
      <c r="B2301" t="s">
        <v>117</v>
      </c>
      <c r="C2301" t="s">
        <v>399</v>
      </c>
      <c r="D2301" t="s">
        <v>43</v>
      </c>
      <c r="E2301" t="s">
        <v>2777</v>
      </c>
      <c r="F2301" t="s">
        <v>2784</v>
      </c>
      <c r="G2301" t="s">
        <v>120</v>
      </c>
      <c r="H2301" t="s">
        <v>63</v>
      </c>
      <c r="I2301" t="s">
        <v>63</v>
      </c>
      <c r="J2301" t="s">
        <v>48</v>
      </c>
      <c r="K2301" t="s">
        <v>130</v>
      </c>
      <c r="L2301" t="s">
        <v>50</v>
      </c>
      <c r="M2301" t="s">
        <v>122</v>
      </c>
      <c r="O2301" t="s">
        <v>48</v>
      </c>
      <c r="P2301" t="s">
        <v>52</v>
      </c>
      <c r="T2301" t="s">
        <v>105</v>
      </c>
      <c r="V2301" t="s">
        <v>48</v>
      </c>
      <c r="W2301" t="s">
        <v>54</v>
      </c>
      <c r="X2301" t="s">
        <v>54</v>
      </c>
      <c r="Y2301" t="s">
        <v>54</v>
      </c>
      <c r="Z2301" t="s">
        <v>54</v>
      </c>
      <c r="AA2301" t="s">
        <v>54</v>
      </c>
      <c r="AB2301" t="s">
        <v>54</v>
      </c>
      <c r="AC2301" t="s">
        <v>54</v>
      </c>
      <c r="AH2301">
        <f t="shared" si="385"/>
        <v>0</v>
      </c>
      <c r="AI2301">
        <f t="shared" si="386"/>
        <v>1</v>
      </c>
      <c r="AJ2301" t="str">
        <f t="shared" si="387"/>
        <v/>
      </c>
      <c r="AK2301">
        <v>1</v>
      </c>
      <c r="AL2301" s="8">
        <f t="shared" si="388"/>
        <v>0</v>
      </c>
      <c r="AM2301" s="8">
        <f t="shared" si="389"/>
        <v>0</v>
      </c>
      <c r="AN2301" s="8">
        <f t="shared" si="390"/>
        <v>0</v>
      </c>
      <c r="AO2301" s="8">
        <f>Table1[[#This Row],[L1 Worked Time]]+Table1[[#This Row],[Idle Time]]+Table1[[#This Row],[L1 Pend Time]]</f>
        <v>0</v>
      </c>
      <c r="AP2301" s="1" t="str">
        <f t="shared" si="391"/>
        <v>Wed</v>
      </c>
      <c r="AQ2301" s="6">
        <f>INT(Table1[[#This Row],[Create Date]])</f>
        <v>45077</v>
      </c>
      <c r="AR2301" s="2">
        <f t="shared" si="392"/>
        <v>45077</v>
      </c>
      <c r="AS2301" s="1" t="str">
        <f t="shared" si="393"/>
        <v>20:10:12</v>
      </c>
      <c r="AT2301" s="1" t="str">
        <f t="shared" si="394"/>
        <v>Week-5</v>
      </c>
      <c r="AU2301" s="3">
        <f t="shared" si="395"/>
        <v>0.83333333333333326</v>
      </c>
      <c r="AW2301">
        <v>0</v>
      </c>
      <c r="AX2301">
        <v>0</v>
      </c>
      <c r="AY2301">
        <v>0</v>
      </c>
    </row>
    <row r="2302" spans="1:51" x14ac:dyDescent="0.25">
      <c r="A2302">
        <v>10488</v>
      </c>
      <c r="B2302" t="s">
        <v>117</v>
      </c>
      <c r="C2302" t="s">
        <v>399</v>
      </c>
      <c r="D2302" t="s">
        <v>43</v>
      </c>
      <c r="E2302" t="s">
        <v>2777</v>
      </c>
      <c r="F2302" t="s">
        <v>2785</v>
      </c>
      <c r="G2302" t="s">
        <v>120</v>
      </c>
      <c r="H2302" t="s">
        <v>63</v>
      </c>
      <c r="I2302" t="s">
        <v>63</v>
      </c>
      <c r="J2302" t="s">
        <v>48</v>
      </c>
      <c r="K2302" t="s">
        <v>130</v>
      </c>
      <c r="L2302" t="s">
        <v>50</v>
      </c>
      <c r="M2302" t="s">
        <v>122</v>
      </c>
      <c r="O2302" t="s">
        <v>48</v>
      </c>
      <c r="P2302" t="s">
        <v>52</v>
      </c>
      <c r="T2302" t="s">
        <v>105</v>
      </c>
      <c r="V2302" t="s">
        <v>48</v>
      </c>
      <c r="W2302" t="s">
        <v>54</v>
      </c>
      <c r="X2302" t="s">
        <v>54</v>
      </c>
      <c r="Y2302" t="s">
        <v>54</v>
      </c>
      <c r="Z2302" t="s">
        <v>54</v>
      </c>
      <c r="AA2302" t="s">
        <v>54</v>
      </c>
      <c r="AB2302" t="s">
        <v>54</v>
      </c>
      <c r="AC2302" t="s">
        <v>54</v>
      </c>
      <c r="AH2302">
        <f t="shared" si="385"/>
        <v>0</v>
      </c>
      <c r="AI2302">
        <f t="shared" si="386"/>
        <v>1</v>
      </c>
      <c r="AJ2302" t="str">
        <f t="shared" si="387"/>
        <v/>
      </c>
      <c r="AK2302">
        <v>1</v>
      </c>
      <c r="AL2302" s="8">
        <f t="shared" si="388"/>
        <v>0</v>
      </c>
      <c r="AM2302" s="8">
        <f t="shared" si="389"/>
        <v>0</v>
      </c>
      <c r="AN2302" s="8">
        <f t="shared" si="390"/>
        <v>0</v>
      </c>
      <c r="AO2302" s="8">
        <f>Table1[[#This Row],[L1 Worked Time]]+Table1[[#This Row],[Idle Time]]+Table1[[#This Row],[L1 Pend Time]]</f>
        <v>0</v>
      </c>
      <c r="AP2302" s="1" t="str">
        <f t="shared" si="391"/>
        <v>Wed</v>
      </c>
      <c r="AQ2302" s="6">
        <f>INT(Table1[[#This Row],[Create Date]])</f>
        <v>45077</v>
      </c>
      <c r="AR2302" s="2">
        <f t="shared" si="392"/>
        <v>45077</v>
      </c>
      <c r="AS2302" s="1" t="str">
        <f t="shared" si="393"/>
        <v>20:10:11</v>
      </c>
      <c r="AT2302" s="1" t="str">
        <f t="shared" si="394"/>
        <v>Week-5</v>
      </c>
      <c r="AU2302" s="3">
        <f t="shared" si="395"/>
        <v>0.83333333333333326</v>
      </c>
      <c r="AW2302">
        <v>0</v>
      </c>
      <c r="AX2302">
        <v>0</v>
      </c>
      <c r="AY2302">
        <v>0</v>
      </c>
    </row>
    <row r="2303" spans="1:51" x14ac:dyDescent="0.25">
      <c r="A2303">
        <v>10487</v>
      </c>
      <c r="B2303" t="s">
        <v>117</v>
      </c>
      <c r="C2303" t="s">
        <v>399</v>
      </c>
      <c r="D2303" t="s">
        <v>43</v>
      </c>
      <c r="E2303" t="s">
        <v>2777</v>
      </c>
      <c r="F2303" t="s">
        <v>2786</v>
      </c>
      <c r="G2303" t="s">
        <v>120</v>
      </c>
      <c r="H2303" t="s">
        <v>63</v>
      </c>
      <c r="I2303" t="s">
        <v>63</v>
      </c>
      <c r="J2303" t="s">
        <v>48</v>
      </c>
      <c r="K2303" t="s">
        <v>130</v>
      </c>
      <c r="L2303" t="s">
        <v>50</v>
      </c>
      <c r="M2303" t="s">
        <v>122</v>
      </c>
      <c r="O2303" t="s">
        <v>48</v>
      </c>
      <c r="P2303" t="s">
        <v>52</v>
      </c>
      <c r="T2303" t="s">
        <v>105</v>
      </c>
      <c r="V2303" t="s">
        <v>48</v>
      </c>
      <c r="W2303" t="s">
        <v>54</v>
      </c>
      <c r="X2303" t="s">
        <v>54</v>
      </c>
      <c r="Y2303" t="s">
        <v>54</v>
      </c>
      <c r="Z2303" t="s">
        <v>54</v>
      </c>
      <c r="AA2303" t="s">
        <v>54</v>
      </c>
      <c r="AB2303" t="s">
        <v>54</v>
      </c>
      <c r="AC2303" t="s">
        <v>54</v>
      </c>
      <c r="AH2303">
        <f t="shared" si="385"/>
        <v>0</v>
      </c>
      <c r="AI2303">
        <f t="shared" si="386"/>
        <v>1</v>
      </c>
      <c r="AJ2303" t="str">
        <f t="shared" si="387"/>
        <v/>
      </c>
      <c r="AK2303">
        <v>1</v>
      </c>
      <c r="AL2303" s="8">
        <f t="shared" si="388"/>
        <v>0</v>
      </c>
      <c r="AM2303" s="8">
        <f t="shared" si="389"/>
        <v>0</v>
      </c>
      <c r="AN2303" s="8">
        <f t="shared" si="390"/>
        <v>0</v>
      </c>
      <c r="AO2303" s="8">
        <f>Table1[[#This Row],[L1 Worked Time]]+Table1[[#This Row],[Idle Time]]+Table1[[#This Row],[L1 Pend Time]]</f>
        <v>0</v>
      </c>
      <c r="AP2303" s="1" t="str">
        <f t="shared" si="391"/>
        <v>Wed</v>
      </c>
      <c r="AQ2303" s="6">
        <f>INT(Table1[[#This Row],[Create Date]])</f>
        <v>45077</v>
      </c>
      <c r="AR2303" s="2">
        <f t="shared" si="392"/>
        <v>45077</v>
      </c>
      <c r="AS2303" s="1" t="str">
        <f t="shared" si="393"/>
        <v>20:10:10</v>
      </c>
      <c r="AT2303" s="1" t="str">
        <f t="shared" si="394"/>
        <v>Week-5</v>
      </c>
      <c r="AU2303" s="3">
        <f t="shared" si="395"/>
        <v>0.83333333333333326</v>
      </c>
      <c r="AW2303">
        <v>0</v>
      </c>
      <c r="AX2303">
        <v>0</v>
      </c>
      <c r="AY2303">
        <v>0</v>
      </c>
    </row>
    <row r="2304" spans="1:51" x14ac:dyDescent="0.25">
      <c r="A2304">
        <v>10486</v>
      </c>
      <c r="B2304" t="s">
        <v>117</v>
      </c>
      <c r="C2304" t="s">
        <v>399</v>
      </c>
      <c r="D2304" t="s">
        <v>43</v>
      </c>
      <c r="E2304" t="s">
        <v>2777</v>
      </c>
      <c r="F2304" t="s">
        <v>2787</v>
      </c>
      <c r="G2304" t="s">
        <v>120</v>
      </c>
      <c r="H2304" t="s">
        <v>63</v>
      </c>
      <c r="I2304" t="s">
        <v>63</v>
      </c>
      <c r="J2304" t="s">
        <v>48</v>
      </c>
      <c r="K2304" t="s">
        <v>130</v>
      </c>
      <c r="L2304" t="s">
        <v>50</v>
      </c>
      <c r="M2304" t="s">
        <v>122</v>
      </c>
      <c r="O2304" t="s">
        <v>48</v>
      </c>
      <c r="P2304" t="s">
        <v>52</v>
      </c>
      <c r="T2304" t="s">
        <v>105</v>
      </c>
      <c r="V2304" t="s">
        <v>48</v>
      </c>
      <c r="W2304" t="s">
        <v>54</v>
      </c>
      <c r="X2304" t="s">
        <v>54</v>
      </c>
      <c r="Y2304" t="s">
        <v>54</v>
      </c>
      <c r="Z2304" t="s">
        <v>54</v>
      </c>
      <c r="AA2304" t="s">
        <v>54</v>
      </c>
      <c r="AB2304" t="s">
        <v>54</v>
      </c>
      <c r="AC2304" t="s">
        <v>54</v>
      </c>
      <c r="AH2304">
        <f t="shared" si="385"/>
        <v>0</v>
      </c>
      <c r="AI2304">
        <f t="shared" si="386"/>
        <v>1</v>
      </c>
      <c r="AJ2304" t="str">
        <f t="shared" si="387"/>
        <v/>
      </c>
      <c r="AK2304">
        <v>1</v>
      </c>
      <c r="AL2304" s="8">
        <f t="shared" si="388"/>
        <v>0</v>
      </c>
      <c r="AM2304" s="8">
        <f t="shared" si="389"/>
        <v>0</v>
      </c>
      <c r="AN2304" s="8">
        <f t="shared" si="390"/>
        <v>0</v>
      </c>
      <c r="AO2304" s="8">
        <f>Table1[[#This Row],[L1 Worked Time]]+Table1[[#This Row],[Idle Time]]+Table1[[#This Row],[L1 Pend Time]]</f>
        <v>0</v>
      </c>
      <c r="AP2304" s="1" t="str">
        <f t="shared" si="391"/>
        <v>Wed</v>
      </c>
      <c r="AQ2304" s="6">
        <f>INT(Table1[[#This Row],[Create Date]])</f>
        <v>45077</v>
      </c>
      <c r="AR2304" s="2">
        <f t="shared" si="392"/>
        <v>45077</v>
      </c>
      <c r="AS2304" s="1" t="str">
        <f t="shared" si="393"/>
        <v>20:10:08</v>
      </c>
      <c r="AT2304" s="1" t="str">
        <f t="shared" si="394"/>
        <v>Week-5</v>
      </c>
      <c r="AU2304" s="3">
        <f t="shared" si="395"/>
        <v>0.83333333333333326</v>
      </c>
      <c r="AW2304">
        <v>0</v>
      </c>
      <c r="AX2304">
        <v>0</v>
      </c>
      <c r="AY2304">
        <v>0</v>
      </c>
    </row>
    <row r="2305" spans="1:51" x14ac:dyDescent="0.25">
      <c r="A2305">
        <v>10485</v>
      </c>
      <c r="B2305" t="s">
        <v>117</v>
      </c>
      <c r="C2305" t="s">
        <v>399</v>
      </c>
      <c r="D2305" t="s">
        <v>43</v>
      </c>
      <c r="E2305" t="s">
        <v>2777</v>
      </c>
      <c r="F2305" t="s">
        <v>2788</v>
      </c>
      <c r="G2305" t="s">
        <v>120</v>
      </c>
      <c r="H2305" t="s">
        <v>63</v>
      </c>
      <c r="I2305" t="s">
        <v>63</v>
      </c>
      <c r="J2305" t="s">
        <v>48</v>
      </c>
      <c r="K2305" t="s">
        <v>130</v>
      </c>
      <c r="L2305" t="s">
        <v>50</v>
      </c>
      <c r="M2305" t="s">
        <v>122</v>
      </c>
      <c r="O2305" t="s">
        <v>48</v>
      </c>
      <c r="P2305" t="s">
        <v>52</v>
      </c>
      <c r="T2305" t="s">
        <v>105</v>
      </c>
      <c r="V2305" t="s">
        <v>48</v>
      </c>
      <c r="W2305" t="s">
        <v>54</v>
      </c>
      <c r="X2305" t="s">
        <v>54</v>
      </c>
      <c r="Y2305" t="s">
        <v>54</v>
      </c>
      <c r="Z2305" t="s">
        <v>54</v>
      </c>
      <c r="AA2305" t="s">
        <v>54</v>
      </c>
      <c r="AB2305" t="s">
        <v>54</v>
      </c>
      <c r="AC2305" t="s">
        <v>54</v>
      </c>
      <c r="AH2305">
        <f t="shared" si="385"/>
        <v>0</v>
      </c>
      <c r="AI2305">
        <f t="shared" si="386"/>
        <v>1</v>
      </c>
      <c r="AJ2305" t="str">
        <f t="shared" si="387"/>
        <v/>
      </c>
      <c r="AK2305">
        <v>1</v>
      </c>
      <c r="AL2305" s="8">
        <f t="shared" si="388"/>
        <v>0</v>
      </c>
      <c r="AM2305" s="8">
        <f t="shared" si="389"/>
        <v>0</v>
      </c>
      <c r="AN2305" s="8">
        <f t="shared" si="390"/>
        <v>0</v>
      </c>
      <c r="AO2305" s="8">
        <f>Table1[[#This Row],[L1 Worked Time]]+Table1[[#This Row],[Idle Time]]+Table1[[#This Row],[L1 Pend Time]]</f>
        <v>0</v>
      </c>
      <c r="AP2305" s="1" t="str">
        <f t="shared" si="391"/>
        <v>Wed</v>
      </c>
      <c r="AQ2305" s="6">
        <f>INT(Table1[[#This Row],[Create Date]])</f>
        <v>45077</v>
      </c>
      <c r="AR2305" s="2">
        <f t="shared" si="392"/>
        <v>45077</v>
      </c>
      <c r="AS2305" s="1" t="str">
        <f t="shared" si="393"/>
        <v>20:10:06</v>
      </c>
      <c r="AT2305" s="1" t="str">
        <f t="shared" si="394"/>
        <v>Week-5</v>
      </c>
      <c r="AU2305" s="3">
        <f t="shared" si="395"/>
        <v>0.83333333333333326</v>
      </c>
      <c r="AW2305">
        <v>0</v>
      </c>
      <c r="AX2305">
        <v>0</v>
      </c>
      <c r="AY2305">
        <v>0</v>
      </c>
    </row>
    <row r="2306" spans="1:51" x14ac:dyDescent="0.25">
      <c r="A2306">
        <v>10484</v>
      </c>
      <c r="B2306" t="s">
        <v>117</v>
      </c>
      <c r="C2306" t="s">
        <v>399</v>
      </c>
      <c r="D2306" t="s">
        <v>43</v>
      </c>
      <c r="E2306" t="s">
        <v>2777</v>
      </c>
      <c r="F2306" t="s">
        <v>2789</v>
      </c>
      <c r="G2306" t="s">
        <v>120</v>
      </c>
      <c r="H2306" t="s">
        <v>63</v>
      </c>
      <c r="I2306" t="s">
        <v>63</v>
      </c>
      <c r="J2306" t="s">
        <v>48</v>
      </c>
      <c r="K2306" t="s">
        <v>130</v>
      </c>
      <c r="L2306" t="s">
        <v>50</v>
      </c>
      <c r="M2306" t="s">
        <v>122</v>
      </c>
      <c r="O2306" t="s">
        <v>48</v>
      </c>
      <c r="P2306" t="s">
        <v>52</v>
      </c>
      <c r="T2306" t="s">
        <v>105</v>
      </c>
      <c r="V2306" t="s">
        <v>48</v>
      </c>
      <c r="W2306" t="s">
        <v>54</v>
      </c>
      <c r="X2306" t="s">
        <v>54</v>
      </c>
      <c r="Y2306" t="s">
        <v>54</v>
      </c>
      <c r="Z2306" t="s">
        <v>54</v>
      </c>
      <c r="AA2306" t="s">
        <v>54</v>
      </c>
      <c r="AB2306" t="s">
        <v>54</v>
      </c>
      <c r="AC2306" t="s">
        <v>54</v>
      </c>
      <c r="AH2306">
        <f t="shared" ref="AH2306:AH2369" si="396">IFERROR(SEARCH("MSSP",J2306,1),0)</f>
        <v>0</v>
      </c>
      <c r="AI2306">
        <f t="shared" ref="AI2306:AI2369" si="397">IF(OR(H2306="",I2306=""),"",IF(H2306=I2306,1,0))</f>
        <v>1</v>
      </c>
      <c r="AJ2306" t="str">
        <f t="shared" ref="AJ2306:AJ2369" si="398">IF(OR(H2306="",I2306=""),"",IF(H2306&lt;&gt;I2306,1,""))</f>
        <v/>
      </c>
      <c r="AK2306">
        <v>1</v>
      </c>
      <c r="AL2306" s="8">
        <f t="shared" ref="AL2306:AL2369" si="399">(N2306/1440)*1440</f>
        <v>0</v>
      </c>
      <c r="AM2306" s="8">
        <f t="shared" ref="AM2306:AM2369" si="400">((N2306/1440)-(N2306/1440)+MID(X2306,18,8))*1440</f>
        <v>0</v>
      </c>
      <c r="AN2306" s="8">
        <f t="shared" ref="AN2306:AN2369" si="401">(((N2306/1440)-(N2306/1440))+MID(AC2306,18,8))*1440</f>
        <v>0</v>
      </c>
      <c r="AO2306" s="8">
        <f>Table1[[#This Row],[L1 Worked Time]]+Table1[[#This Row],[Idle Time]]+Table1[[#This Row],[L1 Pend Time]]</f>
        <v>0</v>
      </c>
      <c r="AP2306" s="1" t="str">
        <f t="shared" ref="AP2306:AP2369" si="402">TEXT(AR2306,"DDD")</f>
        <v>Wed</v>
      </c>
      <c r="AQ2306" s="6">
        <f>INT(Table1[[#This Row],[Create Date]])</f>
        <v>45077</v>
      </c>
      <c r="AR2306" s="2">
        <f t="shared" ref="AR2306:AR2369" si="403">IF(F2306="","",INT(MID(F2306,6,2)&amp;"-"&amp;MID(F2306,9,3)&amp;"-"&amp;MID(F2306,15,2)))</f>
        <v>45077</v>
      </c>
      <c r="AS2306" s="1" t="str">
        <f t="shared" ref="AS2306:AS2369" si="404">IF(F2306="","",MID(F2306,18,8))</f>
        <v>20:10:05</v>
      </c>
      <c r="AT2306" s="1" t="str">
        <f t="shared" ref="AT2306:AT2369" si="405">"Week"&amp;"-"&amp;(WEEKNUM(AR2306,2)-WEEKNUM(DATE(YEAR(AR2306),MONTH(AR2306),1),2)+1)</f>
        <v>Week-5</v>
      </c>
      <c r="AU2306" s="3">
        <f t="shared" ref="AU2306:AU2369" si="406">FLOOR(AS2306,1/24)</f>
        <v>0.83333333333333326</v>
      </c>
      <c r="AW2306">
        <v>0</v>
      </c>
      <c r="AX2306">
        <v>0</v>
      </c>
      <c r="AY2306">
        <v>0</v>
      </c>
    </row>
    <row r="2307" spans="1:51" x14ac:dyDescent="0.25">
      <c r="A2307">
        <v>10483</v>
      </c>
      <c r="B2307" t="s">
        <v>117</v>
      </c>
      <c r="C2307" t="s">
        <v>399</v>
      </c>
      <c r="D2307" t="s">
        <v>43</v>
      </c>
      <c r="E2307" t="s">
        <v>2777</v>
      </c>
      <c r="F2307" t="s">
        <v>2790</v>
      </c>
      <c r="G2307" t="s">
        <v>120</v>
      </c>
      <c r="H2307" t="s">
        <v>63</v>
      </c>
      <c r="I2307" t="s">
        <v>63</v>
      </c>
      <c r="J2307" t="s">
        <v>48</v>
      </c>
      <c r="K2307" t="s">
        <v>130</v>
      </c>
      <c r="L2307" t="s">
        <v>50</v>
      </c>
      <c r="M2307" t="s">
        <v>122</v>
      </c>
      <c r="O2307" t="s">
        <v>48</v>
      </c>
      <c r="P2307" t="s">
        <v>52</v>
      </c>
      <c r="T2307" t="s">
        <v>105</v>
      </c>
      <c r="V2307" t="s">
        <v>48</v>
      </c>
      <c r="W2307" t="s">
        <v>54</v>
      </c>
      <c r="X2307" t="s">
        <v>54</v>
      </c>
      <c r="Y2307" t="s">
        <v>54</v>
      </c>
      <c r="Z2307" t="s">
        <v>54</v>
      </c>
      <c r="AA2307" t="s">
        <v>54</v>
      </c>
      <c r="AB2307" t="s">
        <v>54</v>
      </c>
      <c r="AC2307" t="s">
        <v>54</v>
      </c>
      <c r="AH2307">
        <f t="shared" si="396"/>
        <v>0</v>
      </c>
      <c r="AI2307">
        <f t="shared" si="397"/>
        <v>1</v>
      </c>
      <c r="AJ2307" t="str">
        <f t="shared" si="398"/>
        <v/>
      </c>
      <c r="AK2307">
        <v>1</v>
      </c>
      <c r="AL2307" s="8">
        <f t="shared" si="399"/>
        <v>0</v>
      </c>
      <c r="AM2307" s="8">
        <f t="shared" si="400"/>
        <v>0</v>
      </c>
      <c r="AN2307" s="8">
        <f t="shared" si="401"/>
        <v>0</v>
      </c>
      <c r="AO2307" s="8">
        <f>Table1[[#This Row],[L1 Worked Time]]+Table1[[#This Row],[Idle Time]]+Table1[[#This Row],[L1 Pend Time]]</f>
        <v>0</v>
      </c>
      <c r="AP2307" s="1" t="str">
        <f t="shared" si="402"/>
        <v>Wed</v>
      </c>
      <c r="AQ2307" s="6">
        <f>INT(Table1[[#This Row],[Create Date]])</f>
        <v>45077</v>
      </c>
      <c r="AR2307" s="2">
        <f t="shared" si="403"/>
        <v>45077</v>
      </c>
      <c r="AS2307" s="1" t="str">
        <f t="shared" si="404"/>
        <v>20:10:04</v>
      </c>
      <c r="AT2307" s="1" t="str">
        <f t="shared" si="405"/>
        <v>Week-5</v>
      </c>
      <c r="AU2307" s="3">
        <f t="shared" si="406"/>
        <v>0.83333333333333326</v>
      </c>
      <c r="AW2307">
        <v>0</v>
      </c>
      <c r="AX2307">
        <v>0</v>
      </c>
      <c r="AY2307">
        <v>0</v>
      </c>
    </row>
    <row r="2308" spans="1:51" x14ac:dyDescent="0.25">
      <c r="A2308">
        <v>10482</v>
      </c>
      <c r="B2308" t="s">
        <v>117</v>
      </c>
      <c r="C2308" t="s">
        <v>399</v>
      </c>
      <c r="D2308" t="s">
        <v>43</v>
      </c>
      <c r="E2308" t="s">
        <v>2777</v>
      </c>
      <c r="F2308" t="s">
        <v>2791</v>
      </c>
      <c r="G2308" t="s">
        <v>120</v>
      </c>
      <c r="H2308" t="s">
        <v>63</v>
      </c>
      <c r="I2308" t="s">
        <v>63</v>
      </c>
      <c r="J2308" t="s">
        <v>48</v>
      </c>
      <c r="K2308" t="s">
        <v>130</v>
      </c>
      <c r="L2308" t="s">
        <v>50</v>
      </c>
      <c r="M2308" t="s">
        <v>122</v>
      </c>
      <c r="O2308" t="s">
        <v>48</v>
      </c>
      <c r="P2308" t="s">
        <v>52</v>
      </c>
      <c r="T2308" t="s">
        <v>105</v>
      </c>
      <c r="V2308" t="s">
        <v>48</v>
      </c>
      <c r="W2308" t="s">
        <v>54</v>
      </c>
      <c r="X2308" t="s">
        <v>54</v>
      </c>
      <c r="Y2308" t="s">
        <v>54</v>
      </c>
      <c r="Z2308" t="s">
        <v>54</v>
      </c>
      <c r="AA2308" t="s">
        <v>54</v>
      </c>
      <c r="AB2308" t="s">
        <v>54</v>
      </c>
      <c r="AC2308" t="s">
        <v>54</v>
      </c>
      <c r="AH2308">
        <f t="shared" si="396"/>
        <v>0</v>
      </c>
      <c r="AI2308">
        <f t="shared" si="397"/>
        <v>1</v>
      </c>
      <c r="AJ2308" t="str">
        <f t="shared" si="398"/>
        <v/>
      </c>
      <c r="AK2308">
        <v>1</v>
      </c>
      <c r="AL2308" s="8">
        <f t="shared" si="399"/>
        <v>0</v>
      </c>
      <c r="AM2308" s="8">
        <f t="shared" si="400"/>
        <v>0</v>
      </c>
      <c r="AN2308" s="8">
        <f t="shared" si="401"/>
        <v>0</v>
      </c>
      <c r="AO2308" s="8">
        <f>Table1[[#This Row],[L1 Worked Time]]+Table1[[#This Row],[Idle Time]]+Table1[[#This Row],[L1 Pend Time]]</f>
        <v>0</v>
      </c>
      <c r="AP2308" s="1" t="str">
        <f t="shared" si="402"/>
        <v>Wed</v>
      </c>
      <c r="AQ2308" s="6">
        <f>INT(Table1[[#This Row],[Create Date]])</f>
        <v>45077</v>
      </c>
      <c r="AR2308" s="2">
        <f t="shared" si="403"/>
        <v>45077</v>
      </c>
      <c r="AS2308" s="1" t="str">
        <f t="shared" si="404"/>
        <v>20:00:09</v>
      </c>
      <c r="AT2308" s="1" t="str">
        <f t="shared" si="405"/>
        <v>Week-5</v>
      </c>
      <c r="AU2308" s="3">
        <f t="shared" si="406"/>
        <v>0.83333333333333326</v>
      </c>
      <c r="AW2308">
        <v>0</v>
      </c>
      <c r="AX2308">
        <v>0</v>
      </c>
      <c r="AY2308">
        <v>0</v>
      </c>
    </row>
    <row r="2309" spans="1:51" x14ac:dyDescent="0.25">
      <c r="A2309">
        <v>10481</v>
      </c>
      <c r="B2309" t="s">
        <v>117</v>
      </c>
      <c r="C2309" t="s">
        <v>399</v>
      </c>
      <c r="D2309" t="s">
        <v>43</v>
      </c>
      <c r="E2309" t="s">
        <v>2777</v>
      </c>
      <c r="F2309" t="s">
        <v>2792</v>
      </c>
      <c r="G2309" t="s">
        <v>120</v>
      </c>
      <c r="H2309" t="s">
        <v>63</v>
      </c>
      <c r="I2309" t="s">
        <v>63</v>
      </c>
      <c r="J2309" t="s">
        <v>48</v>
      </c>
      <c r="K2309" t="s">
        <v>130</v>
      </c>
      <c r="L2309" t="s">
        <v>50</v>
      </c>
      <c r="M2309" t="s">
        <v>122</v>
      </c>
      <c r="O2309" t="s">
        <v>48</v>
      </c>
      <c r="P2309" t="s">
        <v>52</v>
      </c>
      <c r="T2309" t="s">
        <v>105</v>
      </c>
      <c r="V2309" t="s">
        <v>48</v>
      </c>
      <c r="W2309" t="s">
        <v>54</v>
      </c>
      <c r="X2309" t="s">
        <v>54</v>
      </c>
      <c r="Y2309" t="s">
        <v>54</v>
      </c>
      <c r="Z2309" t="s">
        <v>54</v>
      </c>
      <c r="AA2309" t="s">
        <v>54</v>
      </c>
      <c r="AB2309" t="s">
        <v>54</v>
      </c>
      <c r="AC2309" t="s">
        <v>54</v>
      </c>
      <c r="AH2309">
        <f t="shared" si="396"/>
        <v>0</v>
      </c>
      <c r="AI2309">
        <f t="shared" si="397"/>
        <v>1</v>
      </c>
      <c r="AJ2309" t="str">
        <f t="shared" si="398"/>
        <v/>
      </c>
      <c r="AK2309">
        <v>1</v>
      </c>
      <c r="AL2309" s="8">
        <f t="shared" si="399"/>
        <v>0</v>
      </c>
      <c r="AM2309" s="8">
        <f t="shared" si="400"/>
        <v>0</v>
      </c>
      <c r="AN2309" s="8">
        <f t="shared" si="401"/>
        <v>0</v>
      </c>
      <c r="AO2309" s="8">
        <f>Table1[[#This Row],[L1 Worked Time]]+Table1[[#This Row],[Idle Time]]+Table1[[#This Row],[L1 Pend Time]]</f>
        <v>0</v>
      </c>
      <c r="AP2309" s="1" t="str">
        <f t="shared" si="402"/>
        <v>Wed</v>
      </c>
      <c r="AQ2309" s="6">
        <f>INT(Table1[[#This Row],[Create Date]])</f>
        <v>45077</v>
      </c>
      <c r="AR2309" s="2">
        <f t="shared" si="403"/>
        <v>45077</v>
      </c>
      <c r="AS2309" s="1" t="str">
        <f t="shared" si="404"/>
        <v>20:00:07</v>
      </c>
      <c r="AT2309" s="1" t="str">
        <f t="shared" si="405"/>
        <v>Week-5</v>
      </c>
      <c r="AU2309" s="3">
        <f t="shared" si="406"/>
        <v>0.83333333333333326</v>
      </c>
      <c r="AW2309">
        <v>0</v>
      </c>
      <c r="AX2309">
        <v>0</v>
      </c>
      <c r="AY2309">
        <v>0</v>
      </c>
    </row>
    <row r="2310" spans="1:51" x14ac:dyDescent="0.25">
      <c r="A2310">
        <v>10480</v>
      </c>
      <c r="B2310" t="s">
        <v>117</v>
      </c>
      <c r="C2310" t="s">
        <v>399</v>
      </c>
      <c r="D2310" t="s">
        <v>43</v>
      </c>
      <c r="E2310" t="s">
        <v>2777</v>
      </c>
      <c r="F2310" t="s">
        <v>2793</v>
      </c>
      <c r="G2310" t="s">
        <v>120</v>
      </c>
      <c r="H2310" t="s">
        <v>63</v>
      </c>
      <c r="I2310" t="s">
        <v>63</v>
      </c>
      <c r="J2310" t="s">
        <v>48</v>
      </c>
      <c r="K2310" t="s">
        <v>130</v>
      </c>
      <c r="L2310" t="s">
        <v>50</v>
      </c>
      <c r="M2310" t="s">
        <v>122</v>
      </c>
      <c r="O2310" t="s">
        <v>48</v>
      </c>
      <c r="P2310" t="s">
        <v>52</v>
      </c>
      <c r="T2310" t="s">
        <v>105</v>
      </c>
      <c r="V2310" t="s">
        <v>48</v>
      </c>
      <c r="W2310" t="s">
        <v>54</v>
      </c>
      <c r="X2310" t="s">
        <v>54</v>
      </c>
      <c r="Y2310" t="s">
        <v>54</v>
      </c>
      <c r="Z2310" t="s">
        <v>54</v>
      </c>
      <c r="AA2310" t="s">
        <v>54</v>
      </c>
      <c r="AB2310" t="s">
        <v>54</v>
      </c>
      <c r="AC2310" t="s">
        <v>54</v>
      </c>
      <c r="AH2310">
        <f t="shared" si="396"/>
        <v>0</v>
      </c>
      <c r="AI2310">
        <f t="shared" si="397"/>
        <v>1</v>
      </c>
      <c r="AJ2310" t="str">
        <f t="shared" si="398"/>
        <v/>
      </c>
      <c r="AK2310">
        <v>1</v>
      </c>
      <c r="AL2310" s="8">
        <f t="shared" si="399"/>
        <v>0</v>
      </c>
      <c r="AM2310" s="8">
        <f t="shared" si="400"/>
        <v>0</v>
      </c>
      <c r="AN2310" s="8">
        <f t="shared" si="401"/>
        <v>0</v>
      </c>
      <c r="AO2310" s="8">
        <f>Table1[[#This Row],[L1 Worked Time]]+Table1[[#This Row],[Idle Time]]+Table1[[#This Row],[L1 Pend Time]]</f>
        <v>0</v>
      </c>
      <c r="AP2310" s="1" t="str">
        <f t="shared" si="402"/>
        <v>Wed</v>
      </c>
      <c r="AQ2310" s="6">
        <f>INT(Table1[[#This Row],[Create Date]])</f>
        <v>45077</v>
      </c>
      <c r="AR2310" s="2">
        <f t="shared" si="403"/>
        <v>45077</v>
      </c>
      <c r="AS2310" s="1" t="str">
        <f t="shared" si="404"/>
        <v>20:00:06</v>
      </c>
      <c r="AT2310" s="1" t="str">
        <f t="shared" si="405"/>
        <v>Week-5</v>
      </c>
      <c r="AU2310" s="3">
        <f t="shared" si="406"/>
        <v>0.83333333333333326</v>
      </c>
      <c r="AW2310">
        <v>0</v>
      </c>
      <c r="AX2310">
        <v>0</v>
      </c>
      <c r="AY2310">
        <v>0</v>
      </c>
    </row>
    <row r="2311" spans="1:51" x14ac:dyDescent="0.25">
      <c r="A2311">
        <v>10479</v>
      </c>
      <c r="B2311" t="s">
        <v>117</v>
      </c>
      <c r="C2311" t="s">
        <v>399</v>
      </c>
      <c r="D2311" t="s">
        <v>43</v>
      </c>
      <c r="E2311" t="s">
        <v>2777</v>
      </c>
      <c r="F2311" t="s">
        <v>2794</v>
      </c>
      <c r="G2311" t="s">
        <v>120</v>
      </c>
      <c r="H2311" t="s">
        <v>63</v>
      </c>
      <c r="I2311" t="s">
        <v>63</v>
      </c>
      <c r="J2311" t="s">
        <v>379</v>
      </c>
      <c r="K2311" t="s">
        <v>130</v>
      </c>
      <c r="L2311" t="s">
        <v>50</v>
      </c>
      <c r="M2311" t="s">
        <v>122</v>
      </c>
      <c r="N2311">
        <v>4</v>
      </c>
      <c r="O2311" t="s">
        <v>48</v>
      </c>
      <c r="P2311" t="s">
        <v>52</v>
      </c>
      <c r="T2311" t="s">
        <v>105</v>
      </c>
      <c r="V2311" t="s">
        <v>48</v>
      </c>
      <c r="W2311" t="s">
        <v>54</v>
      </c>
      <c r="X2311" t="s">
        <v>106</v>
      </c>
      <c r="Y2311" t="s">
        <v>54</v>
      </c>
      <c r="Z2311" t="s">
        <v>2795</v>
      </c>
      <c r="AA2311" t="s">
        <v>54</v>
      </c>
      <c r="AB2311" t="s">
        <v>57</v>
      </c>
      <c r="AC2311" t="s">
        <v>2796</v>
      </c>
      <c r="AH2311">
        <f t="shared" si="396"/>
        <v>0</v>
      </c>
      <c r="AI2311">
        <f t="shared" si="397"/>
        <v>1</v>
      </c>
      <c r="AJ2311" t="str">
        <f t="shared" si="398"/>
        <v/>
      </c>
      <c r="AK2311">
        <v>1</v>
      </c>
      <c r="AL2311" s="8">
        <f t="shared" si="399"/>
        <v>4</v>
      </c>
      <c r="AM2311" s="8">
        <f t="shared" si="400"/>
        <v>8.3333333333333329E-2</v>
      </c>
      <c r="AN2311" s="8">
        <f t="shared" si="401"/>
        <v>71.25</v>
      </c>
      <c r="AO2311" s="8">
        <f>Table1[[#This Row],[L1 Worked Time]]+Table1[[#This Row],[Idle Time]]+Table1[[#This Row],[L1 Pend Time]]</f>
        <v>75.333333333333329</v>
      </c>
      <c r="AP2311" s="1" t="str">
        <f t="shared" si="402"/>
        <v>Wed</v>
      </c>
      <c r="AQ2311" s="6">
        <f>INT(Table1[[#This Row],[Create Date]])</f>
        <v>45077</v>
      </c>
      <c r="AR2311" s="2">
        <f t="shared" si="403"/>
        <v>45077</v>
      </c>
      <c r="AS2311" s="1" t="str">
        <f t="shared" si="404"/>
        <v>20:00:04</v>
      </c>
      <c r="AT2311" s="1" t="str">
        <f t="shared" si="405"/>
        <v>Week-5</v>
      </c>
      <c r="AU2311" s="3">
        <f t="shared" si="406"/>
        <v>0.83333333333333326</v>
      </c>
      <c r="AW2311">
        <v>8.3333333333333329E-2</v>
      </c>
      <c r="AX2311">
        <v>4</v>
      </c>
      <c r="AY2311">
        <v>71.25</v>
      </c>
    </row>
    <row r="2312" spans="1:51" x14ac:dyDescent="0.25">
      <c r="A2312">
        <v>10478</v>
      </c>
      <c r="B2312" t="s">
        <v>117</v>
      </c>
      <c r="C2312" t="s">
        <v>399</v>
      </c>
      <c r="D2312" t="s">
        <v>43</v>
      </c>
      <c r="E2312" t="s">
        <v>2777</v>
      </c>
      <c r="F2312" t="s">
        <v>2797</v>
      </c>
      <c r="G2312" t="s">
        <v>120</v>
      </c>
      <c r="H2312" t="s">
        <v>63</v>
      </c>
      <c r="I2312" t="s">
        <v>63</v>
      </c>
      <c r="J2312" t="s">
        <v>379</v>
      </c>
      <c r="K2312" t="s">
        <v>130</v>
      </c>
      <c r="L2312" t="s">
        <v>50</v>
      </c>
      <c r="M2312" t="s">
        <v>122</v>
      </c>
      <c r="N2312">
        <v>63</v>
      </c>
      <c r="O2312" t="s">
        <v>48</v>
      </c>
      <c r="P2312" t="s">
        <v>52</v>
      </c>
      <c r="T2312" t="s">
        <v>105</v>
      </c>
      <c r="V2312" t="s">
        <v>48</v>
      </c>
      <c r="W2312" t="s">
        <v>54</v>
      </c>
      <c r="X2312" t="s">
        <v>142</v>
      </c>
      <c r="Y2312" t="s">
        <v>54</v>
      </c>
      <c r="Z2312" t="s">
        <v>1960</v>
      </c>
      <c r="AA2312" t="s">
        <v>54</v>
      </c>
      <c r="AB2312" t="s">
        <v>57</v>
      </c>
      <c r="AC2312" t="s">
        <v>57</v>
      </c>
      <c r="AH2312">
        <f t="shared" si="396"/>
        <v>0</v>
      </c>
      <c r="AI2312">
        <f t="shared" si="397"/>
        <v>1</v>
      </c>
      <c r="AJ2312" t="str">
        <f t="shared" si="398"/>
        <v/>
      </c>
      <c r="AK2312">
        <v>1</v>
      </c>
      <c r="AL2312" s="8">
        <f t="shared" si="399"/>
        <v>62.999999999999993</v>
      </c>
      <c r="AM2312" s="8">
        <f t="shared" si="400"/>
        <v>0.1</v>
      </c>
      <c r="AN2312" s="8">
        <f t="shared" si="401"/>
        <v>1.6666666666666666E-2</v>
      </c>
      <c r="AO2312" s="8">
        <f>Table1[[#This Row],[L1 Worked Time]]+Table1[[#This Row],[Idle Time]]+Table1[[#This Row],[L1 Pend Time]]</f>
        <v>63.11666666666666</v>
      </c>
      <c r="AP2312" s="1" t="str">
        <f t="shared" si="402"/>
        <v>Wed</v>
      </c>
      <c r="AQ2312" s="6">
        <f>INT(Table1[[#This Row],[Create Date]])</f>
        <v>45077</v>
      </c>
      <c r="AR2312" s="2">
        <f t="shared" si="403"/>
        <v>45077</v>
      </c>
      <c r="AS2312" s="1" t="str">
        <f t="shared" si="404"/>
        <v>20:00:03</v>
      </c>
      <c r="AT2312" s="1" t="str">
        <f t="shared" si="405"/>
        <v>Week-5</v>
      </c>
      <c r="AU2312" s="3">
        <f t="shared" si="406"/>
        <v>0.83333333333333326</v>
      </c>
      <c r="AW2312">
        <v>0.1</v>
      </c>
      <c r="AX2312">
        <v>62.999999999999993</v>
      </c>
      <c r="AY2312">
        <v>1.6666666666666666E-2</v>
      </c>
    </row>
    <row r="2313" spans="1:51" x14ac:dyDescent="0.25">
      <c r="A2313">
        <v>10477</v>
      </c>
      <c r="B2313" t="s">
        <v>41</v>
      </c>
      <c r="C2313" t="s">
        <v>60</v>
      </c>
      <c r="D2313" t="s">
        <v>43</v>
      </c>
      <c r="E2313" t="s">
        <v>110</v>
      </c>
      <c r="F2313" t="s">
        <v>2798</v>
      </c>
      <c r="G2313" t="s">
        <v>77</v>
      </c>
      <c r="H2313" t="s">
        <v>63</v>
      </c>
      <c r="I2313" t="s">
        <v>63</v>
      </c>
      <c r="J2313" t="s">
        <v>112</v>
      </c>
      <c r="K2313" t="s">
        <v>141</v>
      </c>
      <c r="L2313" t="s">
        <v>50</v>
      </c>
      <c r="M2313" t="s">
        <v>114</v>
      </c>
      <c r="N2313">
        <v>39</v>
      </c>
      <c r="O2313" t="s">
        <v>48</v>
      </c>
      <c r="P2313" t="s">
        <v>52</v>
      </c>
      <c r="T2313" t="s">
        <v>105</v>
      </c>
      <c r="V2313" t="s">
        <v>48</v>
      </c>
      <c r="W2313" t="s">
        <v>54</v>
      </c>
      <c r="X2313" t="s">
        <v>84</v>
      </c>
      <c r="Y2313" t="s">
        <v>54</v>
      </c>
      <c r="Z2313" t="s">
        <v>2799</v>
      </c>
      <c r="AA2313" t="s">
        <v>54</v>
      </c>
      <c r="AB2313" t="s">
        <v>57</v>
      </c>
      <c r="AC2313" t="s">
        <v>57</v>
      </c>
      <c r="AH2313">
        <f t="shared" si="396"/>
        <v>0</v>
      </c>
      <c r="AI2313">
        <f t="shared" si="397"/>
        <v>1</v>
      </c>
      <c r="AJ2313" t="str">
        <f t="shared" si="398"/>
        <v/>
      </c>
      <c r="AK2313">
        <v>1</v>
      </c>
      <c r="AL2313" s="8">
        <f t="shared" si="399"/>
        <v>39</v>
      </c>
      <c r="AM2313" s="8">
        <f t="shared" si="400"/>
        <v>0.18333333333333332</v>
      </c>
      <c r="AN2313" s="8">
        <f t="shared" si="401"/>
        <v>1.6666666666666666E-2</v>
      </c>
      <c r="AO2313" s="8">
        <f>Table1[[#This Row],[L1 Worked Time]]+Table1[[#This Row],[Idle Time]]+Table1[[#This Row],[L1 Pend Time]]</f>
        <v>39.199999999999996</v>
      </c>
      <c r="AP2313" s="1" t="str">
        <f t="shared" si="402"/>
        <v>Wed</v>
      </c>
      <c r="AQ2313" s="6">
        <f>INT(Table1[[#This Row],[Create Date]])</f>
        <v>45077</v>
      </c>
      <c r="AR2313" s="2">
        <f t="shared" si="403"/>
        <v>45077</v>
      </c>
      <c r="AS2313" s="1" t="str">
        <f t="shared" si="404"/>
        <v>15:30:03</v>
      </c>
      <c r="AT2313" s="1" t="str">
        <f t="shared" si="405"/>
        <v>Week-5</v>
      </c>
      <c r="AU2313" s="3">
        <f t="shared" si="406"/>
        <v>0.625</v>
      </c>
      <c r="AW2313">
        <v>0.18333333333333332</v>
      </c>
      <c r="AX2313">
        <v>39</v>
      </c>
      <c r="AY2313">
        <v>1.6666666666666666E-2</v>
      </c>
    </row>
    <row r="2314" spans="1:51" x14ac:dyDescent="0.25">
      <c r="A2314">
        <v>10476</v>
      </c>
      <c r="B2314" t="s">
        <v>59</v>
      </c>
      <c r="C2314" t="s">
        <v>60</v>
      </c>
      <c r="D2314" t="s">
        <v>43</v>
      </c>
      <c r="E2314" t="s">
        <v>2800</v>
      </c>
      <c r="F2314" t="s">
        <v>2801</v>
      </c>
      <c r="G2314" t="s">
        <v>46</v>
      </c>
      <c r="H2314" t="s">
        <v>47</v>
      </c>
      <c r="I2314" t="s">
        <v>47</v>
      </c>
      <c r="J2314" t="s">
        <v>64</v>
      </c>
      <c r="L2314" t="s">
        <v>50</v>
      </c>
      <c r="M2314" t="s">
        <v>65</v>
      </c>
      <c r="N2314">
        <v>41</v>
      </c>
      <c r="O2314" t="s">
        <v>48</v>
      </c>
      <c r="P2314" t="s">
        <v>66</v>
      </c>
      <c r="Q2314" t="s">
        <v>147</v>
      </c>
      <c r="V2314" t="s">
        <v>48</v>
      </c>
      <c r="W2314" t="s">
        <v>54</v>
      </c>
      <c r="X2314" t="s">
        <v>148</v>
      </c>
      <c r="Y2314" t="s">
        <v>54</v>
      </c>
      <c r="Z2314" t="s">
        <v>2802</v>
      </c>
      <c r="AA2314" t="s">
        <v>54</v>
      </c>
      <c r="AB2314" t="s">
        <v>57</v>
      </c>
      <c r="AC2314" t="s">
        <v>2803</v>
      </c>
      <c r="AH2314">
        <f t="shared" si="396"/>
        <v>0</v>
      </c>
      <c r="AI2314">
        <f t="shared" si="397"/>
        <v>1</v>
      </c>
      <c r="AJ2314" t="str">
        <f t="shared" si="398"/>
        <v/>
      </c>
      <c r="AK2314">
        <v>1</v>
      </c>
      <c r="AL2314" s="8">
        <f t="shared" si="399"/>
        <v>41</v>
      </c>
      <c r="AM2314" s="8">
        <f t="shared" si="400"/>
        <v>0.11666666666666667</v>
      </c>
      <c r="AN2314" s="8">
        <f t="shared" si="401"/>
        <v>45.916666666666664</v>
      </c>
      <c r="AO2314" s="8">
        <f>Table1[[#This Row],[L1 Worked Time]]+Table1[[#This Row],[Idle Time]]+Table1[[#This Row],[L1 Pend Time]]</f>
        <v>87.033333333333331</v>
      </c>
      <c r="AP2314" s="1" t="str">
        <f t="shared" si="402"/>
        <v>Wed</v>
      </c>
      <c r="AQ2314" s="6">
        <f>INT(Table1[[#This Row],[Create Date]])</f>
        <v>45077</v>
      </c>
      <c r="AR2314" s="2">
        <f t="shared" si="403"/>
        <v>45077</v>
      </c>
      <c r="AS2314" s="1" t="str">
        <f t="shared" si="404"/>
        <v>15:20:04</v>
      </c>
      <c r="AT2314" s="1" t="str">
        <f t="shared" si="405"/>
        <v>Week-5</v>
      </c>
      <c r="AU2314" s="3">
        <f t="shared" si="406"/>
        <v>0.625</v>
      </c>
      <c r="AW2314">
        <v>0.11666666666666667</v>
      </c>
      <c r="AX2314">
        <v>41</v>
      </c>
      <c r="AY2314">
        <v>45.916666666666664</v>
      </c>
    </row>
    <row r="2315" spans="1:51" x14ac:dyDescent="0.25">
      <c r="A2315">
        <v>10475</v>
      </c>
      <c r="B2315" t="s">
        <v>59</v>
      </c>
      <c r="C2315" t="s">
        <v>60</v>
      </c>
      <c r="D2315" t="s">
        <v>43</v>
      </c>
      <c r="E2315" t="s">
        <v>2804</v>
      </c>
      <c r="F2315" t="s">
        <v>2805</v>
      </c>
      <c r="G2315" t="s">
        <v>140</v>
      </c>
      <c r="H2315" t="s">
        <v>47</v>
      </c>
      <c r="I2315" t="s">
        <v>47</v>
      </c>
      <c r="J2315" t="s">
        <v>64</v>
      </c>
      <c r="L2315" t="s">
        <v>50</v>
      </c>
      <c r="M2315" t="s">
        <v>65</v>
      </c>
      <c r="N2315">
        <v>59</v>
      </c>
      <c r="O2315" t="s">
        <v>48</v>
      </c>
      <c r="P2315" t="s">
        <v>66</v>
      </c>
      <c r="Q2315" t="s">
        <v>317</v>
      </c>
      <c r="V2315" t="s">
        <v>48</v>
      </c>
      <c r="W2315" t="s">
        <v>54</v>
      </c>
      <c r="X2315" t="s">
        <v>1431</v>
      </c>
      <c r="Y2315" t="s">
        <v>54</v>
      </c>
      <c r="Z2315" t="s">
        <v>2806</v>
      </c>
      <c r="AA2315" t="s">
        <v>54</v>
      </c>
      <c r="AB2315" t="s">
        <v>57</v>
      </c>
      <c r="AC2315" t="s">
        <v>57</v>
      </c>
      <c r="AH2315">
        <f t="shared" si="396"/>
        <v>0</v>
      </c>
      <c r="AI2315">
        <f t="shared" si="397"/>
        <v>1</v>
      </c>
      <c r="AJ2315" t="str">
        <f t="shared" si="398"/>
        <v/>
      </c>
      <c r="AK2315">
        <v>1</v>
      </c>
      <c r="AL2315" s="8">
        <f t="shared" si="399"/>
        <v>59</v>
      </c>
      <c r="AM2315" s="8">
        <f t="shared" si="400"/>
        <v>0.56666666666666665</v>
      </c>
      <c r="AN2315" s="8">
        <f t="shared" si="401"/>
        <v>1.6666666666666666E-2</v>
      </c>
      <c r="AO2315" s="8">
        <f>Table1[[#This Row],[L1 Worked Time]]+Table1[[#This Row],[Idle Time]]+Table1[[#This Row],[L1 Pend Time]]</f>
        <v>59.583333333333336</v>
      </c>
      <c r="AP2315" s="1" t="str">
        <f t="shared" si="402"/>
        <v>Wed</v>
      </c>
      <c r="AQ2315" s="6">
        <f>INT(Table1[[#This Row],[Create Date]])</f>
        <v>45077</v>
      </c>
      <c r="AR2315" s="2">
        <f t="shared" si="403"/>
        <v>45077</v>
      </c>
      <c r="AS2315" s="1" t="str">
        <f t="shared" si="404"/>
        <v>15:10:05</v>
      </c>
      <c r="AT2315" s="1" t="str">
        <f t="shared" si="405"/>
        <v>Week-5</v>
      </c>
      <c r="AU2315" s="3">
        <f t="shared" si="406"/>
        <v>0.625</v>
      </c>
      <c r="AW2315">
        <v>0.56666666666666665</v>
      </c>
      <c r="AX2315">
        <v>59</v>
      </c>
      <c r="AY2315">
        <v>1.6666666666666666E-2</v>
      </c>
    </row>
    <row r="2316" spans="1:51" x14ac:dyDescent="0.25">
      <c r="A2316">
        <v>10474</v>
      </c>
      <c r="B2316" t="s">
        <v>117</v>
      </c>
      <c r="C2316" t="s">
        <v>60</v>
      </c>
      <c r="D2316" t="s">
        <v>43</v>
      </c>
      <c r="E2316" t="s">
        <v>2807</v>
      </c>
      <c r="F2316" t="s">
        <v>2808</v>
      </c>
      <c r="G2316" t="s">
        <v>77</v>
      </c>
      <c r="H2316" t="s">
        <v>63</v>
      </c>
      <c r="I2316" t="s">
        <v>63</v>
      </c>
      <c r="J2316" t="s">
        <v>112</v>
      </c>
      <c r="K2316" t="s">
        <v>1294</v>
      </c>
      <c r="L2316" t="s">
        <v>50</v>
      </c>
      <c r="M2316" t="s">
        <v>114</v>
      </c>
      <c r="N2316">
        <v>59</v>
      </c>
      <c r="O2316" t="s">
        <v>48</v>
      </c>
      <c r="P2316" t="s">
        <v>251</v>
      </c>
      <c r="S2316" t="s">
        <v>252</v>
      </c>
      <c r="V2316" t="s">
        <v>48</v>
      </c>
      <c r="W2316" t="s">
        <v>54</v>
      </c>
      <c r="X2316" t="s">
        <v>55</v>
      </c>
      <c r="Y2316" t="s">
        <v>54</v>
      </c>
      <c r="Z2316" t="s">
        <v>2809</v>
      </c>
      <c r="AA2316" t="s">
        <v>54</v>
      </c>
      <c r="AB2316" t="s">
        <v>57</v>
      </c>
      <c r="AC2316" t="s">
        <v>57</v>
      </c>
      <c r="AH2316">
        <f t="shared" si="396"/>
        <v>0</v>
      </c>
      <c r="AI2316">
        <f t="shared" si="397"/>
        <v>1</v>
      </c>
      <c r="AJ2316" t="str">
        <f t="shared" si="398"/>
        <v/>
      </c>
      <c r="AK2316">
        <v>1</v>
      </c>
      <c r="AL2316" s="8">
        <f t="shared" si="399"/>
        <v>59</v>
      </c>
      <c r="AM2316" s="8">
        <f t="shared" si="400"/>
        <v>0.15000000000000002</v>
      </c>
      <c r="AN2316" s="8">
        <f t="shared" si="401"/>
        <v>1.6666666666666666E-2</v>
      </c>
      <c r="AO2316" s="8">
        <f>Table1[[#This Row],[L1 Worked Time]]+Table1[[#This Row],[Idle Time]]+Table1[[#This Row],[L1 Pend Time]]</f>
        <v>59.166666666666664</v>
      </c>
      <c r="AP2316" s="1" t="str">
        <f t="shared" si="402"/>
        <v>Wed</v>
      </c>
      <c r="AQ2316" s="6">
        <f>INT(Table1[[#This Row],[Create Date]])</f>
        <v>45077</v>
      </c>
      <c r="AR2316" s="2">
        <f t="shared" si="403"/>
        <v>45077</v>
      </c>
      <c r="AS2316" s="1" t="str">
        <f t="shared" si="404"/>
        <v>14:10:04</v>
      </c>
      <c r="AT2316" s="1" t="str">
        <f t="shared" si="405"/>
        <v>Week-5</v>
      </c>
      <c r="AU2316" s="3">
        <f t="shared" si="406"/>
        <v>0.58333333333333326</v>
      </c>
      <c r="AW2316">
        <v>0.15000000000000002</v>
      </c>
      <c r="AX2316">
        <v>59</v>
      </c>
      <c r="AY2316">
        <v>1.6666666666666666E-2</v>
      </c>
    </row>
    <row r="2317" spans="1:51" x14ac:dyDescent="0.25">
      <c r="A2317">
        <v>10473</v>
      </c>
      <c r="B2317" t="s">
        <v>59</v>
      </c>
      <c r="C2317" t="s">
        <v>60</v>
      </c>
      <c r="D2317" t="s">
        <v>43</v>
      </c>
      <c r="E2317" t="s">
        <v>2810</v>
      </c>
      <c r="F2317" t="s">
        <v>2811</v>
      </c>
      <c r="G2317" t="s">
        <v>2165</v>
      </c>
      <c r="H2317" t="s">
        <v>47</v>
      </c>
      <c r="I2317" t="s">
        <v>47</v>
      </c>
      <c r="J2317" t="s">
        <v>64</v>
      </c>
      <c r="L2317" t="s">
        <v>50</v>
      </c>
      <c r="M2317" t="s">
        <v>65</v>
      </c>
      <c r="N2317">
        <v>31</v>
      </c>
      <c r="O2317" t="s">
        <v>48</v>
      </c>
      <c r="P2317" t="s">
        <v>66</v>
      </c>
      <c r="Q2317" t="s">
        <v>317</v>
      </c>
      <c r="V2317" t="s">
        <v>48</v>
      </c>
      <c r="W2317" t="s">
        <v>54</v>
      </c>
      <c r="X2317" t="s">
        <v>148</v>
      </c>
      <c r="Y2317" t="s">
        <v>54</v>
      </c>
      <c r="Z2317" t="s">
        <v>2812</v>
      </c>
      <c r="AA2317" t="s">
        <v>54</v>
      </c>
      <c r="AB2317" t="s">
        <v>57</v>
      </c>
      <c r="AC2317" t="s">
        <v>883</v>
      </c>
      <c r="AH2317">
        <f t="shared" si="396"/>
        <v>0</v>
      </c>
      <c r="AI2317">
        <f t="shared" si="397"/>
        <v>1</v>
      </c>
      <c r="AJ2317" t="str">
        <f t="shared" si="398"/>
        <v/>
      </c>
      <c r="AK2317">
        <v>1</v>
      </c>
      <c r="AL2317" s="8">
        <f t="shared" si="399"/>
        <v>31</v>
      </c>
      <c r="AM2317" s="8">
        <f t="shared" si="400"/>
        <v>0.11666666666666667</v>
      </c>
      <c r="AN2317" s="8">
        <f t="shared" si="401"/>
        <v>4.583333333333333</v>
      </c>
      <c r="AO2317" s="8">
        <f>Table1[[#This Row],[L1 Worked Time]]+Table1[[#This Row],[Idle Time]]+Table1[[#This Row],[L1 Pend Time]]</f>
        <v>35.700000000000003</v>
      </c>
      <c r="AP2317" s="1" t="str">
        <f t="shared" si="402"/>
        <v>Wed</v>
      </c>
      <c r="AQ2317" s="6">
        <f>INT(Table1[[#This Row],[Create Date]])</f>
        <v>45077</v>
      </c>
      <c r="AR2317" s="2">
        <f t="shared" si="403"/>
        <v>45077</v>
      </c>
      <c r="AS2317" s="1" t="str">
        <f t="shared" si="404"/>
        <v>13:00:08</v>
      </c>
      <c r="AT2317" s="1" t="str">
        <f t="shared" si="405"/>
        <v>Week-5</v>
      </c>
      <c r="AU2317" s="3">
        <f t="shared" si="406"/>
        <v>0.54166666666666663</v>
      </c>
      <c r="AW2317">
        <v>0.11666666666666667</v>
      </c>
      <c r="AX2317">
        <v>31</v>
      </c>
      <c r="AY2317">
        <v>4.583333333333333</v>
      </c>
    </row>
    <row r="2318" spans="1:51" x14ac:dyDescent="0.25">
      <c r="A2318">
        <v>10472</v>
      </c>
      <c r="B2318" t="s">
        <v>59</v>
      </c>
      <c r="C2318" t="s">
        <v>60</v>
      </c>
      <c r="D2318" t="s">
        <v>43</v>
      </c>
      <c r="E2318" t="s">
        <v>2813</v>
      </c>
      <c r="F2318" t="s">
        <v>2814</v>
      </c>
      <c r="G2318" t="s">
        <v>82</v>
      </c>
      <c r="H2318" t="s">
        <v>72</v>
      </c>
      <c r="I2318" t="s">
        <v>72</v>
      </c>
      <c r="J2318" t="s">
        <v>64</v>
      </c>
      <c r="L2318" t="s">
        <v>50</v>
      </c>
      <c r="M2318" t="s">
        <v>65</v>
      </c>
      <c r="N2318">
        <v>7</v>
      </c>
      <c r="O2318" t="s">
        <v>48</v>
      </c>
      <c r="P2318" t="s">
        <v>66</v>
      </c>
      <c r="Q2318" t="s">
        <v>73</v>
      </c>
      <c r="V2318" t="s">
        <v>48</v>
      </c>
      <c r="W2318" t="s">
        <v>54</v>
      </c>
      <c r="X2318" t="s">
        <v>870</v>
      </c>
      <c r="Y2318" t="s">
        <v>54</v>
      </c>
      <c r="Z2318" t="s">
        <v>2815</v>
      </c>
      <c r="AA2318" t="s">
        <v>54</v>
      </c>
      <c r="AB2318" t="s">
        <v>57</v>
      </c>
      <c r="AC2318" t="s">
        <v>2816</v>
      </c>
      <c r="AH2318">
        <f t="shared" si="396"/>
        <v>0</v>
      </c>
      <c r="AI2318">
        <f t="shared" si="397"/>
        <v>1</v>
      </c>
      <c r="AJ2318" t="str">
        <f t="shared" si="398"/>
        <v/>
      </c>
      <c r="AK2318">
        <v>1</v>
      </c>
      <c r="AL2318" s="8">
        <f t="shared" si="399"/>
        <v>7</v>
      </c>
      <c r="AM2318" s="8">
        <f t="shared" si="400"/>
        <v>0.68333333333333335</v>
      </c>
      <c r="AN2318" s="8">
        <f t="shared" si="401"/>
        <v>46.083333333333336</v>
      </c>
      <c r="AO2318" s="8">
        <f>Table1[[#This Row],[L1 Worked Time]]+Table1[[#This Row],[Idle Time]]+Table1[[#This Row],[L1 Pend Time]]</f>
        <v>53.766666666666666</v>
      </c>
      <c r="AP2318" s="1" t="str">
        <f t="shared" si="402"/>
        <v>Wed</v>
      </c>
      <c r="AQ2318" s="6">
        <f>INT(Table1[[#This Row],[Create Date]])</f>
        <v>45077</v>
      </c>
      <c r="AR2318" s="2">
        <f t="shared" si="403"/>
        <v>45077</v>
      </c>
      <c r="AS2318" s="1" t="str">
        <f t="shared" si="404"/>
        <v>12:30:08</v>
      </c>
      <c r="AT2318" s="1" t="str">
        <f t="shared" si="405"/>
        <v>Week-5</v>
      </c>
      <c r="AU2318" s="3">
        <f t="shared" si="406"/>
        <v>0.5</v>
      </c>
      <c r="AW2318">
        <v>0.68333333333333335</v>
      </c>
      <c r="AX2318">
        <v>7</v>
      </c>
      <c r="AY2318">
        <v>46.083333333333336</v>
      </c>
    </row>
    <row r="2319" spans="1:51" x14ac:dyDescent="0.25">
      <c r="A2319">
        <v>10471</v>
      </c>
      <c r="B2319" t="s">
        <v>59</v>
      </c>
      <c r="C2319" t="s">
        <v>60</v>
      </c>
      <c r="D2319" t="s">
        <v>43</v>
      </c>
      <c r="E2319" t="s">
        <v>2813</v>
      </c>
      <c r="F2319" t="s">
        <v>2814</v>
      </c>
      <c r="G2319" t="s">
        <v>82</v>
      </c>
      <c r="H2319" t="s">
        <v>72</v>
      </c>
      <c r="I2319" t="s">
        <v>72</v>
      </c>
      <c r="J2319" t="s">
        <v>64</v>
      </c>
      <c r="L2319" t="s">
        <v>50</v>
      </c>
      <c r="M2319" t="s">
        <v>65</v>
      </c>
      <c r="N2319">
        <v>39</v>
      </c>
      <c r="O2319" t="s">
        <v>48</v>
      </c>
      <c r="P2319" t="s">
        <v>66</v>
      </c>
      <c r="Q2319" t="s">
        <v>73</v>
      </c>
      <c r="V2319" t="s">
        <v>48</v>
      </c>
      <c r="W2319" t="s">
        <v>54</v>
      </c>
      <c r="X2319" t="s">
        <v>89</v>
      </c>
      <c r="Y2319" t="s">
        <v>54</v>
      </c>
      <c r="Z2319" t="s">
        <v>2817</v>
      </c>
      <c r="AA2319" t="s">
        <v>54</v>
      </c>
      <c r="AB2319" t="s">
        <v>57</v>
      </c>
      <c r="AC2319" t="s">
        <v>2818</v>
      </c>
      <c r="AH2319">
        <f t="shared" si="396"/>
        <v>0</v>
      </c>
      <c r="AI2319">
        <f t="shared" si="397"/>
        <v>1</v>
      </c>
      <c r="AJ2319" t="str">
        <f t="shared" si="398"/>
        <v/>
      </c>
      <c r="AK2319">
        <v>1</v>
      </c>
      <c r="AL2319" s="8">
        <f t="shared" si="399"/>
        <v>39</v>
      </c>
      <c r="AM2319" s="8">
        <f t="shared" si="400"/>
        <v>0.16666666666666666</v>
      </c>
      <c r="AN2319" s="8">
        <f t="shared" si="401"/>
        <v>7.45</v>
      </c>
      <c r="AO2319" s="8">
        <f>Table1[[#This Row],[L1 Worked Time]]+Table1[[#This Row],[Idle Time]]+Table1[[#This Row],[L1 Pend Time]]</f>
        <v>46.616666666666667</v>
      </c>
      <c r="AP2319" s="1" t="str">
        <f t="shared" si="402"/>
        <v>Wed</v>
      </c>
      <c r="AQ2319" s="6">
        <f>INT(Table1[[#This Row],[Create Date]])</f>
        <v>45077</v>
      </c>
      <c r="AR2319" s="2">
        <f t="shared" si="403"/>
        <v>45077</v>
      </c>
      <c r="AS2319" s="1" t="str">
        <f t="shared" si="404"/>
        <v>12:30:08</v>
      </c>
      <c r="AT2319" s="1" t="str">
        <f t="shared" si="405"/>
        <v>Week-5</v>
      </c>
      <c r="AU2319" s="3">
        <f t="shared" si="406"/>
        <v>0.5</v>
      </c>
      <c r="AW2319">
        <v>0.16666666666666666</v>
      </c>
      <c r="AX2319">
        <v>39</v>
      </c>
      <c r="AY2319">
        <v>7.45</v>
      </c>
    </row>
    <row r="2320" spans="1:51" x14ac:dyDescent="0.25">
      <c r="A2320">
        <v>10470</v>
      </c>
      <c r="B2320" t="s">
        <v>59</v>
      </c>
      <c r="C2320" t="s">
        <v>60</v>
      </c>
      <c r="D2320" t="s">
        <v>43</v>
      </c>
      <c r="E2320" t="s">
        <v>2810</v>
      </c>
      <c r="F2320" t="s">
        <v>2819</v>
      </c>
      <c r="G2320" t="s">
        <v>2165</v>
      </c>
      <c r="H2320" t="s">
        <v>47</v>
      </c>
      <c r="I2320" t="s">
        <v>47</v>
      </c>
      <c r="J2320" t="s">
        <v>64</v>
      </c>
      <c r="L2320" t="s">
        <v>50</v>
      </c>
      <c r="M2320" t="s">
        <v>65</v>
      </c>
      <c r="N2320">
        <v>19</v>
      </c>
      <c r="O2320" t="s">
        <v>48</v>
      </c>
      <c r="P2320" t="s">
        <v>66</v>
      </c>
      <c r="Q2320" t="s">
        <v>317</v>
      </c>
      <c r="V2320" t="s">
        <v>48</v>
      </c>
      <c r="W2320" t="s">
        <v>54</v>
      </c>
      <c r="X2320" t="s">
        <v>78</v>
      </c>
      <c r="Y2320" t="s">
        <v>54</v>
      </c>
      <c r="Z2320" t="s">
        <v>2480</v>
      </c>
      <c r="AA2320" t="s">
        <v>54</v>
      </c>
      <c r="AB2320" t="s">
        <v>57</v>
      </c>
      <c r="AC2320" t="s">
        <v>2820</v>
      </c>
      <c r="AH2320">
        <f t="shared" si="396"/>
        <v>0</v>
      </c>
      <c r="AI2320">
        <f t="shared" si="397"/>
        <v>1</v>
      </c>
      <c r="AJ2320" t="str">
        <f t="shared" si="398"/>
        <v/>
      </c>
      <c r="AK2320">
        <v>1</v>
      </c>
      <c r="AL2320" s="8">
        <f t="shared" si="399"/>
        <v>19</v>
      </c>
      <c r="AM2320" s="8">
        <f t="shared" si="400"/>
        <v>0.13333333333333333</v>
      </c>
      <c r="AN2320" s="8">
        <f t="shared" si="401"/>
        <v>8.5833333333333339</v>
      </c>
      <c r="AO2320" s="8">
        <f>Table1[[#This Row],[L1 Worked Time]]+Table1[[#This Row],[Idle Time]]+Table1[[#This Row],[L1 Pend Time]]</f>
        <v>27.716666666666669</v>
      </c>
      <c r="AP2320" s="1" t="str">
        <f t="shared" si="402"/>
        <v>Wed</v>
      </c>
      <c r="AQ2320" s="6">
        <f>INT(Table1[[#This Row],[Create Date]])</f>
        <v>45077</v>
      </c>
      <c r="AR2320" s="2">
        <f t="shared" si="403"/>
        <v>45077</v>
      </c>
      <c r="AS2320" s="1" t="str">
        <f t="shared" si="404"/>
        <v>12:20:07</v>
      </c>
      <c r="AT2320" s="1" t="str">
        <f t="shared" si="405"/>
        <v>Week-5</v>
      </c>
      <c r="AU2320" s="3">
        <f t="shared" si="406"/>
        <v>0.5</v>
      </c>
      <c r="AW2320">
        <v>0.13333333333333333</v>
      </c>
      <c r="AX2320">
        <v>19</v>
      </c>
      <c r="AY2320">
        <v>8.5833333333333339</v>
      </c>
    </row>
    <row r="2321" spans="1:51" x14ac:dyDescent="0.25">
      <c r="A2321">
        <v>10469</v>
      </c>
      <c r="B2321" t="s">
        <v>59</v>
      </c>
      <c r="C2321" t="s">
        <v>60</v>
      </c>
      <c r="D2321" t="s">
        <v>43</v>
      </c>
      <c r="E2321" t="s">
        <v>2821</v>
      </c>
      <c r="F2321" t="s">
        <v>2822</v>
      </c>
      <c r="G2321" t="s">
        <v>46</v>
      </c>
      <c r="H2321" t="s">
        <v>72</v>
      </c>
      <c r="I2321" t="s">
        <v>72</v>
      </c>
      <c r="J2321" t="s">
        <v>64</v>
      </c>
      <c r="L2321" t="s">
        <v>50</v>
      </c>
      <c r="M2321" t="s">
        <v>65</v>
      </c>
      <c r="N2321">
        <v>0</v>
      </c>
      <c r="O2321" t="s">
        <v>48</v>
      </c>
      <c r="P2321" t="s">
        <v>66</v>
      </c>
      <c r="Q2321" t="s">
        <v>73</v>
      </c>
      <c r="V2321" t="s">
        <v>48</v>
      </c>
      <c r="W2321" t="s">
        <v>54</v>
      </c>
      <c r="X2321" t="s">
        <v>89</v>
      </c>
      <c r="Y2321" t="s">
        <v>54</v>
      </c>
      <c r="Z2321" t="s">
        <v>329</v>
      </c>
      <c r="AA2321" t="s">
        <v>54</v>
      </c>
      <c r="AB2321" t="s">
        <v>57</v>
      </c>
      <c r="AC2321" t="s">
        <v>2823</v>
      </c>
      <c r="AH2321">
        <f t="shared" si="396"/>
        <v>0</v>
      </c>
      <c r="AI2321">
        <f t="shared" si="397"/>
        <v>1</v>
      </c>
      <c r="AJ2321" t="str">
        <f t="shared" si="398"/>
        <v/>
      </c>
      <c r="AK2321">
        <v>1</v>
      </c>
      <c r="AL2321" s="8">
        <f t="shared" si="399"/>
        <v>0</v>
      </c>
      <c r="AM2321" s="8">
        <f t="shared" si="400"/>
        <v>0.16666666666666666</v>
      </c>
      <c r="AN2321" s="8">
        <f t="shared" si="401"/>
        <v>30.983333333333334</v>
      </c>
      <c r="AO2321" s="8">
        <f>Table1[[#This Row],[L1 Worked Time]]+Table1[[#This Row],[Idle Time]]+Table1[[#This Row],[L1 Pend Time]]</f>
        <v>31.150000000000002</v>
      </c>
      <c r="AP2321" s="1" t="str">
        <f t="shared" si="402"/>
        <v>Wed</v>
      </c>
      <c r="AQ2321" s="6">
        <f>INT(Table1[[#This Row],[Create Date]])</f>
        <v>45077</v>
      </c>
      <c r="AR2321" s="2">
        <f t="shared" si="403"/>
        <v>45077</v>
      </c>
      <c r="AS2321" s="1" t="str">
        <f t="shared" si="404"/>
        <v>11:50:07</v>
      </c>
      <c r="AT2321" s="1" t="str">
        <f t="shared" si="405"/>
        <v>Week-5</v>
      </c>
      <c r="AU2321" s="3">
        <f t="shared" si="406"/>
        <v>0.45833333333333331</v>
      </c>
      <c r="AW2321">
        <v>0.16666666666666666</v>
      </c>
      <c r="AX2321">
        <v>0</v>
      </c>
      <c r="AY2321">
        <v>30.983333333333334</v>
      </c>
    </row>
    <row r="2322" spans="1:51" x14ac:dyDescent="0.25">
      <c r="A2322">
        <v>10468</v>
      </c>
      <c r="B2322" t="s">
        <v>59</v>
      </c>
      <c r="C2322" t="s">
        <v>60</v>
      </c>
      <c r="D2322" t="s">
        <v>43</v>
      </c>
      <c r="E2322" t="s">
        <v>2824</v>
      </c>
      <c r="F2322" t="s">
        <v>2825</v>
      </c>
      <c r="G2322" t="s">
        <v>82</v>
      </c>
      <c r="H2322" t="s">
        <v>63</v>
      </c>
      <c r="I2322" t="s">
        <v>63</v>
      </c>
      <c r="J2322" t="s">
        <v>64</v>
      </c>
      <c r="L2322" t="s">
        <v>50</v>
      </c>
      <c r="M2322" t="s">
        <v>65</v>
      </c>
      <c r="N2322">
        <v>55</v>
      </c>
      <c r="O2322" t="s">
        <v>48</v>
      </c>
      <c r="P2322" t="s">
        <v>66</v>
      </c>
      <c r="Q2322" t="s">
        <v>67</v>
      </c>
      <c r="V2322" t="s">
        <v>48</v>
      </c>
      <c r="W2322" t="s">
        <v>54</v>
      </c>
      <c r="X2322" t="s">
        <v>2826</v>
      </c>
      <c r="Y2322" t="s">
        <v>54</v>
      </c>
      <c r="Z2322" t="s">
        <v>2827</v>
      </c>
      <c r="AA2322" t="s">
        <v>54</v>
      </c>
      <c r="AB2322" t="s">
        <v>57</v>
      </c>
      <c r="AC2322" t="s">
        <v>57</v>
      </c>
      <c r="AH2322">
        <f t="shared" si="396"/>
        <v>0</v>
      </c>
      <c r="AI2322">
        <f t="shared" si="397"/>
        <v>1</v>
      </c>
      <c r="AJ2322" t="str">
        <f t="shared" si="398"/>
        <v/>
      </c>
      <c r="AK2322">
        <v>1</v>
      </c>
      <c r="AL2322" s="8">
        <f t="shared" si="399"/>
        <v>55.000000000000007</v>
      </c>
      <c r="AM2322" s="8">
        <f t="shared" si="400"/>
        <v>1</v>
      </c>
      <c r="AN2322" s="8">
        <f t="shared" si="401"/>
        <v>1.6666666666666666E-2</v>
      </c>
      <c r="AO2322" s="8">
        <f>Table1[[#This Row],[L1 Worked Time]]+Table1[[#This Row],[Idle Time]]+Table1[[#This Row],[L1 Pend Time]]</f>
        <v>56.016666666666673</v>
      </c>
      <c r="AP2322" s="1" t="str">
        <f t="shared" si="402"/>
        <v>Wed</v>
      </c>
      <c r="AQ2322" s="6">
        <f>INT(Table1[[#This Row],[Create Date]])</f>
        <v>45077</v>
      </c>
      <c r="AR2322" s="2">
        <f t="shared" si="403"/>
        <v>45077</v>
      </c>
      <c r="AS2322" s="1" t="str">
        <f t="shared" si="404"/>
        <v>11:30:05</v>
      </c>
      <c r="AT2322" s="1" t="str">
        <f t="shared" si="405"/>
        <v>Week-5</v>
      </c>
      <c r="AU2322" s="3">
        <f t="shared" si="406"/>
        <v>0.45833333333333331</v>
      </c>
      <c r="AW2322">
        <v>1</v>
      </c>
      <c r="AX2322">
        <v>55.000000000000007</v>
      </c>
      <c r="AY2322">
        <v>1.6666666666666666E-2</v>
      </c>
    </row>
    <row r="2323" spans="1:51" x14ac:dyDescent="0.25">
      <c r="A2323">
        <v>10467</v>
      </c>
      <c r="B2323" t="s">
        <v>59</v>
      </c>
      <c r="C2323" t="s">
        <v>60</v>
      </c>
      <c r="D2323" t="s">
        <v>43</v>
      </c>
      <c r="E2323" t="s">
        <v>2810</v>
      </c>
      <c r="F2323" t="s">
        <v>2828</v>
      </c>
      <c r="G2323" t="s">
        <v>2165</v>
      </c>
      <c r="H2323" t="s">
        <v>47</v>
      </c>
      <c r="I2323" t="s">
        <v>47</v>
      </c>
      <c r="J2323" t="s">
        <v>64</v>
      </c>
      <c r="L2323" t="s">
        <v>50</v>
      </c>
      <c r="M2323" t="s">
        <v>65</v>
      </c>
      <c r="N2323">
        <v>39</v>
      </c>
      <c r="O2323" t="s">
        <v>48</v>
      </c>
      <c r="P2323" t="s">
        <v>66</v>
      </c>
      <c r="Q2323" t="s">
        <v>317</v>
      </c>
      <c r="V2323" t="s">
        <v>48</v>
      </c>
      <c r="W2323" t="s">
        <v>54</v>
      </c>
      <c r="X2323" t="s">
        <v>84</v>
      </c>
      <c r="Y2323" t="s">
        <v>54</v>
      </c>
      <c r="Z2323" t="s">
        <v>2829</v>
      </c>
      <c r="AA2323" t="s">
        <v>54</v>
      </c>
      <c r="AB2323" t="s">
        <v>57</v>
      </c>
      <c r="AC2323" t="s">
        <v>2830</v>
      </c>
      <c r="AH2323">
        <f t="shared" si="396"/>
        <v>0</v>
      </c>
      <c r="AI2323">
        <f t="shared" si="397"/>
        <v>1</v>
      </c>
      <c r="AJ2323" t="str">
        <f t="shared" si="398"/>
        <v/>
      </c>
      <c r="AK2323">
        <v>1</v>
      </c>
      <c r="AL2323" s="8">
        <f t="shared" si="399"/>
        <v>39</v>
      </c>
      <c r="AM2323" s="8">
        <f t="shared" si="400"/>
        <v>0.18333333333333332</v>
      </c>
      <c r="AN2323" s="8">
        <f t="shared" si="401"/>
        <v>27.316666666666666</v>
      </c>
      <c r="AO2323" s="8">
        <f>Table1[[#This Row],[L1 Worked Time]]+Table1[[#This Row],[Idle Time]]+Table1[[#This Row],[L1 Pend Time]]</f>
        <v>66.5</v>
      </c>
      <c r="AP2323" s="1" t="str">
        <f t="shared" si="402"/>
        <v>Wed</v>
      </c>
      <c r="AQ2323" s="6">
        <f>INT(Table1[[#This Row],[Create Date]])</f>
        <v>45077</v>
      </c>
      <c r="AR2323" s="2">
        <f t="shared" si="403"/>
        <v>45077</v>
      </c>
      <c r="AS2323" s="1" t="str">
        <f t="shared" si="404"/>
        <v>10:20:05</v>
      </c>
      <c r="AT2323" s="1" t="str">
        <f t="shared" si="405"/>
        <v>Week-5</v>
      </c>
      <c r="AU2323" s="3">
        <f t="shared" si="406"/>
        <v>0.41666666666666663</v>
      </c>
      <c r="AW2323">
        <v>0.18333333333333332</v>
      </c>
      <c r="AX2323">
        <v>39</v>
      </c>
      <c r="AY2323">
        <v>27.316666666666666</v>
      </c>
    </row>
    <row r="2324" spans="1:51" x14ac:dyDescent="0.25">
      <c r="A2324">
        <v>10466</v>
      </c>
      <c r="B2324" t="s">
        <v>59</v>
      </c>
      <c r="C2324" t="s">
        <v>60</v>
      </c>
      <c r="D2324" t="s">
        <v>43</v>
      </c>
      <c r="E2324" t="s">
        <v>2810</v>
      </c>
      <c r="F2324" t="s">
        <v>2831</v>
      </c>
      <c r="G2324" t="s">
        <v>2165</v>
      </c>
      <c r="H2324" t="s">
        <v>47</v>
      </c>
      <c r="I2324" t="s">
        <v>47</v>
      </c>
      <c r="J2324" t="s">
        <v>64</v>
      </c>
      <c r="L2324" t="s">
        <v>50</v>
      </c>
      <c r="M2324" t="s">
        <v>65</v>
      </c>
      <c r="N2324">
        <v>41</v>
      </c>
      <c r="O2324" t="s">
        <v>48</v>
      </c>
      <c r="P2324" t="s">
        <v>66</v>
      </c>
      <c r="Q2324" t="s">
        <v>317</v>
      </c>
      <c r="V2324" t="s">
        <v>48</v>
      </c>
      <c r="W2324" t="s">
        <v>54</v>
      </c>
      <c r="X2324" t="s">
        <v>914</v>
      </c>
      <c r="Y2324" t="s">
        <v>54</v>
      </c>
      <c r="Z2324" t="s">
        <v>2832</v>
      </c>
      <c r="AA2324" t="s">
        <v>54</v>
      </c>
      <c r="AB2324" t="s">
        <v>57</v>
      </c>
      <c r="AC2324" t="s">
        <v>2833</v>
      </c>
      <c r="AH2324">
        <f t="shared" si="396"/>
        <v>0</v>
      </c>
      <c r="AI2324">
        <f t="shared" si="397"/>
        <v>1</v>
      </c>
      <c r="AJ2324" t="str">
        <f t="shared" si="398"/>
        <v/>
      </c>
      <c r="AK2324">
        <v>1</v>
      </c>
      <c r="AL2324" s="8">
        <f t="shared" si="399"/>
        <v>41</v>
      </c>
      <c r="AM2324" s="8">
        <f t="shared" si="400"/>
        <v>0.76666666666666672</v>
      </c>
      <c r="AN2324" s="8">
        <f t="shared" si="401"/>
        <v>25.449999999999996</v>
      </c>
      <c r="AO2324" s="8">
        <f>Table1[[#This Row],[L1 Worked Time]]+Table1[[#This Row],[Idle Time]]+Table1[[#This Row],[L1 Pend Time]]</f>
        <v>67.216666666666669</v>
      </c>
      <c r="AP2324" s="1" t="str">
        <f t="shared" si="402"/>
        <v>Wed</v>
      </c>
      <c r="AQ2324" s="6">
        <f>INT(Table1[[#This Row],[Create Date]])</f>
        <v>45077</v>
      </c>
      <c r="AR2324" s="2">
        <f t="shared" si="403"/>
        <v>45077</v>
      </c>
      <c r="AS2324" s="1" t="str">
        <f t="shared" si="404"/>
        <v>09:40:05</v>
      </c>
      <c r="AT2324" s="1" t="str">
        <f t="shared" si="405"/>
        <v>Week-5</v>
      </c>
      <c r="AU2324" s="3">
        <f t="shared" si="406"/>
        <v>0.375</v>
      </c>
      <c r="AW2324">
        <v>0.76666666666666672</v>
      </c>
      <c r="AX2324">
        <v>41</v>
      </c>
      <c r="AY2324">
        <v>25.449999999999996</v>
      </c>
    </row>
    <row r="2325" spans="1:51" x14ac:dyDescent="0.25">
      <c r="A2325">
        <v>10465</v>
      </c>
      <c r="B2325" t="s">
        <v>59</v>
      </c>
      <c r="C2325" t="s">
        <v>60</v>
      </c>
      <c r="D2325" t="s">
        <v>43</v>
      </c>
      <c r="E2325" t="s">
        <v>2810</v>
      </c>
      <c r="F2325" t="s">
        <v>2834</v>
      </c>
      <c r="G2325" t="s">
        <v>2165</v>
      </c>
      <c r="H2325" t="s">
        <v>47</v>
      </c>
      <c r="I2325" t="s">
        <v>47</v>
      </c>
      <c r="J2325" t="s">
        <v>288</v>
      </c>
      <c r="L2325" t="s">
        <v>50</v>
      </c>
      <c r="M2325" t="s">
        <v>65</v>
      </c>
      <c r="N2325">
        <v>36</v>
      </c>
      <c r="O2325" t="s">
        <v>48</v>
      </c>
      <c r="P2325" t="s">
        <v>66</v>
      </c>
      <c r="Q2325" t="s">
        <v>317</v>
      </c>
      <c r="V2325" t="s">
        <v>282</v>
      </c>
      <c r="W2325" t="s">
        <v>54</v>
      </c>
      <c r="X2325" t="s">
        <v>89</v>
      </c>
      <c r="Y2325" t="s">
        <v>54</v>
      </c>
      <c r="Z2325" t="s">
        <v>2835</v>
      </c>
      <c r="AA2325" t="s">
        <v>54</v>
      </c>
      <c r="AB2325" t="s">
        <v>57</v>
      </c>
      <c r="AC2325" t="s">
        <v>2836</v>
      </c>
      <c r="AH2325">
        <f t="shared" si="396"/>
        <v>22</v>
      </c>
      <c r="AI2325">
        <f t="shared" si="397"/>
        <v>1</v>
      </c>
      <c r="AJ2325" t="str">
        <f t="shared" si="398"/>
        <v/>
      </c>
      <c r="AK2325">
        <v>1</v>
      </c>
      <c r="AL2325" s="8">
        <f t="shared" si="399"/>
        <v>36</v>
      </c>
      <c r="AM2325" s="8">
        <f t="shared" si="400"/>
        <v>0.16666666666666666</v>
      </c>
      <c r="AN2325" s="8">
        <f t="shared" si="401"/>
        <v>15.033333333333331</v>
      </c>
      <c r="AO2325" s="8">
        <f>Table1[[#This Row],[L1 Worked Time]]+Table1[[#This Row],[Idle Time]]+Table1[[#This Row],[L1 Pend Time]]</f>
        <v>51.199999999999996</v>
      </c>
      <c r="AP2325" s="1" t="str">
        <f t="shared" si="402"/>
        <v>Wed</v>
      </c>
      <c r="AQ2325" s="6">
        <f>INT(Table1[[#This Row],[Create Date]])</f>
        <v>45077</v>
      </c>
      <c r="AR2325" s="2">
        <f t="shared" si="403"/>
        <v>45077</v>
      </c>
      <c r="AS2325" s="1" t="str">
        <f t="shared" si="404"/>
        <v>09:30:07</v>
      </c>
      <c r="AT2325" s="1" t="str">
        <f t="shared" si="405"/>
        <v>Week-5</v>
      </c>
      <c r="AU2325" s="3">
        <f t="shared" si="406"/>
        <v>0.375</v>
      </c>
      <c r="AW2325">
        <v>0.16666666666666666</v>
      </c>
      <c r="AX2325">
        <v>36</v>
      </c>
      <c r="AY2325">
        <v>15.033333333333331</v>
      </c>
    </row>
    <row r="2326" spans="1:51" x14ac:dyDescent="0.25">
      <c r="A2326">
        <v>10462</v>
      </c>
      <c r="B2326" t="s">
        <v>59</v>
      </c>
      <c r="C2326" t="s">
        <v>60</v>
      </c>
      <c r="D2326" t="s">
        <v>43</v>
      </c>
      <c r="E2326" t="s">
        <v>2821</v>
      </c>
      <c r="F2326" t="s">
        <v>2837</v>
      </c>
      <c r="G2326" t="s">
        <v>46</v>
      </c>
      <c r="H2326" t="s">
        <v>72</v>
      </c>
      <c r="I2326" t="s">
        <v>72</v>
      </c>
      <c r="J2326" t="s">
        <v>64</v>
      </c>
      <c r="L2326" t="s">
        <v>50</v>
      </c>
      <c r="M2326" t="s">
        <v>65</v>
      </c>
      <c r="N2326">
        <v>99</v>
      </c>
      <c r="O2326" t="s">
        <v>48</v>
      </c>
      <c r="P2326" t="s">
        <v>66</v>
      </c>
      <c r="Q2326" t="s">
        <v>73</v>
      </c>
      <c r="V2326" t="s">
        <v>48</v>
      </c>
      <c r="W2326" t="s">
        <v>54</v>
      </c>
      <c r="X2326" t="s">
        <v>148</v>
      </c>
      <c r="Y2326" t="s">
        <v>54</v>
      </c>
      <c r="Z2326" t="s">
        <v>2838</v>
      </c>
      <c r="AA2326" t="s">
        <v>54</v>
      </c>
      <c r="AB2326" t="s">
        <v>57</v>
      </c>
      <c r="AC2326" t="s">
        <v>2839</v>
      </c>
      <c r="AH2326">
        <f t="shared" si="396"/>
        <v>0</v>
      </c>
      <c r="AI2326">
        <f t="shared" si="397"/>
        <v>1</v>
      </c>
      <c r="AJ2326" t="str">
        <f t="shared" si="398"/>
        <v/>
      </c>
      <c r="AK2326">
        <v>1</v>
      </c>
      <c r="AL2326" s="8">
        <f t="shared" si="399"/>
        <v>99.000000000000014</v>
      </c>
      <c r="AM2326" s="8">
        <f t="shared" si="400"/>
        <v>0.11666666666666667</v>
      </c>
      <c r="AN2326" s="8">
        <f t="shared" si="401"/>
        <v>111.4</v>
      </c>
      <c r="AO2326" s="8">
        <f>Table1[[#This Row],[L1 Worked Time]]+Table1[[#This Row],[Idle Time]]+Table1[[#This Row],[L1 Pend Time]]</f>
        <v>210.51666666666668</v>
      </c>
      <c r="AP2326" s="1" t="str">
        <f t="shared" si="402"/>
        <v>Wed</v>
      </c>
      <c r="AQ2326" s="6">
        <f>INT(Table1[[#This Row],[Create Date]])</f>
        <v>45077</v>
      </c>
      <c r="AR2326" s="2">
        <f t="shared" si="403"/>
        <v>45077</v>
      </c>
      <c r="AS2326" s="1" t="str">
        <f t="shared" si="404"/>
        <v>08:50:09</v>
      </c>
      <c r="AT2326" s="1" t="str">
        <f t="shared" si="405"/>
        <v>Week-5</v>
      </c>
      <c r="AU2326" s="3">
        <f t="shared" si="406"/>
        <v>0.33333333333333331</v>
      </c>
      <c r="AW2326">
        <v>0.11666666666666667</v>
      </c>
      <c r="AX2326">
        <v>99.000000000000014</v>
      </c>
      <c r="AY2326">
        <v>111.4</v>
      </c>
    </row>
    <row r="2327" spans="1:51" x14ac:dyDescent="0.25">
      <c r="A2327">
        <v>10461</v>
      </c>
      <c r="B2327" t="s">
        <v>59</v>
      </c>
      <c r="C2327" t="s">
        <v>60</v>
      </c>
      <c r="D2327" t="s">
        <v>43</v>
      </c>
      <c r="E2327" t="s">
        <v>2840</v>
      </c>
      <c r="F2327" t="s">
        <v>2841</v>
      </c>
      <c r="G2327" t="s">
        <v>77</v>
      </c>
      <c r="H2327" t="s">
        <v>72</v>
      </c>
      <c r="I2327" t="s">
        <v>72</v>
      </c>
      <c r="J2327" t="s">
        <v>64</v>
      </c>
      <c r="L2327" t="s">
        <v>50</v>
      </c>
      <c r="M2327" t="s">
        <v>65</v>
      </c>
      <c r="N2327">
        <v>97</v>
      </c>
      <c r="O2327" t="s">
        <v>48</v>
      </c>
      <c r="P2327" t="s">
        <v>66</v>
      </c>
      <c r="Q2327" t="s">
        <v>88</v>
      </c>
      <c r="V2327" t="s">
        <v>48</v>
      </c>
      <c r="W2327" t="s">
        <v>54</v>
      </c>
      <c r="X2327" t="s">
        <v>55</v>
      </c>
      <c r="Y2327" t="s">
        <v>54</v>
      </c>
      <c r="Z2327" t="s">
        <v>2842</v>
      </c>
      <c r="AA2327" t="s">
        <v>54</v>
      </c>
      <c r="AB2327" t="s">
        <v>57</v>
      </c>
      <c r="AC2327" t="s">
        <v>57</v>
      </c>
      <c r="AH2327">
        <f t="shared" si="396"/>
        <v>0</v>
      </c>
      <c r="AI2327">
        <f t="shared" si="397"/>
        <v>1</v>
      </c>
      <c r="AJ2327" t="str">
        <f t="shared" si="398"/>
        <v/>
      </c>
      <c r="AK2327">
        <v>1</v>
      </c>
      <c r="AL2327" s="8">
        <f t="shared" si="399"/>
        <v>97</v>
      </c>
      <c r="AM2327" s="8">
        <f t="shared" si="400"/>
        <v>0.15000000000000002</v>
      </c>
      <c r="AN2327" s="8">
        <f t="shared" si="401"/>
        <v>1.6666666666666666E-2</v>
      </c>
      <c r="AO2327" s="8">
        <f>Table1[[#This Row],[L1 Worked Time]]+Table1[[#This Row],[Idle Time]]+Table1[[#This Row],[L1 Pend Time]]</f>
        <v>97.166666666666671</v>
      </c>
      <c r="AP2327" s="1" t="str">
        <f t="shared" si="402"/>
        <v>Wed</v>
      </c>
      <c r="AQ2327" s="6">
        <f>INT(Table1[[#This Row],[Create Date]])</f>
        <v>45077</v>
      </c>
      <c r="AR2327" s="2">
        <f t="shared" si="403"/>
        <v>45077</v>
      </c>
      <c r="AS2327" s="1" t="str">
        <f t="shared" si="404"/>
        <v>08:30:04</v>
      </c>
      <c r="AT2327" s="1" t="str">
        <f t="shared" si="405"/>
        <v>Week-5</v>
      </c>
      <c r="AU2327" s="3">
        <f t="shared" si="406"/>
        <v>0.33333333333333331</v>
      </c>
      <c r="AW2327">
        <v>0.15000000000000002</v>
      </c>
      <c r="AX2327">
        <v>97</v>
      </c>
      <c r="AY2327">
        <v>1.6666666666666666E-2</v>
      </c>
    </row>
    <row r="2328" spans="1:51" x14ac:dyDescent="0.25">
      <c r="A2328">
        <v>10516</v>
      </c>
      <c r="B2328" t="s">
        <v>59</v>
      </c>
      <c r="C2328" t="s">
        <v>60</v>
      </c>
      <c r="D2328" t="s">
        <v>43</v>
      </c>
      <c r="E2328" t="s">
        <v>2708</v>
      </c>
      <c r="F2328" t="s">
        <v>2709</v>
      </c>
      <c r="G2328" t="s">
        <v>129</v>
      </c>
      <c r="H2328" t="s">
        <v>63</v>
      </c>
      <c r="I2328" t="s">
        <v>63</v>
      </c>
      <c r="J2328" t="s">
        <v>392</v>
      </c>
      <c r="K2328" t="s">
        <v>130</v>
      </c>
      <c r="L2328" t="s">
        <v>50</v>
      </c>
      <c r="M2328" t="s">
        <v>114</v>
      </c>
      <c r="N2328">
        <v>48</v>
      </c>
      <c r="O2328" t="s">
        <v>48</v>
      </c>
      <c r="P2328" t="s">
        <v>52</v>
      </c>
      <c r="T2328" t="s">
        <v>105</v>
      </c>
      <c r="V2328" t="s">
        <v>48</v>
      </c>
      <c r="W2328" t="s">
        <v>54</v>
      </c>
      <c r="X2328" t="s">
        <v>1114</v>
      </c>
      <c r="Y2328" t="s">
        <v>54</v>
      </c>
      <c r="Z2328" t="s">
        <v>2710</v>
      </c>
      <c r="AA2328" t="s">
        <v>54</v>
      </c>
      <c r="AB2328" t="s">
        <v>57</v>
      </c>
      <c r="AC2328" t="s">
        <v>2711</v>
      </c>
      <c r="AH2328">
        <f t="shared" si="396"/>
        <v>0</v>
      </c>
      <c r="AI2328">
        <f t="shared" si="397"/>
        <v>1</v>
      </c>
      <c r="AJ2328" t="str">
        <f t="shared" si="398"/>
        <v/>
      </c>
      <c r="AK2328">
        <v>1</v>
      </c>
      <c r="AL2328" s="8">
        <f t="shared" si="399"/>
        <v>48</v>
      </c>
      <c r="AM2328" s="8">
        <f t="shared" si="400"/>
        <v>0.30000000000000004</v>
      </c>
      <c r="AN2328" s="8">
        <f t="shared" si="401"/>
        <v>43.416666666666664</v>
      </c>
      <c r="AO2328" s="8">
        <f>Table1[[#This Row],[L1 Worked Time]]+Table1[[#This Row],[Idle Time]]+Table1[[#This Row],[L1 Pend Time]]</f>
        <v>91.716666666666669</v>
      </c>
      <c r="AP2328" s="1" t="str">
        <f t="shared" si="402"/>
        <v>Thu</v>
      </c>
      <c r="AQ2328" s="6">
        <f>INT(Table1[[#This Row],[Create Date]])</f>
        <v>45078</v>
      </c>
      <c r="AR2328" s="2">
        <f t="shared" si="403"/>
        <v>45078</v>
      </c>
      <c r="AS2328" s="1" t="str">
        <f t="shared" si="404"/>
        <v>23:40:03</v>
      </c>
      <c r="AT2328" s="1" t="str">
        <f t="shared" si="405"/>
        <v>Week-1</v>
      </c>
      <c r="AU2328" s="3">
        <f t="shared" si="406"/>
        <v>0.95833333333333326</v>
      </c>
      <c r="AW2328">
        <v>0.30000000000000004</v>
      </c>
      <c r="AX2328">
        <v>48</v>
      </c>
      <c r="AY2328">
        <v>43.416666666666664</v>
      </c>
    </row>
    <row r="2329" spans="1:51" x14ac:dyDescent="0.25">
      <c r="A2329">
        <v>10515</v>
      </c>
      <c r="B2329" t="s">
        <v>59</v>
      </c>
      <c r="C2329" t="s">
        <v>60</v>
      </c>
      <c r="D2329" t="s">
        <v>43</v>
      </c>
      <c r="E2329" t="s">
        <v>2300</v>
      </c>
      <c r="F2329" t="s">
        <v>2712</v>
      </c>
      <c r="G2329" t="s">
        <v>46</v>
      </c>
      <c r="H2329" t="s">
        <v>63</v>
      </c>
      <c r="I2329" t="s">
        <v>63</v>
      </c>
      <c r="J2329" t="s">
        <v>48</v>
      </c>
      <c r="K2329" t="s">
        <v>130</v>
      </c>
      <c r="L2329" t="s">
        <v>50</v>
      </c>
      <c r="M2329" t="s">
        <v>122</v>
      </c>
      <c r="N2329">
        <v>8</v>
      </c>
      <c r="O2329" t="s">
        <v>48</v>
      </c>
      <c r="P2329" t="s">
        <v>52</v>
      </c>
      <c r="T2329" t="s">
        <v>105</v>
      </c>
      <c r="V2329" t="s">
        <v>48</v>
      </c>
      <c r="W2329" t="s">
        <v>54</v>
      </c>
      <c r="X2329" t="s">
        <v>84</v>
      </c>
      <c r="Y2329" t="s">
        <v>54</v>
      </c>
      <c r="Z2329" t="s">
        <v>2713</v>
      </c>
      <c r="AA2329" t="s">
        <v>54</v>
      </c>
      <c r="AB2329" t="s">
        <v>57</v>
      </c>
      <c r="AC2329" t="s">
        <v>2714</v>
      </c>
      <c r="AH2329">
        <f t="shared" si="396"/>
        <v>0</v>
      </c>
      <c r="AI2329">
        <f t="shared" si="397"/>
        <v>1</v>
      </c>
      <c r="AJ2329" t="str">
        <f t="shared" si="398"/>
        <v/>
      </c>
      <c r="AK2329">
        <v>1</v>
      </c>
      <c r="AL2329" s="8">
        <f t="shared" si="399"/>
        <v>8</v>
      </c>
      <c r="AM2329" s="8">
        <f t="shared" si="400"/>
        <v>0.18333333333333332</v>
      </c>
      <c r="AN2329" s="8">
        <f t="shared" si="401"/>
        <v>25.199999999999996</v>
      </c>
      <c r="AO2329" s="8">
        <f>Table1[[#This Row],[L1 Worked Time]]+Table1[[#This Row],[Idle Time]]+Table1[[#This Row],[L1 Pend Time]]</f>
        <v>33.383333333333326</v>
      </c>
      <c r="AP2329" s="1" t="str">
        <f t="shared" si="402"/>
        <v>Thu</v>
      </c>
      <c r="AQ2329" s="6">
        <f>INT(Table1[[#This Row],[Create Date]])</f>
        <v>45078</v>
      </c>
      <c r="AR2329" s="2">
        <f t="shared" si="403"/>
        <v>45078</v>
      </c>
      <c r="AS2329" s="1" t="str">
        <f t="shared" si="404"/>
        <v>18:40:03</v>
      </c>
      <c r="AT2329" s="1" t="str">
        <f t="shared" si="405"/>
        <v>Week-1</v>
      </c>
      <c r="AU2329" s="3">
        <f t="shared" si="406"/>
        <v>0.75</v>
      </c>
      <c r="AW2329">
        <v>0.18333333333333332</v>
      </c>
      <c r="AX2329">
        <v>8</v>
      </c>
      <c r="AY2329">
        <v>25.199999999999996</v>
      </c>
    </row>
    <row r="2330" spans="1:51" x14ac:dyDescent="0.25">
      <c r="A2330">
        <v>10514</v>
      </c>
      <c r="B2330" t="s">
        <v>41</v>
      </c>
      <c r="C2330" t="s">
        <v>60</v>
      </c>
      <c r="D2330" t="s">
        <v>43</v>
      </c>
      <c r="E2330" t="s">
        <v>110</v>
      </c>
      <c r="F2330" t="s">
        <v>2715</v>
      </c>
      <c r="G2330" t="s">
        <v>46</v>
      </c>
      <c r="H2330" t="s">
        <v>63</v>
      </c>
      <c r="I2330" t="s">
        <v>63</v>
      </c>
      <c r="J2330" t="s">
        <v>112</v>
      </c>
      <c r="K2330" t="s">
        <v>141</v>
      </c>
      <c r="L2330" t="s">
        <v>50</v>
      </c>
      <c r="M2330" t="s">
        <v>114</v>
      </c>
      <c r="N2330">
        <v>37</v>
      </c>
      <c r="O2330" t="s">
        <v>48</v>
      </c>
      <c r="P2330" t="s">
        <v>52</v>
      </c>
      <c r="T2330" t="s">
        <v>105</v>
      </c>
      <c r="V2330" t="s">
        <v>48</v>
      </c>
      <c r="W2330" t="s">
        <v>54</v>
      </c>
      <c r="X2330" t="s">
        <v>148</v>
      </c>
      <c r="Y2330" t="s">
        <v>54</v>
      </c>
      <c r="Z2330" t="s">
        <v>2716</v>
      </c>
      <c r="AA2330" t="s">
        <v>54</v>
      </c>
      <c r="AB2330" t="s">
        <v>57</v>
      </c>
      <c r="AC2330" t="s">
        <v>2717</v>
      </c>
      <c r="AH2330">
        <f t="shared" si="396"/>
        <v>0</v>
      </c>
      <c r="AI2330">
        <f t="shared" si="397"/>
        <v>1</v>
      </c>
      <c r="AJ2330" t="str">
        <f t="shared" si="398"/>
        <v/>
      </c>
      <c r="AK2330">
        <v>1</v>
      </c>
      <c r="AL2330" s="8">
        <f t="shared" si="399"/>
        <v>37</v>
      </c>
      <c r="AM2330" s="8">
        <f t="shared" si="400"/>
        <v>0.11666666666666667</v>
      </c>
      <c r="AN2330" s="8">
        <f t="shared" si="401"/>
        <v>98.966666666666683</v>
      </c>
      <c r="AO2330" s="8">
        <f>Table1[[#This Row],[L1 Worked Time]]+Table1[[#This Row],[Idle Time]]+Table1[[#This Row],[L1 Pend Time]]</f>
        <v>136.08333333333334</v>
      </c>
      <c r="AP2330" s="1" t="str">
        <f t="shared" si="402"/>
        <v>Thu</v>
      </c>
      <c r="AQ2330" s="6">
        <f>INT(Table1[[#This Row],[Create Date]])</f>
        <v>45078</v>
      </c>
      <c r="AR2330" s="2">
        <f t="shared" si="403"/>
        <v>45078</v>
      </c>
      <c r="AS2330" s="1" t="str">
        <f t="shared" si="404"/>
        <v>16:10:03</v>
      </c>
      <c r="AT2330" s="1" t="str">
        <f t="shared" si="405"/>
        <v>Week-1</v>
      </c>
      <c r="AU2330" s="3">
        <f t="shared" si="406"/>
        <v>0.66666666666666663</v>
      </c>
      <c r="AW2330">
        <v>0.11666666666666667</v>
      </c>
      <c r="AX2330">
        <v>37</v>
      </c>
      <c r="AY2330">
        <v>98.966666666666683</v>
      </c>
    </row>
    <row r="2331" spans="1:51" x14ac:dyDescent="0.25">
      <c r="A2331">
        <v>10513</v>
      </c>
      <c r="B2331" t="s">
        <v>41</v>
      </c>
      <c r="C2331" t="s">
        <v>60</v>
      </c>
      <c r="D2331" t="s">
        <v>43</v>
      </c>
      <c r="E2331" t="s">
        <v>2718</v>
      </c>
      <c r="F2331" t="s">
        <v>2719</v>
      </c>
      <c r="G2331" t="s">
        <v>2165</v>
      </c>
      <c r="H2331" t="s">
        <v>63</v>
      </c>
      <c r="I2331" t="s">
        <v>63</v>
      </c>
      <c r="J2331" t="s">
        <v>112</v>
      </c>
      <c r="K2331" t="s">
        <v>2614</v>
      </c>
      <c r="L2331" t="s">
        <v>50</v>
      </c>
      <c r="M2331" t="s">
        <v>114</v>
      </c>
      <c r="N2331">
        <v>42</v>
      </c>
      <c r="O2331" t="s">
        <v>48</v>
      </c>
      <c r="P2331" t="s">
        <v>354</v>
      </c>
      <c r="U2331" t="s">
        <v>355</v>
      </c>
      <c r="V2331" t="s">
        <v>48</v>
      </c>
      <c r="W2331" t="s">
        <v>54</v>
      </c>
      <c r="X2331" t="s">
        <v>359</v>
      </c>
      <c r="Y2331" t="s">
        <v>54</v>
      </c>
      <c r="Z2331" t="s">
        <v>2720</v>
      </c>
      <c r="AA2331" t="s">
        <v>54</v>
      </c>
      <c r="AB2331" t="s">
        <v>57</v>
      </c>
      <c r="AC2331" t="s">
        <v>57</v>
      </c>
      <c r="AH2331">
        <f t="shared" si="396"/>
        <v>0</v>
      </c>
      <c r="AI2331">
        <f t="shared" si="397"/>
        <v>1</v>
      </c>
      <c r="AJ2331" t="str">
        <f t="shared" si="398"/>
        <v/>
      </c>
      <c r="AK2331">
        <v>1</v>
      </c>
      <c r="AL2331" s="8">
        <f t="shared" si="399"/>
        <v>42</v>
      </c>
      <c r="AM2331" s="8">
        <f t="shared" si="400"/>
        <v>0.2</v>
      </c>
      <c r="AN2331" s="8">
        <f t="shared" si="401"/>
        <v>1.6666666666666666E-2</v>
      </c>
      <c r="AO2331" s="8">
        <f>Table1[[#This Row],[L1 Worked Time]]+Table1[[#This Row],[Idle Time]]+Table1[[#This Row],[L1 Pend Time]]</f>
        <v>42.216666666666669</v>
      </c>
      <c r="AP2331" s="1" t="str">
        <f t="shared" si="402"/>
        <v>Thu</v>
      </c>
      <c r="AQ2331" s="6">
        <f>INT(Table1[[#This Row],[Create Date]])</f>
        <v>45078</v>
      </c>
      <c r="AR2331" s="2">
        <f t="shared" si="403"/>
        <v>45078</v>
      </c>
      <c r="AS2331" s="1" t="str">
        <f t="shared" si="404"/>
        <v>15:30:03</v>
      </c>
      <c r="AT2331" s="1" t="str">
        <f t="shared" si="405"/>
        <v>Week-1</v>
      </c>
      <c r="AU2331" s="3">
        <f t="shared" si="406"/>
        <v>0.625</v>
      </c>
      <c r="AW2331">
        <v>0.2</v>
      </c>
      <c r="AX2331">
        <v>42</v>
      </c>
      <c r="AY2331">
        <v>1.6666666666666666E-2</v>
      </c>
    </row>
    <row r="2332" spans="1:51" x14ac:dyDescent="0.25">
      <c r="A2332">
        <v>10512</v>
      </c>
      <c r="B2332" t="s">
        <v>59</v>
      </c>
      <c r="C2332" t="s">
        <v>60</v>
      </c>
      <c r="D2332" t="s">
        <v>43</v>
      </c>
      <c r="E2332" t="s">
        <v>2721</v>
      </c>
      <c r="F2332" t="s">
        <v>2722</v>
      </c>
      <c r="G2332" t="s">
        <v>82</v>
      </c>
      <c r="H2332" t="s">
        <v>47</v>
      </c>
      <c r="I2332" t="s">
        <v>47</v>
      </c>
      <c r="J2332" t="s">
        <v>64</v>
      </c>
      <c r="L2332" t="s">
        <v>50</v>
      </c>
      <c r="M2332" t="s">
        <v>65</v>
      </c>
      <c r="N2332">
        <v>38</v>
      </c>
      <c r="O2332" t="s">
        <v>48</v>
      </c>
      <c r="P2332" t="s">
        <v>66</v>
      </c>
      <c r="Q2332" t="s">
        <v>317</v>
      </c>
      <c r="V2332" t="s">
        <v>48</v>
      </c>
      <c r="W2332" t="s">
        <v>54</v>
      </c>
      <c r="X2332" t="s">
        <v>2723</v>
      </c>
      <c r="Y2332" t="s">
        <v>54</v>
      </c>
      <c r="Z2332" t="s">
        <v>2724</v>
      </c>
      <c r="AA2332" t="s">
        <v>54</v>
      </c>
      <c r="AB2332" t="s">
        <v>57</v>
      </c>
      <c r="AC2332" t="s">
        <v>2725</v>
      </c>
      <c r="AH2332">
        <f t="shared" si="396"/>
        <v>0</v>
      </c>
      <c r="AI2332">
        <f t="shared" si="397"/>
        <v>1</v>
      </c>
      <c r="AJ2332" t="str">
        <f t="shared" si="398"/>
        <v/>
      </c>
      <c r="AK2332">
        <v>1</v>
      </c>
      <c r="AL2332" s="8">
        <f t="shared" si="399"/>
        <v>38</v>
      </c>
      <c r="AM2332" s="8">
        <f t="shared" si="400"/>
        <v>1.9833333333333332</v>
      </c>
      <c r="AN2332" s="8">
        <f t="shared" si="401"/>
        <v>67.183333333333337</v>
      </c>
      <c r="AO2332" s="8">
        <f>Table1[[#This Row],[L1 Worked Time]]+Table1[[#This Row],[Idle Time]]+Table1[[#This Row],[L1 Pend Time]]</f>
        <v>107.16666666666667</v>
      </c>
      <c r="AP2332" s="1" t="str">
        <f t="shared" si="402"/>
        <v>Thu</v>
      </c>
      <c r="AQ2332" s="6">
        <f>INT(Table1[[#This Row],[Create Date]])</f>
        <v>45078</v>
      </c>
      <c r="AR2332" s="2">
        <f t="shared" si="403"/>
        <v>45078</v>
      </c>
      <c r="AS2332" s="1" t="str">
        <f t="shared" si="404"/>
        <v>15:10:05</v>
      </c>
      <c r="AT2332" s="1" t="str">
        <f t="shared" si="405"/>
        <v>Week-1</v>
      </c>
      <c r="AU2332" s="3">
        <f t="shared" si="406"/>
        <v>0.625</v>
      </c>
      <c r="AW2332">
        <v>1.9833333333333332</v>
      </c>
      <c r="AX2332">
        <v>38</v>
      </c>
      <c r="AY2332">
        <v>67.183333333333337</v>
      </c>
    </row>
    <row r="2333" spans="1:51" x14ac:dyDescent="0.25">
      <c r="A2333">
        <v>10511</v>
      </c>
      <c r="B2333" t="s">
        <v>59</v>
      </c>
      <c r="C2333" t="s">
        <v>60</v>
      </c>
      <c r="D2333" t="s">
        <v>43</v>
      </c>
      <c r="E2333" t="s">
        <v>2726</v>
      </c>
      <c r="F2333" t="s">
        <v>2727</v>
      </c>
      <c r="G2333" t="s">
        <v>77</v>
      </c>
      <c r="H2333" t="s">
        <v>63</v>
      </c>
      <c r="I2333" t="s">
        <v>63</v>
      </c>
      <c r="J2333" t="s">
        <v>64</v>
      </c>
      <c r="L2333" t="s">
        <v>50</v>
      </c>
      <c r="M2333" t="s">
        <v>65</v>
      </c>
      <c r="N2333">
        <v>74</v>
      </c>
      <c r="O2333" t="s">
        <v>48</v>
      </c>
      <c r="P2333" t="s">
        <v>66</v>
      </c>
      <c r="Q2333" t="s">
        <v>67</v>
      </c>
      <c r="V2333" t="s">
        <v>48</v>
      </c>
      <c r="W2333" t="s">
        <v>54</v>
      </c>
      <c r="X2333" t="s">
        <v>932</v>
      </c>
      <c r="Y2333" t="s">
        <v>54</v>
      </c>
      <c r="Z2333" t="s">
        <v>2728</v>
      </c>
      <c r="AA2333" t="s">
        <v>54</v>
      </c>
      <c r="AB2333" t="s">
        <v>57</v>
      </c>
      <c r="AC2333" t="s">
        <v>2729</v>
      </c>
      <c r="AH2333">
        <f t="shared" si="396"/>
        <v>0</v>
      </c>
      <c r="AI2333">
        <f t="shared" si="397"/>
        <v>1</v>
      </c>
      <c r="AJ2333" t="str">
        <f t="shared" si="398"/>
        <v/>
      </c>
      <c r="AK2333">
        <v>1</v>
      </c>
      <c r="AL2333" s="8">
        <f t="shared" si="399"/>
        <v>74</v>
      </c>
      <c r="AM2333" s="8">
        <f t="shared" si="400"/>
        <v>1.0166666666666666</v>
      </c>
      <c r="AN2333" s="8">
        <f t="shared" si="401"/>
        <v>43.683333333333323</v>
      </c>
      <c r="AO2333" s="8">
        <f>Table1[[#This Row],[L1 Worked Time]]+Table1[[#This Row],[Idle Time]]+Table1[[#This Row],[L1 Pend Time]]</f>
        <v>118.69999999999999</v>
      </c>
      <c r="AP2333" s="1" t="str">
        <f t="shared" si="402"/>
        <v>Thu</v>
      </c>
      <c r="AQ2333" s="6">
        <f>INT(Table1[[#This Row],[Create Date]])</f>
        <v>45078</v>
      </c>
      <c r="AR2333" s="2">
        <f t="shared" si="403"/>
        <v>45078</v>
      </c>
      <c r="AS2333" s="1" t="str">
        <f t="shared" si="404"/>
        <v>14:00:05</v>
      </c>
      <c r="AT2333" s="1" t="str">
        <f t="shared" si="405"/>
        <v>Week-1</v>
      </c>
      <c r="AU2333" s="3">
        <f t="shared" si="406"/>
        <v>0.58333333333333326</v>
      </c>
      <c r="AW2333">
        <v>1.0166666666666666</v>
      </c>
      <c r="AX2333">
        <v>74</v>
      </c>
      <c r="AY2333">
        <v>43.683333333333323</v>
      </c>
    </row>
    <row r="2334" spans="1:51" x14ac:dyDescent="0.25">
      <c r="A2334">
        <v>10510</v>
      </c>
      <c r="B2334" t="s">
        <v>59</v>
      </c>
      <c r="C2334" t="s">
        <v>60</v>
      </c>
      <c r="D2334" t="s">
        <v>43</v>
      </c>
      <c r="E2334" t="s">
        <v>2730</v>
      </c>
      <c r="F2334" t="s">
        <v>2731</v>
      </c>
      <c r="G2334" t="s">
        <v>2165</v>
      </c>
      <c r="H2334" t="s">
        <v>72</v>
      </c>
      <c r="I2334" t="s">
        <v>72</v>
      </c>
      <c r="J2334" t="s">
        <v>64</v>
      </c>
      <c r="L2334" t="s">
        <v>50</v>
      </c>
      <c r="M2334" t="s">
        <v>65</v>
      </c>
      <c r="N2334">
        <v>60</v>
      </c>
      <c r="O2334" t="s">
        <v>48</v>
      </c>
      <c r="P2334" t="s">
        <v>66</v>
      </c>
      <c r="Q2334" t="s">
        <v>88</v>
      </c>
      <c r="V2334" t="s">
        <v>48</v>
      </c>
      <c r="W2334" t="s">
        <v>54</v>
      </c>
      <c r="X2334" t="s">
        <v>917</v>
      </c>
      <c r="Y2334" t="s">
        <v>54</v>
      </c>
      <c r="Z2334" t="s">
        <v>2732</v>
      </c>
      <c r="AA2334" t="s">
        <v>54</v>
      </c>
      <c r="AB2334" t="s">
        <v>57</v>
      </c>
      <c r="AC2334" t="s">
        <v>2733</v>
      </c>
      <c r="AH2334">
        <f t="shared" si="396"/>
        <v>0</v>
      </c>
      <c r="AI2334">
        <f t="shared" si="397"/>
        <v>1</v>
      </c>
      <c r="AJ2334" t="str">
        <f t="shared" si="398"/>
        <v/>
      </c>
      <c r="AK2334">
        <v>1</v>
      </c>
      <c r="AL2334" s="8">
        <f t="shared" si="399"/>
        <v>60</v>
      </c>
      <c r="AM2334" s="8">
        <f t="shared" si="400"/>
        <v>0.43333333333333335</v>
      </c>
      <c r="AN2334" s="8">
        <f t="shared" si="401"/>
        <v>17.516666666666666</v>
      </c>
      <c r="AO2334" s="8">
        <f>Table1[[#This Row],[L1 Worked Time]]+Table1[[#This Row],[Idle Time]]+Table1[[#This Row],[L1 Pend Time]]</f>
        <v>77.949999999999989</v>
      </c>
      <c r="AP2334" s="1" t="str">
        <f t="shared" si="402"/>
        <v>Thu</v>
      </c>
      <c r="AQ2334" s="6">
        <f>INT(Table1[[#This Row],[Create Date]])</f>
        <v>45078</v>
      </c>
      <c r="AR2334" s="2">
        <f t="shared" si="403"/>
        <v>45078</v>
      </c>
      <c r="AS2334" s="1" t="str">
        <f t="shared" si="404"/>
        <v>13:50:05</v>
      </c>
      <c r="AT2334" s="1" t="str">
        <f t="shared" si="405"/>
        <v>Week-1</v>
      </c>
      <c r="AU2334" s="3">
        <f t="shared" si="406"/>
        <v>0.54166666666666663</v>
      </c>
      <c r="AW2334">
        <v>0.43333333333333335</v>
      </c>
      <c r="AX2334">
        <v>60</v>
      </c>
      <c r="AY2334">
        <v>17.516666666666666</v>
      </c>
    </row>
    <row r="2335" spans="1:51" x14ac:dyDescent="0.25">
      <c r="A2335">
        <v>10509</v>
      </c>
      <c r="B2335" t="s">
        <v>59</v>
      </c>
      <c r="C2335" t="s">
        <v>60</v>
      </c>
      <c r="D2335" t="s">
        <v>43</v>
      </c>
      <c r="E2335" t="s">
        <v>2734</v>
      </c>
      <c r="F2335" t="s">
        <v>2735</v>
      </c>
      <c r="G2335" t="s">
        <v>129</v>
      </c>
      <c r="H2335" t="s">
        <v>72</v>
      </c>
      <c r="I2335" t="s">
        <v>72</v>
      </c>
      <c r="J2335" t="s">
        <v>64</v>
      </c>
      <c r="L2335" t="s">
        <v>50</v>
      </c>
      <c r="M2335" t="s">
        <v>65</v>
      </c>
      <c r="N2335">
        <v>0</v>
      </c>
      <c r="O2335" t="s">
        <v>48</v>
      </c>
      <c r="P2335" t="s">
        <v>66</v>
      </c>
      <c r="Q2335" t="s">
        <v>73</v>
      </c>
      <c r="V2335" t="s">
        <v>48</v>
      </c>
      <c r="W2335" t="s">
        <v>54</v>
      </c>
      <c r="X2335" t="s">
        <v>1563</v>
      </c>
      <c r="Y2335" t="s">
        <v>54</v>
      </c>
      <c r="Z2335" t="s">
        <v>456</v>
      </c>
      <c r="AA2335" t="s">
        <v>54</v>
      </c>
      <c r="AB2335" t="s">
        <v>57</v>
      </c>
      <c r="AC2335" t="s">
        <v>2736</v>
      </c>
      <c r="AH2335">
        <f t="shared" si="396"/>
        <v>0</v>
      </c>
      <c r="AI2335">
        <f t="shared" si="397"/>
        <v>1</v>
      </c>
      <c r="AJ2335" t="str">
        <f t="shared" si="398"/>
        <v/>
      </c>
      <c r="AK2335">
        <v>1</v>
      </c>
      <c r="AL2335" s="8">
        <f t="shared" si="399"/>
        <v>0</v>
      </c>
      <c r="AM2335" s="8">
        <f t="shared" si="400"/>
        <v>1.4166666666666667</v>
      </c>
      <c r="AN2335" s="8">
        <f t="shared" si="401"/>
        <v>811.85</v>
      </c>
      <c r="AO2335" s="8">
        <f>Table1[[#This Row],[L1 Worked Time]]+Table1[[#This Row],[Idle Time]]+Table1[[#This Row],[L1 Pend Time]]</f>
        <v>813.26666666666665</v>
      </c>
      <c r="AP2335" s="1" t="str">
        <f t="shared" si="402"/>
        <v>Thu</v>
      </c>
      <c r="AQ2335" s="6">
        <f>INT(Table1[[#This Row],[Create Date]])</f>
        <v>45078</v>
      </c>
      <c r="AR2335" s="2">
        <f t="shared" si="403"/>
        <v>45078</v>
      </c>
      <c r="AS2335" s="1" t="str">
        <f t="shared" si="404"/>
        <v>12:50:05</v>
      </c>
      <c r="AT2335" s="1" t="str">
        <f t="shared" si="405"/>
        <v>Week-1</v>
      </c>
      <c r="AU2335" s="3">
        <f t="shared" si="406"/>
        <v>0.5</v>
      </c>
      <c r="AW2335">
        <v>1.4166666666666667</v>
      </c>
      <c r="AX2335">
        <v>0</v>
      </c>
      <c r="AY2335">
        <v>811.85</v>
      </c>
    </row>
    <row r="2336" spans="1:51" x14ac:dyDescent="0.25">
      <c r="A2336">
        <v>10508</v>
      </c>
      <c r="B2336" t="s">
        <v>59</v>
      </c>
      <c r="C2336" t="s">
        <v>60</v>
      </c>
      <c r="D2336" t="s">
        <v>43</v>
      </c>
      <c r="E2336" t="s">
        <v>2734</v>
      </c>
      <c r="F2336" t="s">
        <v>2735</v>
      </c>
      <c r="G2336" t="s">
        <v>140</v>
      </c>
      <c r="H2336" t="s">
        <v>72</v>
      </c>
      <c r="I2336" t="s">
        <v>72</v>
      </c>
      <c r="J2336" t="s">
        <v>64</v>
      </c>
      <c r="L2336" t="s">
        <v>50</v>
      </c>
      <c r="M2336" t="s">
        <v>65</v>
      </c>
      <c r="N2336">
        <v>99</v>
      </c>
      <c r="O2336" t="s">
        <v>48</v>
      </c>
      <c r="P2336" t="s">
        <v>66</v>
      </c>
      <c r="Q2336" t="s">
        <v>73</v>
      </c>
      <c r="V2336" t="s">
        <v>48</v>
      </c>
      <c r="W2336" t="s">
        <v>54</v>
      </c>
      <c r="X2336" t="s">
        <v>247</v>
      </c>
      <c r="Y2336" t="s">
        <v>54</v>
      </c>
      <c r="Z2336" t="s">
        <v>2737</v>
      </c>
      <c r="AA2336" t="s">
        <v>54</v>
      </c>
      <c r="AB2336" t="s">
        <v>57</v>
      </c>
      <c r="AC2336" t="s">
        <v>1769</v>
      </c>
      <c r="AH2336">
        <f t="shared" si="396"/>
        <v>0</v>
      </c>
      <c r="AI2336">
        <f t="shared" si="397"/>
        <v>1</v>
      </c>
      <c r="AJ2336" t="str">
        <f t="shared" si="398"/>
        <v/>
      </c>
      <c r="AK2336">
        <v>1</v>
      </c>
      <c r="AL2336" s="8">
        <f t="shared" si="399"/>
        <v>99.000000000000014</v>
      </c>
      <c r="AM2336" s="8">
        <f t="shared" si="400"/>
        <v>0.26666666666666666</v>
      </c>
      <c r="AN2336" s="8">
        <f t="shared" si="401"/>
        <v>83.05</v>
      </c>
      <c r="AO2336" s="8">
        <f>Table1[[#This Row],[L1 Worked Time]]+Table1[[#This Row],[Idle Time]]+Table1[[#This Row],[L1 Pend Time]]</f>
        <v>182.31666666666666</v>
      </c>
      <c r="AP2336" s="1" t="str">
        <f t="shared" si="402"/>
        <v>Thu</v>
      </c>
      <c r="AQ2336" s="6">
        <f>INT(Table1[[#This Row],[Create Date]])</f>
        <v>45078</v>
      </c>
      <c r="AR2336" s="2">
        <f t="shared" si="403"/>
        <v>45078</v>
      </c>
      <c r="AS2336" s="1" t="str">
        <f t="shared" si="404"/>
        <v>12:50:05</v>
      </c>
      <c r="AT2336" s="1" t="str">
        <f t="shared" si="405"/>
        <v>Week-1</v>
      </c>
      <c r="AU2336" s="3">
        <f t="shared" si="406"/>
        <v>0.5</v>
      </c>
      <c r="AW2336">
        <v>0.26666666666666666</v>
      </c>
      <c r="AX2336">
        <v>99.000000000000014</v>
      </c>
      <c r="AY2336">
        <v>83.05</v>
      </c>
    </row>
    <row r="2337" spans="1:51" x14ac:dyDescent="0.25">
      <c r="A2337">
        <v>10507</v>
      </c>
      <c r="B2337" t="s">
        <v>117</v>
      </c>
      <c r="C2337" t="s">
        <v>100</v>
      </c>
      <c r="D2337" t="s">
        <v>43</v>
      </c>
      <c r="E2337" t="s">
        <v>1176</v>
      </c>
      <c r="F2337" t="s">
        <v>2738</v>
      </c>
      <c r="G2337" t="s">
        <v>82</v>
      </c>
      <c r="H2337" t="s">
        <v>47</v>
      </c>
      <c r="I2337" t="s">
        <v>47</v>
      </c>
      <c r="J2337" t="s">
        <v>112</v>
      </c>
      <c r="K2337" t="s">
        <v>1894</v>
      </c>
      <c r="L2337" t="s">
        <v>50</v>
      </c>
      <c r="M2337" t="s">
        <v>114</v>
      </c>
      <c r="N2337">
        <v>72</v>
      </c>
      <c r="O2337" t="s">
        <v>48</v>
      </c>
      <c r="P2337" t="s">
        <v>52</v>
      </c>
      <c r="T2337" t="s">
        <v>105</v>
      </c>
      <c r="V2337" t="s">
        <v>48</v>
      </c>
      <c r="W2337" t="s">
        <v>54</v>
      </c>
      <c r="X2337" t="s">
        <v>78</v>
      </c>
      <c r="Y2337" t="s">
        <v>54</v>
      </c>
      <c r="Z2337" t="s">
        <v>2739</v>
      </c>
      <c r="AA2337" t="s">
        <v>54</v>
      </c>
      <c r="AB2337" t="s">
        <v>57</v>
      </c>
      <c r="AC2337" t="s">
        <v>286</v>
      </c>
      <c r="AH2337">
        <f t="shared" si="396"/>
        <v>0</v>
      </c>
      <c r="AI2337">
        <f t="shared" si="397"/>
        <v>1</v>
      </c>
      <c r="AJ2337" t="str">
        <f t="shared" si="398"/>
        <v/>
      </c>
      <c r="AK2337">
        <v>1</v>
      </c>
      <c r="AL2337" s="8">
        <f t="shared" si="399"/>
        <v>72</v>
      </c>
      <c r="AM2337" s="8">
        <f t="shared" si="400"/>
        <v>0.13333333333333333</v>
      </c>
      <c r="AN2337" s="8">
        <f t="shared" si="401"/>
        <v>46.033333333333331</v>
      </c>
      <c r="AO2337" s="8">
        <f>Table1[[#This Row],[L1 Worked Time]]+Table1[[#This Row],[Idle Time]]+Table1[[#This Row],[L1 Pend Time]]</f>
        <v>118.16666666666667</v>
      </c>
      <c r="AP2337" s="1" t="str">
        <f t="shared" si="402"/>
        <v>Thu</v>
      </c>
      <c r="AQ2337" s="6">
        <f>INT(Table1[[#This Row],[Create Date]])</f>
        <v>45078</v>
      </c>
      <c r="AR2337" s="2">
        <f t="shared" si="403"/>
        <v>45078</v>
      </c>
      <c r="AS2337" s="1" t="str">
        <f t="shared" si="404"/>
        <v>12:50:03</v>
      </c>
      <c r="AT2337" s="1" t="str">
        <f t="shared" si="405"/>
        <v>Week-1</v>
      </c>
      <c r="AU2337" s="3">
        <f t="shared" si="406"/>
        <v>0.5</v>
      </c>
      <c r="AW2337">
        <v>0.13333333333333333</v>
      </c>
      <c r="AX2337">
        <v>72</v>
      </c>
      <c r="AY2337">
        <v>46.033333333333331</v>
      </c>
    </row>
    <row r="2338" spans="1:51" x14ac:dyDescent="0.25">
      <c r="A2338">
        <v>10506</v>
      </c>
      <c r="B2338" t="s">
        <v>41</v>
      </c>
      <c r="C2338" t="s">
        <v>60</v>
      </c>
      <c r="D2338" t="s">
        <v>43</v>
      </c>
      <c r="E2338" t="s">
        <v>110</v>
      </c>
      <c r="F2338" t="s">
        <v>2740</v>
      </c>
      <c r="G2338" t="s">
        <v>181</v>
      </c>
      <c r="H2338" t="s">
        <v>63</v>
      </c>
      <c r="I2338" t="s">
        <v>63</v>
      </c>
      <c r="J2338" t="s">
        <v>112</v>
      </c>
      <c r="K2338" t="s">
        <v>141</v>
      </c>
      <c r="L2338" t="s">
        <v>50</v>
      </c>
      <c r="M2338" t="s">
        <v>114</v>
      </c>
      <c r="N2338">
        <v>108</v>
      </c>
      <c r="O2338" t="s">
        <v>48</v>
      </c>
      <c r="P2338" t="s">
        <v>52</v>
      </c>
      <c r="T2338" t="s">
        <v>105</v>
      </c>
      <c r="V2338" t="s">
        <v>48</v>
      </c>
      <c r="W2338" t="s">
        <v>54</v>
      </c>
      <c r="X2338" t="s">
        <v>2741</v>
      </c>
      <c r="Y2338" t="s">
        <v>54</v>
      </c>
      <c r="Z2338" t="s">
        <v>2742</v>
      </c>
      <c r="AA2338" t="s">
        <v>54</v>
      </c>
      <c r="AB2338" t="s">
        <v>57</v>
      </c>
      <c r="AC2338" t="s">
        <v>57</v>
      </c>
      <c r="AH2338">
        <f t="shared" si="396"/>
        <v>0</v>
      </c>
      <c r="AI2338">
        <f t="shared" si="397"/>
        <v>1</v>
      </c>
      <c r="AJ2338" t="str">
        <f t="shared" si="398"/>
        <v/>
      </c>
      <c r="AK2338">
        <v>1</v>
      </c>
      <c r="AL2338" s="8">
        <f t="shared" si="399"/>
        <v>108</v>
      </c>
      <c r="AM2338" s="8">
        <f t="shared" si="400"/>
        <v>1.7666666666666666</v>
      </c>
      <c r="AN2338" s="8">
        <f t="shared" si="401"/>
        <v>1.6666666666666666E-2</v>
      </c>
      <c r="AO2338" s="8">
        <f>Table1[[#This Row],[L1 Worked Time]]+Table1[[#This Row],[Idle Time]]+Table1[[#This Row],[L1 Pend Time]]</f>
        <v>109.78333333333333</v>
      </c>
      <c r="AP2338" s="1" t="str">
        <f t="shared" si="402"/>
        <v>Thu</v>
      </c>
      <c r="AQ2338" s="6">
        <f>INT(Table1[[#This Row],[Create Date]])</f>
        <v>45078</v>
      </c>
      <c r="AR2338" s="2">
        <f t="shared" si="403"/>
        <v>45078</v>
      </c>
      <c r="AS2338" s="1" t="str">
        <f t="shared" si="404"/>
        <v>12:40:04</v>
      </c>
      <c r="AT2338" s="1" t="str">
        <f t="shared" si="405"/>
        <v>Week-1</v>
      </c>
      <c r="AU2338" s="3">
        <f t="shared" si="406"/>
        <v>0.5</v>
      </c>
      <c r="AW2338">
        <v>1.7666666666666666</v>
      </c>
      <c r="AX2338">
        <v>108</v>
      </c>
      <c r="AY2338">
        <v>1.6666666666666666E-2</v>
      </c>
    </row>
    <row r="2339" spans="1:51" x14ac:dyDescent="0.25">
      <c r="A2339">
        <v>10505</v>
      </c>
      <c r="B2339" t="s">
        <v>59</v>
      </c>
      <c r="C2339" t="s">
        <v>60</v>
      </c>
      <c r="D2339" t="s">
        <v>43</v>
      </c>
      <c r="E2339" t="s">
        <v>2743</v>
      </c>
      <c r="F2339" t="s">
        <v>2744</v>
      </c>
      <c r="G2339" t="s">
        <v>140</v>
      </c>
      <c r="H2339" t="s">
        <v>63</v>
      </c>
      <c r="I2339" t="s">
        <v>63</v>
      </c>
      <c r="J2339" t="s">
        <v>64</v>
      </c>
      <c r="L2339" t="s">
        <v>50</v>
      </c>
      <c r="M2339" t="s">
        <v>65</v>
      </c>
      <c r="N2339">
        <v>15</v>
      </c>
      <c r="O2339" t="s">
        <v>48</v>
      </c>
      <c r="P2339" t="s">
        <v>66</v>
      </c>
      <c r="Q2339" t="s">
        <v>67</v>
      </c>
      <c r="V2339" t="s">
        <v>48</v>
      </c>
      <c r="W2339" t="s">
        <v>54</v>
      </c>
      <c r="X2339" t="s">
        <v>106</v>
      </c>
      <c r="Y2339" t="s">
        <v>54</v>
      </c>
      <c r="Z2339" t="s">
        <v>1925</v>
      </c>
      <c r="AA2339" t="s">
        <v>54</v>
      </c>
      <c r="AB2339" t="s">
        <v>57</v>
      </c>
      <c r="AC2339" t="s">
        <v>2745</v>
      </c>
      <c r="AH2339">
        <f t="shared" si="396"/>
        <v>0</v>
      </c>
      <c r="AI2339">
        <f t="shared" si="397"/>
        <v>1</v>
      </c>
      <c r="AJ2339" t="str">
        <f t="shared" si="398"/>
        <v/>
      </c>
      <c r="AK2339">
        <v>1</v>
      </c>
      <c r="AL2339" s="8">
        <f t="shared" si="399"/>
        <v>15</v>
      </c>
      <c r="AM2339" s="8">
        <f t="shared" si="400"/>
        <v>8.3333333333333329E-2</v>
      </c>
      <c r="AN2339" s="8">
        <f t="shared" si="401"/>
        <v>174.81666666666666</v>
      </c>
      <c r="AO2339" s="8">
        <f>Table1[[#This Row],[L1 Worked Time]]+Table1[[#This Row],[Idle Time]]+Table1[[#This Row],[L1 Pend Time]]</f>
        <v>189.9</v>
      </c>
      <c r="AP2339" s="1" t="str">
        <f t="shared" si="402"/>
        <v>Thu</v>
      </c>
      <c r="AQ2339" s="6">
        <f>INT(Table1[[#This Row],[Create Date]])</f>
        <v>45078</v>
      </c>
      <c r="AR2339" s="2">
        <f t="shared" si="403"/>
        <v>45078</v>
      </c>
      <c r="AS2339" s="1" t="str">
        <f t="shared" si="404"/>
        <v>12:00:07</v>
      </c>
      <c r="AT2339" s="1" t="str">
        <f t="shared" si="405"/>
        <v>Week-1</v>
      </c>
      <c r="AU2339" s="3">
        <f t="shared" si="406"/>
        <v>0.5</v>
      </c>
      <c r="AW2339">
        <v>8.3333333333333329E-2</v>
      </c>
      <c r="AX2339">
        <v>15</v>
      </c>
      <c r="AY2339">
        <v>174.81666666666666</v>
      </c>
    </row>
    <row r="2340" spans="1:51" x14ac:dyDescent="0.25">
      <c r="A2340">
        <v>10504</v>
      </c>
      <c r="B2340" t="s">
        <v>117</v>
      </c>
      <c r="C2340" t="s">
        <v>100</v>
      </c>
      <c r="D2340" t="s">
        <v>43</v>
      </c>
      <c r="E2340" t="s">
        <v>217</v>
      </c>
      <c r="F2340" t="s">
        <v>2746</v>
      </c>
      <c r="G2340" t="s">
        <v>77</v>
      </c>
      <c r="H2340" t="s">
        <v>47</v>
      </c>
      <c r="I2340" t="s">
        <v>47</v>
      </c>
      <c r="J2340" t="s">
        <v>112</v>
      </c>
      <c r="K2340" t="s">
        <v>121</v>
      </c>
      <c r="L2340" t="s">
        <v>50</v>
      </c>
      <c r="M2340" t="s">
        <v>114</v>
      </c>
      <c r="N2340">
        <v>25</v>
      </c>
      <c r="O2340" t="s">
        <v>48</v>
      </c>
      <c r="P2340" t="s">
        <v>123</v>
      </c>
      <c r="R2340" t="s">
        <v>124</v>
      </c>
      <c r="V2340" t="s">
        <v>48</v>
      </c>
      <c r="W2340" t="s">
        <v>54</v>
      </c>
      <c r="X2340" t="s">
        <v>435</v>
      </c>
      <c r="Y2340" t="s">
        <v>54</v>
      </c>
      <c r="Z2340" t="s">
        <v>2747</v>
      </c>
      <c r="AA2340" t="s">
        <v>54</v>
      </c>
      <c r="AB2340" t="s">
        <v>57</v>
      </c>
      <c r="AC2340" t="s">
        <v>2748</v>
      </c>
      <c r="AH2340">
        <f t="shared" si="396"/>
        <v>0</v>
      </c>
      <c r="AI2340">
        <f t="shared" si="397"/>
        <v>1</v>
      </c>
      <c r="AJ2340" t="str">
        <f t="shared" si="398"/>
        <v/>
      </c>
      <c r="AK2340">
        <v>1</v>
      </c>
      <c r="AL2340" s="8">
        <f t="shared" si="399"/>
        <v>25</v>
      </c>
      <c r="AM2340" s="8">
        <f t="shared" si="400"/>
        <v>0.21666666666666667</v>
      </c>
      <c r="AN2340" s="8">
        <f t="shared" si="401"/>
        <v>134.79999999999998</v>
      </c>
      <c r="AO2340" s="8">
        <f>Table1[[#This Row],[L1 Worked Time]]+Table1[[#This Row],[Idle Time]]+Table1[[#This Row],[L1 Pend Time]]</f>
        <v>160.01666666666665</v>
      </c>
      <c r="AP2340" s="1" t="str">
        <f t="shared" si="402"/>
        <v>Thu</v>
      </c>
      <c r="AQ2340" s="6">
        <f>INT(Table1[[#This Row],[Create Date]])</f>
        <v>45078</v>
      </c>
      <c r="AR2340" s="2">
        <f t="shared" si="403"/>
        <v>45078</v>
      </c>
      <c r="AS2340" s="1" t="str">
        <f t="shared" si="404"/>
        <v>11:40:02</v>
      </c>
      <c r="AT2340" s="1" t="str">
        <f t="shared" si="405"/>
        <v>Week-1</v>
      </c>
      <c r="AU2340" s="3">
        <f t="shared" si="406"/>
        <v>0.45833333333333331</v>
      </c>
      <c r="AW2340">
        <v>0.21666666666666667</v>
      </c>
      <c r="AX2340">
        <v>25</v>
      </c>
      <c r="AY2340">
        <v>134.79999999999998</v>
      </c>
    </row>
    <row r="2341" spans="1:51" x14ac:dyDescent="0.25">
      <c r="A2341">
        <v>10503</v>
      </c>
      <c r="B2341" t="s">
        <v>117</v>
      </c>
      <c r="C2341" t="s">
        <v>60</v>
      </c>
      <c r="D2341" t="s">
        <v>43</v>
      </c>
      <c r="E2341" t="s">
        <v>217</v>
      </c>
      <c r="F2341" t="s">
        <v>2749</v>
      </c>
      <c r="G2341" t="s">
        <v>2165</v>
      </c>
      <c r="H2341" t="s">
        <v>47</v>
      </c>
      <c r="I2341" t="s">
        <v>47</v>
      </c>
      <c r="J2341" t="s">
        <v>112</v>
      </c>
      <c r="K2341" t="s">
        <v>121</v>
      </c>
      <c r="L2341" t="s">
        <v>50</v>
      </c>
      <c r="M2341" t="s">
        <v>114</v>
      </c>
      <c r="N2341">
        <v>106</v>
      </c>
      <c r="O2341" t="s">
        <v>48</v>
      </c>
      <c r="P2341" t="s">
        <v>123</v>
      </c>
      <c r="R2341" t="s">
        <v>124</v>
      </c>
      <c r="V2341" t="s">
        <v>48</v>
      </c>
      <c r="W2341" t="s">
        <v>54</v>
      </c>
      <c r="X2341" t="s">
        <v>55</v>
      </c>
      <c r="Y2341" t="s">
        <v>54</v>
      </c>
      <c r="Z2341" t="s">
        <v>2750</v>
      </c>
      <c r="AA2341" t="s">
        <v>54</v>
      </c>
      <c r="AB2341" t="s">
        <v>57</v>
      </c>
      <c r="AC2341" t="s">
        <v>1186</v>
      </c>
      <c r="AH2341">
        <f t="shared" si="396"/>
        <v>0</v>
      </c>
      <c r="AI2341">
        <f t="shared" si="397"/>
        <v>1</v>
      </c>
      <c r="AJ2341" t="str">
        <f t="shared" si="398"/>
        <v/>
      </c>
      <c r="AK2341">
        <v>1</v>
      </c>
      <c r="AL2341" s="8">
        <f t="shared" si="399"/>
        <v>106</v>
      </c>
      <c r="AM2341" s="8">
        <f t="shared" si="400"/>
        <v>0.15000000000000002</v>
      </c>
      <c r="AN2341" s="8">
        <f t="shared" si="401"/>
        <v>22.033333333333335</v>
      </c>
      <c r="AO2341" s="8">
        <f>Table1[[#This Row],[L1 Worked Time]]+Table1[[#This Row],[Idle Time]]+Table1[[#This Row],[L1 Pend Time]]</f>
        <v>128.18333333333334</v>
      </c>
      <c r="AP2341" s="1" t="str">
        <f t="shared" si="402"/>
        <v>Thu</v>
      </c>
      <c r="AQ2341" s="6">
        <f>INT(Table1[[#This Row],[Create Date]])</f>
        <v>45078</v>
      </c>
      <c r="AR2341" s="2">
        <f t="shared" si="403"/>
        <v>45078</v>
      </c>
      <c r="AS2341" s="1" t="str">
        <f t="shared" si="404"/>
        <v>11:10:04</v>
      </c>
      <c r="AT2341" s="1" t="str">
        <f t="shared" si="405"/>
        <v>Week-1</v>
      </c>
      <c r="AU2341" s="3">
        <f t="shared" si="406"/>
        <v>0.45833333333333331</v>
      </c>
      <c r="AW2341">
        <v>0.15000000000000002</v>
      </c>
      <c r="AX2341">
        <v>106</v>
      </c>
      <c r="AY2341">
        <v>22.033333333333335</v>
      </c>
    </row>
    <row r="2342" spans="1:51" x14ac:dyDescent="0.25">
      <c r="A2342">
        <v>10502</v>
      </c>
      <c r="B2342" t="s">
        <v>117</v>
      </c>
      <c r="C2342" t="s">
        <v>100</v>
      </c>
      <c r="D2342" t="s">
        <v>43</v>
      </c>
      <c r="E2342" t="s">
        <v>217</v>
      </c>
      <c r="F2342" t="s">
        <v>2751</v>
      </c>
      <c r="G2342" t="s">
        <v>77</v>
      </c>
      <c r="H2342" t="s">
        <v>47</v>
      </c>
      <c r="I2342" t="s">
        <v>47</v>
      </c>
      <c r="J2342" t="s">
        <v>112</v>
      </c>
      <c r="K2342" t="s">
        <v>121</v>
      </c>
      <c r="L2342" t="s">
        <v>50</v>
      </c>
      <c r="M2342" t="s">
        <v>114</v>
      </c>
      <c r="N2342">
        <v>20</v>
      </c>
      <c r="O2342" t="s">
        <v>48</v>
      </c>
      <c r="P2342" t="s">
        <v>123</v>
      </c>
      <c r="R2342" t="s">
        <v>124</v>
      </c>
      <c r="V2342" t="s">
        <v>48</v>
      </c>
      <c r="W2342" t="s">
        <v>54</v>
      </c>
      <c r="X2342" t="s">
        <v>89</v>
      </c>
      <c r="Y2342" t="s">
        <v>54</v>
      </c>
      <c r="Z2342" t="s">
        <v>2752</v>
      </c>
      <c r="AA2342" t="s">
        <v>54</v>
      </c>
      <c r="AB2342" t="s">
        <v>57</v>
      </c>
      <c r="AC2342" t="s">
        <v>2753</v>
      </c>
      <c r="AH2342">
        <f t="shared" si="396"/>
        <v>0</v>
      </c>
      <c r="AI2342">
        <f t="shared" si="397"/>
        <v>1</v>
      </c>
      <c r="AJ2342" t="str">
        <f t="shared" si="398"/>
        <v/>
      </c>
      <c r="AK2342">
        <v>1</v>
      </c>
      <c r="AL2342" s="8">
        <f t="shared" si="399"/>
        <v>20</v>
      </c>
      <c r="AM2342" s="8">
        <f t="shared" si="400"/>
        <v>0.16666666666666666</v>
      </c>
      <c r="AN2342" s="8">
        <f t="shared" si="401"/>
        <v>162.46666666666667</v>
      </c>
      <c r="AO2342" s="8">
        <f>Table1[[#This Row],[L1 Worked Time]]+Table1[[#This Row],[Idle Time]]+Table1[[#This Row],[L1 Pend Time]]</f>
        <v>182.63333333333333</v>
      </c>
      <c r="AP2342" s="1" t="str">
        <f t="shared" si="402"/>
        <v>Thu</v>
      </c>
      <c r="AQ2342" s="6">
        <f>INT(Table1[[#This Row],[Create Date]])</f>
        <v>45078</v>
      </c>
      <c r="AR2342" s="2">
        <f t="shared" si="403"/>
        <v>45078</v>
      </c>
      <c r="AS2342" s="1" t="str">
        <f t="shared" si="404"/>
        <v>10:40:05</v>
      </c>
      <c r="AT2342" s="1" t="str">
        <f t="shared" si="405"/>
        <v>Week-1</v>
      </c>
      <c r="AU2342" s="3">
        <f t="shared" si="406"/>
        <v>0.41666666666666663</v>
      </c>
      <c r="AW2342">
        <v>0.16666666666666666</v>
      </c>
      <c r="AX2342">
        <v>20</v>
      </c>
      <c r="AY2342">
        <v>162.46666666666667</v>
      </c>
    </row>
    <row r="2343" spans="1:51" x14ac:dyDescent="0.25">
      <c r="A2343">
        <v>10501</v>
      </c>
      <c r="B2343" t="s">
        <v>117</v>
      </c>
      <c r="C2343" t="s">
        <v>60</v>
      </c>
      <c r="D2343" t="s">
        <v>43</v>
      </c>
      <c r="E2343" t="s">
        <v>217</v>
      </c>
      <c r="F2343" t="s">
        <v>2754</v>
      </c>
      <c r="G2343" t="s">
        <v>82</v>
      </c>
      <c r="H2343" t="s">
        <v>47</v>
      </c>
      <c r="I2343" t="s">
        <v>47</v>
      </c>
      <c r="J2343" t="s">
        <v>112</v>
      </c>
      <c r="K2343" t="s">
        <v>121</v>
      </c>
      <c r="L2343" t="s">
        <v>50</v>
      </c>
      <c r="M2343" t="s">
        <v>114</v>
      </c>
      <c r="N2343">
        <v>4</v>
      </c>
      <c r="O2343" t="s">
        <v>48</v>
      </c>
      <c r="P2343" t="s">
        <v>123</v>
      </c>
      <c r="R2343" t="s">
        <v>124</v>
      </c>
      <c r="V2343" t="s">
        <v>48</v>
      </c>
      <c r="W2343" t="s">
        <v>54</v>
      </c>
      <c r="X2343" t="s">
        <v>55</v>
      </c>
      <c r="Y2343" t="s">
        <v>54</v>
      </c>
      <c r="Z2343" t="s">
        <v>2755</v>
      </c>
      <c r="AA2343" t="s">
        <v>54</v>
      </c>
      <c r="AB2343" t="s">
        <v>57</v>
      </c>
      <c r="AC2343" t="s">
        <v>2756</v>
      </c>
      <c r="AH2343">
        <f t="shared" si="396"/>
        <v>0</v>
      </c>
      <c r="AI2343">
        <f t="shared" si="397"/>
        <v>1</v>
      </c>
      <c r="AJ2343" t="str">
        <f t="shared" si="398"/>
        <v/>
      </c>
      <c r="AK2343">
        <v>1</v>
      </c>
      <c r="AL2343" s="8">
        <f t="shared" si="399"/>
        <v>4</v>
      </c>
      <c r="AM2343" s="8">
        <f t="shared" si="400"/>
        <v>0.15000000000000002</v>
      </c>
      <c r="AN2343" s="8">
        <f t="shared" si="401"/>
        <v>169.03333333333333</v>
      </c>
      <c r="AO2343" s="8">
        <f>Table1[[#This Row],[L1 Worked Time]]+Table1[[#This Row],[Idle Time]]+Table1[[#This Row],[L1 Pend Time]]</f>
        <v>173.18333333333334</v>
      </c>
      <c r="AP2343" s="1" t="str">
        <f t="shared" si="402"/>
        <v>Thu</v>
      </c>
      <c r="AQ2343" s="6">
        <f>INT(Table1[[#This Row],[Create Date]])</f>
        <v>45078</v>
      </c>
      <c r="AR2343" s="2">
        <f t="shared" si="403"/>
        <v>45078</v>
      </c>
      <c r="AS2343" s="1" t="str">
        <f t="shared" si="404"/>
        <v>10:40:04</v>
      </c>
      <c r="AT2343" s="1" t="str">
        <f t="shared" si="405"/>
        <v>Week-1</v>
      </c>
      <c r="AU2343" s="3">
        <f t="shared" si="406"/>
        <v>0.41666666666666663</v>
      </c>
      <c r="AW2343">
        <v>0.15000000000000002</v>
      </c>
      <c r="AX2343">
        <v>4</v>
      </c>
      <c r="AY2343">
        <v>169.03333333333333</v>
      </c>
    </row>
    <row r="2344" spans="1:51" x14ac:dyDescent="0.25">
      <c r="A2344">
        <v>10500</v>
      </c>
      <c r="B2344" t="s">
        <v>117</v>
      </c>
      <c r="C2344" t="s">
        <v>60</v>
      </c>
      <c r="D2344" t="s">
        <v>43</v>
      </c>
      <c r="E2344" t="s">
        <v>217</v>
      </c>
      <c r="F2344" t="s">
        <v>2757</v>
      </c>
      <c r="G2344" t="s">
        <v>82</v>
      </c>
      <c r="H2344" t="s">
        <v>47</v>
      </c>
      <c r="I2344" t="s">
        <v>47</v>
      </c>
      <c r="J2344" t="s">
        <v>112</v>
      </c>
      <c r="K2344" t="s">
        <v>121</v>
      </c>
      <c r="L2344" t="s">
        <v>50</v>
      </c>
      <c r="M2344" t="s">
        <v>114</v>
      </c>
      <c r="N2344">
        <v>131</v>
      </c>
      <c r="O2344" t="s">
        <v>48</v>
      </c>
      <c r="P2344" t="s">
        <v>52</v>
      </c>
      <c r="T2344" t="s">
        <v>105</v>
      </c>
      <c r="V2344" t="s">
        <v>48</v>
      </c>
      <c r="W2344" t="s">
        <v>54</v>
      </c>
      <c r="X2344" t="s">
        <v>78</v>
      </c>
      <c r="Y2344" t="s">
        <v>54</v>
      </c>
      <c r="Z2344" t="s">
        <v>2758</v>
      </c>
      <c r="AA2344" t="s">
        <v>54</v>
      </c>
      <c r="AB2344" t="s">
        <v>57</v>
      </c>
      <c r="AC2344" t="s">
        <v>629</v>
      </c>
      <c r="AH2344">
        <f t="shared" si="396"/>
        <v>0</v>
      </c>
      <c r="AI2344">
        <f t="shared" si="397"/>
        <v>1</v>
      </c>
      <c r="AJ2344" t="str">
        <f t="shared" si="398"/>
        <v/>
      </c>
      <c r="AK2344">
        <v>1</v>
      </c>
      <c r="AL2344" s="8">
        <f t="shared" si="399"/>
        <v>131</v>
      </c>
      <c r="AM2344" s="8">
        <f t="shared" si="400"/>
        <v>0.13333333333333333</v>
      </c>
      <c r="AN2344" s="8">
        <f t="shared" si="401"/>
        <v>36.43333333333333</v>
      </c>
      <c r="AO2344" s="8">
        <f>Table1[[#This Row],[L1 Worked Time]]+Table1[[#This Row],[Idle Time]]+Table1[[#This Row],[L1 Pend Time]]</f>
        <v>167.56666666666666</v>
      </c>
      <c r="AP2344" s="1" t="str">
        <f t="shared" si="402"/>
        <v>Thu</v>
      </c>
      <c r="AQ2344" s="6">
        <f>INT(Table1[[#This Row],[Create Date]])</f>
        <v>45078</v>
      </c>
      <c r="AR2344" s="2">
        <f t="shared" si="403"/>
        <v>45078</v>
      </c>
      <c r="AS2344" s="1" t="str">
        <f t="shared" si="404"/>
        <v>10:20:03</v>
      </c>
      <c r="AT2344" s="1" t="str">
        <f t="shared" si="405"/>
        <v>Week-1</v>
      </c>
      <c r="AU2344" s="3">
        <f t="shared" si="406"/>
        <v>0.41666666666666663</v>
      </c>
      <c r="AW2344">
        <v>0.13333333333333333</v>
      </c>
      <c r="AX2344">
        <v>131</v>
      </c>
      <c r="AY2344">
        <v>36.43333333333333</v>
      </c>
    </row>
    <row r="2345" spans="1:51" x14ac:dyDescent="0.25">
      <c r="A2345">
        <v>10499</v>
      </c>
      <c r="B2345" t="s">
        <v>59</v>
      </c>
      <c r="C2345" t="s">
        <v>60</v>
      </c>
      <c r="D2345" t="s">
        <v>43</v>
      </c>
      <c r="E2345" t="s">
        <v>2759</v>
      </c>
      <c r="F2345" t="s">
        <v>2760</v>
      </c>
      <c r="G2345" t="s">
        <v>140</v>
      </c>
      <c r="H2345" t="s">
        <v>63</v>
      </c>
      <c r="I2345" t="s">
        <v>63</v>
      </c>
      <c r="J2345" t="s">
        <v>64</v>
      </c>
      <c r="L2345" t="s">
        <v>50</v>
      </c>
      <c r="M2345" t="s">
        <v>65</v>
      </c>
      <c r="N2345">
        <v>152</v>
      </c>
      <c r="O2345" t="s">
        <v>48</v>
      </c>
      <c r="P2345" t="s">
        <v>66</v>
      </c>
      <c r="Q2345" t="s">
        <v>67</v>
      </c>
      <c r="V2345" t="s">
        <v>48</v>
      </c>
      <c r="W2345" t="s">
        <v>54</v>
      </c>
      <c r="X2345" t="s">
        <v>2761</v>
      </c>
      <c r="Y2345" t="s">
        <v>54</v>
      </c>
      <c r="Z2345" t="s">
        <v>2762</v>
      </c>
      <c r="AA2345" t="s">
        <v>54</v>
      </c>
      <c r="AB2345" t="s">
        <v>57</v>
      </c>
      <c r="AC2345" t="s">
        <v>2763</v>
      </c>
      <c r="AH2345">
        <f t="shared" si="396"/>
        <v>0</v>
      </c>
      <c r="AI2345">
        <f t="shared" si="397"/>
        <v>1</v>
      </c>
      <c r="AJ2345" t="str">
        <f t="shared" si="398"/>
        <v/>
      </c>
      <c r="AK2345">
        <v>1</v>
      </c>
      <c r="AL2345" s="8">
        <f t="shared" si="399"/>
        <v>152</v>
      </c>
      <c r="AM2345" s="8">
        <f t="shared" si="400"/>
        <v>16.783333333333335</v>
      </c>
      <c r="AN2345" s="8">
        <f t="shared" si="401"/>
        <v>134.06666666666663</v>
      </c>
      <c r="AO2345" s="8">
        <f>Table1[[#This Row],[L1 Worked Time]]+Table1[[#This Row],[Idle Time]]+Table1[[#This Row],[L1 Pend Time]]</f>
        <v>302.84999999999997</v>
      </c>
      <c r="AP2345" s="1" t="str">
        <f t="shared" si="402"/>
        <v>Thu</v>
      </c>
      <c r="AQ2345" s="6">
        <f>INT(Table1[[#This Row],[Create Date]])</f>
        <v>45078</v>
      </c>
      <c r="AR2345" s="2">
        <f t="shared" si="403"/>
        <v>45078</v>
      </c>
      <c r="AS2345" s="1" t="str">
        <f t="shared" si="404"/>
        <v>10:10:05</v>
      </c>
      <c r="AT2345" s="1" t="str">
        <f t="shared" si="405"/>
        <v>Week-1</v>
      </c>
      <c r="AU2345" s="3">
        <f t="shared" si="406"/>
        <v>0.41666666666666663</v>
      </c>
      <c r="AW2345">
        <v>16.783333333333335</v>
      </c>
      <c r="AX2345">
        <v>152</v>
      </c>
      <c r="AY2345">
        <v>134.06666666666663</v>
      </c>
    </row>
    <row r="2346" spans="1:51" x14ac:dyDescent="0.25">
      <c r="A2346">
        <v>10498</v>
      </c>
      <c r="B2346" t="s">
        <v>117</v>
      </c>
      <c r="C2346" t="s">
        <v>100</v>
      </c>
      <c r="D2346" t="s">
        <v>43</v>
      </c>
      <c r="E2346" t="s">
        <v>217</v>
      </c>
      <c r="F2346" t="s">
        <v>2764</v>
      </c>
      <c r="G2346" t="s">
        <v>77</v>
      </c>
      <c r="H2346" t="s">
        <v>47</v>
      </c>
      <c r="I2346" t="s">
        <v>47</v>
      </c>
      <c r="J2346" t="s">
        <v>112</v>
      </c>
      <c r="K2346" t="s">
        <v>121</v>
      </c>
      <c r="L2346" t="s">
        <v>50</v>
      </c>
      <c r="M2346" t="s">
        <v>114</v>
      </c>
      <c r="N2346">
        <v>135</v>
      </c>
      <c r="O2346" t="s">
        <v>48</v>
      </c>
      <c r="P2346" t="s">
        <v>123</v>
      </c>
      <c r="R2346" t="s">
        <v>124</v>
      </c>
      <c r="V2346" t="s">
        <v>48</v>
      </c>
      <c r="W2346" t="s">
        <v>54</v>
      </c>
      <c r="X2346" t="s">
        <v>142</v>
      </c>
      <c r="Y2346" t="s">
        <v>54</v>
      </c>
      <c r="Z2346" t="s">
        <v>2765</v>
      </c>
      <c r="AA2346" t="s">
        <v>54</v>
      </c>
      <c r="AB2346" t="s">
        <v>57</v>
      </c>
      <c r="AC2346" t="s">
        <v>2766</v>
      </c>
      <c r="AH2346">
        <f t="shared" si="396"/>
        <v>0</v>
      </c>
      <c r="AI2346">
        <f t="shared" si="397"/>
        <v>1</v>
      </c>
      <c r="AJ2346" t="str">
        <f t="shared" si="398"/>
        <v/>
      </c>
      <c r="AK2346">
        <v>1</v>
      </c>
      <c r="AL2346" s="8">
        <f t="shared" si="399"/>
        <v>135</v>
      </c>
      <c r="AM2346" s="8">
        <f t="shared" si="400"/>
        <v>0.1</v>
      </c>
      <c r="AN2346" s="8">
        <f t="shared" si="401"/>
        <v>56.05</v>
      </c>
      <c r="AO2346" s="8">
        <f>Table1[[#This Row],[L1 Worked Time]]+Table1[[#This Row],[Idle Time]]+Table1[[#This Row],[L1 Pend Time]]</f>
        <v>191.14999999999998</v>
      </c>
      <c r="AP2346" s="1" t="str">
        <f t="shared" si="402"/>
        <v>Thu</v>
      </c>
      <c r="AQ2346" s="6">
        <f>INT(Table1[[#This Row],[Create Date]])</f>
        <v>45078</v>
      </c>
      <c r="AR2346" s="2">
        <f t="shared" si="403"/>
        <v>45078</v>
      </c>
      <c r="AS2346" s="1" t="str">
        <f t="shared" si="404"/>
        <v>10:10:04</v>
      </c>
      <c r="AT2346" s="1" t="str">
        <f t="shared" si="405"/>
        <v>Week-1</v>
      </c>
      <c r="AU2346" s="3">
        <f t="shared" si="406"/>
        <v>0.41666666666666663</v>
      </c>
      <c r="AW2346">
        <v>0.1</v>
      </c>
      <c r="AX2346">
        <v>135</v>
      </c>
      <c r="AY2346">
        <v>56.05</v>
      </c>
    </row>
    <row r="2347" spans="1:51" x14ac:dyDescent="0.25">
      <c r="A2347">
        <v>10497</v>
      </c>
      <c r="B2347" t="s">
        <v>117</v>
      </c>
      <c r="C2347" t="s">
        <v>60</v>
      </c>
      <c r="D2347" t="s">
        <v>43</v>
      </c>
      <c r="E2347" t="s">
        <v>217</v>
      </c>
      <c r="F2347" t="s">
        <v>2767</v>
      </c>
      <c r="G2347" t="s">
        <v>2165</v>
      </c>
      <c r="H2347" t="s">
        <v>47</v>
      </c>
      <c r="I2347" t="s">
        <v>47</v>
      </c>
      <c r="J2347" t="s">
        <v>112</v>
      </c>
      <c r="K2347" t="s">
        <v>121</v>
      </c>
      <c r="L2347" t="s">
        <v>50</v>
      </c>
      <c r="M2347" t="s">
        <v>114</v>
      </c>
      <c r="N2347">
        <v>63</v>
      </c>
      <c r="O2347" t="s">
        <v>48</v>
      </c>
      <c r="P2347" t="s">
        <v>123</v>
      </c>
      <c r="R2347" t="s">
        <v>124</v>
      </c>
      <c r="V2347" t="s">
        <v>48</v>
      </c>
      <c r="W2347" t="s">
        <v>54</v>
      </c>
      <c r="X2347" t="s">
        <v>897</v>
      </c>
      <c r="Y2347" t="s">
        <v>54</v>
      </c>
      <c r="Z2347" t="s">
        <v>2768</v>
      </c>
      <c r="AA2347" t="s">
        <v>54</v>
      </c>
      <c r="AB2347" t="s">
        <v>57</v>
      </c>
      <c r="AC2347" t="s">
        <v>57</v>
      </c>
      <c r="AH2347">
        <f t="shared" si="396"/>
        <v>0</v>
      </c>
      <c r="AI2347">
        <f t="shared" si="397"/>
        <v>1</v>
      </c>
      <c r="AJ2347" t="str">
        <f t="shared" si="398"/>
        <v/>
      </c>
      <c r="AK2347">
        <v>1</v>
      </c>
      <c r="AL2347" s="8">
        <f t="shared" si="399"/>
        <v>62.999999999999993</v>
      </c>
      <c r="AM2347" s="8">
        <f t="shared" si="400"/>
        <v>0.85</v>
      </c>
      <c r="AN2347" s="8">
        <f t="shared" si="401"/>
        <v>1.6666666666666666E-2</v>
      </c>
      <c r="AO2347" s="8">
        <f>Table1[[#This Row],[L1 Worked Time]]+Table1[[#This Row],[Idle Time]]+Table1[[#This Row],[L1 Pend Time]]</f>
        <v>63.86666666666666</v>
      </c>
      <c r="AP2347" s="1" t="str">
        <f t="shared" si="402"/>
        <v>Thu</v>
      </c>
      <c r="AQ2347" s="6">
        <f>INT(Table1[[#This Row],[Create Date]])</f>
        <v>45078</v>
      </c>
      <c r="AR2347" s="2">
        <f t="shared" si="403"/>
        <v>45078</v>
      </c>
      <c r="AS2347" s="1" t="str">
        <f t="shared" si="404"/>
        <v>09:40:05</v>
      </c>
      <c r="AT2347" s="1" t="str">
        <f t="shared" si="405"/>
        <v>Week-1</v>
      </c>
      <c r="AU2347" s="3">
        <f t="shared" si="406"/>
        <v>0.375</v>
      </c>
      <c r="AW2347">
        <v>0.85</v>
      </c>
      <c r="AX2347">
        <v>62.999999999999993</v>
      </c>
      <c r="AY2347">
        <v>1.6666666666666666E-2</v>
      </c>
    </row>
    <row r="2348" spans="1:51" x14ac:dyDescent="0.25">
      <c r="A2348">
        <v>10496</v>
      </c>
      <c r="B2348" t="s">
        <v>117</v>
      </c>
      <c r="C2348" t="s">
        <v>60</v>
      </c>
      <c r="D2348" t="s">
        <v>43</v>
      </c>
      <c r="E2348" t="s">
        <v>217</v>
      </c>
      <c r="F2348" t="s">
        <v>2769</v>
      </c>
      <c r="G2348" t="s">
        <v>82</v>
      </c>
      <c r="H2348" t="s">
        <v>47</v>
      </c>
      <c r="I2348" t="s">
        <v>47</v>
      </c>
      <c r="J2348" t="s">
        <v>112</v>
      </c>
      <c r="K2348" t="s">
        <v>121</v>
      </c>
      <c r="L2348" t="s">
        <v>50</v>
      </c>
      <c r="M2348" t="s">
        <v>114</v>
      </c>
      <c r="N2348">
        <v>83</v>
      </c>
      <c r="O2348" t="s">
        <v>48</v>
      </c>
      <c r="P2348" t="s">
        <v>123</v>
      </c>
      <c r="R2348" t="s">
        <v>124</v>
      </c>
      <c r="V2348" t="s">
        <v>48</v>
      </c>
      <c r="W2348" t="s">
        <v>54</v>
      </c>
      <c r="X2348" t="s">
        <v>78</v>
      </c>
      <c r="Y2348" t="s">
        <v>54</v>
      </c>
      <c r="Z2348" t="s">
        <v>2770</v>
      </c>
      <c r="AA2348" t="s">
        <v>54</v>
      </c>
      <c r="AB2348" t="s">
        <v>57</v>
      </c>
      <c r="AC2348" t="s">
        <v>57</v>
      </c>
      <c r="AH2348">
        <f t="shared" si="396"/>
        <v>0</v>
      </c>
      <c r="AI2348">
        <f t="shared" si="397"/>
        <v>1</v>
      </c>
      <c r="AJ2348" t="str">
        <f t="shared" si="398"/>
        <v/>
      </c>
      <c r="AK2348">
        <v>1</v>
      </c>
      <c r="AL2348" s="8">
        <f t="shared" si="399"/>
        <v>83</v>
      </c>
      <c r="AM2348" s="8">
        <f t="shared" si="400"/>
        <v>0.13333333333333333</v>
      </c>
      <c r="AN2348" s="8">
        <f t="shared" si="401"/>
        <v>1.6666666666666666E-2</v>
      </c>
      <c r="AO2348" s="8">
        <f>Table1[[#This Row],[L1 Worked Time]]+Table1[[#This Row],[Idle Time]]+Table1[[#This Row],[L1 Pend Time]]</f>
        <v>83.15</v>
      </c>
      <c r="AP2348" s="1" t="str">
        <f t="shared" si="402"/>
        <v>Thu</v>
      </c>
      <c r="AQ2348" s="6">
        <f>INT(Table1[[#This Row],[Create Date]])</f>
        <v>45078</v>
      </c>
      <c r="AR2348" s="2">
        <f t="shared" si="403"/>
        <v>45078</v>
      </c>
      <c r="AS2348" s="1" t="str">
        <f t="shared" si="404"/>
        <v>09:10:04</v>
      </c>
      <c r="AT2348" s="1" t="str">
        <f t="shared" si="405"/>
        <v>Week-1</v>
      </c>
      <c r="AU2348" s="3">
        <f t="shared" si="406"/>
        <v>0.375</v>
      </c>
      <c r="AW2348">
        <v>0.13333333333333333</v>
      </c>
      <c r="AX2348">
        <v>83</v>
      </c>
      <c r="AY2348">
        <v>1.6666666666666666E-2</v>
      </c>
    </row>
    <row r="2349" spans="1:51" x14ac:dyDescent="0.25">
      <c r="A2349">
        <v>10495</v>
      </c>
      <c r="B2349" t="s">
        <v>117</v>
      </c>
      <c r="C2349" t="s">
        <v>100</v>
      </c>
      <c r="D2349" t="s">
        <v>43</v>
      </c>
      <c r="E2349" t="s">
        <v>217</v>
      </c>
      <c r="F2349" t="s">
        <v>2771</v>
      </c>
      <c r="G2349" t="s">
        <v>77</v>
      </c>
      <c r="H2349" t="s">
        <v>47</v>
      </c>
      <c r="I2349" t="s">
        <v>47</v>
      </c>
      <c r="J2349" t="s">
        <v>281</v>
      </c>
      <c r="K2349" t="s">
        <v>121</v>
      </c>
      <c r="L2349" t="s">
        <v>50</v>
      </c>
      <c r="M2349" t="s">
        <v>114</v>
      </c>
      <c r="N2349">
        <v>72</v>
      </c>
      <c r="O2349" t="s">
        <v>48</v>
      </c>
      <c r="P2349" t="s">
        <v>123</v>
      </c>
      <c r="R2349" t="s">
        <v>124</v>
      </c>
      <c r="V2349" t="s">
        <v>282</v>
      </c>
      <c r="W2349" t="s">
        <v>54</v>
      </c>
      <c r="X2349" t="s">
        <v>148</v>
      </c>
      <c r="Y2349" t="s">
        <v>54</v>
      </c>
      <c r="Z2349" t="s">
        <v>2772</v>
      </c>
      <c r="AA2349" t="s">
        <v>54</v>
      </c>
      <c r="AB2349" t="s">
        <v>57</v>
      </c>
      <c r="AC2349" t="s">
        <v>2773</v>
      </c>
      <c r="AH2349">
        <f t="shared" si="396"/>
        <v>1</v>
      </c>
      <c r="AI2349">
        <f t="shared" si="397"/>
        <v>1</v>
      </c>
      <c r="AJ2349" t="str">
        <f t="shared" si="398"/>
        <v/>
      </c>
      <c r="AK2349">
        <v>1</v>
      </c>
      <c r="AL2349" s="8">
        <f t="shared" si="399"/>
        <v>72</v>
      </c>
      <c r="AM2349" s="8">
        <f t="shared" si="400"/>
        <v>0.11666666666666667</v>
      </c>
      <c r="AN2349" s="8">
        <f t="shared" si="401"/>
        <v>3.3333333333333333E-2</v>
      </c>
      <c r="AO2349" s="8">
        <f>Table1[[#This Row],[L1 Worked Time]]+Table1[[#This Row],[Idle Time]]+Table1[[#This Row],[L1 Pend Time]]</f>
        <v>72.149999999999991</v>
      </c>
      <c r="AP2349" s="1" t="str">
        <f t="shared" si="402"/>
        <v>Thu</v>
      </c>
      <c r="AQ2349" s="6">
        <f>INT(Table1[[#This Row],[Create Date]])</f>
        <v>45078</v>
      </c>
      <c r="AR2349" s="2">
        <f t="shared" si="403"/>
        <v>45078</v>
      </c>
      <c r="AS2349" s="1" t="str">
        <f t="shared" si="404"/>
        <v>08:30:03</v>
      </c>
      <c r="AT2349" s="1" t="str">
        <f t="shared" si="405"/>
        <v>Week-1</v>
      </c>
      <c r="AU2349" s="3">
        <f t="shared" si="406"/>
        <v>0.33333333333333331</v>
      </c>
      <c r="AW2349">
        <v>0.11666666666666667</v>
      </c>
      <c r="AX2349">
        <v>72</v>
      </c>
      <c r="AY2349">
        <v>3.3333333333333333E-2</v>
      </c>
    </row>
    <row r="2350" spans="1:51" x14ac:dyDescent="0.25">
      <c r="A2350">
        <v>10494</v>
      </c>
      <c r="B2350" t="s">
        <v>41</v>
      </c>
      <c r="C2350" t="s">
        <v>60</v>
      </c>
      <c r="D2350" t="s">
        <v>43</v>
      </c>
      <c r="E2350" t="s">
        <v>110</v>
      </c>
      <c r="F2350" t="s">
        <v>2774</v>
      </c>
      <c r="G2350" t="s">
        <v>129</v>
      </c>
      <c r="H2350" t="s">
        <v>63</v>
      </c>
      <c r="I2350" t="s">
        <v>63</v>
      </c>
      <c r="J2350" t="s">
        <v>112</v>
      </c>
      <c r="K2350" t="s">
        <v>141</v>
      </c>
      <c r="L2350" t="s">
        <v>50</v>
      </c>
      <c r="M2350" t="s">
        <v>114</v>
      </c>
      <c r="N2350">
        <v>48</v>
      </c>
      <c r="O2350" t="s">
        <v>48</v>
      </c>
      <c r="P2350" t="s">
        <v>52</v>
      </c>
      <c r="T2350" t="s">
        <v>105</v>
      </c>
      <c r="V2350" t="s">
        <v>48</v>
      </c>
      <c r="W2350" t="s">
        <v>54</v>
      </c>
      <c r="X2350" t="s">
        <v>148</v>
      </c>
      <c r="Y2350" t="s">
        <v>54</v>
      </c>
      <c r="Z2350" t="s">
        <v>2775</v>
      </c>
      <c r="AA2350" t="s">
        <v>54</v>
      </c>
      <c r="AB2350" t="s">
        <v>57</v>
      </c>
      <c r="AC2350" t="s">
        <v>2776</v>
      </c>
      <c r="AH2350">
        <f t="shared" si="396"/>
        <v>0</v>
      </c>
      <c r="AI2350">
        <f t="shared" si="397"/>
        <v>1</v>
      </c>
      <c r="AJ2350" t="str">
        <f t="shared" si="398"/>
        <v/>
      </c>
      <c r="AK2350">
        <v>1</v>
      </c>
      <c r="AL2350" s="8">
        <f t="shared" si="399"/>
        <v>48</v>
      </c>
      <c r="AM2350" s="8">
        <f t="shared" si="400"/>
        <v>0.11666666666666667</v>
      </c>
      <c r="AN2350" s="8">
        <f t="shared" si="401"/>
        <v>23.250000000000004</v>
      </c>
      <c r="AO2350" s="8">
        <f>Table1[[#This Row],[L1 Worked Time]]+Table1[[#This Row],[Idle Time]]+Table1[[#This Row],[L1 Pend Time]]</f>
        <v>71.366666666666674</v>
      </c>
      <c r="AP2350" s="1" t="str">
        <f t="shared" si="402"/>
        <v>Thu</v>
      </c>
      <c r="AQ2350" s="6">
        <f>INT(Table1[[#This Row],[Create Date]])</f>
        <v>45078</v>
      </c>
      <c r="AR2350" s="2">
        <f t="shared" si="403"/>
        <v>45078</v>
      </c>
      <c r="AS2350" s="1" t="str">
        <f t="shared" si="404"/>
        <v>06:20:03</v>
      </c>
      <c r="AT2350" s="1" t="str">
        <f t="shared" si="405"/>
        <v>Week-1</v>
      </c>
      <c r="AU2350" s="3">
        <f t="shared" si="406"/>
        <v>0.25</v>
      </c>
      <c r="AW2350">
        <v>0.11666666666666667</v>
      </c>
      <c r="AX2350">
        <v>48</v>
      </c>
      <c r="AY2350">
        <v>23.250000000000004</v>
      </c>
    </row>
    <row r="2351" spans="1:51" x14ac:dyDescent="0.25">
      <c r="A2351">
        <v>10493</v>
      </c>
      <c r="B2351" t="s">
        <v>117</v>
      </c>
      <c r="C2351" t="s">
        <v>399</v>
      </c>
      <c r="D2351" t="s">
        <v>43</v>
      </c>
      <c r="E2351" t="s">
        <v>2777</v>
      </c>
      <c r="F2351" t="s">
        <v>2778</v>
      </c>
      <c r="G2351" t="s">
        <v>129</v>
      </c>
      <c r="H2351" t="s">
        <v>63</v>
      </c>
      <c r="I2351" t="s">
        <v>63</v>
      </c>
      <c r="J2351" t="s">
        <v>112</v>
      </c>
      <c r="K2351" t="s">
        <v>130</v>
      </c>
      <c r="L2351" t="s">
        <v>50</v>
      </c>
      <c r="M2351" t="s">
        <v>122</v>
      </c>
      <c r="N2351">
        <v>79</v>
      </c>
      <c r="O2351" t="s">
        <v>48</v>
      </c>
      <c r="P2351" t="s">
        <v>52</v>
      </c>
      <c r="T2351" t="s">
        <v>105</v>
      </c>
      <c r="V2351" t="s">
        <v>48</v>
      </c>
      <c r="W2351" t="s">
        <v>54</v>
      </c>
      <c r="X2351" t="s">
        <v>89</v>
      </c>
      <c r="Y2351" t="s">
        <v>54</v>
      </c>
      <c r="Z2351" t="s">
        <v>2779</v>
      </c>
      <c r="AA2351" t="s">
        <v>54</v>
      </c>
      <c r="AB2351" t="s">
        <v>57</v>
      </c>
      <c r="AC2351" t="s">
        <v>2780</v>
      </c>
      <c r="AH2351">
        <f t="shared" si="396"/>
        <v>0</v>
      </c>
      <c r="AI2351">
        <f t="shared" si="397"/>
        <v>1</v>
      </c>
      <c r="AJ2351" t="str">
        <f t="shared" si="398"/>
        <v/>
      </c>
      <c r="AK2351">
        <v>1</v>
      </c>
      <c r="AL2351" s="8">
        <f t="shared" si="399"/>
        <v>79</v>
      </c>
      <c r="AM2351" s="8">
        <f t="shared" si="400"/>
        <v>0.16666666666666666</v>
      </c>
      <c r="AN2351" s="8">
        <f t="shared" si="401"/>
        <v>18.55</v>
      </c>
      <c r="AO2351" s="8">
        <f>Table1[[#This Row],[L1 Worked Time]]+Table1[[#This Row],[Idle Time]]+Table1[[#This Row],[L1 Pend Time]]</f>
        <v>97.716666666666669</v>
      </c>
      <c r="AP2351" s="1" t="str">
        <f t="shared" si="402"/>
        <v>Thu</v>
      </c>
      <c r="AQ2351" s="6">
        <f>INT(Table1[[#This Row],[Create Date]])</f>
        <v>45078</v>
      </c>
      <c r="AR2351" s="2">
        <f t="shared" si="403"/>
        <v>45078</v>
      </c>
      <c r="AS2351" s="1" t="str">
        <f t="shared" si="404"/>
        <v>00:30:03</v>
      </c>
      <c r="AT2351" s="1" t="str">
        <f t="shared" si="405"/>
        <v>Week-1</v>
      </c>
      <c r="AU2351" s="3">
        <f t="shared" si="406"/>
        <v>0</v>
      </c>
      <c r="AW2351">
        <v>0.16666666666666666</v>
      </c>
      <c r="AX2351">
        <v>79</v>
      </c>
      <c r="AY2351">
        <v>18.55</v>
      </c>
    </row>
    <row r="2352" spans="1:51" x14ac:dyDescent="0.25">
      <c r="A2352">
        <v>10529</v>
      </c>
      <c r="B2352" t="s">
        <v>117</v>
      </c>
      <c r="C2352" t="s">
        <v>42</v>
      </c>
      <c r="D2352" t="s">
        <v>43</v>
      </c>
      <c r="E2352" t="s">
        <v>2564</v>
      </c>
      <c r="F2352" t="s">
        <v>2671</v>
      </c>
      <c r="G2352" t="s">
        <v>46</v>
      </c>
      <c r="H2352" t="s">
        <v>72</v>
      </c>
      <c r="I2352" t="s">
        <v>72</v>
      </c>
      <c r="J2352" t="s">
        <v>112</v>
      </c>
      <c r="K2352" t="s">
        <v>2566</v>
      </c>
      <c r="L2352" t="s">
        <v>50</v>
      </c>
      <c r="M2352" t="s">
        <v>122</v>
      </c>
      <c r="N2352">
        <v>41</v>
      </c>
      <c r="O2352" t="s">
        <v>48</v>
      </c>
      <c r="P2352" t="s">
        <v>52</v>
      </c>
      <c r="T2352" t="s">
        <v>53</v>
      </c>
      <c r="V2352" t="s">
        <v>48</v>
      </c>
      <c r="W2352" t="s">
        <v>54</v>
      </c>
      <c r="X2352" t="s">
        <v>142</v>
      </c>
      <c r="Y2352" t="s">
        <v>54</v>
      </c>
      <c r="Z2352" t="s">
        <v>2672</v>
      </c>
      <c r="AA2352" t="s">
        <v>54</v>
      </c>
      <c r="AB2352" t="s">
        <v>57</v>
      </c>
      <c r="AC2352" t="s">
        <v>2673</v>
      </c>
      <c r="AH2352">
        <f t="shared" si="396"/>
        <v>0</v>
      </c>
      <c r="AI2352">
        <f t="shared" si="397"/>
        <v>1</v>
      </c>
      <c r="AJ2352" t="str">
        <f t="shared" si="398"/>
        <v/>
      </c>
      <c r="AK2352">
        <v>1</v>
      </c>
      <c r="AL2352" s="8">
        <f t="shared" si="399"/>
        <v>41</v>
      </c>
      <c r="AM2352" s="8">
        <f t="shared" si="400"/>
        <v>0.1</v>
      </c>
      <c r="AN2352" s="8">
        <f t="shared" si="401"/>
        <v>37.833333333333343</v>
      </c>
      <c r="AO2352" s="8">
        <f>Table1[[#This Row],[L1 Worked Time]]+Table1[[#This Row],[Idle Time]]+Table1[[#This Row],[L1 Pend Time]]</f>
        <v>78.933333333333337</v>
      </c>
      <c r="AP2352" s="1" t="str">
        <f t="shared" si="402"/>
        <v>Fri</v>
      </c>
      <c r="AQ2352" s="6">
        <f>INT(Table1[[#This Row],[Create Date]])</f>
        <v>45079</v>
      </c>
      <c r="AR2352" s="2">
        <f t="shared" si="403"/>
        <v>45079</v>
      </c>
      <c r="AS2352" s="1" t="str">
        <f t="shared" si="404"/>
        <v>22:30:03</v>
      </c>
      <c r="AT2352" s="1" t="str">
        <f t="shared" si="405"/>
        <v>Week-1</v>
      </c>
      <c r="AU2352" s="3">
        <f t="shared" si="406"/>
        <v>0.91666666666666663</v>
      </c>
      <c r="AW2352">
        <v>0.1</v>
      </c>
      <c r="AX2352">
        <v>41</v>
      </c>
      <c r="AY2352">
        <v>37.833333333333343</v>
      </c>
    </row>
    <row r="2353" spans="1:51" x14ac:dyDescent="0.25">
      <c r="A2353">
        <v>10528</v>
      </c>
      <c r="B2353" t="s">
        <v>117</v>
      </c>
      <c r="C2353" t="s">
        <v>42</v>
      </c>
      <c r="D2353" t="s">
        <v>43</v>
      </c>
      <c r="E2353" t="s">
        <v>2564</v>
      </c>
      <c r="F2353" t="s">
        <v>2674</v>
      </c>
      <c r="G2353" t="s">
        <v>46</v>
      </c>
      <c r="H2353" t="s">
        <v>72</v>
      </c>
      <c r="I2353" t="s">
        <v>72</v>
      </c>
      <c r="J2353" t="s">
        <v>112</v>
      </c>
      <c r="K2353" t="s">
        <v>2566</v>
      </c>
      <c r="L2353" t="s">
        <v>50</v>
      </c>
      <c r="M2353" t="s">
        <v>122</v>
      </c>
      <c r="N2353">
        <v>67</v>
      </c>
      <c r="O2353" t="s">
        <v>48</v>
      </c>
      <c r="P2353" t="s">
        <v>52</v>
      </c>
      <c r="T2353" t="s">
        <v>53</v>
      </c>
      <c r="V2353" t="s">
        <v>48</v>
      </c>
      <c r="W2353" t="s">
        <v>54</v>
      </c>
      <c r="X2353" t="s">
        <v>142</v>
      </c>
      <c r="Y2353" t="s">
        <v>54</v>
      </c>
      <c r="Z2353" t="s">
        <v>1227</v>
      </c>
      <c r="AA2353" t="s">
        <v>54</v>
      </c>
      <c r="AB2353" t="s">
        <v>57</v>
      </c>
      <c r="AC2353" t="s">
        <v>2675</v>
      </c>
      <c r="AH2353">
        <f t="shared" si="396"/>
        <v>0</v>
      </c>
      <c r="AI2353">
        <f t="shared" si="397"/>
        <v>1</v>
      </c>
      <c r="AJ2353" t="str">
        <f t="shared" si="398"/>
        <v/>
      </c>
      <c r="AK2353">
        <v>1</v>
      </c>
      <c r="AL2353" s="8">
        <f t="shared" si="399"/>
        <v>67</v>
      </c>
      <c r="AM2353" s="8">
        <f t="shared" si="400"/>
        <v>0.1</v>
      </c>
      <c r="AN2353" s="8">
        <f t="shared" si="401"/>
        <v>36.483333333333334</v>
      </c>
      <c r="AO2353" s="8">
        <f>Table1[[#This Row],[L1 Worked Time]]+Table1[[#This Row],[Idle Time]]+Table1[[#This Row],[L1 Pend Time]]</f>
        <v>103.58333333333333</v>
      </c>
      <c r="AP2353" s="1" t="str">
        <f t="shared" si="402"/>
        <v>Fri</v>
      </c>
      <c r="AQ2353" s="6">
        <f>INT(Table1[[#This Row],[Create Date]])</f>
        <v>45079</v>
      </c>
      <c r="AR2353" s="2">
        <f t="shared" si="403"/>
        <v>45079</v>
      </c>
      <c r="AS2353" s="1" t="str">
        <f t="shared" si="404"/>
        <v>21:10:04</v>
      </c>
      <c r="AT2353" s="1" t="str">
        <f t="shared" si="405"/>
        <v>Week-1</v>
      </c>
      <c r="AU2353" s="3">
        <f t="shared" si="406"/>
        <v>0.875</v>
      </c>
      <c r="AW2353">
        <v>0.1</v>
      </c>
      <c r="AX2353">
        <v>67</v>
      </c>
      <c r="AY2353">
        <v>36.483333333333334</v>
      </c>
    </row>
    <row r="2354" spans="1:51" x14ac:dyDescent="0.25">
      <c r="A2354">
        <v>10527</v>
      </c>
      <c r="B2354" t="s">
        <v>59</v>
      </c>
      <c r="C2354" t="s">
        <v>60</v>
      </c>
      <c r="D2354" t="s">
        <v>43</v>
      </c>
      <c r="E2354" t="s">
        <v>2676</v>
      </c>
      <c r="F2354" t="s">
        <v>2677</v>
      </c>
      <c r="G2354" t="s">
        <v>2165</v>
      </c>
      <c r="H2354" t="s">
        <v>63</v>
      </c>
      <c r="I2354" t="s">
        <v>63</v>
      </c>
      <c r="J2354" t="s">
        <v>64</v>
      </c>
      <c r="L2354" t="s">
        <v>50</v>
      </c>
      <c r="M2354" t="s">
        <v>65</v>
      </c>
      <c r="N2354">
        <v>46</v>
      </c>
      <c r="O2354" t="s">
        <v>48</v>
      </c>
      <c r="P2354" t="s">
        <v>66</v>
      </c>
      <c r="Q2354" t="s">
        <v>67</v>
      </c>
      <c r="V2354" t="s">
        <v>48</v>
      </c>
      <c r="W2354" t="s">
        <v>54</v>
      </c>
      <c r="X2354" t="s">
        <v>78</v>
      </c>
      <c r="Y2354" t="s">
        <v>54</v>
      </c>
      <c r="Z2354" t="s">
        <v>2678</v>
      </c>
      <c r="AA2354" t="s">
        <v>54</v>
      </c>
      <c r="AB2354" t="s">
        <v>57</v>
      </c>
      <c r="AC2354" t="s">
        <v>1970</v>
      </c>
      <c r="AH2354">
        <f t="shared" si="396"/>
        <v>0</v>
      </c>
      <c r="AI2354">
        <f t="shared" si="397"/>
        <v>1</v>
      </c>
      <c r="AJ2354" t="str">
        <f t="shared" si="398"/>
        <v/>
      </c>
      <c r="AK2354">
        <v>1</v>
      </c>
      <c r="AL2354" s="8">
        <f t="shared" si="399"/>
        <v>46</v>
      </c>
      <c r="AM2354" s="8">
        <f t="shared" si="400"/>
        <v>0.13333333333333333</v>
      </c>
      <c r="AN2354" s="8">
        <f t="shared" si="401"/>
        <v>8</v>
      </c>
      <c r="AO2354" s="8">
        <f>Table1[[#This Row],[L1 Worked Time]]+Table1[[#This Row],[Idle Time]]+Table1[[#This Row],[L1 Pend Time]]</f>
        <v>54.133333333333333</v>
      </c>
      <c r="AP2354" s="1" t="str">
        <f t="shared" si="402"/>
        <v>Fri</v>
      </c>
      <c r="AQ2354" s="6">
        <f>INT(Table1[[#This Row],[Create Date]])</f>
        <v>45079</v>
      </c>
      <c r="AR2354" s="2">
        <f t="shared" si="403"/>
        <v>45079</v>
      </c>
      <c r="AS2354" s="1" t="str">
        <f t="shared" si="404"/>
        <v>14:40:05</v>
      </c>
      <c r="AT2354" s="1" t="str">
        <f t="shared" si="405"/>
        <v>Week-1</v>
      </c>
      <c r="AU2354" s="3">
        <f t="shared" si="406"/>
        <v>0.58333333333333326</v>
      </c>
      <c r="AW2354">
        <v>0.13333333333333333</v>
      </c>
      <c r="AX2354">
        <v>46</v>
      </c>
      <c r="AY2354">
        <v>8</v>
      </c>
    </row>
    <row r="2355" spans="1:51" x14ac:dyDescent="0.25">
      <c r="A2355">
        <v>10526</v>
      </c>
      <c r="B2355" t="s">
        <v>59</v>
      </c>
      <c r="C2355" t="s">
        <v>60</v>
      </c>
      <c r="D2355" t="s">
        <v>43</v>
      </c>
      <c r="E2355" t="s">
        <v>2679</v>
      </c>
      <c r="F2355" t="s">
        <v>2680</v>
      </c>
      <c r="G2355" t="s">
        <v>77</v>
      </c>
      <c r="H2355" t="s">
        <v>72</v>
      </c>
      <c r="I2355" t="s">
        <v>72</v>
      </c>
      <c r="J2355" t="s">
        <v>64</v>
      </c>
      <c r="L2355" t="s">
        <v>50</v>
      </c>
      <c r="M2355" t="s">
        <v>65</v>
      </c>
      <c r="N2355">
        <v>77</v>
      </c>
      <c r="O2355" t="s">
        <v>48</v>
      </c>
      <c r="P2355" t="s">
        <v>66</v>
      </c>
      <c r="Q2355" t="s">
        <v>73</v>
      </c>
      <c r="V2355" t="s">
        <v>48</v>
      </c>
      <c r="W2355" t="s">
        <v>54</v>
      </c>
      <c r="X2355" t="s">
        <v>1563</v>
      </c>
      <c r="Y2355" t="s">
        <v>54</v>
      </c>
      <c r="Z2355" t="s">
        <v>2681</v>
      </c>
      <c r="AA2355" t="s">
        <v>54</v>
      </c>
      <c r="AB2355" t="s">
        <v>57</v>
      </c>
      <c r="AC2355" t="s">
        <v>57</v>
      </c>
      <c r="AH2355">
        <f t="shared" si="396"/>
        <v>0</v>
      </c>
      <c r="AI2355">
        <f t="shared" si="397"/>
        <v>1</v>
      </c>
      <c r="AJ2355" t="str">
        <f t="shared" si="398"/>
        <v/>
      </c>
      <c r="AK2355">
        <v>1</v>
      </c>
      <c r="AL2355" s="8">
        <f t="shared" si="399"/>
        <v>77</v>
      </c>
      <c r="AM2355" s="8">
        <f t="shared" si="400"/>
        <v>1.4166666666666667</v>
      </c>
      <c r="AN2355" s="8">
        <f t="shared" si="401"/>
        <v>1.6666666666666666E-2</v>
      </c>
      <c r="AO2355" s="8">
        <f>Table1[[#This Row],[L1 Worked Time]]+Table1[[#This Row],[Idle Time]]+Table1[[#This Row],[L1 Pend Time]]</f>
        <v>78.433333333333337</v>
      </c>
      <c r="AP2355" s="1" t="str">
        <f t="shared" si="402"/>
        <v>Fri</v>
      </c>
      <c r="AQ2355" s="6">
        <f>INT(Table1[[#This Row],[Create Date]])</f>
        <v>45079</v>
      </c>
      <c r="AR2355" s="2">
        <f t="shared" si="403"/>
        <v>45079</v>
      </c>
      <c r="AS2355" s="1" t="str">
        <f t="shared" si="404"/>
        <v>14:30:09</v>
      </c>
      <c r="AT2355" s="1" t="str">
        <f t="shared" si="405"/>
        <v>Week-1</v>
      </c>
      <c r="AU2355" s="3">
        <f t="shared" si="406"/>
        <v>0.58333333333333326</v>
      </c>
      <c r="AW2355">
        <v>1.4166666666666667</v>
      </c>
      <c r="AX2355">
        <v>77</v>
      </c>
      <c r="AY2355">
        <v>1.6666666666666666E-2</v>
      </c>
    </row>
    <row r="2356" spans="1:51" x14ac:dyDescent="0.25">
      <c r="A2356">
        <v>10525</v>
      </c>
      <c r="B2356" t="s">
        <v>41</v>
      </c>
      <c r="C2356" t="s">
        <v>60</v>
      </c>
      <c r="D2356" t="s">
        <v>43</v>
      </c>
      <c r="E2356" t="s">
        <v>364</v>
      </c>
      <c r="F2356" t="s">
        <v>2682</v>
      </c>
      <c r="G2356" t="s">
        <v>82</v>
      </c>
      <c r="H2356" t="s">
        <v>63</v>
      </c>
      <c r="I2356" t="s">
        <v>63</v>
      </c>
      <c r="J2356" t="s">
        <v>112</v>
      </c>
      <c r="K2356" t="s">
        <v>366</v>
      </c>
      <c r="L2356" t="s">
        <v>50</v>
      </c>
      <c r="M2356" t="s">
        <v>51</v>
      </c>
      <c r="N2356">
        <v>35</v>
      </c>
      <c r="O2356" t="s">
        <v>48</v>
      </c>
      <c r="P2356" t="s">
        <v>52</v>
      </c>
      <c r="T2356" t="s">
        <v>105</v>
      </c>
      <c r="V2356" t="s">
        <v>48</v>
      </c>
      <c r="W2356" t="s">
        <v>54</v>
      </c>
      <c r="X2356" t="s">
        <v>2224</v>
      </c>
      <c r="Y2356" t="s">
        <v>54</v>
      </c>
      <c r="Z2356" t="s">
        <v>2683</v>
      </c>
      <c r="AA2356" t="s">
        <v>54</v>
      </c>
      <c r="AB2356" t="s">
        <v>57</v>
      </c>
      <c r="AC2356" t="s">
        <v>57</v>
      </c>
      <c r="AH2356">
        <f t="shared" si="396"/>
        <v>0</v>
      </c>
      <c r="AI2356">
        <f t="shared" si="397"/>
        <v>1</v>
      </c>
      <c r="AJ2356" t="str">
        <f t="shared" si="398"/>
        <v/>
      </c>
      <c r="AK2356">
        <v>1</v>
      </c>
      <c r="AL2356" s="8">
        <f t="shared" si="399"/>
        <v>35</v>
      </c>
      <c r="AM2356" s="8">
        <f t="shared" si="400"/>
        <v>4.083333333333333</v>
      </c>
      <c r="AN2356" s="8">
        <f t="shared" si="401"/>
        <v>1.6666666666666666E-2</v>
      </c>
      <c r="AO2356" s="8">
        <f>Table1[[#This Row],[L1 Worked Time]]+Table1[[#This Row],[Idle Time]]+Table1[[#This Row],[L1 Pend Time]]</f>
        <v>39.1</v>
      </c>
      <c r="AP2356" s="1" t="str">
        <f t="shared" si="402"/>
        <v>Fri</v>
      </c>
      <c r="AQ2356" s="6">
        <f>INT(Table1[[#This Row],[Create Date]])</f>
        <v>45079</v>
      </c>
      <c r="AR2356" s="2">
        <f t="shared" si="403"/>
        <v>45079</v>
      </c>
      <c r="AS2356" s="1" t="str">
        <f t="shared" si="404"/>
        <v>14:30:08</v>
      </c>
      <c r="AT2356" s="1" t="str">
        <f t="shared" si="405"/>
        <v>Week-1</v>
      </c>
      <c r="AU2356" s="3">
        <f t="shared" si="406"/>
        <v>0.58333333333333326</v>
      </c>
      <c r="AW2356">
        <v>4.083333333333333</v>
      </c>
      <c r="AX2356">
        <v>35</v>
      </c>
      <c r="AY2356">
        <v>1.6666666666666666E-2</v>
      </c>
    </row>
    <row r="2357" spans="1:51" x14ac:dyDescent="0.25">
      <c r="A2357">
        <v>10524</v>
      </c>
      <c r="B2357" t="s">
        <v>41</v>
      </c>
      <c r="C2357" t="s">
        <v>60</v>
      </c>
      <c r="D2357" t="s">
        <v>43</v>
      </c>
      <c r="E2357" t="s">
        <v>364</v>
      </c>
      <c r="F2357" t="s">
        <v>2684</v>
      </c>
      <c r="G2357" t="s">
        <v>82</v>
      </c>
      <c r="H2357" t="s">
        <v>63</v>
      </c>
      <c r="I2357" t="s">
        <v>63</v>
      </c>
      <c r="J2357" t="s">
        <v>112</v>
      </c>
      <c r="K2357" t="s">
        <v>366</v>
      </c>
      <c r="L2357" t="s">
        <v>50</v>
      </c>
      <c r="M2357" t="s">
        <v>122</v>
      </c>
      <c r="N2357">
        <v>45</v>
      </c>
      <c r="O2357" t="s">
        <v>48</v>
      </c>
      <c r="P2357" t="s">
        <v>52</v>
      </c>
      <c r="T2357" t="s">
        <v>105</v>
      </c>
      <c r="V2357" t="s">
        <v>48</v>
      </c>
      <c r="W2357" t="s">
        <v>54</v>
      </c>
      <c r="X2357" t="s">
        <v>89</v>
      </c>
      <c r="Y2357" t="s">
        <v>54</v>
      </c>
      <c r="Z2357" t="s">
        <v>2685</v>
      </c>
      <c r="AA2357" t="s">
        <v>54</v>
      </c>
      <c r="AB2357" t="s">
        <v>57</v>
      </c>
      <c r="AC2357" t="s">
        <v>57</v>
      </c>
      <c r="AH2357">
        <f t="shared" si="396"/>
        <v>0</v>
      </c>
      <c r="AI2357">
        <f t="shared" si="397"/>
        <v>1</v>
      </c>
      <c r="AJ2357" t="str">
        <f t="shared" si="398"/>
        <v/>
      </c>
      <c r="AK2357">
        <v>1</v>
      </c>
      <c r="AL2357" s="8">
        <f t="shared" si="399"/>
        <v>45</v>
      </c>
      <c r="AM2357" s="8">
        <f t="shared" si="400"/>
        <v>0.16666666666666666</v>
      </c>
      <c r="AN2357" s="8">
        <f t="shared" si="401"/>
        <v>1.6666666666666666E-2</v>
      </c>
      <c r="AO2357" s="8">
        <f>Table1[[#This Row],[L1 Worked Time]]+Table1[[#This Row],[Idle Time]]+Table1[[#This Row],[L1 Pend Time]]</f>
        <v>45.18333333333333</v>
      </c>
      <c r="AP2357" s="1" t="str">
        <f t="shared" si="402"/>
        <v>Fri</v>
      </c>
      <c r="AQ2357" s="6">
        <f>INT(Table1[[#This Row],[Create Date]])</f>
        <v>45079</v>
      </c>
      <c r="AR2357" s="2">
        <f t="shared" si="403"/>
        <v>45079</v>
      </c>
      <c r="AS2357" s="1" t="str">
        <f t="shared" si="404"/>
        <v>14:30:06</v>
      </c>
      <c r="AT2357" s="1" t="str">
        <f t="shared" si="405"/>
        <v>Week-1</v>
      </c>
      <c r="AU2357" s="3">
        <f t="shared" si="406"/>
        <v>0.58333333333333326</v>
      </c>
      <c r="AW2357">
        <v>0.16666666666666666</v>
      </c>
      <c r="AX2357">
        <v>45</v>
      </c>
      <c r="AY2357">
        <v>1.6666666666666666E-2</v>
      </c>
    </row>
    <row r="2358" spans="1:51" x14ac:dyDescent="0.25">
      <c r="A2358">
        <v>10523</v>
      </c>
      <c r="B2358" t="s">
        <v>59</v>
      </c>
      <c r="C2358" t="s">
        <v>60</v>
      </c>
      <c r="D2358" t="s">
        <v>43</v>
      </c>
      <c r="E2358" t="s">
        <v>2686</v>
      </c>
      <c r="F2358" t="s">
        <v>2687</v>
      </c>
      <c r="G2358" t="s">
        <v>2165</v>
      </c>
      <c r="H2358" t="s">
        <v>63</v>
      </c>
      <c r="I2358" t="s">
        <v>63</v>
      </c>
      <c r="J2358" t="s">
        <v>64</v>
      </c>
      <c r="L2358" t="s">
        <v>50</v>
      </c>
      <c r="M2358" t="s">
        <v>65</v>
      </c>
      <c r="N2358">
        <v>84</v>
      </c>
      <c r="O2358" t="s">
        <v>48</v>
      </c>
      <c r="P2358" t="s">
        <v>66</v>
      </c>
      <c r="Q2358" t="s">
        <v>67</v>
      </c>
      <c r="V2358" t="s">
        <v>48</v>
      </c>
      <c r="W2358" t="s">
        <v>54</v>
      </c>
      <c r="X2358" t="s">
        <v>247</v>
      </c>
      <c r="Y2358" t="s">
        <v>54</v>
      </c>
      <c r="Z2358" t="s">
        <v>2688</v>
      </c>
      <c r="AA2358" t="s">
        <v>54</v>
      </c>
      <c r="AB2358" t="s">
        <v>57</v>
      </c>
      <c r="AC2358" t="s">
        <v>2689</v>
      </c>
      <c r="AH2358">
        <f t="shared" si="396"/>
        <v>0</v>
      </c>
      <c r="AI2358">
        <f t="shared" si="397"/>
        <v>1</v>
      </c>
      <c r="AJ2358" t="str">
        <f t="shared" si="398"/>
        <v/>
      </c>
      <c r="AK2358">
        <v>1</v>
      </c>
      <c r="AL2358" s="8">
        <f t="shared" si="399"/>
        <v>84</v>
      </c>
      <c r="AM2358" s="8">
        <f t="shared" si="400"/>
        <v>0.26666666666666666</v>
      </c>
      <c r="AN2358" s="8">
        <f t="shared" si="401"/>
        <v>39.049999999999997</v>
      </c>
      <c r="AO2358" s="8">
        <f>Table1[[#This Row],[L1 Worked Time]]+Table1[[#This Row],[Idle Time]]+Table1[[#This Row],[L1 Pend Time]]</f>
        <v>123.31666666666666</v>
      </c>
      <c r="AP2358" s="1" t="str">
        <f t="shared" si="402"/>
        <v>Fri</v>
      </c>
      <c r="AQ2358" s="6">
        <f>INT(Table1[[#This Row],[Create Date]])</f>
        <v>45079</v>
      </c>
      <c r="AR2358" s="2">
        <f t="shared" si="403"/>
        <v>45079</v>
      </c>
      <c r="AS2358" s="1" t="str">
        <f t="shared" si="404"/>
        <v>10:00:06</v>
      </c>
      <c r="AT2358" s="1" t="str">
        <f t="shared" si="405"/>
        <v>Week-1</v>
      </c>
      <c r="AU2358" s="3">
        <f t="shared" si="406"/>
        <v>0.41666666666666663</v>
      </c>
      <c r="AW2358">
        <v>0.26666666666666666</v>
      </c>
      <c r="AX2358">
        <v>84</v>
      </c>
      <c r="AY2358">
        <v>39.049999999999997</v>
      </c>
    </row>
    <row r="2359" spans="1:51" x14ac:dyDescent="0.25">
      <c r="A2359">
        <v>10522</v>
      </c>
      <c r="B2359" t="s">
        <v>59</v>
      </c>
      <c r="C2359" t="s">
        <v>60</v>
      </c>
      <c r="D2359" t="s">
        <v>43</v>
      </c>
      <c r="E2359" t="s">
        <v>2690</v>
      </c>
      <c r="F2359" t="s">
        <v>2691</v>
      </c>
      <c r="G2359" t="s">
        <v>77</v>
      </c>
      <c r="H2359" t="s">
        <v>63</v>
      </c>
      <c r="I2359" t="s">
        <v>63</v>
      </c>
      <c r="J2359" t="s">
        <v>64</v>
      </c>
      <c r="L2359" t="s">
        <v>50</v>
      </c>
      <c r="M2359" t="s">
        <v>65</v>
      </c>
      <c r="N2359">
        <v>55</v>
      </c>
      <c r="O2359" t="s">
        <v>48</v>
      </c>
      <c r="P2359" t="s">
        <v>66</v>
      </c>
      <c r="Q2359" t="s">
        <v>67</v>
      </c>
      <c r="V2359" t="s">
        <v>48</v>
      </c>
      <c r="W2359" t="s">
        <v>54</v>
      </c>
      <c r="X2359" t="s">
        <v>78</v>
      </c>
      <c r="Y2359" t="s">
        <v>54</v>
      </c>
      <c r="Z2359" t="s">
        <v>2692</v>
      </c>
      <c r="AA2359" t="s">
        <v>54</v>
      </c>
      <c r="AB2359" t="s">
        <v>57</v>
      </c>
      <c r="AC2359" t="s">
        <v>57</v>
      </c>
      <c r="AH2359">
        <f t="shared" si="396"/>
        <v>0</v>
      </c>
      <c r="AI2359">
        <f t="shared" si="397"/>
        <v>1</v>
      </c>
      <c r="AJ2359" t="str">
        <f t="shared" si="398"/>
        <v/>
      </c>
      <c r="AK2359">
        <v>1</v>
      </c>
      <c r="AL2359" s="8">
        <f t="shared" si="399"/>
        <v>55.000000000000007</v>
      </c>
      <c r="AM2359" s="8">
        <f t="shared" si="400"/>
        <v>0.13333333333333333</v>
      </c>
      <c r="AN2359" s="8">
        <f t="shared" si="401"/>
        <v>1.6666666666666666E-2</v>
      </c>
      <c r="AO2359" s="8">
        <f>Table1[[#This Row],[L1 Worked Time]]+Table1[[#This Row],[Idle Time]]+Table1[[#This Row],[L1 Pend Time]]</f>
        <v>55.150000000000006</v>
      </c>
      <c r="AP2359" s="1" t="str">
        <f t="shared" si="402"/>
        <v>Fri</v>
      </c>
      <c r="AQ2359" s="6">
        <f>INT(Table1[[#This Row],[Create Date]])</f>
        <v>45079</v>
      </c>
      <c r="AR2359" s="2">
        <f t="shared" si="403"/>
        <v>45079</v>
      </c>
      <c r="AS2359" s="1" t="str">
        <f t="shared" si="404"/>
        <v>09:20:05</v>
      </c>
      <c r="AT2359" s="1" t="str">
        <f t="shared" si="405"/>
        <v>Week-1</v>
      </c>
      <c r="AU2359" s="3">
        <f t="shared" si="406"/>
        <v>0.375</v>
      </c>
      <c r="AW2359">
        <v>0.13333333333333333</v>
      </c>
      <c r="AX2359">
        <v>55.000000000000007</v>
      </c>
      <c r="AY2359">
        <v>1.6666666666666666E-2</v>
      </c>
    </row>
    <row r="2360" spans="1:51" x14ac:dyDescent="0.25">
      <c r="A2360">
        <v>10521</v>
      </c>
      <c r="B2360" t="s">
        <v>59</v>
      </c>
      <c r="C2360" t="s">
        <v>60</v>
      </c>
      <c r="D2360" t="s">
        <v>43</v>
      </c>
      <c r="E2360" t="s">
        <v>1001</v>
      </c>
      <c r="F2360" t="s">
        <v>2693</v>
      </c>
      <c r="G2360" t="s">
        <v>2165</v>
      </c>
      <c r="H2360" t="s">
        <v>72</v>
      </c>
      <c r="I2360" t="s">
        <v>72</v>
      </c>
      <c r="J2360" t="s">
        <v>64</v>
      </c>
      <c r="L2360" t="s">
        <v>50</v>
      </c>
      <c r="M2360" t="s">
        <v>65</v>
      </c>
      <c r="N2360">
        <v>79</v>
      </c>
      <c r="O2360" t="s">
        <v>48</v>
      </c>
      <c r="P2360" t="s">
        <v>66</v>
      </c>
      <c r="Q2360" t="s">
        <v>73</v>
      </c>
      <c r="V2360" t="s">
        <v>48</v>
      </c>
      <c r="W2360" t="s">
        <v>54</v>
      </c>
      <c r="X2360" t="s">
        <v>188</v>
      </c>
      <c r="Y2360" t="s">
        <v>54</v>
      </c>
      <c r="Z2360" t="s">
        <v>2694</v>
      </c>
      <c r="AA2360" t="s">
        <v>54</v>
      </c>
      <c r="AB2360" t="s">
        <v>57</v>
      </c>
      <c r="AC2360" t="s">
        <v>2695</v>
      </c>
      <c r="AH2360">
        <f t="shared" si="396"/>
        <v>0</v>
      </c>
      <c r="AI2360">
        <f t="shared" si="397"/>
        <v>1</v>
      </c>
      <c r="AJ2360" t="str">
        <f t="shared" si="398"/>
        <v/>
      </c>
      <c r="AK2360">
        <v>1</v>
      </c>
      <c r="AL2360" s="8">
        <f t="shared" si="399"/>
        <v>79</v>
      </c>
      <c r="AM2360" s="8">
        <f t="shared" si="400"/>
        <v>0.33333333333333331</v>
      </c>
      <c r="AN2360" s="8">
        <f t="shared" si="401"/>
        <v>6.05</v>
      </c>
      <c r="AO2360" s="8">
        <f>Table1[[#This Row],[L1 Worked Time]]+Table1[[#This Row],[Idle Time]]+Table1[[#This Row],[L1 Pend Time]]</f>
        <v>85.383333333333326</v>
      </c>
      <c r="AP2360" s="1" t="str">
        <f t="shared" si="402"/>
        <v>Fri</v>
      </c>
      <c r="AQ2360" s="6">
        <f>INT(Table1[[#This Row],[Create Date]])</f>
        <v>45079</v>
      </c>
      <c r="AR2360" s="2">
        <f t="shared" si="403"/>
        <v>45079</v>
      </c>
      <c r="AS2360" s="1" t="str">
        <f t="shared" si="404"/>
        <v>09:10:05</v>
      </c>
      <c r="AT2360" s="1" t="str">
        <f t="shared" si="405"/>
        <v>Week-1</v>
      </c>
      <c r="AU2360" s="3">
        <f t="shared" si="406"/>
        <v>0.375</v>
      </c>
      <c r="AW2360">
        <v>0.33333333333333331</v>
      </c>
      <c r="AX2360">
        <v>79</v>
      </c>
      <c r="AY2360">
        <v>6.05</v>
      </c>
    </row>
    <row r="2361" spans="1:51" x14ac:dyDescent="0.25">
      <c r="A2361">
        <v>10520</v>
      </c>
      <c r="B2361" t="s">
        <v>59</v>
      </c>
      <c r="C2361" t="s">
        <v>60</v>
      </c>
      <c r="D2361" t="s">
        <v>43</v>
      </c>
      <c r="E2361" t="s">
        <v>2696</v>
      </c>
      <c r="F2361" t="s">
        <v>2697</v>
      </c>
      <c r="G2361" t="s">
        <v>82</v>
      </c>
      <c r="H2361" t="s">
        <v>47</v>
      </c>
      <c r="I2361" t="s">
        <v>63</v>
      </c>
      <c r="J2361" t="s">
        <v>48</v>
      </c>
      <c r="K2361" t="s">
        <v>130</v>
      </c>
      <c r="L2361" t="s">
        <v>50</v>
      </c>
      <c r="M2361" t="s">
        <v>122</v>
      </c>
      <c r="N2361">
        <v>102</v>
      </c>
      <c r="O2361" t="s">
        <v>48</v>
      </c>
      <c r="P2361" t="s">
        <v>52</v>
      </c>
      <c r="T2361" t="s">
        <v>105</v>
      </c>
      <c r="V2361" t="s">
        <v>48</v>
      </c>
      <c r="W2361" t="s">
        <v>54</v>
      </c>
      <c r="X2361" t="s">
        <v>78</v>
      </c>
      <c r="Y2361" t="s">
        <v>54</v>
      </c>
      <c r="Z2361" t="s">
        <v>2698</v>
      </c>
      <c r="AA2361" t="s">
        <v>54</v>
      </c>
      <c r="AB2361" t="s">
        <v>57</v>
      </c>
      <c r="AC2361" t="s">
        <v>982</v>
      </c>
      <c r="AH2361">
        <f t="shared" si="396"/>
        <v>0</v>
      </c>
      <c r="AI2361">
        <f t="shared" si="397"/>
        <v>0</v>
      </c>
      <c r="AJ2361">
        <f t="shared" si="398"/>
        <v>1</v>
      </c>
      <c r="AK2361">
        <v>1</v>
      </c>
      <c r="AL2361" s="8">
        <f t="shared" si="399"/>
        <v>102</v>
      </c>
      <c r="AM2361" s="8">
        <f t="shared" si="400"/>
        <v>0.13333333333333333</v>
      </c>
      <c r="AN2361" s="8">
        <f t="shared" si="401"/>
        <v>120.03333333333335</v>
      </c>
      <c r="AO2361" s="8">
        <f>Table1[[#This Row],[L1 Worked Time]]+Table1[[#This Row],[Idle Time]]+Table1[[#This Row],[L1 Pend Time]]</f>
        <v>222.16666666666669</v>
      </c>
      <c r="AP2361" s="1" t="str">
        <f t="shared" si="402"/>
        <v>Fri</v>
      </c>
      <c r="AQ2361" s="6">
        <f>INT(Table1[[#This Row],[Create Date]])</f>
        <v>45079</v>
      </c>
      <c r="AR2361" s="2">
        <f t="shared" si="403"/>
        <v>45079</v>
      </c>
      <c r="AS2361" s="1" t="str">
        <f t="shared" si="404"/>
        <v>08:40:05</v>
      </c>
      <c r="AT2361" s="1" t="str">
        <f t="shared" si="405"/>
        <v>Week-1</v>
      </c>
      <c r="AU2361" s="3">
        <f t="shared" si="406"/>
        <v>0.33333333333333331</v>
      </c>
      <c r="AW2361">
        <v>0.13333333333333333</v>
      </c>
      <c r="AX2361">
        <v>102</v>
      </c>
      <c r="AY2361">
        <v>120.03333333333335</v>
      </c>
    </row>
    <row r="2362" spans="1:51" x14ac:dyDescent="0.25">
      <c r="A2362">
        <v>10519</v>
      </c>
      <c r="B2362" t="s">
        <v>59</v>
      </c>
      <c r="C2362" t="s">
        <v>60</v>
      </c>
      <c r="D2362" t="s">
        <v>43</v>
      </c>
      <c r="E2362" t="s">
        <v>2696</v>
      </c>
      <c r="F2362" t="s">
        <v>2699</v>
      </c>
      <c r="G2362" t="s">
        <v>82</v>
      </c>
      <c r="H2362" t="s">
        <v>47</v>
      </c>
      <c r="I2362" t="s">
        <v>63</v>
      </c>
      <c r="J2362" t="s">
        <v>48</v>
      </c>
      <c r="K2362" t="s">
        <v>130</v>
      </c>
      <c r="L2362" t="s">
        <v>50</v>
      </c>
      <c r="M2362" t="s">
        <v>122</v>
      </c>
      <c r="N2362">
        <v>108</v>
      </c>
      <c r="O2362" t="s">
        <v>48</v>
      </c>
      <c r="P2362" t="s">
        <v>52</v>
      </c>
      <c r="T2362" t="s">
        <v>105</v>
      </c>
      <c r="V2362" t="s">
        <v>48</v>
      </c>
      <c r="W2362" t="s">
        <v>54</v>
      </c>
      <c r="X2362" t="s">
        <v>84</v>
      </c>
      <c r="Y2362" t="s">
        <v>54</v>
      </c>
      <c r="Z2362" t="s">
        <v>2700</v>
      </c>
      <c r="AA2362" t="s">
        <v>54</v>
      </c>
      <c r="AB2362" t="s">
        <v>57</v>
      </c>
      <c r="AC2362" t="s">
        <v>2701</v>
      </c>
      <c r="AH2362">
        <f t="shared" si="396"/>
        <v>0</v>
      </c>
      <c r="AI2362">
        <f t="shared" si="397"/>
        <v>0</v>
      </c>
      <c r="AJ2362">
        <f t="shared" si="398"/>
        <v>1</v>
      </c>
      <c r="AK2362">
        <v>1</v>
      </c>
      <c r="AL2362" s="8">
        <f t="shared" si="399"/>
        <v>108</v>
      </c>
      <c r="AM2362" s="8">
        <f t="shared" si="400"/>
        <v>0.18333333333333332</v>
      </c>
      <c r="AN2362" s="8">
        <f t="shared" si="401"/>
        <v>10.149999999999999</v>
      </c>
      <c r="AO2362" s="8">
        <f>Table1[[#This Row],[L1 Worked Time]]+Table1[[#This Row],[Idle Time]]+Table1[[#This Row],[L1 Pend Time]]</f>
        <v>118.33333333333334</v>
      </c>
      <c r="AP2362" s="1" t="str">
        <f t="shared" si="402"/>
        <v>Fri</v>
      </c>
      <c r="AQ2362" s="6">
        <f>INT(Table1[[#This Row],[Create Date]])</f>
        <v>45079</v>
      </c>
      <c r="AR2362" s="2">
        <f t="shared" si="403"/>
        <v>45079</v>
      </c>
      <c r="AS2362" s="1" t="str">
        <f t="shared" si="404"/>
        <v>08:40:04</v>
      </c>
      <c r="AT2362" s="1" t="str">
        <f t="shared" si="405"/>
        <v>Week-1</v>
      </c>
      <c r="AU2362" s="3">
        <f t="shared" si="406"/>
        <v>0.33333333333333331</v>
      </c>
      <c r="AW2362">
        <v>0.18333333333333332</v>
      </c>
      <c r="AX2362">
        <v>108</v>
      </c>
      <c r="AY2362">
        <v>10.149999999999999</v>
      </c>
    </row>
    <row r="2363" spans="1:51" x14ac:dyDescent="0.25">
      <c r="A2363">
        <v>10518</v>
      </c>
      <c r="B2363" t="s">
        <v>59</v>
      </c>
      <c r="C2363" t="s">
        <v>42</v>
      </c>
      <c r="D2363" t="s">
        <v>43</v>
      </c>
      <c r="E2363" t="s">
        <v>273</v>
      </c>
      <c r="F2363" t="s">
        <v>2702</v>
      </c>
      <c r="G2363" t="s">
        <v>129</v>
      </c>
      <c r="H2363" t="s">
        <v>72</v>
      </c>
      <c r="I2363" t="s">
        <v>72</v>
      </c>
      <c r="J2363" t="s">
        <v>64</v>
      </c>
      <c r="L2363" t="s">
        <v>50</v>
      </c>
      <c r="M2363" t="s">
        <v>65</v>
      </c>
      <c r="N2363">
        <v>64</v>
      </c>
      <c r="O2363" t="s">
        <v>48</v>
      </c>
      <c r="P2363" t="s">
        <v>66</v>
      </c>
      <c r="Q2363" t="s">
        <v>73</v>
      </c>
      <c r="V2363" t="s">
        <v>48</v>
      </c>
      <c r="W2363" t="s">
        <v>54</v>
      </c>
      <c r="X2363" t="s">
        <v>148</v>
      </c>
      <c r="Y2363" t="s">
        <v>54</v>
      </c>
      <c r="Z2363" t="s">
        <v>2703</v>
      </c>
      <c r="AA2363" t="s">
        <v>54</v>
      </c>
      <c r="AB2363" t="s">
        <v>57</v>
      </c>
      <c r="AC2363" t="s">
        <v>2704</v>
      </c>
      <c r="AH2363">
        <f t="shared" si="396"/>
        <v>0</v>
      </c>
      <c r="AI2363">
        <f t="shared" si="397"/>
        <v>1</v>
      </c>
      <c r="AJ2363" t="str">
        <f t="shared" si="398"/>
        <v/>
      </c>
      <c r="AK2363">
        <v>1</v>
      </c>
      <c r="AL2363" s="8">
        <f t="shared" si="399"/>
        <v>64</v>
      </c>
      <c r="AM2363" s="8">
        <f t="shared" si="400"/>
        <v>0.11666666666666667</v>
      </c>
      <c r="AN2363" s="8">
        <f t="shared" si="401"/>
        <v>3.2166666666666672</v>
      </c>
      <c r="AO2363" s="8">
        <f>Table1[[#This Row],[L1 Worked Time]]+Table1[[#This Row],[Idle Time]]+Table1[[#This Row],[L1 Pend Time]]</f>
        <v>67.333333333333329</v>
      </c>
      <c r="AP2363" s="1" t="str">
        <f t="shared" si="402"/>
        <v>Fri</v>
      </c>
      <c r="AQ2363" s="6">
        <f>INT(Table1[[#This Row],[Create Date]])</f>
        <v>45079</v>
      </c>
      <c r="AR2363" s="2">
        <f t="shared" si="403"/>
        <v>45079</v>
      </c>
      <c r="AS2363" s="1" t="str">
        <f t="shared" si="404"/>
        <v>06:20:05</v>
      </c>
      <c r="AT2363" s="1" t="str">
        <f t="shared" si="405"/>
        <v>Week-1</v>
      </c>
      <c r="AU2363" s="3">
        <f t="shared" si="406"/>
        <v>0.25</v>
      </c>
      <c r="AW2363">
        <v>0.11666666666666667</v>
      </c>
      <c r="AX2363">
        <v>64</v>
      </c>
      <c r="AY2363">
        <v>3.2166666666666672</v>
      </c>
    </row>
    <row r="2364" spans="1:51" x14ac:dyDescent="0.25">
      <c r="A2364">
        <v>10517</v>
      </c>
      <c r="B2364" t="s">
        <v>117</v>
      </c>
      <c r="C2364" t="s">
        <v>42</v>
      </c>
      <c r="D2364" t="s">
        <v>43</v>
      </c>
      <c r="E2364" t="s">
        <v>1300</v>
      </c>
      <c r="F2364" t="s">
        <v>2705</v>
      </c>
      <c r="G2364" t="s">
        <v>46</v>
      </c>
      <c r="H2364" t="s">
        <v>63</v>
      </c>
      <c r="I2364" t="s">
        <v>63</v>
      </c>
      <c r="J2364" t="s">
        <v>281</v>
      </c>
      <c r="K2364" t="s">
        <v>1302</v>
      </c>
      <c r="L2364" t="s">
        <v>50</v>
      </c>
      <c r="M2364" t="s">
        <v>114</v>
      </c>
      <c r="N2364">
        <v>21</v>
      </c>
      <c r="O2364" t="s">
        <v>48</v>
      </c>
      <c r="P2364" t="s">
        <v>251</v>
      </c>
      <c r="S2364" t="s">
        <v>252</v>
      </c>
      <c r="V2364" t="s">
        <v>282</v>
      </c>
      <c r="W2364" t="s">
        <v>54</v>
      </c>
      <c r="X2364" t="s">
        <v>148</v>
      </c>
      <c r="Y2364" t="s">
        <v>54</v>
      </c>
      <c r="Z2364" t="s">
        <v>2706</v>
      </c>
      <c r="AA2364" t="s">
        <v>54</v>
      </c>
      <c r="AB2364" t="s">
        <v>57</v>
      </c>
      <c r="AC2364" t="s">
        <v>2707</v>
      </c>
      <c r="AH2364">
        <f t="shared" si="396"/>
        <v>1</v>
      </c>
      <c r="AI2364">
        <f t="shared" si="397"/>
        <v>1</v>
      </c>
      <c r="AJ2364" t="str">
        <f t="shared" si="398"/>
        <v/>
      </c>
      <c r="AK2364">
        <v>1</v>
      </c>
      <c r="AL2364" s="8">
        <f t="shared" si="399"/>
        <v>21</v>
      </c>
      <c r="AM2364" s="8">
        <f t="shared" si="400"/>
        <v>0.11666666666666667</v>
      </c>
      <c r="AN2364" s="8">
        <f t="shared" si="401"/>
        <v>17.283333333333331</v>
      </c>
      <c r="AO2364" s="8">
        <f>Table1[[#This Row],[L1 Worked Time]]+Table1[[#This Row],[Idle Time]]+Table1[[#This Row],[L1 Pend Time]]</f>
        <v>38.4</v>
      </c>
      <c r="AP2364" s="1" t="str">
        <f t="shared" si="402"/>
        <v>Fri</v>
      </c>
      <c r="AQ2364" s="6">
        <f>INT(Table1[[#This Row],[Create Date]])</f>
        <v>45079</v>
      </c>
      <c r="AR2364" s="2">
        <f t="shared" si="403"/>
        <v>45079</v>
      </c>
      <c r="AS2364" s="1" t="str">
        <f t="shared" si="404"/>
        <v>00:00:04</v>
      </c>
      <c r="AT2364" s="1" t="str">
        <f t="shared" si="405"/>
        <v>Week-1</v>
      </c>
      <c r="AU2364" s="3">
        <f t="shared" si="406"/>
        <v>0</v>
      </c>
      <c r="AW2364">
        <v>0.11666666666666667</v>
      </c>
      <c r="AX2364">
        <v>21</v>
      </c>
      <c r="AY2364">
        <v>17.283333333333331</v>
      </c>
    </row>
    <row r="2365" spans="1:51" x14ac:dyDescent="0.25">
      <c r="A2365">
        <v>10530</v>
      </c>
      <c r="B2365" t="s">
        <v>41</v>
      </c>
      <c r="C2365" t="s">
        <v>60</v>
      </c>
      <c r="D2365" t="s">
        <v>43</v>
      </c>
      <c r="E2365" t="s">
        <v>110</v>
      </c>
      <c r="F2365" t="s">
        <v>2670</v>
      </c>
      <c r="G2365" t="s">
        <v>77</v>
      </c>
      <c r="H2365" t="s">
        <v>63</v>
      </c>
      <c r="I2365" t="s">
        <v>63</v>
      </c>
      <c r="J2365" t="s">
        <v>112</v>
      </c>
      <c r="K2365" t="s">
        <v>141</v>
      </c>
      <c r="L2365" t="s">
        <v>50</v>
      </c>
      <c r="M2365" t="s">
        <v>114</v>
      </c>
      <c r="N2365">
        <v>57</v>
      </c>
      <c r="O2365" t="s">
        <v>48</v>
      </c>
      <c r="P2365" t="s">
        <v>52</v>
      </c>
      <c r="T2365" t="s">
        <v>105</v>
      </c>
      <c r="V2365" t="s">
        <v>48</v>
      </c>
      <c r="W2365" t="s">
        <v>54</v>
      </c>
      <c r="X2365" t="s">
        <v>84</v>
      </c>
      <c r="Y2365" t="s">
        <v>54</v>
      </c>
      <c r="Z2365" t="s">
        <v>1548</v>
      </c>
      <c r="AA2365" t="s">
        <v>54</v>
      </c>
      <c r="AB2365" t="s">
        <v>57</v>
      </c>
      <c r="AC2365" t="s">
        <v>57</v>
      </c>
      <c r="AH2365">
        <f t="shared" si="396"/>
        <v>0</v>
      </c>
      <c r="AI2365">
        <f t="shared" si="397"/>
        <v>1</v>
      </c>
      <c r="AJ2365" t="str">
        <f t="shared" si="398"/>
        <v/>
      </c>
      <c r="AK2365">
        <v>1</v>
      </c>
      <c r="AL2365" s="8">
        <f t="shared" si="399"/>
        <v>57</v>
      </c>
      <c r="AM2365" s="8">
        <f t="shared" si="400"/>
        <v>0.18333333333333332</v>
      </c>
      <c r="AN2365" s="8">
        <f t="shared" si="401"/>
        <v>1.6666666666666666E-2</v>
      </c>
      <c r="AO2365" s="8">
        <f>Table1[[#This Row],[L1 Worked Time]]+Table1[[#This Row],[Idle Time]]+Table1[[#This Row],[L1 Pend Time]]</f>
        <v>57.199999999999996</v>
      </c>
      <c r="AP2365" s="1" t="str">
        <f t="shared" si="402"/>
        <v>Sat</v>
      </c>
      <c r="AQ2365" s="6">
        <f>INT(Table1[[#This Row],[Create Date]])</f>
        <v>45080</v>
      </c>
      <c r="AR2365" s="2">
        <f t="shared" si="403"/>
        <v>45080</v>
      </c>
      <c r="AS2365" s="1" t="str">
        <f t="shared" si="404"/>
        <v>01:30:03</v>
      </c>
      <c r="AT2365" s="1" t="str">
        <f t="shared" si="405"/>
        <v>Week-1</v>
      </c>
      <c r="AU2365" s="3">
        <f t="shared" si="406"/>
        <v>4.1666666666666664E-2</v>
      </c>
      <c r="AW2365">
        <v>0.18333333333333332</v>
      </c>
      <c r="AX2365">
        <v>57</v>
      </c>
      <c r="AY2365">
        <v>1.6666666666666666E-2</v>
      </c>
    </row>
    <row r="2366" spans="1:51" x14ac:dyDescent="0.25">
      <c r="A2366">
        <v>10533</v>
      </c>
      <c r="B2366" t="s">
        <v>59</v>
      </c>
      <c r="C2366" t="s">
        <v>60</v>
      </c>
      <c r="D2366" t="s">
        <v>43</v>
      </c>
      <c r="E2366" t="s">
        <v>674</v>
      </c>
      <c r="F2366" t="s">
        <v>2663</v>
      </c>
      <c r="G2366" t="s">
        <v>46</v>
      </c>
      <c r="H2366" t="s">
        <v>72</v>
      </c>
      <c r="I2366" t="s">
        <v>72</v>
      </c>
      <c r="J2366" t="s">
        <v>64</v>
      </c>
      <c r="L2366" t="s">
        <v>50</v>
      </c>
      <c r="M2366" t="s">
        <v>65</v>
      </c>
      <c r="N2366">
        <v>16</v>
      </c>
      <c r="O2366" t="s">
        <v>48</v>
      </c>
      <c r="P2366" t="s">
        <v>66</v>
      </c>
      <c r="Q2366" t="s">
        <v>73</v>
      </c>
      <c r="V2366" t="s">
        <v>48</v>
      </c>
      <c r="W2366" t="s">
        <v>54</v>
      </c>
      <c r="X2366" t="s">
        <v>142</v>
      </c>
      <c r="Y2366" t="s">
        <v>54</v>
      </c>
      <c r="Z2366" t="s">
        <v>2664</v>
      </c>
      <c r="AA2366" t="s">
        <v>54</v>
      </c>
      <c r="AB2366" t="s">
        <v>57</v>
      </c>
      <c r="AC2366" t="s">
        <v>2665</v>
      </c>
      <c r="AH2366">
        <f t="shared" si="396"/>
        <v>0</v>
      </c>
      <c r="AI2366">
        <f t="shared" si="397"/>
        <v>1</v>
      </c>
      <c r="AJ2366" t="str">
        <f t="shared" si="398"/>
        <v/>
      </c>
      <c r="AK2366">
        <v>1</v>
      </c>
      <c r="AL2366" s="8">
        <f t="shared" si="399"/>
        <v>16</v>
      </c>
      <c r="AM2366" s="8">
        <f t="shared" si="400"/>
        <v>0.1</v>
      </c>
      <c r="AN2366" s="8">
        <f t="shared" si="401"/>
        <v>92.533333333333317</v>
      </c>
      <c r="AO2366" s="8">
        <f>Table1[[#This Row],[L1 Worked Time]]+Table1[[#This Row],[Idle Time]]+Table1[[#This Row],[L1 Pend Time]]</f>
        <v>108.63333333333333</v>
      </c>
      <c r="AP2366" s="1" t="str">
        <f t="shared" si="402"/>
        <v>Sun</v>
      </c>
      <c r="AQ2366" s="6">
        <f>INT(Table1[[#This Row],[Create Date]])</f>
        <v>45081</v>
      </c>
      <c r="AR2366" s="2">
        <f t="shared" si="403"/>
        <v>45081</v>
      </c>
      <c r="AS2366" s="1" t="str">
        <f t="shared" si="404"/>
        <v>15:50:05</v>
      </c>
      <c r="AT2366" s="1" t="str">
        <f t="shared" si="405"/>
        <v>Week-1</v>
      </c>
      <c r="AU2366" s="3">
        <f t="shared" si="406"/>
        <v>0.625</v>
      </c>
      <c r="AW2366">
        <v>0.1</v>
      </c>
      <c r="AX2366">
        <v>16</v>
      </c>
      <c r="AY2366">
        <v>92.533333333333317</v>
      </c>
    </row>
    <row r="2367" spans="1:51" x14ac:dyDescent="0.25">
      <c r="A2367">
        <v>10532</v>
      </c>
      <c r="B2367" t="s">
        <v>59</v>
      </c>
      <c r="C2367" t="s">
        <v>60</v>
      </c>
      <c r="D2367" t="s">
        <v>43</v>
      </c>
      <c r="E2367" t="s">
        <v>2666</v>
      </c>
      <c r="F2367" t="s">
        <v>2667</v>
      </c>
      <c r="G2367" t="s">
        <v>120</v>
      </c>
      <c r="H2367" t="s">
        <v>63</v>
      </c>
      <c r="I2367" t="s">
        <v>63</v>
      </c>
      <c r="J2367" t="s">
        <v>83</v>
      </c>
      <c r="L2367" t="s">
        <v>50</v>
      </c>
      <c r="M2367" t="s">
        <v>65</v>
      </c>
      <c r="N2367">
        <v>5</v>
      </c>
      <c r="O2367" t="s">
        <v>48</v>
      </c>
      <c r="P2367" t="s">
        <v>66</v>
      </c>
      <c r="Q2367" t="s">
        <v>67</v>
      </c>
      <c r="V2367" t="s">
        <v>48</v>
      </c>
      <c r="W2367" t="s">
        <v>54</v>
      </c>
      <c r="X2367" t="s">
        <v>359</v>
      </c>
      <c r="Y2367" t="s">
        <v>54</v>
      </c>
      <c r="Z2367" t="s">
        <v>574</v>
      </c>
      <c r="AA2367" t="s">
        <v>54</v>
      </c>
      <c r="AB2367" t="s">
        <v>57</v>
      </c>
      <c r="AC2367" t="s">
        <v>1707</v>
      </c>
      <c r="AH2367">
        <f t="shared" si="396"/>
        <v>0</v>
      </c>
      <c r="AI2367">
        <f t="shared" si="397"/>
        <v>1</v>
      </c>
      <c r="AJ2367" t="str">
        <f t="shared" si="398"/>
        <v/>
      </c>
      <c r="AK2367">
        <v>1</v>
      </c>
      <c r="AL2367" s="8">
        <f t="shared" si="399"/>
        <v>5</v>
      </c>
      <c r="AM2367" s="8">
        <f t="shared" si="400"/>
        <v>0.2</v>
      </c>
      <c r="AN2367" s="8">
        <f t="shared" si="401"/>
        <v>76.283333333333331</v>
      </c>
      <c r="AO2367" s="8">
        <f>Table1[[#This Row],[L1 Worked Time]]+Table1[[#This Row],[Idle Time]]+Table1[[#This Row],[L1 Pend Time]]</f>
        <v>81.483333333333334</v>
      </c>
      <c r="AP2367" s="1" t="str">
        <f t="shared" si="402"/>
        <v>Sun</v>
      </c>
      <c r="AQ2367" s="6">
        <f>INT(Table1[[#This Row],[Create Date]])</f>
        <v>45081</v>
      </c>
      <c r="AR2367" s="2">
        <f t="shared" si="403"/>
        <v>45081</v>
      </c>
      <c r="AS2367" s="1" t="str">
        <f t="shared" si="404"/>
        <v>08:50:06</v>
      </c>
      <c r="AT2367" s="1" t="str">
        <f t="shared" si="405"/>
        <v>Week-1</v>
      </c>
      <c r="AU2367" s="3">
        <f t="shared" si="406"/>
        <v>0.33333333333333331</v>
      </c>
      <c r="AW2367">
        <v>0.2</v>
      </c>
      <c r="AX2367">
        <v>5</v>
      </c>
      <c r="AY2367">
        <v>76.283333333333331</v>
      </c>
    </row>
    <row r="2368" spans="1:51" x14ac:dyDescent="0.25">
      <c r="A2368">
        <v>10531</v>
      </c>
      <c r="B2368" t="s">
        <v>117</v>
      </c>
      <c r="C2368" t="s">
        <v>100</v>
      </c>
      <c r="D2368" t="s">
        <v>43</v>
      </c>
      <c r="E2368" t="s">
        <v>110</v>
      </c>
      <c r="F2368" t="s">
        <v>2668</v>
      </c>
      <c r="G2368" t="s">
        <v>77</v>
      </c>
      <c r="H2368" t="s">
        <v>47</v>
      </c>
      <c r="I2368" t="s">
        <v>63</v>
      </c>
      <c r="J2368" t="s">
        <v>112</v>
      </c>
      <c r="K2368" t="s">
        <v>113</v>
      </c>
      <c r="L2368" t="s">
        <v>50</v>
      </c>
      <c r="M2368" t="s">
        <v>122</v>
      </c>
      <c r="N2368">
        <v>86</v>
      </c>
      <c r="O2368" t="s">
        <v>48</v>
      </c>
      <c r="P2368" t="s">
        <v>52</v>
      </c>
      <c r="T2368" t="s">
        <v>105</v>
      </c>
      <c r="V2368" t="s">
        <v>48</v>
      </c>
      <c r="W2368" t="s">
        <v>54</v>
      </c>
      <c r="X2368" t="s">
        <v>55</v>
      </c>
      <c r="Y2368" t="s">
        <v>54</v>
      </c>
      <c r="Z2368" t="s">
        <v>2669</v>
      </c>
      <c r="AA2368" t="s">
        <v>54</v>
      </c>
      <c r="AB2368" t="s">
        <v>57</v>
      </c>
      <c r="AC2368" t="s">
        <v>57</v>
      </c>
      <c r="AH2368">
        <f t="shared" si="396"/>
        <v>0</v>
      </c>
      <c r="AI2368">
        <f t="shared" si="397"/>
        <v>0</v>
      </c>
      <c r="AJ2368">
        <f t="shared" si="398"/>
        <v>1</v>
      </c>
      <c r="AK2368">
        <v>1</v>
      </c>
      <c r="AL2368" s="8">
        <f t="shared" si="399"/>
        <v>86</v>
      </c>
      <c r="AM2368" s="8">
        <f t="shared" si="400"/>
        <v>0.15000000000000002</v>
      </c>
      <c r="AN2368" s="8">
        <f t="shared" si="401"/>
        <v>1.6666666666666666E-2</v>
      </c>
      <c r="AO2368" s="8">
        <f>Table1[[#This Row],[L1 Worked Time]]+Table1[[#This Row],[Idle Time]]+Table1[[#This Row],[L1 Pend Time]]</f>
        <v>86.166666666666671</v>
      </c>
      <c r="AP2368" s="1" t="str">
        <f t="shared" si="402"/>
        <v>Sun</v>
      </c>
      <c r="AQ2368" s="6">
        <f>INT(Table1[[#This Row],[Create Date]])</f>
        <v>45081</v>
      </c>
      <c r="AR2368" s="2">
        <f t="shared" si="403"/>
        <v>45081</v>
      </c>
      <c r="AS2368" s="1" t="str">
        <f t="shared" si="404"/>
        <v>03:10:04</v>
      </c>
      <c r="AT2368" s="1" t="str">
        <f t="shared" si="405"/>
        <v>Week-1</v>
      </c>
      <c r="AU2368" s="3">
        <f t="shared" si="406"/>
        <v>0.125</v>
      </c>
      <c r="AW2368">
        <v>0.15000000000000002</v>
      </c>
      <c r="AX2368">
        <v>86</v>
      </c>
      <c r="AY2368">
        <v>1.6666666666666666E-2</v>
      </c>
    </row>
    <row r="2369" spans="1:51" x14ac:dyDescent="0.25">
      <c r="A2369">
        <v>10542</v>
      </c>
      <c r="B2369" t="s">
        <v>117</v>
      </c>
      <c r="C2369" t="s">
        <v>60</v>
      </c>
      <c r="D2369" t="s">
        <v>43</v>
      </c>
      <c r="E2369" t="s">
        <v>2634</v>
      </c>
      <c r="F2369" t="s">
        <v>2635</v>
      </c>
      <c r="G2369" t="s">
        <v>46</v>
      </c>
      <c r="H2369" t="s">
        <v>72</v>
      </c>
      <c r="I2369" t="s">
        <v>72</v>
      </c>
      <c r="J2369" t="s">
        <v>379</v>
      </c>
      <c r="K2369" t="s">
        <v>121</v>
      </c>
      <c r="L2369" t="s">
        <v>50</v>
      </c>
      <c r="M2369" t="s">
        <v>122</v>
      </c>
      <c r="N2369">
        <v>44</v>
      </c>
      <c r="O2369" t="s">
        <v>48</v>
      </c>
      <c r="P2369" t="s">
        <v>123</v>
      </c>
      <c r="R2369" t="s">
        <v>124</v>
      </c>
      <c r="V2369" t="s">
        <v>48</v>
      </c>
      <c r="W2369" t="s">
        <v>54</v>
      </c>
      <c r="X2369" t="s">
        <v>142</v>
      </c>
      <c r="Y2369" t="s">
        <v>54</v>
      </c>
      <c r="Z2369" t="s">
        <v>2636</v>
      </c>
      <c r="AA2369" t="s">
        <v>54</v>
      </c>
      <c r="AB2369" t="s">
        <v>57</v>
      </c>
      <c r="AC2369" t="s">
        <v>2637</v>
      </c>
      <c r="AH2369">
        <f t="shared" si="396"/>
        <v>0</v>
      </c>
      <c r="AI2369">
        <f t="shared" si="397"/>
        <v>1</v>
      </c>
      <c r="AJ2369" t="str">
        <f t="shared" si="398"/>
        <v/>
      </c>
      <c r="AK2369">
        <v>1</v>
      </c>
      <c r="AL2369" s="8">
        <f t="shared" si="399"/>
        <v>44</v>
      </c>
      <c r="AM2369" s="8">
        <f t="shared" si="400"/>
        <v>0.1</v>
      </c>
      <c r="AN2369" s="8">
        <f t="shared" si="401"/>
        <v>3.2</v>
      </c>
      <c r="AO2369" s="8">
        <f>Table1[[#This Row],[L1 Worked Time]]+Table1[[#This Row],[Idle Time]]+Table1[[#This Row],[L1 Pend Time]]</f>
        <v>47.300000000000004</v>
      </c>
      <c r="AP2369" s="1" t="str">
        <f t="shared" si="402"/>
        <v>Mon</v>
      </c>
      <c r="AQ2369" s="6">
        <f>INT(Table1[[#This Row],[Create Date]])</f>
        <v>45082</v>
      </c>
      <c r="AR2369" s="2">
        <f t="shared" si="403"/>
        <v>45082</v>
      </c>
      <c r="AS2369" s="1" t="str">
        <f t="shared" si="404"/>
        <v>23:10:03</v>
      </c>
      <c r="AT2369" s="1" t="str">
        <f t="shared" si="405"/>
        <v>Week-2</v>
      </c>
      <c r="AU2369" s="3">
        <f t="shared" si="406"/>
        <v>0.95833333333333326</v>
      </c>
      <c r="AW2369">
        <v>0.1</v>
      </c>
      <c r="AX2369">
        <v>44</v>
      </c>
      <c r="AY2369">
        <v>3.2</v>
      </c>
    </row>
    <row r="2370" spans="1:51" x14ac:dyDescent="0.25">
      <c r="A2370">
        <v>10541</v>
      </c>
      <c r="B2370" t="s">
        <v>117</v>
      </c>
      <c r="C2370" t="s">
        <v>60</v>
      </c>
      <c r="D2370" t="s">
        <v>43</v>
      </c>
      <c r="E2370" t="s">
        <v>312</v>
      </c>
      <c r="F2370" t="s">
        <v>2638</v>
      </c>
      <c r="G2370" t="s">
        <v>46</v>
      </c>
      <c r="H2370" t="s">
        <v>72</v>
      </c>
      <c r="I2370" t="s">
        <v>72</v>
      </c>
      <c r="J2370" t="s">
        <v>112</v>
      </c>
      <c r="K2370" t="s">
        <v>121</v>
      </c>
      <c r="L2370" t="s">
        <v>50</v>
      </c>
      <c r="M2370" t="s">
        <v>122</v>
      </c>
      <c r="N2370">
        <v>58</v>
      </c>
      <c r="O2370" t="s">
        <v>48</v>
      </c>
      <c r="P2370" t="s">
        <v>123</v>
      </c>
      <c r="R2370" t="s">
        <v>124</v>
      </c>
      <c r="V2370" t="s">
        <v>48</v>
      </c>
      <c r="W2370" t="s">
        <v>54</v>
      </c>
      <c r="X2370" t="s">
        <v>125</v>
      </c>
      <c r="Y2370" t="s">
        <v>54</v>
      </c>
      <c r="Z2370" t="s">
        <v>2639</v>
      </c>
      <c r="AA2370" t="s">
        <v>54</v>
      </c>
      <c r="AB2370" t="s">
        <v>57</v>
      </c>
      <c r="AC2370" t="s">
        <v>2640</v>
      </c>
      <c r="AH2370">
        <f t="shared" ref="AH2370:AH2433" si="407">IFERROR(SEARCH("MSSP",J2370,1),0)</f>
        <v>0</v>
      </c>
      <c r="AI2370">
        <f t="shared" ref="AI2370:AI2433" si="408">IF(OR(H2370="",I2370=""),"",IF(H2370=I2370,1,0))</f>
        <v>1</v>
      </c>
      <c r="AJ2370" t="str">
        <f t="shared" ref="AJ2370:AJ2433" si="409">IF(OR(H2370="",I2370=""),"",IF(H2370&lt;&gt;I2370,1,""))</f>
        <v/>
      </c>
      <c r="AK2370">
        <v>1</v>
      </c>
      <c r="AL2370" s="8">
        <f t="shared" ref="AL2370:AL2433" si="410">(N2370/1440)*1440</f>
        <v>58.000000000000007</v>
      </c>
      <c r="AM2370" s="8">
        <f t="shared" ref="AM2370:AM2433" si="411">((N2370/1440)-(N2370/1440)+MID(X2370,18,8))*1440</f>
        <v>0.23333333333333334</v>
      </c>
      <c r="AN2370" s="8">
        <f t="shared" ref="AN2370:AN2433" si="412">(((N2370/1440)-(N2370/1440))+MID(AC2370,18,8))*1440</f>
        <v>21.633333333333333</v>
      </c>
      <c r="AO2370" s="8">
        <f>Table1[[#This Row],[L1 Worked Time]]+Table1[[#This Row],[Idle Time]]+Table1[[#This Row],[L1 Pend Time]]</f>
        <v>79.866666666666674</v>
      </c>
      <c r="AP2370" s="1" t="str">
        <f t="shared" ref="AP2370:AP2433" si="413">TEXT(AR2370,"DDD")</f>
        <v>Mon</v>
      </c>
      <c r="AQ2370" s="6">
        <f>INT(Table1[[#This Row],[Create Date]])</f>
        <v>45082</v>
      </c>
      <c r="AR2370" s="2">
        <f t="shared" ref="AR2370:AR2433" si="414">IF(F2370="","",INT(MID(F2370,6,2)&amp;"-"&amp;MID(F2370,9,3)&amp;"-"&amp;MID(F2370,15,2)))</f>
        <v>45082</v>
      </c>
      <c r="AS2370" s="1" t="str">
        <f t="shared" ref="AS2370:AS2433" si="415">IF(F2370="","",MID(F2370,18,8))</f>
        <v>17:40:03</v>
      </c>
      <c r="AT2370" s="1" t="str">
        <f t="shared" ref="AT2370:AT2433" si="416">"Week"&amp;"-"&amp;(WEEKNUM(AR2370,2)-WEEKNUM(DATE(YEAR(AR2370),MONTH(AR2370),1),2)+1)</f>
        <v>Week-2</v>
      </c>
      <c r="AU2370" s="3">
        <f t="shared" ref="AU2370:AU2433" si="417">FLOOR(AS2370,1/24)</f>
        <v>0.70833333333333326</v>
      </c>
      <c r="AW2370">
        <v>0.23333333333333334</v>
      </c>
      <c r="AX2370">
        <v>58.000000000000007</v>
      </c>
      <c r="AY2370">
        <v>21.633333333333333</v>
      </c>
    </row>
    <row r="2371" spans="1:51" x14ac:dyDescent="0.25">
      <c r="A2371">
        <v>10540</v>
      </c>
      <c r="B2371" t="s">
        <v>59</v>
      </c>
      <c r="C2371" t="s">
        <v>60</v>
      </c>
      <c r="D2371" t="s">
        <v>43</v>
      </c>
      <c r="E2371" t="s">
        <v>2641</v>
      </c>
      <c r="F2371" t="s">
        <v>2642</v>
      </c>
      <c r="G2371" t="s">
        <v>77</v>
      </c>
      <c r="H2371" t="s">
        <v>63</v>
      </c>
      <c r="I2371" t="s">
        <v>63</v>
      </c>
      <c r="J2371" t="s">
        <v>48</v>
      </c>
      <c r="L2371" t="s">
        <v>50</v>
      </c>
      <c r="M2371" t="s">
        <v>65</v>
      </c>
      <c r="N2371">
        <v>71</v>
      </c>
      <c r="O2371" t="s">
        <v>48</v>
      </c>
      <c r="P2371" t="s">
        <v>66</v>
      </c>
      <c r="Q2371" t="s">
        <v>67</v>
      </c>
      <c r="V2371" t="s">
        <v>48</v>
      </c>
      <c r="W2371" t="s">
        <v>54</v>
      </c>
      <c r="X2371" t="s">
        <v>84</v>
      </c>
      <c r="Y2371" t="s">
        <v>54</v>
      </c>
      <c r="Z2371" t="s">
        <v>2643</v>
      </c>
      <c r="AA2371" t="s">
        <v>54</v>
      </c>
      <c r="AB2371" t="s">
        <v>57</v>
      </c>
      <c r="AC2371" t="s">
        <v>57</v>
      </c>
      <c r="AH2371">
        <f t="shared" si="407"/>
        <v>0</v>
      </c>
      <c r="AI2371">
        <f t="shared" si="408"/>
        <v>1</v>
      </c>
      <c r="AJ2371" t="str">
        <f t="shared" si="409"/>
        <v/>
      </c>
      <c r="AK2371">
        <v>1</v>
      </c>
      <c r="AL2371" s="8">
        <f t="shared" si="410"/>
        <v>71</v>
      </c>
      <c r="AM2371" s="8">
        <f t="shared" si="411"/>
        <v>0.18333333333333332</v>
      </c>
      <c r="AN2371" s="8">
        <f t="shared" si="412"/>
        <v>1.6666666666666666E-2</v>
      </c>
      <c r="AO2371" s="8">
        <f>Table1[[#This Row],[L1 Worked Time]]+Table1[[#This Row],[Idle Time]]+Table1[[#This Row],[L1 Pend Time]]</f>
        <v>71.2</v>
      </c>
      <c r="AP2371" s="1" t="str">
        <f t="shared" si="413"/>
        <v>Mon</v>
      </c>
      <c r="AQ2371" s="6">
        <f>INT(Table1[[#This Row],[Create Date]])</f>
        <v>45082</v>
      </c>
      <c r="AR2371" s="2">
        <f t="shared" si="414"/>
        <v>45082</v>
      </c>
      <c r="AS2371" s="1" t="str">
        <f t="shared" si="415"/>
        <v>14:50:05</v>
      </c>
      <c r="AT2371" s="1" t="str">
        <f t="shared" si="416"/>
        <v>Week-2</v>
      </c>
      <c r="AU2371" s="3">
        <f t="shared" si="417"/>
        <v>0.58333333333333326</v>
      </c>
      <c r="AW2371">
        <v>0.18333333333333332</v>
      </c>
      <c r="AX2371">
        <v>71</v>
      </c>
      <c r="AY2371">
        <v>1.6666666666666666E-2</v>
      </c>
    </row>
    <row r="2372" spans="1:51" x14ac:dyDescent="0.25">
      <c r="A2372">
        <v>10539</v>
      </c>
      <c r="B2372" t="s">
        <v>59</v>
      </c>
      <c r="C2372" t="s">
        <v>399</v>
      </c>
      <c r="D2372" t="s">
        <v>43</v>
      </c>
      <c r="E2372" t="s">
        <v>2644</v>
      </c>
      <c r="F2372" t="s">
        <v>2645</v>
      </c>
      <c r="G2372" t="s">
        <v>82</v>
      </c>
      <c r="H2372" t="s">
        <v>63</v>
      </c>
      <c r="I2372" t="s">
        <v>72</v>
      </c>
      <c r="J2372" t="s">
        <v>48</v>
      </c>
      <c r="K2372" t="s">
        <v>1844</v>
      </c>
      <c r="L2372" t="s">
        <v>50</v>
      </c>
      <c r="M2372" t="s">
        <v>122</v>
      </c>
      <c r="N2372">
        <v>285</v>
      </c>
      <c r="O2372" t="s">
        <v>48</v>
      </c>
      <c r="P2372" t="s">
        <v>52</v>
      </c>
      <c r="T2372" t="s">
        <v>105</v>
      </c>
      <c r="V2372" t="s">
        <v>48</v>
      </c>
      <c r="W2372" t="s">
        <v>54</v>
      </c>
      <c r="X2372" t="s">
        <v>1543</v>
      </c>
      <c r="Y2372" t="s">
        <v>54</v>
      </c>
      <c r="Z2372" t="s">
        <v>2646</v>
      </c>
      <c r="AA2372" t="s">
        <v>54</v>
      </c>
      <c r="AB2372" t="s">
        <v>57</v>
      </c>
      <c r="AC2372" t="s">
        <v>2647</v>
      </c>
      <c r="AH2372">
        <f t="shared" si="407"/>
        <v>0</v>
      </c>
      <c r="AI2372">
        <f t="shared" si="408"/>
        <v>0</v>
      </c>
      <c r="AJ2372">
        <f t="shared" si="409"/>
        <v>1</v>
      </c>
      <c r="AK2372">
        <v>1</v>
      </c>
      <c r="AL2372" s="8">
        <f t="shared" si="410"/>
        <v>285</v>
      </c>
      <c r="AM2372" s="8">
        <f t="shared" si="411"/>
        <v>2.35</v>
      </c>
      <c r="AN2372" s="8">
        <f t="shared" si="412"/>
        <v>56.25</v>
      </c>
      <c r="AO2372" s="8">
        <f>Table1[[#This Row],[L1 Worked Time]]+Table1[[#This Row],[Idle Time]]+Table1[[#This Row],[L1 Pend Time]]</f>
        <v>343.6</v>
      </c>
      <c r="AP2372" s="1" t="str">
        <f t="shared" si="413"/>
        <v>Mon</v>
      </c>
      <c r="AQ2372" s="6">
        <f>INT(Table1[[#This Row],[Create Date]])</f>
        <v>45082</v>
      </c>
      <c r="AR2372" s="2">
        <f t="shared" si="414"/>
        <v>45082</v>
      </c>
      <c r="AS2372" s="1" t="str">
        <f t="shared" si="415"/>
        <v>14:20:03</v>
      </c>
      <c r="AT2372" s="1" t="str">
        <f t="shared" si="416"/>
        <v>Week-2</v>
      </c>
      <c r="AU2372" s="3">
        <f t="shared" si="417"/>
        <v>0.58333333333333326</v>
      </c>
      <c r="AW2372">
        <v>2.35</v>
      </c>
      <c r="AX2372">
        <v>285</v>
      </c>
      <c r="AY2372">
        <v>56.25</v>
      </c>
    </row>
    <row r="2373" spans="1:51" x14ac:dyDescent="0.25">
      <c r="A2373">
        <v>10538</v>
      </c>
      <c r="B2373" t="s">
        <v>117</v>
      </c>
      <c r="C2373" t="s">
        <v>42</v>
      </c>
      <c r="D2373" t="s">
        <v>43</v>
      </c>
      <c r="E2373" t="s">
        <v>2564</v>
      </c>
      <c r="F2373" t="s">
        <v>2648</v>
      </c>
      <c r="G2373" t="s">
        <v>2631</v>
      </c>
      <c r="H2373" t="s">
        <v>72</v>
      </c>
      <c r="I2373" t="s">
        <v>72</v>
      </c>
      <c r="J2373" t="s">
        <v>112</v>
      </c>
      <c r="K2373" t="s">
        <v>2566</v>
      </c>
      <c r="L2373" t="s">
        <v>50</v>
      </c>
      <c r="M2373" t="s">
        <v>51</v>
      </c>
      <c r="N2373">
        <v>70</v>
      </c>
      <c r="O2373" t="s">
        <v>48</v>
      </c>
      <c r="P2373" t="s">
        <v>52</v>
      </c>
      <c r="T2373" t="s">
        <v>53</v>
      </c>
      <c r="V2373" t="s">
        <v>48</v>
      </c>
      <c r="W2373" t="s">
        <v>54</v>
      </c>
      <c r="X2373" t="s">
        <v>142</v>
      </c>
      <c r="Y2373" t="s">
        <v>54</v>
      </c>
      <c r="Z2373" t="s">
        <v>2649</v>
      </c>
      <c r="AA2373" t="s">
        <v>54</v>
      </c>
      <c r="AB2373" t="s">
        <v>57</v>
      </c>
      <c r="AC2373" t="s">
        <v>2650</v>
      </c>
      <c r="AH2373">
        <f t="shared" si="407"/>
        <v>0</v>
      </c>
      <c r="AI2373">
        <f t="shared" si="408"/>
        <v>1</v>
      </c>
      <c r="AJ2373" t="str">
        <f t="shared" si="409"/>
        <v/>
      </c>
      <c r="AK2373">
        <v>1</v>
      </c>
      <c r="AL2373" s="8">
        <f t="shared" si="410"/>
        <v>70</v>
      </c>
      <c r="AM2373" s="8">
        <f t="shared" si="411"/>
        <v>0.1</v>
      </c>
      <c r="AN2373" s="8">
        <f t="shared" si="412"/>
        <v>1.9166666666666665</v>
      </c>
      <c r="AO2373" s="8">
        <f>Table1[[#This Row],[L1 Worked Time]]+Table1[[#This Row],[Idle Time]]+Table1[[#This Row],[L1 Pend Time]]</f>
        <v>72.016666666666666</v>
      </c>
      <c r="AP2373" s="1" t="str">
        <f t="shared" si="413"/>
        <v>Mon</v>
      </c>
      <c r="AQ2373" s="6">
        <f>INT(Table1[[#This Row],[Create Date]])</f>
        <v>45082</v>
      </c>
      <c r="AR2373" s="2">
        <f t="shared" si="414"/>
        <v>45082</v>
      </c>
      <c r="AS2373" s="1" t="str">
        <f t="shared" si="415"/>
        <v>12:50:05</v>
      </c>
      <c r="AT2373" s="1" t="str">
        <f t="shared" si="416"/>
        <v>Week-2</v>
      </c>
      <c r="AU2373" s="3">
        <f t="shared" si="417"/>
        <v>0.5</v>
      </c>
      <c r="AW2373">
        <v>0.1</v>
      </c>
      <c r="AX2373">
        <v>70</v>
      </c>
      <c r="AY2373">
        <v>1.9166666666666665</v>
      </c>
    </row>
    <row r="2374" spans="1:51" x14ac:dyDescent="0.25">
      <c r="A2374">
        <v>10537</v>
      </c>
      <c r="B2374" t="s">
        <v>117</v>
      </c>
      <c r="C2374" t="s">
        <v>42</v>
      </c>
      <c r="D2374" t="s">
        <v>43</v>
      </c>
      <c r="E2374" t="s">
        <v>2232</v>
      </c>
      <c r="F2374" t="s">
        <v>2651</v>
      </c>
      <c r="G2374" t="s">
        <v>77</v>
      </c>
      <c r="H2374" t="s">
        <v>63</v>
      </c>
      <c r="I2374" t="s">
        <v>63</v>
      </c>
      <c r="J2374" t="s">
        <v>112</v>
      </c>
      <c r="K2374" t="s">
        <v>2234</v>
      </c>
      <c r="L2374" t="s">
        <v>50</v>
      </c>
      <c r="M2374" t="s">
        <v>122</v>
      </c>
      <c r="N2374">
        <v>39</v>
      </c>
      <c r="O2374" t="s">
        <v>48</v>
      </c>
      <c r="P2374" t="s">
        <v>52</v>
      </c>
      <c r="T2374" t="s">
        <v>105</v>
      </c>
      <c r="V2374" t="s">
        <v>48</v>
      </c>
      <c r="W2374" t="s">
        <v>54</v>
      </c>
      <c r="X2374" t="s">
        <v>142</v>
      </c>
      <c r="Y2374" t="s">
        <v>54</v>
      </c>
      <c r="Z2374" t="s">
        <v>2652</v>
      </c>
      <c r="AA2374" t="s">
        <v>54</v>
      </c>
      <c r="AB2374" t="s">
        <v>57</v>
      </c>
      <c r="AC2374" t="s">
        <v>57</v>
      </c>
      <c r="AH2374">
        <f t="shared" si="407"/>
        <v>0</v>
      </c>
      <c r="AI2374">
        <f t="shared" si="408"/>
        <v>1</v>
      </c>
      <c r="AJ2374" t="str">
        <f t="shared" si="409"/>
        <v/>
      </c>
      <c r="AK2374">
        <v>1</v>
      </c>
      <c r="AL2374" s="8">
        <f t="shared" si="410"/>
        <v>39</v>
      </c>
      <c r="AM2374" s="8">
        <f t="shared" si="411"/>
        <v>0.1</v>
      </c>
      <c r="AN2374" s="8">
        <f t="shared" si="412"/>
        <v>1.6666666666666666E-2</v>
      </c>
      <c r="AO2374" s="8">
        <f>Table1[[#This Row],[L1 Worked Time]]+Table1[[#This Row],[Idle Time]]+Table1[[#This Row],[L1 Pend Time]]</f>
        <v>39.116666666666667</v>
      </c>
      <c r="AP2374" s="1" t="str">
        <f t="shared" si="413"/>
        <v>Mon</v>
      </c>
      <c r="AQ2374" s="6">
        <f>INT(Table1[[#This Row],[Create Date]])</f>
        <v>45082</v>
      </c>
      <c r="AR2374" s="2">
        <f t="shared" si="414"/>
        <v>45082</v>
      </c>
      <c r="AS2374" s="1" t="str">
        <f t="shared" si="415"/>
        <v>12:50:04</v>
      </c>
      <c r="AT2374" s="1" t="str">
        <f t="shared" si="416"/>
        <v>Week-2</v>
      </c>
      <c r="AU2374" s="3">
        <f t="shared" si="417"/>
        <v>0.5</v>
      </c>
      <c r="AW2374">
        <v>0.1</v>
      </c>
      <c r="AX2374">
        <v>39</v>
      </c>
      <c r="AY2374">
        <v>1.6666666666666666E-2</v>
      </c>
    </row>
    <row r="2375" spans="1:51" x14ac:dyDescent="0.25">
      <c r="A2375">
        <v>10536</v>
      </c>
      <c r="B2375" t="s">
        <v>41</v>
      </c>
      <c r="C2375" t="s">
        <v>60</v>
      </c>
      <c r="D2375" t="s">
        <v>43</v>
      </c>
      <c r="E2375" t="s">
        <v>150</v>
      </c>
      <c r="F2375" t="s">
        <v>2653</v>
      </c>
      <c r="G2375" t="s">
        <v>82</v>
      </c>
      <c r="H2375" t="s">
        <v>63</v>
      </c>
      <c r="I2375" t="s">
        <v>63</v>
      </c>
      <c r="J2375" t="s">
        <v>112</v>
      </c>
      <c r="K2375" t="s">
        <v>2614</v>
      </c>
      <c r="L2375" t="s">
        <v>50</v>
      </c>
      <c r="M2375" t="s">
        <v>65</v>
      </c>
      <c r="N2375">
        <v>112</v>
      </c>
      <c r="O2375" t="s">
        <v>48</v>
      </c>
      <c r="P2375" t="s">
        <v>66</v>
      </c>
      <c r="Q2375" t="s">
        <v>67</v>
      </c>
      <c r="V2375" t="s">
        <v>48</v>
      </c>
      <c r="W2375" t="s">
        <v>54</v>
      </c>
      <c r="X2375" t="s">
        <v>55</v>
      </c>
      <c r="Y2375" t="s">
        <v>54</v>
      </c>
      <c r="Z2375" t="s">
        <v>2654</v>
      </c>
      <c r="AA2375" t="s">
        <v>54</v>
      </c>
      <c r="AB2375" t="s">
        <v>57</v>
      </c>
      <c r="AC2375" t="s">
        <v>57</v>
      </c>
      <c r="AH2375">
        <f t="shared" si="407"/>
        <v>0</v>
      </c>
      <c r="AI2375">
        <f t="shared" si="408"/>
        <v>1</v>
      </c>
      <c r="AJ2375" t="str">
        <f t="shared" si="409"/>
        <v/>
      </c>
      <c r="AK2375">
        <v>1</v>
      </c>
      <c r="AL2375" s="8">
        <f t="shared" si="410"/>
        <v>112</v>
      </c>
      <c r="AM2375" s="8">
        <f t="shared" si="411"/>
        <v>0.15000000000000002</v>
      </c>
      <c r="AN2375" s="8">
        <f t="shared" si="412"/>
        <v>1.6666666666666666E-2</v>
      </c>
      <c r="AO2375" s="8">
        <f>Table1[[#This Row],[L1 Worked Time]]+Table1[[#This Row],[Idle Time]]+Table1[[#This Row],[L1 Pend Time]]</f>
        <v>112.16666666666667</v>
      </c>
      <c r="AP2375" s="1" t="str">
        <f t="shared" si="413"/>
        <v>Mon</v>
      </c>
      <c r="AQ2375" s="6">
        <f>INT(Table1[[#This Row],[Create Date]])</f>
        <v>45082</v>
      </c>
      <c r="AR2375" s="2">
        <f t="shared" si="414"/>
        <v>45082</v>
      </c>
      <c r="AS2375" s="1" t="str">
        <f t="shared" si="415"/>
        <v>11:00:04</v>
      </c>
      <c r="AT2375" s="1" t="str">
        <f t="shared" si="416"/>
        <v>Week-2</v>
      </c>
      <c r="AU2375" s="3">
        <f t="shared" si="417"/>
        <v>0.45833333333333331</v>
      </c>
      <c r="AW2375">
        <v>0.15000000000000002</v>
      </c>
      <c r="AX2375">
        <v>112</v>
      </c>
      <c r="AY2375">
        <v>1.6666666666666666E-2</v>
      </c>
    </row>
    <row r="2376" spans="1:51" x14ac:dyDescent="0.25">
      <c r="A2376">
        <v>10535</v>
      </c>
      <c r="B2376" t="s">
        <v>371</v>
      </c>
      <c r="C2376" t="s">
        <v>42</v>
      </c>
      <c r="D2376" t="s">
        <v>43</v>
      </c>
      <c r="E2376" t="s">
        <v>2655</v>
      </c>
      <c r="F2376" t="s">
        <v>2656</v>
      </c>
      <c r="G2376" t="s">
        <v>2165</v>
      </c>
      <c r="H2376" t="s">
        <v>47</v>
      </c>
      <c r="I2376" t="s">
        <v>63</v>
      </c>
      <c r="J2376" t="s">
        <v>48</v>
      </c>
      <c r="K2376" t="s">
        <v>2657</v>
      </c>
      <c r="L2376" t="s">
        <v>50</v>
      </c>
      <c r="M2376" t="s">
        <v>51</v>
      </c>
      <c r="N2376">
        <v>64</v>
      </c>
      <c r="O2376" t="s">
        <v>48</v>
      </c>
      <c r="P2376" t="s">
        <v>52</v>
      </c>
      <c r="T2376" t="s">
        <v>105</v>
      </c>
      <c r="V2376" t="s">
        <v>48</v>
      </c>
      <c r="W2376" t="s">
        <v>54</v>
      </c>
      <c r="X2376" t="s">
        <v>142</v>
      </c>
      <c r="Y2376" t="s">
        <v>54</v>
      </c>
      <c r="Z2376" t="s">
        <v>2658</v>
      </c>
      <c r="AA2376" t="s">
        <v>54</v>
      </c>
      <c r="AB2376" t="s">
        <v>57</v>
      </c>
      <c r="AC2376" t="s">
        <v>2659</v>
      </c>
      <c r="AH2376">
        <f t="shared" si="407"/>
        <v>0</v>
      </c>
      <c r="AI2376">
        <f t="shared" si="408"/>
        <v>0</v>
      </c>
      <c r="AJ2376">
        <f t="shared" si="409"/>
        <v>1</v>
      </c>
      <c r="AK2376">
        <v>1</v>
      </c>
      <c r="AL2376" s="8">
        <f t="shared" si="410"/>
        <v>64</v>
      </c>
      <c r="AM2376" s="8">
        <f t="shared" si="411"/>
        <v>0.1</v>
      </c>
      <c r="AN2376" s="8">
        <f t="shared" si="412"/>
        <v>55.133333333333333</v>
      </c>
      <c r="AO2376" s="8">
        <f>Table1[[#This Row],[L1 Worked Time]]+Table1[[#This Row],[Idle Time]]+Table1[[#This Row],[L1 Pend Time]]</f>
        <v>119.23333333333332</v>
      </c>
      <c r="AP2376" s="1" t="str">
        <f t="shared" si="413"/>
        <v>Mon</v>
      </c>
      <c r="AQ2376" s="6">
        <f>INT(Table1[[#This Row],[Create Date]])</f>
        <v>45082</v>
      </c>
      <c r="AR2376" s="2">
        <f t="shared" si="414"/>
        <v>45082</v>
      </c>
      <c r="AS2376" s="1" t="str">
        <f t="shared" si="415"/>
        <v>07:40:04</v>
      </c>
      <c r="AT2376" s="1" t="str">
        <f t="shared" si="416"/>
        <v>Week-2</v>
      </c>
      <c r="AU2376" s="3">
        <f t="shared" si="417"/>
        <v>0.29166666666666663</v>
      </c>
      <c r="AW2376">
        <v>0.1</v>
      </c>
      <c r="AX2376">
        <v>64</v>
      </c>
      <c r="AY2376">
        <v>55.133333333333333</v>
      </c>
    </row>
    <row r="2377" spans="1:51" x14ac:dyDescent="0.25">
      <c r="A2377">
        <v>10534</v>
      </c>
      <c r="B2377" t="s">
        <v>41</v>
      </c>
      <c r="C2377" t="s">
        <v>60</v>
      </c>
      <c r="D2377" t="s">
        <v>43</v>
      </c>
      <c r="E2377" t="s">
        <v>110</v>
      </c>
      <c r="F2377" t="s">
        <v>2660</v>
      </c>
      <c r="G2377" t="s">
        <v>120</v>
      </c>
      <c r="H2377" t="s">
        <v>63</v>
      </c>
      <c r="I2377" t="s">
        <v>63</v>
      </c>
      <c r="J2377" t="s">
        <v>112</v>
      </c>
      <c r="K2377" t="s">
        <v>141</v>
      </c>
      <c r="L2377" t="s">
        <v>50</v>
      </c>
      <c r="M2377" t="s">
        <v>114</v>
      </c>
      <c r="N2377">
        <v>33</v>
      </c>
      <c r="O2377" t="s">
        <v>48</v>
      </c>
      <c r="P2377" t="s">
        <v>52</v>
      </c>
      <c r="T2377" t="s">
        <v>105</v>
      </c>
      <c r="V2377" t="s">
        <v>48</v>
      </c>
      <c r="W2377" t="s">
        <v>54</v>
      </c>
      <c r="X2377" t="s">
        <v>148</v>
      </c>
      <c r="Y2377" t="s">
        <v>54</v>
      </c>
      <c r="Z2377" t="s">
        <v>2661</v>
      </c>
      <c r="AA2377" t="s">
        <v>54</v>
      </c>
      <c r="AB2377" t="s">
        <v>57</v>
      </c>
      <c r="AC2377" t="s">
        <v>2662</v>
      </c>
      <c r="AH2377">
        <f t="shared" si="407"/>
        <v>0</v>
      </c>
      <c r="AI2377">
        <f t="shared" si="408"/>
        <v>1</v>
      </c>
      <c r="AJ2377" t="str">
        <f t="shared" si="409"/>
        <v/>
      </c>
      <c r="AK2377">
        <v>1</v>
      </c>
      <c r="AL2377" s="8">
        <f t="shared" si="410"/>
        <v>33</v>
      </c>
      <c r="AM2377" s="8">
        <f t="shared" si="411"/>
        <v>0.11666666666666667</v>
      </c>
      <c r="AN2377" s="8">
        <f t="shared" si="412"/>
        <v>188.61666666666665</v>
      </c>
      <c r="AO2377" s="8">
        <f>Table1[[#This Row],[L1 Worked Time]]+Table1[[#This Row],[Idle Time]]+Table1[[#This Row],[L1 Pend Time]]</f>
        <v>221.73333333333332</v>
      </c>
      <c r="AP2377" s="1" t="str">
        <f t="shared" si="413"/>
        <v>Mon</v>
      </c>
      <c r="AQ2377" s="6">
        <f>INT(Table1[[#This Row],[Create Date]])</f>
        <v>45082</v>
      </c>
      <c r="AR2377" s="2">
        <f t="shared" si="414"/>
        <v>45082</v>
      </c>
      <c r="AS2377" s="1" t="str">
        <f t="shared" si="415"/>
        <v>02:20:03</v>
      </c>
      <c r="AT2377" s="1" t="str">
        <f t="shared" si="416"/>
        <v>Week-2</v>
      </c>
      <c r="AU2377" s="3">
        <f t="shared" si="417"/>
        <v>8.3333333333333329E-2</v>
      </c>
      <c r="AW2377">
        <v>0.11666666666666667</v>
      </c>
      <c r="AX2377">
        <v>33</v>
      </c>
      <c r="AY2377">
        <v>188.61666666666665</v>
      </c>
    </row>
    <row r="2378" spans="1:51" x14ac:dyDescent="0.25">
      <c r="A2378">
        <v>10551</v>
      </c>
      <c r="B2378" t="s">
        <v>59</v>
      </c>
      <c r="C2378" t="s">
        <v>60</v>
      </c>
      <c r="D2378" t="s">
        <v>43</v>
      </c>
      <c r="E2378" t="s">
        <v>2604</v>
      </c>
      <c r="F2378" t="s">
        <v>2605</v>
      </c>
      <c r="G2378" t="s">
        <v>82</v>
      </c>
      <c r="H2378" t="s">
        <v>72</v>
      </c>
      <c r="I2378" t="s">
        <v>72</v>
      </c>
      <c r="J2378" t="s">
        <v>64</v>
      </c>
      <c r="L2378" t="s">
        <v>50</v>
      </c>
      <c r="M2378" t="s">
        <v>65</v>
      </c>
      <c r="N2378">
        <v>35</v>
      </c>
      <c r="O2378" t="s">
        <v>48</v>
      </c>
      <c r="P2378" t="s">
        <v>66</v>
      </c>
      <c r="Q2378" t="s">
        <v>73</v>
      </c>
      <c r="V2378" t="s">
        <v>48</v>
      </c>
      <c r="W2378" t="s">
        <v>54</v>
      </c>
      <c r="X2378" t="s">
        <v>917</v>
      </c>
      <c r="Y2378" t="s">
        <v>54</v>
      </c>
      <c r="Z2378" t="s">
        <v>2606</v>
      </c>
      <c r="AA2378" t="s">
        <v>54</v>
      </c>
      <c r="AB2378" t="s">
        <v>57</v>
      </c>
      <c r="AC2378" t="s">
        <v>57</v>
      </c>
      <c r="AH2378">
        <f t="shared" si="407"/>
        <v>0</v>
      </c>
      <c r="AI2378">
        <f t="shared" si="408"/>
        <v>1</v>
      </c>
      <c r="AJ2378" t="str">
        <f t="shared" si="409"/>
        <v/>
      </c>
      <c r="AK2378">
        <v>1</v>
      </c>
      <c r="AL2378" s="8">
        <f t="shared" si="410"/>
        <v>35</v>
      </c>
      <c r="AM2378" s="8">
        <f t="shared" si="411"/>
        <v>0.43333333333333335</v>
      </c>
      <c r="AN2378" s="8">
        <f t="shared" si="412"/>
        <v>1.6666666666666666E-2</v>
      </c>
      <c r="AO2378" s="8">
        <f>Table1[[#This Row],[L1 Worked Time]]+Table1[[#This Row],[Idle Time]]+Table1[[#This Row],[L1 Pend Time]]</f>
        <v>35.449999999999996</v>
      </c>
      <c r="AP2378" s="1" t="str">
        <f t="shared" si="413"/>
        <v>Tue</v>
      </c>
      <c r="AQ2378" s="6">
        <f>INT(Table1[[#This Row],[Create Date]])</f>
        <v>45083</v>
      </c>
      <c r="AR2378" s="2">
        <f t="shared" si="414"/>
        <v>45083</v>
      </c>
      <c r="AS2378" s="1" t="str">
        <f t="shared" si="415"/>
        <v>14:30:05</v>
      </c>
      <c r="AT2378" s="1" t="str">
        <f t="shared" si="416"/>
        <v>Week-2</v>
      </c>
      <c r="AU2378" s="3">
        <f t="shared" si="417"/>
        <v>0.58333333333333326</v>
      </c>
      <c r="AW2378">
        <v>0.43333333333333335</v>
      </c>
      <c r="AX2378">
        <v>35</v>
      </c>
      <c r="AY2378">
        <v>1.6666666666666666E-2</v>
      </c>
    </row>
    <row r="2379" spans="1:51" x14ac:dyDescent="0.25">
      <c r="A2379">
        <v>10550</v>
      </c>
      <c r="B2379" t="s">
        <v>59</v>
      </c>
      <c r="C2379" t="s">
        <v>60</v>
      </c>
      <c r="D2379" t="s">
        <v>43</v>
      </c>
      <c r="E2379" t="s">
        <v>2607</v>
      </c>
      <c r="F2379" t="s">
        <v>2608</v>
      </c>
      <c r="G2379" t="s">
        <v>77</v>
      </c>
      <c r="H2379" t="s">
        <v>72</v>
      </c>
      <c r="I2379" t="s">
        <v>72</v>
      </c>
      <c r="J2379" t="s">
        <v>64</v>
      </c>
      <c r="L2379" t="s">
        <v>50</v>
      </c>
      <c r="M2379" t="s">
        <v>65</v>
      </c>
      <c r="N2379">
        <v>49</v>
      </c>
      <c r="O2379" t="s">
        <v>48</v>
      </c>
      <c r="P2379" t="s">
        <v>66</v>
      </c>
      <c r="Q2379" t="s">
        <v>73</v>
      </c>
      <c r="V2379" t="s">
        <v>48</v>
      </c>
      <c r="W2379" t="s">
        <v>54</v>
      </c>
      <c r="X2379" t="s">
        <v>359</v>
      </c>
      <c r="Y2379" t="s">
        <v>54</v>
      </c>
      <c r="Z2379" t="s">
        <v>2609</v>
      </c>
      <c r="AA2379" t="s">
        <v>54</v>
      </c>
      <c r="AB2379" t="s">
        <v>57</v>
      </c>
      <c r="AC2379" t="s">
        <v>57</v>
      </c>
      <c r="AH2379">
        <f t="shared" si="407"/>
        <v>0</v>
      </c>
      <c r="AI2379">
        <f t="shared" si="408"/>
        <v>1</v>
      </c>
      <c r="AJ2379" t="str">
        <f t="shared" si="409"/>
        <v/>
      </c>
      <c r="AK2379">
        <v>1</v>
      </c>
      <c r="AL2379" s="8">
        <f t="shared" si="410"/>
        <v>48.999999999999993</v>
      </c>
      <c r="AM2379" s="8">
        <f t="shared" si="411"/>
        <v>0.2</v>
      </c>
      <c r="AN2379" s="8">
        <f t="shared" si="412"/>
        <v>1.6666666666666666E-2</v>
      </c>
      <c r="AO2379" s="8">
        <f>Table1[[#This Row],[L1 Worked Time]]+Table1[[#This Row],[Idle Time]]+Table1[[#This Row],[L1 Pend Time]]</f>
        <v>49.216666666666661</v>
      </c>
      <c r="AP2379" s="1" t="str">
        <f t="shared" si="413"/>
        <v>Tue</v>
      </c>
      <c r="AQ2379" s="6">
        <f>INT(Table1[[#This Row],[Create Date]])</f>
        <v>45083</v>
      </c>
      <c r="AR2379" s="2">
        <f t="shared" si="414"/>
        <v>45083</v>
      </c>
      <c r="AS2379" s="1" t="str">
        <f t="shared" si="415"/>
        <v>14:20:11</v>
      </c>
      <c r="AT2379" s="1" t="str">
        <f t="shared" si="416"/>
        <v>Week-2</v>
      </c>
      <c r="AU2379" s="3">
        <f t="shared" si="417"/>
        <v>0.58333333333333326</v>
      </c>
      <c r="AW2379">
        <v>0.2</v>
      </c>
      <c r="AX2379">
        <v>48.999999999999993</v>
      </c>
      <c r="AY2379">
        <v>1.6666666666666666E-2</v>
      </c>
    </row>
    <row r="2380" spans="1:51" x14ac:dyDescent="0.25">
      <c r="A2380">
        <v>10549</v>
      </c>
      <c r="B2380" t="s">
        <v>59</v>
      </c>
      <c r="C2380" t="s">
        <v>60</v>
      </c>
      <c r="D2380" t="s">
        <v>43</v>
      </c>
      <c r="E2380" t="s">
        <v>2604</v>
      </c>
      <c r="F2380" t="s">
        <v>2610</v>
      </c>
      <c r="G2380" t="s">
        <v>2165</v>
      </c>
      <c r="H2380" t="s">
        <v>72</v>
      </c>
      <c r="I2380" t="s">
        <v>72</v>
      </c>
      <c r="J2380" t="s">
        <v>64</v>
      </c>
      <c r="L2380" t="s">
        <v>50</v>
      </c>
      <c r="M2380" t="s">
        <v>65</v>
      </c>
      <c r="N2380">
        <v>39</v>
      </c>
      <c r="O2380" t="s">
        <v>48</v>
      </c>
      <c r="P2380" t="s">
        <v>66</v>
      </c>
      <c r="Q2380" t="s">
        <v>73</v>
      </c>
      <c r="V2380" t="s">
        <v>48</v>
      </c>
      <c r="W2380" t="s">
        <v>54</v>
      </c>
      <c r="X2380" t="s">
        <v>435</v>
      </c>
      <c r="Y2380" t="s">
        <v>54</v>
      </c>
      <c r="Z2380" t="s">
        <v>2611</v>
      </c>
      <c r="AA2380" t="s">
        <v>54</v>
      </c>
      <c r="AB2380" t="s">
        <v>57</v>
      </c>
      <c r="AC2380" t="s">
        <v>2612</v>
      </c>
      <c r="AH2380">
        <f t="shared" si="407"/>
        <v>0</v>
      </c>
      <c r="AI2380">
        <f t="shared" si="408"/>
        <v>1</v>
      </c>
      <c r="AJ2380" t="str">
        <f t="shared" si="409"/>
        <v/>
      </c>
      <c r="AK2380">
        <v>1</v>
      </c>
      <c r="AL2380" s="8">
        <f t="shared" si="410"/>
        <v>39</v>
      </c>
      <c r="AM2380" s="8">
        <f t="shared" si="411"/>
        <v>0.21666666666666667</v>
      </c>
      <c r="AN2380" s="8">
        <f t="shared" si="412"/>
        <v>19.433333333333334</v>
      </c>
      <c r="AO2380" s="8">
        <f>Table1[[#This Row],[L1 Worked Time]]+Table1[[#This Row],[Idle Time]]+Table1[[#This Row],[L1 Pend Time]]</f>
        <v>58.650000000000006</v>
      </c>
      <c r="AP2380" s="1" t="str">
        <f t="shared" si="413"/>
        <v>Tue</v>
      </c>
      <c r="AQ2380" s="6">
        <f>INT(Table1[[#This Row],[Create Date]])</f>
        <v>45083</v>
      </c>
      <c r="AR2380" s="2">
        <f t="shared" si="414"/>
        <v>45083</v>
      </c>
      <c r="AS2380" s="1" t="str">
        <f t="shared" si="415"/>
        <v>14:10:05</v>
      </c>
      <c r="AT2380" s="1" t="str">
        <f t="shared" si="416"/>
        <v>Week-2</v>
      </c>
      <c r="AU2380" s="3">
        <f t="shared" si="417"/>
        <v>0.58333333333333326</v>
      </c>
      <c r="AW2380">
        <v>0.21666666666666667</v>
      </c>
      <c r="AX2380">
        <v>39</v>
      </c>
      <c r="AY2380">
        <v>19.433333333333334</v>
      </c>
    </row>
    <row r="2381" spans="1:51" x14ac:dyDescent="0.25">
      <c r="A2381">
        <v>10548</v>
      </c>
      <c r="B2381" t="s">
        <v>41</v>
      </c>
      <c r="C2381" t="s">
        <v>60</v>
      </c>
      <c r="D2381" t="s">
        <v>43</v>
      </c>
      <c r="E2381" t="s">
        <v>150</v>
      </c>
      <c r="F2381" t="s">
        <v>2613</v>
      </c>
      <c r="G2381" t="s">
        <v>82</v>
      </c>
      <c r="H2381" t="s">
        <v>72</v>
      </c>
      <c r="I2381" t="s">
        <v>72</v>
      </c>
      <c r="J2381" t="s">
        <v>112</v>
      </c>
      <c r="K2381" t="s">
        <v>2614</v>
      </c>
      <c r="L2381" t="s">
        <v>50</v>
      </c>
      <c r="M2381" t="s">
        <v>65</v>
      </c>
      <c r="N2381">
        <v>33</v>
      </c>
      <c r="O2381" t="s">
        <v>48</v>
      </c>
      <c r="P2381" t="s">
        <v>52</v>
      </c>
      <c r="T2381" t="s">
        <v>105</v>
      </c>
      <c r="V2381" t="s">
        <v>48</v>
      </c>
      <c r="W2381" t="s">
        <v>54</v>
      </c>
      <c r="X2381" t="s">
        <v>435</v>
      </c>
      <c r="Y2381" t="s">
        <v>54</v>
      </c>
      <c r="Z2381" t="s">
        <v>2615</v>
      </c>
      <c r="AA2381" t="s">
        <v>54</v>
      </c>
      <c r="AB2381" t="s">
        <v>57</v>
      </c>
      <c r="AC2381" t="s">
        <v>2616</v>
      </c>
      <c r="AH2381">
        <f t="shared" si="407"/>
        <v>0</v>
      </c>
      <c r="AI2381">
        <f t="shared" si="408"/>
        <v>1</v>
      </c>
      <c r="AJ2381" t="str">
        <f t="shared" si="409"/>
        <v/>
      </c>
      <c r="AK2381">
        <v>1</v>
      </c>
      <c r="AL2381" s="8">
        <f t="shared" si="410"/>
        <v>33</v>
      </c>
      <c r="AM2381" s="8">
        <f t="shared" si="411"/>
        <v>0.21666666666666667</v>
      </c>
      <c r="AN2381" s="8">
        <f t="shared" si="412"/>
        <v>72.433333333333323</v>
      </c>
      <c r="AO2381" s="8">
        <f>Table1[[#This Row],[L1 Worked Time]]+Table1[[#This Row],[Idle Time]]+Table1[[#This Row],[L1 Pend Time]]</f>
        <v>105.64999999999999</v>
      </c>
      <c r="AP2381" s="1" t="str">
        <f t="shared" si="413"/>
        <v>Tue</v>
      </c>
      <c r="AQ2381" s="6">
        <f>INT(Table1[[#This Row],[Create Date]])</f>
        <v>45083</v>
      </c>
      <c r="AR2381" s="2">
        <f t="shared" si="414"/>
        <v>45083</v>
      </c>
      <c r="AS2381" s="1" t="str">
        <f t="shared" si="415"/>
        <v>11:40:03</v>
      </c>
      <c r="AT2381" s="1" t="str">
        <f t="shared" si="416"/>
        <v>Week-2</v>
      </c>
      <c r="AU2381" s="3">
        <f t="shared" si="417"/>
        <v>0.45833333333333331</v>
      </c>
      <c r="AW2381">
        <v>0.21666666666666667</v>
      </c>
      <c r="AX2381">
        <v>33</v>
      </c>
      <c r="AY2381">
        <v>72.433333333333323</v>
      </c>
    </row>
    <row r="2382" spans="1:51" x14ac:dyDescent="0.25">
      <c r="A2382">
        <v>10547</v>
      </c>
      <c r="B2382" t="s">
        <v>41</v>
      </c>
      <c r="C2382" t="s">
        <v>60</v>
      </c>
      <c r="D2382" t="s">
        <v>43</v>
      </c>
      <c r="E2382" t="s">
        <v>196</v>
      </c>
      <c r="F2382" t="s">
        <v>2617</v>
      </c>
      <c r="G2382" t="s">
        <v>82</v>
      </c>
      <c r="H2382" t="s">
        <v>47</v>
      </c>
      <c r="I2382" t="s">
        <v>72</v>
      </c>
      <c r="J2382" t="s">
        <v>112</v>
      </c>
      <c r="K2382" t="s">
        <v>198</v>
      </c>
      <c r="L2382" t="s">
        <v>50</v>
      </c>
      <c r="M2382" t="s">
        <v>114</v>
      </c>
      <c r="N2382">
        <v>125</v>
      </c>
      <c r="O2382" t="s">
        <v>48</v>
      </c>
      <c r="P2382" t="s">
        <v>52</v>
      </c>
      <c r="T2382" t="s">
        <v>105</v>
      </c>
      <c r="V2382" t="s">
        <v>48</v>
      </c>
      <c r="W2382" t="s">
        <v>54</v>
      </c>
      <c r="X2382" t="s">
        <v>359</v>
      </c>
      <c r="Y2382" t="s">
        <v>54</v>
      </c>
      <c r="Z2382" t="s">
        <v>2618</v>
      </c>
      <c r="AA2382" t="s">
        <v>54</v>
      </c>
      <c r="AB2382" t="s">
        <v>57</v>
      </c>
      <c r="AC2382" t="s">
        <v>2619</v>
      </c>
      <c r="AH2382">
        <f t="shared" si="407"/>
        <v>0</v>
      </c>
      <c r="AI2382">
        <f t="shared" si="408"/>
        <v>0</v>
      </c>
      <c r="AJ2382">
        <f t="shared" si="409"/>
        <v>1</v>
      </c>
      <c r="AK2382">
        <v>1</v>
      </c>
      <c r="AL2382" s="8">
        <f t="shared" si="410"/>
        <v>125</v>
      </c>
      <c r="AM2382" s="8">
        <f t="shared" si="411"/>
        <v>0.2</v>
      </c>
      <c r="AN2382" s="8">
        <f t="shared" si="412"/>
        <v>85.483333333333334</v>
      </c>
      <c r="AO2382" s="8">
        <f>Table1[[#This Row],[L1 Worked Time]]+Table1[[#This Row],[Idle Time]]+Table1[[#This Row],[L1 Pend Time]]</f>
        <v>210.68333333333334</v>
      </c>
      <c r="AP2382" s="1" t="str">
        <f t="shared" si="413"/>
        <v>Tue</v>
      </c>
      <c r="AQ2382" s="6">
        <f>INT(Table1[[#This Row],[Create Date]])</f>
        <v>45083</v>
      </c>
      <c r="AR2382" s="2">
        <f t="shared" si="414"/>
        <v>45083</v>
      </c>
      <c r="AS2382" s="1" t="str">
        <f t="shared" si="415"/>
        <v>09:40:04</v>
      </c>
      <c r="AT2382" s="1" t="str">
        <f t="shared" si="416"/>
        <v>Week-2</v>
      </c>
      <c r="AU2382" s="3">
        <f t="shared" si="417"/>
        <v>0.375</v>
      </c>
      <c r="AW2382">
        <v>0.2</v>
      </c>
      <c r="AX2382">
        <v>125</v>
      </c>
      <c r="AY2382">
        <v>85.483333333333334</v>
      </c>
    </row>
    <row r="2383" spans="1:51" x14ac:dyDescent="0.25">
      <c r="A2383">
        <v>10546</v>
      </c>
      <c r="B2383" t="s">
        <v>41</v>
      </c>
      <c r="C2383" t="s">
        <v>60</v>
      </c>
      <c r="D2383" t="s">
        <v>43</v>
      </c>
      <c r="E2383" t="s">
        <v>202</v>
      </c>
      <c r="F2383" t="s">
        <v>2620</v>
      </c>
      <c r="G2383" t="s">
        <v>2165</v>
      </c>
      <c r="H2383" t="s">
        <v>47</v>
      </c>
      <c r="I2383" t="s">
        <v>72</v>
      </c>
      <c r="J2383" t="s">
        <v>112</v>
      </c>
      <c r="K2383" t="s">
        <v>198</v>
      </c>
      <c r="L2383" t="s">
        <v>50</v>
      </c>
      <c r="M2383" t="s">
        <v>114</v>
      </c>
      <c r="N2383">
        <v>98</v>
      </c>
      <c r="O2383" t="s">
        <v>48</v>
      </c>
      <c r="P2383" t="s">
        <v>52</v>
      </c>
      <c r="T2383" t="s">
        <v>105</v>
      </c>
      <c r="V2383" t="s">
        <v>48</v>
      </c>
      <c r="W2383" t="s">
        <v>54</v>
      </c>
      <c r="X2383" t="s">
        <v>89</v>
      </c>
      <c r="Y2383" t="s">
        <v>54</v>
      </c>
      <c r="Z2383" t="s">
        <v>2621</v>
      </c>
      <c r="AA2383" t="s">
        <v>54</v>
      </c>
      <c r="AB2383" t="s">
        <v>57</v>
      </c>
      <c r="AC2383" t="s">
        <v>2622</v>
      </c>
      <c r="AH2383">
        <f t="shared" si="407"/>
        <v>0</v>
      </c>
      <c r="AI2383">
        <f t="shared" si="408"/>
        <v>0</v>
      </c>
      <c r="AJ2383">
        <f t="shared" si="409"/>
        <v>1</v>
      </c>
      <c r="AK2383">
        <v>1</v>
      </c>
      <c r="AL2383" s="8">
        <f t="shared" si="410"/>
        <v>97.999999999999986</v>
      </c>
      <c r="AM2383" s="8">
        <f t="shared" si="411"/>
        <v>0.16666666666666666</v>
      </c>
      <c r="AN2383" s="8">
        <f t="shared" si="412"/>
        <v>8.8833333333333329</v>
      </c>
      <c r="AO2383" s="8">
        <f>Table1[[#This Row],[L1 Worked Time]]+Table1[[#This Row],[Idle Time]]+Table1[[#This Row],[L1 Pend Time]]</f>
        <v>107.04999999999998</v>
      </c>
      <c r="AP2383" s="1" t="str">
        <f t="shared" si="413"/>
        <v>Tue</v>
      </c>
      <c r="AQ2383" s="6">
        <f>INT(Table1[[#This Row],[Create Date]])</f>
        <v>45083</v>
      </c>
      <c r="AR2383" s="2">
        <f t="shared" si="414"/>
        <v>45083</v>
      </c>
      <c r="AS2383" s="1" t="str">
        <f t="shared" si="415"/>
        <v>09:40:03</v>
      </c>
      <c r="AT2383" s="1" t="str">
        <f t="shared" si="416"/>
        <v>Week-2</v>
      </c>
      <c r="AU2383" s="3">
        <f t="shared" si="417"/>
        <v>0.375</v>
      </c>
      <c r="AW2383">
        <v>0.16666666666666666</v>
      </c>
      <c r="AX2383">
        <v>97.999999999999986</v>
      </c>
      <c r="AY2383">
        <v>8.8833333333333329</v>
      </c>
    </row>
    <row r="2384" spans="1:51" x14ac:dyDescent="0.25">
      <c r="A2384">
        <v>10545</v>
      </c>
      <c r="B2384" t="s">
        <v>59</v>
      </c>
      <c r="C2384" t="s">
        <v>60</v>
      </c>
      <c r="D2384" t="s">
        <v>43</v>
      </c>
      <c r="E2384" t="s">
        <v>2623</v>
      </c>
      <c r="F2384" t="s">
        <v>2624</v>
      </c>
      <c r="G2384" t="s">
        <v>77</v>
      </c>
      <c r="H2384" t="s">
        <v>63</v>
      </c>
      <c r="I2384" t="s">
        <v>63</v>
      </c>
      <c r="J2384" t="s">
        <v>64</v>
      </c>
      <c r="L2384" t="s">
        <v>50</v>
      </c>
      <c r="M2384" t="s">
        <v>65</v>
      </c>
      <c r="N2384">
        <v>38</v>
      </c>
      <c r="O2384" t="s">
        <v>48</v>
      </c>
      <c r="P2384" t="s">
        <v>66</v>
      </c>
      <c r="Q2384" t="s">
        <v>67</v>
      </c>
      <c r="V2384" t="s">
        <v>48</v>
      </c>
      <c r="W2384" t="s">
        <v>54</v>
      </c>
      <c r="X2384" t="s">
        <v>142</v>
      </c>
      <c r="Y2384" t="s">
        <v>54</v>
      </c>
      <c r="Z2384" t="s">
        <v>1797</v>
      </c>
      <c r="AA2384" t="s">
        <v>54</v>
      </c>
      <c r="AB2384" t="s">
        <v>57</v>
      </c>
      <c r="AC2384" t="s">
        <v>2625</v>
      </c>
      <c r="AH2384">
        <f t="shared" si="407"/>
        <v>0</v>
      </c>
      <c r="AI2384">
        <f t="shared" si="408"/>
        <v>1</v>
      </c>
      <c r="AJ2384" t="str">
        <f t="shared" si="409"/>
        <v/>
      </c>
      <c r="AK2384">
        <v>1</v>
      </c>
      <c r="AL2384" s="8">
        <f t="shared" si="410"/>
        <v>38</v>
      </c>
      <c r="AM2384" s="8">
        <f t="shared" si="411"/>
        <v>0.1</v>
      </c>
      <c r="AN2384" s="8">
        <f t="shared" si="412"/>
        <v>27.683333333333334</v>
      </c>
      <c r="AO2384" s="8">
        <f>Table1[[#This Row],[L1 Worked Time]]+Table1[[#This Row],[Idle Time]]+Table1[[#This Row],[L1 Pend Time]]</f>
        <v>65.783333333333331</v>
      </c>
      <c r="AP2384" s="1" t="str">
        <f t="shared" si="413"/>
        <v>Tue</v>
      </c>
      <c r="AQ2384" s="6">
        <f>INT(Table1[[#This Row],[Create Date]])</f>
        <v>45083</v>
      </c>
      <c r="AR2384" s="2">
        <f t="shared" si="414"/>
        <v>45083</v>
      </c>
      <c r="AS2384" s="1" t="str">
        <f t="shared" si="415"/>
        <v>08:30:07</v>
      </c>
      <c r="AT2384" s="1" t="str">
        <f t="shared" si="416"/>
        <v>Week-2</v>
      </c>
      <c r="AU2384" s="3">
        <f t="shared" si="417"/>
        <v>0.33333333333333331</v>
      </c>
      <c r="AW2384">
        <v>0.1</v>
      </c>
      <c r="AX2384">
        <v>38</v>
      </c>
      <c r="AY2384">
        <v>27.683333333333334</v>
      </c>
    </row>
    <row r="2385" spans="1:51" x14ac:dyDescent="0.25">
      <c r="A2385">
        <v>10544</v>
      </c>
      <c r="B2385" t="s">
        <v>59</v>
      </c>
      <c r="C2385" t="s">
        <v>60</v>
      </c>
      <c r="D2385" t="s">
        <v>43</v>
      </c>
      <c r="E2385" t="s">
        <v>2626</v>
      </c>
      <c r="F2385" t="s">
        <v>2627</v>
      </c>
      <c r="G2385" t="s">
        <v>82</v>
      </c>
      <c r="H2385" t="s">
        <v>47</v>
      </c>
      <c r="I2385" t="s">
        <v>47</v>
      </c>
      <c r="J2385" t="s">
        <v>64</v>
      </c>
      <c r="L2385" t="s">
        <v>50</v>
      </c>
      <c r="M2385" t="s">
        <v>65</v>
      </c>
      <c r="N2385">
        <v>140</v>
      </c>
      <c r="O2385" t="s">
        <v>48</v>
      </c>
      <c r="P2385" t="s">
        <v>66</v>
      </c>
      <c r="Q2385" t="s">
        <v>317</v>
      </c>
      <c r="V2385" t="s">
        <v>48</v>
      </c>
      <c r="W2385" t="s">
        <v>54</v>
      </c>
      <c r="X2385" t="s">
        <v>148</v>
      </c>
      <c r="Y2385" t="s">
        <v>54</v>
      </c>
      <c r="Z2385" t="s">
        <v>2628</v>
      </c>
      <c r="AA2385" t="s">
        <v>54</v>
      </c>
      <c r="AB2385" t="s">
        <v>57</v>
      </c>
      <c r="AC2385" t="s">
        <v>2629</v>
      </c>
      <c r="AH2385">
        <f t="shared" si="407"/>
        <v>0</v>
      </c>
      <c r="AI2385">
        <f t="shared" si="408"/>
        <v>1</v>
      </c>
      <c r="AJ2385" t="str">
        <f t="shared" si="409"/>
        <v/>
      </c>
      <c r="AK2385">
        <v>1</v>
      </c>
      <c r="AL2385" s="8">
        <f t="shared" si="410"/>
        <v>140</v>
      </c>
      <c r="AM2385" s="8">
        <f t="shared" si="411"/>
        <v>0.11666666666666667</v>
      </c>
      <c r="AN2385" s="8">
        <f t="shared" si="412"/>
        <v>26.866666666666667</v>
      </c>
      <c r="AO2385" s="8">
        <f>Table1[[#This Row],[L1 Worked Time]]+Table1[[#This Row],[Idle Time]]+Table1[[#This Row],[L1 Pend Time]]</f>
        <v>166.98333333333335</v>
      </c>
      <c r="AP2385" s="1" t="str">
        <f t="shared" si="413"/>
        <v>Tue</v>
      </c>
      <c r="AQ2385" s="6">
        <f>INT(Table1[[#This Row],[Create Date]])</f>
        <v>45083</v>
      </c>
      <c r="AR2385" s="2">
        <f t="shared" si="414"/>
        <v>45083</v>
      </c>
      <c r="AS2385" s="1" t="str">
        <f t="shared" si="415"/>
        <v>08:20:06</v>
      </c>
      <c r="AT2385" s="1" t="str">
        <f t="shared" si="416"/>
        <v>Week-2</v>
      </c>
      <c r="AU2385" s="3">
        <f t="shared" si="417"/>
        <v>0.33333333333333331</v>
      </c>
      <c r="AW2385">
        <v>0.11666666666666667</v>
      </c>
      <c r="AX2385">
        <v>140</v>
      </c>
      <c r="AY2385">
        <v>26.866666666666667</v>
      </c>
    </row>
    <row r="2386" spans="1:51" x14ac:dyDescent="0.25">
      <c r="A2386">
        <v>10543</v>
      </c>
      <c r="B2386" t="s">
        <v>117</v>
      </c>
      <c r="C2386" t="s">
        <v>42</v>
      </c>
      <c r="D2386" t="s">
        <v>43</v>
      </c>
      <c r="E2386" t="s">
        <v>2564</v>
      </c>
      <c r="F2386" t="s">
        <v>2630</v>
      </c>
      <c r="G2386" t="s">
        <v>2631</v>
      </c>
      <c r="H2386" t="s">
        <v>72</v>
      </c>
      <c r="I2386" t="s">
        <v>72</v>
      </c>
      <c r="J2386" t="s">
        <v>392</v>
      </c>
      <c r="K2386" t="s">
        <v>2566</v>
      </c>
      <c r="L2386" t="s">
        <v>50</v>
      </c>
      <c r="M2386" t="s">
        <v>51</v>
      </c>
      <c r="N2386">
        <v>0</v>
      </c>
      <c r="O2386" t="s">
        <v>48</v>
      </c>
      <c r="P2386" t="s">
        <v>52</v>
      </c>
      <c r="T2386" t="s">
        <v>53</v>
      </c>
      <c r="V2386" t="s">
        <v>48</v>
      </c>
      <c r="W2386" t="s">
        <v>54</v>
      </c>
      <c r="X2386" t="s">
        <v>89</v>
      </c>
      <c r="Y2386" t="s">
        <v>54</v>
      </c>
      <c r="Z2386" t="s">
        <v>2632</v>
      </c>
      <c r="AA2386" t="s">
        <v>54</v>
      </c>
      <c r="AB2386" t="s">
        <v>57</v>
      </c>
      <c r="AC2386" t="s">
        <v>2633</v>
      </c>
      <c r="AH2386">
        <f t="shared" si="407"/>
        <v>0</v>
      </c>
      <c r="AI2386">
        <f t="shared" si="408"/>
        <v>1</v>
      </c>
      <c r="AJ2386" t="str">
        <f t="shared" si="409"/>
        <v/>
      </c>
      <c r="AK2386">
        <v>1</v>
      </c>
      <c r="AL2386" s="8">
        <f t="shared" si="410"/>
        <v>0</v>
      </c>
      <c r="AM2386" s="8">
        <f t="shared" si="411"/>
        <v>0.16666666666666666</v>
      </c>
      <c r="AN2386" s="8">
        <f t="shared" si="412"/>
        <v>7.0833333333333339</v>
      </c>
      <c r="AO2386" s="8">
        <f>Table1[[#This Row],[L1 Worked Time]]+Table1[[#This Row],[Idle Time]]+Table1[[#This Row],[L1 Pend Time]]</f>
        <v>7.2500000000000009</v>
      </c>
      <c r="AP2386" s="1" t="str">
        <f t="shared" si="413"/>
        <v>Tue</v>
      </c>
      <c r="AQ2386" s="6">
        <f>INT(Table1[[#This Row],[Create Date]])</f>
        <v>45083</v>
      </c>
      <c r="AR2386" s="2">
        <f t="shared" si="414"/>
        <v>45083</v>
      </c>
      <c r="AS2386" s="1" t="str">
        <f t="shared" si="415"/>
        <v>06:10:04</v>
      </c>
      <c r="AT2386" s="1" t="str">
        <f t="shared" si="416"/>
        <v>Week-2</v>
      </c>
      <c r="AU2386" s="3">
        <f t="shared" si="417"/>
        <v>0.25</v>
      </c>
      <c r="AW2386">
        <v>0.16666666666666666</v>
      </c>
      <c r="AX2386">
        <v>0</v>
      </c>
      <c r="AY2386">
        <v>7.0833333333333339</v>
      </c>
    </row>
    <row r="2387" spans="1:51" x14ac:dyDescent="0.25">
      <c r="A2387">
        <v>10557</v>
      </c>
      <c r="B2387" t="s">
        <v>41</v>
      </c>
      <c r="C2387" t="s">
        <v>100</v>
      </c>
      <c r="D2387" t="s">
        <v>101</v>
      </c>
      <c r="E2387" t="s">
        <v>102</v>
      </c>
      <c r="F2387" t="s">
        <v>2586</v>
      </c>
      <c r="G2387" t="s">
        <v>129</v>
      </c>
      <c r="H2387" t="s">
        <v>47</v>
      </c>
      <c r="I2387" t="s">
        <v>47</v>
      </c>
      <c r="J2387" t="s">
        <v>112</v>
      </c>
      <c r="K2387" t="s">
        <v>104</v>
      </c>
      <c r="L2387" t="s">
        <v>50</v>
      </c>
      <c r="M2387" t="s">
        <v>51</v>
      </c>
      <c r="N2387">
        <v>76</v>
      </c>
      <c r="O2387" t="s">
        <v>48</v>
      </c>
      <c r="P2387" t="s">
        <v>52</v>
      </c>
      <c r="T2387" t="s">
        <v>105</v>
      </c>
      <c r="V2387" t="s">
        <v>48</v>
      </c>
      <c r="W2387" t="s">
        <v>54</v>
      </c>
      <c r="X2387" t="s">
        <v>55</v>
      </c>
      <c r="Y2387" t="s">
        <v>54</v>
      </c>
      <c r="Z2387" t="s">
        <v>2587</v>
      </c>
      <c r="AA2387" t="s">
        <v>54</v>
      </c>
      <c r="AB2387" t="s">
        <v>57</v>
      </c>
      <c r="AC2387" t="s">
        <v>57</v>
      </c>
      <c r="AH2387">
        <f t="shared" si="407"/>
        <v>0</v>
      </c>
      <c r="AI2387">
        <f t="shared" si="408"/>
        <v>1</v>
      </c>
      <c r="AJ2387" t="str">
        <f t="shared" si="409"/>
        <v/>
      </c>
      <c r="AK2387">
        <v>1</v>
      </c>
      <c r="AL2387" s="8">
        <f t="shared" si="410"/>
        <v>76</v>
      </c>
      <c r="AM2387" s="8">
        <f t="shared" si="411"/>
        <v>0.15000000000000002</v>
      </c>
      <c r="AN2387" s="8">
        <f t="shared" si="412"/>
        <v>1.6666666666666666E-2</v>
      </c>
      <c r="AO2387" s="8">
        <f>Table1[[#This Row],[L1 Worked Time]]+Table1[[#This Row],[Idle Time]]+Table1[[#This Row],[L1 Pend Time]]</f>
        <v>76.166666666666671</v>
      </c>
      <c r="AP2387" s="1" t="str">
        <f t="shared" si="413"/>
        <v>Wed</v>
      </c>
      <c r="AQ2387" s="6">
        <f>INT(Table1[[#This Row],[Create Date]])</f>
        <v>45084</v>
      </c>
      <c r="AR2387" s="2">
        <f t="shared" si="414"/>
        <v>45084</v>
      </c>
      <c r="AS2387" s="1" t="str">
        <f t="shared" si="415"/>
        <v>22:00:03</v>
      </c>
      <c r="AT2387" s="1" t="str">
        <f t="shared" si="416"/>
        <v>Week-2</v>
      </c>
      <c r="AU2387" s="3">
        <f t="shared" si="417"/>
        <v>0.91666666666666663</v>
      </c>
      <c r="AW2387">
        <v>0.15000000000000002</v>
      </c>
      <c r="AX2387">
        <v>76</v>
      </c>
      <c r="AY2387">
        <v>1.6666666666666666E-2</v>
      </c>
    </row>
    <row r="2388" spans="1:51" x14ac:dyDescent="0.25">
      <c r="A2388">
        <v>10556</v>
      </c>
      <c r="B2388" t="s">
        <v>59</v>
      </c>
      <c r="C2388" t="s">
        <v>60</v>
      </c>
      <c r="D2388" t="s">
        <v>43</v>
      </c>
      <c r="E2388" t="s">
        <v>2588</v>
      </c>
      <c r="F2388" t="s">
        <v>2589</v>
      </c>
      <c r="G2388" t="s">
        <v>129</v>
      </c>
      <c r="H2388" t="s">
        <v>63</v>
      </c>
      <c r="I2388" t="s">
        <v>63</v>
      </c>
      <c r="J2388" t="s">
        <v>64</v>
      </c>
      <c r="L2388" t="s">
        <v>50</v>
      </c>
      <c r="M2388" t="s">
        <v>65</v>
      </c>
      <c r="N2388">
        <v>39</v>
      </c>
      <c r="O2388" t="s">
        <v>48</v>
      </c>
      <c r="P2388" t="s">
        <v>66</v>
      </c>
      <c r="Q2388" t="s">
        <v>67</v>
      </c>
      <c r="V2388" t="s">
        <v>48</v>
      </c>
      <c r="W2388" t="s">
        <v>54</v>
      </c>
      <c r="X2388" t="s">
        <v>55</v>
      </c>
      <c r="Y2388" t="s">
        <v>54</v>
      </c>
      <c r="Z2388" t="s">
        <v>2590</v>
      </c>
      <c r="AA2388" t="s">
        <v>54</v>
      </c>
      <c r="AB2388" t="s">
        <v>57</v>
      </c>
      <c r="AC2388" t="s">
        <v>57</v>
      </c>
      <c r="AH2388">
        <f t="shared" si="407"/>
        <v>0</v>
      </c>
      <c r="AI2388">
        <f t="shared" si="408"/>
        <v>1</v>
      </c>
      <c r="AJ2388" t="str">
        <f t="shared" si="409"/>
        <v/>
      </c>
      <c r="AK2388">
        <v>1</v>
      </c>
      <c r="AL2388" s="8">
        <f t="shared" si="410"/>
        <v>39</v>
      </c>
      <c r="AM2388" s="8">
        <f t="shared" si="411"/>
        <v>0.15000000000000002</v>
      </c>
      <c r="AN2388" s="8">
        <f t="shared" si="412"/>
        <v>1.6666666666666666E-2</v>
      </c>
      <c r="AO2388" s="8">
        <f>Table1[[#This Row],[L1 Worked Time]]+Table1[[#This Row],[Idle Time]]+Table1[[#This Row],[L1 Pend Time]]</f>
        <v>39.166666666666664</v>
      </c>
      <c r="AP2388" s="1" t="str">
        <f t="shared" si="413"/>
        <v>Wed</v>
      </c>
      <c r="AQ2388" s="6">
        <f>INT(Table1[[#This Row],[Create Date]])</f>
        <v>45084</v>
      </c>
      <c r="AR2388" s="2">
        <f t="shared" si="414"/>
        <v>45084</v>
      </c>
      <c r="AS2388" s="1" t="str">
        <f t="shared" si="415"/>
        <v>16:40:09</v>
      </c>
      <c r="AT2388" s="1" t="str">
        <f t="shared" si="416"/>
        <v>Week-2</v>
      </c>
      <c r="AU2388" s="3">
        <f t="shared" si="417"/>
        <v>0.66666666666666663</v>
      </c>
      <c r="AW2388">
        <v>0.15000000000000002</v>
      </c>
      <c r="AX2388">
        <v>39</v>
      </c>
      <c r="AY2388">
        <v>1.6666666666666666E-2</v>
      </c>
    </row>
    <row r="2389" spans="1:51" x14ac:dyDescent="0.25">
      <c r="A2389">
        <v>10555</v>
      </c>
      <c r="B2389" t="s">
        <v>59</v>
      </c>
      <c r="C2389" t="s">
        <v>60</v>
      </c>
      <c r="D2389" t="s">
        <v>43</v>
      </c>
      <c r="E2389" t="s">
        <v>2591</v>
      </c>
      <c r="F2389" t="s">
        <v>2592</v>
      </c>
      <c r="G2389" t="s">
        <v>77</v>
      </c>
      <c r="H2389" t="s">
        <v>72</v>
      </c>
      <c r="I2389" t="s">
        <v>72</v>
      </c>
      <c r="J2389" t="s">
        <v>64</v>
      </c>
      <c r="L2389" t="s">
        <v>50</v>
      </c>
      <c r="M2389" t="s">
        <v>65</v>
      </c>
      <c r="N2389">
        <v>22</v>
      </c>
      <c r="O2389" t="s">
        <v>48</v>
      </c>
      <c r="P2389" t="s">
        <v>66</v>
      </c>
      <c r="Q2389" t="s">
        <v>73</v>
      </c>
      <c r="V2389" t="s">
        <v>48</v>
      </c>
      <c r="W2389" t="s">
        <v>54</v>
      </c>
      <c r="X2389" t="s">
        <v>78</v>
      </c>
      <c r="Y2389" t="s">
        <v>54</v>
      </c>
      <c r="Z2389" t="s">
        <v>2593</v>
      </c>
      <c r="AA2389" t="s">
        <v>54</v>
      </c>
      <c r="AB2389" t="s">
        <v>57</v>
      </c>
      <c r="AC2389" t="s">
        <v>57</v>
      </c>
      <c r="AH2389">
        <f t="shared" si="407"/>
        <v>0</v>
      </c>
      <c r="AI2389">
        <f t="shared" si="408"/>
        <v>1</v>
      </c>
      <c r="AJ2389" t="str">
        <f t="shared" si="409"/>
        <v/>
      </c>
      <c r="AK2389">
        <v>1</v>
      </c>
      <c r="AL2389" s="8">
        <f t="shared" si="410"/>
        <v>22</v>
      </c>
      <c r="AM2389" s="8">
        <f t="shared" si="411"/>
        <v>0.13333333333333333</v>
      </c>
      <c r="AN2389" s="8">
        <f t="shared" si="412"/>
        <v>1.6666666666666666E-2</v>
      </c>
      <c r="AO2389" s="8">
        <f>Table1[[#This Row],[L1 Worked Time]]+Table1[[#This Row],[Idle Time]]+Table1[[#This Row],[L1 Pend Time]]</f>
        <v>22.15</v>
      </c>
      <c r="AP2389" s="1" t="str">
        <f t="shared" si="413"/>
        <v>Wed</v>
      </c>
      <c r="AQ2389" s="6">
        <f>INT(Table1[[#This Row],[Create Date]])</f>
        <v>45084</v>
      </c>
      <c r="AR2389" s="2">
        <f t="shared" si="414"/>
        <v>45084</v>
      </c>
      <c r="AS2389" s="1" t="str">
        <f t="shared" si="415"/>
        <v>13:40:06</v>
      </c>
      <c r="AT2389" s="1" t="str">
        <f t="shared" si="416"/>
        <v>Week-2</v>
      </c>
      <c r="AU2389" s="3">
        <f t="shared" si="417"/>
        <v>0.54166666666666663</v>
      </c>
      <c r="AW2389">
        <v>0.13333333333333333</v>
      </c>
      <c r="AX2389">
        <v>22</v>
      </c>
      <c r="AY2389">
        <v>1.6666666666666666E-2</v>
      </c>
    </row>
    <row r="2390" spans="1:51" x14ac:dyDescent="0.25">
      <c r="A2390">
        <v>10554</v>
      </c>
      <c r="B2390" t="s">
        <v>59</v>
      </c>
      <c r="C2390" t="s">
        <v>60</v>
      </c>
      <c r="D2390" t="s">
        <v>43</v>
      </c>
      <c r="E2390" t="s">
        <v>2594</v>
      </c>
      <c r="F2390" t="s">
        <v>2595</v>
      </c>
      <c r="G2390" t="s">
        <v>2165</v>
      </c>
      <c r="H2390" t="s">
        <v>72</v>
      </c>
      <c r="I2390" t="s">
        <v>72</v>
      </c>
      <c r="J2390" t="s">
        <v>64</v>
      </c>
      <c r="L2390" t="s">
        <v>50</v>
      </c>
      <c r="M2390" t="s">
        <v>65</v>
      </c>
      <c r="N2390">
        <v>73</v>
      </c>
      <c r="O2390" t="s">
        <v>48</v>
      </c>
      <c r="P2390" t="s">
        <v>66</v>
      </c>
      <c r="Q2390" t="s">
        <v>73</v>
      </c>
      <c r="V2390" t="s">
        <v>48</v>
      </c>
      <c r="W2390" t="s">
        <v>54</v>
      </c>
      <c r="X2390" t="s">
        <v>359</v>
      </c>
      <c r="Y2390" t="s">
        <v>54</v>
      </c>
      <c r="Z2390" t="s">
        <v>2596</v>
      </c>
      <c r="AA2390" t="s">
        <v>54</v>
      </c>
      <c r="AB2390" t="s">
        <v>57</v>
      </c>
      <c r="AC2390" t="s">
        <v>2597</v>
      </c>
      <c r="AH2390">
        <f t="shared" si="407"/>
        <v>0</v>
      </c>
      <c r="AI2390">
        <f t="shared" si="408"/>
        <v>1</v>
      </c>
      <c r="AJ2390" t="str">
        <f t="shared" si="409"/>
        <v/>
      </c>
      <c r="AK2390">
        <v>1</v>
      </c>
      <c r="AL2390" s="8">
        <f t="shared" si="410"/>
        <v>73</v>
      </c>
      <c r="AM2390" s="8">
        <f t="shared" si="411"/>
        <v>0.2</v>
      </c>
      <c r="AN2390" s="8">
        <f t="shared" si="412"/>
        <v>4.0499999999999989</v>
      </c>
      <c r="AO2390" s="8">
        <f>Table1[[#This Row],[L1 Worked Time]]+Table1[[#This Row],[Idle Time]]+Table1[[#This Row],[L1 Pend Time]]</f>
        <v>77.25</v>
      </c>
      <c r="AP2390" s="1" t="str">
        <f t="shared" si="413"/>
        <v>Wed</v>
      </c>
      <c r="AQ2390" s="6">
        <f>INT(Table1[[#This Row],[Create Date]])</f>
        <v>45084</v>
      </c>
      <c r="AR2390" s="2">
        <f t="shared" si="414"/>
        <v>45084</v>
      </c>
      <c r="AS2390" s="1" t="str">
        <f t="shared" si="415"/>
        <v>09:10:05</v>
      </c>
      <c r="AT2390" s="1" t="str">
        <f t="shared" si="416"/>
        <v>Week-2</v>
      </c>
      <c r="AU2390" s="3">
        <f t="shared" si="417"/>
        <v>0.375</v>
      </c>
      <c r="AW2390">
        <v>0.2</v>
      </c>
      <c r="AX2390">
        <v>73</v>
      </c>
      <c r="AY2390">
        <v>4.0499999999999989</v>
      </c>
    </row>
    <row r="2391" spans="1:51" x14ac:dyDescent="0.25">
      <c r="A2391">
        <v>10553</v>
      </c>
      <c r="B2391" t="s">
        <v>41</v>
      </c>
      <c r="C2391" t="s">
        <v>100</v>
      </c>
      <c r="D2391" t="s">
        <v>101</v>
      </c>
      <c r="E2391" t="s">
        <v>1670</v>
      </c>
      <c r="F2391" t="s">
        <v>2598</v>
      </c>
      <c r="G2391" t="s">
        <v>120</v>
      </c>
      <c r="H2391" t="s">
        <v>47</v>
      </c>
      <c r="I2391" t="s">
        <v>47</v>
      </c>
      <c r="J2391" t="s">
        <v>112</v>
      </c>
      <c r="K2391" t="s">
        <v>104</v>
      </c>
      <c r="L2391" t="s">
        <v>50</v>
      </c>
      <c r="M2391" t="s">
        <v>122</v>
      </c>
      <c r="N2391">
        <v>33</v>
      </c>
      <c r="O2391" t="s">
        <v>48</v>
      </c>
      <c r="P2391" t="s">
        <v>52</v>
      </c>
      <c r="T2391" t="s">
        <v>105</v>
      </c>
      <c r="V2391" t="s">
        <v>48</v>
      </c>
      <c r="W2391" t="s">
        <v>54</v>
      </c>
      <c r="X2391" t="s">
        <v>148</v>
      </c>
      <c r="Y2391" t="s">
        <v>54</v>
      </c>
      <c r="Z2391" t="s">
        <v>2599</v>
      </c>
      <c r="AA2391" t="s">
        <v>54</v>
      </c>
      <c r="AB2391" t="s">
        <v>57</v>
      </c>
      <c r="AC2391" t="s">
        <v>2600</v>
      </c>
      <c r="AH2391">
        <f t="shared" si="407"/>
        <v>0</v>
      </c>
      <c r="AI2391">
        <f t="shared" si="408"/>
        <v>1</v>
      </c>
      <c r="AJ2391" t="str">
        <f t="shared" si="409"/>
        <v/>
      </c>
      <c r="AK2391">
        <v>1</v>
      </c>
      <c r="AL2391" s="8">
        <f t="shared" si="410"/>
        <v>33</v>
      </c>
      <c r="AM2391" s="8">
        <f t="shared" si="411"/>
        <v>0.11666666666666667</v>
      </c>
      <c r="AN2391" s="8">
        <f t="shared" si="412"/>
        <v>79.899999999999991</v>
      </c>
      <c r="AO2391" s="8">
        <f>Table1[[#This Row],[L1 Worked Time]]+Table1[[#This Row],[Idle Time]]+Table1[[#This Row],[L1 Pend Time]]</f>
        <v>113.01666666666665</v>
      </c>
      <c r="AP2391" s="1" t="str">
        <f t="shared" si="413"/>
        <v>Wed</v>
      </c>
      <c r="AQ2391" s="6">
        <f>INT(Table1[[#This Row],[Create Date]])</f>
        <v>45084</v>
      </c>
      <c r="AR2391" s="2">
        <f t="shared" si="414"/>
        <v>45084</v>
      </c>
      <c r="AS2391" s="1" t="str">
        <f t="shared" si="415"/>
        <v>06:10:05</v>
      </c>
      <c r="AT2391" s="1" t="str">
        <f t="shared" si="416"/>
        <v>Week-2</v>
      </c>
      <c r="AU2391" s="3">
        <f t="shared" si="417"/>
        <v>0.25</v>
      </c>
      <c r="AW2391">
        <v>0.11666666666666667</v>
      </c>
      <c r="AX2391">
        <v>33</v>
      </c>
      <c r="AY2391">
        <v>79.899999999999991</v>
      </c>
    </row>
    <row r="2392" spans="1:51" x14ac:dyDescent="0.25">
      <c r="A2392">
        <v>10552</v>
      </c>
      <c r="B2392" t="s">
        <v>41</v>
      </c>
      <c r="C2392" t="s">
        <v>60</v>
      </c>
      <c r="D2392" t="s">
        <v>43</v>
      </c>
      <c r="E2392" t="s">
        <v>649</v>
      </c>
      <c r="F2392" t="s">
        <v>2601</v>
      </c>
      <c r="G2392" t="s">
        <v>120</v>
      </c>
      <c r="H2392" t="s">
        <v>47</v>
      </c>
      <c r="I2392" t="s">
        <v>47</v>
      </c>
      <c r="J2392" t="s">
        <v>112</v>
      </c>
      <c r="K2392" t="s">
        <v>104</v>
      </c>
      <c r="L2392" t="s">
        <v>50</v>
      </c>
      <c r="M2392" t="s">
        <v>122</v>
      </c>
      <c r="N2392">
        <v>57</v>
      </c>
      <c r="O2392" t="s">
        <v>48</v>
      </c>
      <c r="P2392" t="s">
        <v>52</v>
      </c>
      <c r="T2392" t="s">
        <v>105</v>
      </c>
      <c r="V2392" t="s">
        <v>48</v>
      </c>
      <c r="W2392" t="s">
        <v>54</v>
      </c>
      <c r="X2392" t="s">
        <v>106</v>
      </c>
      <c r="Y2392" t="s">
        <v>54</v>
      </c>
      <c r="Z2392" t="s">
        <v>2602</v>
      </c>
      <c r="AA2392" t="s">
        <v>54</v>
      </c>
      <c r="AB2392" t="s">
        <v>57</v>
      </c>
      <c r="AC2392" t="s">
        <v>2603</v>
      </c>
      <c r="AH2392">
        <f t="shared" si="407"/>
        <v>0</v>
      </c>
      <c r="AI2392">
        <f t="shared" si="408"/>
        <v>1</v>
      </c>
      <c r="AJ2392" t="str">
        <f t="shared" si="409"/>
        <v/>
      </c>
      <c r="AK2392">
        <v>1</v>
      </c>
      <c r="AL2392" s="8">
        <f t="shared" si="410"/>
        <v>57</v>
      </c>
      <c r="AM2392" s="8">
        <f t="shared" si="411"/>
        <v>8.3333333333333329E-2</v>
      </c>
      <c r="AN2392" s="8">
        <f t="shared" si="412"/>
        <v>115.05</v>
      </c>
      <c r="AO2392" s="8">
        <f>Table1[[#This Row],[L1 Worked Time]]+Table1[[#This Row],[Idle Time]]+Table1[[#This Row],[L1 Pend Time]]</f>
        <v>172.13333333333333</v>
      </c>
      <c r="AP2392" s="1" t="str">
        <f t="shared" si="413"/>
        <v>Wed</v>
      </c>
      <c r="AQ2392" s="6">
        <f>INT(Table1[[#This Row],[Create Date]])</f>
        <v>45084</v>
      </c>
      <c r="AR2392" s="2">
        <f t="shared" si="414"/>
        <v>45084</v>
      </c>
      <c r="AS2392" s="1" t="str">
        <f t="shared" si="415"/>
        <v>05:10:03</v>
      </c>
      <c r="AT2392" s="1" t="str">
        <f t="shared" si="416"/>
        <v>Week-2</v>
      </c>
      <c r="AU2392" s="3">
        <f t="shared" si="417"/>
        <v>0.20833333333333331</v>
      </c>
      <c r="AW2392">
        <v>8.3333333333333329E-2</v>
      </c>
      <c r="AX2392">
        <v>57</v>
      </c>
      <c r="AY2392">
        <v>115.05</v>
      </c>
    </row>
    <row r="2393" spans="1:51" x14ac:dyDescent="0.25">
      <c r="A2393">
        <v>10566</v>
      </c>
      <c r="B2393" t="s">
        <v>117</v>
      </c>
      <c r="C2393" t="s">
        <v>60</v>
      </c>
      <c r="D2393" t="s">
        <v>43</v>
      </c>
      <c r="E2393" t="s">
        <v>110</v>
      </c>
      <c r="F2393" t="s">
        <v>2558</v>
      </c>
      <c r="G2393" t="s">
        <v>2165</v>
      </c>
      <c r="H2393" t="s">
        <v>63</v>
      </c>
      <c r="I2393" t="s">
        <v>63</v>
      </c>
      <c r="J2393" t="s">
        <v>112</v>
      </c>
      <c r="K2393" t="s">
        <v>113</v>
      </c>
      <c r="L2393" t="s">
        <v>50</v>
      </c>
      <c r="M2393" t="s">
        <v>51</v>
      </c>
      <c r="N2393">
        <v>45</v>
      </c>
      <c r="O2393" t="s">
        <v>48</v>
      </c>
      <c r="P2393" t="s">
        <v>52</v>
      </c>
      <c r="T2393" t="s">
        <v>105</v>
      </c>
      <c r="V2393" t="s">
        <v>48</v>
      </c>
      <c r="W2393" t="s">
        <v>54</v>
      </c>
      <c r="X2393" t="s">
        <v>78</v>
      </c>
      <c r="Y2393" t="s">
        <v>54</v>
      </c>
      <c r="Z2393" t="s">
        <v>2559</v>
      </c>
      <c r="AA2393" t="s">
        <v>54</v>
      </c>
      <c r="AB2393" t="s">
        <v>57</v>
      </c>
      <c r="AC2393" t="s">
        <v>1573</v>
      </c>
      <c r="AH2393">
        <f t="shared" si="407"/>
        <v>0</v>
      </c>
      <c r="AI2393">
        <f t="shared" si="408"/>
        <v>1</v>
      </c>
      <c r="AJ2393" t="str">
        <f t="shared" si="409"/>
        <v/>
      </c>
      <c r="AK2393">
        <v>1</v>
      </c>
      <c r="AL2393" s="8">
        <f t="shared" si="410"/>
        <v>45</v>
      </c>
      <c r="AM2393" s="8">
        <f t="shared" si="411"/>
        <v>0.13333333333333333</v>
      </c>
      <c r="AN2393" s="8">
        <f t="shared" si="412"/>
        <v>0.53333333333333333</v>
      </c>
      <c r="AO2393" s="8">
        <f>Table1[[#This Row],[L1 Worked Time]]+Table1[[#This Row],[Idle Time]]+Table1[[#This Row],[L1 Pend Time]]</f>
        <v>45.666666666666664</v>
      </c>
      <c r="AP2393" s="1" t="str">
        <f t="shared" si="413"/>
        <v>Thu</v>
      </c>
      <c r="AQ2393" s="6">
        <f>INT(Table1[[#This Row],[Create Date]])</f>
        <v>45085</v>
      </c>
      <c r="AR2393" s="2">
        <f t="shared" si="414"/>
        <v>45085</v>
      </c>
      <c r="AS2393" s="1" t="str">
        <f t="shared" si="415"/>
        <v>13:20:04</v>
      </c>
      <c r="AT2393" s="1" t="str">
        <f t="shared" si="416"/>
        <v>Week-2</v>
      </c>
      <c r="AU2393" s="3">
        <f t="shared" si="417"/>
        <v>0.54166666666666663</v>
      </c>
      <c r="AW2393">
        <v>0.13333333333333333</v>
      </c>
      <c r="AX2393">
        <v>45</v>
      </c>
      <c r="AY2393">
        <v>0.53333333333333333</v>
      </c>
    </row>
    <row r="2394" spans="1:51" x14ac:dyDescent="0.25">
      <c r="A2394">
        <v>10565</v>
      </c>
      <c r="B2394" t="s">
        <v>59</v>
      </c>
      <c r="C2394" t="s">
        <v>60</v>
      </c>
      <c r="D2394" t="s">
        <v>43</v>
      </c>
      <c r="E2394" t="s">
        <v>2560</v>
      </c>
      <c r="F2394" t="s">
        <v>2561</v>
      </c>
      <c r="G2394" t="s">
        <v>46</v>
      </c>
      <c r="H2394" t="s">
        <v>72</v>
      </c>
      <c r="I2394" t="s">
        <v>72</v>
      </c>
      <c r="J2394" t="s">
        <v>64</v>
      </c>
      <c r="L2394" t="s">
        <v>50</v>
      </c>
      <c r="M2394" t="s">
        <v>65</v>
      </c>
      <c r="N2394">
        <v>79</v>
      </c>
      <c r="O2394" t="s">
        <v>48</v>
      </c>
      <c r="P2394" t="s">
        <v>66</v>
      </c>
      <c r="Q2394" t="s">
        <v>73</v>
      </c>
      <c r="V2394" t="s">
        <v>48</v>
      </c>
      <c r="W2394" t="s">
        <v>54</v>
      </c>
      <c r="X2394" t="s">
        <v>1823</v>
      </c>
      <c r="Y2394" t="s">
        <v>54</v>
      </c>
      <c r="Z2394" t="s">
        <v>2562</v>
      </c>
      <c r="AA2394" t="s">
        <v>54</v>
      </c>
      <c r="AB2394" t="s">
        <v>57</v>
      </c>
      <c r="AC2394" t="s">
        <v>2563</v>
      </c>
      <c r="AH2394">
        <f t="shared" si="407"/>
        <v>0</v>
      </c>
      <c r="AI2394">
        <f t="shared" si="408"/>
        <v>1</v>
      </c>
      <c r="AJ2394" t="str">
        <f t="shared" si="409"/>
        <v/>
      </c>
      <c r="AK2394">
        <v>1</v>
      </c>
      <c r="AL2394" s="8">
        <f t="shared" si="410"/>
        <v>79</v>
      </c>
      <c r="AM2394" s="8">
        <f t="shared" si="411"/>
        <v>0.96666666666666656</v>
      </c>
      <c r="AN2394" s="8">
        <f t="shared" si="412"/>
        <v>144.81666666666666</v>
      </c>
      <c r="AO2394" s="8">
        <f>Table1[[#This Row],[L1 Worked Time]]+Table1[[#This Row],[Idle Time]]+Table1[[#This Row],[L1 Pend Time]]</f>
        <v>224.78333333333333</v>
      </c>
      <c r="AP2394" s="1" t="str">
        <f t="shared" si="413"/>
        <v>Thu</v>
      </c>
      <c r="AQ2394" s="6">
        <f>INT(Table1[[#This Row],[Create Date]])</f>
        <v>45085</v>
      </c>
      <c r="AR2394" s="2">
        <f t="shared" si="414"/>
        <v>45085</v>
      </c>
      <c r="AS2394" s="1" t="str">
        <f t="shared" si="415"/>
        <v>08:00:05</v>
      </c>
      <c r="AT2394" s="1" t="str">
        <f t="shared" si="416"/>
        <v>Week-2</v>
      </c>
      <c r="AU2394" s="3">
        <f t="shared" si="417"/>
        <v>0.33333333333333331</v>
      </c>
      <c r="AW2394">
        <v>0.96666666666666656</v>
      </c>
      <c r="AX2394">
        <v>79</v>
      </c>
      <c r="AY2394">
        <v>144.81666666666666</v>
      </c>
    </row>
    <row r="2395" spans="1:51" x14ac:dyDescent="0.25">
      <c r="A2395">
        <v>10564</v>
      </c>
      <c r="B2395" t="s">
        <v>117</v>
      </c>
      <c r="C2395" t="s">
        <v>42</v>
      </c>
      <c r="D2395" t="s">
        <v>43</v>
      </c>
      <c r="E2395" t="s">
        <v>2564</v>
      </c>
      <c r="F2395" t="s">
        <v>2565</v>
      </c>
      <c r="G2395" t="s">
        <v>120</v>
      </c>
      <c r="H2395" t="s">
        <v>72</v>
      </c>
      <c r="I2395" t="s">
        <v>72</v>
      </c>
      <c r="J2395" t="s">
        <v>112</v>
      </c>
      <c r="K2395" t="s">
        <v>2566</v>
      </c>
      <c r="L2395" t="s">
        <v>50</v>
      </c>
      <c r="M2395" t="s">
        <v>122</v>
      </c>
      <c r="N2395">
        <v>80</v>
      </c>
      <c r="O2395" t="s">
        <v>48</v>
      </c>
      <c r="P2395" t="s">
        <v>52</v>
      </c>
      <c r="T2395" t="s">
        <v>53</v>
      </c>
      <c r="V2395" t="s">
        <v>48</v>
      </c>
      <c r="W2395" t="s">
        <v>54</v>
      </c>
      <c r="X2395" t="s">
        <v>359</v>
      </c>
      <c r="Y2395" t="s">
        <v>54</v>
      </c>
      <c r="Z2395" t="s">
        <v>2567</v>
      </c>
      <c r="AA2395" t="s">
        <v>54</v>
      </c>
      <c r="AB2395" t="s">
        <v>57</v>
      </c>
      <c r="AC2395" t="s">
        <v>2568</v>
      </c>
      <c r="AH2395">
        <f t="shared" si="407"/>
        <v>0</v>
      </c>
      <c r="AI2395">
        <f t="shared" si="408"/>
        <v>1</v>
      </c>
      <c r="AJ2395" t="str">
        <f t="shared" si="409"/>
        <v/>
      </c>
      <c r="AK2395">
        <v>1</v>
      </c>
      <c r="AL2395" s="8">
        <f t="shared" si="410"/>
        <v>80</v>
      </c>
      <c r="AM2395" s="8">
        <f t="shared" si="411"/>
        <v>0.2</v>
      </c>
      <c r="AN2395" s="8">
        <f t="shared" si="412"/>
        <v>6.8666666666666663</v>
      </c>
      <c r="AO2395" s="8">
        <f>Table1[[#This Row],[L1 Worked Time]]+Table1[[#This Row],[Idle Time]]+Table1[[#This Row],[L1 Pend Time]]</f>
        <v>87.066666666666663</v>
      </c>
      <c r="AP2395" s="1" t="str">
        <f t="shared" si="413"/>
        <v>Thu</v>
      </c>
      <c r="AQ2395" s="6">
        <f>INT(Table1[[#This Row],[Create Date]])</f>
        <v>45085</v>
      </c>
      <c r="AR2395" s="2">
        <f t="shared" si="414"/>
        <v>45085</v>
      </c>
      <c r="AS2395" s="1" t="str">
        <f t="shared" si="415"/>
        <v>07:00:04</v>
      </c>
      <c r="AT2395" s="1" t="str">
        <f t="shared" si="416"/>
        <v>Week-2</v>
      </c>
      <c r="AU2395" s="3">
        <f t="shared" si="417"/>
        <v>0.29166666666666663</v>
      </c>
      <c r="AW2395">
        <v>0.2</v>
      </c>
      <c r="AX2395">
        <v>80</v>
      </c>
      <c r="AY2395">
        <v>6.8666666666666663</v>
      </c>
    </row>
    <row r="2396" spans="1:51" x14ac:dyDescent="0.25">
      <c r="A2396">
        <v>10563</v>
      </c>
      <c r="B2396" t="s">
        <v>59</v>
      </c>
      <c r="C2396" t="s">
        <v>60</v>
      </c>
      <c r="D2396" t="s">
        <v>43</v>
      </c>
      <c r="E2396" t="s">
        <v>2569</v>
      </c>
      <c r="F2396" t="s">
        <v>2570</v>
      </c>
      <c r="G2396" t="s">
        <v>82</v>
      </c>
      <c r="H2396" t="s">
        <v>47</v>
      </c>
      <c r="I2396" t="s">
        <v>47</v>
      </c>
      <c r="J2396" t="s">
        <v>64</v>
      </c>
      <c r="L2396" t="s">
        <v>50</v>
      </c>
      <c r="M2396" t="s">
        <v>65</v>
      </c>
      <c r="N2396">
        <v>20</v>
      </c>
      <c r="O2396" t="s">
        <v>48</v>
      </c>
      <c r="P2396" t="s">
        <v>66</v>
      </c>
      <c r="Q2396" t="s">
        <v>317</v>
      </c>
      <c r="V2396" t="s">
        <v>48</v>
      </c>
      <c r="W2396" t="s">
        <v>54</v>
      </c>
      <c r="X2396" t="s">
        <v>142</v>
      </c>
      <c r="Y2396" t="s">
        <v>54</v>
      </c>
      <c r="Z2396" t="s">
        <v>2571</v>
      </c>
      <c r="AA2396" t="s">
        <v>54</v>
      </c>
      <c r="AB2396" t="s">
        <v>57</v>
      </c>
      <c r="AC2396" t="s">
        <v>2572</v>
      </c>
      <c r="AH2396">
        <f t="shared" si="407"/>
        <v>0</v>
      </c>
      <c r="AI2396">
        <f t="shared" si="408"/>
        <v>1</v>
      </c>
      <c r="AJ2396" t="str">
        <f t="shared" si="409"/>
        <v/>
      </c>
      <c r="AK2396">
        <v>1</v>
      </c>
      <c r="AL2396" s="8">
        <f t="shared" si="410"/>
        <v>20</v>
      </c>
      <c r="AM2396" s="8">
        <f t="shared" si="411"/>
        <v>0.1</v>
      </c>
      <c r="AN2396" s="8">
        <f t="shared" si="412"/>
        <v>197.70000000000002</v>
      </c>
      <c r="AO2396" s="8">
        <f>Table1[[#This Row],[L1 Worked Time]]+Table1[[#This Row],[Idle Time]]+Table1[[#This Row],[L1 Pend Time]]</f>
        <v>217.8</v>
      </c>
      <c r="AP2396" s="1" t="str">
        <f t="shared" si="413"/>
        <v>Thu</v>
      </c>
      <c r="AQ2396" s="6">
        <f>INT(Table1[[#This Row],[Create Date]])</f>
        <v>45085</v>
      </c>
      <c r="AR2396" s="2">
        <f t="shared" si="414"/>
        <v>45085</v>
      </c>
      <c r="AS2396" s="1" t="str">
        <f t="shared" si="415"/>
        <v>06:20:17</v>
      </c>
      <c r="AT2396" s="1" t="str">
        <f t="shared" si="416"/>
        <v>Week-2</v>
      </c>
      <c r="AU2396" s="3">
        <f t="shared" si="417"/>
        <v>0.25</v>
      </c>
      <c r="AW2396">
        <v>0.1</v>
      </c>
      <c r="AX2396">
        <v>20</v>
      </c>
      <c r="AY2396">
        <v>197.70000000000002</v>
      </c>
    </row>
    <row r="2397" spans="1:51" x14ac:dyDescent="0.25">
      <c r="A2397">
        <v>10562</v>
      </c>
      <c r="B2397" t="s">
        <v>59</v>
      </c>
      <c r="C2397" t="s">
        <v>60</v>
      </c>
      <c r="D2397" t="s">
        <v>43</v>
      </c>
      <c r="E2397" t="s">
        <v>2569</v>
      </c>
      <c r="F2397" t="s">
        <v>2570</v>
      </c>
      <c r="G2397" t="s">
        <v>82</v>
      </c>
      <c r="H2397" t="s">
        <v>47</v>
      </c>
      <c r="I2397" t="s">
        <v>47</v>
      </c>
      <c r="J2397" t="s">
        <v>64</v>
      </c>
      <c r="L2397" t="s">
        <v>50</v>
      </c>
      <c r="M2397" t="s">
        <v>65</v>
      </c>
      <c r="N2397">
        <v>2</v>
      </c>
      <c r="O2397" t="s">
        <v>48</v>
      </c>
      <c r="P2397" t="s">
        <v>66</v>
      </c>
      <c r="Q2397" t="s">
        <v>317</v>
      </c>
      <c r="V2397" t="s">
        <v>48</v>
      </c>
      <c r="W2397" t="s">
        <v>54</v>
      </c>
      <c r="X2397" t="s">
        <v>89</v>
      </c>
      <c r="Y2397" t="s">
        <v>54</v>
      </c>
      <c r="Z2397" t="s">
        <v>1438</v>
      </c>
      <c r="AA2397" t="s">
        <v>54</v>
      </c>
      <c r="AB2397" t="s">
        <v>57</v>
      </c>
      <c r="AC2397" t="s">
        <v>2573</v>
      </c>
      <c r="AH2397">
        <f t="shared" si="407"/>
        <v>0</v>
      </c>
      <c r="AI2397">
        <f t="shared" si="408"/>
        <v>1</v>
      </c>
      <c r="AJ2397" t="str">
        <f t="shared" si="409"/>
        <v/>
      </c>
      <c r="AK2397">
        <v>1</v>
      </c>
      <c r="AL2397" s="8">
        <f t="shared" si="410"/>
        <v>2</v>
      </c>
      <c r="AM2397" s="8">
        <f t="shared" si="411"/>
        <v>0.16666666666666666</v>
      </c>
      <c r="AN2397" s="8">
        <f t="shared" si="412"/>
        <v>212.21666666666664</v>
      </c>
      <c r="AO2397" s="8">
        <f>Table1[[#This Row],[L1 Worked Time]]+Table1[[#This Row],[Idle Time]]+Table1[[#This Row],[L1 Pend Time]]</f>
        <v>214.3833333333333</v>
      </c>
      <c r="AP2397" s="1" t="str">
        <f t="shared" si="413"/>
        <v>Thu</v>
      </c>
      <c r="AQ2397" s="6">
        <f>INT(Table1[[#This Row],[Create Date]])</f>
        <v>45085</v>
      </c>
      <c r="AR2397" s="2">
        <f t="shared" si="414"/>
        <v>45085</v>
      </c>
      <c r="AS2397" s="1" t="str">
        <f t="shared" si="415"/>
        <v>06:20:17</v>
      </c>
      <c r="AT2397" s="1" t="str">
        <f t="shared" si="416"/>
        <v>Week-2</v>
      </c>
      <c r="AU2397" s="3">
        <f t="shared" si="417"/>
        <v>0.25</v>
      </c>
      <c r="AW2397">
        <v>0.16666666666666666</v>
      </c>
      <c r="AX2397">
        <v>2</v>
      </c>
      <c r="AY2397">
        <v>212.21666666666664</v>
      </c>
    </row>
    <row r="2398" spans="1:51" x14ac:dyDescent="0.25">
      <c r="A2398">
        <v>10561</v>
      </c>
      <c r="B2398" t="s">
        <v>59</v>
      </c>
      <c r="C2398" t="s">
        <v>60</v>
      </c>
      <c r="D2398" t="s">
        <v>43</v>
      </c>
      <c r="E2398" t="s">
        <v>2574</v>
      </c>
      <c r="F2398" t="s">
        <v>2575</v>
      </c>
      <c r="G2398" t="s">
        <v>82</v>
      </c>
      <c r="H2398" t="s">
        <v>47</v>
      </c>
      <c r="I2398" t="s">
        <v>47</v>
      </c>
      <c r="J2398" t="s">
        <v>83</v>
      </c>
      <c r="L2398" t="s">
        <v>50</v>
      </c>
      <c r="M2398" t="s">
        <v>65</v>
      </c>
      <c r="N2398">
        <v>11</v>
      </c>
      <c r="O2398" t="s">
        <v>48</v>
      </c>
      <c r="P2398" t="s">
        <v>66</v>
      </c>
      <c r="Q2398" t="s">
        <v>317</v>
      </c>
      <c r="V2398" t="s">
        <v>48</v>
      </c>
      <c r="W2398" t="s">
        <v>54</v>
      </c>
      <c r="X2398" t="s">
        <v>106</v>
      </c>
      <c r="Y2398" t="s">
        <v>54</v>
      </c>
      <c r="Z2398" t="s">
        <v>2576</v>
      </c>
      <c r="AA2398" t="s">
        <v>54</v>
      </c>
      <c r="AB2398" t="s">
        <v>57</v>
      </c>
      <c r="AC2398" t="s">
        <v>2577</v>
      </c>
      <c r="AH2398">
        <f t="shared" si="407"/>
        <v>0</v>
      </c>
      <c r="AI2398">
        <f t="shared" si="408"/>
        <v>1</v>
      </c>
      <c r="AJ2398" t="str">
        <f t="shared" si="409"/>
        <v/>
      </c>
      <c r="AK2398">
        <v>1</v>
      </c>
      <c r="AL2398" s="8">
        <f t="shared" si="410"/>
        <v>11</v>
      </c>
      <c r="AM2398" s="8">
        <f t="shared" si="411"/>
        <v>8.3333333333333329E-2</v>
      </c>
      <c r="AN2398" s="8">
        <f t="shared" si="412"/>
        <v>210.95</v>
      </c>
      <c r="AO2398" s="8">
        <f>Table1[[#This Row],[L1 Worked Time]]+Table1[[#This Row],[Idle Time]]+Table1[[#This Row],[L1 Pend Time]]</f>
        <v>222.03333333333333</v>
      </c>
      <c r="AP2398" s="1" t="str">
        <f t="shared" si="413"/>
        <v>Thu</v>
      </c>
      <c r="AQ2398" s="6">
        <f>INT(Table1[[#This Row],[Create Date]])</f>
        <v>45085</v>
      </c>
      <c r="AR2398" s="2">
        <f t="shared" si="414"/>
        <v>45085</v>
      </c>
      <c r="AS2398" s="1" t="str">
        <f t="shared" si="415"/>
        <v>06:00:16</v>
      </c>
      <c r="AT2398" s="1" t="str">
        <f t="shared" si="416"/>
        <v>Week-2</v>
      </c>
      <c r="AU2398" s="3">
        <f t="shared" si="417"/>
        <v>0.25</v>
      </c>
      <c r="AW2398">
        <v>8.3333333333333329E-2</v>
      </c>
      <c r="AX2398">
        <v>11</v>
      </c>
      <c r="AY2398">
        <v>210.95</v>
      </c>
    </row>
    <row r="2399" spans="1:51" x14ac:dyDescent="0.25">
      <c r="A2399">
        <v>10560</v>
      </c>
      <c r="B2399" t="s">
        <v>59</v>
      </c>
      <c r="C2399" t="s">
        <v>60</v>
      </c>
      <c r="D2399" t="s">
        <v>43</v>
      </c>
      <c r="E2399" t="s">
        <v>2569</v>
      </c>
      <c r="F2399" t="s">
        <v>2575</v>
      </c>
      <c r="G2399" t="s">
        <v>82</v>
      </c>
      <c r="H2399" t="s">
        <v>47</v>
      </c>
      <c r="I2399" t="s">
        <v>47</v>
      </c>
      <c r="J2399" t="s">
        <v>83</v>
      </c>
      <c r="L2399" t="s">
        <v>50</v>
      </c>
      <c r="M2399" t="s">
        <v>65</v>
      </c>
      <c r="N2399">
        <v>53</v>
      </c>
      <c r="O2399" t="s">
        <v>48</v>
      </c>
      <c r="P2399" t="s">
        <v>66</v>
      </c>
      <c r="Q2399" t="s">
        <v>317</v>
      </c>
      <c r="V2399" t="s">
        <v>48</v>
      </c>
      <c r="W2399" t="s">
        <v>54</v>
      </c>
      <c r="X2399" t="s">
        <v>456</v>
      </c>
      <c r="Y2399" t="s">
        <v>54</v>
      </c>
      <c r="Z2399" t="s">
        <v>2578</v>
      </c>
      <c r="AA2399" t="s">
        <v>54</v>
      </c>
      <c r="AB2399" t="s">
        <v>57</v>
      </c>
      <c r="AC2399" t="s">
        <v>2579</v>
      </c>
      <c r="AH2399">
        <f t="shared" si="407"/>
        <v>0</v>
      </c>
      <c r="AI2399">
        <f t="shared" si="408"/>
        <v>1</v>
      </c>
      <c r="AJ2399" t="str">
        <f t="shared" si="409"/>
        <v/>
      </c>
      <c r="AK2399">
        <v>1</v>
      </c>
      <c r="AL2399" s="8">
        <f t="shared" si="410"/>
        <v>53</v>
      </c>
      <c r="AM2399" s="8">
        <f t="shared" si="411"/>
        <v>0.28333333333333333</v>
      </c>
      <c r="AN2399" s="8">
        <f t="shared" si="412"/>
        <v>151.60000000000002</v>
      </c>
      <c r="AO2399" s="8">
        <f>Table1[[#This Row],[L1 Worked Time]]+Table1[[#This Row],[Idle Time]]+Table1[[#This Row],[L1 Pend Time]]</f>
        <v>204.88333333333335</v>
      </c>
      <c r="AP2399" s="1" t="str">
        <f t="shared" si="413"/>
        <v>Thu</v>
      </c>
      <c r="AQ2399" s="6">
        <f>INT(Table1[[#This Row],[Create Date]])</f>
        <v>45085</v>
      </c>
      <c r="AR2399" s="2">
        <f t="shared" si="414"/>
        <v>45085</v>
      </c>
      <c r="AS2399" s="1" t="str">
        <f t="shared" si="415"/>
        <v>06:00:16</v>
      </c>
      <c r="AT2399" s="1" t="str">
        <f t="shared" si="416"/>
        <v>Week-2</v>
      </c>
      <c r="AU2399" s="3">
        <f t="shared" si="417"/>
        <v>0.25</v>
      </c>
      <c r="AW2399">
        <v>0.28333333333333333</v>
      </c>
      <c r="AX2399">
        <v>53</v>
      </c>
      <c r="AY2399">
        <v>151.60000000000002</v>
      </c>
    </row>
    <row r="2400" spans="1:51" x14ac:dyDescent="0.25">
      <c r="A2400">
        <v>10559</v>
      </c>
      <c r="B2400" t="s">
        <v>59</v>
      </c>
      <c r="C2400" t="s">
        <v>60</v>
      </c>
      <c r="D2400" t="s">
        <v>43</v>
      </c>
      <c r="E2400" t="s">
        <v>1361</v>
      </c>
      <c r="F2400" t="s">
        <v>2580</v>
      </c>
      <c r="G2400" t="s">
        <v>120</v>
      </c>
      <c r="H2400" t="s">
        <v>72</v>
      </c>
      <c r="I2400" t="s">
        <v>72</v>
      </c>
      <c r="J2400" t="s">
        <v>83</v>
      </c>
      <c r="L2400" t="s">
        <v>50</v>
      </c>
      <c r="M2400" t="s">
        <v>65</v>
      </c>
      <c r="N2400">
        <v>27</v>
      </c>
      <c r="O2400" t="s">
        <v>48</v>
      </c>
      <c r="P2400" t="s">
        <v>66</v>
      </c>
      <c r="Q2400" t="s">
        <v>73</v>
      </c>
      <c r="V2400" t="s">
        <v>48</v>
      </c>
      <c r="W2400" t="s">
        <v>54</v>
      </c>
      <c r="X2400" t="s">
        <v>435</v>
      </c>
      <c r="Y2400" t="s">
        <v>54</v>
      </c>
      <c r="Z2400" t="s">
        <v>2581</v>
      </c>
      <c r="AA2400" t="s">
        <v>54</v>
      </c>
      <c r="AB2400" t="s">
        <v>57</v>
      </c>
      <c r="AC2400" t="s">
        <v>2582</v>
      </c>
      <c r="AH2400">
        <f t="shared" si="407"/>
        <v>0</v>
      </c>
      <c r="AI2400">
        <f t="shared" si="408"/>
        <v>1</v>
      </c>
      <c r="AJ2400" t="str">
        <f t="shared" si="409"/>
        <v/>
      </c>
      <c r="AK2400">
        <v>1</v>
      </c>
      <c r="AL2400" s="8">
        <f t="shared" si="410"/>
        <v>27</v>
      </c>
      <c r="AM2400" s="8">
        <f t="shared" si="411"/>
        <v>0.21666666666666667</v>
      </c>
      <c r="AN2400" s="8">
        <f t="shared" si="412"/>
        <v>53.516666666666666</v>
      </c>
      <c r="AO2400" s="8">
        <f>Table1[[#This Row],[L1 Worked Time]]+Table1[[#This Row],[Idle Time]]+Table1[[#This Row],[L1 Pend Time]]</f>
        <v>80.733333333333334</v>
      </c>
      <c r="AP2400" s="1" t="str">
        <f t="shared" si="413"/>
        <v>Thu</v>
      </c>
      <c r="AQ2400" s="6">
        <f>INT(Table1[[#This Row],[Create Date]])</f>
        <v>45085</v>
      </c>
      <c r="AR2400" s="2">
        <f t="shared" si="414"/>
        <v>45085</v>
      </c>
      <c r="AS2400" s="1" t="str">
        <f t="shared" si="415"/>
        <v>03:50:05</v>
      </c>
      <c r="AT2400" s="1" t="str">
        <f t="shared" si="416"/>
        <v>Week-2</v>
      </c>
      <c r="AU2400" s="3">
        <f t="shared" si="417"/>
        <v>0.125</v>
      </c>
      <c r="AW2400">
        <v>0.21666666666666667</v>
      </c>
      <c r="AX2400">
        <v>27</v>
      </c>
      <c r="AY2400">
        <v>53.516666666666666</v>
      </c>
    </row>
    <row r="2401" spans="1:51" x14ac:dyDescent="0.25">
      <c r="A2401">
        <v>10558</v>
      </c>
      <c r="B2401" t="s">
        <v>59</v>
      </c>
      <c r="C2401" t="s">
        <v>60</v>
      </c>
      <c r="D2401" t="s">
        <v>43</v>
      </c>
      <c r="E2401" t="s">
        <v>2583</v>
      </c>
      <c r="F2401" t="s">
        <v>2580</v>
      </c>
      <c r="G2401" t="s">
        <v>46</v>
      </c>
      <c r="H2401" t="s">
        <v>72</v>
      </c>
      <c r="I2401" t="s">
        <v>72</v>
      </c>
      <c r="J2401" t="s">
        <v>83</v>
      </c>
      <c r="L2401" t="s">
        <v>50</v>
      </c>
      <c r="M2401" t="s">
        <v>65</v>
      </c>
      <c r="N2401">
        <v>41</v>
      </c>
      <c r="O2401" t="s">
        <v>48</v>
      </c>
      <c r="P2401" t="s">
        <v>66</v>
      </c>
      <c r="Q2401" t="s">
        <v>73</v>
      </c>
      <c r="V2401" t="s">
        <v>48</v>
      </c>
      <c r="W2401" t="s">
        <v>54</v>
      </c>
      <c r="X2401" t="s">
        <v>55</v>
      </c>
      <c r="Y2401" t="s">
        <v>54</v>
      </c>
      <c r="Z2401" t="s">
        <v>2584</v>
      </c>
      <c r="AA2401" t="s">
        <v>54</v>
      </c>
      <c r="AB2401" t="s">
        <v>57</v>
      </c>
      <c r="AC2401" t="s">
        <v>2585</v>
      </c>
      <c r="AH2401">
        <f t="shared" si="407"/>
        <v>0</v>
      </c>
      <c r="AI2401">
        <f t="shared" si="408"/>
        <v>1</v>
      </c>
      <c r="AJ2401" t="str">
        <f t="shared" si="409"/>
        <v/>
      </c>
      <c r="AK2401">
        <v>1</v>
      </c>
      <c r="AL2401" s="8">
        <f t="shared" si="410"/>
        <v>41</v>
      </c>
      <c r="AM2401" s="8">
        <f t="shared" si="411"/>
        <v>0.15000000000000002</v>
      </c>
      <c r="AN2401" s="8">
        <f t="shared" si="412"/>
        <v>199.43333333333334</v>
      </c>
      <c r="AO2401" s="8">
        <f>Table1[[#This Row],[L1 Worked Time]]+Table1[[#This Row],[Idle Time]]+Table1[[#This Row],[L1 Pend Time]]</f>
        <v>240.58333333333334</v>
      </c>
      <c r="AP2401" s="1" t="str">
        <f t="shared" si="413"/>
        <v>Thu</v>
      </c>
      <c r="AQ2401" s="6">
        <f>INT(Table1[[#This Row],[Create Date]])</f>
        <v>45085</v>
      </c>
      <c r="AR2401" s="2">
        <f t="shared" si="414"/>
        <v>45085</v>
      </c>
      <c r="AS2401" s="1" t="str">
        <f t="shared" si="415"/>
        <v>03:50:05</v>
      </c>
      <c r="AT2401" s="1" t="str">
        <f t="shared" si="416"/>
        <v>Week-2</v>
      </c>
      <c r="AU2401" s="3">
        <f t="shared" si="417"/>
        <v>0.125</v>
      </c>
      <c r="AW2401">
        <v>0.15000000000000002</v>
      </c>
      <c r="AX2401">
        <v>41</v>
      </c>
      <c r="AY2401">
        <v>199.43333333333334</v>
      </c>
    </row>
    <row r="2402" spans="1:51" x14ac:dyDescent="0.25">
      <c r="A2402">
        <v>10574</v>
      </c>
      <c r="B2402" t="s">
        <v>41</v>
      </c>
      <c r="C2402" t="s">
        <v>60</v>
      </c>
      <c r="D2402" t="s">
        <v>43</v>
      </c>
      <c r="E2402" t="s">
        <v>150</v>
      </c>
      <c r="F2402" t="s">
        <v>2534</v>
      </c>
      <c r="G2402" t="s">
        <v>77</v>
      </c>
      <c r="H2402" t="s">
        <v>63</v>
      </c>
      <c r="I2402" t="s">
        <v>72</v>
      </c>
      <c r="J2402" t="s">
        <v>112</v>
      </c>
      <c r="K2402" t="s">
        <v>152</v>
      </c>
      <c r="L2402" t="s">
        <v>50</v>
      </c>
      <c r="M2402" t="s">
        <v>114</v>
      </c>
      <c r="N2402">
        <v>40</v>
      </c>
      <c r="O2402" t="s">
        <v>48</v>
      </c>
      <c r="P2402" t="s">
        <v>66</v>
      </c>
      <c r="Q2402" t="s">
        <v>67</v>
      </c>
      <c r="V2402" t="s">
        <v>48</v>
      </c>
      <c r="W2402" t="s">
        <v>54</v>
      </c>
      <c r="X2402" t="s">
        <v>89</v>
      </c>
      <c r="Y2402" t="s">
        <v>54</v>
      </c>
      <c r="Z2402" t="s">
        <v>2535</v>
      </c>
      <c r="AA2402" t="s">
        <v>54</v>
      </c>
      <c r="AB2402" t="s">
        <v>57</v>
      </c>
      <c r="AC2402" t="s">
        <v>2536</v>
      </c>
      <c r="AH2402">
        <f t="shared" si="407"/>
        <v>0</v>
      </c>
      <c r="AI2402">
        <f t="shared" si="408"/>
        <v>0</v>
      </c>
      <c r="AJ2402">
        <f t="shared" si="409"/>
        <v>1</v>
      </c>
      <c r="AK2402">
        <v>1</v>
      </c>
      <c r="AL2402" s="8">
        <f t="shared" si="410"/>
        <v>40</v>
      </c>
      <c r="AM2402" s="8">
        <f t="shared" si="411"/>
        <v>0.16666666666666666</v>
      </c>
      <c r="AN2402" s="8">
        <f t="shared" si="412"/>
        <v>359.63333333333333</v>
      </c>
      <c r="AO2402" s="8">
        <f>Table1[[#This Row],[L1 Worked Time]]+Table1[[#This Row],[Idle Time]]+Table1[[#This Row],[L1 Pend Time]]</f>
        <v>399.8</v>
      </c>
      <c r="AP2402" s="1" t="str">
        <f t="shared" si="413"/>
        <v>Fri</v>
      </c>
      <c r="AQ2402" s="6">
        <f>INT(Table1[[#This Row],[Create Date]])</f>
        <v>45086</v>
      </c>
      <c r="AR2402" s="2">
        <f t="shared" si="414"/>
        <v>45086</v>
      </c>
      <c r="AS2402" s="1" t="str">
        <f t="shared" si="415"/>
        <v>19:40:02</v>
      </c>
      <c r="AT2402" s="1" t="str">
        <f t="shared" si="416"/>
        <v>Week-2</v>
      </c>
      <c r="AU2402" s="3">
        <f t="shared" si="417"/>
        <v>0.79166666666666663</v>
      </c>
      <c r="AW2402">
        <v>0.16666666666666666</v>
      </c>
      <c r="AX2402">
        <v>40</v>
      </c>
      <c r="AY2402">
        <v>359.63333333333333</v>
      </c>
    </row>
    <row r="2403" spans="1:51" x14ac:dyDescent="0.25">
      <c r="A2403">
        <v>10573</v>
      </c>
      <c r="B2403" t="s">
        <v>117</v>
      </c>
      <c r="C2403" t="s">
        <v>100</v>
      </c>
      <c r="D2403" t="s">
        <v>43</v>
      </c>
      <c r="E2403" t="s">
        <v>145</v>
      </c>
      <c r="F2403" t="s">
        <v>2537</v>
      </c>
      <c r="G2403" t="s">
        <v>129</v>
      </c>
      <c r="H2403" t="s">
        <v>47</v>
      </c>
      <c r="I2403" t="s">
        <v>72</v>
      </c>
      <c r="J2403" t="s">
        <v>2538</v>
      </c>
      <c r="K2403" t="s">
        <v>121</v>
      </c>
      <c r="L2403" t="s">
        <v>50</v>
      </c>
      <c r="M2403" t="s">
        <v>114</v>
      </c>
      <c r="N2403">
        <v>184</v>
      </c>
      <c r="O2403" t="s">
        <v>48</v>
      </c>
      <c r="P2403" t="s">
        <v>66</v>
      </c>
      <c r="Q2403" t="s">
        <v>147</v>
      </c>
      <c r="V2403" t="s">
        <v>282</v>
      </c>
      <c r="W2403" t="s">
        <v>54</v>
      </c>
      <c r="X2403" t="s">
        <v>78</v>
      </c>
      <c r="Y2403" t="s">
        <v>54</v>
      </c>
      <c r="Z2403" t="s">
        <v>2539</v>
      </c>
      <c r="AA2403" t="s">
        <v>54</v>
      </c>
      <c r="AB2403" t="s">
        <v>57</v>
      </c>
      <c r="AC2403" t="s">
        <v>57</v>
      </c>
      <c r="AH2403">
        <f t="shared" si="407"/>
        <v>1</v>
      </c>
      <c r="AI2403">
        <f t="shared" si="408"/>
        <v>0</v>
      </c>
      <c r="AJ2403">
        <f t="shared" si="409"/>
        <v>1</v>
      </c>
      <c r="AK2403">
        <v>1</v>
      </c>
      <c r="AL2403" s="8">
        <f t="shared" si="410"/>
        <v>184</v>
      </c>
      <c r="AM2403" s="8">
        <f t="shared" si="411"/>
        <v>0.13333333333333333</v>
      </c>
      <c r="AN2403" s="8">
        <f t="shared" si="412"/>
        <v>1.6666666666666666E-2</v>
      </c>
      <c r="AO2403" s="8">
        <f>Table1[[#This Row],[L1 Worked Time]]+Table1[[#This Row],[Idle Time]]+Table1[[#This Row],[L1 Pend Time]]</f>
        <v>184.15</v>
      </c>
      <c r="AP2403" s="1" t="str">
        <f t="shared" si="413"/>
        <v>Fri</v>
      </c>
      <c r="AQ2403" s="6">
        <f>INT(Table1[[#This Row],[Create Date]])</f>
        <v>45086</v>
      </c>
      <c r="AR2403" s="2">
        <f t="shared" si="414"/>
        <v>45086</v>
      </c>
      <c r="AS2403" s="1" t="str">
        <f t="shared" si="415"/>
        <v>19:30:03</v>
      </c>
      <c r="AT2403" s="1" t="str">
        <f t="shared" si="416"/>
        <v>Week-2</v>
      </c>
      <c r="AU2403" s="3">
        <f t="shared" si="417"/>
        <v>0.79166666666666663</v>
      </c>
      <c r="AW2403">
        <v>0.13333333333333333</v>
      </c>
      <c r="AX2403">
        <v>184</v>
      </c>
      <c r="AY2403">
        <v>1.6666666666666666E-2</v>
      </c>
    </row>
    <row r="2404" spans="1:51" x14ac:dyDescent="0.25">
      <c r="A2404">
        <v>10572</v>
      </c>
      <c r="B2404" t="s">
        <v>41</v>
      </c>
      <c r="C2404" t="s">
        <v>100</v>
      </c>
      <c r="D2404" t="s">
        <v>101</v>
      </c>
      <c r="E2404" t="s">
        <v>1919</v>
      </c>
      <c r="F2404" t="s">
        <v>2540</v>
      </c>
      <c r="G2404" t="s">
        <v>129</v>
      </c>
      <c r="H2404" t="s">
        <v>47</v>
      </c>
      <c r="I2404" t="s">
        <v>47</v>
      </c>
      <c r="J2404" t="s">
        <v>48</v>
      </c>
      <c r="K2404" t="s">
        <v>1178</v>
      </c>
      <c r="L2404" t="s">
        <v>50</v>
      </c>
      <c r="M2404" t="s">
        <v>114</v>
      </c>
      <c r="N2404">
        <v>6</v>
      </c>
      <c r="O2404" t="s">
        <v>48</v>
      </c>
      <c r="P2404" t="s">
        <v>52</v>
      </c>
      <c r="T2404" t="s">
        <v>105</v>
      </c>
      <c r="V2404" t="s">
        <v>48</v>
      </c>
      <c r="W2404" t="s">
        <v>54</v>
      </c>
      <c r="X2404" t="s">
        <v>244</v>
      </c>
      <c r="Y2404" t="s">
        <v>54</v>
      </c>
      <c r="Z2404" t="s">
        <v>2541</v>
      </c>
      <c r="AA2404" t="s">
        <v>54</v>
      </c>
      <c r="AB2404" t="s">
        <v>57</v>
      </c>
      <c r="AC2404" t="s">
        <v>2542</v>
      </c>
      <c r="AH2404">
        <f t="shared" si="407"/>
        <v>0</v>
      </c>
      <c r="AI2404">
        <f t="shared" si="408"/>
        <v>1</v>
      </c>
      <c r="AJ2404" t="str">
        <f t="shared" si="409"/>
        <v/>
      </c>
      <c r="AK2404">
        <v>1</v>
      </c>
      <c r="AL2404" s="8">
        <f t="shared" si="410"/>
        <v>6</v>
      </c>
      <c r="AM2404" s="8">
        <f t="shared" si="411"/>
        <v>0.31666666666666665</v>
      </c>
      <c r="AN2404" s="8">
        <f t="shared" si="412"/>
        <v>91.966666666666654</v>
      </c>
      <c r="AO2404" s="8">
        <f>Table1[[#This Row],[L1 Worked Time]]+Table1[[#This Row],[Idle Time]]+Table1[[#This Row],[L1 Pend Time]]</f>
        <v>98.283333333333317</v>
      </c>
      <c r="AP2404" s="1" t="str">
        <f t="shared" si="413"/>
        <v>Fri</v>
      </c>
      <c r="AQ2404" s="6">
        <f>INT(Table1[[#This Row],[Create Date]])</f>
        <v>45086</v>
      </c>
      <c r="AR2404" s="2">
        <f t="shared" si="414"/>
        <v>45086</v>
      </c>
      <c r="AS2404" s="1" t="str">
        <f t="shared" si="415"/>
        <v>18:50:03</v>
      </c>
      <c r="AT2404" s="1" t="str">
        <f t="shared" si="416"/>
        <v>Week-2</v>
      </c>
      <c r="AU2404" s="3">
        <f t="shared" si="417"/>
        <v>0.75</v>
      </c>
      <c r="AW2404">
        <v>0.31666666666666665</v>
      </c>
      <c r="AX2404">
        <v>6</v>
      </c>
      <c r="AY2404">
        <v>91.966666666666654</v>
      </c>
    </row>
    <row r="2405" spans="1:51" x14ac:dyDescent="0.25">
      <c r="A2405">
        <v>10571</v>
      </c>
      <c r="B2405" t="s">
        <v>41</v>
      </c>
      <c r="C2405" t="s">
        <v>60</v>
      </c>
      <c r="D2405" t="s">
        <v>43</v>
      </c>
      <c r="E2405" t="s">
        <v>110</v>
      </c>
      <c r="F2405" t="s">
        <v>2543</v>
      </c>
      <c r="G2405" t="s">
        <v>46</v>
      </c>
      <c r="H2405" t="s">
        <v>63</v>
      </c>
      <c r="I2405" t="s">
        <v>47</v>
      </c>
      <c r="J2405" t="s">
        <v>112</v>
      </c>
      <c r="K2405" t="s">
        <v>141</v>
      </c>
      <c r="L2405" t="s">
        <v>50</v>
      </c>
      <c r="M2405" t="s">
        <v>114</v>
      </c>
      <c r="N2405">
        <v>63</v>
      </c>
      <c r="O2405" t="s">
        <v>48</v>
      </c>
      <c r="P2405" t="s">
        <v>52</v>
      </c>
      <c r="T2405" t="s">
        <v>105</v>
      </c>
      <c r="V2405" t="s">
        <v>48</v>
      </c>
      <c r="W2405" t="s">
        <v>54</v>
      </c>
      <c r="X2405" t="s">
        <v>142</v>
      </c>
      <c r="Y2405" t="s">
        <v>54</v>
      </c>
      <c r="Z2405" t="s">
        <v>2544</v>
      </c>
      <c r="AA2405" t="s">
        <v>54</v>
      </c>
      <c r="AB2405" t="s">
        <v>57</v>
      </c>
      <c r="AC2405" t="s">
        <v>2545</v>
      </c>
      <c r="AH2405">
        <f t="shared" si="407"/>
        <v>0</v>
      </c>
      <c r="AI2405">
        <f t="shared" si="408"/>
        <v>0</v>
      </c>
      <c r="AJ2405">
        <f t="shared" si="409"/>
        <v>1</v>
      </c>
      <c r="AK2405">
        <v>1</v>
      </c>
      <c r="AL2405" s="8">
        <f t="shared" si="410"/>
        <v>62.999999999999993</v>
      </c>
      <c r="AM2405" s="8">
        <f t="shared" si="411"/>
        <v>0.1</v>
      </c>
      <c r="AN2405" s="8">
        <f t="shared" si="412"/>
        <v>40.116666666666667</v>
      </c>
      <c r="AO2405" s="8">
        <f>Table1[[#This Row],[L1 Worked Time]]+Table1[[#This Row],[Idle Time]]+Table1[[#This Row],[L1 Pend Time]]</f>
        <v>103.21666666666667</v>
      </c>
      <c r="AP2405" s="1" t="str">
        <f t="shared" si="413"/>
        <v>Fri</v>
      </c>
      <c r="AQ2405" s="6">
        <f>INT(Table1[[#This Row],[Create Date]])</f>
        <v>45086</v>
      </c>
      <c r="AR2405" s="2">
        <f t="shared" si="414"/>
        <v>45086</v>
      </c>
      <c r="AS2405" s="1" t="str">
        <f t="shared" si="415"/>
        <v>13:40:02</v>
      </c>
      <c r="AT2405" s="1" t="str">
        <f t="shared" si="416"/>
        <v>Week-2</v>
      </c>
      <c r="AU2405" s="3">
        <f t="shared" si="417"/>
        <v>0.54166666666666663</v>
      </c>
      <c r="AW2405">
        <v>0.1</v>
      </c>
      <c r="AX2405">
        <v>62.999999999999993</v>
      </c>
      <c r="AY2405">
        <v>40.116666666666667</v>
      </c>
    </row>
    <row r="2406" spans="1:51" x14ac:dyDescent="0.25">
      <c r="A2406">
        <v>10570</v>
      </c>
      <c r="B2406" t="s">
        <v>41</v>
      </c>
      <c r="C2406" t="s">
        <v>60</v>
      </c>
      <c r="D2406" t="s">
        <v>43</v>
      </c>
      <c r="E2406" t="s">
        <v>249</v>
      </c>
      <c r="F2406" t="s">
        <v>2546</v>
      </c>
      <c r="G2406" t="s">
        <v>2165</v>
      </c>
      <c r="H2406" t="s">
        <v>63</v>
      </c>
      <c r="I2406" t="s">
        <v>47</v>
      </c>
      <c r="J2406" t="s">
        <v>2547</v>
      </c>
      <c r="K2406" t="s">
        <v>152</v>
      </c>
      <c r="L2406" t="s">
        <v>50</v>
      </c>
      <c r="M2406" t="s">
        <v>114</v>
      </c>
      <c r="N2406">
        <v>70</v>
      </c>
      <c r="O2406" t="s">
        <v>48</v>
      </c>
      <c r="P2406" t="s">
        <v>251</v>
      </c>
      <c r="S2406" t="s">
        <v>252</v>
      </c>
      <c r="V2406" t="s">
        <v>48</v>
      </c>
      <c r="W2406" t="s">
        <v>54</v>
      </c>
      <c r="X2406" t="s">
        <v>142</v>
      </c>
      <c r="Y2406" t="s">
        <v>54</v>
      </c>
      <c r="Z2406" t="s">
        <v>2548</v>
      </c>
      <c r="AA2406" t="s">
        <v>54</v>
      </c>
      <c r="AB2406" t="s">
        <v>57</v>
      </c>
      <c r="AC2406" t="s">
        <v>879</v>
      </c>
      <c r="AH2406">
        <f t="shared" si="407"/>
        <v>0</v>
      </c>
      <c r="AI2406">
        <f t="shared" si="408"/>
        <v>0</v>
      </c>
      <c r="AJ2406">
        <f t="shared" si="409"/>
        <v>1</v>
      </c>
      <c r="AK2406">
        <v>1</v>
      </c>
      <c r="AL2406" s="8">
        <f t="shared" si="410"/>
        <v>70</v>
      </c>
      <c r="AM2406" s="8">
        <f t="shared" si="411"/>
        <v>0.1</v>
      </c>
      <c r="AN2406" s="8">
        <f t="shared" si="412"/>
        <v>2.2166666666666668</v>
      </c>
      <c r="AO2406" s="8">
        <f>Table1[[#This Row],[L1 Worked Time]]+Table1[[#This Row],[Idle Time]]+Table1[[#This Row],[L1 Pend Time]]</f>
        <v>72.316666666666663</v>
      </c>
      <c r="AP2406" s="1" t="str">
        <f t="shared" si="413"/>
        <v>Fri</v>
      </c>
      <c r="AQ2406" s="6">
        <f>INT(Table1[[#This Row],[Create Date]])</f>
        <v>45086</v>
      </c>
      <c r="AR2406" s="2">
        <f t="shared" si="414"/>
        <v>45086</v>
      </c>
      <c r="AS2406" s="1" t="str">
        <f t="shared" si="415"/>
        <v>12:40:02</v>
      </c>
      <c r="AT2406" s="1" t="str">
        <f t="shared" si="416"/>
        <v>Week-2</v>
      </c>
      <c r="AU2406" s="3">
        <f t="shared" si="417"/>
        <v>0.5</v>
      </c>
      <c r="AW2406">
        <v>0.1</v>
      </c>
      <c r="AX2406">
        <v>70</v>
      </c>
      <c r="AY2406">
        <v>2.2166666666666668</v>
      </c>
    </row>
    <row r="2407" spans="1:51" x14ac:dyDescent="0.25">
      <c r="A2407">
        <v>10569</v>
      </c>
      <c r="B2407" t="s">
        <v>59</v>
      </c>
      <c r="C2407" t="s">
        <v>60</v>
      </c>
      <c r="D2407" t="s">
        <v>43</v>
      </c>
      <c r="E2407" t="s">
        <v>501</v>
      </c>
      <c r="F2407" t="s">
        <v>2549</v>
      </c>
      <c r="G2407" t="s">
        <v>120</v>
      </c>
      <c r="H2407" t="s">
        <v>72</v>
      </c>
      <c r="I2407" t="s">
        <v>72</v>
      </c>
      <c r="J2407" t="s">
        <v>64</v>
      </c>
      <c r="L2407" t="s">
        <v>50</v>
      </c>
      <c r="M2407" t="s">
        <v>65</v>
      </c>
      <c r="N2407">
        <v>18</v>
      </c>
      <c r="O2407" t="s">
        <v>48</v>
      </c>
      <c r="P2407" t="s">
        <v>66</v>
      </c>
      <c r="Q2407" t="s">
        <v>73</v>
      </c>
      <c r="V2407" t="s">
        <v>48</v>
      </c>
      <c r="W2407" t="s">
        <v>54</v>
      </c>
      <c r="X2407" t="s">
        <v>89</v>
      </c>
      <c r="Y2407" t="s">
        <v>54</v>
      </c>
      <c r="Z2407" t="s">
        <v>2038</v>
      </c>
      <c r="AA2407" t="s">
        <v>54</v>
      </c>
      <c r="AB2407" t="s">
        <v>57</v>
      </c>
      <c r="AC2407" t="s">
        <v>2550</v>
      </c>
      <c r="AH2407">
        <f t="shared" si="407"/>
        <v>0</v>
      </c>
      <c r="AI2407">
        <f t="shared" si="408"/>
        <v>1</v>
      </c>
      <c r="AJ2407" t="str">
        <f t="shared" si="409"/>
        <v/>
      </c>
      <c r="AK2407">
        <v>1</v>
      </c>
      <c r="AL2407" s="8">
        <f t="shared" si="410"/>
        <v>18</v>
      </c>
      <c r="AM2407" s="8">
        <f t="shared" si="411"/>
        <v>0.16666666666666666</v>
      </c>
      <c r="AN2407" s="8">
        <f t="shared" si="412"/>
        <v>108.58333333333333</v>
      </c>
      <c r="AO2407" s="8">
        <f>Table1[[#This Row],[L1 Worked Time]]+Table1[[#This Row],[Idle Time]]+Table1[[#This Row],[L1 Pend Time]]</f>
        <v>126.75</v>
      </c>
      <c r="AP2407" s="1" t="str">
        <f t="shared" si="413"/>
        <v>Fri</v>
      </c>
      <c r="AQ2407" s="6">
        <f>INT(Table1[[#This Row],[Create Date]])</f>
        <v>45086</v>
      </c>
      <c r="AR2407" s="2">
        <f t="shared" si="414"/>
        <v>45086</v>
      </c>
      <c r="AS2407" s="1" t="str">
        <f t="shared" si="415"/>
        <v>06:10:09</v>
      </c>
      <c r="AT2407" s="1" t="str">
        <f t="shared" si="416"/>
        <v>Week-2</v>
      </c>
      <c r="AU2407" s="3">
        <f t="shared" si="417"/>
        <v>0.25</v>
      </c>
      <c r="AW2407">
        <v>0.16666666666666666</v>
      </c>
      <c r="AX2407">
        <v>18</v>
      </c>
      <c r="AY2407">
        <v>108.58333333333333</v>
      </c>
    </row>
    <row r="2408" spans="1:51" x14ac:dyDescent="0.25">
      <c r="A2408">
        <v>10568</v>
      </c>
      <c r="B2408" t="s">
        <v>59</v>
      </c>
      <c r="C2408" t="s">
        <v>60</v>
      </c>
      <c r="D2408" t="s">
        <v>43</v>
      </c>
      <c r="E2408" t="s">
        <v>2551</v>
      </c>
      <c r="F2408" t="s">
        <v>2552</v>
      </c>
      <c r="G2408" t="s">
        <v>120</v>
      </c>
      <c r="H2408" t="s">
        <v>63</v>
      </c>
      <c r="I2408" t="s">
        <v>63</v>
      </c>
      <c r="J2408" t="s">
        <v>64</v>
      </c>
      <c r="L2408" t="s">
        <v>50</v>
      </c>
      <c r="M2408" t="s">
        <v>65</v>
      </c>
      <c r="N2408">
        <v>27</v>
      </c>
      <c r="O2408" t="s">
        <v>48</v>
      </c>
      <c r="P2408" t="s">
        <v>66</v>
      </c>
      <c r="Q2408" t="s">
        <v>67</v>
      </c>
      <c r="V2408" t="s">
        <v>48</v>
      </c>
      <c r="W2408" t="s">
        <v>54</v>
      </c>
      <c r="X2408" t="s">
        <v>142</v>
      </c>
      <c r="Y2408" t="s">
        <v>54</v>
      </c>
      <c r="Z2408" t="s">
        <v>2553</v>
      </c>
      <c r="AA2408" t="s">
        <v>54</v>
      </c>
      <c r="AB2408" t="s">
        <v>57</v>
      </c>
      <c r="AC2408" t="s">
        <v>1055</v>
      </c>
      <c r="AH2408">
        <f t="shared" si="407"/>
        <v>0</v>
      </c>
      <c r="AI2408">
        <f t="shared" si="408"/>
        <v>1</v>
      </c>
      <c r="AJ2408" t="str">
        <f t="shared" si="409"/>
        <v/>
      </c>
      <c r="AK2408">
        <v>1</v>
      </c>
      <c r="AL2408" s="8">
        <f t="shared" si="410"/>
        <v>27</v>
      </c>
      <c r="AM2408" s="8">
        <f t="shared" si="411"/>
        <v>0.1</v>
      </c>
      <c r="AN2408" s="8">
        <f t="shared" si="412"/>
        <v>118.94999999999999</v>
      </c>
      <c r="AO2408" s="8">
        <f>Table1[[#This Row],[L1 Worked Time]]+Table1[[#This Row],[Idle Time]]+Table1[[#This Row],[L1 Pend Time]]</f>
        <v>146.04999999999998</v>
      </c>
      <c r="AP2408" s="1" t="str">
        <f t="shared" si="413"/>
        <v>Fri</v>
      </c>
      <c r="AQ2408" s="6">
        <f>INT(Table1[[#This Row],[Create Date]])</f>
        <v>45086</v>
      </c>
      <c r="AR2408" s="2">
        <f t="shared" si="414"/>
        <v>45086</v>
      </c>
      <c r="AS2408" s="1" t="str">
        <f t="shared" si="415"/>
        <v>05:20:04</v>
      </c>
      <c r="AT2408" s="1" t="str">
        <f t="shared" si="416"/>
        <v>Week-2</v>
      </c>
      <c r="AU2408" s="3">
        <f t="shared" si="417"/>
        <v>0.20833333333333331</v>
      </c>
      <c r="AW2408">
        <v>0.1</v>
      </c>
      <c r="AX2408">
        <v>27</v>
      </c>
      <c r="AY2408">
        <v>118.94999999999999</v>
      </c>
    </row>
    <row r="2409" spans="1:51" x14ac:dyDescent="0.25">
      <c r="A2409">
        <v>10567</v>
      </c>
      <c r="B2409" t="s">
        <v>59</v>
      </c>
      <c r="C2409" t="s">
        <v>60</v>
      </c>
      <c r="D2409" t="s">
        <v>43</v>
      </c>
      <c r="E2409" t="s">
        <v>2554</v>
      </c>
      <c r="F2409" t="s">
        <v>2555</v>
      </c>
      <c r="G2409" t="s">
        <v>120</v>
      </c>
      <c r="H2409" t="s">
        <v>63</v>
      </c>
      <c r="I2409" t="s">
        <v>72</v>
      </c>
      <c r="J2409" t="s">
        <v>339</v>
      </c>
      <c r="L2409" t="s">
        <v>50</v>
      </c>
      <c r="M2409" t="s">
        <v>65</v>
      </c>
      <c r="N2409">
        <v>78</v>
      </c>
      <c r="O2409" t="s">
        <v>48</v>
      </c>
      <c r="P2409" t="s">
        <v>66</v>
      </c>
      <c r="Q2409" t="s">
        <v>67</v>
      </c>
      <c r="V2409" t="s">
        <v>282</v>
      </c>
      <c r="W2409" t="s">
        <v>54</v>
      </c>
      <c r="X2409" t="s">
        <v>78</v>
      </c>
      <c r="Y2409" t="s">
        <v>54</v>
      </c>
      <c r="Z2409" t="s">
        <v>2556</v>
      </c>
      <c r="AA2409" t="s">
        <v>54</v>
      </c>
      <c r="AB2409" t="s">
        <v>57</v>
      </c>
      <c r="AC2409" t="s">
        <v>2557</v>
      </c>
      <c r="AH2409">
        <f t="shared" si="407"/>
        <v>1</v>
      </c>
      <c r="AI2409">
        <f t="shared" si="408"/>
        <v>0</v>
      </c>
      <c r="AJ2409">
        <f t="shared" si="409"/>
        <v>1</v>
      </c>
      <c r="AK2409">
        <v>1</v>
      </c>
      <c r="AL2409" s="8">
        <f t="shared" si="410"/>
        <v>78</v>
      </c>
      <c r="AM2409" s="8">
        <f t="shared" si="411"/>
        <v>0.13333333333333333</v>
      </c>
      <c r="AN2409" s="8">
        <f t="shared" si="412"/>
        <v>65.933333333333337</v>
      </c>
      <c r="AO2409" s="8">
        <f>Table1[[#This Row],[L1 Worked Time]]+Table1[[#This Row],[Idle Time]]+Table1[[#This Row],[L1 Pend Time]]</f>
        <v>144.06666666666666</v>
      </c>
      <c r="AP2409" s="1" t="str">
        <f t="shared" si="413"/>
        <v>Fri</v>
      </c>
      <c r="AQ2409" s="6">
        <f>INT(Table1[[#This Row],[Create Date]])</f>
        <v>45086</v>
      </c>
      <c r="AR2409" s="2">
        <f t="shared" si="414"/>
        <v>45086</v>
      </c>
      <c r="AS2409" s="1" t="str">
        <f t="shared" si="415"/>
        <v>04:30:05</v>
      </c>
      <c r="AT2409" s="1" t="str">
        <f t="shared" si="416"/>
        <v>Week-2</v>
      </c>
      <c r="AU2409" s="3">
        <f t="shared" si="417"/>
        <v>0.16666666666666666</v>
      </c>
      <c r="AW2409">
        <v>0.13333333333333333</v>
      </c>
      <c r="AX2409">
        <v>78</v>
      </c>
      <c r="AY2409">
        <v>65.933333333333337</v>
      </c>
    </row>
    <row r="2410" spans="1:51" x14ac:dyDescent="0.25">
      <c r="A2410">
        <v>10579</v>
      </c>
      <c r="B2410" t="s">
        <v>41</v>
      </c>
      <c r="C2410" t="s">
        <v>60</v>
      </c>
      <c r="D2410" t="s">
        <v>43</v>
      </c>
      <c r="E2410" t="s">
        <v>213</v>
      </c>
      <c r="F2410" t="s">
        <v>2524</v>
      </c>
      <c r="G2410" t="s">
        <v>129</v>
      </c>
      <c r="H2410" t="s">
        <v>47</v>
      </c>
      <c r="I2410" t="s">
        <v>72</v>
      </c>
      <c r="J2410" t="s">
        <v>112</v>
      </c>
      <c r="K2410" t="s">
        <v>215</v>
      </c>
      <c r="L2410" t="s">
        <v>50</v>
      </c>
      <c r="M2410" t="s">
        <v>682</v>
      </c>
      <c r="N2410">
        <v>33</v>
      </c>
      <c r="O2410" t="s">
        <v>48</v>
      </c>
      <c r="P2410" t="s">
        <v>52</v>
      </c>
      <c r="T2410" t="s">
        <v>105</v>
      </c>
      <c r="V2410" t="s">
        <v>48</v>
      </c>
      <c r="W2410" t="s">
        <v>54</v>
      </c>
      <c r="X2410" t="s">
        <v>55</v>
      </c>
      <c r="Y2410" t="s">
        <v>54</v>
      </c>
      <c r="Z2410" t="s">
        <v>2525</v>
      </c>
      <c r="AA2410" t="s">
        <v>54</v>
      </c>
      <c r="AB2410" t="s">
        <v>57</v>
      </c>
      <c r="AC2410" t="s">
        <v>57</v>
      </c>
      <c r="AH2410">
        <f t="shared" si="407"/>
        <v>0</v>
      </c>
      <c r="AI2410">
        <f t="shared" si="408"/>
        <v>0</v>
      </c>
      <c r="AJ2410">
        <f t="shared" si="409"/>
        <v>1</v>
      </c>
      <c r="AK2410">
        <v>1</v>
      </c>
      <c r="AL2410" s="8">
        <f t="shared" si="410"/>
        <v>33</v>
      </c>
      <c r="AM2410" s="8">
        <f t="shared" si="411"/>
        <v>0.15000000000000002</v>
      </c>
      <c r="AN2410" s="8">
        <f t="shared" si="412"/>
        <v>1.6666666666666666E-2</v>
      </c>
      <c r="AO2410" s="8">
        <f>Table1[[#This Row],[L1 Worked Time]]+Table1[[#This Row],[Idle Time]]+Table1[[#This Row],[L1 Pend Time]]</f>
        <v>33.166666666666664</v>
      </c>
      <c r="AP2410" s="1" t="str">
        <f t="shared" si="413"/>
        <v>Sat</v>
      </c>
      <c r="AQ2410" s="6">
        <f>INT(Table1[[#This Row],[Create Date]])</f>
        <v>45087</v>
      </c>
      <c r="AR2410" s="2">
        <f t="shared" si="414"/>
        <v>45087</v>
      </c>
      <c r="AS2410" s="1" t="str">
        <f t="shared" si="415"/>
        <v>21:40:03</v>
      </c>
      <c r="AT2410" s="1" t="str">
        <f t="shared" si="416"/>
        <v>Week-2</v>
      </c>
      <c r="AU2410" s="3">
        <f t="shared" si="417"/>
        <v>0.875</v>
      </c>
      <c r="AW2410">
        <v>0.15000000000000002</v>
      </c>
      <c r="AX2410">
        <v>33</v>
      </c>
      <c r="AY2410">
        <v>1.6666666666666666E-2</v>
      </c>
    </row>
    <row r="2411" spans="1:51" x14ac:dyDescent="0.25">
      <c r="A2411">
        <v>10578</v>
      </c>
      <c r="B2411" t="s">
        <v>117</v>
      </c>
      <c r="C2411" t="s">
        <v>100</v>
      </c>
      <c r="D2411" t="s">
        <v>43</v>
      </c>
      <c r="E2411" t="s">
        <v>217</v>
      </c>
      <c r="F2411" t="s">
        <v>2526</v>
      </c>
      <c r="G2411" t="s">
        <v>46</v>
      </c>
      <c r="H2411" t="s">
        <v>47</v>
      </c>
      <c r="I2411" t="s">
        <v>47</v>
      </c>
      <c r="J2411" t="s">
        <v>112</v>
      </c>
      <c r="K2411" t="s">
        <v>121</v>
      </c>
      <c r="L2411" t="s">
        <v>50</v>
      </c>
      <c r="M2411" t="s">
        <v>114</v>
      </c>
      <c r="N2411">
        <v>34</v>
      </c>
      <c r="O2411" t="s">
        <v>48</v>
      </c>
      <c r="P2411" t="s">
        <v>123</v>
      </c>
      <c r="R2411" t="s">
        <v>124</v>
      </c>
      <c r="V2411" t="s">
        <v>48</v>
      </c>
      <c r="W2411" t="s">
        <v>54</v>
      </c>
      <c r="X2411" t="s">
        <v>106</v>
      </c>
      <c r="Y2411" t="s">
        <v>54</v>
      </c>
      <c r="Z2411" t="s">
        <v>2527</v>
      </c>
      <c r="AA2411" t="s">
        <v>54</v>
      </c>
      <c r="AB2411" t="s">
        <v>57</v>
      </c>
      <c r="AC2411" t="s">
        <v>2528</v>
      </c>
      <c r="AH2411">
        <f t="shared" si="407"/>
        <v>0</v>
      </c>
      <c r="AI2411">
        <f t="shared" si="408"/>
        <v>1</v>
      </c>
      <c r="AJ2411" t="str">
        <f t="shared" si="409"/>
        <v/>
      </c>
      <c r="AK2411">
        <v>1</v>
      </c>
      <c r="AL2411" s="8">
        <f t="shared" si="410"/>
        <v>34</v>
      </c>
      <c r="AM2411" s="8">
        <f t="shared" si="411"/>
        <v>8.3333333333333329E-2</v>
      </c>
      <c r="AN2411" s="8">
        <f t="shared" si="412"/>
        <v>17.8</v>
      </c>
      <c r="AO2411" s="8">
        <f>Table1[[#This Row],[L1 Worked Time]]+Table1[[#This Row],[Idle Time]]+Table1[[#This Row],[L1 Pend Time]]</f>
        <v>51.88333333333334</v>
      </c>
      <c r="AP2411" s="1" t="str">
        <f t="shared" si="413"/>
        <v>Sat</v>
      </c>
      <c r="AQ2411" s="6">
        <f>INT(Table1[[#This Row],[Create Date]])</f>
        <v>45087</v>
      </c>
      <c r="AR2411" s="2">
        <f t="shared" si="414"/>
        <v>45087</v>
      </c>
      <c r="AS2411" s="1" t="str">
        <f t="shared" si="415"/>
        <v>15:20:03</v>
      </c>
      <c r="AT2411" s="1" t="str">
        <f t="shared" si="416"/>
        <v>Week-2</v>
      </c>
      <c r="AU2411" s="3">
        <f t="shared" si="417"/>
        <v>0.625</v>
      </c>
      <c r="AW2411">
        <v>8.3333333333333329E-2</v>
      </c>
      <c r="AX2411">
        <v>34</v>
      </c>
      <c r="AY2411">
        <v>17.8</v>
      </c>
    </row>
    <row r="2412" spans="1:51" x14ac:dyDescent="0.25">
      <c r="A2412">
        <v>10577</v>
      </c>
      <c r="B2412" t="s">
        <v>41</v>
      </c>
      <c r="C2412" t="s">
        <v>60</v>
      </c>
      <c r="D2412" t="s">
        <v>43</v>
      </c>
      <c r="E2412" t="s">
        <v>1146</v>
      </c>
      <c r="F2412" t="s">
        <v>2529</v>
      </c>
      <c r="G2412" t="s">
        <v>46</v>
      </c>
      <c r="H2412" t="s">
        <v>47</v>
      </c>
      <c r="I2412" t="s">
        <v>63</v>
      </c>
      <c r="J2412" t="s">
        <v>112</v>
      </c>
      <c r="K2412" t="s">
        <v>258</v>
      </c>
      <c r="L2412" t="s">
        <v>50</v>
      </c>
      <c r="M2412" t="s">
        <v>114</v>
      </c>
      <c r="N2412">
        <v>10</v>
      </c>
      <c r="O2412" t="s">
        <v>48</v>
      </c>
      <c r="P2412" t="s">
        <v>251</v>
      </c>
      <c r="S2412" t="s">
        <v>252</v>
      </c>
      <c r="V2412" t="s">
        <v>48</v>
      </c>
      <c r="W2412" t="s">
        <v>54</v>
      </c>
      <c r="X2412" t="s">
        <v>106</v>
      </c>
      <c r="Y2412" t="s">
        <v>54</v>
      </c>
      <c r="Z2412" t="s">
        <v>2530</v>
      </c>
      <c r="AA2412" t="s">
        <v>54</v>
      </c>
      <c r="AB2412" t="s">
        <v>57</v>
      </c>
      <c r="AC2412" t="s">
        <v>1019</v>
      </c>
      <c r="AH2412">
        <f t="shared" si="407"/>
        <v>0</v>
      </c>
      <c r="AI2412">
        <f t="shared" si="408"/>
        <v>0</v>
      </c>
      <c r="AJ2412">
        <f t="shared" si="409"/>
        <v>1</v>
      </c>
      <c r="AK2412">
        <v>1</v>
      </c>
      <c r="AL2412" s="8">
        <f t="shared" si="410"/>
        <v>10</v>
      </c>
      <c r="AM2412" s="8">
        <f t="shared" si="411"/>
        <v>8.3333333333333329E-2</v>
      </c>
      <c r="AN2412" s="8">
        <f t="shared" si="412"/>
        <v>99.499999999999986</v>
      </c>
      <c r="AO2412" s="8">
        <f>Table1[[#This Row],[L1 Worked Time]]+Table1[[#This Row],[Idle Time]]+Table1[[#This Row],[L1 Pend Time]]</f>
        <v>109.58333333333331</v>
      </c>
      <c r="AP2412" s="1" t="str">
        <f t="shared" si="413"/>
        <v>Sat</v>
      </c>
      <c r="AQ2412" s="6">
        <f>INT(Table1[[#This Row],[Create Date]])</f>
        <v>45087</v>
      </c>
      <c r="AR2412" s="2">
        <f t="shared" si="414"/>
        <v>45087</v>
      </c>
      <c r="AS2412" s="1" t="str">
        <f t="shared" si="415"/>
        <v>12:40:03</v>
      </c>
      <c r="AT2412" s="1" t="str">
        <f t="shared" si="416"/>
        <v>Week-2</v>
      </c>
      <c r="AU2412" s="3">
        <f t="shared" si="417"/>
        <v>0.5</v>
      </c>
      <c r="AW2412">
        <v>8.3333333333333329E-2</v>
      </c>
      <c r="AX2412">
        <v>10</v>
      </c>
      <c r="AY2412">
        <v>99.499999999999986</v>
      </c>
    </row>
    <row r="2413" spans="1:51" x14ac:dyDescent="0.25">
      <c r="A2413">
        <v>10576</v>
      </c>
      <c r="B2413" t="s">
        <v>41</v>
      </c>
      <c r="C2413" t="s">
        <v>399</v>
      </c>
      <c r="D2413" t="s">
        <v>101</v>
      </c>
      <c r="E2413" t="s">
        <v>400</v>
      </c>
      <c r="F2413" t="s">
        <v>2531</v>
      </c>
      <c r="G2413" t="s">
        <v>46</v>
      </c>
      <c r="H2413" t="s">
        <v>47</v>
      </c>
      <c r="I2413" t="s">
        <v>47</v>
      </c>
      <c r="J2413" t="s">
        <v>48</v>
      </c>
      <c r="L2413" t="s">
        <v>50</v>
      </c>
      <c r="M2413" t="s">
        <v>122</v>
      </c>
      <c r="O2413" t="s">
        <v>48</v>
      </c>
      <c r="P2413" t="s">
        <v>52</v>
      </c>
      <c r="T2413" t="s">
        <v>105</v>
      </c>
      <c r="V2413" t="s">
        <v>48</v>
      </c>
      <c r="W2413" t="s">
        <v>54</v>
      </c>
      <c r="X2413" t="s">
        <v>54</v>
      </c>
      <c r="Y2413" t="s">
        <v>54</v>
      </c>
      <c r="Z2413" t="s">
        <v>54</v>
      </c>
      <c r="AA2413" t="s">
        <v>54</v>
      </c>
      <c r="AB2413" t="s">
        <v>54</v>
      </c>
      <c r="AC2413" t="s">
        <v>54</v>
      </c>
      <c r="AH2413">
        <f t="shared" si="407"/>
        <v>0</v>
      </c>
      <c r="AI2413">
        <f t="shared" si="408"/>
        <v>1</v>
      </c>
      <c r="AJ2413" t="str">
        <f t="shared" si="409"/>
        <v/>
      </c>
      <c r="AK2413">
        <v>1</v>
      </c>
      <c r="AL2413" s="8">
        <f t="shared" si="410"/>
        <v>0</v>
      </c>
      <c r="AM2413" s="8">
        <f t="shared" si="411"/>
        <v>0</v>
      </c>
      <c r="AN2413" s="8">
        <f t="shared" si="412"/>
        <v>0</v>
      </c>
      <c r="AO2413" s="8">
        <f>Table1[[#This Row],[L1 Worked Time]]+Table1[[#This Row],[Idle Time]]+Table1[[#This Row],[L1 Pend Time]]</f>
        <v>0</v>
      </c>
      <c r="AP2413" s="1" t="str">
        <f t="shared" si="413"/>
        <v>Sat</v>
      </c>
      <c r="AQ2413" s="6">
        <f>INT(Table1[[#This Row],[Create Date]])</f>
        <v>45087</v>
      </c>
      <c r="AR2413" s="2">
        <f t="shared" si="414"/>
        <v>45087</v>
      </c>
      <c r="AS2413" s="1" t="str">
        <f t="shared" si="415"/>
        <v>10:30:17</v>
      </c>
      <c r="AT2413" s="1" t="str">
        <f t="shared" si="416"/>
        <v>Week-2</v>
      </c>
      <c r="AU2413" s="3">
        <f t="shared" si="417"/>
        <v>0.41666666666666663</v>
      </c>
      <c r="AW2413">
        <v>0</v>
      </c>
      <c r="AX2413">
        <v>0</v>
      </c>
      <c r="AY2413">
        <v>0</v>
      </c>
    </row>
    <row r="2414" spans="1:51" x14ac:dyDescent="0.25">
      <c r="A2414">
        <v>10575</v>
      </c>
      <c r="B2414" t="s">
        <v>117</v>
      </c>
      <c r="C2414" t="s">
        <v>100</v>
      </c>
      <c r="D2414" t="s">
        <v>43</v>
      </c>
      <c r="E2414" t="s">
        <v>217</v>
      </c>
      <c r="F2414" t="s">
        <v>2532</v>
      </c>
      <c r="G2414" t="s">
        <v>77</v>
      </c>
      <c r="H2414" t="s">
        <v>47</v>
      </c>
      <c r="I2414" t="s">
        <v>47</v>
      </c>
      <c r="J2414" t="s">
        <v>112</v>
      </c>
      <c r="K2414" t="s">
        <v>121</v>
      </c>
      <c r="L2414" t="s">
        <v>50</v>
      </c>
      <c r="M2414" t="s">
        <v>122</v>
      </c>
      <c r="N2414">
        <v>40</v>
      </c>
      <c r="O2414" t="s">
        <v>48</v>
      </c>
      <c r="P2414" t="s">
        <v>123</v>
      </c>
      <c r="R2414" t="s">
        <v>124</v>
      </c>
      <c r="V2414" t="s">
        <v>48</v>
      </c>
      <c r="W2414" t="s">
        <v>54</v>
      </c>
      <c r="X2414" t="s">
        <v>106</v>
      </c>
      <c r="Y2414" t="s">
        <v>54</v>
      </c>
      <c r="Z2414" t="s">
        <v>2533</v>
      </c>
      <c r="AA2414" t="s">
        <v>54</v>
      </c>
      <c r="AB2414" t="s">
        <v>57</v>
      </c>
      <c r="AC2414" t="s">
        <v>57</v>
      </c>
      <c r="AH2414">
        <f t="shared" si="407"/>
        <v>0</v>
      </c>
      <c r="AI2414">
        <f t="shared" si="408"/>
        <v>1</v>
      </c>
      <c r="AJ2414" t="str">
        <f t="shared" si="409"/>
        <v/>
      </c>
      <c r="AK2414">
        <v>1</v>
      </c>
      <c r="AL2414" s="8">
        <f t="shared" si="410"/>
        <v>40</v>
      </c>
      <c r="AM2414" s="8">
        <f t="shared" si="411"/>
        <v>8.3333333333333329E-2</v>
      </c>
      <c r="AN2414" s="8">
        <f t="shared" si="412"/>
        <v>1.6666666666666666E-2</v>
      </c>
      <c r="AO2414" s="8">
        <f>Table1[[#This Row],[L1 Worked Time]]+Table1[[#This Row],[Idle Time]]+Table1[[#This Row],[L1 Pend Time]]</f>
        <v>40.1</v>
      </c>
      <c r="AP2414" s="1" t="str">
        <f t="shared" si="413"/>
        <v>Sat</v>
      </c>
      <c r="AQ2414" s="6">
        <f>INT(Table1[[#This Row],[Create Date]])</f>
        <v>45087</v>
      </c>
      <c r="AR2414" s="2">
        <f t="shared" si="414"/>
        <v>45087</v>
      </c>
      <c r="AS2414" s="1" t="str">
        <f t="shared" si="415"/>
        <v>07:30:03</v>
      </c>
      <c r="AT2414" s="1" t="str">
        <f t="shared" si="416"/>
        <v>Week-2</v>
      </c>
      <c r="AU2414" s="3">
        <f t="shared" si="417"/>
        <v>0.29166666666666663</v>
      </c>
      <c r="AW2414">
        <v>8.3333333333333329E-2</v>
      </c>
      <c r="AX2414">
        <v>40</v>
      </c>
      <c r="AY2414">
        <v>1.6666666666666666E-2</v>
      </c>
    </row>
    <row r="2415" spans="1:51" x14ac:dyDescent="0.25">
      <c r="A2415">
        <v>10582</v>
      </c>
      <c r="B2415" t="s">
        <v>59</v>
      </c>
      <c r="C2415" t="s">
        <v>60</v>
      </c>
      <c r="D2415" t="s">
        <v>43</v>
      </c>
      <c r="E2415" t="s">
        <v>2516</v>
      </c>
      <c r="F2415" t="s">
        <v>2517</v>
      </c>
      <c r="G2415" t="s">
        <v>82</v>
      </c>
      <c r="H2415" t="s">
        <v>47</v>
      </c>
      <c r="I2415" t="s">
        <v>47</v>
      </c>
      <c r="J2415" t="s">
        <v>48</v>
      </c>
      <c r="K2415" t="s">
        <v>167</v>
      </c>
      <c r="L2415" t="s">
        <v>50</v>
      </c>
      <c r="M2415" t="s">
        <v>122</v>
      </c>
      <c r="N2415">
        <v>55</v>
      </c>
      <c r="O2415" t="s">
        <v>48</v>
      </c>
      <c r="P2415" t="s">
        <v>52</v>
      </c>
      <c r="T2415" t="s">
        <v>105</v>
      </c>
      <c r="V2415" t="s">
        <v>48</v>
      </c>
      <c r="W2415" t="s">
        <v>54</v>
      </c>
      <c r="X2415" t="s">
        <v>89</v>
      </c>
      <c r="Y2415" t="s">
        <v>54</v>
      </c>
      <c r="Z2415" t="s">
        <v>2518</v>
      </c>
      <c r="AA2415" t="s">
        <v>54</v>
      </c>
      <c r="AB2415" t="s">
        <v>57</v>
      </c>
      <c r="AC2415" t="s">
        <v>57</v>
      </c>
      <c r="AH2415">
        <f t="shared" si="407"/>
        <v>0</v>
      </c>
      <c r="AI2415">
        <f t="shared" si="408"/>
        <v>1</v>
      </c>
      <c r="AJ2415" t="str">
        <f t="shared" si="409"/>
        <v/>
      </c>
      <c r="AK2415">
        <v>1</v>
      </c>
      <c r="AL2415" s="8">
        <f t="shared" si="410"/>
        <v>55.000000000000007</v>
      </c>
      <c r="AM2415" s="8">
        <f t="shared" si="411"/>
        <v>0.16666666666666666</v>
      </c>
      <c r="AN2415" s="8">
        <f t="shared" si="412"/>
        <v>1.6666666666666666E-2</v>
      </c>
      <c r="AO2415" s="8">
        <f>Table1[[#This Row],[L1 Worked Time]]+Table1[[#This Row],[Idle Time]]+Table1[[#This Row],[L1 Pend Time]]</f>
        <v>55.183333333333337</v>
      </c>
      <c r="AP2415" s="1" t="str">
        <f t="shared" si="413"/>
        <v>Sun</v>
      </c>
      <c r="AQ2415" s="6">
        <f>INT(Table1[[#This Row],[Create Date]])</f>
        <v>45088</v>
      </c>
      <c r="AR2415" s="2">
        <f t="shared" si="414"/>
        <v>45088</v>
      </c>
      <c r="AS2415" s="1" t="str">
        <f t="shared" si="415"/>
        <v>19:10:03</v>
      </c>
      <c r="AT2415" s="1" t="str">
        <f t="shared" si="416"/>
        <v>Week-2</v>
      </c>
      <c r="AU2415" s="3">
        <f t="shared" si="417"/>
        <v>0.79166666666666663</v>
      </c>
      <c r="AW2415">
        <v>0.16666666666666666</v>
      </c>
      <c r="AX2415">
        <v>55.000000000000007</v>
      </c>
      <c r="AY2415">
        <v>1.6666666666666666E-2</v>
      </c>
    </row>
    <row r="2416" spans="1:51" x14ac:dyDescent="0.25">
      <c r="A2416">
        <v>10581</v>
      </c>
      <c r="B2416" t="s">
        <v>59</v>
      </c>
      <c r="C2416" t="s">
        <v>60</v>
      </c>
      <c r="D2416" t="s">
        <v>43</v>
      </c>
      <c r="E2416" t="s">
        <v>1842</v>
      </c>
      <c r="F2416" t="s">
        <v>2519</v>
      </c>
      <c r="G2416" t="s">
        <v>46</v>
      </c>
      <c r="H2416" t="s">
        <v>63</v>
      </c>
      <c r="I2416" t="s">
        <v>63</v>
      </c>
      <c r="J2416" t="s">
        <v>48</v>
      </c>
      <c r="K2416" t="s">
        <v>1844</v>
      </c>
      <c r="L2416" t="s">
        <v>50</v>
      </c>
      <c r="M2416" t="s">
        <v>51</v>
      </c>
      <c r="N2416">
        <v>63</v>
      </c>
      <c r="O2416" t="s">
        <v>48</v>
      </c>
      <c r="P2416" t="s">
        <v>52</v>
      </c>
      <c r="T2416" t="s">
        <v>105</v>
      </c>
      <c r="V2416" t="s">
        <v>48</v>
      </c>
      <c r="W2416" t="s">
        <v>54</v>
      </c>
      <c r="X2416" t="s">
        <v>142</v>
      </c>
      <c r="Y2416" t="s">
        <v>54</v>
      </c>
      <c r="Z2416" t="s">
        <v>2520</v>
      </c>
      <c r="AA2416" t="s">
        <v>54</v>
      </c>
      <c r="AB2416" t="s">
        <v>57</v>
      </c>
      <c r="AC2416" t="s">
        <v>2521</v>
      </c>
      <c r="AH2416">
        <f t="shared" si="407"/>
        <v>0</v>
      </c>
      <c r="AI2416">
        <f t="shared" si="408"/>
        <v>1</v>
      </c>
      <c r="AJ2416" t="str">
        <f t="shared" si="409"/>
        <v/>
      </c>
      <c r="AK2416">
        <v>1</v>
      </c>
      <c r="AL2416" s="8">
        <f t="shared" si="410"/>
        <v>62.999999999999993</v>
      </c>
      <c r="AM2416" s="8">
        <f t="shared" si="411"/>
        <v>0.1</v>
      </c>
      <c r="AN2416" s="8">
        <f t="shared" si="412"/>
        <v>88.666666666666671</v>
      </c>
      <c r="AO2416" s="8">
        <f>Table1[[#This Row],[L1 Worked Time]]+Table1[[#This Row],[Idle Time]]+Table1[[#This Row],[L1 Pend Time]]</f>
        <v>151.76666666666665</v>
      </c>
      <c r="AP2416" s="1" t="str">
        <f t="shared" si="413"/>
        <v>Sun</v>
      </c>
      <c r="AQ2416" s="6">
        <f>INT(Table1[[#This Row],[Create Date]])</f>
        <v>45088</v>
      </c>
      <c r="AR2416" s="2">
        <f t="shared" si="414"/>
        <v>45088</v>
      </c>
      <c r="AS2416" s="1" t="str">
        <f t="shared" si="415"/>
        <v>09:30:05</v>
      </c>
      <c r="AT2416" s="1" t="str">
        <f t="shared" si="416"/>
        <v>Week-2</v>
      </c>
      <c r="AU2416" s="3">
        <f t="shared" si="417"/>
        <v>0.375</v>
      </c>
      <c r="AW2416">
        <v>0.1</v>
      </c>
      <c r="AX2416">
        <v>62.999999999999993</v>
      </c>
      <c r="AY2416">
        <v>88.666666666666671</v>
      </c>
    </row>
    <row r="2417" spans="1:51" x14ac:dyDescent="0.25">
      <c r="A2417">
        <v>10580</v>
      </c>
      <c r="B2417" t="s">
        <v>117</v>
      </c>
      <c r="C2417" t="s">
        <v>60</v>
      </c>
      <c r="D2417" t="s">
        <v>101</v>
      </c>
      <c r="E2417" t="s">
        <v>110</v>
      </c>
      <c r="F2417" t="s">
        <v>2522</v>
      </c>
      <c r="G2417" t="s">
        <v>46</v>
      </c>
      <c r="H2417" t="s">
        <v>47</v>
      </c>
      <c r="J2417" t="s">
        <v>48</v>
      </c>
      <c r="K2417" t="s">
        <v>141</v>
      </c>
      <c r="L2417" t="s">
        <v>50</v>
      </c>
      <c r="N2417">
        <v>45</v>
      </c>
      <c r="O2417" t="s">
        <v>48</v>
      </c>
      <c r="P2417" t="s">
        <v>52</v>
      </c>
      <c r="T2417" t="s">
        <v>105</v>
      </c>
      <c r="V2417" t="s">
        <v>48</v>
      </c>
      <c r="W2417" t="s">
        <v>54</v>
      </c>
      <c r="X2417" t="s">
        <v>106</v>
      </c>
      <c r="Y2417" t="s">
        <v>54</v>
      </c>
      <c r="Z2417" t="s">
        <v>1274</v>
      </c>
      <c r="AA2417" t="s">
        <v>54</v>
      </c>
      <c r="AB2417" t="s">
        <v>57</v>
      </c>
      <c r="AC2417" t="s">
        <v>2523</v>
      </c>
      <c r="AH2417">
        <f t="shared" si="407"/>
        <v>0</v>
      </c>
      <c r="AI2417" t="str">
        <f t="shared" si="408"/>
        <v/>
      </c>
      <c r="AJ2417" t="str">
        <f t="shared" si="409"/>
        <v/>
      </c>
      <c r="AK2417">
        <v>1</v>
      </c>
      <c r="AL2417" s="8">
        <f t="shared" si="410"/>
        <v>45</v>
      </c>
      <c r="AM2417" s="8">
        <f t="shared" si="411"/>
        <v>8.3333333333333329E-2</v>
      </c>
      <c r="AN2417" s="8">
        <f t="shared" si="412"/>
        <v>26.65</v>
      </c>
      <c r="AO2417" s="8">
        <f>Table1[[#This Row],[L1 Worked Time]]+Table1[[#This Row],[Idle Time]]+Table1[[#This Row],[L1 Pend Time]]</f>
        <v>71.733333333333334</v>
      </c>
      <c r="AP2417" s="1" t="str">
        <f t="shared" si="413"/>
        <v>Sun</v>
      </c>
      <c r="AQ2417" s="6">
        <f>INT(Table1[[#This Row],[Create Date]])</f>
        <v>45088</v>
      </c>
      <c r="AR2417" s="2">
        <f t="shared" si="414"/>
        <v>45088</v>
      </c>
      <c r="AS2417" s="1" t="str">
        <f t="shared" si="415"/>
        <v>09:30:03</v>
      </c>
      <c r="AT2417" s="1" t="str">
        <f t="shared" si="416"/>
        <v>Week-2</v>
      </c>
      <c r="AU2417" s="3">
        <f t="shared" si="417"/>
        <v>0.375</v>
      </c>
      <c r="AW2417">
        <v>8.3333333333333329E-2</v>
      </c>
      <c r="AX2417">
        <v>45</v>
      </c>
      <c r="AY2417">
        <v>26.65</v>
      </c>
    </row>
    <row r="2418" spans="1:51" x14ac:dyDescent="0.25">
      <c r="A2418">
        <v>10593</v>
      </c>
      <c r="B2418" t="s">
        <v>117</v>
      </c>
      <c r="C2418" t="s">
        <v>60</v>
      </c>
      <c r="D2418" t="s">
        <v>43</v>
      </c>
      <c r="E2418" t="s">
        <v>312</v>
      </c>
      <c r="F2418" t="s">
        <v>2489</v>
      </c>
      <c r="G2418" t="s">
        <v>82</v>
      </c>
      <c r="H2418" t="s">
        <v>72</v>
      </c>
      <c r="I2418" t="s">
        <v>72</v>
      </c>
      <c r="J2418" t="s">
        <v>112</v>
      </c>
      <c r="K2418" t="s">
        <v>121</v>
      </c>
      <c r="L2418" t="s">
        <v>50</v>
      </c>
      <c r="M2418" t="s">
        <v>122</v>
      </c>
      <c r="N2418">
        <v>0</v>
      </c>
      <c r="O2418" t="s">
        <v>48</v>
      </c>
      <c r="P2418" t="s">
        <v>123</v>
      </c>
      <c r="R2418" t="s">
        <v>124</v>
      </c>
      <c r="V2418" t="s">
        <v>48</v>
      </c>
      <c r="W2418" t="s">
        <v>54</v>
      </c>
      <c r="X2418" t="s">
        <v>918</v>
      </c>
      <c r="Y2418" t="s">
        <v>54</v>
      </c>
      <c r="Z2418" t="s">
        <v>359</v>
      </c>
      <c r="AA2418" t="s">
        <v>54</v>
      </c>
      <c r="AB2418" t="s">
        <v>57</v>
      </c>
      <c r="AC2418" t="s">
        <v>2490</v>
      </c>
      <c r="AH2418">
        <f t="shared" si="407"/>
        <v>0</v>
      </c>
      <c r="AI2418">
        <f t="shared" si="408"/>
        <v>1</v>
      </c>
      <c r="AJ2418" t="str">
        <f t="shared" si="409"/>
        <v/>
      </c>
      <c r="AK2418">
        <v>1</v>
      </c>
      <c r="AL2418" s="8">
        <f t="shared" si="410"/>
        <v>0</v>
      </c>
      <c r="AM2418" s="8">
        <f t="shared" si="411"/>
        <v>0.48333333333333328</v>
      </c>
      <c r="AN2418" s="8">
        <f t="shared" si="412"/>
        <v>59.433333333333337</v>
      </c>
      <c r="AO2418" s="8">
        <f>Table1[[#This Row],[L1 Worked Time]]+Table1[[#This Row],[Idle Time]]+Table1[[#This Row],[L1 Pend Time]]</f>
        <v>59.916666666666671</v>
      </c>
      <c r="AP2418" s="1" t="str">
        <f t="shared" si="413"/>
        <v>Mon</v>
      </c>
      <c r="AQ2418" s="6">
        <f>INT(Table1[[#This Row],[Create Date]])</f>
        <v>45089</v>
      </c>
      <c r="AR2418" s="2">
        <f t="shared" si="414"/>
        <v>45089</v>
      </c>
      <c r="AS2418" s="1" t="str">
        <f t="shared" si="415"/>
        <v>23:10:02</v>
      </c>
      <c r="AT2418" s="1" t="str">
        <f t="shared" si="416"/>
        <v>Week-3</v>
      </c>
      <c r="AU2418" s="3">
        <f t="shared" si="417"/>
        <v>0.95833333333333326</v>
      </c>
      <c r="AW2418">
        <v>0.48333333333333328</v>
      </c>
      <c r="AX2418">
        <v>0</v>
      </c>
      <c r="AY2418">
        <v>59.433333333333337</v>
      </c>
    </row>
    <row r="2419" spans="1:51" x14ac:dyDescent="0.25">
      <c r="A2419">
        <v>10592</v>
      </c>
      <c r="B2419" t="s">
        <v>59</v>
      </c>
      <c r="C2419" t="s">
        <v>100</v>
      </c>
      <c r="D2419" t="s">
        <v>43</v>
      </c>
      <c r="E2419" t="s">
        <v>160</v>
      </c>
      <c r="F2419" t="s">
        <v>2491</v>
      </c>
      <c r="G2419" t="s">
        <v>46</v>
      </c>
      <c r="H2419" t="s">
        <v>63</v>
      </c>
      <c r="I2419" t="s">
        <v>63</v>
      </c>
      <c r="J2419" t="s">
        <v>48</v>
      </c>
      <c r="K2419" t="s">
        <v>157</v>
      </c>
      <c r="L2419" t="s">
        <v>50</v>
      </c>
      <c r="M2419" t="s">
        <v>122</v>
      </c>
      <c r="N2419">
        <v>67</v>
      </c>
      <c r="O2419" t="s">
        <v>48</v>
      </c>
      <c r="P2419" t="s">
        <v>52</v>
      </c>
      <c r="T2419" t="s">
        <v>105</v>
      </c>
      <c r="V2419" t="s">
        <v>48</v>
      </c>
      <c r="W2419" t="s">
        <v>54</v>
      </c>
      <c r="X2419" t="s">
        <v>84</v>
      </c>
      <c r="Y2419" t="s">
        <v>54</v>
      </c>
      <c r="Z2419" t="s">
        <v>2492</v>
      </c>
      <c r="AA2419" t="s">
        <v>54</v>
      </c>
      <c r="AB2419" t="s">
        <v>57</v>
      </c>
      <c r="AC2419" t="s">
        <v>2493</v>
      </c>
      <c r="AH2419">
        <f t="shared" si="407"/>
        <v>0</v>
      </c>
      <c r="AI2419">
        <f t="shared" si="408"/>
        <v>1</v>
      </c>
      <c r="AJ2419" t="str">
        <f t="shared" si="409"/>
        <v/>
      </c>
      <c r="AK2419">
        <v>1</v>
      </c>
      <c r="AL2419" s="8">
        <f t="shared" si="410"/>
        <v>67</v>
      </c>
      <c r="AM2419" s="8">
        <f t="shared" si="411"/>
        <v>0.18333333333333332</v>
      </c>
      <c r="AN2419" s="8">
        <f t="shared" si="412"/>
        <v>445.2</v>
      </c>
      <c r="AO2419" s="8">
        <f>Table1[[#This Row],[L1 Worked Time]]+Table1[[#This Row],[Idle Time]]+Table1[[#This Row],[L1 Pend Time]]</f>
        <v>512.38333333333333</v>
      </c>
      <c r="AP2419" s="1" t="str">
        <f t="shared" si="413"/>
        <v>Mon</v>
      </c>
      <c r="AQ2419" s="6">
        <f>INT(Table1[[#This Row],[Create Date]])</f>
        <v>45089</v>
      </c>
      <c r="AR2419" s="2">
        <f t="shared" si="414"/>
        <v>45089</v>
      </c>
      <c r="AS2419" s="1" t="str">
        <f t="shared" si="415"/>
        <v>22:00:03</v>
      </c>
      <c r="AT2419" s="1" t="str">
        <f t="shared" si="416"/>
        <v>Week-3</v>
      </c>
      <c r="AU2419" s="3">
        <f t="shared" si="417"/>
        <v>0.91666666666666663</v>
      </c>
      <c r="AW2419">
        <v>0.18333333333333332</v>
      </c>
      <c r="AX2419">
        <v>67</v>
      </c>
      <c r="AY2419">
        <v>445.2</v>
      </c>
    </row>
    <row r="2420" spans="1:51" x14ac:dyDescent="0.25">
      <c r="A2420">
        <v>10591</v>
      </c>
      <c r="B2420" t="s">
        <v>117</v>
      </c>
      <c r="C2420" t="s">
        <v>100</v>
      </c>
      <c r="D2420" t="s">
        <v>43</v>
      </c>
      <c r="E2420" t="s">
        <v>155</v>
      </c>
      <c r="F2420" t="s">
        <v>2494</v>
      </c>
      <c r="G2420" t="s">
        <v>82</v>
      </c>
      <c r="H2420" t="s">
        <v>63</v>
      </c>
      <c r="I2420" t="s">
        <v>63</v>
      </c>
      <c r="J2420" t="s">
        <v>1982</v>
      </c>
      <c r="K2420" t="s">
        <v>157</v>
      </c>
      <c r="L2420" t="s">
        <v>50</v>
      </c>
      <c r="M2420" t="s">
        <v>122</v>
      </c>
      <c r="N2420">
        <v>68</v>
      </c>
      <c r="O2420" t="s">
        <v>48</v>
      </c>
      <c r="P2420" t="s">
        <v>52</v>
      </c>
      <c r="T2420" t="s">
        <v>105</v>
      </c>
      <c r="V2420" t="s">
        <v>282</v>
      </c>
      <c r="W2420" t="s">
        <v>54</v>
      </c>
      <c r="X2420" t="s">
        <v>55</v>
      </c>
      <c r="Y2420" t="s">
        <v>54</v>
      </c>
      <c r="Z2420" t="s">
        <v>2495</v>
      </c>
      <c r="AA2420" t="s">
        <v>54</v>
      </c>
      <c r="AB2420" t="s">
        <v>57</v>
      </c>
      <c r="AC2420" t="s">
        <v>57</v>
      </c>
      <c r="AH2420">
        <f t="shared" si="407"/>
        <v>1</v>
      </c>
      <c r="AI2420">
        <f t="shared" si="408"/>
        <v>1</v>
      </c>
      <c r="AJ2420" t="str">
        <f t="shared" si="409"/>
        <v/>
      </c>
      <c r="AK2420">
        <v>1</v>
      </c>
      <c r="AL2420" s="8">
        <f t="shared" si="410"/>
        <v>68</v>
      </c>
      <c r="AM2420" s="8">
        <f t="shared" si="411"/>
        <v>0.15000000000000002</v>
      </c>
      <c r="AN2420" s="8">
        <f t="shared" si="412"/>
        <v>1.6666666666666666E-2</v>
      </c>
      <c r="AO2420" s="8">
        <f>Table1[[#This Row],[L1 Worked Time]]+Table1[[#This Row],[Idle Time]]+Table1[[#This Row],[L1 Pend Time]]</f>
        <v>68.166666666666671</v>
      </c>
      <c r="AP2420" s="1" t="str">
        <f t="shared" si="413"/>
        <v>Mon</v>
      </c>
      <c r="AQ2420" s="6">
        <f>INT(Table1[[#This Row],[Create Date]])</f>
        <v>45089</v>
      </c>
      <c r="AR2420" s="2">
        <f t="shared" si="414"/>
        <v>45089</v>
      </c>
      <c r="AS2420" s="1" t="str">
        <f t="shared" si="415"/>
        <v>21:10:02</v>
      </c>
      <c r="AT2420" s="1" t="str">
        <f t="shared" si="416"/>
        <v>Week-3</v>
      </c>
      <c r="AU2420" s="3">
        <f t="shared" si="417"/>
        <v>0.875</v>
      </c>
      <c r="AW2420">
        <v>0.15000000000000002</v>
      </c>
      <c r="AX2420">
        <v>68</v>
      </c>
      <c r="AY2420">
        <v>1.6666666666666666E-2</v>
      </c>
    </row>
    <row r="2421" spans="1:51" x14ac:dyDescent="0.25">
      <c r="A2421">
        <v>10590</v>
      </c>
      <c r="B2421" t="s">
        <v>41</v>
      </c>
      <c r="C2421" t="s">
        <v>60</v>
      </c>
      <c r="D2421" t="s">
        <v>43</v>
      </c>
      <c r="E2421" t="s">
        <v>150</v>
      </c>
      <c r="F2421" t="s">
        <v>2496</v>
      </c>
      <c r="G2421" t="s">
        <v>2165</v>
      </c>
      <c r="H2421" t="s">
        <v>72</v>
      </c>
      <c r="I2421" t="s">
        <v>72</v>
      </c>
      <c r="J2421" t="s">
        <v>112</v>
      </c>
      <c r="K2421" t="s">
        <v>152</v>
      </c>
      <c r="L2421" t="s">
        <v>50</v>
      </c>
      <c r="M2421" t="s">
        <v>114</v>
      </c>
      <c r="N2421">
        <v>97</v>
      </c>
      <c r="O2421" t="s">
        <v>48</v>
      </c>
      <c r="P2421" t="s">
        <v>66</v>
      </c>
      <c r="Q2421" t="s">
        <v>67</v>
      </c>
      <c r="V2421" t="s">
        <v>48</v>
      </c>
      <c r="W2421" t="s">
        <v>54</v>
      </c>
      <c r="X2421" t="s">
        <v>89</v>
      </c>
      <c r="Y2421" t="s">
        <v>54</v>
      </c>
      <c r="Z2421" t="s">
        <v>2497</v>
      </c>
      <c r="AA2421" t="s">
        <v>54</v>
      </c>
      <c r="AB2421" t="s">
        <v>57</v>
      </c>
      <c r="AC2421" t="s">
        <v>2398</v>
      </c>
      <c r="AH2421">
        <f t="shared" si="407"/>
        <v>0</v>
      </c>
      <c r="AI2421">
        <f t="shared" si="408"/>
        <v>1</v>
      </c>
      <c r="AJ2421" t="str">
        <f t="shared" si="409"/>
        <v/>
      </c>
      <c r="AK2421">
        <v>1</v>
      </c>
      <c r="AL2421" s="8">
        <f t="shared" si="410"/>
        <v>97</v>
      </c>
      <c r="AM2421" s="8">
        <f t="shared" si="411"/>
        <v>0.16666666666666666</v>
      </c>
      <c r="AN2421" s="8">
        <f t="shared" si="412"/>
        <v>5.15</v>
      </c>
      <c r="AO2421" s="8">
        <f>Table1[[#This Row],[L1 Worked Time]]+Table1[[#This Row],[Idle Time]]+Table1[[#This Row],[L1 Pend Time]]</f>
        <v>102.31666666666668</v>
      </c>
      <c r="AP2421" s="1" t="str">
        <f t="shared" si="413"/>
        <v>Mon</v>
      </c>
      <c r="AQ2421" s="6">
        <f>INT(Table1[[#This Row],[Create Date]])</f>
        <v>45089</v>
      </c>
      <c r="AR2421" s="2">
        <f t="shared" si="414"/>
        <v>45089</v>
      </c>
      <c r="AS2421" s="1" t="str">
        <f t="shared" si="415"/>
        <v>12:10:02</v>
      </c>
      <c r="AT2421" s="1" t="str">
        <f t="shared" si="416"/>
        <v>Week-3</v>
      </c>
      <c r="AU2421" s="3">
        <f t="shared" si="417"/>
        <v>0.5</v>
      </c>
      <c r="AW2421">
        <v>0.16666666666666666</v>
      </c>
      <c r="AX2421">
        <v>97</v>
      </c>
      <c r="AY2421">
        <v>5.15</v>
      </c>
    </row>
    <row r="2422" spans="1:51" x14ac:dyDescent="0.25">
      <c r="A2422">
        <v>10589</v>
      </c>
      <c r="B2422" t="s">
        <v>117</v>
      </c>
      <c r="C2422" t="s">
        <v>60</v>
      </c>
      <c r="D2422" t="s">
        <v>43</v>
      </c>
      <c r="E2422" t="s">
        <v>312</v>
      </c>
      <c r="F2422" t="s">
        <v>2498</v>
      </c>
      <c r="G2422" t="s">
        <v>120</v>
      </c>
      <c r="H2422" t="s">
        <v>72</v>
      </c>
      <c r="I2422" t="s">
        <v>72</v>
      </c>
      <c r="J2422" t="s">
        <v>112</v>
      </c>
      <c r="K2422" t="s">
        <v>121</v>
      </c>
      <c r="L2422" t="s">
        <v>50</v>
      </c>
      <c r="M2422" t="s">
        <v>122</v>
      </c>
      <c r="N2422">
        <v>131</v>
      </c>
      <c r="O2422" t="s">
        <v>48</v>
      </c>
      <c r="P2422" t="s">
        <v>123</v>
      </c>
      <c r="R2422" t="s">
        <v>124</v>
      </c>
      <c r="V2422" t="s">
        <v>48</v>
      </c>
      <c r="W2422" t="s">
        <v>54</v>
      </c>
      <c r="X2422" t="s">
        <v>78</v>
      </c>
      <c r="Y2422" t="s">
        <v>54</v>
      </c>
      <c r="Z2422" t="s">
        <v>2499</v>
      </c>
      <c r="AA2422" t="s">
        <v>54</v>
      </c>
      <c r="AB2422" t="s">
        <v>57</v>
      </c>
      <c r="AC2422" t="s">
        <v>57</v>
      </c>
      <c r="AH2422">
        <f t="shared" si="407"/>
        <v>0</v>
      </c>
      <c r="AI2422">
        <f t="shared" si="408"/>
        <v>1</v>
      </c>
      <c r="AJ2422" t="str">
        <f t="shared" si="409"/>
        <v/>
      </c>
      <c r="AK2422">
        <v>1</v>
      </c>
      <c r="AL2422" s="8">
        <f t="shared" si="410"/>
        <v>131</v>
      </c>
      <c r="AM2422" s="8">
        <f t="shared" si="411"/>
        <v>0.13333333333333333</v>
      </c>
      <c r="AN2422" s="8">
        <f t="shared" si="412"/>
        <v>1.6666666666666666E-2</v>
      </c>
      <c r="AO2422" s="8">
        <f>Table1[[#This Row],[L1 Worked Time]]+Table1[[#This Row],[Idle Time]]+Table1[[#This Row],[L1 Pend Time]]</f>
        <v>131.15</v>
      </c>
      <c r="AP2422" s="1" t="str">
        <f t="shared" si="413"/>
        <v>Mon</v>
      </c>
      <c r="AQ2422" s="6">
        <f>INT(Table1[[#This Row],[Create Date]])</f>
        <v>45089</v>
      </c>
      <c r="AR2422" s="2">
        <f t="shared" si="414"/>
        <v>45089</v>
      </c>
      <c r="AS2422" s="1" t="str">
        <f t="shared" si="415"/>
        <v>11:40:03</v>
      </c>
      <c r="AT2422" s="1" t="str">
        <f t="shared" si="416"/>
        <v>Week-3</v>
      </c>
      <c r="AU2422" s="3">
        <f t="shared" si="417"/>
        <v>0.45833333333333331</v>
      </c>
      <c r="AW2422">
        <v>0.13333333333333333</v>
      </c>
      <c r="AX2422">
        <v>131</v>
      </c>
      <c r="AY2422">
        <v>1.6666666666666666E-2</v>
      </c>
    </row>
    <row r="2423" spans="1:51" x14ac:dyDescent="0.25">
      <c r="A2423">
        <v>10588</v>
      </c>
      <c r="B2423" t="s">
        <v>371</v>
      </c>
      <c r="C2423" t="s">
        <v>60</v>
      </c>
      <c r="D2423" t="s">
        <v>43</v>
      </c>
      <c r="E2423" t="s">
        <v>2190</v>
      </c>
      <c r="F2423" t="s">
        <v>2500</v>
      </c>
      <c r="G2423" t="s">
        <v>2165</v>
      </c>
      <c r="H2423" t="s">
        <v>63</v>
      </c>
      <c r="I2423" t="s">
        <v>63</v>
      </c>
      <c r="J2423" t="s">
        <v>48</v>
      </c>
      <c r="K2423" t="s">
        <v>2192</v>
      </c>
      <c r="L2423" t="s">
        <v>50</v>
      </c>
      <c r="M2423" t="s">
        <v>51</v>
      </c>
      <c r="N2423">
        <v>52</v>
      </c>
      <c r="O2423" t="s">
        <v>48</v>
      </c>
      <c r="P2423" t="s">
        <v>52</v>
      </c>
      <c r="T2423" t="s">
        <v>105</v>
      </c>
      <c r="V2423" t="s">
        <v>48</v>
      </c>
      <c r="W2423" t="s">
        <v>54</v>
      </c>
      <c r="X2423" t="s">
        <v>55</v>
      </c>
      <c r="Y2423" t="s">
        <v>54</v>
      </c>
      <c r="Z2423" t="s">
        <v>275</v>
      </c>
      <c r="AA2423" t="s">
        <v>54</v>
      </c>
      <c r="AB2423" t="s">
        <v>57</v>
      </c>
      <c r="AC2423" t="s">
        <v>2501</v>
      </c>
      <c r="AH2423">
        <f t="shared" si="407"/>
        <v>0</v>
      </c>
      <c r="AI2423">
        <f t="shared" si="408"/>
        <v>1</v>
      </c>
      <c r="AJ2423" t="str">
        <f t="shared" si="409"/>
        <v/>
      </c>
      <c r="AK2423">
        <v>1</v>
      </c>
      <c r="AL2423" s="8">
        <f t="shared" si="410"/>
        <v>51.999999999999993</v>
      </c>
      <c r="AM2423" s="8">
        <f t="shared" si="411"/>
        <v>0.15000000000000002</v>
      </c>
      <c r="AN2423" s="8">
        <f t="shared" si="412"/>
        <v>9.3666666666666671</v>
      </c>
      <c r="AO2423" s="8">
        <f>Table1[[#This Row],[L1 Worked Time]]+Table1[[#This Row],[Idle Time]]+Table1[[#This Row],[L1 Pend Time]]</f>
        <v>61.516666666666659</v>
      </c>
      <c r="AP2423" s="1" t="str">
        <f t="shared" si="413"/>
        <v>Mon</v>
      </c>
      <c r="AQ2423" s="6">
        <f>INT(Table1[[#This Row],[Create Date]])</f>
        <v>45089</v>
      </c>
      <c r="AR2423" s="2">
        <f t="shared" si="414"/>
        <v>45089</v>
      </c>
      <c r="AS2423" s="1" t="str">
        <f t="shared" si="415"/>
        <v>10:40:02</v>
      </c>
      <c r="AT2423" s="1" t="str">
        <f t="shared" si="416"/>
        <v>Week-3</v>
      </c>
      <c r="AU2423" s="3">
        <f t="shared" si="417"/>
        <v>0.41666666666666663</v>
      </c>
      <c r="AW2423">
        <v>0.15000000000000002</v>
      </c>
      <c r="AX2423">
        <v>51.999999999999993</v>
      </c>
      <c r="AY2423">
        <v>9.3666666666666671</v>
      </c>
    </row>
    <row r="2424" spans="1:51" x14ac:dyDescent="0.25">
      <c r="A2424">
        <v>10587</v>
      </c>
      <c r="B2424" t="s">
        <v>41</v>
      </c>
      <c r="C2424" t="s">
        <v>60</v>
      </c>
      <c r="D2424" t="s">
        <v>43</v>
      </c>
      <c r="E2424" t="s">
        <v>196</v>
      </c>
      <c r="F2424" t="s">
        <v>2502</v>
      </c>
      <c r="G2424" t="s">
        <v>46</v>
      </c>
      <c r="H2424" t="s">
        <v>47</v>
      </c>
      <c r="I2424" t="s">
        <v>72</v>
      </c>
      <c r="J2424" t="s">
        <v>112</v>
      </c>
      <c r="K2424" t="s">
        <v>198</v>
      </c>
      <c r="L2424" t="s">
        <v>50</v>
      </c>
      <c r="M2424" t="s">
        <v>114</v>
      </c>
      <c r="N2424">
        <v>113</v>
      </c>
      <c r="O2424" t="s">
        <v>48</v>
      </c>
      <c r="P2424" t="s">
        <v>52</v>
      </c>
      <c r="T2424" t="s">
        <v>105</v>
      </c>
      <c r="V2424" t="s">
        <v>48</v>
      </c>
      <c r="W2424" t="s">
        <v>54</v>
      </c>
      <c r="X2424" t="s">
        <v>1490</v>
      </c>
      <c r="Y2424" t="s">
        <v>54</v>
      </c>
      <c r="Z2424" t="s">
        <v>2503</v>
      </c>
      <c r="AA2424" t="s">
        <v>54</v>
      </c>
      <c r="AB2424" t="s">
        <v>57</v>
      </c>
      <c r="AC2424" t="s">
        <v>2504</v>
      </c>
      <c r="AH2424">
        <f t="shared" si="407"/>
        <v>0</v>
      </c>
      <c r="AI2424">
        <f t="shared" si="408"/>
        <v>0</v>
      </c>
      <c r="AJ2424">
        <f t="shared" si="409"/>
        <v>1</v>
      </c>
      <c r="AK2424">
        <v>1</v>
      </c>
      <c r="AL2424" s="8">
        <f t="shared" si="410"/>
        <v>113</v>
      </c>
      <c r="AM2424" s="8">
        <f t="shared" si="411"/>
        <v>0.6166666666666667</v>
      </c>
      <c r="AN2424" s="8">
        <f t="shared" si="412"/>
        <v>68</v>
      </c>
      <c r="AO2424" s="8">
        <f>Table1[[#This Row],[L1 Worked Time]]+Table1[[#This Row],[Idle Time]]+Table1[[#This Row],[L1 Pend Time]]</f>
        <v>181.61666666666667</v>
      </c>
      <c r="AP2424" s="1" t="str">
        <f t="shared" si="413"/>
        <v>Mon</v>
      </c>
      <c r="AQ2424" s="6">
        <f>INT(Table1[[#This Row],[Create Date]])</f>
        <v>45089</v>
      </c>
      <c r="AR2424" s="2">
        <f t="shared" si="414"/>
        <v>45089</v>
      </c>
      <c r="AS2424" s="1" t="str">
        <f t="shared" si="415"/>
        <v>08:20:04</v>
      </c>
      <c r="AT2424" s="1" t="str">
        <f t="shared" si="416"/>
        <v>Week-3</v>
      </c>
      <c r="AU2424" s="3">
        <f t="shared" si="417"/>
        <v>0.33333333333333331</v>
      </c>
      <c r="AW2424">
        <v>0.6166666666666667</v>
      </c>
      <c r="AX2424">
        <v>113</v>
      </c>
      <c r="AY2424">
        <v>68</v>
      </c>
    </row>
    <row r="2425" spans="1:51" x14ac:dyDescent="0.25">
      <c r="A2425">
        <v>10586</v>
      </c>
      <c r="B2425" t="s">
        <v>41</v>
      </c>
      <c r="C2425" t="s">
        <v>60</v>
      </c>
      <c r="D2425" t="s">
        <v>43</v>
      </c>
      <c r="E2425" t="s">
        <v>202</v>
      </c>
      <c r="F2425" t="s">
        <v>2505</v>
      </c>
      <c r="G2425" t="s">
        <v>2165</v>
      </c>
      <c r="H2425" t="s">
        <v>47</v>
      </c>
      <c r="I2425" t="s">
        <v>72</v>
      </c>
      <c r="J2425" t="s">
        <v>112</v>
      </c>
      <c r="K2425" t="s">
        <v>198</v>
      </c>
      <c r="L2425" t="s">
        <v>50</v>
      </c>
      <c r="M2425" t="s">
        <v>114</v>
      </c>
      <c r="N2425">
        <v>62</v>
      </c>
      <c r="O2425" t="s">
        <v>48</v>
      </c>
      <c r="P2425" t="s">
        <v>52</v>
      </c>
      <c r="T2425" t="s">
        <v>105</v>
      </c>
      <c r="V2425" t="s">
        <v>48</v>
      </c>
      <c r="W2425" t="s">
        <v>54</v>
      </c>
      <c r="X2425" t="s">
        <v>55</v>
      </c>
      <c r="Y2425" t="s">
        <v>54</v>
      </c>
      <c r="Z2425" t="s">
        <v>2506</v>
      </c>
      <c r="AA2425" t="s">
        <v>54</v>
      </c>
      <c r="AB2425" t="s">
        <v>57</v>
      </c>
      <c r="AC2425" t="s">
        <v>2507</v>
      </c>
      <c r="AH2425">
        <f t="shared" si="407"/>
        <v>0</v>
      </c>
      <c r="AI2425">
        <f t="shared" si="408"/>
        <v>0</v>
      </c>
      <c r="AJ2425">
        <f t="shared" si="409"/>
        <v>1</v>
      </c>
      <c r="AK2425">
        <v>1</v>
      </c>
      <c r="AL2425" s="8">
        <f t="shared" si="410"/>
        <v>62</v>
      </c>
      <c r="AM2425" s="8">
        <f t="shared" si="411"/>
        <v>0.15000000000000002</v>
      </c>
      <c r="AN2425" s="8">
        <f t="shared" si="412"/>
        <v>15.7</v>
      </c>
      <c r="AO2425" s="8">
        <f>Table1[[#This Row],[L1 Worked Time]]+Table1[[#This Row],[Idle Time]]+Table1[[#This Row],[L1 Pend Time]]</f>
        <v>77.849999999999994</v>
      </c>
      <c r="AP2425" s="1" t="str">
        <f t="shared" si="413"/>
        <v>Mon</v>
      </c>
      <c r="AQ2425" s="6">
        <f>INT(Table1[[#This Row],[Create Date]])</f>
        <v>45089</v>
      </c>
      <c r="AR2425" s="2">
        <f t="shared" si="414"/>
        <v>45089</v>
      </c>
      <c r="AS2425" s="1" t="str">
        <f t="shared" si="415"/>
        <v>08:20:03</v>
      </c>
      <c r="AT2425" s="1" t="str">
        <f t="shared" si="416"/>
        <v>Week-3</v>
      </c>
      <c r="AU2425" s="3">
        <f t="shared" si="417"/>
        <v>0.33333333333333331</v>
      </c>
      <c r="AW2425">
        <v>0.15000000000000002</v>
      </c>
      <c r="AX2425">
        <v>62</v>
      </c>
      <c r="AY2425">
        <v>15.7</v>
      </c>
    </row>
    <row r="2426" spans="1:51" x14ac:dyDescent="0.25">
      <c r="A2426">
        <v>10585</v>
      </c>
      <c r="B2426" t="s">
        <v>41</v>
      </c>
      <c r="C2426" t="s">
        <v>60</v>
      </c>
      <c r="D2426" t="s">
        <v>101</v>
      </c>
      <c r="E2426" t="s">
        <v>110</v>
      </c>
      <c r="F2426" t="s">
        <v>2508</v>
      </c>
      <c r="G2426" t="s">
        <v>120</v>
      </c>
      <c r="H2426" t="s">
        <v>47</v>
      </c>
      <c r="J2426" t="s">
        <v>48</v>
      </c>
      <c r="K2426" t="s">
        <v>113</v>
      </c>
      <c r="L2426" t="s">
        <v>50</v>
      </c>
      <c r="M2426" t="s">
        <v>682</v>
      </c>
      <c r="N2426">
        <v>96</v>
      </c>
      <c r="O2426" t="s">
        <v>48</v>
      </c>
      <c r="P2426" t="s">
        <v>52</v>
      </c>
      <c r="T2426" t="s">
        <v>105</v>
      </c>
      <c r="V2426" t="s">
        <v>48</v>
      </c>
      <c r="W2426" t="s">
        <v>54</v>
      </c>
      <c r="X2426" t="s">
        <v>194</v>
      </c>
      <c r="Y2426" t="s">
        <v>54</v>
      </c>
      <c r="Z2426" t="s">
        <v>2509</v>
      </c>
      <c r="AA2426" t="s">
        <v>54</v>
      </c>
      <c r="AB2426" t="s">
        <v>57</v>
      </c>
      <c r="AC2426" t="s">
        <v>2510</v>
      </c>
      <c r="AH2426">
        <f t="shared" si="407"/>
        <v>0</v>
      </c>
      <c r="AI2426" t="str">
        <f t="shared" si="408"/>
        <v/>
      </c>
      <c r="AJ2426" t="str">
        <f t="shared" si="409"/>
        <v/>
      </c>
      <c r="AK2426">
        <v>1</v>
      </c>
      <c r="AL2426" s="8">
        <f t="shared" si="410"/>
        <v>96</v>
      </c>
      <c r="AM2426" s="8">
        <f t="shared" si="411"/>
        <v>0.25</v>
      </c>
      <c r="AN2426" s="8">
        <f t="shared" si="412"/>
        <v>80.716666666666669</v>
      </c>
      <c r="AO2426" s="8">
        <f>Table1[[#This Row],[L1 Worked Time]]+Table1[[#This Row],[Idle Time]]+Table1[[#This Row],[L1 Pend Time]]</f>
        <v>176.96666666666667</v>
      </c>
      <c r="AP2426" s="1" t="str">
        <f t="shared" si="413"/>
        <v>Mon</v>
      </c>
      <c r="AQ2426" s="6">
        <f>INT(Table1[[#This Row],[Create Date]])</f>
        <v>45089</v>
      </c>
      <c r="AR2426" s="2">
        <f t="shared" si="414"/>
        <v>45089</v>
      </c>
      <c r="AS2426" s="1" t="str">
        <f t="shared" si="415"/>
        <v>08:00:04</v>
      </c>
      <c r="AT2426" s="1" t="str">
        <f t="shared" si="416"/>
        <v>Week-3</v>
      </c>
      <c r="AU2426" s="3">
        <f t="shared" si="417"/>
        <v>0.33333333333333331</v>
      </c>
      <c r="AW2426">
        <v>0.25</v>
      </c>
      <c r="AX2426">
        <v>96</v>
      </c>
      <c r="AY2426">
        <v>80.716666666666669</v>
      </c>
    </row>
    <row r="2427" spans="1:51" x14ac:dyDescent="0.25">
      <c r="A2427">
        <v>10584</v>
      </c>
      <c r="B2427" t="s">
        <v>59</v>
      </c>
      <c r="C2427" t="s">
        <v>60</v>
      </c>
      <c r="D2427" t="s">
        <v>43</v>
      </c>
      <c r="E2427" t="s">
        <v>2511</v>
      </c>
      <c r="F2427" t="s">
        <v>2512</v>
      </c>
      <c r="G2427" t="s">
        <v>77</v>
      </c>
      <c r="H2427" t="s">
        <v>47</v>
      </c>
      <c r="I2427" t="s">
        <v>47</v>
      </c>
      <c r="J2427" t="s">
        <v>64</v>
      </c>
      <c r="L2427" t="s">
        <v>50</v>
      </c>
      <c r="M2427" t="s">
        <v>65</v>
      </c>
      <c r="N2427">
        <v>46</v>
      </c>
      <c r="O2427" t="s">
        <v>48</v>
      </c>
      <c r="P2427" t="s">
        <v>66</v>
      </c>
      <c r="Q2427" t="s">
        <v>317</v>
      </c>
      <c r="V2427" t="s">
        <v>48</v>
      </c>
      <c r="W2427" t="s">
        <v>54</v>
      </c>
      <c r="X2427" t="s">
        <v>89</v>
      </c>
      <c r="Y2427" t="s">
        <v>54</v>
      </c>
      <c r="Z2427" t="s">
        <v>2513</v>
      </c>
      <c r="AA2427" t="s">
        <v>54</v>
      </c>
      <c r="AB2427" t="s">
        <v>57</v>
      </c>
      <c r="AC2427" t="s">
        <v>57</v>
      </c>
      <c r="AH2427">
        <f t="shared" si="407"/>
        <v>0</v>
      </c>
      <c r="AI2427">
        <f t="shared" si="408"/>
        <v>1</v>
      </c>
      <c r="AJ2427" t="str">
        <f t="shared" si="409"/>
        <v/>
      </c>
      <c r="AK2427">
        <v>1</v>
      </c>
      <c r="AL2427" s="8">
        <f t="shared" si="410"/>
        <v>46</v>
      </c>
      <c r="AM2427" s="8">
        <f t="shared" si="411"/>
        <v>0.16666666666666666</v>
      </c>
      <c r="AN2427" s="8">
        <f t="shared" si="412"/>
        <v>1.6666666666666666E-2</v>
      </c>
      <c r="AO2427" s="8">
        <f>Table1[[#This Row],[L1 Worked Time]]+Table1[[#This Row],[Idle Time]]+Table1[[#This Row],[L1 Pend Time]]</f>
        <v>46.18333333333333</v>
      </c>
      <c r="AP2427" s="1" t="str">
        <f t="shared" si="413"/>
        <v>Mon</v>
      </c>
      <c r="AQ2427" s="6">
        <f>INT(Table1[[#This Row],[Create Date]])</f>
        <v>45089</v>
      </c>
      <c r="AR2427" s="2">
        <f t="shared" si="414"/>
        <v>45089</v>
      </c>
      <c r="AS2427" s="1" t="str">
        <f t="shared" si="415"/>
        <v>07:40:07</v>
      </c>
      <c r="AT2427" s="1" t="str">
        <f t="shared" si="416"/>
        <v>Week-3</v>
      </c>
      <c r="AU2427" s="3">
        <f t="shared" si="417"/>
        <v>0.29166666666666663</v>
      </c>
      <c r="AW2427">
        <v>0.16666666666666666</v>
      </c>
      <c r="AX2427">
        <v>46</v>
      </c>
      <c r="AY2427">
        <v>1.6666666666666666E-2</v>
      </c>
    </row>
    <row r="2428" spans="1:51" x14ac:dyDescent="0.25">
      <c r="A2428">
        <v>10583</v>
      </c>
      <c r="B2428" t="s">
        <v>41</v>
      </c>
      <c r="C2428" t="s">
        <v>60</v>
      </c>
      <c r="D2428" t="s">
        <v>43</v>
      </c>
      <c r="E2428" t="s">
        <v>1919</v>
      </c>
      <c r="F2428" t="s">
        <v>2514</v>
      </c>
      <c r="G2428" t="s">
        <v>77</v>
      </c>
      <c r="H2428" t="s">
        <v>47</v>
      </c>
      <c r="I2428" t="s">
        <v>47</v>
      </c>
      <c r="J2428" t="s">
        <v>112</v>
      </c>
      <c r="K2428" t="s">
        <v>1178</v>
      </c>
      <c r="L2428" t="s">
        <v>50</v>
      </c>
      <c r="M2428" t="s">
        <v>114</v>
      </c>
      <c r="N2428">
        <v>75</v>
      </c>
      <c r="O2428" t="s">
        <v>48</v>
      </c>
      <c r="P2428" t="s">
        <v>123</v>
      </c>
      <c r="R2428" t="s">
        <v>124</v>
      </c>
      <c r="V2428" t="s">
        <v>48</v>
      </c>
      <c r="W2428" t="s">
        <v>54</v>
      </c>
      <c r="X2428" t="s">
        <v>142</v>
      </c>
      <c r="Y2428" t="s">
        <v>54</v>
      </c>
      <c r="Z2428" t="s">
        <v>2515</v>
      </c>
      <c r="AA2428" t="s">
        <v>54</v>
      </c>
      <c r="AB2428" t="s">
        <v>57</v>
      </c>
      <c r="AC2428" t="s">
        <v>2413</v>
      </c>
      <c r="AH2428">
        <f t="shared" si="407"/>
        <v>0</v>
      </c>
      <c r="AI2428">
        <f t="shared" si="408"/>
        <v>1</v>
      </c>
      <c r="AJ2428" t="str">
        <f t="shared" si="409"/>
        <v/>
      </c>
      <c r="AK2428">
        <v>1</v>
      </c>
      <c r="AL2428" s="8">
        <f t="shared" si="410"/>
        <v>75</v>
      </c>
      <c r="AM2428" s="8">
        <f t="shared" si="411"/>
        <v>0.1</v>
      </c>
      <c r="AN2428" s="8">
        <f t="shared" si="412"/>
        <v>1.75</v>
      </c>
      <c r="AO2428" s="8">
        <f>Table1[[#This Row],[L1 Worked Time]]+Table1[[#This Row],[Idle Time]]+Table1[[#This Row],[L1 Pend Time]]</f>
        <v>76.849999999999994</v>
      </c>
      <c r="AP2428" s="1" t="str">
        <f t="shared" si="413"/>
        <v>Mon</v>
      </c>
      <c r="AQ2428" s="6">
        <f>INT(Table1[[#This Row],[Create Date]])</f>
        <v>45089</v>
      </c>
      <c r="AR2428" s="2">
        <f t="shared" si="414"/>
        <v>45089</v>
      </c>
      <c r="AS2428" s="1" t="str">
        <f t="shared" si="415"/>
        <v>05:30:03</v>
      </c>
      <c r="AT2428" s="1" t="str">
        <f t="shared" si="416"/>
        <v>Week-3</v>
      </c>
      <c r="AU2428" s="3">
        <f t="shared" si="417"/>
        <v>0.20833333333333331</v>
      </c>
      <c r="AW2428">
        <v>0.1</v>
      </c>
      <c r="AX2428">
        <v>75</v>
      </c>
      <c r="AY2428">
        <v>1.75</v>
      </c>
    </row>
    <row r="2429" spans="1:51" x14ac:dyDescent="0.25">
      <c r="A2429">
        <v>10604</v>
      </c>
      <c r="B2429" t="s">
        <v>117</v>
      </c>
      <c r="C2429" t="s">
        <v>60</v>
      </c>
      <c r="D2429" t="s">
        <v>43</v>
      </c>
      <c r="E2429" t="s">
        <v>1449</v>
      </c>
      <c r="F2429" t="s">
        <v>2463</v>
      </c>
      <c r="G2429" t="s">
        <v>46</v>
      </c>
      <c r="H2429" t="s">
        <v>47</v>
      </c>
      <c r="I2429" t="s">
        <v>47</v>
      </c>
      <c r="J2429" t="s">
        <v>379</v>
      </c>
      <c r="K2429" t="s">
        <v>121</v>
      </c>
      <c r="L2429" t="s">
        <v>50</v>
      </c>
      <c r="M2429" t="s">
        <v>114</v>
      </c>
      <c r="N2429">
        <v>38</v>
      </c>
      <c r="O2429" t="s">
        <v>48</v>
      </c>
      <c r="P2429" t="s">
        <v>123</v>
      </c>
      <c r="R2429" t="s">
        <v>124</v>
      </c>
      <c r="V2429" t="s">
        <v>48</v>
      </c>
      <c r="W2429" t="s">
        <v>54</v>
      </c>
      <c r="X2429" t="s">
        <v>1340</v>
      </c>
      <c r="Y2429" t="s">
        <v>54</v>
      </c>
      <c r="Z2429" t="s">
        <v>2464</v>
      </c>
      <c r="AA2429" t="s">
        <v>54</v>
      </c>
      <c r="AB2429" t="s">
        <v>57</v>
      </c>
      <c r="AC2429" t="s">
        <v>2465</v>
      </c>
      <c r="AH2429">
        <f t="shared" si="407"/>
        <v>0</v>
      </c>
      <c r="AI2429">
        <f t="shared" si="408"/>
        <v>1</v>
      </c>
      <c r="AJ2429" t="str">
        <f t="shared" si="409"/>
        <v/>
      </c>
      <c r="AK2429">
        <v>1</v>
      </c>
      <c r="AL2429" s="8">
        <f t="shared" si="410"/>
        <v>38</v>
      </c>
      <c r="AM2429" s="8">
        <f t="shared" si="411"/>
        <v>0.7</v>
      </c>
      <c r="AN2429" s="8">
        <f t="shared" si="412"/>
        <v>151.4</v>
      </c>
      <c r="AO2429" s="8">
        <f>Table1[[#This Row],[L1 Worked Time]]+Table1[[#This Row],[Idle Time]]+Table1[[#This Row],[L1 Pend Time]]</f>
        <v>190.10000000000002</v>
      </c>
      <c r="AP2429" s="1" t="str">
        <f t="shared" si="413"/>
        <v>Tue</v>
      </c>
      <c r="AQ2429" s="6">
        <f>INT(Table1[[#This Row],[Create Date]])</f>
        <v>45090</v>
      </c>
      <c r="AR2429" s="2">
        <f t="shared" si="414"/>
        <v>45090</v>
      </c>
      <c r="AS2429" s="1" t="str">
        <f t="shared" si="415"/>
        <v>22:30:03</v>
      </c>
      <c r="AT2429" s="1" t="str">
        <f t="shared" si="416"/>
        <v>Week-3</v>
      </c>
      <c r="AU2429" s="3">
        <f t="shared" si="417"/>
        <v>0.91666666666666663</v>
      </c>
      <c r="AW2429">
        <v>0.7</v>
      </c>
      <c r="AX2429">
        <v>38</v>
      </c>
      <c r="AY2429">
        <v>151.4</v>
      </c>
    </row>
    <row r="2430" spans="1:51" x14ac:dyDescent="0.25">
      <c r="A2430">
        <v>10603</v>
      </c>
      <c r="B2430" t="s">
        <v>59</v>
      </c>
      <c r="C2430" t="s">
        <v>60</v>
      </c>
      <c r="D2430" t="s">
        <v>43</v>
      </c>
      <c r="E2430" t="s">
        <v>2466</v>
      </c>
      <c r="F2430" t="s">
        <v>2467</v>
      </c>
      <c r="G2430" t="s">
        <v>82</v>
      </c>
      <c r="H2430" t="s">
        <v>63</v>
      </c>
      <c r="I2430" t="s">
        <v>63</v>
      </c>
      <c r="J2430" t="s">
        <v>83</v>
      </c>
      <c r="L2430" t="s">
        <v>50</v>
      </c>
      <c r="M2430" t="s">
        <v>65</v>
      </c>
      <c r="N2430">
        <v>184</v>
      </c>
      <c r="O2430" t="s">
        <v>48</v>
      </c>
      <c r="P2430" t="s">
        <v>66</v>
      </c>
      <c r="Q2430" t="s">
        <v>67</v>
      </c>
      <c r="V2430" t="s">
        <v>48</v>
      </c>
      <c r="W2430" t="s">
        <v>54</v>
      </c>
      <c r="X2430" t="s">
        <v>298</v>
      </c>
      <c r="Y2430" t="s">
        <v>54</v>
      </c>
      <c r="Z2430" t="s">
        <v>2468</v>
      </c>
      <c r="AA2430" t="s">
        <v>54</v>
      </c>
      <c r="AB2430" t="s">
        <v>57</v>
      </c>
      <c r="AC2430" t="s">
        <v>57</v>
      </c>
      <c r="AH2430">
        <f t="shared" si="407"/>
        <v>0</v>
      </c>
      <c r="AI2430">
        <f t="shared" si="408"/>
        <v>1</v>
      </c>
      <c r="AJ2430" t="str">
        <f t="shared" si="409"/>
        <v/>
      </c>
      <c r="AK2430">
        <v>1</v>
      </c>
      <c r="AL2430" s="8">
        <f t="shared" si="410"/>
        <v>184</v>
      </c>
      <c r="AM2430" s="8">
        <f t="shared" si="411"/>
        <v>1.1499999999999999</v>
      </c>
      <c r="AN2430" s="8">
        <f t="shared" si="412"/>
        <v>1.6666666666666666E-2</v>
      </c>
      <c r="AO2430" s="8">
        <f>Table1[[#This Row],[L1 Worked Time]]+Table1[[#This Row],[Idle Time]]+Table1[[#This Row],[L1 Pend Time]]</f>
        <v>185.16666666666669</v>
      </c>
      <c r="AP2430" s="1" t="str">
        <f t="shared" si="413"/>
        <v>Tue</v>
      </c>
      <c r="AQ2430" s="6">
        <f>INT(Table1[[#This Row],[Create Date]])</f>
        <v>45090</v>
      </c>
      <c r="AR2430" s="2">
        <f t="shared" si="414"/>
        <v>45090</v>
      </c>
      <c r="AS2430" s="1" t="str">
        <f t="shared" si="415"/>
        <v>20:40:05</v>
      </c>
      <c r="AT2430" s="1" t="str">
        <f t="shared" si="416"/>
        <v>Week-3</v>
      </c>
      <c r="AU2430" s="3">
        <f t="shared" si="417"/>
        <v>0.83333333333333326</v>
      </c>
      <c r="AW2430">
        <v>1.1499999999999999</v>
      </c>
      <c r="AX2430">
        <v>184</v>
      </c>
      <c r="AY2430">
        <v>1.6666666666666666E-2</v>
      </c>
    </row>
    <row r="2431" spans="1:51" x14ac:dyDescent="0.25">
      <c r="A2431">
        <v>10602</v>
      </c>
      <c r="B2431" t="s">
        <v>41</v>
      </c>
      <c r="C2431" t="s">
        <v>60</v>
      </c>
      <c r="D2431" t="s">
        <v>43</v>
      </c>
      <c r="E2431" t="s">
        <v>102</v>
      </c>
      <c r="F2431" t="s">
        <v>2469</v>
      </c>
      <c r="G2431" t="s">
        <v>82</v>
      </c>
      <c r="H2431" t="s">
        <v>47</v>
      </c>
      <c r="I2431" t="s">
        <v>47</v>
      </c>
      <c r="J2431" t="s">
        <v>112</v>
      </c>
      <c r="K2431" t="s">
        <v>104</v>
      </c>
      <c r="L2431" t="s">
        <v>50</v>
      </c>
      <c r="M2431" t="s">
        <v>51</v>
      </c>
      <c r="N2431">
        <v>85</v>
      </c>
      <c r="O2431" t="s">
        <v>48</v>
      </c>
      <c r="P2431" t="s">
        <v>52</v>
      </c>
      <c r="T2431" t="s">
        <v>105</v>
      </c>
      <c r="V2431" t="s">
        <v>48</v>
      </c>
      <c r="W2431" t="s">
        <v>54</v>
      </c>
      <c r="X2431" t="s">
        <v>89</v>
      </c>
      <c r="Y2431" t="s">
        <v>54</v>
      </c>
      <c r="Z2431" t="s">
        <v>2470</v>
      </c>
      <c r="AA2431" t="s">
        <v>54</v>
      </c>
      <c r="AB2431" t="s">
        <v>57</v>
      </c>
      <c r="AC2431" t="s">
        <v>57</v>
      </c>
      <c r="AH2431">
        <f t="shared" si="407"/>
        <v>0</v>
      </c>
      <c r="AI2431">
        <f t="shared" si="408"/>
        <v>1</v>
      </c>
      <c r="AJ2431" t="str">
        <f t="shared" si="409"/>
        <v/>
      </c>
      <c r="AK2431">
        <v>1</v>
      </c>
      <c r="AL2431" s="8">
        <f t="shared" si="410"/>
        <v>85</v>
      </c>
      <c r="AM2431" s="8">
        <f t="shared" si="411"/>
        <v>0.16666666666666666</v>
      </c>
      <c r="AN2431" s="8">
        <f t="shared" si="412"/>
        <v>1.6666666666666666E-2</v>
      </c>
      <c r="AO2431" s="8">
        <f>Table1[[#This Row],[L1 Worked Time]]+Table1[[#This Row],[Idle Time]]+Table1[[#This Row],[L1 Pend Time]]</f>
        <v>85.183333333333337</v>
      </c>
      <c r="AP2431" s="1" t="str">
        <f t="shared" si="413"/>
        <v>Tue</v>
      </c>
      <c r="AQ2431" s="6">
        <f>INT(Table1[[#This Row],[Create Date]])</f>
        <v>45090</v>
      </c>
      <c r="AR2431" s="2">
        <f t="shared" si="414"/>
        <v>45090</v>
      </c>
      <c r="AS2431" s="1" t="str">
        <f t="shared" si="415"/>
        <v>20:00:03</v>
      </c>
      <c r="AT2431" s="1" t="str">
        <f t="shared" si="416"/>
        <v>Week-3</v>
      </c>
      <c r="AU2431" s="3">
        <f t="shared" si="417"/>
        <v>0.83333333333333326</v>
      </c>
      <c r="AW2431">
        <v>0.16666666666666666</v>
      </c>
      <c r="AX2431">
        <v>85</v>
      </c>
      <c r="AY2431">
        <v>1.6666666666666666E-2</v>
      </c>
    </row>
    <row r="2432" spans="1:51" x14ac:dyDescent="0.25">
      <c r="A2432">
        <v>10601</v>
      </c>
      <c r="B2432" t="s">
        <v>59</v>
      </c>
      <c r="C2432" t="s">
        <v>60</v>
      </c>
      <c r="D2432" t="s">
        <v>43</v>
      </c>
      <c r="E2432" t="s">
        <v>556</v>
      </c>
      <c r="F2432" t="s">
        <v>2471</v>
      </c>
      <c r="G2432" t="s">
        <v>82</v>
      </c>
      <c r="H2432" t="s">
        <v>72</v>
      </c>
      <c r="I2432" t="s">
        <v>72</v>
      </c>
      <c r="J2432" t="s">
        <v>83</v>
      </c>
      <c r="L2432" t="s">
        <v>50</v>
      </c>
      <c r="M2432" t="s">
        <v>65</v>
      </c>
      <c r="N2432">
        <v>39</v>
      </c>
      <c r="O2432" t="s">
        <v>48</v>
      </c>
      <c r="P2432" t="s">
        <v>66</v>
      </c>
      <c r="Q2432" t="s">
        <v>73</v>
      </c>
      <c r="V2432" t="s">
        <v>48</v>
      </c>
      <c r="W2432" t="s">
        <v>54</v>
      </c>
      <c r="X2432" t="s">
        <v>142</v>
      </c>
      <c r="Y2432" t="s">
        <v>54</v>
      </c>
      <c r="Z2432" t="s">
        <v>1042</v>
      </c>
      <c r="AA2432" t="s">
        <v>54</v>
      </c>
      <c r="AB2432" t="s">
        <v>57</v>
      </c>
      <c r="AC2432" t="s">
        <v>57</v>
      </c>
      <c r="AH2432">
        <f t="shared" si="407"/>
        <v>0</v>
      </c>
      <c r="AI2432">
        <f t="shared" si="408"/>
        <v>1</v>
      </c>
      <c r="AJ2432" t="str">
        <f t="shared" si="409"/>
        <v/>
      </c>
      <c r="AK2432">
        <v>1</v>
      </c>
      <c r="AL2432" s="8">
        <f t="shared" si="410"/>
        <v>39</v>
      </c>
      <c r="AM2432" s="8">
        <f t="shared" si="411"/>
        <v>0.1</v>
      </c>
      <c r="AN2432" s="8">
        <f t="shared" si="412"/>
        <v>1.6666666666666666E-2</v>
      </c>
      <c r="AO2432" s="8">
        <f>Table1[[#This Row],[L1 Worked Time]]+Table1[[#This Row],[Idle Time]]+Table1[[#This Row],[L1 Pend Time]]</f>
        <v>39.116666666666667</v>
      </c>
      <c r="AP2432" s="1" t="str">
        <f t="shared" si="413"/>
        <v>Tue</v>
      </c>
      <c r="AQ2432" s="6">
        <f>INT(Table1[[#This Row],[Create Date]])</f>
        <v>45090</v>
      </c>
      <c r="AR2432" s="2">
        <f t="shared" si="414"/>
        <v>45090</v>
      </c>
      <c r="AS2432" s="1" t="str">
        <f t="shared" si="415"/>
        <v>18:00:06</v>
      </c>
      <c r="AT2432" s="1" t="str">
        <f t="shared" si="416"/>
        <v>Week-3</v>
      </c>
      <c r="AU2432" s="3">
        <f t="shared" si="417"/>
        <v>0.75</v>
      </c>
      <c r="AW2432">
        <v>0.1</v>
      </c>
      <c r="AX2432">
        <v>39</v>
      </c>
      <c r="AY2432">
        <v>1.6666666666666666E-2</v>
      </c>
    </row>
    <row r="2433" spans="1:51" x14ac:dyDescent="0.25">
      <c r="A2433">
        <v>10600</v>
      </c>
      <c r="B2433" t="s">
        <v>59</v>
      </c>
      <c r="C2433" t="s">
        <v>60</v>
      </c>
      <c r="D2433" t="s">
        <v>43</v>
      </c>
      <c r="E2433" t="s">
        <v>1361</v>
      </c>
      <c r="F2433" t="s">
        <v>2472</v>
      </c>
      <c r="G2433" t="s">
        <v>120</v>
      </c>
      <c r="H2433" t="s">
        <v>72</v>
      </c>
      <c r="I2433" t="s">
        <v>72</v>
      </c>
      <c r="J2433" t="s">
        <v>64</v>
      </c>
      <c r="L2433" t="s">
        <v>50</v>
      </c>
      <c r="M2433" t="s">
        <v>65</v>
      </c>
      <c r="N2433">
        <v>30</v>
      </c>
      <c r="O2433" t="s">
        <v>48</v>
      </c>
      <c r="P2433" t="s">
        <v>66</v>
      </c>
      <c r="Q2433" t="s">
        <v>73</v>
      </c>
      <c r="V2433" t="s">
        <v>48</v>
      </c>
      <c r="W2433" t="s">
        <v>54</v>
      </c>
      <c r="X2433" t="s">
        <v>55</v>
      </c>
      <c r="Y2433" t="s">
        <v>54</v>
      </c>
      <c r="Z2433" t="s">
        <v>2473</v>
      </c>
      <c r="AA2433" t="s">
        <v>54</v>
      </c>
      <c r="AB2433" t="s">
        <v>57</v>
      </c>
      <c r="AC2433" t="s">
        <v>57</v>
      </c>
      <c r="AH2433">
        <f t="shared" si="407"/>
        <v>0</v>
      </c>
      <c r="AI2433">
        <f t="shared" si="408"/>
        <v>1</v>
      </c>
      <c r="AJ2433" t="str">
        <f t="shared" si="409"/>
        <v/>
      </c>
      <c r="AK2433">
        <v>1</v>
      </c>
      <c r="AL2433" s="8">
        <f t="shared" si="410"/>
        <v>30</v>
      </c>
      <c r="AM2433" s="8">
        <f t="shared" si="411"/>
        <v>0.15000000000000002</v>
      </c>
      <c r="AN2433" s="8">
        <f t="shared" si="412"/>
        <v>1.6666666666666666E-2</v>
      </c>
      <c r="AO2433" s="8">
        <f>Table1[[#This Row],[L1 Worked Time]]+Table1[[#This Row],[Idle Time]]+Table1[[#This Row],[L1 Pend Time]]</f>
        <v>30.166666666666664</v>
      </c>
      <c r="AP2433" s="1" t="str">
        <f t="shared" si="413"/>
        <v>Tue</v>
      </c>
      <c r="AQ2433" s="6">
        <f>INT(Table1[[#This Row],[Create Date]])</f>
        <v>45090</v>
      </c>
      <c r="AR2433" s="2">
        <f t="shared" si="414"/>
        <v>45090</v>
      </c>
      <c r="AS2433" s="1" t="str">
        <f t="shared" si="415"/>
        <v>15:30:05</v>
      </c>
      <c r="AT2433" s="1" t="str">
        <f t="shared" si="416"/>
        <v>Week-3</v>
      </c>
      <c r="AU2433" s="3">
        <f t="shared" si="417"/>
        <v>0.625</v>
      </c>
      <c r="AW2433">
        <v>0.15000000000000002</v>
      </c>
      <c r="AX2433">
        <v>30</v>
      </c>
      <c r="AY2433">
        <v>1.6666666666666666E-2</v>
      </c>
    </row>
    <row r="2434" spans="1:51" x14ac:dyDescent="0.25">
      <c r="A2434">
        <v>10599</v>
      </c>
      <c r="B2434" t="s">
        <v>59</v>
      </c>
      <c r="C2434" t="s">
        <v>60</v>
      </c>
      <c r="D2434" t="s">
        <v>43</v>
      </c>
      <c r="E2434" t="s">
        <v>2474</v>
      </c>
      <c r="F2434" t="s">
        <v>2475</v>
      </c>
      <c r="G2434" t="s">
        <v>2165</v>
      </c>
      <c r="H2434" t="s">
        <v>72</v>
      </c>
      <c r="I2434" t="s">
        <v>72</v>
      </c>
      <c r="J2434" t="s">
        <v>64</v>
      </c>
      <c r="L2434" t="s">
        <v>50</v>
      </c>
      <c r="M2434" t="s">
        <v>65</v>
      </c>
      <c r="N2434">
        <v>58</v>
      </c>
      <c r="O2434" t="s">
        <v>48</v>
      </c>
      <c r="P2434" t="s">
        <v>66</v>
      </c>
      <c r="Q2434" t="s">
        <v>73</v>
      </c>
      <c r="V2434" t="s">
        <v>48</v>
      </c>
      <c r="W2434" t="s">
        <v>54</v>
      </c>
      <c r="X2434" t="s">
        <v>89</v>
      </c>
      <c r="Y2434" t="s">
        <v>54</v>
      </c>
      <c r="Z2434" t="s">
        <v>2476</v>
      </c>
      <c r="AA2434" t="s">
        <v>54</v>
      </c>
      <c r="AB2434" t="s">
        <v>57</v>
      </c>
      <c r="AC2434" t="s">
        <v>57</v>
      </c>
      <c r="AH2434">
        <f t="shared" ref="AH2434:AH2497" si="418">IFERROR(SEARCH("MSSP",J2434,1),0)</f>
        <v>0</v>
      </c>
      <c r="AI2434">
        <f t="shared" ref="AI2434:AI2497" si="419">IF(OR(H2434="",I2434=""),"",IF(H2434=I2434,1,0))</f>
        <v>1</v>
      </c>
      <c r="AJ2434" t="str">
        <f t="shared" ref="AJ2434:AJ2497" si="420">IF(OR(H2434="",I2434=""),"",IF(H2434&lt;&gt;I2434,1,""))</f>
        <v/>
      </c>
      <c r="AK2434">
        <v>1</v>
      </c>
      <c r="AL2434" s="8">
        <f t="shared" ref="AL2434:AL2497" si="421">(N2434/1440)*1440</f>
        <v>58.000000000000007</v>
      </c>
      <c r="AM2434" s="8">
        <f t="shared" ref="AM2434:AM2497" si="422">((N2434/1440)-(N2434/1440)+MID(X2434,18,8))*1440</f>
        <v>0.16666666666666666</v>
      </c>
      <c r="AN2434" s="8">
        <f t="shared" ref="AN2434:AN2497" si="423">(((N2434/1440)-(N2434/1440))+MID(AC2434,18,8))*1440</f>
        <v>1.6666666666666666E-2</v>
      </c>
      <c r="AO2434" s="8">
        <f>Table1[[#This Row],[L1 Worked Time]]+Table1[[#This Row],[Idle Time]]+Table1[[#This Row],[L1 Pend Time]]</f>
        <v>58.183333333333337</v>
      </c>
      <c r="AP2434" s="1" t="str">
        <f t="shared" ref="AP2434:AP2497" si="424">TEXT(AR2434,"DDD")</f>
        <v>Tue</v>
      </c>
      <c r="AQ2434" s="6">
        <f>INT(Table1[[#This Row],[Create Date]])</f>
        <v>45090</v>
      </c>
      <c r="AR2434" s="2">
        <f t="shared" ref="AR2434:AR2497" si="425">IF(F2434="","",INT(MID(F2434,6,2)&amp;"-"&amp;MID(F2434,9,3)&amp;"-"&amp;MID(F2434,15,2)))</f>
        <v>45090</v>
      </c>
      <c r="AS2434" s="1" t="str">
        <f t="shared" ref="AS2434:AS2497" si="426">IF(F2434="","",MID(F2434,18,8))</f>
        <v>14:50:09</v>
      </c>
      <c r="AT2434" s="1" t="str">
        <f t="shared" ref="AT2434:AT2497" si="427">"Week"&amp;"-"&amp;(WEEKNUM(AR2434,2)-WEEKNUM(DATE(YEAR(AR2434),MONTH(AR2434),1),2)+1)</f>
        <v>Week-3</v>
      </c>
      <c r="AU2434" s="3">
        <f t="shared" ref="AU2434:AU2497" si="428">FLOOR(AS2434,1/24)</f>
        <v>0.58333333333333326</v>
      </c>
      <c r="AW2434">
        <v>0.16666666666666666</v>
      </c>
      <c r="AX2434">
        <v>58.000000000000007</v>
      </c>
      <c r="AY2434">
        <v>1.6666666666666666E-2</v>
      </c>
    </row>
    <row r="2435" spans="1:51" x14ac:dyDescent="0.25">
      <c r="A2435">
        <v>10598</v>
      </c>
      <c r="B2435" t="s">
        <v>117</v>
      </c>
      <c r="C2435" t="s">
        <v>60</v>
      </c>
      <c r="D2435" t="s">
        <v>43</v>
      </c>
      <c r="E2435" t="s">
        <v>110</v>
      </c>
      <c r="F2435" t="s">
        <v>2477</v>
      </c>
      <c r="G2435" t="s">
        <v>140</v>
      </c>
      <c r="H2435" t="s">
        <v>63</v>
      </c>
      <c r="I2435" t="s">
        <v>63</v>
      </c>
      <c r="J2435" t="s">
        <v>112</v>
      </c>
      <c r="K2435" t="s">
        <v>113</v>
      </c>
      <c r="L2435" t="s">
        <v>50</v>
      </c>
      <c r="M2435" t="s">
        <v>51</v>
      </c>
      <c r="N2435">
        <v>97</v>
      </c>
      <c r="O2435" t="s">
        <v>48</v>
      </c>
      <c r="P2435" t="s">
        <v>52</v>
      </c>
      <c r="T2435" t="s">
        <v>105</v>
      </c>
      <c r="V2435" t="s">
        <v>48</v>
      </c>
      <c r="W2435" t="s">
        <v>54</v>
      </c>
      <c r="X2435" t="s">
        <v>1573</v>
      </c>
      <c r="Y2435" t="s">
        <v>54</v>
      </c>
      <c r="Z2435" t="s">
        <v>2478</v>
      </c>
      <c r="AA2435" t="s">
        <v>54</v>
      </c>
      <c r="AB2435" t="s">
        <v>57</v>
      </c>
      <c r="AC2435" t="s">
        <v>57</v>
      </c>
      <c r="AH2435">
        <f t="shared" si="418"/>
        <v>0</v>
      </c>
      <c r="AI2435">
        <f t="shared" si="419"/>
        <v>1</v>
      </c>
      <c r="AJ2435" t="str">
        <f t="shared" si="420"/>
        <v/>
      </c>
      <c r="AK2435">
        <v>1</v>
      </c>
      <c r="AL2435" s="8">
        <f t="shared" si="421"/>
        <v>97</v>
      </c>
      <c r="AM2435" s="8">
        <f t="shared" si="422"/>
        <v>0.53333333333333333</v>
      </c>
      <c r="AN2435" s="8">
        <f t="shared" si="423"/>
        <v>1.6666666666666666E-2</v>
      </c>
      <c r="AO2435" s="8">
        <f>Table1[[#This Row],[L1 Worked Time]]+Table1[[#This Row],[Idle Time]]+Table1[[#This Row],[L1 Pend Time]]</f>
        <v>97.55</v>
      </c>
      <c r="AP2435" s="1" t="str">
        <f t="shared" si="424"/>
        <v>Tue</v>
      </c>
      <c r="AQ2435" s="6">
        <f>INT(Table1[[#This Row],[Create Date]])</f>
        <v>45090</v>
      </c>
      <c r="AR2435" s="2">
        <f t="shared" si="425"/>
        <v>45090</v>
      </c>
      <c r="AS2435" s="1" t="str">
        <f t="shared" si="426"/>
        <v>12:50:03</v>
      </c>
      <c r="AT2435" s="1" t="str">
        <f t="shared" si="427"/>
        <v>Week-3</v>
      </c>
      <c r="AU2435" s="3">
        <f t="shared" si="428"/>
        <v>0.5</v>
      </c>
      <c r="AW2435">
        <v>0.53333333333333333</v>
      </c>
      <c r="AX2435">
        <v>97</v>
      </c>
      <c r="AY2435">
        <v>1.6666666666666666E-2</v>
      </c>
    </row>
    <row r="2436" spans="1:51" x14ac:dyDescent="0.25">
      <c r="A2436">
        <v>10597</v>
      </c>
      <c r="B2436" t="s">
        <v>41</v>
      </c>
      <c r="C2436" t="s">
        <v>60</v>
      </c>
      <c r="D2436" t="s">
        <v>43</v>
      </c>
      <c r="E2436" t="s">
        <v>110</v>
      </c>
      <c r="F2436" t="s">
        <v>2479</v>
      </c>
      <c r="G2436" t="s">
        <v>181</v>
      </c>
      <c r="H2436" t="s">
        <v>72</v>
      </c>
      <c r="I2436" t="s">
        <v>72</v>
      </c>
      <c r="J2436" t="s">
        <v>112</v>
      </c>
      <c r="K2436" t="s">
        <v>113</v>
      </c>
      <c r="L2436" t="s">
        <v>50</v>
      </c>
      <c r="M2436" t="s">
        <v>114</v>
      </c>
      <c r="N2436">
        <v>57</v>
      </c>
      <c r="O2436" t="s">
        <v>48</v>
      </c>
      <c r="P2436" t="s">
        <v>52</v>
      </c>
      <c r="T2436" t="s">
        <v>105</v>
      </c>
      <c r="V2436" t="s">
        <v>48</v>
      </c>
      <c r="W2436" t="s">
        <v>54</v>
      </c>
      <c r="X2436" t="s">
        <v>244</v>
      </c>
      <c r="Y2436" t="s">
        <v>54</v>
      </c>
      <c r="Z2436" t="s">
        <v>387</v>
      </c>
      <c r="AA2436" t="s">
        <v>54</v>
      </c>
      <c r="AB2436" t="s">
        <v>57</v>
      </c>
      <c r="AC2436" t="s">
        <v>2480</v>
      </c>
      <c r="AH2436">
        <f t="shared" si="418"/>
        <v>0</v>
      </c>
      <c r="AI2436">
        <f t="shared" si="419"/>
        <v>1</v>
      </c>
      <c r="AJ2436" t="str">
        <f t="shared" si="420"/>
        <v/>
      </c>
      <c r="AK2436">
        <v>1</v>
      </c>
      <c r="AL2436" s="8">
        <f t="shared" si="421"/>
        <v>57</v>
      </c>
      <c r="AM2436" s="8">
        <f t="shared" si="422"/>
        <v>0.31666666666666665</v>
      </c>
      <c r="AN2436" s="8">
        <f t="shared" si="423"/>
        <v>19.316666666666666</v>
      </c>
      <c r="AO2436" s="8">
        <f>Table1[[#This Row],[L1 Worked Time]]+Table1[[#This Row],[Idle Time]]+Table1[[#This Row],[L1 Pend Time]]</f>
        <v>76.63333333333334</v>
      </c>
      <c r="AP2436" s="1" t="str">
        <f t="shared" si="424"/>
        <v>Tue</v>
      </c>
      <c r="AQ2436" s="6">
        <f>INT(Table1[[#This Row],[Create Date]])</f>
        <v>45090</v>
      </c>
      <c r="AR2436" s="2">
        <f t="shared" si="425"/>
        <v>45090</v>
      </c>
      <c r="AS2436" s="1" t="str">
        <f t="shared" si="426"/>
        <v>12:10:03</v>
      </c>
      <c r="AT2436" s="1" t="str">
        <f t="shared" si="427"/>
        <v>Week-3</v>
      </c>
      <c r="AU2436" s="3">
        <f t="shared" si="428"/>
        <v>0.5</v>
      </c>
      <c r="AW2436">
        <v>0.31666666666666665</v>
      </c>
      <c r="AX2436">
        <v>57</v>
      </c>
      <c r="AY2436">
        <v>19.316666666666666</v>
      </c>
    </row>
    <row r="2437" spans="1:51" x14ac:dyDescent="0.25">
      <c r="A2437">
        <v>10596</v>
      </c>
      <c r="B2437" t="s">
        <v>59</v>
      </c>
      <c r="C2437" t="s">
        <v>60</v>
      </c>
      <c r="D2437" t="s">
        <v>43</v>
      </c>
      <c r="E2437" t="s">
        <v>2481</v>
      </c>
      <c r="F2437" t="s">
        <v>2482</v>
      </c>
      <c r="G2437" t="s">
        <v>181</v>
      </c>
      <c r="H2437" t="s">
        <v>47</v>
      </c>
      <c r="I2437" t="s">
        <v>47</v>
      </c>
      <c r="J2437" t="s">
        <v>64</v>
      </c>
      <c r="L2437" t="s">
        <v>50</v>
      </c>
      <c r="M2437" t="s">
        <v>65</v>
      </c>
      <c r="N2437">
        <v>152</v>
      </c>
      <c r="O2437" t="s">
        <v>48</v>
      </c>
      <c r="P2437" t="s">
        <v>66</v>
      </c>
      <c r="Q2437" t="s">
        <v>317</v>
      </c>
      <c r="V2437" t="s">
        <v>48</v>
      </c>
      <c r="W2437" t="s">
        <v>54</v>
      </c>
      <c r="X2437" t="s">
        <v>89</v>
      </c>
      <c r="Y2437" t="s">
        <v>54</v>
      </c>
      <c r="Z2437" t="s">
        <v>2483</v>
      </c>
      <c r="AA2437" t="s">
        <v>54</v>
      </c>
      <c r="AB2437" t="s">
        <v>57</v>
      </c>
      <c r="AC2437" t="s">
        <v>1068</v>
      </c>
      <c r="AH2437">
        <f t="shared" si="418"/>
        <v>0</v>
      </c>
      <c r="AI2437">
        <f t="shared" si="419"/>
        <v>1</v>
      </c>
      <c r="AJ2437" t="str">
        <f t="shared" si="420"/>
        <v/>
      </c>
      <c r="AK2437">
        <v>1</v>
      </c>
      <c r="AL2437" s="8">
        <f t="shared" si="421"/>
        <v>152</v>
      </c>
      <c r="AM2437" s="8">
        <f t="shared" si="422"/>
        <v>0.16666666666666666</v>
      </c>
      <c r="AN2437" s="8">
        <f t="shared" si="423"/>
        <v>15.750000000000002</v>
      </c>
      <c r="AO2437" s="8">
        <f>Table1[[#This Row],[L1 Worked Time]]+Table1[[#This Row],[Idle Time]]+Table1[[#This Row],[L1 Pend Time]]</f>
        <v>167.91666666666666</v>
      </c>
      <c r="AP2437" s="1" t="str">
        <f t="shared" si="424"/>
        <v>Tue</v>
      </c>
      <c r="AQ2437" s="6">
        <f>INT(Table1[[#This Row],[Create Date]])</f>
        <v>45090</v>
      </c>
      <c r="AR2437" s="2">
        <f t="shared" si="425"/>
        <v>45090</v>
      </c>
      <c r="AS2437" s="1" t="str">
        <f t="shared" si="426"/>
        <v>09:40:16</v>
      </c>
      <c r="AT2437" s="1" t="str">
        <f t="shared" si="427"/>
        <v>Week-3</v>
      </c>
      <c r="AU2437" s="3">
        <f t="shared" si="428"/>
        <v>0.375</v>
      </c>
      <c r="AW2437">
        <v>0.16666666666666666</v>
      </c>
      <c r="AX2437">
        <v>152</v>
      </c>
      <c r="AY2437">
        <v>15.750000000000002</v>
      </c>
    </row>
    <row r="2438" spans="1:51" x14ac:dyDescent="0.25">
      <c r="A2438">
        <v>10595</v>
      </c>
      <c r="B2438" t="s">
        <v>59</v>
      </c>
      <c r="C2438" t="s">
        <v>60</v>
      </c>
      <c r="D2438" t="s">
        <v>43</v>
      </c>
      <c r="E2438" t="s">
        <v>1361</v>
      </c>
      <c r="F2438" t="s">
        <v>2484</v>
      </c>
      <c r="G2438" t="s">
        <v>2165</v>
      </c>
      <c r="H2438" t="s">
        <v>72</v>
      </c>
      <c r="I2438" t="s">
        <v>72</v>
      </c>
      <c r="J2438" t="s">
        <v>64</v>
      </c>
      <c r="L2438" t="s">
        <v>50</v>
      </c>
      <c r="M2438" t="s">
        <v>65</v>
      </c>
      <c r="N2438">
        <v>84</v>
      </c>
      <c r="O2438" t="s">
        <v>48</v>
      </c>
      <c r="P2438" t="s">
        <v>66</v>
      </c>
      <c r="Q2438" t="s">
        <v>73</v>
      </c>
      <c r="V2438" t="s">
        <v>48</v>
      </c>
      <c r="W2438" t="s">
        <v>54</v>
      </c>
      <c r="X2438" t="s">
        <v>78</v>
      </c>
      <c r="Y2438" t="s">
        <v>54</v>
      </c>
      <c r="Z2438" t="s">
        <v>1277</v>
      </c>
      <c r="AA2438" t="s">
        <v>54</v>
      </c>
      <c r="AB2438" t="s">
        <v>57</v>
      </c>
      <c r="AC2438" t="s">
        <v>2183</v>
      </c>
      <c r="AH2438">
        <f t="shared" si="418"/>
        <v>0</v>
      </c>
      <c r="AI2438">
        <f t="shared" si="419"/>
        <v>1</v>
      </c>
      <c r="AJ2438" t="str">
        <f t="shared" si="420"/>
        <v/>
      </c>
      <c r="AK2438">
        <v>1</v>
      </c>
      <c r="AL2438" s="8">
        <f t="shared" si="421"/>
        <v>84</v>
      </c>
      <c r="AM2438" s="8">
        <f t="shared" si="422"/>
        <v>0.13333333333333333</v>
      </c>
      <c r="AN2438" s="8">
        <f t="shared" si="423"/>
        <v>4.4333333333333336</v>
      </c>
      <c r="AO2438" s="8">
        <f>Table1[[#This Row],[L1 Worked Time]]+Table1[[#This Row],[Idle Time]]+Table1[[#This Row],[L1 Pend Time]]</f>
        <v>88.566666666666677</v>
      </c>
      <c r="AP2438" s="1" t="str">
        <f t="shared" si="424"/>
        <v>Tue</v>
      </c>
      <c r="AQ2438" s="6">
        <f>INT(Table1[[#This Row],[Create Date]])</f>
        <v>45090</v>
      </c>
      <c r="AR2438" s="2">
        <f t="shared" si="425"/>
        <v>45090</v>
      </c>
      <c r="AS2438" s="1" t="str">
        <f t="shared" si="426"/>
        <v>09:10:05</v>
      </c>
      <c r="AT2438" s="1" t="str">
        <f t="shared" si="427"/>
        <v>Week-3</v>
      </c>
      <c r="AU2438" s="3">
        <f t="shared" si="428"/>
        <v>0.375</v>
      </c>
      <c r="AW2438">
        <v>0.13333333333333333</v>
      </c>
      <c r="AX2438">
        <v>84</v>
      </c>
      <c r="AY2438">
        <v>4.4333333333333336</v>
      </c>
    </row>
    <row r="2439" spans="1:51" x14ac:dyDescent="0.25">
      <c r="A2439">
        <v>10594</v>
      </c>
      <c r="B2439" t="s">
        <v>59</v>
      </c>
      <c r="C2439" t="s">
        <v>60</v>
      </c>
      <c r="D2439" t="s">
        <v>43</v>
      </c>
      <c r="E2439" t="s">
        <v>2485</v>
      </c>
      <c r="F2439" t="s">
        <v>2486</v>
      </c>
      <c r="G2439" t="s">
        <v>46</v>
      </c>
      <c r="H2439" t="s">
        <v>63</v>
      </c>
      <c r="I2439" t="s">
        <v>63</v>
      </c>
      <c r="J2439" t="s">
        <v>83</v>
      </c>
      <c r="L2439" t="s">
        <v>50</v>
      </c>
      <c r="M2439" t="s">
        <v>65</v>
      </c>
      <c r="N2439">
        <v>56</v>
      </c>
      <c r="O2439" t="s">
        <v>48</v>
      </c>
      <c r="P2439" t="s">
        <v>66</v>
      </c>
      <c r="Q2439" t="s">
        <v>67</v>
      </c>
      <c r="V2439" t="s">
        <v>48</v>
      </c>
      <c r="W2439" t="s">
        <v>54</v>
      </c>
      <c r="X2439" t="s">
        <v>84</v>
      </c>
      <c r="Y2439" t="s">
        <v>54</v>
      </c>
      <c r="Z2439" t="s">
        <v>2487</v>
      </c>
      <c r="AA2439" t="s">
        <v>54</v>
      </c>
      <c r="AB2439" t="s">
        <v>57</v>
      </c>
      <c r="AC2439" t="s">
        <v>2488</v>
      </c>
      <c r="AH2439">
        <f t="shared" si="418"/>
        <v>0</v>
      </c>
      <c r="AI2439">
        <f t="shared" si="419"/>
        <v>1</v>
      </c>
      <c r="AJ2439" t="str">
        <f t="shared" si="420"/>
        <v/>
      </c>
      <c r="AK2439">
        <v>1</v>
      </c>
      <c r="AL2439" s="8">
        <f t="shared" si="421"/>
        <v>56</v>
      </c>
      <c r="AM2439" s="8">
        <f t="shared" si="422"/>
        <v>0.18333333333333332</v>
      </c>
      <c r="AN2439" s="8">
        <f t="shared" si="423"/>
        <v>23.75</v>
      </c>
      <c r="AO2439" s="8">
        <f>Table1[[#This Row],[L1 Worked Time]]+Table1[[#This Row],[Idle Time]]+Table1[[#This Row],[L1 Pend Time]]</f>
        <v>79.933333333333337</v>
      </c>
      <c r="AP2439" s="1" t="str">
        <f t="shared" si="424"/>
        <v>Tue</v>
      </c>
      <c r="AQ2439" s="6">
        <f>INT(Table1[[#This Row],[Create Date]])</f>
        <v>45090</v>
      </c>
      <c r="AR2439" s="2">
        <f t="shared" si="425"/>
        <v>45090</v>
      </c>
      <c r="AS2439" s="1" t="str">
        <f t="shared" si="426"/>
        <v>07:20:21</v>
      </c>
      <c r="AT2439" s="1" t="str">
        <f t="shared" si="427"/>
        <v>Week-3</v>
      </c>
      <c r="AU2439" s="3">
        <f t="shared" si="428"/>
        <v>0.29166666666666663</v>
      </c>
      <c r="AW2439">
        <v>0.18333333333333332</v>
      </c>
      <c r="AX2439">
        <v>56</v>
      </c>
      <c r="AY2439">
        <v>23.75</v>
      </c>
    </row>
    <row r="2440" spans="1:51" x14ac:dyDescent="0.25">
      <c r="A2440">
        <v>10683</v>
      </c>
      <c r="B2440" t="s">
        <v>41</v>
      </c>
      <c r="C2440" t="s">
        <v>60</v>
      </c>
      <c r="D2440" t="s">
        <v>43</v>
      </c>
      <c r="E2440" t="s">
        <v>1919</v>
      </c>
      <c r="F2440" t="s">
        <v>2389</v>
      </c>
      <c r="G2440" t="s">
        <v>82</v>
      </c>
      <c r="H2440" t="s">
        <v>47</v>
      </c>
      <c r="I2440" t="s">
        <v>47</v>
      </c>
      <c r="J2440" t="s">
        <v>112</v>
      </c>
      <c r="K2440" t="s">
        <v>1178</v>
      </c>
      <c r="L2440" t="s">
        <v>50</v>
      </c>
      <c r="M2440" t="s">
        <v>114</v>
      </c>
      <c r="N2440">
        <v>83</v>
      </c>
      <c r="O2440" t="s">
        <v>48</v>
      </c>
      <c r="P2440" t="s">
        <v>52</v>
      </c>
      <c r="T2440" t="s">
        <v>105</v>
      </c>
      <c r="V2440" t="s">
        <v>48</v>
      </c>
      <c r="W2440" t="s">
        <v>54</v>
      </c>
      <c r="X2440" t="s">
        <v>78</v>
      </c>
      <c r="Y2440" t="s">
        <v>54</v>
      </c>
      <c r="Z2440" t="s">
        <v>2390</v>
      </c>
      <c r="AA2440" t="s">
        <v>54</v>
      </c>
      <c r="AB2440" t="s">
        <v>57</v>
      </c>
      <c r="AC2440" t="s">
        <v>2391</v>
      </c>
      <c r="AH2440">
        <f t="shared" si="418"/>
        <v>0</v>
      </c>
      <c r="AI2440">
        <f t="shared" si="419"/>
        <v>1</v>
      </c>
      <c r="AJ2440" t="str">
        <f t="shared" si="420"/>
        <v/>
      </c>
      <c r="AK2440">
        <v>1</v>
      </c>
      <c r="AL2440" s="8">
        <f t="shared" si="421"/>
        <v>83</v>
      </c>
      <c r="AM2440" s="8">
        <f t="shared" si="422"/>
        <v>0.13333333333333333</v>
      </c>
      <c r="AN2440" s="8">
        <f t="shared" si="423"/>
        <v>61.749999999999993</v>
      </c>
      <c r="AO2440" s="8">
        <f>Table1[[#This Row],[L1 Worked Time]]+Table1[[#This Row],[Idle Time]]+Table1[[#This Row],[L1 Pend Time]]</f>
        <v>144.88333333333333</v>
      </c>
      <c r="AP2440" s="1" t="str">
        <f t="shared" si="424"/>
        <v>Wed</v>
      </c>
      <c r="AQ2440" s="6">
        <f>INT(Table1[[#This Row],[Create Date]])</f>
        <v>45091</v>
      </c>
      <c r="AR2440" s="2">
        <f t="shared" si="425"/>
        <v>45091</v>
      </c>
      <c r="AS2440" s="1" t="str">
        <f t="shared" si="426"/>
        <v>22:00:03</v>
      </c>
      <c r="AT2440" s="1" t="str">
        <f t="shared" si="427"/>
        <v>Week-3</v>
      </c>
      <c r="AU2440" s="3">
        <f t="shared" si="428"/>
        <v>0.91666666666666663</v>
      </c>
      <c r="AW2440">
        <v>0.13333333333333333</v>
      </c>
      <c r="AX2440">
        <v>83</v>
      </c>
      <c r="AY2440">
        <v>61.749999999999993</v>
      </c>
    </row>
    <row r="2441" spans="1:51" x14ac:dyDescent="0.25">
      <c r="A2441">
        <v>10682</v>
      </c>
      <c r="B2441" t="s">
        <v>117</v>
      </c>
      <c r="C2441" t="s">
        <v>399</v>
      </c>
      <c r="D2441" t="s">
        <v>43</v>
      </c>
      <c r="E2441" t="s">
        <v>1176</v>
      </c>
      <c r="F2441" t="s">
        <v>2392</v>
      </c>
      <c r="G2441" t="s">
        <v>82</v>
      </c>
      <c r="H2441" t="s">
        <v>47</v>
      </c>
      <c r="I2441" t="s">
        <v>47</v>
      </c>
      <c r="J2441" t="s">
        <v>112</v>
      </c>
      <c r="K2441" t="s">
        <v>1894</v>
      </c>
      <c r="L2441" t="s">
        <v>50</v>
      </c>
      <c r="M2441" t="s">
        <v>114</v>
      </c>
      <c r="N2441">
        <v>2</v>
      </c>
      <c r="O2441" t="s">
        <v>48</v>
      </c>
      <c r="P2441" t="s">
        <v>52</v>
      </c>
      <c r="T2441" t="s">
        <v>105</v>
      </c>
      <c r="V2441" t="s">
        <v>48</v>
      </c>
      <c r="W2441" t="s">
        <v>54</v>
      </c>
      <c r="X2441" t="s">
        <v>78</v>
      </c>
      <c r="Y2441" t="s">
        <v>54</v>
      </c>
      <c r="Z2441" t="s">
        <v>1799</v>
      </c>
      <c r="AA2441" t="s">
        <v>54</v>
      </c>
      <c r="AB2441" t="s">
        <v>57</v>
      </c>
      <c r="AC2441" t="s">
        <v>2393</v>
      </c>
      <c r="AH2441">
        <f t="shared" si="418"/>
        <v>0</v>
      </c>
      <c r="AI2441">
        <f t="shared" si="419"/>
        <v>1</v>
      </c>
      <c r="AJ2441" t="str">
        <f t="shared" si="420"/>
        <v/>
      </c>
      <c r="AK2441">
        <v>1</v>
      </c>
      <c r="AL2441" s="8">
        <f t="shared" si="421"/>
        <v>2</v>
      </c>
      <c r="AM2441" s="8">
        <f t="shared" si="422"/>
        <v>0.13333333333333333</v>
      </c>
      <c r="AN2441" s="8">
        <f t="shared" si="423"/>
        <v>49.31666666666667</v>
      </c>
      <c r="AO2441" s="8">
        <f>Table1[[#This Row],[L1 Worked Time]]+Table1[[#This Row],[Idle Time]]+Table1[[#This Row],[L1 Pend Time]]</f>
        <v>51.45</v>
      </c>
      <c r="AP2441" s="1" t="str">
        <f t="shared" si="424"/>
        <v>Wed</v>
      </c>
      <c r="AQ2441" s="6">
        <f>INT(Table1[[#This Row],[Create Date]])</f>
        <v>45091</v>
      </c>
      <c r="AR2441" s="2">
        <f t="shared" si="425"/>
        <v>45091</v>
      </c>
      <c r="AS2441" s="1" t="str">
        <f t="shared" si="426"/>
        <v>21:10:03</v>
      </c>
      <c r="AT2441" s="1" t="str">
        <f t="shared" si="427"/>
        <v>Week-3</v>
      </c>
      <c r="AU2441" s="3">
        <f t="shared" si="428"/>
        <v>0.875</v>
      </c>
      <c r="AW2441">
        <v>0.13333333333333333</v>
      </c>
      <c r="AX2441">
        <v>2</v>
      </c>
      <c r="AY2441">
        <v>49.31666666666667</v>
      </c>
    </row>
    <row r="2442" spans="1:51" x14ac:dyDescent="0.25">
      <c r="A2442">
        <v>10681</v>
      </c>
      <c r="B2442" t="s">
        <v>117</v>
      </c>
      <c r="C2442" t="s">
        <v>100</v>
      </c>
      <c r="D2442" t="s">
        <v>43</v>
      </c>
      <c r="E2442" t="s">
        <v>155</v>
      </c>
      <c r="F2442" t="s">
        <v>2394</v>
      </c>
      <c r="G2442" t="s">
        <v>82</v>
      </c>
      <c r="H2442" t="s">
        <v>63</v>
      </c>
      <c r="I2442" t="s">
        <v>63</v>
      </c>
      <c r="J2442" t="s">
        <v>112</v>
      </c>
      <c r="K2442" t="s">
        <v>157</v>
      </c>
      <c r="L2442" t="s">
        <v>50</v>
      </c>
      <c r="M2442" t="s">
        <v>122</v>
      </c>
      <c r="N2442">
        <v>33</v>
      </c>
      <c r="O2442" t="s">
        <v>48</v>
      </c>
      <c r="P2442" t="s">
        <v>52</v>
      </c>
      <c r="T2442" t="s">
        <v>105</v>
      </c>
      <c r="V2442" t="s">
        <v>48</v>
      </c>
      <c r="W2442" t="s">
        <v>54</v>
      </c>
      <c r="X2442" t="s">
        <v>2395</v>
      </c>
      <c r="Y2442" t="s">
        <v>54</v>
      </c>
      <c r="Z2442" t="s">
        <v>2396</v>
      </c>
      <c r="AA2442" t="s">
        <v>54</v>
      </c>
      <c r="AB2442" t="s">
        <v>57</v>
      </c>
      <c r="AC2442" t="s">
        <v>57</v>
      </c>
      <c r="AH2442">
        <f t="shared" si="418"/>
        <v>0</v>
      </c>
      <c r="AI2442">
        <f t="shared" si="419"/>
        <v>1</v>
      </c>
      <c r="AJ2442" t="str">
        <f t="shared" si="420"/>
        <v/>
      </c>
      <c r="AK2442">
        <v>1</v>
      </c>
      <c r="AL2442" s="8">
        <f t="shared" si="421"/>
        <v>33</v>
      </c>
      <c r="AM2442" s="8">
        <f t="shared" si="422"/>
        <v>37.6</v>
      </c>
      <c r="AN2442" s="8">
        <f t="shared" si="423"/>
        <v>1.6666666666666666E-2</v>
      </c>
      <c r="AO2442" s="8">
        <f>Table1[[#This Row],[L1 Worked Time]]+Table1[[#This Row],[Idle Time]]+Table1[[#This Row],[L1 Pend Time]]</f>
        <v>70.61666666666666</v>
      </c>
      <c r="AP2442" s="1" t="str">
        <f t="shared" si="424"/>
        <v>Wed</v>
      </c>
      <c r="AQ2442" s="6">
        <f>INT(Table1[[#This Row],[Create Date]])</f>
        <v>45091</v>
      </c>
      <c r="AR2442" s="2">
        <f t="shared" si="425"/>
        <v>45091</v>
      </c>
      <c r="AS2442" s="1" t="str">
        <f t="shared" si="426"/>
        <v>19:50:03</v>
      </c>
      <c r="AT2442" s="1" t="str">
        <f t="shared" si="427"/>
        <v>Week-3</v>
      </c>
      <c r="AU2442" s="3">
        <f t="shared" si="428"/>
        <v>0.79166666666666663</v>
      </c>
      <c r="AW2442">
        <v>37.6</v>
      </c>
      <c r="AX2442">
        <v>33</v>
      </c>
      <c r="AY2442">
        <v>1.6666666666666666E-2</v>
      </c>
    </row>
    <row r="2443" spans="1:51" x14ac:dyDescent="0.25">
      <c r="A2443">
        <v>10680</v>
      </c>
      <c r="B2443" t="s">
        <v>59</v>
      </c>
      <c r="C2443" t="s">
        <v>60</v>
      </c>
      <c r="D2443" t="s">
        <v>43</v>
      </c>
      <c r="E2443" t="s">
        <v>2376</v>
      </c>
      <c r="F2443" t="s">
        <v>2397</v>
      </c>
      <c r="G2443" t="s">
        <v>2165</v>
      </c>
      <c r="H2443" t="s">
        <v>72</v>
      </c>
      <c r="I2443" t="s">
        <v>72</v>
      </c>
      <c r="J2443" t="s">
        <v>64</v>
      </c>
      <c r="L2443" t="s">
        <v>50</v>
      </c>
      <c r="M2443" t="s">
        <v>65</v>
      </c>
      <c r="N2443">
        <v>5</v>
      </c>
      <c r="O2443" t="s">
        <v>48</v>
      </c>
      <c r="P2443" t="s">
        <v>66</v>
      </c>
      <c r="Q2443" t="s">
        <v>73</v>
      </c>
      <c r="V2443" t="s">
        <v>48</v>
      </c>
      <c r="W2443" t="s">
        <v>54</v>
      </c>
      <c r="X2443" t="s">
        <v>78</v>
      </c>
      <c r="Y2443" t="s">
        <v>54</v>
      </c>
      <c r="Z2443" t="s">
        <v>2398</v>
      </c>
      <c r="AA2443" t="s">
        <v>54</v>
      </c>
      <c r="AB2443" t="s">
        <v>57</v>
      </c>
      <c r="AC2443" t="s">
        <v>2399</v>
      </c>
      <c r="AH2443">
        <f t="shared" si="418"/>
        <v>0</v>
      </c>
      <c r="AI2443">
        <f t="shared" si="419"/>
        <v>1</v>
      </c>
      <c r="AJ2443" t="str">
        <f t="shared" si="420"/>
        <v/>
      </c>
      <c r="AK2443">
        <v>1</v>
      </c>
      <c r="AL2443" s="8">
        <f t="shared" si="421"/>
        <v>5</v>
      </c>
      <c r="AM2443" s="8">
        <f t="shared" si="422"/>
        <v>0.13333333333333333</v>
      </c>
      <c r="AN2443" s="8">
        <f t="shared" si="423"/>
        <v>33.783333333333331</v>
      </c>
      <c r="AO2443" s="8">
        <f>Table1[[#This Row],[L1 Worked Time]]+Table1[[#This Row],[Idle Time]]+Table1[[#This Row],[L1 Pend Time]]</f>
        <v>38.916666666666664</v>
      </c>
      <c r="AP2443" s="1" t="str">
        <f t="shared" si="424"/>
        <v>Wed</v>
      </c>
      <c r="AQ2443" s="6">
        <f>INT(Table1[[#This Row],[Create Date]])</f>
        <v>45091</v>
      </c>
      <c r="AR2443" s="2">
        <f t="shared" si="425"/>
        <v>45091</v>
      </c>
      <c r="AS2443" s="1" t="str">
        <f t="shared" si="426"/>
        <v>15:20:18</v>
      </c>
      <c r="AT2443" s="1" t="str">
        <f t="shared" si="427"/>
        <v>Week-3</v>
      </c>
      <c r="AU2443" s="3">
        <f t="shared" si="428"/>
        <v>0.625</v>
      </c>
      <c r="AW2443">
        <v>0.13333333333333333</v>
      </c>
      <c r="AX2443">
        <v>5</v>
      </c>
      <c r="AY2443">
        <v>33.783333333333331</v>
      </c>
    </row>
    <row r="2444" spans="1:51" x14ac:dyDescent="0.25">
      <c r="A2444">
        <v>10679</v>
      </c>
      <c r="B2444" t="s">
        <v>59</v>
      </c>
      <c r="C2444" t="s">
        <v>60</v>
      </c>
      <c r="D2444" t="s">
        <v>43</v>
      </c>
      <c r="E2444" t="s">
        <v>2400</v>
      </c>
      <c r="F2444" t="s">
        <v>2397</v>
      </c>
      <c r="G2444" t="s">
        <v>2165</v>
      </c>
      <c r="H2444" t="s">
        <v>72</v>
      </c>
      <c r="I2444" t="s">
        <v>72</v>
      </c>
      <c r="J2444" t="s">
        <v>48</v>
      </c>
      <c r="L2444" t="s">
        <v>50</v>
      </c>
      <c r="M2444" t="s">
        <v>65</v>
      </c>
      <c r="N2444">
        <v>13</v>
      </c>
      <c r="O2444" t="s">
        <v>48</v>
      </c>
      <c r="P2444" t="s">
        <v>66</v>
      </c>
      <c r="Q2444" t="s">
        <v>73</v>
      </c>
      <c r="V2444" t="s">
        <v>48</v>
      </c>
      <c r="W2444" t="s">
        <v>54</v>
      </c>
      <c r="X2444" t="s">
        <v>89</v>
      </c>
      <c r="Y2444" t="s">
        <v>54</v>
      </c>
      <c r="Z2444" t="s">
        <v>2401</v>
      </c>
      <c r="AA2444" t="s">
        <v>54</v>
      </c>
      <c r="AB2444" t="s">
        <v>57</v>
      </c>
      <c r="AC2444" t="s">
        <v>1884</v>
      </c>
      <c r="AH2444">
        <f t="shared" si="418"/>
        <v>0</v>
      </c>
      <c r="AI2444">
        <f t="shared" si="419"/>
        <v>1</v>
      </c>
      <c r="AJ2444" t="str">
        <f t="shared" si="420"/>
        <v/>
      </c>
      <c r="AK2444">
        <v>1</v>
      </c>
      <c r="AL2444" s="8">
        <f t="shared" si="421"/>
        <v>12.999999999999998</v>
      </c>
      <c r="AM2444" s="8">
        <f t="shared" si="422"/>
        <v>0.16666666666666666</v>
      </c>
      <c r="AN2444" s="8">
        <f t="shared" si="423"/>
        <v>8.4333333333333353</v>
      </c>
      <c r="AO2444" s="8">
        <f>Table1[[#This Row],[L1 Worked Time]]+Table1[[#This Row],[Idle Time]]+Table1[[#This Row],[L1 Pend Time]]</f>
        <v>21.6</v>
      </c>
      <c r="AP2444" s="1" t="str">
        <f t="shared" si="424"/>
        <v>Wed</v>
      </c>
      <c r="AQ2444" s="6">
        <f>INT(Table1[[#This Row],[Create Date]])</f>
        <v>45091</v>
      </c>
      <c r="AR2444" s="2">
        <f t="shared" si="425"/>
        <v>45091</v>
      </c>
      <c r="AS2444" s="1" t="str">
        <f t="shared" si="426"/>
        <v>15:20:18</v>
      </c>
      <c r="AT2444" s="1" t="str">
        <f t="shared" si="427"/>
        <v>Week-3</v>
      </c>
      <c r="AU2444" s="3">
        <f t="shared" si="428"/>
        <v>0.625</v>
      </c>
      <c r="AW2444">
        <v>0.16666666666666666</v>
      </c>
      <c r="AX2444">
        <v>12.999999999999998</v>
      </c>
      <c r="AY2444">
        <v>8.4333333333333353</v>
      </c>
    </row>
    <row r="2445" spans="1:51" x14ac:dyDescent="0.25">
      <c r="A2445">
        <v>10678</v>
      </c>
      <c r="B2445" t="s">
        <v>59</v>
      </c>
      <c r="D2445" t="s">
        <v>43</v>
      </c>
      <c r="E2445" t="s">
        <v>2402</v>
      </c>
      <c r="F2445" t="s">
        <v>2403</v>
      </c>
      <c r="G2445" t="s">
        <v>129</v>
      </c>
      <c r="H2445" t="s">
        <v>72</v>
      </c>
      <c r="I2445" t="s">
        <v>72</v>
      </c>
      <c r="J2445" t="s">
        <v>48</v>
      </c>
      <c r="L2445" t="s">
        <v>50</v>
      </c>
      <c r="M2445" t="s">
        <v>65</v>
      </c>
      <c r="O2445" t="s">
        <v>48</v>
      </c>
      <c r="P2445" t="s">
        <v>66</v>
      </c>
      <c r="V2445" t="s">
        <v>48</v>
      </c>
      <c r="W2445" t="s">
        <v>54</v>
      </c>
      <c r="X2445" t="s">
        <v>54</v>
      </c>
      <c r="Y2445" t="s">
        <v>54</v>
      </c>
      <c r="Z2445" t="s">
        <v>54</v>
      </c>
      <c r="AA2445" t="s">
        <v>54</v>
      </c>
      <c r="AB2445" t="s">
        <v>54</v>
      </c>
      <c r="AC2445" t="s">
        <v>54</v>
      </c>
      <c r="AH2445">
        <f t="shared" si="418"/>
        <v>0</v>
      </c>
      <c r="AI2445">
        <f t="shared" si="419"/>
        <v>1</v>
      </c>
      <c r="AJ2445" t="str">
        <f t="shared" si="420"/>
        <v/>
      </c>
      <c r="AK2445">
        <v>1</v>
      </c>
      <c r="AL2445" s="8">
        <f t="shared" si="421"/>
        <v>0</v>
      </c>
      <c r="AM2445" s="8">
        <f t="shared" si="422"/>
        <v>0</v>
      </c>
      <c r="AN2445" s="8">
        <f t="shared" si="423"/>
        <v>0</v>
      </c>
      <c r="AO2445" s="8">
        <f>Table1[[#This Row],[L1 Worked Time]]+Table1[[#This Row],[Idle Time]]+Table1[[#This Row],[L1 Pend Time]]</f>
        <v>0</v>
      </c>
      <c r="AP2445" s="1" t="str">
        <f t="shared" si="424"/>
        <v>Wed</v>
      </c>
      <c r="AQ2445" s="6">
        <f>INT(Table1[[#This Row],[Create Date]])</f>
        <v>45091</v>
      </c>
      <c r="AR2445" s="2">
        <f t="shared" si="425"/>
        <v>45091</v>
      </c>
      <c r="AS2445" s="1" t="str">
        <f t="shared" si="426"/>
        <v>15:20:09</v>
      </c>
      <c r="AT2445" s="1" t="str">
        <f t="shared" si="427"/>
        <v>Week-3</v>
      </c>
      <c r="AU2445" s="3">
        <f t="shared" si="428"/>
        <v>0.625</v>
      </c>
      <c r="AW2445">
        <v>0</v>
      </c>
      <c r="AX2445">
        <v>0</v>
      </c>
      <c r="AY2445">
        <v>0</v>
      </c>
    </row>
    <row r="2446" spans="1:51" x14ac:dyDescent="0.25">
      <c r="A2446">
        <v>10677</v>
      </c>
      <c r="B2446" t="s">
        <v>59</v>
      </c>
      <c r="C2446" t="s">
        <v>399</v>
      </c>
      <c r="D2446" t="s">
        <v>43</v>
      </c>
      <c r="E2446" t="s">
        <v>2402</v>
      </c>
      <c r="F2446" t="s">
        <v>2403</v>
      </c>
      <c r="G2446" t="s">
        <v>129</v>
      </c>
      <c r="H2446" t="s">
        <v>72</v>
      </c>
      <c r="I2446" t="s">
        <v>72</v>
      </c>
      <c r="J2446" t="s">
        <v>48</v>
      </c>
      <c r="L2446" t="s">
        <v>50</v>
      </c>
      <c r="M2446" t="s">
        <v>65</v>
      </c>
      <c r="O2446" t="s">
        <v>48</v>
      </c>
      <c r="P2446" t="s">
        <v>66</v>
      </c>
      <c r="V2446" t="s">
        <v>48</v>
      </c>
      <c r="W2446" t="s">
        <v>54</v>
      </c>
      <c r="X2446" t="s">
        <v>54</v>
      </c>
      <c r="Y2446" t="s">
        <v>54</v>
      </c>
      <c r="Z2446" t="s">
        <v>54</v>
      </c>
      <c r="AA2446" t="s">
        <v>54</v>
      </c>
      <c r="AB2446" t="s">
        <v>54</v>
      </c>
      <c r="AC2446" t="s">
        <v>54</v>
      </c>
      <c r="AH2446">
        <f t="shared" si="418"/>
        <v>0</v>
      </c>
      <c r="AI2446">
        <f t="shared" si="419"/>
        <v>1</v>
      </c>
      <c r="AJ2446" t="str">
        <f t="shared" si="420"/>
        <v/>
      </c>
      <c r="AK2446">
        <v>1</v>
      </c>
      <c r="AL2446" s="8">
        <f t="shared" si="421"/>
        <v>0</v>
      </c>
      <c r="AM2446" s="8">
        <f t="shared" si="422"/>
        <v>0</v>
      </c>
      <c r="AN2446" s="8">
        <f t="shared" si="423"/>
        <v>0</v>
      </c>
      <c r="AO2446" s="8">
        <f>Table1[[#This Row],[L1 Worked Time]]+Table1[[#This Row],[Idle Time]]+Table1[[#This Row],[L1 Pend Time]]</f>
        <v>0</v>
      </c>
      <c r="AP2446" s="1" t="str">
        <f t="shared" si="424"/>
        <v>Wed</v>
      </c>
      <c r="AQ2446" s="6">
        <f>INT(Table1[[#This Row],[Create Date]])</f>
        <v>45091</v>
      </c>
      <c r="AR2446" s="2">
        <f t="shared" si="425"/>
        <v>45091</v>
      </c>
      <c r="AS2446" s="1" t="str">
        <f t="shared" si="426"/>
        <v>15:20:09</v>
      </c>
      <c r="AT2446" s="1" t="str">
        <f t="shared" si="427"/>
        <v>Week-3</v>
      </c>
      <c r="AU2446" s="3">
        <f t="shared" si="428"/>
        <v>0.625</v>
      </c>
      <c r="AW2446">
        <v>0</v>
      </c>
      <c r="AX2446">
        <v>0</v>
      </c>
      <c r="AY2446">
        <v>0</v>
      </c>
    </row>
    <row r="2447" spans="1:51" x14ac:dyDescent="0.25">
      <c r="A2447">
        <v>10676</v>
      </c>
      <c r="B2447" t="s">
        <v>59</v>
      </c>
      <c r="C2447" t="s">
        <v>399</v>
      </c>
      <c r="D2447" t="s">
        <v>43</v>
      </c>
      <c r="E2447" t="s">
        <v>2402</v>
      </c>
      <c r="F2447" t="s">
        <v>2403</v>
      </c>
      <c r="G2447" t="s">
        <v>129</v>
      </c>
      <c r="H2447" t="s">
        <v>72</v>
      </c>
      <c r="I2447" t="s">
        <v>72</v>
      </c>
      <c r="J2447" t="s">
        <v>48</v>
      </c>
      <c r="L2447" t="s">
        <v>50</v>
      </c>
      <c r="M2447" t="s">
        <v>65</v>
      </c>
      <c r="O2447" t="s">
        <v>48</v>
      </c>
      <c r="P2447" t="s">
        <v>66</v>
      </c>
      <c r="Q2447" t="s">
        <v>88</v>
      </c>
      <c r="V2447" t="s">
        <v>48</v>
      </c>
      <c r="W2447" t="s">
        <v>54</v>
      </c>
      <c r="X2447" t="s">
        <v>54</v>
      </c>
      <c r="Y2447" t="s">
        <v>54</v>
      </c>
      <c r="Z2447" t="s">
        <v>54</v>
      </c>
      <c r="AA2447" t="s">
        <v>54</v>
      </c>
      <c r="AB2447" t="s">
        <v>54</v>
      </c>
      <c r="AC2447" t="s">
        <v>54</v>
      </c>
      <c r="AH2447">
        <f t="shared" si="418"/>
        <v>0</v>
      </c>
      <c r="AI2447">
        <f t="shared" si="419"/>
        <v>1</v>
      </c>
      <c r="AJ2447" t="str">
        <f t="shared" si="420"/>
        <v/>
      </c>
      <c r="AK2447">
        <v>1</v>
      </c>
      <c r="AL2447" s="8">
        <f t="shared" si="421"/>
        <v>0</v>
      </c>
      <c r="AM2447" s="8">
        <f t="shared" si="422"/>
        <v>0</v>
      </c>
      <c r="AN2447" s="8">
        <f t="shared" si="423"/>
        <v>0</v>
      </c>
      <c r="AO2447" s="8">
        <f>Table1[[#This Row],[L1 Worked Time]]+Table1[[#This Row],[Idle Time]]+Table1[[#This Row],[L1 Pend Time]]</f>
        <v>0</v>
      </c>
      <c r="AP2447" s="1" t="str">
        <f t="shared" si="424"/>
        <v>Wed</v>
      </c>
      <c r="AQ2447" s="6">
        <f>INT(Table1[[#This Row],[Create Date]])</f>
        <v>45091</v>
      </c>
      <c r="AR2447" s="2">
        <f t="shared" si="425"/>
        <v>45091</v>
      </c>
      <c r="AS2447" s="1" t="str">
        <f t="shared" si="426"/>
        <v>15:20:09</v>
      </c>
      <c r="AT2447" s="1" t="str">
        <f t="shared" si="427"/>
        <v>Week-3</v>
      </c>
      <c r="AU2447" s="3">
        <f t="shared" si="428"/>
        <v>0.625</v>
      </c>
      <c r="AW2447">
        <v>0</v>
      </c>
      <c r="AX2447">
        <v>0</v>
      </c>
      <c r="AY2447">
        <v>0</v>
      </c>
    </row>
    <row r="2448" spans="1:51" x14ac:dyDescent="0.25">
      <c r="A2448">
        <v>10675</v>
      </c>
      <c r="B2448" t="s">
        <v>59</v>
      </c>
      <c r="C2448" t="s">
        <v>399</v>
      </c>
      <c r="D2448" t="s">
        <v>43</v>
      </c>
      <c r="E2448" t="s">
        <v>2402</v>
      </c>
      <c r="F2448" t="s">
        <v>2403</v>
      </c>
      <c r="G2448" t="s">
        <v>129</v>
      </c>
      <c r="H2448" t="s">
        <v>72</v>
      </c>
      <c r="I2448" t="s">
        <v>72</v>
      </c>
      <c r="J2448" t="s">
        <v>48</v>
      </c>
      <c r="L2448" t="s">
        <v>50</v>
      </c>
      <c r="M2448" t="s">
        <v>65</v>
      </c>
      <c r="O2448" t="s">
        <v>48</v>
      </c>
      <c r="P2448" t="s">
        <v>66</v>
      </c>
      <c r="V2448" t="s">
        <v>48</v>
      </c>
      <c r="W2448" t="s">
        <v>54</v>
      </c>
      <c r="X2448" t="s">
        <v>54</v>
      </c>
      <c r="Y2448" t="s">
        <v>54</v>
      </c>
      <c r="Z2448" t="s">
        <v>54</v>
      </c>
      <c r="AA2448" t="s">
        <v>54</v>
      </c>
      <c r="AB2448" t="s">
        <v>54</v>
      </c>
      <c r="AC2448" t="s">
        <v>54</v>
      </c>
      <c r="AH2448">
        <f t="shared" si="418"/>
        <v>0</v>
      </c>
      <c r="AI2448">
        <f t="shared" si="419"/>
        <v>1</v>
      </c>
      <c r="AJ2448" t="str">
        <f t="shared" si="420"/>
        <v/>
      </c>
      <c r="AK2448">
        <v>1</v>
      </c>
      <c r="AL2448" s="8">
        <f t="shared" si="421"/>
        <v>0</v>
      </c>
      <c r="AM2448" s="8">
        <f t="shared" si="422"/>
        <v>0</v>
      </c>
      <c r="AN2448" s="8">
        <f t="shared" si="423"/>
        <v>0</v>
      </c>
      <c r="AO2448" s="8">
        <f>Table1[[#This Row],[L1 Worked Time]]+Table1[[#This Row],[Idle Time]]+Table1[[#This Row],[L1 Pend Time]]</f>
        <v>0</v>
      </c>
      <c r="AP2448" s="1" t="str">
        <f t="shared" si="424"/>
        <v>Wed</v>
      </c>
      <c r="AQ2448" s="6">
        <f>INT(Table1[[#This Row],[Create Date]])</f>
        <v>45091</v>
      </c>
      <c r="AR2448" s="2">
        <f t="shared" si="425"/>
        <v>45091</v>
      </c>
      <c r="AS2448" s="1" t="str">
        <f t="shared" si="426"/>
        <v>15:20:09</v>
      </c>
      <c r="AT2448" s="1" t="str">
        <f t="shared" si="427"/>
        <v>Week-3</v>
      </c>
      <c r="AU2448" s="3">
        <f t="shared" si="428"/>
        <v>0.625</v>
      </c>
      <c r="AW2448">
        <v>0</v>
      </c>
      <c r="AX2448">
        <v>0</v>
      </c>
      <c r="AY2448">
        <v>0</v>
      </c>
    </row>
    <row r="2449" spans="1:51" x14ac:dyDescent="0.25">
      <c r="A2449">
        <v>10674</v>
      </c>
      <c r="B2449" t="s">
        <v>59</v>
      </c>
      <c r="C2449" t="s">
        <v>399</v>
      </c>
      <c r="D2449" t="s">
        <v>43</v>
      </c>
      <c r="E2449" t="s">
        <v>2402</v>
      </c>
      <c r="F2449" t="s">
        <v>2403</v>
      </c>
      <c r="G2449" t="s">
        <v>120</v>
      </c>
      <c r="H2449" t="s">
        <v>72</v>
      </c>
      <c r="I2449" t="s">
        <v>72</v>
      </c>
      <c r="J2449" t="s">
        <v>48</v>
      </c>
      <c r="L2449" t="s">
        <v>50</v>
      </c>
      <c r="M2449" t="s">
        <v>65</v>
      </c>
      <c r="O2449" t="s">
        <v>48</v>
      </c>
      <c r="P2449" t="s">
        <v>66</v>
      </c>
      <c r="V2449" t="s">
        <v>48</v>
      </c>
      <c r="W2449" t="s">
        <v>54</v>
      </c>
      <c r="X2449" t="s">
        <v>54</v>
      </c>
      <c r="Y2449" t="s">
        <v>54</v>
      </c>
      <c r="Z2449" t="s">
        <v>54</v>
      </c>
      <c r="AA2449" t="s">
        <v>54</v>
      </c>
      <c r="AB2449" t="s">
        <v>54</v>
      </c>
      <c r="AC2449" t="s">
        <v>54</v>
      </c>
      <c r="AH2449">
        <f t="shared" si="418"/>
        <v>0</v>
      </c>
      <c r="AI2449">
        <f t="shared" si="419"/>
        <v>1</v>
      </c>
      <c r="AJ2449" t="str">
        <f t="shared" si="420"/>
        <v/>
      </c>
      <c r="AK2449">
        <v>1</v>
      </c>
      <c r="AL2449" s="8">
        <f t="shared" si="421"/>
        <v>0</v>
      </c>
      <c r="AM2449" s="8">
        <f t="shared" si="422"/>
        <v>0</v>
      </c>
      <c r="AN2449" s="8">
        <f t="shared" si="423"/>
        <v>0</v>
      </c>
      <c r="AO2449" s="8">
        <f>Table1[[#This Row],[L1 Worked Time]]+Table1[[#This Row],[Idle Time]]+Table1[[#This Row],[L1 Pend Time]]</f>
        <v>0</v>
      </c>
      <c r="AP2449" s="1" t="str">
        <f t="shared" si="424"/>
        <v>Wed</v>
      </c>
      <c r="AQ2449" s="6">
        <f>INT(Table1[[#This Row],[Create Date]])</f>
        <v>45091</v>
      </c>
      <c r="AR2449" s="2">
        <f t="shared" si="425"/>
        <v>45091</v>
      </c>
      <c r="AS2449" s="1" t="str">
        <f t="shared" si="426"/>
        <v>15:20:09</v>
      </c>
      <c r="AT2449" s="1" t="str">
        <f t="shared" si="427"/>
        <v>Week-3</v>
      </c>
      <c r="AU2449" s="3">
        <f t="shared" si="428"/>
        <v>0.625</v>
      </c>
      <c r="AW2449">
        <v>0</v>
      </c>
      <c r="AX2449">
        <v>0</v>
      </c>
      <c r="AY2449">
        <v>0</v>
      </c>
    </row>
    <row r="2450" spans="1:51" x14ac:dyDescent="0.25">
      <c r="A2450">
        <v>10673</v>
      </c>
      <c r="B2450" t="s">
        <v>59</v>
      </c>
      <c r="C2450" t="s">
        <v>399</v>
      </c>
      <c r="D2450" t="s">
        <v>43</v>
      </c>
      <c r="E2450" t="s">
        <v>2402</v>
      </c>
      <c r="F2450" t="s">
        <v>2403</v>
      </c>
      <c r="G2450" t="s">
        <v>120</v>
      </c>
      <c r="H2450" t="s">
        <v>72</v>
      </c>
      <c r="I2450" t="s">
        <v>72</v>
      </c>
      <c r="J2450" t="s">
        <v>48</v>
      </c>
      <c r="L2450" t="s">
        <v>50</v>
      </c>
      <c r="M2450" t="s">
        <v>65</v>
      </c>
      <c r="O2450" t="s">
        <v>48</v>
      </c>
      <c r="P2450" t="s">
        <v>66</v>
      </c>
      <c r="V2450" t="s">
        <v>48</v>
      </c>
      <c r="W2450" t="s">
        <v>54</v>
      </c>
      <c r="X2450" t="s">
        <v>54</v>
      </c>
      <c r="Y2450" t="s">
        <v>54</v>
      </c>
      <c r="Z2450" t="s">
        <v>54</v>
      </c>
      <c r="AA2450" t="s">
        <v>54</v>
      </c>
      <c r="AB2450" t="s">
        <v>54</v>
      </c>
      <c r="AC2450" t="s">
        <v>54</v>
      </c>
      <c r="AH2450">
        <f t="shared" si="418"/>
        <v>0</v>
      </c>
      <c r="AI2450">
        <f t="shared" si="419"/>
        <v>1</v>
      </c>
      <c r="AJ2450" t="str">
        <f t="shared" si="420"/>
        <v/>
      </c>
      <c r="AK2450">
        <v>1</v>
      </c>
      <c r="AL2450" s="8">
        <f t="shared" si="421"/>
        <v>0</v>
      </c>
      <c r="AM2450" s="8">
        <f t="shared" si="422"/>
        <v>0</v>
      </c>
      <c r="AN2450" s="8">
        <f t="shared" si="423"/>
        <v>0</v>
      </c>
      <c r="AO2450" s="8">
        <f>Table1[[#This Row],[L1 Worked Time]]+Table1[[#This Row],[Idle Time]]+Table1[[#This Row],[L1 Pend Time]]</f>
        <v>0</v>
      </c>
      <c r="AP2450" s="1" t="str">
        <f t="shared" si="424"/>
        <v>Wed</v>
      </c>
      <c r="AQ2450" s="6">
        <f>INT(Table1[[#This Row],[Create Date]])</f>
        <v>45091</v>
      </c>
      <c r="AR2450" s="2">
        <f t="shared" si="425"/>
        <v>45091</v>
      </c>
      <c r="AS2450" s="1" t="str">
        <f t="shared" si="426"/>
        <v>15:20:09</v>
      </c>
      <c r="AT2450" s="1" t="str">
        <f t="shared" si="427"/>
        <v>Week-3</v>
      </c>
      <c r="AU2450" s="3">
        <f t="shared" si="428"/>
        <v>0.625</v>
      </c>
      <c r="AW2450">
        <v>0</v>
      </c>
      <c r="AX2450">
        <v>0</v>
      </c>
      <c r="AY2450">
        <v>0</v>
      </c>
    </row>
    <row r="2451" spans="1:51" x14ac:dyDescent="0.25">
      <c r="A2451">
        <v>10672</v>
      </c>
      <c r="B2451" t="s">
        <v>59</v>
      </c>
      <c r="C2451" t="s">
        <v>399</v>
      </c>
      <c r="D2451" t="s">
        <v>43</v>
      </c>
      <c r="E2451" t="s">
        <v>2402</v>
      </c>
      <c r="F2451" t="s">
        <v>2403</v>
      </c>
      <c r="G2451" t="s">
        <v>120</v>
      </c>
      <c r="H2451" t="s">
        <v>72</v>
      </c>
      <c r="I2451" t="s">
        <v>72</v>
      </c>
      <c r="J2451" t="s">
        <v>48</v>
      </c>
      <c r="L2451" t="s">
        <v>50</v>
      </c>
      <c r="M2451" t="s">
        <v>65</v>
      </c>
      <c r="O2451" t="s">
        <v>48</v>
      </c>
      <c r="P2451" t="s">
        <v>66</v>
      </c>
      <c r="V2451" t="s">
        <v>48</v>
      </c>
      <c r="W2451" t="s">
        <v>54</v>
      </c>
      <c r="X2451" t="s">
        <v>54</v>
      </c>
      <c r="Y2451" t="s">
        <v>54</v>
      </c>
      <c r="Z2451" t="s">
        <v>54</v>
      </c>
      <c r="AA2451" t="s">
        <v>54</v>
      </c>
      <c r="AB2451" t="s">
        <v>54</v>
      </c>
      <c r="AC2451" t="s">
        <v>54</v>
      </c>
      <c r="AH2451">
        <f t="shared" si="418"/>
        <v>0</v>
      </c>
      <c r="AI2451">
        <f t="shared" si="419"/>
        <v>1</v>
      </c>
      <c r="AJ2451" t="str">
        <f t="shared" si="420"/>
        <v/>
      </c>
      <c r="AK2451">
        <v>1</v>
      </c>
      <c r="AL2451" s="8">
        <f t="shared" si="421"/>
        <v>0</v>
      </c>
      <c r="AM2451" s="8">
        <f t="shared" si="422"/>
        <v>0</v>
      </c>
      <c r="AN2451" s="8">
        <f t="shared" si="423"/>
        <v>0</v>
      </c>
      <c r="AO2451" s="8">
        <f>Table1[[#This Row],[L1 Worked Time]]+Table1[[#This Row],[Idle Time]]+Table1[[#This Row],[L1 Pend Time]]</f>
        <v>0</v>
      </c>
      <c r="AP2451" s="1" t="str">
        <f t="shared" si="424"/>
        <v>Wed</v>
      </c>
      <c r="AQ2451" s="6">
        <f>INT(Table1[[#This Row],[Create Date]])</f>
        <v>45091</v>
      </c>
      <c r="AR2451" s="2">
        <f t="shared" si="425"/>
        <v>45091</v>
      </c>
      <c r="AS2451" s="1" t="str">
        <f t="shared" si="426"/>
        <v>15:20:09</v>
      </c>
      <c r="AT2451" s="1" t="str">
        <f t="shared" si="427"/>
        <v>Week-3</v>
      </c>
      <c r="AU2451" s="3">
        <f t="shared" si="428"/>
        <v>0.625</v>
      </c>
      <c r="AW2451">
        <v>0</v>
      </c>
      <c r="AX2451">
        <v>0</v>
      </c>
      <c r="AY2451">
        <v>0</v>
      </c>
    </row>
    <row r="2452" spans="1:51" x14ac:dyDescent="0.25">
      <c r="A2452">
        <v>10671</v>
      </c>
      <c r="B2452" t="s">
        <v>59</v>
      </c>
      <c r="C2452" t="s">
        <v>399</v>
      </c>
      <c r="D2452" t="s">
        <v>43</v>
      </c>
      <c r="E2452" t="s">
        <v>2402</v>
      </c>
      <c r="F2452" t="s">
        <v>2404</v>
      </c>
      <c r="G2452" t="s">
        <v>120</v>
      </c>
      <c r="H2452" t="s">
        <v>72</v>
      </c>
      <c r="I2452" t="s">
        <v>72</v>
      </c>
      <c r="J2452" t="s">
        <v>48</v>
      </c>
      <c r="L2452" t="s">
        <v>50</v>
      </c>
      <c r="M2452" t="s">
        <v>65</v>
      </c>
      <c r="O2452" t="s">
        <v>48</v>
      </c>
      <c r="P2452" t="s">
        <v>66</v>
      </c>
      <c r="V2452" t="s">
        <v>48</v>
      </c>
      <c r="W2452" t="s">
        <v>54</v>
      </c>
      <c r="X2452" t="s">
        <v>54</v>
      </c>
      <c r="Y2452" t="s">
        <v>54</v>
      </c>
      <c r="Z2452" t="s">
        <v>54</v>
      </c>
      <c r="AA2452" t="s">
        <v>54</v>
      </c>
      <c r="AB2452" t="s">
        <v>54</v>
      </c>
      <c r="AC2452" t="s">
        <v>54</v>
      </c>
      <c r="AH2452">
        <f t="shared" si="418"/>
        <v>0</v>
      </c>
      <c r="AI2452">
        <f t="shared" si="419"/>
        <v>1</v>
      </c>
      <c r="AJ2452" t="str">
        <f t="shared" si="420"/>
        <v/>
      </c>
      <c r="AK2452">
        <v>1</v>
      </c>
      <c r="AL2452" s="8">
        <f t="shared" si="421"/>
        <v>0</v>
      </c>
      <c r="AM2452" s="8">
        <f t="shared" si="422"/>
        <v>0</v>
      </c>
      <c r="AN2452" s="8">
        <f t="shared" si="423"/>
        <v>0</v>
      </c>
      <c r="AO2452" s="8">
        <f>Table1[[#This Row],[L1 Worked Time]]+Table1[[#This Row],[Idle Time]]+Table1[[#This Row],[L1 Pend Time]]</f>
        <v>0</v>
      </c>
      <c r="AP2452" s="1" t="str">
        <f t="shared" si="424"/>
        <v>Wed</v>
      </c>
      <c r="AQ2452" s="6">
        <f>INT(Table1[[#This Row],[Create Date]])</f>
        <v>45091</v>
      </c>
      <c r="AR2452" s="2">
        <f t="shared" si="425"/>
        <v>45091</v>
      </c>
      <c r="AS2452" s="1" t="str">
        <f t="shared" si="426"/>
        <v>15:20:08</v>
      </c>
      <c r="AT2452" s="1" t="str">
        <f t="shared" si="427"/>
        <v>Week-3</v>
      </c>
      <c r="AU2452" s="3">
        <f t="shared" si="428"/>
        <v>0.625</v>
      </c>
      <c r="AW2452">
        <v>0</v>
      </c>
      <c r="AX2452">
        <v>0</v>
      </c>
      <c r="AY2452">
        <v>0</v>
      </c>
    </row>
    <row r="2453" spans="1:51" x14ac:dyDescent="0.25">
      <c r="A2453">
        <v>10670</v>
      </c>
      <c r="B2453" t="s">
        <v>59</v>
      </c>
      <c r="C2453" t="s">
        <v>399</v>
      </c>
      <c r="D2453" t="s">
        <v>43</v>
      </c>
      <c r="E2453" t="s">
        <v>2402</v>
      </c>
      <c r="F2453" t="s">
        <v>2405</v>
      </c>
      <c r="G2453" t="s">
        <v>120</v>
      </c>
      <c r="H2453" t="s">
        <v>72</v>
      </c>
      <c r="I2453" t="s">
        <v>72</v>
      </c>
      <c r="J2453" t="s">
        <v>48</v>
      </c>
      <c r="L2453" t="s">
        <v>50</v>
      </c>
      <c r="M2453" t="s">
        <v>65</v>
      </c>
      <c r="O2453" t="s">
        <v>48</v>
      </c>
      <c r="P2453" t="s">
        <v>66</v>
      </c>
      <c r="V2453" t="s">
        <v>48</v>
      </c>
      <c r="W2453" t="s">
        <v>54</v>
      </c>
      <c r="X2453" t="s">
        <v>54</v>
      </c>
      <c r="Y2453" t="s">
        <v>54</v>
      </c>
      <c r="Z2453" t="s">
        <v>54</v>
      </c>
      <c r="AA2453" t="s">
        <v>54</v>
      </c>
      <c r="AB2453" t="s">
        <v>54</v>
      </c>
      <c r="AC2453" t="s">
        <v>54</v>
      </c>
      <c r="AH2453">
        <f t="shared" si="418"/>
        <v>0</v>
      </c>
      <c r="AI2453">
        <f t="shared" si="419"/>
        <v>1</v>
      </c>
      <c r="AJ2453" t="str">
        <f t="shared" si="420"/>
        <v/>
      </c>
      <c r="AK2453">
        <v>1</v>
      </c>
      <c r="AL2453" s="8">
        <f t="shared" si="421"/>
        <v>0</v>
      </c>
      <c r="AM2453" s="8">
        <f t="shared" si="422"/>
        <v>0</v>
      </c>
      <c r="AN2453" s="8">
        <f t="shared" si="423"/>
        <v>0</v>
      </c>
      <c r="AO2453" s="8">
        <f>Table1[[#This Row],[L1 Worked Time]]+Table1[[#This Row],[Idle Time]]+Table1[[#This Row],[L1 Pend Time]]</f>
        <v>0</v>
      </c>
      <c r="AP2453" s="1" t="str">
        <f t="shared" si="424"/>
        <v>Wed</v>
      </c>
      <c r="AQ2453" s="6">
        <f>INT(Table1[[#This Row],[Create Date]])</f>
        <v>45091</v>
      </c>
      <c r="AR2453" s="2">
        <f t="shared" si="425"/>
        <v>45091</v>
      </c>
      <c r="AS2453" s="1" t="str">
        <f t="shared" si="426"/>
        <v>15:10:19</v>
      </c>
      <c r="AT2453" s="1" t="str">
        <f t="shared" si="427"/>
        <v>Week-3</v>
      </c>
      <c r="AU2453" s="3">
        <f t="shared" si="428"/>
        <v>0.625</v>
      </c>
      <c r="AW2453">
        <v>0</v>
      </c>
      <c r="AX2453">
        <v>0</v>
      </c>
      <c r="AY2453">
        <v>0</v>
      </c>
    </row>
    <row r="2454" spans="1:51" x14ac:dyDescent="0.25">
      <c r="A2454">
        <v>10669</v>
      </c>
      <c r="B2454" t="s">
        <v>59</v>
      </c>
      <c r="C2454" t="s">
        <v>399</v>
      </c>
      <c r="D2454" t="s">
        <v>43</v>
      </c>
      <c r="E2454" t="s">
        <v>2402</v>
      </c>
      <c r="F2454" t="s">
        <v>2406</v>
      </c>
      <c r="G2454" t="s">
        <v>120</v>
      </c>
      <c r="H2454" t="s">
        <v>72</v>
      </c>
      <c r="I2454" t="s">
        <v>72</v>
      </c>
      <c r="J2454" t="s">
        <v>48</v>
      </c>
      <c r="L2454" t="s">
        <v>50</v>
      </c>
      <c r="M2454" t="s">
        <v>65</v>
      </c>
      <c r="O2454" t="s">
        <v>48</v>
      </c>
      <c r="P2454" t="s">
        <v>66</v>
      </c>
      <c r="V2454" t="s">
        <v>48</v>
      </c>
      <c r="W2454" t="s">
        <v>54</v>
      </c>
      <c r="X2454" t="s">
        <v>54</v>
      </c>
      <c r="Y2454" t="s">
        <v>54</v>
      </c>
      <c r="Z2454" t="s">
        <v>54</v>
      </c>
      <c r="AA2454" t="s">
        <v>54</v>
      </c>
      <c r="AB2454" t="s">
        <v>54</v>
      </c>
      <c r="AC2454" t="s">
        <v>54</v>
      </c>
      <c r="AH2454">
        <f t="shared" si="418"/>
        <v>0</v>
      </c>
      <c r="AI2454">
        <f t="shared" si="419"/>
        <v>1</v>
      </c>
      <c r="AJ2454" t="str">
        <f t="shared" si="420"/>
        <v/>
      </c>
      <c r="AK2454">
        <v>1</v>
      </c>
      <c r="AL2454" s="8">
        <f t="shared" si="421"/>
        <v>0</v>
      </c>
      <c r="AM2454" s="8">
        <f t="shared" si="422"/>
        <v>0</v>
      </c>
      <c r="AN2454" s="8">
        <f t="shared" si="423"/>
        <v>0</v>
      </c>
      <c r="AO2454" s="8">
        <f>Table1[[#This Row],[L1 Worked Time]]+Table1[[#This Row],[Idle Time]]+Table1[[#This Row],[L1 Pend Time]]</f>
        <v>0</v>
      </c>
      <c r="AP2454" s="1" t="str">
        <f t="shared" si="424"/>
        <v>Wed</v>
      </c>
      <c r="AQ2454" s="6">
        <f>INT(Table1[[#This Row],[Create Date]])</f>
        <v>45091</v>
      </c>
      <c r="AR2454" s="2">
        <f t="shared" si="425"/>
        <v>45091</v>
      </c>
      <c r="AS2454" s="1" t="str">
        <f t="shared" si="426"/>
        <v>15:10:18</v>
      </c>
      <c r="AT2454" s="1" t="str">
        <f t="shared" si="427"/>
        <v>Week-3</v>
      </c>
      <c r="AU2454" s="3">
        <f t="shared" si="428"/>
        <v>0.625</v>
      </c>
      <c r="AW2454">
        <v>0</v>
      </c>
      <c r="AX2454">
        <v>0</v>
      </c>
      <c r="AY2454">
        <v>0</v>
      </c>
    </row>
    <row r="2455" spans="1:51" x14ac:dyDescent="0.25">
      <c r="A2455">
        <v>10668</v>
      </c>
      <c r="B2455" t="s">
        <v>59</v>
      </c>
      <c r="C2455" t="s">
        <v>399</v>
      </c>
      <c r="D2455" t="s">
        <v>43</v>
      </c>
      <c r="E2455" t="s">
        <v>2402</v>
      </c>
      <c r="F2455" t="s">
        <v>2407</v>
      </c>
      <c r="G2455" t="s">
        <v>120</v>
      </c>
      <c r="H2455" t="s">
        <v>72</v>
      </c>
      <c r="I2455" t="s">
        <v>72</v>
      </c>
      <c r="J2455" t="s">
        <v>48</v>
      </c>
      <c r="L2455" t="s">
        <v>50</v>
      </c>
      <c r="M2455" t="s">
        <v>65</v>
      </c>
      <c r="O2455" t="s">
        <v>48</v>
      </c>
      <c r="P2455" t="s">
        <v>66</v>
      </c>
      <c r="V2455" t="s">
        <v>48</v>
      </c>
      <c r="W2455" t="s">
        <v>54</v>
      </c>
      <c r="X2455" t="s">
        <v>54</v>
      </c>
      <c r="Y2455" t="s">
        <v>54</v>
      </c>
      <c r="Z2455" t="s">
        <v>54</v>
      </c>
      <c r="AA2455" t="s">
        <v>54</v>
      </c>
      <c r="AB2455" t="s">
        <v>54</v>
      </c>
      <c r="AC2455" t="s">
        <v>54</v>
      </c>
      <c r="AH2455">
        <f t="shared" si="418"/>
        <v>0</v>
      </c>
      <c r="AI2455">
        <f t="shared" si="419"/>
        <v>1</v>
      </c>
      <c r="AJ2455" t="str">
        <f t="shared" si="420"/>
        <v/>
      </c>
      <c r="AK2455">
        <v>1</v>
      </c>
      <c r="AL2455" s="8">
        <f t="shared" si="421"/>
        <v>0</v>
      </c>
      <c r="AM2455" s="8">
        <f t="shared" si="422"/>
        <v>0</v>
      </c>
      <c r="AN2455" s="8">
        <f t="shared" si="423"/>
        <v>0</v>
      </c>
      <c r="AO2455" s="8">
        <f>Table1[[#This Row],[L1 Worked Time]]+Table1[[#This Row],[Idle Time]]+Table1[[#This Row],[L1 Pend Time]]</f>
        <v>0</v>
      </c>
      <c r="AP2455" s="1" t="str">
        <f t="shared" si="424"/>
        <v>Wed</v>
      </c>
      <c r="AQ2455" s="6">
        <f>INT(Table1[[#This Row],[Create Date]])</f>
        <v>45091</v>
      </c>
      <c r="AR2455" s="2">
        <f t="shared" si="425"/>
        <v>45091</v>
      </c>
      <c r="AS2455" s="1" t="str">
        <f t="shared" si="426"/>
        <v>15:10:09</v>
      </c>
      <c r="AT2455" s="1" t="str">
        <f t="shared" si="427"/>
        <v>Week-3</v>
      </c>
      <c r="AU2455" s="3">
        <f t="shared" si="428"/>
        <v>0.625</v>
      </c>
      <c r="AW2455">
        <v>0</v>
      </c>
      <c r="AX2455">
        <v>0</v>
      </c>
      <c r="AY2455">
        <v>0</v>
      </c>
    </row>
    <row r="2456" spans="1:51" x14ac:dyDescent="0.25">
      <c r="A2456">
        <v>10667</v>
      </c>
      <c r="B2456" t="s">
        <v>59</v>
      </c>
      <c r="C2456" t="s">
        <v>399</v>
      </c>
      <c r="D2456" t="s">
        <v>43</v>
      </c>
      <c r="E2456" t="s">
        <v>2402</v>
      </c>
      <c r="F2456" t="s">
        <v>2407</v>
      </c>
      <c r="G2456" t="s">
        <v>120</v>
      </c>
      <c r="H2456" t="s">
        <v>72</v>
      </c>
      <c r="I2456" t="s">
        <v>72</v>
      </c>
      <c r="J2456" t="s">
        <v>48</v>
      </c>
      <c r="L2456" t="s">
        <v>50</v>
      </c>
      <c r="M2456" t="s">
        <v>65</v>
      </c>
      <c r="O2456" t="s">
        <v>48</v>
      </c>
      <c r="P2456" t="s">
        <v>66</v>
      </c>
      <c r="V2456" t="s">
        <v>48</v>
      </c>
      <c r="W2456" t="s">
        <v>54</v>
      </c>
      <c r="X2456" t="s">
        <v>54</v>
      </c>
      <c r="Y2456" t="s">
        <v>54</v>
      </c>
      <c r="Z2456" t="s">
        <v>54</v>
      </c>
      <c r="AA2456" t="s">
        <v>54</v>
      </c>
      <c r="AB2456" t="s">
        <v>54</v>
      </c>
      <c r="AC2456" t="s">
        <v>54</v>
      </c>
      <c r="AH2456">
        <f t="shared" si="418"/>
        <v>0</v>
      </c>
      <c r="AI2456">
        <f t="shared" si="419"/>
        <v>1</v>
      </c>
      <c r="AJ2456" t="str">
        <f t="shared" si="420"/>
        <v/>
      </c>
      <c r="AK2456">
        <v>1</v>
      </c>
      <c r="AL2456" s="8">
        <f t="shared" si="421"/>
        <v>0</v>
      </c>
      <c r="AM2456" s="8">
        <f t="shared" si="422"/>
        <v>0</v>
      </c>
      <c r="AN2456" s="8">
        <f t="shared" si="423"/>
        <v>0</v>
      </c>
      <c r="AO2456" s="8">
        <f>Table1[[#This Row],[L1 Worked Time]]+Table1[[#This Row],[Idle Time]]+Table1[[#This Row],[L1 Pend Time]]</f>
        <v>0</v>
      </c>
      <c r="AP2456" s="1" t="str">
        <f t="shared" si="424"/>
        <v>Wed</v>
      </c>
      <c r="AQ2456" s="6">
        <f>INT(Table1[[#This Row],[Create Date]])</f>
        <v>45091</v>
      </c>
      <c r="AR2456" s="2">
        <f t="shared" si="425"/>
        <v>45091</v>
      </c>
      <c r="AS2456" s="1" t="str">
        <f t="shared" si="426"/>
        <v>15:10:09</v>
      </c>
      <c r="AT2456" s="1" t="str">
        <f t="shared" si="427"/>
        <v>Week-3</v>
      </c>
      <c r="AU2456" s="3">
        <f t="shared" si="428"/>
        <v>0.625</v>
      </c>
      <c r="AW2456">
        <v>0</v>
      </c>
      <c r="AX2456">
        <v>0</v>
      </c>
      <c r="AY2456">
        <v>0</v>
      </c>
    </row>
    <row r="2457" spans="1:51" x14ac:dyDescent="0.25">
      <c r="A2457">
        <v>10666</v>
      </c>
      <c r="B2457" t="s">
        <v>59</v>
      </c>
      <c r="C2457" t="s">
        <v>60</v>
      </c>
      <c r="D2457" t="s">
        <v>43</v>
      </c>
      <c r="E2457" t="s">
        <v>2408</v>
      </c>
      <c r="F2457" t="s">
        <v>2407</v>
      </c>
      <c r="G2457" t="s">
        <v>129</v>
      </c>
      <c r="H2457" t="s">
        <v>72</v>
      </c>
      <c r="I2457" t="s">
        <v>72</v>
      </c>
      <c r="J2457" t="s">
        <v>64</v>
      </c>
      <c r="L2457" t="s">
        <v>50</v>
      </c>
      <c r="M2457" t="s">
        <v>65</v>
      </c>
      <c r="O2457" t="s">
        <v>48</v>
      </c>
      <c r="P2457" t="s">
        <v>66</v>
      </c>
      <c r="Q2457" t="s">
        <v>88</v>
      </c>
      <c r="V2457" t="s">
        <v>48</v>
      </c>
      <c r="W2457" t="s">
        <v>54</v>
      </c>
      <c r="X2457" t="s">
        <v>54</v>
      </c>
      <c r="Y2457" t="s">
        <v>54</v>
      </c>
      <c r="Z2457" t="s">
        <v>54</v>
      </c>
      <c r="AA2457" t="s">
        <v>54</v>
      </c>
      <c r="AB2457" t="s">
        <v>54</v>
      </c>
      <c r="AC2457" t="s">
        <v>54</v>
      </c>
      <c r="AH2457">
        <f t="shared" si="418"/>
        <v>0</v>
      </c>
      <c r="AI2457">
        <f t="shared" si="419"/>
        <v>1</v>
      </c>
      <c r="AJ2457" t="str">
        <f t="shared" si="420"/>
        <v/>
      </c>
      <c r="AK2457">
        <v>1</v>
      </c>
      <c r="AL2457" s="8">
        <f t="shared" si="421"/>
        <v>0</v>
      </c>
      <c r="AM2457" s="8">
        <f t="shared" si="422"/>
        <v>0</v>
      </c>
      <c r="AN2457" s="8">
        <f t="shared" si="423"/>
        <v>0</v>
      </c>
      <c r="AO2457" s="8">
        <f>Table1[[#This Row],[L1 Worked Time]]+Table1[[#This Row],[Idle Time]]+Table1[[#This Row],[L1 Pend Time]]</f>
        <v>0</v>
      </c>
      <c r="AP2457" s="1" t="str">
        <f t="shared" si="424"/>
        <v>Wed</v>
      </c>
      <c r="AQ2457" s="6">
        <f>INT(Table1[[#This Row],[Create Date]])</f>
        <v>45091</v>
      </c>
      <c r="AR2457" s="2">
        <f t="shared" si="425"/>
        <v>45091</v>
      </c>
      <c r="AS2457" s="1" t="str">
        <f t="shared" si="426"/>
        <v>15:10:09</v>
      </c>
      <c r="AT2457" s="1" t="str">
        <f t="shared" si="427"/>
        <v>Week-3</v>
      </c>
      <c r="AU2457" s="3">
        <f t="shared" si="428"/>
        <v>0.625</v>
      </c>
      <c r="AW2457">
        <v>0</v>
      </c>
      <c r="AX2457">
        <v>0</v>
      </c>
      <c r="AY2457">
        <v>0</v>
      </c>
    </row>
    <row r="2458" spans="1:51" x14ac:dyDescent="0.25">
      <c r="A2458">
        <v>10665</v>
      </c>
      <c r="B2458" t="s">
        <v>59</v>
      </c>
      <c r="C2458" t="s">
        <v>399</v>
      </c>
      <c r="D2458" t="s">
        <v>43</v>
      </c>
      <c r="E2458" t="s">
        <v>2402</v>
      </c>
      <c r="F2458" t="s">
        <v>2407</v>
      </c>
      <c r="G2458" t="s">
        <v>129</v>
      </c>
      <c r="H2458" t="s">
        <v>72</v>
      </c>
      <c r="I2458" t="s">
        <v>72</v>
      </c>
      <c r="J2458" t="s">
        <v>48</v>
      </c>
      <c r="L2458" t="s">
        <v>50</v>
      </c>
      <c r="M2458" t="s">
        <v>65</v>
      </c>
      <c r="O2458" t="s">
        <v>48</v>
      </c>
      <c r="P2458" t="s">
        <v>66</v>
      </c>
      <c r="V2458" t="s">
        <v>48</v>
      </c>
      <c r="W2458" t="s">
        <v>54</v>
      </c>
      <c r="X2458" t="s">
        <v>54</v>
      </c>
      <c r="Y2458" t="s">
        <v>54</v>
      </c>
      <c r="Z2458" t="s">
        <v>54</v>
      </c>
      <c r="AA2458" t="s">
        <v>54</v>
      </c>
      <c r="AB2458" t="s">
        <v>54</v>
      </c>
      <c r="AC2458" t="s">
        <v>54</v>
      </c>
      <c r="AH2458">
        <f t="shared" si="418"/>
        <v>0</v>
      </c>
      <c r="AI2458">
        <f t="shared" si="419"/>
        <v>1</v>
      </c>
      <c r="AJ2458" t="str">
        <f t="shared" si="420"/>
        <v/>
      </c>
      <c r="AK2458">
        <v>1</v>
      </c>
      <c r="AL2458" s="8">
        <f t="shared" si="421"/>
        <v>0</v>
      </c>
      <c r="AM2458" s="8">
        <f t="shared" si="422"/>
        <v>0</v>
      </c>
      <c r="AN2458" s="8">
        <f t="shared" si="423"/>
        <v>0</v>
      </c>
      <c r="AO2458" s="8">
        <f>Table1[[#This Row],[L1 Worked Time]]+Table1[[#This Row],[Idle Time]]+Table1[[#This Row],[L1 Pend Time]]</f>
        <v>0</v>
      </c>
      <c r="AP2458" s="1" t="str">
        <f t="shared" si="424"/>
        <v>Wed</v>
      </c>
      <c r="AQ2458" s="6">
        <f>INT(Table1[[#This Row],[Create Date]])</f>
        <v>45091</v>
      </c>
      <c r="AR2458" s="2">
        <f t="shared" si="425"/>
        <v>45091</v>
      </c>
      <c r="AS2458" s="1" t="str">
        <f t="shared" si="426"/>
        <v>15:10:09</v>
      </c>
      <c r="AT2458" s="1" t="str">
        <f t="shared" si="427"/>
        <v>Week-3</v>
      </c>
      <c r="AU2458" s="3">
        <f t="shared" si="428"/>
        <v>0.625</v>
      </c>
      <c r="AW2458">
        <v>0</v>
      </c>
      <c r="AX2458">
        <v>0</v>
      </c>
      <c r="AY2458">
        <v>0</v>
      </c>
    </row>
    <row r="2459" spans="1:51" x14ac:dyDescent="0.25">
      <c r="A2459">
        <v>10664</v>
      </c>
      <c r="B2459" t="s">
        <v>59</v>
      </c>
      <c r="C2459" t="s">
        <v>399</v>
      </c>
      <c r="D2459" t="s">
        <v>43</v>
      </c>
      <c r="E2459" t="s">
        <v>2402</v>
      </c>
      <c r="F2459" t="s">
        <v>2407</v>
      </c>
      <c r="G2459" t="s">
        <v>129</v>
      </c>
      <c r="H2459" t="s">
        <v>72</v>
      </c>
      <c r="I2459" t="s">
        <v>72</v>
      </c>
      <c r="J2459" t="s">
        <v>48</v>
      </c>
      <c r="L2459" t="s">
        <v>50</v>
      </c>
      <c r="M2459" t="s">
        <v>65</v>
      </c>
      <c r="O2459" t="s">
        <v>48</v>
      </c>
      <c r="P2459" t="s">
        <v>66</v>
      </c>
      <c r="V2459" t="s">
        <v>48</v>
      </c>
      <c r="W2459" t="s">
        <v>54</v>
      </c>
      <c r="X2459" t="s">
        <v>54</v>
      </c>
      <c r="Y2459" t="s">
        <v>54</v>
      </c>
      <c r="Z2459" t="s">
        <v>54</v>
      </c>
      <c r="AA2459" t="s">
        <v>54</v>
      </c>
      <c r="AB2459" t="s">
        <v>54</v>
      </c>
      <c r="AC2459" t="s">
        <v>54</v>
      </c>
      <c r="AH2459">
        <f t="shared" si="418"/>
        <v>0</v>
      </c>
      <c r="AI2459">
        <f t="shared" si="419"/>
        <v>1</v>
      </c>
      <c r="AJ2459" t="str">
        <f t="shared" si="420"/>
        <v/>
      </c>
      <c r="AK2459">
        <v>1</v>
      </c>
      <c r="AL2459" s="8">
        <f t="shared" si="421"/>
        <v>0</v>
      </c>
      <c r="AM2459" s="8">
        <f t="shared" si="422"/>
        <v>0</v>
      </c>
      <c r="AN2459" s="8">
        <f t="shared" si="423"/>
        <v>0</v>
      </c>
      <c r="AO2459" s="8">
        <f>Table1[[#This Row],[L1 Worked Time]]+Table1[[#This Row],[Idle Time]]+Table1[[#This Row],[L1 Pend Time]]</f>
        <v>0</v>
      </c>
      <c r="AP2459" s="1" t="str">
        <f t="shared" si="424"/>
        <v>Wed</v>
      </c>
      <c r="AQ2459" s="6">
        <f>INT(Table1[[#This Row],[Create Date]])</f>
        <v>45091</v>
      </c>
      <c r="AR2459" s="2">
        <f t="shared" si="425"/>
        <v>45091</v>
      </c>
      <c r="AS2459" s="1" t="str">
        <f t="shared" si="426"/>
        <v>15:10:09</v>
      </c>
      <c r="AT2459" s="1" t="str">
        <f t="shared" si="427"/>
        <v>Week-3</v>
      </c>
      <c r="AU2459" s="3">
        <f t="shared" si="428"/>
        <v>0.625</v>
      </c>
      <c r="AW2459">
        <v>0</v>
      </c>
      <c r="AX2459">
        <v>0</v>
      </c>
      <c r="AY2459">
        <v>0</v>
      </c>
    </row>
    <row r="2460" spans="1:51" x14ac:dyDescent="0.25">
      <c r="A2460">
        <v>10663</v>
      </c>
      <c r="B2460" t="s">
        <v>59</v>
      </c>
      <c r="C2460" t="s">
        <v>399</v>
      </c>
      <c r="D2460" t="s">
        <v>43</v>
      </c>
      <c r="E2460" t="s">
        <v>2402</v>
      </c>
      <c r="F2460" t="s">
        <v>2407</v>
      </c>
      <c r="G2460" t="s">
        <v>120</v>
      </c>
      <c r="H2460" t="s">
        <v>72</v>
      </c>
      <c r="I2460" t="s">
        <v>72</v>
      </c>
      <c r="J2460" t="s">
        <v>48</v>
      </c>
      <c r="L2460" t="s">
        <v>50</v>
      </c>
      <c r="M2460" t="s">
        <v>65</v>
      </c>
      <c r="O2460" t="s">
        <v>48</v>
      </c>
      <c r="P2460" t="s">
        <v>66</v>
      </c>
      <c r="V2460" t="s">
        <v>48</v>
      </c>
      <c r="W2460" t="s">
        <v>54</v>
      </c>
      <c r="X2460" t="s">
        <v>54</v>
      </c>
      <c r="Y2460" t="s">
        <v>54</v>
      </c>
      <c r="Z2460" t="s">
        <v>54</v>
      </c>
      <c r="AA2460" t="s">
        <v>54</v>
      </c>
      <c r="AB2460" t="s">
        <v>54</v>
      </c>
      <c r="AC2460" t="s">
        <v>54</v>
      </c>
      <c r="AH2460">
        <f t="shared" si="418"/>
        <v>0</v>
      </c>
      <c r="AI2460">
        <f t="shared" si="419"/>
        <v>1</v>
      </c>
      <c r="AJ2460" t="str">
        <f t="shared" si="420"/>
        <v/>
      </c>
      <c r="AK2460">
        <v>1</v>
      </c>
      <c r="AL2460" s="8">
        <f t="shared" si="421"/>
        <v>0</v>
      </c>
      <c r="AM2460" s="8">
        <f t="shared" si="422"/>
        <v>0</v>
      </c>
      <c r="AN2460" s="8">
        <f t="shared" si="423"/>
        <v>0</v>
      </c>
      <c r="AO2460" s="8">
        <f>Table1[[#This Row],[L1 Worked Time]]+Table1[[#This Row],[Idle Time]]+Table1[[#This Row],[L1 Pend Time]]</f>
        <v>0</v>
      </c>
      <c r="AP2460" s="1" t="str">
        <f t="shared" si="424"/>
        <v>Wed</v>
      </c>
      <c r="AQ2460" s="6">
        <f>INT(Table1[[#This Row],[Create Date]])</f>
        <v>45091</v>
      </c>
      <c r="AR2460" s="2">
        <f t="shared" si="425"/>
        <v>45091</v>
      </c>
      <c r="AS2460" s="1" t="str">
        <f t="shared" si="426"/>
        <v>15:10:09</v>
      </c>
      <c r="AT2460" s="1" t="str">
        <f t="shared" si="427"/>
        <v>Week-3</v>
      </c>
      <c r="AU2460" s="3">
        <f t="shared" si="428"/>
        <v>0.625</v>
      </c>
      <c r="AW2460">
        <v>0</v>
      </c>
      <c r="AX2460">
        <v>0</v>
      </c>
      <c r="AY2460">
        <v>0</v>
      </c>
    </row>
    <row r="2461" spans="1:51" x14ac:dyDescent="0.25">
      <c r="A2461">
        <v>10662</v>
      </c>
      <c r="B2461" t="s">
        <v>59</v>
      </c>
      <c r="C2461" t="s">
        <v>399</v>
      </c>
      <c r="D2461" t="s">
        <v>43</v>
      </c>
      <c r="E2461" t="s">
        <v>2402</v>
      </c>
      <c r="F2461" t="s">
        <v>2407</v>
      </c>
      <c r="G2461" t="s">
        <v>120</v>
      </c>
      <c r="H2461" t="s">
        <v>72</v>
      </c>
      <c r="I2461" t="s">
        <v>72</v>
      </c>
      <c r="J2461" t="s">
        <v>48</v>
      </c>
      <c r="L2461" t="s">
        <v>50</v>
      </c>
      <c r="M2461" t="s">
        <v>65</v>
      </c>
      <c r="O2461" t="s">
        <v>48</v>
      </c>
      <c r="P2461" t="s">
        <v>66</v>
      </c>
      <c r="V2461" t="s">
        <v>48</v>
      </c>
      <c r="W2461" t="s">
        <v>54</v>
      </c>
      <c r="X2461" t="s">
        <v>54</v>
      </c>
      <c r="Y2461" t="s">
        <v>54</v>
      </c>
      <c r="Z2461" t="s">
        <v>54</v>
      </c>
      <c r="AA2461" t="s">
        <v>54</v>
      </c>
      <c r="AB2461" t="s">
        <v>54</v>
      </c>
      <c r="AC2461" t="s">
        <v>54</v>
      </c>
      <c r="AH2461">
        <f t="shared" si="418"/>
        <v>0</v>
      </c>
      <c r="AI2461">
        <f t="shared" si="419"/>
        <v>1</v>
      </c>
      <c r="AJ2461" t="str">
        <f t="shared" si="420"/>
        <v/>
      </c>
      <c r="AK2461">
        <v>1</v>
      </c>
      <c r="AL2461" s="8">
        <f t="shared" si="421"/>
        <v>0</v>
      </c>
      <c r="AM2461" s="8">
        <f t="shared" si="422"/>
        <v>0</v>
      </c>
      <c r="AN2461" s="8">
        <f t="shared" si="423"/>
        <v>0</v>
      </c>
      <c r="AO2461" s="8">
        <f>Table1[[#This Row],[L1 Worked Time]]+Table1[[#This Row],[Idle Time]]+Table1[[#This Row],[L1 Pend Time]]</f>
        <v>0</v>
      </c>
      <c r="AP2461" s="1" t="str">
        <f t="shared" si="424"/>
        <v>Wed</v>
      </c>
      <c r="AQ2461" s="6">
        <f>INT(Table1[[#This Row],[Create Date]])</f>
        <v>45091</v>
      </c>
      <c r="AR2461" s="2">
        <f t="shared" si="425"/>
        <v>45091</v>
      </c>
      <c r="AS2461" s="1" t="str">
        <f t="shared" si="426"/>
        <v>15:10:09</v>
      </c>
      <c r="AT2461" s="1" t="str">
        <f t="shared" si="427"/>
        <v>Week-3</v>
      </c>
      <c r="AU2461" s="3">
        <f t="shared" si="428"/>
        <v>0.625</v>
      </c>
      <c r="AW2461">
        <v>0</v>
      </c>
      <c r="AX2461">
        <v>0</v>
      </c>
      <c r="AY2461">
        <v>0</v>
      </c>
    </row>
    <row r="2462" spans="1:51" x14ac:dyDescent="0.25">
      <c r="A2462">
        <v>10661</v>
      </c>
      <c r="B2462" t="s">
        <v>59</v>
      </c>
      <c r="C2462" t="s">
        <v>399</v>
      </c>
      <c r="D2462" t="s">
        <v>43</v>
      </c>
      <c r="E2462" t="s">
        <v>2402</v>
      </c>
      <c r="F2462" t="s">
        <v>2407</v>
      </c>
      <c r="G2462" t="s">
        <v>120</v>
      </c>
      <c r="H2462" t="s">
        <v>72</v>
      </c>
      <c r="I2462" t="s">
        <v>72</v>
      </c>
      <c r="J2462" t="s">
        <v>48</v>
      </c>
      <c r="L2462" t="s">
        <v>50</v>
      </c>
      <c r="M2462" t="s">
        <v>65</v>
      </c>
      <c r="O2462" t="s">
        <v>48</v>
      </c>
      <c r="P2462" t="s">
        <v>66</v>
      </c>
      <c r="V2462" t="s">
        <v>48</v>
      </c>
      <c r="W2462" t="s">
        <v>54</v>
      </c>
      <c r="X2462" t="s">
        <v>54</v>
      </c>
      <c r="Y2462" t="s">
        <v>54</v>
      </c>
      <c r="Z2462" t="s">
        <v>54</v>
      </c>
      <c r="AA2462" t="s">
        <v>54</v>
      </c>
      <c r="AB2462" t="s">
        <v>54</v>
      </c>
      <c r="AC2462" t="s">
        <v>54</v>
      </c>
      <c r="AH2462">
        <f t="shared" si="418"/>
        <v>0</v>
      </c>
      <c r="AI2462">
        <f t="shared" si="419"/>
        <v>1</v>
      </c>
      <c r="AJ2462" t="str">
        <f t="shared" si="420"/>
        <v/>
      </c>
      <c r="AK2462">
        <v>1</v>
      </c>
      <c r="AL2462" s="8">
        <f t="shared" si="421"/>
        <v>0</v>
      </c>
      <c r="AM2462" s="8">
        <f t="shared" si="422"/>
        <v>0</v>
      </c>
      <c r="AN2462" s="8">
        <f t="shared" si="423"/>
        <v>0</v>
      </c>
      <c r="AO2462" s="8">
        <f>Table1[[#This Row],[L1 Worked Time]]+Table1[[#This Row],[Idle Time]]+Table1[[#This Row],[L1 Pend Time]]</f>
        <v>0</v>
      </c>
      <c r="AP2462" s="1" t="str">
        <f t="shared" si="424"/>
        <v>Wed</v>
      </c>
      <c r="AQ2462" s="6">
        <f>INT(Table1[[#This Row],[Create Date]])</f>
        <v>45091</v>
      </c>
      <c r="AR2462" s="2">
        <f t="shared" si="425"/>
        <v>45091</v>
      </c>
      <c r="AS2462" s="1" t="str">
        <f t="shared" si="426"/>
        <v>15:10:09</v>
      </c>
      <c r="AT2462" s="1" t="str">
        <f t="shared" si="427"/>
        <v>Week-3</v>
      </c>
      <c r="AU2462" s="3">
        <f t="shared" si="428"/>
        <v>0.625</v>
      </c>
      <c r="AW2462">
        <v>0</v>
      </c>
      <c r="AX2462">
        <v>0</v>
      </c>
      <c r="AY2462">
        <v>0</v>
      </c>
    </row>
    <row r="2463" spans="1:51" x14ac:dyDescent="0.25">
      <c r="A2463">
        <v>10659</v>
      </c>
      <c r="B2463" t="s">
        <v>59</v>
      </c>
      <c r="C2463" t="s">
        <v>399</v>
      </c>
      <c r="D2463" t="s">
        <v>43</v>
      </c>
      <c r="E2463" t="s">
        <v>2402</v>
      </c>
      <c r="F2463" t="s">
        <v>2409</v>
      </c>
      <c r="G2463" t="s">
        <v>120</v>
      </c>
      <c r="H2463" t="s">
        <v>72</v>
      </c>
      <c r="I2463" t="s">
        <v>72</v>
      </c>
      <c r="J2463" t="s">
        <v>48</v>
      </c>
      <c r="L2463" t="s">
        <v>50</v>
      </c>
      <c r="M2463" t="s">
        <v>65</v>
      </c>
      <c r="O2463" t="s">
        <v>48</v>
      </c>
      <c r="P2463" t="s">
        <v>66</v>
      </c>
      <c r="Q2463" t="s">
        <v>73</v>
      </c>
      <c r="V2463" t="s">
        <v>48</v>
      </c>
      <c r="W2463" t="s">
        <v>54</v>
      </c>
      <c r="X2463" t="s">
        <v>54</v>
      </c>
      <c r="Y2463" t="s">
        <v>54</v>
      </c>
      <c r="Z2463" t="s">
        <v>54</v>
      </c>
      <c r="AA2463" t="s">
        <v>54</v>
      </c>
      <c r="AB2463" t="s">
        <v>54</v>
      </c>
      <c r="AC2463" t="s">
        <v>54</v>
      </c>
      <c r="AH2463">
        <f t="shared" si="418"/>
        <v>0</v>
      </c>
      <c r="AI2463">
        <f t="shared" si="419"/>
        <v>1</v>
      </c>
      <c r="AJ2463" t="str">
        <f t="shared" si="420"/>
        <v/>
      </c>
      <c r="AK2463">
        <v>1</v>
      </c>
      <c r="AL2463" s="8">
        <f t="shared" si="421"/>
        <v>0</v>
      </c>
      <c r="AM2463" s="8">
        <f t="shared" si="422"/>
        <v>0</v>
      </c>
      <c r="AN2463" s="8">
        <f t="shared" si="423"/>
        <v>0</v>
      </c>
      <c r="AO2463" s="8">
        <f>Table1[[#This Row],[L1 Worked Time]]+Table1[[#This Row],[Idle Time]]+Table1[[#This Row],[L1 Pend Time]]</f>
        <v>0</v>
      </c>
      <c r="AP2463" s="1" t="str">
        <f t="shared" si="424"/>
        <v>Wed</v>
      </c>
      <c r="AQ2463" s="6">
        <f>INT(Table1[[#This Row],[Create Date]])</f>
        <v>45091</v>
      </c>
      <c r="AR2463" s="2">
        <f t="shared" si="425"/>
        <v>45091</v>
      </c>
      <c r="AS2463" s="1" t="str">
        <f t="shared" si="426"/>
        <v>15:00:18</v>
      </c>
      <c r="AT2463" s="1" t="str">
        <f t="shared" si="427"/>
        <v>Week-3</v>
      </c>
      <c r="AU2463" s="3">
        <f t="shared" si="428"/>
        <v>0.625</v>
      </c>
      <c r="AW2463">
        <v>0</v>
      </c>
      <c r="AX2463">
        <v>0</v>
      </c>
      <c r="AY2463">
        <v>0</v>
      </c>
    </row>
    <row r="2464" spans="1:51" x14ac:dyDescent="0.25">
      <c r="A2464">
        <v>10660</v>
      </c>
      <c r="B2464" t="s">
        <v>59</v>
      </c>
      <c r="C2464" t="s">
        <v>399</v>
      </c>
      <c r="D2464" t="s">
        <v>43</v>
      </c>
      <c r="E2464" t="s">
        <v>2402</v>
      </c>
      <c r="F2464" t="s">
        <v>2409</v>
      </c>
      <c r="G2464" t="s">
        <v>120</v>
      </c>
      <c r="H2464" t="s">
        <v>72</v>
      </c>
      <c r="I2464" t="s">
        <v>72</v>
      </c>
      <c r="J2464" t="s">
        <v>48</v>
      </c>
      <c r="L2464" t="s">
        <v>50</v>
      </c>
      <c r="M2464" t="s">
        <v>65</v>
      </c>
      <c r="O2464" t="s">
        <v>48</v>
      </c>
      <c r="P2464" t="s">
        <v>66</v>
      </c>
      <c r="V2464" t="s">
        <v>48</v>
      </c>
      <c r="W2464" t="s">
        <v>54</v>
      </c>
      <c r="X2464" t="s">
        <v>54</v>
      </c>
      <c r="Y2464" t="s">
        <v>54</v>
      </c>
      <c r="Z2464" t="s">
        <v>54</v>
      </c>
      <c r="AA2464" t="s">
        <v>54</v>
      </c>
      <c r="AB2464" t="s">
        <v>54</v>
      </c>
      <c r="AC2464" t="s">
        <v>54</v>
      </c>
      <c r="AH2464">
        <f t="shared" si="418"/>
        <v>0</v>
      </c>
      <c r="AI2464">
        <f t="shared" si="419"/>
        <v>1</v>
      </c>
      <c r="AJ2464" t="str">
        <f t="shared" si="420"/>
        <v/>
      </c>
      <c r="AK2464">
        <v>1</v>
      </c>
      <c r="AL2464" s="8">
        <f t="shared" si="421"/>
        <v>0</v>
      </c>
      <c r="AM2464" s="8">
        <f t="shared" si="422"/>
        <v>0</v>
      </c>
      <c r="AN2464" s="8">
        <f t="shared" si="423"/>
        <v>0</v>
      </c>
      <c r="AO2464" s="8">
        <f>Table1[[#This Row],[L1 Worked Time]]+Table1[[#This Row],[Idle Time]]+Table1[[#This Row],[L1 Pend Time]]</f>
        <v>0</v>
      </c>
      <c r="AP2464" s="1" t="str">
        <f t="shared" si="424"/>
        <v>Wed</v>
      </c>
      <c r="AQ2464" s="6">
        <f>INT(Table1[[#This Row],[Create Date]])</f>
        <v>45091</v>
      </c>
      <c r="AR2464" s="2">
        <f t="shared" si="425"/>
        <v>45091</v>
      </c>
      <c r="AS2464" s="1" t="str">
        <f t="shared" si="426"/>
        <v>15:00:18</v>
      </c>
      <c r="AT2464" s="1" t="str">
        <f t="shared" si="427"/>
        <v>Week-3</v>
      </c>
      <c r="AU2464" s="3">
        <f t="shared" si="428"/>
        <v>0.625</v>
      </c>
      <c r="AW2464">
        <v>0</v>
      </c>
      <c r="AX2464">
        <v>0</v>
      </c>
      <c r="AY2464">
        <v>0</v>
      </c>
    </row>
    <row r="2465" spans="1:51" x14ac:dyDescent="0.25">
      <c r="A2465">
        <v>10658</v>
      </c>
      <c r="B2465" t="s">
        <v>59</v>
      </c>
      <c r="C2465" t="s">
        <v>399</v>
      </c>
      <c r="D2465" t="s">
        <v>43</v>
      </c>
      <c r="E2465" t="s">
        <v>2402</v>
      </c>
      <c r="F2465" t="s">
        <v>2410</v>
      </c>
      <c r="G2465" t="s">
        <v>120</v>
      </c>
      <c r="H2465" t="s">
        <v>72</v>
      </c>
      <c r="I2465" t="s">
        <v>72</v>
      </c>
      <c r="J2465" t="s">
        <v>48</v>
      </c>
      <c r="L2465" t="s">
        <v>50</v>
      </c>
      <c r="M2465" t="s">
        <v>65</v>
      </c>
      <c r="O2465" t="s">
        <v>48</v>
      </c>
      <c r="P2465" t="s">
        <v>66</v>
      </c>
      <c r="V2465" t="s">
        <v>48</v>
      </c>
      <c r="W2465" t="s">
        <v>54</v>
      </c>
      <c r="X2465" t="s">
        <v>54</v>
      </c>
      <c r="Y2465" t="s">
        <v>54</v>
      </c>
      <c r="Z2465" t="s">
        <v>54</v>
      </c>
      <c r="AA2465" t="s">
        <v>54</v>
      </c>
      <c r="AB2465" t="s">
        <v>54</v>
      </c>
      <c r="AC2465" t="s">
        <v>54</v>
      </c>
      <c r="AH2465">
        <f t="shared" si="418"/>
        <v>0</v>
      </c>
      <c r="AI2465">
        <f t="shared" si="419"/>
        <v>1</v>
      </c>
      <c r="AJ2465" t="str">
        <f t="shared" si="420"/>
        <v/>
      </c>
      <c r="AK2465">
        <v>1</v>
      </c>
      <c r="AL2465" s="8">
        <f t="shared" si="421"/>
        <v>0</v>
      </c>
      <c r="AM2465" s="8">
        <f t="shared" si="422"/>
        <v>0</v>
      </c>
      <c r="AN2465" s="8">
        <f t="shared" si="423"/>
        <v>0</v>
      </c>
      <c r="AO2465" s="8">
        <f>Table1[[#This Row],[L1 Worked Time]]+Table1[[#This Row],[Idle Time]]+Table1[[#This Row],[L1 Pend Time]]</f>
        <v>0</v>
      </c>
      <c r="AP2465" s="1" t="str">
        <f t="shared" si="424"/>
        <v>Wed</v>
      </c>
      <c r="AQ2465" s="6">
        <f>INT(Table1[[#This Row],[Create Date]])</f>
        <v>45091</v>
      </c>
      <c r="AR2465" s="2">
        <f t="shared" si="425"/>
        <v>45091</v>
      </c>
      <c r="AS2465" s="1" t="str">
        <f t="shared" si="426"/>
        <v>15:00:10</v>
      </c>
      <c r="AT2465" s="1" t="str">
        <f t="shared" si="427"/>
        <v>Week-3</v>
      </c>
      <c r="AU2465" s="3">
        <f t="shared" si="428"/>
        <v>0.625</v>
      </c>
      <c r="AW2465">
        <v>0</v>
      </c>
      <c r="AX2465">
        <v>0</v>
      </c>
      <c r="AY2465">
        <v>0</v>
      </c>
    </row>
    <row r="2466" spans="1:51" x14ac:dyDescent="0.25">
      <c r="A2466">
        <v>10657</v>
      </c>
      <c r="B2466" t="s">
        <v>59</v>
      </c>
      <c r="C2466" t="s">
        <v>399</v>
      </c>
      <c r="D2466" t="s">
        <v>43</v>
      </c>
      <c r="E2466" t="s">
        <v>2402</v>
      </c>
      <c r="F2466" t="s">
        <v>2410</v>
      </c>
      <c r="G2466" t="s">
        <v>120</v>
      </c>
      <c r="H2466" t="s">
        <v>72</v>
      </c>
      <c r="I2466" t="s">
        <v>72</v>
      </c>
      <c r="J2466" t="s">
        <v>48</v>
      </c>
      <c r="L2466" t="s">
        <v>50</v>
      </c>
      <c r="M2466" t="s">
        <v>65</v>
      </c>
      <c r="O2466" t="s">
        <v>48</v>
      </c>
      <c r="P2466" t="s">
        <v>66</v>
      </c>
      <c r="Q2466" t="s">
        <v>73</v>
      </c>
      <c r="V2466" t="s">
        <v>48</v>
      </c>
      <c r="W2466" t="s">
        <v>54</v>
      </c>
      <c r="X2466" t="s">
        <v>54</v>
      </c>
      <c r="Y2466" t="s">
        <v>54</v>
      </c>
      <c r="Z2466" t="s">
        <v>54</v>
      </c>
      <c r="AA2466" t="s">
        <v>54</v>
      </c>
      <c r="AB2466" t="s">
        <v>54</v>
      </c>
      <c r="AC2466" t="s">
        <v>54</v>
      </c>
      <c r="AH2466">
        <f t="shared" si="418"/>
        <v>0</v>
      </c>
      <c r="AI2466">
        <f t="shared" si="419"/>
        <v>1</v>
      </c>
      <c r="AJ2466" t="str">
        <f t="shared" si="420"/>
        <v/>
      </c>
      <c r="AK2466">
        <v>1</v>
      </c>
      <c r="AL2466" s="8">
        <f t="shared" si="421"/>
        <v>0</v>
      </c>
      <c r="AM2466" s="8">
        <f t="shared" si="422"/>
        <v>0</v>
      </c>
      <c r="AN2466" s="8">
        <f t="shared" si="423"/>
        <v>0</v>
      </c>
      <c r="AO2466" s="8">
        <f>Table1[[#This Row],[L1 Worked Time]]+Table1[[#This Row],[Idle Time]]+Table1[[#This Row],[L1 Pend Time]]</f>
        <v>0</v>
      </c>
      <c r="AP2466" s="1" t="str">
        <f t="shared" si="424"/>
        <v>Wed</v>
      </c>
      <c r="AQ2466" s="6">
        <f>INT(Table1[[#This Row],[Create Date]])</f>
        <v>45091</v>
      </c>
      <c r="AR2466" s="2">
        <f t="shared" si="425"/>
        <v>45091</v>
      </c>
      <c r="AS2466" s="1" t="str">
        <f t="shared" si="426"/>
        <v>15:00:10</v>
      </c>
      <c r="AT2466" s="1" t="str">
        <f t="shared" si="427"/>
        <v>Week-3</v>
      </c>
      <c r="AU2466" s="3">
        <f t="shared" si="428"/>
        <v>0.625</v>
      </c>
      <c r="AW2466">
        <v>0</v>
      </c>
      <c r="AX2466">
        <v>0</v>
      </c>
      <c r="AY2466">
        <v>0</v>
      </c>
    </row>
    <row r="2467" spans="1:51" x14ac:dyDescent="0.25">
      <c r="A2467">
        <v>10656</v>
      </c>
      <c r="B2467" t="s">
        <v>59</v>
      </c>
      <c r="C2467" t="s">
        <v>399</v>
      </c>
      <c r="D2467" t="s">
        <v>43</v>
      </c>
      <c r="E2467" t="s">
        <v>2402</v>
      </c>
      <c r="F2467" t="s">
        <v>2411</v>
      </c>
      <c r="G2467" t="s">
        <v>120</v>
      </c>
      <c r="H2467" t="s">
        <v>72</v>
      </c>
      <c r="I2467" t="s">
        <v>72</v>
      </c>
      <c r="J2467" t="s">
        <v>48</v>
      </c>
      <c r="L2467" t="s">
        <v>50</v>
      </c>
      <c r="M2467" t="s">
        <v>65</v>
      </c>
      <c r="O2467" t="s">
        <v>48</v>
      </c>
      <c r="P2467" t="s">
        <v>66</v>
      </c>
      <c r="Q2467" t="s">
        <v>73</v>
      </c>
      <c r="V2467" t="s">
        <v>48</v>
      </c>
      <c r="W2467" t="s">
        <v>54</v>
      </c>
      <c r="X2467" t="s">
        <v>54</v>
      </c>
      <c r="Y2467" t="s">
        <v>54</v>
      </c>
      <c r="Z2467" t="s">
        <v>54</v>
      </c>
      <c r="AA2467" t="s">
        <v>54</v>
      </c>
      <c r="AB2467" t="s">
        <v>54</v>
      </c>
      <c r="AC2467" t="s">
        <v>54</v>
      </c>
      <c r="AH2467">
        <f t="shared" si="418"/>
        <v>0</v>
      </c>
      <c r="AI2467">
        <f t="shared" si="419"/>
        <v>1</v>
      </c>
      <c r="AJ2467" t="str">
        <f t="shared" si="420"/>
        <v/>
      </c>
      <c r="AK2467">
        <v>1</v>
      </c>
      <c r="AL2467" s="8">
        <f t="shared" si="421"/>
        <v>0</v>
      </c>
      <c r="AM2467" s="8">
        <f t="shared" si="422"/>
        <v>0</v>
      </c>
      <c r="AN2467" s="8">
        <f t="shared" si="423"/>
        <v>0</v>
      </c>
      <c r="AO2467" s="8">
        <f>Table1[[#This Row],[L1 Worked Time]]+Table1[[#This Row],[Idle Time]]+Table1[[#This Row],[L1 Pend Time]]</f>
        <v>0</v>
      </c>
      <c r="AP2467" s="1" t="str">
        <f t="shared" si="424"/>
        <v>Wed</v>
      </c>
      <c r="AQ2467" s="6">
        <f>INT(Table1[[#This Row],[Create Date]])</f>
        <v>45091</v>
      </c>
      <c r="AR2467" s="2">
        <f t="shared" si="425"/>
        <v>45091</v>
      </c>
      <c r="AS2467" s="1" t="str">
        <f t="shared" si="426"/>
        <v>15:00:09</v>
      </c>
      <c r="AT2467" s="1" t="str">
        <f t="shared" si="427"/>
        <v>Week-3</v>
      </c>
      <c r="AU2467" s="3">
        <f t="shared" si="428"/>
        <v>0.625</v>
      </c>
      <c r="AW2467">
        <v>0</v>
      </c>
      <c r="AX2467">
        <v>0</v>
      </c>
      <c r="AY2467">
        <v>0</v>
      </c>
    </row>
    <row r="2468" spans="1:51" x14ac:dyDescent="0.25">
      <c r="A2468">
        <v>10655</v>
      </c>
      <c r="B2468" t="s">
        <v>59</v>
      </c>
      <c r="C2468" t="s">
        <v>399</v>
      </c>
      <c r="D2468" t="s">
        <v>43</v>
      </c>
      <c r="E2468" t="s">
        <v>2402</v>
      </c>
      <c r="F2468" t="s">
        <v>2411</v>
      </c>
      <c r="G2468" t="s">
        <v>120</v>
      </c>
      <c r="H2468" t="s">
        <v>72</v>
      </c>
      <c r="I2468" t="s">
        <v>72</v>
      </c>
      <c r="J2468" t="s">
        <v>48</v>
      </c>
      <c r="L2468" t="s">
        <v>50</v>
      </c>
      <c r="M2468" t="s">
        <v>65</v>
      </c>
      <c r="O2468" t="s">
        <v>48</v>
      </c>
      <c r="P2468" t="s">
        <v>66</v>
      </c>
      <c r="V2468" t="s">
        <v>48</v>
      </c>
      <c r="W2468" t="s">
        <v>54</v>
      </c>
      <c r="X2468" t="s">
        <v>54</v>
      </c>
      <c r="Y2468" t="s">
        <v>54</v>
      </c>
      <c r="Z2468" t="s">
        <v>54</v>
      </c>
      <c r="AA2468" t="s">
        <v>54</v>
      </c>
      <c r="AB2468" t="s">
        <v>54</v>
      </c>
      <c r="AC2468" t="s">
        <v>54</v>
      </c>
      <c r="AH2468">
        <f t="shared" si="418"/>
        <v>0</v>
      </c>
      <c r="AI2468">
        <f t="shared" si="419"/>
        <v>1</v>
      </c>
      <c r="AJ2468" t="str">
        <f t="shared" si="420"/>
        <v/>
      </c>
      <c r="AK2468">
        <v>1</v>
      </c>
      <c r="AL2468" s="8">
        <f t="shared" si="421"/>
        <v>0</v>
      </c>
      <c r="AM2468" s="8">
        <f t="shared" si="422"/>
        <v>0</v>
      </c>
      <c r="AN2468" s="8">
        <f t="shared" si="423"/>
        <v>0</v>
      </c>
      <c r="AO2468" s="8">
        <f>Table1[[#This Row],[L1 Worked Time]]+Table1[[#This Row],[Idle Time]]+Table1[[#This Row],[L1 Pend Time]]</f>
        <v>0</v>
      </c>
      <c r="AP2468" s="1" t="str">
        <f t="shared" si="424"/>
        <v>Wed</v>
      </c>
      <c r="AQ2468" s="6">
        <f>INT(Table1[[#This Row],[Create Date]])</f>
        <v>45091</v>
      </c>
      <c r="AR2468" s="2">
        <f t="shared" si="425"/>
        <v>45091</v>
      </c>
      <c r="AS2468" s="1" t="str">
        <f t="shared" si="426"/>
        <v>15:00:09</v>
      </c>
      <c r="AT2468" s="1" t="str">
        <f t="shared" si="427"/>
        <v>Week-3</v>
      </c>
      <c r="AU2468" s="3">
        <f t="shared" si="428"/>
        <v>0.625</v>
      </c>
      <c r="AW2468">
        <v>0</v>
      </c>
      <c r="AX2468">
        <v>0</v>
      </c>
      <c r="AY2468">
        <v>0</v>
      </c>
    </row>
    <row r="2469" spans="1:51" x14ac:dyDescent="0.25">
      <c r="A2469">
        <v>10654</v>
      </c>
      <c r="B2469" t="s">
        <v>59</v>
      </c>
      <c r="C2469" t="s">
        <v>399</v>
      </c>
      <c r="D2469" t="s">
        <v>43</v>
      </c>
      <c r="E2469" t="s">
        <v>2402</v>
      </c>
      <c r="F2469" t="s">
        <v>2411</v>
      </c>
      <c r="G2469" t="s">
        <v>120</v>
      </c>
      <c r="H2469" t="s">
        <v>72</v>
      </c>
      <c r="I2469" t="s">
        <v>72</v>
      </c>
      <c r="J2469" t="s">
        <v>48</v>
      </c>
      <c r="L2469" t="s">
        <v>50</v>
      </c>
      <c r="M2469" t="s">
        <v>65</v>
      </c>
      <c r="O2469" t="s">
        <v>48</v>
      </c>
      <c r="P2469" t="s">
        <v>66</v>
      </c>
      <c r="V2469" t="s">
        <v>48</v>
      </c>
      <c r="W2469" t="s">
        <v>54</v>
      </c>
      <c r="X2469" t="s">
        <v>54</v>
      </c>
      <c r="Y2469" t="s">
        <v>54</v>
      </c>
      <c r="Z2469" t="s">
        <v>54</v>
      </c>
      <c r="AA2469" t="s">
        <v>54</v>
      </c>
      <c r="AB2469" t="s">
        <v>54</v>
      </c>
      <c r="AC2469" t="s">
        <v>54</v>
      </c>
      <c r="AH2469">
        <f t="shared" si="418"/>
        <v>0</v>
      </c>
      <c r="AI2469">
        <f t="shared" si="419"/>
        <v>1</v>
      </c>
      <c r="AJ2469" t="str">
        <f t="shared" si="420"/>
        <v/>
      </c>
      <c r="AK2469">
        <v>1</v>
      </c>
      <c r="AL2469" s="8">
        <f t="shared" si="421"/>
        <v>0</v>
      </c>
      <c r="AM2469" s="8">
        <f t="shared" si="422"/>
        <v>0</v>
      </c>
      <c r="AN2469" s="8">
        <f t="shared" si="423"/>
        <v>0</v>
      </c>
      <c r="AO2469" s="8">
        <f>Table1[[#This Row],[L1 Worked Time]]+Table1[[#This Row],[Idle Time]]+Table1[[#This Row],[L1 Pend Time]]</f>
        <v>0</v>
      </c>
      <c r="AP2469" s="1" t="str">
        <f t="shared" si="424"/>
        <v>Wed</v>
      </c>
      <c r="AQ2469" s="6">
        <f>INT(Table1[[#This Row],[Create Date]])</f>
        <v>45091</v>
      </c>
      <c r="AR2469" s="2">
        <f t="shared" si="425"/>
        <v>45091</v>
      </c>
      <c r="AS2469" s="1" t="str">
        <f t="shared" si="426"/>
        <v>15:00:09</v>
      </c>
      <c r="AT2469" s="1" t="str">
        <f t="shared" si="427"/>
        <v>Week-3</v>
      </c>
      <c r="AU2469" s="3">
        <f t="shared" si="428"/>
        <v>0.625</v>
      </c>
      <c r="AW2469">
        <v>0</v>
      </c>
      <c r="AX2469">
        <v>0</v>
      </c>
      <c r="AY2469">
        <v>0</v>
      </c>
    </row>
    <row r="2470" spans="1:51" x14ac:dyDescent="0.25">
      <c r="A2470">
        <v>10653</v>
      </c>
      <c r="B2470" t="s">
        <v>59</v>
      </c>
      <c r="C2470" t="s">
        <v>399</v>
      </c>
      <c r="D2470" t="s">
        <v>43</v>
      </c>
      <c r="E2470" t="s">
        <v>2402</v>
      </c>
      <c r="F2470" t="s">
        <v>2411</v>
      </c>
      <c r="G2470" t="s">
        <v>120</v>
      </c>
      <c r="H2470" t="s">
        <v>72</v>
      </c>
      <c r="I2470" t="s">
        <v>72</v>
      </c>
      <c r="J2470" t="s">
        <v>48</v>
      </c>
      <c r="L2470" t="s">
        <v>50</v>
      </c>
      <c r="M2470" t="s">
        <v>65</v>
      </c>
      <c r="O2470" t="s">
        <v>48</v>
      </c>
      <c r="P2470" t="s">
        <v>66</v>
      </c>
      <c r="V2470" t="s">
        <v>48</v>
      </c>
      <c r="W2470" t="s">
        <v>54</v>
      </c>
      <c r="X2470" t="s">
        <v>54</v>
      </c>
      <c r="Y2470" t="s">
        <v>54</v>
      </c>
      <c r="Z2470" t="s">
        <v>54</v>
      </c>
      <c r="AA2470" t="s">
        <v>54</v>
      </c>
      <c r="AB2470" t="s">
        <v>54</v>
      </c>
      <c r="AC2470" t="s">
        <v>54</v>
      </c>
      <c r="AH2470">
        <f t="shared" si="418"/>
        <v>0</v>
      </c>
      <c r="AI2470">
        <f t="shared" si="419"/>
        <v>1</v>
      </c>
      <c r="AJ2470" t="str">
        <f t="shared" si="420"/>
        <v/>
      </c>
      <c r="AK2470">
        <v>1</v>
      </c>
      <c r="AL2470" s="8">
        <f t="shared" si="421"/>
        <v>0</v>
      </c>
      <c r="AM2470" s="8">
        <f t="shared" si="422"/>
        <v>0</v>
      </c>
      <c r="AN2470" s="8">
        <f t="shared" si="423"/>
        <v>0</v>
      </c>
      <c r="AO2470" s="8">
        <f>Table1[[#This Row],[L1 Worked Time]]+Table1[[#This Row],[Idle Time]]+Table1[[#This Row],[L1 Pend Time]]</f>
        <v>0</v>
      </c>
      <c r="AP2470" s="1" t="str">
        <f t="shared" si="424"/>
        <v>Wed</v>
      </c>
      <c r="AQ2470" s="6">
        <f>INT(Table1[[#This Row],[Create Date]])</f>
        <v>45091</v>
      </c>
      <c r="AR2470" s="2">
        <f t="shared" si="425"/>
        <v>45091</v>
      </c>
      <c r="AS2470" s="1" t="str">
        <f t="shared" si="426"/>
        <v>15:00:09</v>
      </c>
      <c r="AT2470" s="1" t="str">
        <f t="shared" si="427"/>
        <v>Week-3</v>
      </c>
      <c r="AU2470" s="3">
        <f t="shared" si="428"/>
        <v>0.625</v>
      </c>
      <c r="AW2470">
        <v>0</v>
      </c>
      <c r="AX2470">
        <v>0</v>
      </c>
      <c r="AY2470">
        <v>0</v>
      </c>
    </row>
    <row r="2471" spans="1:51" x14ac:dyDescent="0.25">
      <c r="A2471">
        <v>10652</v>
      </c>
      <c r="B2471" t="s">
        <v>59</v>
      </c>
      <c r="C2471" t="s">
        <v>399</v>
      </c>
      <c r="D2471" t="s">
        <v>43</v>
      </c>
      <c r="E2471" t="s">
        <v>2402</v>
      </c>
      <c r="F2471" t="s">
        <v>2411</v>
      </c>
      <c r="G2471" t="s">
        <v>120</v>
      </c>
      <c r="H2471" t="s">
        <v>72</v>
      </c>
      <c r="I2471" t="s">
        <v>72</v>
      </c>
      <c r="J2471" t="s">
        <v>48</v>
      </c>
      <c r="L2471" t="s">
        <v>50</v>
      </c>
      <c r="M2471" t="s">
        <v>65</v>
      </c>
      <c r="O2471" t="s">
        <v>48</v>
      </c>
      <c r="P2471" t="s">
        <v>66</v>
      </c>
      <c r="V2471" t="s">
        <v>48</v>
      </c>
      <c r="W2471" t="s">
        <v>54</v>
      </c>
      <c r="X2471" t="s">
        <v>54</v>
      </c>
      <c r="Y2471" t="s">
        <v>54</v>
      </c>
      <c r="Z2471" t="s">
        <v>54</v>
      </c>
      <c r="AA2471" t="s">
        <v>54</v>
      </c>
      <c r="AB2471" t="s">
        <v>54</v>
      </c>
      <c r="AC2471" t="s">
        <v>54</v>
      </c>
      <c r="AH2471">
        <f t="shared" si="418"/>
        <v>0</v>
      </c>
      <c r="AI2471">
        <f t="shared" si="419"/>
        <v>1</v>
      </c>
      <c r="AJ2471" t="str">
        <f t="shared" si="420"/>
        <v/>
      </c>
      <c r="AK2471">
        <v>1</v>
      </c>
      <c r="AL2471" s="8">
        <f t="shared" si="421"/>
        <v>0</v>
      </c>
      <c r="AM2471" s="8">
        <f t="shared" si="422"/>
        <v>0</v>
      </c>
      <c r="AN2471" s="8">
        <f t="shared" si="423"/>
        <v>0</v>
      </c>
      <c r="AO2471" s="8">
        <f>Table1[[#This Row],[L1 Worked Time]]+Table1[[#This Row],[Idle Time]]+Table1[[#This Row],[L1 Pend Time]]</f>
        <v>0</v>
      </c>
      <c r="AP2471" s="1" t="str">
        <f t="shared" si="424"/>
        <v>Wed</v>
      </c>
      <c r="AQ2471" s="6">
        <f>INT(Table1[[#This Row],[Create Date]])</f>
        <v>45091</v>
      </c>
      <c r="AR2471" s="2">
        <f t="shared" si="425"/>
        <v>45091</v>
      </c>
      <c r="AS2471" s="1" t="str">
        <f t="shared" si="426"/>
        <v>15:00:09</v>
      </c>
      <c r="AT2471" s="1" t="str">
        <f t="shared" si="427"/>
        <v>Week-3</v>
      </c>
      <c r="AU2471" s="3">
        <f t="shared" si="428"/>
        <v>0.625</v>
      </c>
      <c r="AW2471">
        <v>0</v>
      </c>
      <c r="AX2471">
        <v>0</v>
      </c>
      <c r="AY2471">
        <v>0</v>
      </c>
    </row>
    <row r="2472" spans="1:51" x14ac:dyDescent="0.25">
      <c r="A2472">
        <v>10651</v>
      </c>
      <c r="B2472" t="s">
        <v>59</v>
      </c>
      <c r="C2472" t="s">
        <v>399</v>
      </c>
      <c r="D2472" t="s">
        <v>43</v>
      </c>
      <c r="E2472" t="s">
        <v>2402</v>
      </c>
      <c r="F2472" t="s">
        <v>2411</v>
      </c>
      <c r="G2472" t="s">
        <v>120</v>
      </c>
      <c r="H2472" t="s">
        <v>72</v>
      </c>
      <c r="I2472" t="s">
        <v>72</v>
      </c>
      <c r="J2472" t="s">
        <v>48</v>
      </c>
      <c r="L2472" t="s">
        <v>50</v>
      </c>
      <c r="M2472" t="s">
        <v>65</v>
      </c>
      <c r="O2472" t="s">
        <v>48</v>
      </c>
      <c r="P2472" t="s">
        <v>66</v>
      </c>
      <c r="V2472" t="s">
        <v>48</v>
      </c>
      <c r="W2472" t="s">
        <v>54</v>
      </c>
      <c r="X2472" t="s">
        <v>54</v>
      </c>
      <c r="Y2472" t="s">
        <v>54</v>
      </c>
      <c r="Z2472" t="s">
        <v>54</v>
      </c>
      <c r="AA2472" t="s">
        <v>54</v>
      </c>
      <c r="AB2472" t="s">
        <v>54</v>
      </c>
      <c r="AC2472" t="s">
        <v>54</v>
      </c>
      <c r="AH2472">
        <f t="shared" si="418"/>
        <v>0</v>
      </c>
      <c r="AI2472">
        <f t="shared" si="419"/>
        <v>1</v>
      </c>
      <c r="AJ2472" t="str">
        <f t="shared" si="420"/>
        <v/>
      </c>
      <c r="AK2472">
        <v>1</v>
      </c>
      <c r="AL2472" s="8">
        <f t="shared" si="421"/>
        <v>0</v>
      </c>
      <c r="AM2472" s="8">
        <f t="shared" si="422"/>
        <v>0</v>
      </c>
      <c r="AN2472" s="8">
        <f t="shared" si="423"/>
        <v>0</v>
      </c>
      <c r="AO2472" s="8">
        <f>Table1[[#This Row],[L1 Worked Time]]+Table1[[#This Row],[Idle Time]]+Table1[[#This Row],[L1 Pend Time]]</f>
        <v>0</v>
      </c>
      <c r="AP2472" s="1" t="str">
        <f t="shared" si="424"/>
        <v>Wed</v>
      </c>
      <c r="AQ2472" s="6">
        <f>INT(Table1[[#This Row],[Create Date]])</f>
        <v>45091</v>
      </c>
      <c r="AR2472" s="2">
        <f t="shared" si="425"/>
        <v>45091</v>
      </c>
      <c r="AS2472" s="1" t="str">
        <f t="shared" si="426"/>
        <v>15:00:09</v>
      </c>
      <c r="AT2472" s="1" t="str">
        <f t="shared" si="427"/>
        <v>Week-3</v>
      </c>
      <c r="AU2472" s="3">
        <f t="shared" si="428"/>
        <v>0.625</v>
      </c>
      <c r="AW2472">
        <v>0</v>
      </c>
      <c r="AX2472">
        <v>0</v>
      </c>
      <c r="AY2472">
        <v>0</v>
      </c>
    </row>
    <row r="2473" spans="1:51" x14ac:dyDescent="0.25">
      <c r="A2473">
        <v>10650</v>
      </c>
      <c r="B2473" t="s">
        <v>59</v>
      </c>
      <c r="C2473" t="s">
        <v>399</v>
      </c>
      <c r="D2473" t="s">
        <v>43</v>
      </c>
      <c r="E2473" t="s">
        <v>2402</v>
      </c>
      <c r="F2473" t="s">
        <v>2412</v>
      </c>
      <c r="G2473" t="s">
        <v>120</v>
      </c>
      <c r="H2473" t="s">
        <v>72</v>
      </c>
      <c r="I2473" t="s">
        <v>72</v>
      </c>
      <c r="J2473" t="s">
        <v>48</v>
      </c>
      <c r="L2473" t="s">
        <v>50</v>
      </c>
      <c r="M2473" t="s">
        <v>65</v>
      </c>
      <c r="N2473">
        <v>2</v>
      </c>
      <c r="O2473" t="s">
        <v>48</v>
      </c>
      <c r="P2473" t="s">
        <v>66</v>
      </c>
      <c r="Q2473" t="s">
        <v>73</v>
      </c>
      <c r="V2473" t="s">
        <v>48</v>
      </c>
      <c r="W2473" t="s">
        <v>54</v>
      </c>
      <c r="X2473" t="s">
        <v>142</v>
      </c>
      <c r="Y2473" t="s">
        <v>54</v>
      </c>
      <c r="Z2473" t="s">
        <v>2413</v>
      </c>
      <c r="AA2473" t="s">
        <v>54</v>
      </c>
      <c r="AB2473" t="s">
        <v>2414</v>
      </c>
      <c r="AC2473" t="s">
        <v>57</v>
      </c>
      <c r="AH2473">
        <f t="shared" si="418"/>
        <v>0</v>
      </c>
      <c r="AI2473">
        <f t="shared" si="419"/>
        <v>1</v>
      </c>
      <c r="AJ2473" t="str">
        <f t="shared" si="420"/>
        <v/>
      </c>
      <c r="AK2473">
        <v>1</v>
      </c>
      <c r="AL2473" s="8">
        <f t="shared" si="421"/>
        <v>2</v>
      </c>
      <c r="AM2473" s="8">
        <f t="shared" si="422"/>
        <v>0.1</v>
      </c>
      <c r="AN2473" s="8">
        <f t="shared" si="423"/>
        <v>1.6666666666666666E-2</v>
      </c>
      <c r="AO2473" s="8">
        <f>Table1[[#This Row],[L1 Worked Time]]+Table1[[#This Row],[Idle Time]]+Table1[[#This Row],[L1 Pend Time]]</f>
        <v>2.1166666666666667</v>
      </c>
      <c r="AP2473" s="1" t="str">
        <f t="shared" si="424"/>
        <v>Wed</v>
      </c>
      <c r="AQ2473" s="6">
        <f>INT(Table1[[#This Row],[Create Date]])</f>
        <v>45091</v>
      </c>
      <c r="AR2473" s="2">
        <f t="shared" si="425"/>
        <v>45091</v>
      </c>
      <c r="AS2473" s="1" t="str">
        <f t="shared" si="426"/>
        <v>14:50:18</v>
      </c>
      <c r="AT2473" s="1" t="str">
        <f t="shared" si="427"/>
        <v>Week-3</v>
      </c>
      <c r="AU2473" s="3">
        <f t="shared" si="428"/>
        <v>0.58333333333333326</v>
      </c>
      <c r="AW2473">
        <v>0.1</v>
      </c>
      <c r="AX2473">
        <v>2</v>
      </c>
      <c r="AY2473">
        <v>1.6666666666666666E-2</v>
      </c>
    </row>
    <row r="2474" spans="1:51" x14ac:dyDescent="0.25">
      <c r="A2474">
        <v>10649</v>
      </c>
      <c r="B2474" t="s">
        <v>59</v>
      </c>
      <c r="C2474" t="s">
        <v>399</v>
      </c>
      <c r="D2474" t="s">
        <v>43</v>
      </c>
      <c r="E2474" t="s">
        <v>2402</v>
      </c>
      <c r="F2474" t="s">
        <v>2412</v>
      </c>
      <c r="G2474" t="s">
        <v>120</v>
      </c>
      <c r="H2474" t="s">
        <v>72</v>
      </c>
      <c r="I2474" t="s">
        <v>72</v>
      </c>
      <c r="J2474" t="s">
        <v>48</v>
      </c>
      <c r="L2474" t="s">
        <v>50</v>
      </c>
      <c r="M2474" t="s">
        <v>65</v>
      </c>
      <c r="N2474">
        <v>1</v>
      </c>
      <c r="O2474" t="s">
        <v>48</v>
      </c>
      <c r="P2474" t="s">
        <v>66</v>
      </c>
      <c r="Q2474" t="s">
        <v>73</v>
      </c>
      <c r="V2474" t="s">
        <v>48</v>
      </c>
      <c r="W2474" t="s">
        <v>54</v>
      </c>
      <c r="X2474" t="s">
        <v>954</v>
      </c>
      <c r="Y2474" t="s">
        <v>54</v>
      </c>
      <c r="Z2474" t="s">
        <v>940</v>
      </c>
      <c r="AA2474" t="s">
        <v>54</v>
      </c>
      <c r="AB2474" t="s">
        <v>2414</v>
      </c>
      <c r="AC2474" t="s">
        <v>57</v>
      </c>
      <c r="AH2474">
        <f t="shared" si="418"/>
        <v>0</v>
      </c>
      <c r="AI2474">
        <f t="shared" si="419"/>
        <v>1</v>
      </c>
      <c r="AJ2474" t="str">
        <f t="shared" si="420"/>
        <v/>
      </c>
      <c r="AK2474">
        <v>1</v>
      </c>
      <c r="AL2474" s="8">
        <f t="shared" si="421"/>
        <v>1</v>
      </c>
      <c r="AM2474" s="8">
        <f t="shared" si="422"/>
        <v>0.6333333333333333</v>
      </c>
      <c r="AN2474" s="8">
        <f t="shared" si="423"/>
        <v>1.6666666666666666E-2</v>
      </c>
      <c r="AO2474" s="8">
        <f>Table1[[#This Row],[L1 Worked Time]]+Table1[[#This Row],[Idle Time]]+Table1[[#This Row],[L1 Pend Time]]</f>
        <v>1.65</v>
      </c>
      <c r="AP2474" s="1" t="str">
        <f t="shared" si="424"/>
        <v>Wed</v>
      </c>
      <c r="AQ2474" s="6">
        <f>INT(Table1[[#This Row],[Create Date]])</f>
        <v>45091</v>
      </c>
      <c r="AR2474" s="2">
        <f t="shared" si="425"/>
        <v>45091</v>
      </c>
      <c r="AS2474" s="1" t="str">
        <f t="shared" si="426"/>
        <v>14:50:18</v>
      </c>
      <c r="AT2474" s="1" t="str">
        <f t="shared" si="427"/>
        <v>Week-3</v>
      </c>
      <c r="AU2474" s="3">
        <f t="shared" si="428"/>
        <v>0.58333333333333326</v>
      </c>
      <c r="AW2474">
        <v>0.6333333333333333</v>
      </c>
      <c r="AX2474">
        <v>1</v>
      </c>
      <c r="AY2474">
        <v>1.6666666666666666E-2</v>
      </c>
    </row>
    <row r="2475" spans="1:51" x14ac:dyDescent="0.25">
      <c r="A2475">
        <v>10648</v>
      </c>
      <c r="B2475" t="s">
        <v>59</v>
      </c>
      <c r="C2475" t="s">
        <v>399</v>
      </c>
      <c r="D2475" t="s">
        <v>43</v>
      </c>
      <c r="E2475" t="s">
        <v>2402</v>
      </c>
      <c r="F2475" t="s">
        <v>2415</v>
      </c>
      <c r="G2475" t="s">
        <v>120</v>
      </c>
      <c r="H2475" t="s">
        <v>72</v>
      </c>
      <c r="I2475" t="s">
        <v>72</v>
      </c>
      <c r="J2475" t="s">
        <v>48</v>
      </c>
      <c r="L2475" t="s">
        <v>50</v>
      </c>
      <c r="M2475" t="s">
        <v>65</v>
      </c>
      <c r="O2475" t="s">
        <v>48</v>
      </c>
      <c r="P2475" t="s">
        <v>66</v>
      </c>
      <c r="V2475" t="s">
        <v>48</v>
      </c>
      <c r="W2475" t="s">
        <v>54</v>
      </c>
      <c r="X2475" t="s">
        <v>54</v>
      </c>
      <c r="Y2475" t="s">
        <v>54</v>
      </c>
      <c r="Z2475" t="s">
        <v>54</v>
      </c>
      <c r="AA2475" t="s">
        <v>54</v>
      </c>
      <c r="AB2475" t="s">
        <v>54</v>
      </c>
      <c r="AC2475" t="s">
        <v>54</v>
      </c>
      <c r="AH2475">
        <f t="shared" si="418"/>
        <v>0</v>
      </c>
      <c r="AI2475">
        <f t="shared" si="419"/>
        <v>1</v>
      </c>
      <c r="AJ2475" t="str">
        <f t="shared" si="420"/>
        <v/>
      </c>
      <c r="AK2475">
        <v>1</v>
      </c>
      <c r="AL2475" s="8">
        <f t="shared" si="421"/>
        <v>0</v>
      </c>
      <c r="AM2475" s="8">
        <f t="shared" si="422"/>
        <v>0</v>
      </c>
      <c r="AN2475" s="8">
        <f t="shared" si="423"/>
        <v>0</v>
      </c>
      <c r="AO2475" s="8">
        <f>Table1[[#This Row],[L1 Worked Time]]+Table1[[#This Row],[Idle Time]]+Table1[[#This Row],[L1 Pend Time]]</f>
        <v>0</v>
      </c>
      <c r="AP2475" s="1" t="str">
        <f t="shared" si="424"/>
        <v>Wed</v>
      </c>
      <c r="AQ2475" s="6">
        <f>INT(Table1[[#This Row],[Create Date]])</f>
        <v>45091</v>
      </c>
      <c r="AR2475" s="2">
        <f t="shared" si="425"/>
        <v>45091</v>
      </c>
      <c r="AS2475" s="1" t="str">
        <f t="shared" si="426"/>
        <v>14:50:09</v>
      </c>
      <c r="AT2475" s="1" t="str">
        <f t="shared" si="427"/>
        <v>Week-3</v>
      </c>
      <c r="AU2475" s="3">
        <f t="shared" si="428"/>
        <v>0.58333333333333326</v>
      </c>
      <c r="AW2475">
        <v>0</v>
      </c>
      <c r="AX2475">
        <v>0</v>
      </c>
      <c r="AY2475">
        <v>0</v>
      </c>
    </row>
    <row r="2476" spans="1:51" x14ac:dyDescent="0.25">
      <c r="A2476">
        <v>10647</v>
      </c>
      <c r="B2476" t="s">
        <v>59</v>
      </c>
      <c r="C2476" t="s">
        <v>399</v>
      </c>
      <c r="D2476" t="s">
        <v>43</v>
      </c>
      <c r="E2476" t="s">
        <v>2402</v>
      </c>
      <c r="F2476" t="s">
        <v>2415</v>
      </c>
      <c r="G2476" t="s">
        <v>120</v>
      </c>
      <c r="H2476" t="s">
        <v>72</v>
      </c>
      <c r="I2476" t="s">
        <v>72</v>
      </c>
      <c r="J2476" t="s">
        <v>48</v>
      </c>
      <c r="L2476" t="s">
        <v>50</v>
      </c>
      <c r="M2476" t="s">
        <v>65</v>
      </c>
      <c r="O2476" t="s">
        <v>48</v>
      </c>
      <c r="P2476" t="s">
        <v>66</v>
      </c>
      <c r="V2476" t="s">
        <v>48</v>
      </c>
      <c r="W2476" t="s">
        <v>54</v>
      </c>
      <c r="X2476" t="s">
        <v>54</v>
      </c>
      <c r="Y2476" t="s">
        <v>54</v>
      </c>
      <c r="Z2476" t="s">
        <v>54</v>
      </c>
      <c r="AA2476" t="s">
        <v>54</v>
      </c>
      <c r="AB2476" t="s">
        <v>54</v>
      </c>
      <c r="AC2476" t="s">
        <v>54</v>
      </c>
      <c r="AH2476">
        <f t="shared" si="418"/>
        <v>0</v>
      </c>
      <c r="AI2476">
        <f t="shared" si="419"/>
        <v>1</v>
      </c>
      <c r="AJ2476" t="str">
        <f t="shared" si="420"/>
        <v/>
      </c>
      <c r="AK2476">
        <v>1</v>
      </c>
      <c r="AL2476" s="8">
        <f t="shared" si="421"/>
        <v>0</v>
      </c>
      <c r="AM2476" s="8">
        <f t="shared" si="422"/>
        <v>0</v>
      </c>
      <c r="AN2476" s="8">
        <f t="shared" si="423"/>
        <v>0</v>
      </c>
      <c r="AO2476" s="8">
        <f>Table1[[#This Row],[L1 Worked Time]]+Table1[[#This Row],[Idle Time]]+Table1[[#This Row],[L1 Pend Time]]</f>
        <v>0</v>
      </c>
      <c r="AP2476" s="1" t="str">
        <f t="shared" si="424"/>
        <v>Wed</v>
      </c>
      <c r="AQ2476" s="6">
        <f>INT(Table1[[#This Row],[Create Date]])</f>
        <v>45091</v>
      </c>
      <c r="AR2476" s="2">
        <f t="shared" si="425"/>
        <v>45091</v>
      </c>
      <c r="AS2476" s="1" t="str">
        <f t="shared" si="426"/>
        <v>14:50:09</v>
      </c>
      <c r="AT2476" s="1" t="str">
        <f t="shared" si="427"/>
        <v>Week-3</v>
      </c>
      <c r="AU2476" s="3">
        <f t="shared" si="428"/>
        <v>0.58333333333333326</v>
      </c>
      <c r="AW2476">
        <v>0</v>
      </c>
      <c r="AX2476">
        <v>0</v>
      </c>
      <c r="AY2476">
        <v>0</v>
      </c>
    </row>
    <row r="2477" spans="1:51" x14ac:dyDescent="0.25">
      <c r="A2477">
        <v>10646</v>
      </c>
      <c r="B2477" t="s">
        <v>59</v>
      </c>
      <c r="C2477" t="s">
        <v>399</v>
      </c>
      <c r="D2477" t="s">
        <v>43</v>
      </c>
      <c r="E2477" t="s">
        <v>2402</v>
      </c>
      <c r="F2477" t="s">
        <v>2415</v>
      </c>
      <c r="G2477" t="s">
        <v>120</v>
      </c>
      <c r="H2477" t="s">
        <v>72</v>
      </c>
      <c r="I2477" t="s">
        <v>72</v>
      </c>
      <c r="J2477" t="s">
        <v>48</v>
      </c>
      <c r="L2477" t="s">
        <v>50</v>
      </c>
      <c r="M2477" t="s">
        <v>65</v>
      </c>
      <c r="O2477" t="s">
        <v>48</v>
      </c>
      <c r="P2477" t="s">
        <v>66</v>
      </c>
      <c r="V2477" t="s">
        <v>48</v>
      </c>
      <c r="W2477" t="s">
        <v>54</v>
      </c>
      <c r="X2477" t="s">
        <v>54</v>
      </c>
      <c r="Y2477" t="s">
        <v>54</v>
      </c>
      <c r="Z2477" t="s">
        <v>54</v>
      </c>
      <c r="AA2477" t="s">
        <v>54</v>
      </c>
      <c r="AB2477" t="s">
        <v>54</v>
      </c>
      <c r="AC2477" t="s">
        <v>54</v>
      </c>
      <c r="AH2477">
        <f t="shared" si="418"/>
        <v>0</v>
      </c>
      <c r="AI2477">
        <f t="shared" si="419"/>
        <v>1</v>
      </c>
      <c r="AJ2477" t="str">
        <f t="shared" si="420"/>
        <v/>
      </c>
      <c r="AK2477">
        <v>1</v>
      </c>
      <c r="AL2477" s="8">
        <f t="shared" si="421"/>
        <v>0</v>
      </c>
      <c r="AM2477" s="8">
        <f t="shared" si="422"/>
        <v>0</v>
      </c>
      <c r="AN2477" s="8">
        <f t="shared" si="423"/>
        <v>0</v>
      </c>
      <c r="AO2477" s="8">
        <f>Table1[[#This Row],[L1 Worked Time]]+Table1[[#This Row],[Idle Time]]+Table1[[#This Row],[L1 Pend Time]]</f>
        <v>0</v>
      </c>
      <c r="AP2477" s="1" t="str">
        <f t="shared" si="424"/>
        <v>Wed</v>
      </c>
      <c r="AQ2477" s="6">
        <f>INT(Table1[[#This Row],[Create Date]])</f>
        <v>45091</v>
      </c>
      <c r="AR2477" s="2">
        <f t="shared" si="425"/>
        <v>45091</v>
      </c>
      <c r="AS2477" s="1" t="str">
        <f t="shared" si="426"/>
        <v>14:50:09</v>
      </c>
      <c r="AT2477" s="1" t="str">
        <f t="shared" si="427"/>
        <v>Week-3</v>
      </c>
      <c r="AU2477" s="3">
        <f t="shared" si="428"/>
        <v>0.58333333333333326</v>
      </c>
      <c r="AW2477">
        <v>0</v>
      </c>
      <c r="AX2477">
        <v>0</v>
      </c>
      <c r="AY2477">
        <v>0</v>
      </c>
    </row>
    <row r="2478" spans="1:51" x14ac:dyDescent="0.25">
      <c r="A2478">
        <v>10645</v>
      </c>
      <c r="B2478" t="s">
        <v>59</v>
      </c>
      <c r="C2478" t="s">
        <v>399</v>
      </c>
      <c r="D2478" t="s">
        <v>43</v>
      </c>
      <c r="E2478" t="s">
        <v>2402</v>
      </c>
      <c r="F2478" t="s">
        <v>2415</v>
      </c>
      <c r="G2478" t="s">
        <v>120</v>
      </c>
      <c r="H2478" t="s">
        <v>72</v>
      </c>
      <c r="I2478" t="s">
        <v>72</v>
      </c>
      <c r="J2478" t="s">
        <v>48</v>
      </c>
      <c r="L2478" t="s">
        <v>50</v>
      </c>
      <c r="M2478" t="s">
        <v>65</v>
      </c>
      <c r="O2478" t="s">
        <v>48</v>
      </c>
      <c r="P2478" t="s">
        <v>66</v>
      </c>
      <c r="V2478" t="s">
        <v>48</v>
      </c>
      <c r="W2478" t="s">
        <v>54</v>
      </c>
      <c r="X2478" t="s">
        <v>54</v>
      </c>
      <c r="Y2478" t="s">
        <v>54</v>
      </c>
      <c r="Z2478" t="s">
        <v>54</v>
      </c>
      <c r="AA2478" t="s">
        <v>54</v>
      </c>
      <c r="AB2478" t="s">
        <v>54</v>
      </c>
      <c r="AC2478" t="s">
        <v>54</v>
      </c>
      <c r="AH2478">
        <f t="shared" si="418"/>
        <v>0</v>
      </c>
      <c r="AI2478">
        <f t="shared" si="419"/>
        <v>1</v>
      </c>
      <c r="AJ2478" t="str">
        <f t="shared" si="420"/>
        <v/>
      </c>
      <c r="AK2478">
        <v>1</v>
      </c>
      <c r="AL2478" s="8">
        <f t="shared" si="421"/>
        <v>0</v>
      </c>
      <c r="AM2478" s="8">
        <f t="shared" si="422"/>
        <v>0</v>
      </c>
      <c r="AN2478" s="8">
        <f t="shared" si="423"/>
        <v>0</v>
      </c>
      <c r="AO2478" s="8">
        <f>Table1[[#This Row],[L1 Worked Time]]+Table1[[#This Row],[Idle Time]]+Table1[[#This Row],[L1 Pend Time]]</f>
        <v>0</v>
      </c>
      <c r="AP2478" s="1" t="str">
        <f t="shared" si="424"/>
        <v>Wed</v>
      </c>
      <c r="AQ2478" s="6">
        <f>INT(Table1[[#This Row],[Create Date]])</f>
        <v>45091</v>
      </c>
      <c r="AR2478" s="2">
        <f t="shared" si="425"/>
        <v>45091</v>
      </c>
      <c r="AS2478" s="1" t="str">
        <f t="shared" si="426"/>
        <v>14:50:09</v>
      </c>
      <c r="AT2478" s="1" t="str">
        <f t="shared" si="427"/>
        <v>Week-3</v>
      </c>
      <c r="AU2478" s="3">
        <f t="shared" si="428"/>
        <v>0.58333333333333326</v>
      </c>
      <c r="AW2478">
        <v>0</v>
      </c>
      <c r="AX2478">
        <v>0</v>
      </c>
      <c r="AY2478">
        <v>0</v>
      </c>
    </row>
    <row r="2479" spans="1:51" x14ac:dyDescent="0.25">
      <c r="A2479">
        <v>10644</v>
      </c>
      <c r="B2479" t="s">
        <v>59</v>
      </c>
      <c r="C2479" t="s">
        <v>399</v>
      </c>
      <c r="D2479" t="s">
        <v>43</v>
      </c>
      <c r="E2479" t="s">
        <v>2402</v>
      </c>
      <c r="F2479" t="s">
        <v>2415</v>
      </c>
      <c r="G2479" t="s">
        <v>120</v>
      </c>
      <c r="H2479" t="s">
        <v>72</v>
      </c>
      <c r="I2479" t="s">
        <v>72</v>
      </c>
      <c r="J2479" t="s">
        <v>48</v>
      </c>
      <c r="L2479" t="s">
        <v>50</v>
      </c>
      <c r="M2479" t="s">
        <v>65</v>
      </c>
      <c r="O2479" t="s">
        <v>48</v>
      </c>
      <c r="P2479" t="s">
        <v>66</v>
      </c>
      <c r="V2479" t="s">
        <v>48</v>
      </c>
      <c r="W2479" t="s">
        <v>54</v>
      </c>
      <c r="X2479" t="s">
        <v>54</v>
      </c>
      <c r="Y2479" t="s">
        <v>54</v>
      </c>
      <c r="Z2479" t="s">
        <v>54</v>
      </c>
      <c r="AA2479" t="s">
        <v>54</v>
      </c>
      <c r="AB2479" t="s">
        <v>54</v>
      </c>
      <c r="AC2479" t="s">
        <v>54</v>
      </c>
      <c r="AH2479">
        <f t="shared" si="418"/>
        <v>0</v>
      </c>
      <c r="AI2479">
        <f t="shared" si="419"/>
        <v>1</v>
      </c>
      <c r="AJ2479" t="str">
        <f t="shared" si="420"/>
        <v/>
      </c>
      <c r="AK2479">
        <v>1</v>
      </c>
      <c r="AL2479" s="8">
        <f t="shared" si="421"/>
        <v>0</v>
      </c>
      <c r="AM2479" s="8">
        <f t="shared" si="422"/>
        <v>0</v>
      </c>
      <c r="AN2479" s="8">
        <f t="shared" si="423"/>
        <v>0</v>
      </c>
      <c r="AO2479" s="8">
        <f>Table1[[#This Row],[L1 Worked Time]]+Table1[[#This Row],[Idle Time]]+Table1[[#This Row],[L1 Pend Time]]</f>
        <v>0</v>
      </c>
      <c r="AP2479" s="1" t="str">
        <f t="shared" si="424"/>
        <v>Wed</v>
      </c>
      <c r="AQ2479" s="6">
        <f>INT(Table1[[#This Row],[Create Date]])</f>
        <v>45091</v>
      </c>
      <c r="AR2479" s="2">
        <f t="shared" si="425"/>
        <v>45091</v>
      </c>
      <c r="AS2479" s="1" t="str">
        <f t="shared" si="426"/>
        <v>14:50:09</v>
      </c>
      <c r="AT2479" s="1" t="str">
        <f t="shared" si="427"/>
        <v>Week-3</v>
      </c>
      <c r="AU2479" s="3">
        <f t="shared" si="428"/>
        <v>0.58333333333333326</v>
      </c>
      <c r="AW2479">
        <v>0</v>
      </c>
      <c r="AX2479">
        <v>0</v>
      </c>
      <c r="AY2479">
        <v>0</v>
      </c>
    </row>
    <row r="2480" spans="1:51" x14ac:dyDescent="0.25">
      <c r="A2480">
        <v>10643</v>
      </c>
      <c r="B2480" t="s">
        <v>59</v>
      </c>
      <c r="C2480" t="s">
        <v>399</v>
      </c>
      <c r="D2480" t="s">
        <v>43</v>
      </c>
      <c r="E2480" t="s">
        <v>2402</v>
      </c>
      <c r="F2480" t="s">
        <v>2415</v>
      </c>
      <c r="G2480" t="s">
        <v>120</v>
      </c>
      <c r="H2480" t="s">
        <v>72</v>
      </c>
      <c r="I2480" t="s">
        <v>72</v>
      </c>
      <c r="J2480" t="s">
        <v>48</v>
      </c>
      <c r="L2480" t="s">
        <v>50</v>
      </c>
      <c r="M2480" t="s">
        <v>65</v>
      </c>
      <c r="O2480" t="s">
        <v>48</v>
      </c>
      <c r="P2480" t="s">
        <v>66</v>
      </c>
      <c r="V2480" t="s">
        <v>48</v>
      </c>
      <c r="W2480" t="s">
        <v>54</v>
      </c>
      <c r="X2480" t="s">
        <v>54</v>
      </c>
      <c r="Y2480" t="s">
        <v>54</v>
      </c>
      <c r="Z2480" t="s">
        <v>54</v>
      </c>
      <c r="AA2480" t="s">
        <v>54</v>
      </c>
      <c r="AB2480" t="s">
        <v>54</v>
      </c>
      <c r="AC2480" t="s">
        <v>54</v>
      </c>
      <c r="AH2480">
        <f t="shared" si="418"/>
        <v>0</v>
      </c>
      <c r="AI2480">
        <f t="shared" si="419"/>
        <v>1</v>
      </c>
      <c r="AJ2480" t="str">
        <f t="shared" si="420"/>
        <v/>
      </c>
      <c r="AK2480">
        <v>1</v>
      </c>
      <c r="AL2480" s="8">
        <f t="shared" si="421"/>
        <v>0</v>
      </c>
      <c r="AM2480" s="8">
        <f t="shared" si="422"/>
        <v>0</v>
      </c>
      <c r="AN2480" s="8">
        <f t="shared" si="423"/>
        <v>0</v>
      </c>
      <c r="AO2480" s="8">
        <f>Table1[[#This Row],[L1 Worked Time]]+Table1[[#This Row],[Idle Time]]+Table1[[#This Row],[L1 Pend Time]]</f>
        <v>0</v>
      </c>
      <c r="AP2480" s="1" t="str">
        <f t="shared" si="424"/>
        <v>Wed</v>
      </c>
      <c r="AQ2480" s="6">
        <f>INT(Table1[[#This Row],[Create Date]])</f>
        <v>45091</v>
      </c>
      <c r="AR2480" s="2">
        <f t="shared" si="425"/>
        <v>45091</v>
      </c>
      <c r="AS2480" s="1" t="str">
        <f t="shared" si="426"/>
        <v>14:50:09</v>
      </c>
      <c r="AT2480" s="1" t="str">
        <f t="shared" si="427"/>
        <v>Week-3</v>
      </c>
      <c r="AU2480" s="3">
        <f t="shared" si="428"/>
        <v>0.58333333333333326</v>
      </c>
      <c r="AW2480">
        <v>0</v>
      </c>
      <c r="AX2480">
        <v>0</v>
      </c>
      <c r="AY2480">
        <v>0</v>
      </c>
    </row>
    <row r="2481" spans="1:51" x14ac:dyDescent="0.25">
      <c r="A2481">
        <v>10642</v>
      </c>
      <c r="B2481" t="s">
        <v>59</v>
      </c>
      <c r="C2481" t="s">
        <v>399</v>
      </c>
      <c r="D2481" t="s">
        <v>43</v>
      </c>
      <c r="E2481" t="s">
        <v>2402</v>
      </c>
      <c r="F2481" t="s">
        <v>2415</v>
      </c>
      <c r="G2481" t="s">
        <v>120</v>
      </c>
      <c r="H2481" t="s">
        <v>72</v>
      </c>
      <c r="I2481" t="s">
        <v>72</v>
      </c>
      <c r="J2481" t="s">
        <v>48</v>
      </c>
      <c r="L2481" t="s">
        <v>50</v>
      </c>
      <c r="M2481" t="s">
        <v>65</v>
      </c>
      <c r="O2481" t="s">
        <v>48</v>
      </c>
      <c r="P2481" t="s">
        <v>66</v>
      </c>
      <c r="V2481" t="s">
        <v>48</v>
      </c>
      <c r="W2481" t="s">
        <v>54</v>
      </c>
      <c r="X2481" t="s">
        <v>54</v>
      </c>
      <c r="Y2481" t="s">
        <v>54</v>
      </c>
      <c r="Z2481" t="s">
        <v>54</v>
      </c>
      <c r="AA2481" t="s">
        <v>54</v>
      </c>
      <c r="AB2481" t="s">
        <v>54</v>
      </c>
      <c r="AC2481" t="s">
        <v>54</v>
      </c>
      <c r="AH2481">
        <f t="shared" si="418"/>
        <v>0</v>
      </c>
      <c r="AI2481">
        <f t="shared" si="419"/>
        <v>1</v>
      </c>
      <c r="AJ2481" t="str">
        <f t="shared" si="420"/>
        <v/>
      </c>
      <c r="AK2481">
        <v>1</v>
      </c>
      <c r="AL2481" s="8">
        <f t="shared" si="421"/>
        <v>0</v>
      </c>
      <c r="AM2481" s="8">
        <f t="shared" si="422"/>
        <v>0</v>
      </c>
      <c r="AN2481" s="8">
        <f t="shared" si="423"/>
        <v>0</v>
      </c>
      <c r="AO2481" s="8">
        <f>Table1[[#This Row],[L1 Worked Time]]+Table1[[#This Row],[Idle Time]]+Table1[[#This Row],[L1 Pend Time]]</f>
        <v>0</v>
      </c>
      <c r="AP2481" s="1" t="str">
        <f t="shared" si="424"/>
        <v>Wed</v>
      </c>
      <c r="AQ2481" s="6">
        <f>INT(Table1[[#This Row],[Create Date]])</f>
        <v>45091</v>
      </c>
      <c r="AR2481" s="2">
        <f t="shared" si="425"/>
        <v>45091</v>
      </c>
      <c r="AS2481" s="1" t="str">
        <f t="shared" si="426"/>
        <v>14:50:09</v>
      </c>
      <c r="AT2481" s="1" t="str">
        <f t="shared" si="427"/>
        <v>Week-3</v>
      </c>
      <c r="AU2481" s="3">
        <f t="shared" si="428"/>
        <v>0.58333333333333326</v>
      </c>
      <c r="AW2481">
        <v>0</v>
      </c>
      <c r="AX2481">
        <v>0</v>
      </c>
      <c r="AY2481">
        <v>0</v>
      </c>
    </row>
    <row r="2482" spans="1:51" x14ac:dyDescent="0.25">
      <c r="A2482">
        <v>10641</v>
      </c>
      <c r="B2482" t="s">
        <v>59</v>
      </c>
      <c r="C2482" t="s">
        <v>399</v>
      </c>
      <c r="D2482" t="s">
        <v>43</v>
      </c>
      <c r="E2482" t="s">
        <v>2402</v>
      </c>
      <c r="F2482" t="s">
        <v>2415</v>
      </c>
      <c r="G2482" t="s">
        <v>120</v>
      </c>
      <c r="H2482" t="s">
        <v>72</v>
      </c>
      <c r="I2482" t="s">
        <v>72</v>
      </c>
      <c r="J2482" t="s">
        <v>48</v>
      </c>
      <c r="L2482" t="s">
        <v>50</v>
      </c>
      <c r="M2482" t="s">
        <v>65</v>
      </c>
      <c r="O2482" t="s">
        <v>48</v>
      </c>
      <c r="P2482" t="s">
        <v>66</v>
      </c>
      <c r="V2482" t="s">
        <v>48</v>
      </c>
      <c r="W2482" t="s">
        <v>54</v>
      </c>
      <c r="X2482" t="s">
        <v>54</v>
      </c>
      <c r="Y2482" t="s">
        <v>54</v>
      </c>
      <c r="Z2482" t="s">
        <v>54</v>
      </c>
      <c r="AA2482" t="s">
        <v>54</v>
      </c>
      <c r="AB2482" t="s">
        <v>54</v>
      </c>
      <c r="AC2482" t="s">
        <v>54</v>
      </c>
      <c r="AH2482">
        <f t="shared" si="418"/>
        <v>0</v>
      </c>
      <c r="AI2482">
        <f t="shared" si="419"/>
        <v>1</v>
      </c>
      <c r="AJ2482" t="str">
        <f t="shared" si="420"/>
        <v/>
      </c>
      <c r="AK2482">
        <v>1</v>
      </c>
      <c r="AL2482" s="8">
        <f t="shared" si="421"/>
        <v>0</v>
      </c>
      <c r="AM2482" s="8">
        <f t="shared" si="422"/>
        <v>0</v>
      </c>
      <c r="AN2482" s="8">
        <f t="shared" si="423"/>
        <v>0</v>
      </c>
      <c r="AO2482" s="8">
        <f>Table1[[#This Row],[L1 Worked Time]]+Table1[[#This Row],[Idle Time]]+Table1[[#This Row],[L1 Pend Time]]</f>
        <v>0</v>
      </c>
      <c r="AP2482" s="1" t="str">
        <f t="shared" si="424"/>
        <v>Wed</v>
      </c>
      <c r="AQ2482" s="6">
        <f>INT(Table1[[#This Row],[Create Date]])</f>
        <v>45091</v>
      </c>
      <c r="AR2482" s="2">
        <f t="shared" si="425"/>
        <v>45091</v>
      </c>
      <c r="AS2482" s="1" t="str">
        <f t="shared" si="426"/>
        <v>14:50:09</v>
      </c>
      <c r="AT2482" s="1" t="str">
        <f t="shared" si="427"/>
        <v>Week-3</v>
      </c>
      <c r="AU2482" s="3">
        <f t="shared" si="428"/>
        <v>0.58333333333333326</v>
      </c>
      <c r="AW2482">
        <v>0</v>
      </c>
      <c r="AX2482">
        <v>0</v>
      </c>
      <c r="AY2482">
        <v>0</v>
      </c>
    </row>
    <row r="2483" spans="1:51" x14ac:dyDescent="0.25">
      <c r="A2483">
        <v>10640</v>
      </c>
      <c r="B2483" t="s">
        <v>59</v>
      </c>
      <c r="C2483" t="s">
        <v>399</v>
      </c>
      <c r="D2483" t="s">
        <v>43</v>
      </c>
      <c r="E2483" t="s">
        <v>2402</v>
      </c>
      <c r="F2483" t="s">
        <v>2416</v>
      </c>
      <c r="G2483" t="s">
        <v>120</v>
      </c>
      <c r="H2483" t="s">
        <v>72</v>
      </c>
      <c r="I2483" t="s">
        <v>72</v>
      </c>
      <c r="J2483" t="s">
        <v>48</v>
      </c>
      <c r="L2483" t="s">
        <v>50</v>
      </c>
      <c r="M2483" t="s">
        <v>65</v>
      </c>
      <c r="O2483" t="s">
        <v>48</v>
      </c>
      <c r="P2483" t="s">
        <v>66</v>
      </c>
      <c r="V2483" t="s">
        <v>48</v>
      </c>
      <c r="W2483" t="s">
        <v>54</v>
      </c>
      <c r="X2483" t="s">
        <v>54</v>
      </c>
      <c r="Y2483" t="s">
        <v>54</v>
      </c>
      <c r="Z2483" t="s">
        <v>54</v>
      </c>
      <c r="AA2483" t="s">
        <v>54</v>
      </c>
      <c r="AB2483" t="s">
        <v>54</v>
      </c>
      <c r="AC2483" t="s">
        <v>54</v>
      </c>
      <c r="AH2483">
        <f t="shared" si="418"/>
        <v>0</v>
      </c>
      <c r="AI2483">
        <f t="shared" si="419"/>
        <v>1</v>
      </c>
      <c r="AJ2483" t="str">
        <f t="shared" si="420"/>
        <v/>
      </c>
      <c r="AK2483">
        <v>1</v>
      </c>
      <c r="AL2483" s="8">
        <f t="shared" si="421"/>
        <v>0</v>
      </c>
      <c r="AM2483" s="8">
        <f t="shared" si="422"/>
        <v>0</v>
      </c>
      <c r="AN2483" s="8">
        <f t="shared" si="423"/>
        <v>0</v>
      </c>
      <c r="AO2483" s="8">
        <f>Table1[[#This Row],[L1 Worked Time]]+Table1[[#This Row],[Idle Time]]+Table1[[#This Row],[L1 Pend Time]]</f>
        <v>0</v>
      </c>
      <c r="AP2483" s="1" t="str">
        <f t="shared" si="424"/>
        <v>Wed</v>
      </c>
      <c r="AQ2483" s="6">
        <f>INT(Table1[[#This Row],[Create Date]])</f>
        <v>45091</v>
      </c>
      <c r="AR2483" s="2">
        <f t="shared" si="425"/>
        <v>45091</v>
      </c>
      <c r="AS2483" s="1" t="str">
        <f t="shared" si="426"/>
        <v>14:40:19</v>
      </c>
      <c r="AT2483" s="1" t="str">
        <f t="shared" si="427"/>
        <v>Week-3</v>
      </c>
      <c r="AU2483" s="3">
        <f t="shared" si="428"/>
        <v>0.58333333333333326</v>
      </c>
      <c r="AW2483">
        <v>0</v>
      </c>
      <c r="AX2483">
        <v>0</v>
      </c>
      <c r="AY2483">
        <v>0</v>
      </c>
    </row>
    <row r="2484" spans="1:51" x14ac:dyDescent="0.25">
      <c r="A2484">
        <v>10639</v>
      </c>
      <c r="B2484" t="s">
        <v>59</v>
      </c>
      <c r="C2484" t="s">
        <v>399</v>
      </c>
      <c r="D2484" t="s">
        <v>43</v>
      </c>
      <c r="E2484" t="s">
        <v>2402</v>
      </c>
      <c r="F2484" t="s">
        <v>2417</v>
      </c>
      <c r="G2484" t="s">
        <v>120</v>
      </c>
      <c r="H2484" t="s">
        <v>72</v>
      </c>
      <c r="I2484" t="s">
        <v>72</v>
      </c>
      <c r="J2484" t="s">
        <v>48</v>
      </c>
      <c r="L2484" t="s">
        <v>50</v>
      </c>
      <c r="M2484" t="s">
        <v>65</v>
      </c>
      <c r="O2484" t="s">
        <v>48</v>
      </c>
      <c r="P2484" t="s">
        <v>66</v>
      </c>
      <c r="V2484" t="s">
        <v>48</v>
      </c>
      <c r="W2484" t="s">
        <v>54</v>
      </c>
      <c r="X2484" t="s">
        <v>54</v>
      </c>
      <c r="Y2484" t="s">
        <v>54</v>
      </c>
      <c r="Z2484" t="s">
        <v>54</v>
      </c>
      <c r="AA2484" t="s">
        <v>54</v>
      </c>
      <c r="AB2484" t="s">
        <v>54</v>
      </c>
      <c r="AC2484" t="s">
        <v>54</v>
      </c>
      <c r="AH2484">
        <f t="shared" si="418"/>
        <v>0</v>
      </c>
      <c r="AI2484">
        <f t="shared" si="419"/>
        <v>1</v>
      </c>
      <c r="AJ2484" t="str">
        <f t="shared" si="420"/>
        <v/>
      </c>
      <c r="AK2484">
        <v>1</v>
      </c>
      <c r="AL2484" s="8">
        <f t="shared" si="421"/>
        <v>0</v>
      </c>
      <c r="AM2484" s="8">
        <f t="shared" si="422"/>
        <v>0</v>
      </c>
      <c r="AN2484" s="8">
        <f t="shared" si="423"/>
        <v>0</v>
      </c>
      <c r="AO2484" s="8">
        <f>Table1[[#This Row],[L1 Worked Time]]+Table1[[#This Row],[Idle Time]]+Table1[[#This Row],[L1 Pend Time]]</f>
        <v>0</v>
      </c>
      <c r="AP2484" s="1" t="str">
        <f t="shared" si="424"/>
        <v>Wed</v>
      </c>
      <c r="AQ2484" s="6">
        <f>INT(Table1[[#This Row],[Create Date]])</f>
        <v>45091</v>
      </c>
      <c r="AR2484" s="2">
        <f t="shared" si="425"/>
        <v>45091</v>
      </c>
      <c r="AS2484" s="1" t="str">
        <f t="shared" si="426"/>
        <v>14:40:18</v>
      </c>
      <c r="AT2484" s="1" t="str">
        <f t="shared" si="427"/>
        <v>Week-3</v>
      </c>
      <c r="AU2484" s="3">
        <f t="shared" si="428"/>
        <v>0.58333333333333326</v>
      </c>
      <c r="AW2484">
        <v>0</v>
      </c>
      <c r="AX2484">
        <v>0</v>
      </c>
      <c r="AY2484">
        <v>0</v>
      </c>
    </row>
    <row r="2485" spans="1:51" x14ac:dyDescent="0.25">
      <c r="A2485">
        <v>10638</v>
      </c>
      <c r="B2485" t="s">
        <v>59</v>
      </c>
      <c r="C2485" t="s">
        <v>399</v>
      </c>
      <c r="D2485" t="s">
        <v>43</v>
      </c>
      <c r="E2485" t="s">
        <v>2402</v>
      </c>
      <c r="F2485" t="s">
        <v>2418</v>
      </c>
      <c r="G2485" t="s">
        <v>120</v>
      </c>
      <c r="H2485" t="s">
        <v>72</v>
      </c>
      <c r="I2485" t="s">
        <v>72</v>
      </c>
      <c r="J2485" t="s">
        <v>48</v>
      </c>
      <c r="L2485" t="s">
        <v>50</v>
      </c>
      <c r="M2485" t="s">
        <v>65</v>
      </c>
      <c r="O2485" t="s">
        <v>48</v>
      </c>
      <c r="P2485" t="s">
        <v>66</v>
      </c>
      <c r="V2485" t="s">
        <v>48</v>
      </c>
      <c r="W2485" t="s">
        <v>54</v>
      </c>
      <c r="X2485" t="s">
        <v>54</v>
      </c>
      <c r="Y2485" t="s">
        <v>54</v>
      </c>
      <c r="Z2485" t="s">
        <v>54</v>
      </c>
      <c r="AA2485" t="s">
        <v>54</v>
      </c>
      <c r="AB2485" t="s">
        <v>54</v>
      </c>
      <c r="AC2485" t="s">
        <v>54</v>
      </c>
      <c r="AH2485">
        <f t="shared" si="418"/>
        <v>0</v>
      </c>
      <c r="AI2485">
        <f t="shared" si="419"/>
        <v>1</v>
      </c>
      <c r="AJ2485" t="str">
        <f t="shared" si="420"/>
        <v/>
      </c>
      <c r="AK2485">
        <v>1</v>
      </c>
      <c r="AL2485" s="8">
        <f t="shared" si="421"/>
        <v>0</v>
      </c>
      <c r="AM2485" s="8">
        <f t="shared" si="422"/>
        <v>0</v>
      </c>
      <c r="AN2485" s="8">
        <f t="shared" si="423"/>
        <v>0</v>
      </c>
      <c r="AO2485" s="8">
        <f>Table1[[#This Row],[L1 Worked Time]]+Table1[[#This Row],[Idle Time]]+Table1[[#This Row],[L1 Pend Time]]</f>
        <v>0</v>
      </c>
      <c r="AP2485" s="1" t="str">
        <f t="shared" si="424"/>
        <v>Wed</v>
      </c>
      <c r="AQ2485" s="6">
        <f>INT(Table1[[#This Row],[Create Date]])</f>
        <v>45091</v>
      </c>
      <c r="AR2485" s="2">
        <f t="shared" si="425"/>
        <v>45091</v>
      </c>
      <c r="AS2485" s="1" t="str">
        <f t="shared" si="426"/>
        <v>14:40:10</v>
      </c>
      <c r="AT2485" s="1" t="str">
        <f t="shared" si="427"/>
        <v>Week-3</v>
      </c>
      <c r="AU2485" s="3">
        <f t="shared" si="428"/>
        <v>0.58333333333333326</v>
      </c>
      <c r="AW2485">
        <v>0</v>
      </c>
      <c r="AX2485">
        <v>0</v>
      </c>
      <c r="AY2485">
        <v>0</v>
      </c>
    </row>
    <row r="2486" spans="1:51" x14ac:dyDescent="0.25">
      <c r="A2486">
        <v>10637</v>
      </c>
      <c r="B2486" t="s">
        <v>59</v>
      </c>
      <c r="C2486" t="s">
        <v>399</v>
      </c>
      <c r="D2486" t="s">
        <v>43</v>
      </c>
      <c r="E2486" t="s">
        <v>2402</v>
      </c>
      <c r="F2486" t="s">
        <v>2419</v>
      </c>
      <c r="G2486" t="s">
        <v>120</v>
      </c>
      <c r="H2486" t="s">
        <v>72</v>
      </c>
      <c r="I2486" t="s">
        <v>72</v>
      </c>
      <c r="J2486" t="s">
        <v>48</v>
      </c>
      <c r="L2486" t="s">
        <v>50</v>
      </c>
      <c r="M2486" t="s">
        <v>65</v>
      </c>
      <c r="O2486" t="s">
        <v>48</v>
      </c>
      <c r="P2486" t="s">
        <v>66</v>
      </c>
      <c r="V2486" t="s">
        <v>48</v>
      </c>
      <c r="W2486" t="s">
        <v>54</v>
      </c>
      <c r="X2486" t="s">
        <v>54</v>
      </c>
      <c r="Y2486" t="s">
        <v>54</v>
      </c>
      <c r="Z2486" t="s">
        <v>54</v>
      </c>
      <c r="AA2486" t="s">
        <v>54</v>
      </c>
      <c r="AB2486" t="s">
        <v>54</v>
      </c>
      <c r="AC2486" t="s">
        <v>54</v>
      </c>
      <c r="AH2486">
        <f t="shared" si="418"/>
        <v>0</v>
      </c>
      <c r="AI2486">
        <f t="shared" si="419"/>
        <v>1</v>
      </c>
      <c r="AJ2486" t="str">
        <f t="shared" si="420"/>
        <v/>
      </c>
      <c r="AK2486">
        <v>1</v>
      </c>
      <c r="AL2486" s="8">
        <f t="shared" si="421"/>
        <v>0</v>
      </c>
      <c r="AM2486" s="8">
        <f t="shared" si="422"/>
        <v>0</v>
      </c>
      <c r="AN2486" s="8">
        <f t="shared" si="423"/>
        <v>0</v>
      </c>
      <c r="AO2486" s="8">
        <f>Table1[[#This Row],[L1 Worked Time]]+Table1[[#This Row],[Idle Time]]+Table1[[#This Row],[L1 Pend Time]]</f>
        <v>0</v>
      </c>
      <c r="AP2486" s="1" t="str">
        <f t="shared" si="424"/>
        <v>Wed</v>
      </c>
      <c r="AQ2486" s="6">
        <f>INT(Table1[[#This Row],[Create Date]])</f>
        <v>45091</v>
      </c>
      <c r="AR2486" s="2">
        <f t="shared" si="425"/>
        <v>45091</v>
      </c>
      <c r="AS2486" s="1" t="str">
        <f t="shared" si="426"/>
        <v>14:40:09</v>
      </c>
      <c r="AT2486" s="1" t="str">
        <f t="shared" si="427"/>
        <v>Week-3</v>
      </c>
      <c r="AU2486" s="3">
        <f t="shared" si="428"/>
        <v>0.58333333333333326</v>
      </c>
      <c r="AW2486">
        <v>0</v>
      </c>
      <c r="AX2486">
        <v>0</v>
      </c>
      <c r="AY2486">
        <v>0</v>
      </c>
    </row>
    <row r="2487" spans="1:51" x14ac:dyDescent="0.25">
      <c r="A2487">
        <v>10636</v>
      </c>
      <c r="B2487" t="s">
        <v>59</v>
      </c>
      <c r="C2487" t="s">
        <v>399</v>
      </c>
      <c r="D2487" t="s">
        <v>43</v>
      </c>
      <c r="E2487" t="s">
        <v>2402</v>
      </c>
      <c r="F2487" t="s">
        <v>2419</v>
      </c>
      <c r="G2487" t="s">
        <v>120</v>
      </c>
      <c r="H2487" t="s">
        <v>72</v>
      </c>
      <c r="I2487" t="s">
        <v>72</v>
      </c>
      <c r="J2487" t="s">
        <v>48</v>
      </c>
      <c r="L2487" t="s">
        <v>50</v>
      </c>
      <c r="M2487" t="s">
        <v>65</v>
      </c>
      <c r="O2487" t="s">
        <v>48</v>
      </c>
      <c r="P2487" t="s">
        <v>66</v>
      </c>
      <c r="V2487" t="s">
        <v>48</v>
      </c>
      <c r="W2487" t="s">
        <v>54</v>
      </c>
      <c r="X2487" t="s">
        <v>54</v>
      </c>
      <c r="Y2487" t="s">
        <v>54</v>
      </c>
      <c r="Z2487" t="s">
        <v>54</v>
      </c>
      <c r="AA2487" t="s">
        <v>54</v>
      </c>
      <c r="AB2487" t="s">
        <v>54</v>
      </c>
      <c r="AC2487" t="s">
        <v>54</v>
      </c>
      <c r="AH2487">
        <f t="shared" si="418"/>
        <v>0</v>
      </c>
      <c r="AI2487">
        <f t="shared" si="419"/>
        <v>1</v>
      </c>
      <c r="AJ2487" t="str">
        <f t="shared" si="420"/>
        <v/>
      </c>
      <c r="AK2487">
        <v>1</v>
      </c>
      <c r="AL2487" s="8">
        <f t="shared" si="421"/>
        <v>0</v>
      </c>
      <c r="AM2487" s="8">
        <f t="shared" si="422"/>
        <v>0</v>
      </c>
      <c r="AN2487" s="8">
        <f t="shared" si="423"/>
        <v>0</v>
      </c>
      <c r="AO2487" s="8">
        <f>Table1[[#This Row],[L1 Worked Time]]+Table1[[#This Row],[Idle Time]]+Table1[[#This Row],[L1 Pend Time]]</f>
        <v>0</v>
      </c>
      <c r="AP2487" s="1" t="str">
        <f t="shared" si="424"/>
        <v>Wed</v>
      </c>
      <c r="AQ2487" s="6">
        <f>INT(Table1[[#This Row],[Create Date]])</f>
        <v>45091</v>
      </c>
      <c r="AR2487" s="2">
        <f t="shared" si="425"/>
        <v>45091</v>
      </c>
      <c r="AS2487" s="1" t="str">
        <f t="shared" si="426"/>
        <v>14:40:09</v>
      </c>
      <c r="AT2487" s="1" t="str">
        <f t="shared" si="427"/>
        <v>Week-3</v>
      </c>
      <c r="AU2487" s="3">
        <f t="shared" si="428"/>
        <v>0.58333333333333326</v>
      </c>
      <c r="AW2487">
        <v>0</v>
      </c>
      <c r="AX2487">
        <v>0</v>
      </c>
      <c r="AY2487">
        <v>0</v>
      </c>
    </row>
    <row r="2488" spans="1:51" x14ac:dyDescent="0.25">
      <c r="A2488">
        <v>10635</v>
      </c>
      <c r="B2488" t="s">
        <v>59</v>
      </c>
      <c r="C2488" t="s">
        <v>399</v>
      </c>
      <c r="D2488" t="s">
        <v>43</v>
      </c>
      <c r="E2488" t="s">
        <v>2402</v>
      </c>
      <c r="F2488" t="s">
        <v>2419</v>
      </c>
      <c r="G2488" t="s">
        <v>120</v>
      </c>
      <c r="H2488" t="s">
        <v>72</v>
      </c>
      <c r="I2488" t="s">
        <v>72</v>
      </c>
      <c r="J2488" t="s">
        <v>48</v>
      </c>
      <c r="L2488" t="s">
        <v>50</v>
      </c>
      <c r="M2488" t="s">
        <v>65</v>
      </c>
      <c r="O2488" t="s">
        <v>48</v>
      </c>
      <c r="P2488" t="s">
        <v>66</v>
      </c>
      <c r="V2488" t="s">
        <v>48</v>
      </c>
      <c r="W2488" t="s">
        <v>54</v>
      </c>
      <c r="X2488" t="s">
        <v>54</v>
      </c>
      <c r="Y2488" t="s">
        <v>54</v>
      </c>
      <c r="Z2488" t="s">
        <v>54</v>
      </c>
      <c r="AA2488" t="s">
        <v>54</v>
      </c>
      <c r="AB2488" t="s">
        <v>54</v>
      </c>
      <c r="AC2488" t="s">
        <v>54</v>
      </c>
      <c r="AH2488">
        <f t="shared" si="418"/>
        <v>0</v>
      </c>
      <c r="AI2488">
        <f t="shared" si="419"/>
        <v>1</v>
      </c>
      <c r="AJ2488" t="str">
        <f t="shared" si="420"/>
        <v/>
      </c>
      <c r="AK2488">
        <v>1</v>
      </c>
      <c r="AL2488" s="8">
        <f t="shared" si="421"/>
        <v>0</v>
      </c>
      <c r="AM2488" s="8">
        <f t="shared" si="422"/>
        <v>0</v>
      </c>
      <c r="AN2488" s="8">
        <f t="shared" si="423"/>
        <v>0</v>
      </c>
      <c r="AO2488" s="8">
        <f>Table1[[#This Row],[L1 Worked Time]]+Table1[[#This Row],[Idle Time]]+Table1[[#This Row],[L1 Pend Time]]</f>
        <v>0</v>
      </c>
      <c r="AP2488" s="1" t="str">
        <f t="shared" si="424"/>
        <v>Wed</v>
      </c>
      <c r="AQ2488" s="6">
        <f>INT(Table1[[#This Row],[Create Date]])</f>
        <v>45091</v>
      </c>
      <c r="AR2488" s="2">
        <f t="shared" si="425"/>
        <v>45091</v>
      </c>
      <c r="AS2488" s="1" t="str">
        <f t="shared" si="426"/>
        <v>14:40:09</v>
      </c>
      <c r="AT2488" s="1" t="str">
        <f t="shared" si="427"/>
        <v>Week-3</v>
      </c>
      <c r="AU2488" s="3">
        <f t="shared" si="428"/>
        <v>0.58333333333333326</v>
      </c>
      <c r="AW2488">
        <v>0</v>
      </c>
      <c r="AX2488">
        <v>0</v>
      </c>
      <c r="AY2488">
        <v>0</v>
      </c>
    </row>
    <row r="2489" spans="1:51" x14ac:dyDescent="0.25">
      <c r="A2489">
        <v>10634</v>
      </c>
      <c r="B2489" t="s">
        <v>59</v>
      </c>
      <c r="C2489" t="s">
        <v>399</v>
      </c>
      <c r="D2489" t="s">
        <v>43</v>
      </c>
      <c r="E2489" t="s">
        <v>2402</v>
      </c>
      <c r="F2489" t="s">
        <v>2419</v>
      </c>
      <c r="G2489" t="s">
        <v>120</v>
      </c>
      <c r="H2489" t="s">
        <v>72</v>
      </c>
      <c r="I2489" t="s">
        <v>72</v>
      </c>
      <c r="J2489" t="s">
        <v>48</v>
      </c>
      <c r="L2489" t="s">
        <v>50</v>
      </c>
      <c r="M2489" t="s">
        <v>65</v>
      </c>
      <c r="O2489" t="s">
        <v>48</v>
      </c>
      <c r="P2489" t="s">
        <v>66</v>
      </c>
      <c r="V2489" t="s">
        <v>48</v>
      </c>
      <c r="W2489" t="s">
        <v>54</v>
      </c>
      <c r="X2489" t="s">
        <v>54</v>
      </c>
      <c r="Y2489" t="s">
        <v>54</v>
      </c>
      <c r="Z2489" t="s">
        <v>54</v>
      </c>
      <c r="AA2489" t="s">
        <v>54</v>
      </c>
      <c r="AB2489" t="s">
        <v>54</v>
      </c>
      <c r="AC2489" t="s">
        <v>54</v>
      </c>
      <c r="AH2489">
        <f t="shared" si="418"/>
        <v>0</v>
      </c>
      <c r="AI2489">
        <f t="shared" si="419"/>
        <v>1</v>
      </c>
      <c r="AJ2489" t="str">
        <f t="shared" si="420"/>
        <v/>
      </c>
      <c r="AK2489">
        <v>1</v>
      </c>
      <c r="AL2489" s="8">
        <f t="shared" si="421"/>
        <v>0</v>
      </c>
      <c r="AM2489" s="8">
        <f t="shared" si="422"/>
        <v>0</v>
      </c>
      <c r="AN2489" s="8">
        <f t="shared" si="423"/>
        <v>0</v>
      </c>
      <c r="AO2489" s="8">
        <f>Table1[[#This Row],[L1 Worked Time]]+Table1[[#This Row],[Idle Time]]+Table1[[#This Row],[L1 Pend Time]]</f>
        <v>0</v>
      </c>
      <c r="AP2489" s="1" t="str">
        <f t="shared" si="424"/>
        <v>Wed</v>
      </c>
      <c r="AQ2489" s="6">
        <f>INT(Table1[[#This Row],[Create Date]])</f>
        <v>45091</v>
      </c>
      <c r="AR2489" s="2">
        <f t="shared" si="425"/>
        <v>45091</v>
      </c>
      <c r="AS2489" s="1" t="str">
        <f t="shared" si="426"/>
        <v>14:40:09</v>
      </c>
      <c r="AT2489" s="1" t="str">
        <f t="shared" si="427"/>
        <v>Week-3</v>
      </c>
      <c r="AU2489" s="3">
        <f t="shared" si="428"/>
        <v>0.58333333333333326</v>
      </c>
      <c r="AW2489">
        <v>0</v>
      </c>
      <c r="AX2489">
        <v>0</v>
      </c>
      <c r="AY2489">
        <v>0</v>
      </c>
    </row>
    <row r="2490" spans="1:51" x14ac:dyDescent="0.25">
      <c r="A2490">
        <v>10633</v>
      </c>
      <c r="B2490" t="s">
        <v>59</v>
      </c>
      <c r="C2490" t="s">
        <v>399</v>
      </c>
      <c r="D2490" t="s">
        <v>43</v>
      </c>
      <c r="E2490" t="s">
        <v>2402</v>
      </c>
      <c r="F2490" t="s">
        <v>2419</v>
      </c>
      <c r="G2490" t="s">
        <v>120</v>
      </c>
      <c r="H2490" t="s">
        <v>72</v>
      </c>
      <c r="I2490" t="s">
        <v>72</v>
      </c>
      <c r="J2490" t="s">
        <v>48</v>
      </c>
      <c r="L2490" t="s">
        <v>50</v>
      </c>
      <c r="M2490" t="s">
        <v>65</v>
      </c>
      <c r="O2490" t="s">
        <v>48</v>
      </c>
      <c r="P2490" t="s">
        <v>66</v>
      </c>
      <c r="V2490" t="s">
        <v>48</v>
      </c>
      <c r="W2490" t="s">
        <v>54</v>
      </c>
      <c r="X2490" t="s">
        <v>54</v>
      </c>
      <c r="Y2490" t="s">
        <v>54</v>
      </c>
      <c r="Z2490" t="s">
        <v>54</v>
      </c>
      <c r="AA2490" t="s">
        <v>54</v>
      </c>
      <c r="AB2490" t="s">
        <v>54</v>
      </c>
      <c r="AC2490" t="s">
        <v>54</v>
      </c>
      <c r="AH2490">
        <f t="shared" si="418"/>
        <v>0</v>
      </c>
      <c r="AI2490">
        <f t="shared" si="419"/>
        <v>1</v>
      </c>
      <c r="AJ2490" t="str">
        <f t="shared" si="420"/>
        <v/>
      </c>
      <c r="AK2490">
        <v>1</v>
      </c>
      <c r="AL2490" s="8">
        <f t="shared" si="421"/>
        <v>0</v>
      </c>
      <c r="AM2490" s="8">
        <f t="shared" si="422"/>
        <v>0</v>
      </c>
      <c r="AN2490" s="8">
        <f t="shared" si="423"/>
        <v>0</v>
      </c>
      <c r="AO2490" s="8">
        <f>Table1[[#This Row],[L1 Worked Time]]+Table1[[#This Row],[Idle Time]]+Table1[[#This Row],[L1 Pend Time]]</f>
        <v>0</v>
      </c>
      <c r="AP2490" s="1" t="str">
        <f t="shared" si="424"/>
        <v>Wed</v>
      </c>
      <c r="AQ2490" s="6">
        <f>INT(Table1[[#This Row],[Create Date]])</f>
        <v>45091</v>
      </c>
      <c r="AR2490" s="2">
        <f t="shared" si="425"/>
        <v>45091</v>
      </c>
      <c r="AS2490" s="1" t="str">
        <f t="shared" si="426"/>
        <v>14:40:09</v>
      </c>
      <c r="AT2490" s="1" t="str">
        <f t="shared" si="427"/>
        <v>Week-3</v>
      </c>
      <c r="AU2490" s="3">
        <f t="shared" si="428"/>
        <v>0.58333333333333326</v>
      </c>
      <c r="AW2490">
        <v>0</v>
      </c>
      <c r="AX2490">
        <v>0</v>
      </c>
      <c r="AY2490">
        <v>0</v>
      </c>
    </row>
    <row r="2491" spans="1:51" x14ac:dyDescent="0.25">
      <c r="A2491">
        <v>10632</v>
      </c>
      <c r="B2491" t="s">
        <v>59</v>
      </c>
      <c r="C2491" t="s">
        <v>399</v>
      </c>
      <c r="D2491" t="s">
        <v>43</v>
      </c>
      <c r="E2491" t="s">
        <v>2402</v>
      </c>
      <c r="F2491" t="s">
        <v>2419</v>
      </c>
      <c r="G2491" t="s">
        <v>120</v>
      </c>
      <c r="H2491" t="s">
        <v>72</v>
      </c>
      <c r="I2491" t="s">
        <v>72</v>
      </c>
      <c r="J2491" t="s">
        <v>48</v>
      </c>
      <c r="L2491" t="s">
        <v>50</v>
      </c>
      <c r="M2491" t="s">
        <v>65</v>
      </c>
      <c r="O2491" t="s">
        <v>48</v>
      </c>
      <c r="P2491" t="s">
        <v>66</v>
      </c>
      <c r="V2491" t="s">
        <v>48</v>
      </c>
      <c r="W2491" t="s">
        <v>54</v>
      </c>
      <c r="X2491" t="s">
        <v>54</v>
      </c>
      <c r="Y2491" t="s">
        <v>54</v>
      </c>
      <c r="Z2491" t="s">
        <v>54</v>
      </c>
      <c r="AA2491" t="s">
        <v>54</v>
      </c>
      <c r="AB2491" t="s">
        <v>54</v>
      </c>
      <c r="AC2491" t="s">
        <v>54</v>
      </c>
      <c r="AH2491">
        <f t="shared" si="418"/>
        <v>0</v>
      </c>
      <c r="AI2491">
        <f t="shared" si="419"/>
        <v>1</v>
      </c>
      <c r="AJ2491" t="str">
        <f t="shared" si="420"/>
        <v/>
      </c>
      <c r="AK2491">
        <v>1</v>
      </c>
      <c r="AL2491" s="8">
        <f t="shared" si="421"/>
        <v>0</v>
      </c>
      <c r="AM2491" s="8">
        <f t="shared" si="422"/>
        <v>0</v>
      </c>
      <c r="AN2491" s="8">
        <f t="shared" si="423"/>
        <v>0</v>
      </c>
      <c r="AO2491" s="8">
        <f>Table1[[#This Row],[L1 Worked Time]]+Table1[[#This Row],[Idle Time]]+Table1[[#This Row],[L1 Pend Time]]</f>
        <v>0</v>
      </c>
      <c r="AP2491" s="1" t="str">
        <f t="shared" si="424"/>
        <v>Wed</v>
      </c>
      <c r="AQ2491" s="6">
        <f>INT(Table1[[#This Row],[Create Date]])</f>
        <v>45091</v>
      </c>
      <c r="AR2491" s="2">
        <f t="shared" si="425"/>
        <v>45091</v>
      </c>
      <c r="AS2491" s="1" t="str">
        <f t="shared" si="426"/>
        <v>14:40:09</v>
      </c>
      <c r="AT2491" s="1" t="str">
        <f t="shared" si="427"/>
        <v>Week-3</v>
      </c>
      <c r="AU2491" s="3">
        <f t="shared" si="428"/>
        <v>0.58333333333333326</v>
      </c>
      <c r="AW2491">
        <v>0</v>
      </c>
      <c r="AX2491">
        <v>0</v>
      </c>
      <c r="AY2491">
        <v>0</v>
      </c>
    </row>
    <row r="2492" spans="1:51" x14ac:dyDescent="0.25">
      <c r="A2492">
        <v>10631</v>
      </c>
      <c r="B2492" t="s">
        <v>59</v>
      </c>
      <c r="C2492" t="s">
        <v>399</v>
      </c>
      <c r="D2492" t="s">
        <v>43</v>
      </c>
      <c r="E2492" t="s">
        <v>2402</v>
      </c>
      <c r="F2492" t="s">
        <v>2419</v>
      </c>
      <c r="G2492" t="s">
        <v>120</v>
      </c>
      <c r="H2492" t="s">
        <v>72</v>
      </c>
      <c r="I2492" t="s">
        <v>72</v>
      </c>
      <c r="J2492" t="s">
        <v>48</v>
      </c>
      <c r="L2492" t="s">
        <v>50</v>
      </c>
      <c r="M2492" t="s">
        <v>65</v>
      </c>
      <c r="O2492" t="s">
        <v>48</v>
      </c>
      <c r="P2492" t="s">
        <v>66</v>
      </c>
      <c r="V2492" t="s">
        <v>48</v>
      </c>
      <c r="W2492" t="s">
        <v>54</v>
      </c>
      <c r="X2492" t="s">
        <v>54</v>
      </c>
      <c r="Y2492" t="s">
        <v>54</v>
      </c>
      <c r="Z2492" t="s">
        <v>54</v>
      </c>
      <c r="AA2492" t="s">
        <v>54</v>
      </c>
      <c r="AB2492" t="s">
        <v>54</v>
      </c>
      <c r="AC2492" t="s">
        <v>54</v>
      </c>
      <c r="AH2492">
        <f t="shared" si="418"/>
        <v>0</v>
      </c>
      <c r="AI2492">
        <f t="shared" si="419"/>
        <v>1</v>
      </c>
      <c r="AJ2492" t="str">
        <f t="shared" si="420"/>
        <v/>
      </c>
      <c r="AK2492">
        <v>1</v>
      </c>
      <c r="AL2492" s="8">
        <f t="shared" si="421"/>
        <v>0</v>
      </c>
      <c r="AM2492" s="8">
        <f t="shared" si="422"/>
        <v>0</v>
      </c>
      <c r="AN2492" s="8">
        <f t="shared" si="423"/>
        <v>0</v>
      </c>
      <c r="AO2492" s="8">
        <f>Table1[[#This Row],[L1 Worked Time]]+Table1[[#This Row],[Idle Time]]+Table1[[#This Row],[L1 Pend Time]]</f>
        <v>0</v>
      </c>
      <c r="AP2492" s="1" t="str">
        <f t="shared" si="424"/>
        <v>Wed</v>
      </c>
      <c r="AQ2492" s="6">
        <f>INT(Table1[[#This Row],[Create Date]])</f>
        <v>45091</v>
      </c>
      <c r="AR2492" s="2">
        <f t="shared" si="425"/>
        <v>45091</v>
      </c>
      <c r="AS2492" s="1" t="str">
        <f t="shared" si="426"/>
        <v>14:40:09</v>
      </c>
      <c r="AT2492" s="1" t="str">
        <f t="shared" si="427"/>
        <v>Week-3</v>
      </c>
      <c r="AU2492" s="3">
        <f t="shared" si="428"/>
        <v>0.58333333333333326</v>
      </c>
      <c r="AW2492">
        <v>0</v>
      </c>
      <c r="AX2492">
        <v>0</v>
      </c>
      <c r="AY2492">
        <v>0</v>
      </c>
    </row>
    <row r="2493" spans="1:51" x14ac:dyDescent="0.25">
      <c r="A2493">
        <v>10630</v>
      </c>
      <c r="B2493" t="s">
        <v>59</v>
      </c>
      <c r="C2493" t="s">
        <v>399</v>
      </c>
      <c r="D2493" t="s">
        <v>43</v>
      </c>
      <c r="E2493" t="s">
        <v>2402</v>
      </c>
      <c r="F2493" t="s">
        <v>2420</v>
      </c>
      <c r="G2493" t="s">
        <v>120</v>
      </c>
      <c r="H2493" t="s">
        <v>72</v>
      </c>
      <c r="I2493" t="s">
        <v>72</v>
      </c>
      <c r="J2493" t="s">
        <v>48</v>
      </c>
      <c r="L2493" t="s">
        <v>50</v>
      </c>
      <c r="M2493" t="s">
        <v>65</v>
      </c>
      <c r="O2493" t="s">
        <v>48</v>
      </c>
      <c r="P2493" t="s">
        <v>66</v>
      </c>
      <c r="V2493" t="s">
        <v>48</v>
      </c>
      <c r="W2493" t="s">
        <v>54</v>
      </c>
      <c r="X2493" t="s">
        <v>54</v>
      </c>
      <c r="Y2493" t="s">
        <v>54</v>
      </c>
      <c r="Z2493" t="s">
        <v>54</v>
      </c>
      <c r="AA2493" t="s">
        <v>54</v>
      </c>
      <c r="AB2493" t="s">
        <v>54</v>
      </c>
      <c r="AC2493" t="s">
        <v>54</v>
      </c>
      <c r="AH2493">
        <f t="shared" si="418"/>
        <v>0</v>
      </c>
      <c r="AI2493">
        <f t="shared" si="419"/>
        <v>1</v>
      </c>
      <c r="AJ2493" t="str">
        <f t="shared" si="420"/>
        <v/>
      </c>
      <c r="AK2493">
        <v>1</v>
      </c>
      <c r="AL2493" s="8">
        <f t="shared" si="421"/>
        <v>0</v>
      </c>
      <c r="AM2493" s="8">
        <f t="shared" si="422"/>
        <v>0</v>
      </c>
      <c r="AN2493" s="8">
        <f t="shared" si="423"/>
        <v>0</v>
      </c>
      <c r="AO2493" s="8">
        <f>Table1[[#This Row],[L1 Worked Time]]+Table1[[#This Row],[Idle Time]]+Table1[[#This Row],[L1 Pend Time]]</f>
        <v>0</v>
      </c>
      <c r="AP2493" s="1" t="str">
        <f t="shared" si="424"/>
        <v>Wed</v>
      </c>
      <c r="AQ2493" s="6">
        <f>INT(Table1[[#This Row],[Create Date]])</f>
        <v>45091</v>
      </c>
      <c r="AR2493" s="2">
        <f t="shared" si="425"/>
        <v>45091</v>
      </c>
      <c r="AS2493" s="1" t="str">
        <f t="shared" si="426"/>
        <v>14:30:19</v>
      </c>
      <c r="AT2493" s="1" t="str">
        <f t="shared" si="427"/>
        <v>Week-3</v>
      </c>
      <c r="AU2493" s="3">
        <f t="shared" si="428"/>
        <v>0.58333333333333326</v>
      </c>
      <c r="AW2493">
        <v>0</v>
      </c>
      <c r="AX2493">
        <v>0</v>
      </c>
      <c r="AY2493">
        <v>0</v>
      </c>
    </row>
    <row r="2494" spans="1:51" x14ac:dyDescent="0.25">
      <c r="A2494">
        <v>10629</v>
      </c>
      <c r="B2494" t="s">
        <v>59</v>
      </c>
      <c r="C2494" t="s">
        <v>399</v>
      </c>
      <c r="D2494" t="s">
        <v>43</v>
      </c>
      <c r="E2494" t="s">
        <v>2402</v>
      </c>
      <c r="F2494" t="s">
        <v>2421</v>
      </c>
      <c r="G2494" t="s">
        <v>120</v>
      </c>
      <c r="H2494" t="s">
        <v>72</v>
      </c>
      <c r="I2494" t="s">
        <v>72</v>
      </c>
      <c r="J2494" t="s">
        <v>48</v>
      </c>
      <c r="L2494" t="s">
        <v>50</v>
      </c>
      <c r="M2494" t="s">
        <v>65</v>
      </c>
      <c r="O2494" t="s">
        <v>48</v>
      </c>
      <c r="P2494" t="s">
        <v>66</v>
      </c>
      <c r="V2494" t="s">
        <v>48</v>
      </c>
      <c r="W2494" t="s">
        <v>54</v>
      </c>
      <c r="X2494" t="s">
        <v>54</v>
      </c>
      <c r="Y2494" t="s">
        <v>54</v>
      </c>
      <c r="Z2494" t="s">
        <v>54</v>
      </c>
      <c r="AA2494" t="s">
        <v>54</v>
      </c>
      <c r="AB2494" t="s">
        <v>54</v>
      </c>
      <c r="AC2494" t="s">
        <v>54</v>
      </c>
      <c r="AH2494">
        <f t="shared" si="418"/>
        <v>0</v>
      </c>
      <c r="AI2494">
        <f t="shared" si="419"/>
        <v>1</v>
      </c>
      <c r="AJ2494" t="str">
        <f t="shared" si="420"/>
        <v/>
      </c>
      <c r="AK2494">
        <v>1</v>
      </c>
      <c r="AL2494" s="8">
        <f t="shared" si="421"/>
        <v>0</v>
      </c>
      <c r="AM2494" s="8">
        <f t="shared" si="422"/>
        <v>0</v>
      </c>
      <c r="AN2494" s="8">
        <f t="shared" si="423"/>
        <v>0</v>
      </c>
      <c r="AO2494" s="8">
        <f>Table1[[#This Row],[L1 Worked Time]]+Table1[[#This Row],[Idle Time]]+Table1[[#This Row],[L1 Pend Time]]</f>
        <v>0</v>
      </c>
      <c r="AP2494" s="1" t="str">
        <f t="shared" si="424"/>
        <v>Wed</v>
      </c>
      <c r="AQ2494" s="6">
        <f>INT(Table1[[#This Row],[Create Date]])</f>
        <v>45091</v>
      </c>
      <c r="AR2494" s="2">
        <f t="shared" si="425"/>
        <v>45091</v>
      </c>
      <c r="AS2494" s="1" t="str">
        <f t="shared" si="426"/>
        <v>14:30:18</v>
      </c>
      <c r="AT2494" s="1" t="str">
        <f t="shared" si="427"/>
        <v>Week-3</v>
      </c>
      <c r="AU2494" s="3">
        <f t="shared" si="428"/>
        <v>0.58333333333333326</v>
      </c>
      <c r="AW2494">
        <v>0</v>
      </c>
      <c r="AX2494">
        <v>0</v>
      </c>
      <c r="AY2494">
        <v>0</v>
      </c>
    </row>
    <row r="2495" spans="1:51" x14ac:dyDescent="0.25">
      <c r="A2495">
        <v>10628</v>
      </c>
      <c r="B2495" t="s">
        <v>59</v>
      </c>
      <c r="C2495" t="s">
        <v>399</v>
      </c>
      <c r="D2495" t="s">
        <v>43</v>
      </c>
      <c r="E2495" t="s">
        <v>2402</v>
      </c>
      <c r="F2495" t="s">
        <v>2422</v>
      </c>
      <c r="G2495" t="s">
        <v>120</v>
      </c>
      <c r="H2495" t="s">
        <v>72</v>
      </c>
      <c r="I2495" t="s">
        <v>72</v>
      </c>
      <c r="J2495" t="s">
        <v>48</v>
      </c>
      <c r="L2495" t="s">
        <v>50</v>
      </c>
      <c r="M2495" t="s">
        <v>65</v>
      </c>
      <c r="O2495" t="s">
        <v>48</v>
      </c>
      <c r="P2495" t="s">
        <v>66</v>
      </c>
      <c r="V2495" t="s">
        <v>48</v>
      </c>
      <c r="W2495" t="s">
        <v>54</v>
      </c>
      <c r="X2495" t="s">
        <v>54</v>
      </c>
      <c r="Y2495" t="s">
        <v>54</v>
      </c>
      <c r="Z2495" t="s">
        <v>54</v>
      </c>
      <c r="AA2495" t="s">
        <v>54</v>
      </c>
      <c r="AB2495" t="s">
        <v>54</v>
      </c>
      <c r="AC2495" t="s">
        <v>54</v>
      </c>
      <c r="AH2495">
        <f t="shared" si="418"/>
        <v>0</v>
      </c>
      <c r="AI2495">
        <f t="shared" si="419"/>
        <v>1</v>
      </c>
      <c r="AJ2495" t="str">
        <f t="shared" si="420"/>
        <v/>
      </c>
      <c r="AK2495">
        <v>1</v>
      </c>
      <c r="AL2495" s="8">
        <f t="shared" si="421"/>
        <v>0</v>
      </c>
      <c r="AM2495" s="8">
        <f t="shared" si="422"/>
        <v>0</v>
      </c>
      <c r="AN2495" s="8">
        <f t="shared" si="423"/>
        <v>0</v>
      </c>
      <c r="AO2495" s="8">
        <f>Table1[[#This Row],[L1 Worked Time]]+Table1[[#This Row],[Idle Time]]+Table1[[#This Row],[L1 Pend Time]]</f>
        <v>0</v>
      </c>
      <c r="AP2495" s="1" t="str">
        <f t="shared" si="424"/>
        <v>Wed</v>
      </c>
      <c r="AQ2495" s="6">
        <f>INT(Table1[[#This Row],[Create Date]])</f>
        <v>45091</v>
      </c>
      <c r="AR2495" s="2">
        <f t="shared" si="425"/>
        <v>45091</v>
      </c>
      <c r="AS2495" s="1" t="str">
        <f t="shared" si="426"/>
        <v>14:30:10</v>
      </c>
      <c r="AT2495" s="1" t="str">
        <f t="shared" si="427"/>
        <v>Week-3</v>
      </c>
      <c r="AU2495" s="3">
        <f t="shared" si="428"/>
        <v>0.58333333333333326</v>
      </c>
      <c r="AW2495">
        <v>0</v>
      </c>
      <c r="AX2495">
        <v>0</v>
      </c>
      <c r="AY2495">
        <v>0</v>
      </c>
    </row>
    <row r="2496" spans="1:51" x14ac:dyDescent="0.25">
      <c r="A2496">
        <v>10627</v>
      </c>
      <c r="B2496" t="s">
        <v>59</v>
      </c>
      <c r="C2496" t="s">
        <v>399</v>
      </c>
      <c r="D2496" t="s">
        <v>43</v>
      </c>
      <c r="E2496" t="s">
        <v>2402</v>
      </c>
      <c r="F2496" t="s">
        <v>2422</v>
      </c>
      <c r="G2496" t="s">
        <v>120</v>
      </c>
      <c r="H2496" t="s">
        <v>72</v>
      </c>
      <c r="I2496" t="s">
        <v>72</v>
      </c>
      <c r="J2496" t="s">
        <v>48</v>
      </c>
      <c r="L2496" t="s">
        <v>50</v>
      </c>
      <c r="M2496" t="s">
        <v>65</v>
      </c>
      <c r="O2496" t="s">
        <v>48</v>
      </c>
      <c r="P2496" t="s">
        <v>66</v>
      </c>
      <c r="V2496" t="s">
        <v>48</v>
      </c>
      <c r="W2496" t="s">
        <v>54</v>
      </c>
      <c r="X2496" t="s">
        <v>54</v>
      </c>
      <c r="Y2496" t="s">
        <v>54</v>
      </c>
      <c r="Z2496" t="s">
        <v>54</v>
      </c>
      <c r="AA2496" t="s">
        <v>54</v>
      </c>
      <c r="AB2496" t="s">
        <v>54</v>
      </c>
      <c r="AC2496" t="s">
        <v>54</v>
      </c>
      <c r="AH2496">
        <f t="shared" si="418"/>
        <v>0</v>
      </c>
      <c r="AI2496">
        <f t="shared" si="419"/>
        <v>1</v>
      </c>
      <c r="AJ2496" t="str">
        <f t="shared" si="420"/>
        <v/>
      </c>
      <c r="AK2496">
        <v>1</v>
      </c>
      <c r="AL2496" s="8">
        <f t="shared" si="421"/>
        <v>0</v>
      </c>
      <c r="AM2496" s="8">
        <f t="shared" si="422"/>
        <v>0</v>
      </c>
      <c r="AN2496" s="8">
        <f t="shared" si="423"/>
        <v>0</v>
      </c>
      <c r="AO2496" s="8">
        <f>Table1[[#This Row],[L1 Worked Time]]+Table1[[#This Row],[Idle Time]]+Table1[[#This Row],[L1 Pend Time]]</f>
        <v>0</v>
      </c>
      <c r="AP2496" s="1" t="str">
        <f t="shared" si="424"/>
        <v>Wed</v>
      </c>
      <c r="AQ2496" s="6">
        <f>INT(Table1[[#This Row],[Create Date]])</f>
        <v>45091</v>
      </c>
      <c r="AR2496" s="2">
        <f t="shared" si="425"/>
        <v>45091</v>
      </c>
      <c r="AS2496" s="1" t="str">
        <f t="shared" si="426"/>
        <v>14:30:10</v>
      </c>
      <c r="AT2496" s="1" t="str">
        <f t="shared" si="427"/>
        <v>Week-3</v>
      </c>
      <c r="AU2496" s="3">
        <f t="shared" si="428"/>
        <v>0.58333333333333326</v>
      </c>
      <c r="AW2496">
        <v>0</v>
      </c>
      <c r="AX2496">
        <v>0</v>
      </c>
      <c r="AY2496">
        <v>0</v>
      </c>
    </row>
    <row r="2497" spans="1:51" x14ac:dyDescent="0.25">
      <c r="A2497">
        <v>10626</v>
      </c>
      <c r="B2497" t="s">
        <v>59</v>
      </c>
      <c r="C2497" t="s">
        <v>399</v>
      </c>
      <c r="D2497" t="s">
        <v>43</v>
      </c>
      <c r="E2497" t="s">
        <v>2402</v>
      </c>
      <c r="F2497" t="s">
        <v>2422</v>
      </c>
      <c r="G2497" t="s">
        <v>120</v>
      </c>
      <c r="H2497" t="s">
        <v>72</v>
      </c>
      <c r="I2497" t="s">
        <v>72</v>
      </c>
      <c r="J2497" t="s">
        <v>48</v>
      </c>
      <c r="L2497" t="s">
        <v>50</v>
      </c>
      <c r="M2497" t="s">
        <v>65</v>
      </c>
      <c r="O2497" t="s">
        <v>48</v>
      </c>
      <c r="P2497" t="s">
        <v>66</v>
      </c>
      <c r="V2497" t="s">
        <v>48</v>
      </c>
      <c r="W2497" t="s">
        <v>54</v>
      </c>
      <c r="X2497" t="s">
        <v>54</v>
      </c>
      <c r="Y2497" t="s">
        <v>54</v>
      </c>
      <c r="Z2497" t="s">
        <v>54</v>
      </c>
      <c r="AA2497" t="s">
        <v>54</v>
      </c>
      <c r="AB2497" t="s">
        <v>54</v>
      </c>
      <c r="AC2497" t="s">
        <v>54</v>
      </c>
      <c r="AH2497">
        <f t="shared" si="418"/>
        <v>0</v>
      </c>
      <c r="AI2497">
        <f t="shared" si="419"/>
        <v>1</v>
      </c>
      <c r="AJ2497" t="str">
        <f t="shared" si="420"/>
        <v/>
      </c>
      <c r="AK2497">
        <v>1</v>
      </c>
      <c r="AL2497" s="8">
        <f t="shared" si="421"/>
        <v>0</v>
      </c>
      <c r="AM2497" s="8">
        <f t="shared" si="422"/>
        <v>0</v>
      </c>
      <c r="AN2497" s="8">
        <f t="shared" si="423"/>
        <v>0</v>
      </c>
      <c r="AO2497" s="8">
        <f>Table1[[#This Row],[L1 Worked Time]]+Table1[[#This Row],[Idle Time]]+Table1[[#This Row],[L1 Pend Time]]</f>
        <v>0</v>
      </c>
      <c r="AP2497" s="1" t="str">
        <f t="shared" si="424"/>
        <v>Wed</v>
      </c>
      <c r="AQ2497" s="6">
        <f>INT(Table1[[#This Row],[Create Date]])</f>
        <v>45091</v>
      </c>
      <c r="AR2497" s="2">
        <f t="shared" si="425"/>
        <v>45091</v>
      </c>
      <c r="AS2497" s="1" t="str">
        <f t="shared" si="426"/>
        <v>14:30:10</v>
      </c>
      <c r="AT2497" s="1" t="str">
        <f t="shared" si="427"/>
        <v>Week-3</v>
      </c>
      <c r="AU2497" s="3">
        <f t="shared" si="428"/>
        <v>0.58333333333333326</v>
      </c>
      <c r="AW2497">
        <v>0</v>
      </c>
      <c r="AX2497">
        <v>0</v>
      </c>
      <c r="AY2497">
        <v>0</v>
      </c>
    </row>
    <row r="2498" spans="1:51" x14ac:dyDescent="0.25">
      <c r="A2498">
        <v>10625</v>
      </c>
      <c r="B2498" t="s">
        <v>59</v>
      </c>
      <c r="C2498" t="s">
        <v>399</v>
      </c>
      <c r="D2498" t="s">
        <v>43</v>
      </c>
      <c r="E2498" t="s">
        <v>2402</v>
      </c>
      <c r="F2498" t="s">
        <v>2422</v>
      </c>
      <c r="G2498" t="s">
        <v>120</v>
      </c>
      <c r="H2498" t="s">
        <v>72</v>
      </c>
      <c r="I2498" t="s">
        <v>72</v>
      </c>
      <c r="J2498" t="s">
        <v>48</v>
      </c>
      <c r="L2498" t="s">
        <v>50</v>
      </c>
      <c r="M2498" t="s">
        <v>65</v>
      </c>
      <c r="O2498" t="s">
        <v>48</v>
      </c>
      <c r="P2498" t="s">
        <v>66</v>
      </c>
      <c r="V2498" t="s">
        <v>48</v>
      </c>
      <c r="W2498" t="s">
        <v>54</v>
      </c>
      <c r="X2498" t="s">
        <v>54</v>
      </c>
      <c r="Y2498" t="s">
        <v>54</v>
      </c>
      <c r="Z2498" t="s">
        <v>54</v>
      </c>
      <c r="AA2498" t="s">
        <v>54</v>
      </c>
      <c r="AB2498" t="s">
        <v>54</v>
      </c>
      <c r="AC2498" t="s">
        <v>54</v>
      </c>
      <c r="AH2498">
        <f t="shared" ref="AH2498:AH2561" si="429">IFERROR(SEARCH("MSSP",J2498,1),0)</f>
        <v>0</v>
      </c>
      <c r="AI2498">
        <f t="shared" ref="AI2498:AI2561" si="430">IF(OR(H2498="",I2498=""),"",IF(H2498=I2498,1,0))</f>
        <v>1</v>
      </c>
      <c r="AJ2498" t="str">
        <f t="shared" ref="AJ2498:AJ2561" si="431">IF(OR(H2498="",I2498=""),"",IF(H2498&lt;&gt;I2498,1,""))</f>
        <v/>
      </c>
      <c r="AK2498">
        <v>1</v>
      </c>
      <c r="AL2498" s="8">
        <f t="shared" ref="AL2498:AL2561" si="432">(N2498/1440)*1440</f>
        <v>0</v>
      </c>
      <c r="AM2498" s="8">
        <f t="shared" ref="AM2498:AM2561" si="433">((N2498/1440)-(N2498/1440)+MID(X2498,18,8))*1440</f>
        <v>0</v>
      </c>
      <c r="AN2498" s="8">
        <f t="shared" ref="AN2498:AN2561" si="434">(((N2498/1440)-(N2498/1440))+MID(AC2498,18,8))*1440</f>
        <v>0</v>
      </c>
      <c r="AO2498" s="8">
        <f>Table1[[#This Row],[L1 Worked Time]]+Table1[[#This Row],[Idle Time]]+Table1[[#This Row],[L1 Pend Time]]</f>
        <v>0</v>
      </c>
      <c r="AP2498" s="1" t="str">
        <f t="shared" ref="AP2498:AP2561" si="435">TEXT(AR2498,"DDD")</f>
        <v>Wed</v>
      </c>
      <c r="AQ2498" s="6">
        <f>INT(Table1[[#This Row],[Create Date]])</f>
        <v>45091</v>
      </c>
      <c r="AR2498" s="2">
        <f t="shared" ref="AR2498:AR2561" si="436">IF(F2498="","",INT(MID(F2498,6,2)&amp;"-"&amp;MID(F2498,9,3)&amp;"-"&amp;MID(F2498,15,2)))</f>
        <v>45091</v>
      </c>
      <c r="AS2498" s="1" t="str">
        <f t="shared" ref="AS2498:AS2561" si="437">IF(F2498="","",MID(F2498,18,8))</f>
        <v>14:30:10</v>
      </c>
      <c r="AT2498" s="1" t="str">
        <f t="shared" ref="AT2498:AT2561" si="438">"Week"&amp;"-"&amp;(WEEKNUM(AR2498,2)-WEEKNUM(DATE(YEAR(AR2498),MONTH(AR2498),1),2)+1)</f>
        <v>Week-3</v>
      </c>
      <c r="AU2498" s="3">
        <f t="shared" ref="AU2498:AU2561" si="439">FLOOR(AS2498,1/24)</f>
        <v>0.58333333333333326</v>
      </c>
      <c r="AW2498">
        <v>0</v>
      </c>
      <c r="AX2498">
        <v>0</v>
      </c>
      <c r="AY2498">
        <v>0</v>
      </c>
    </row>
    <row r="2499" spans="1:51" x14ac:dyDescent="0.25">
      <c r="A2499">
        <v>10624</v>
      </c>
      <c r="B2499" t="s">
        <v>59</v>
      </c>
      <c r="C2499" t="s">
        <v>399</v>
      </c>
      <c r="D2499" t="s">
        <v>43</v>
      </c>
      <c r="E2499" t="s">
        <v>2402</v>
      </c>
      <c r="F2499" t="s">
        <v>2422</v>
      </c>
      <c r="G2499" t="s">
        <v>129</v>
      </c>
      <c r="H2499" t="s">
        <v>72</v>
      </c>
      <c r="I2499" t="s">
        <v>72</v>
      </c>
      <c r="J2499" t="s">
        <v>48</v>
      </c>
      <c r="L2499" t="s">
        <v>50</v>
      </c>
      <c r="M2499" t="s">
        <v>65</v>
      </c>
      <c r="O2499" t="s">
        <v>48</v>
      </c>
      <c r="P2499" t="s">
        <v>66</v>
      </c>
      <c r="Q2499" t="s">
        <v>73</v>
      </c>
      <c r="V2499" t="s">
        <v>48</v>
      </c>
      <c r="W2499" t="s">
        <v>54</v>
      </c>
      <c r="X2499" t="s">
        <v>54</v>
      </c>
      <c r="Y2499" t="s">
        <v>54</v>
      </c>
      <c r="Z2499" t="s">
        <v>54</v>
      </c>
      <c r="AA2499" t="s">
        <v>54</v>
      </c>
      <c r="AB2499" t="s">
        <v>54</v>
      </c>
      <c r="AC2499" t="s">
        <v>54</v>
      </c>
      <c r="AH2499">
        <f t="shared" si="429"/>
        <v>0</v>
      </c>
      <c r="AI2499">
        <f t="shared" si="430"/>
        <v>1</v>
      </c>
      <c r="AJ2499" t="str">
        <f t="shared" si="431"/>
        <v/>
      </c>
      <c r="AK2499">
        <v>1</v>
      </c>
      <c r="AL2499" s="8">
        <f t="shared" si="432"/>
        <v>0</v>
      </c>
      <c r="AM2499" s="8">
        <f t="shared" si="433"/>
        <v>0</v>
      </c>
      <c r="AN2499" s="8">
        <f t="shared" si="434"/>
        <v>0</v>
      </c>
      <c r="AO2499" s="8">
        <f>Table1[[#This Row],[L1 Worked Time]]+Table1[[#This Row],[Idle Time]]+Table1[[#This Row],[L1 Pend Time]]</f>
        <v>0</v>
      </c>
      <c r="AP2499" s="1" t="str">
        <f t="shared" si="435"/>
        <v>Wed</v>
      </c>
      <c r="AQ2499" s="6">
        <f>INT(Table1[[#This Row],[Create Date]])</f>
        <v>45091</v>
      </c>
      <c r="AR2499" s="2">
        <f t="shared" si="436"/>
        <v>45091</v>
      </c>
      <c r="AS2499" s="1" t="str">
        <f t="shared" si="437"/>
        <v>14:30:10</v>
      </c>
      <c r="AT2499" s="1" t="str">
        <f t="shared" si="438"/>
        <v>Week-3</v>
      </c>
      <c r="AU2499" s="3">
        <f t="shared" si="439"/>
        <v>0.58333333333333326</v>
      </c>
      <c r="AW2499">
        <v>0</v>
      </c>
      <c r="AX2499">
        <v>0</v>
      </c>
      <c r="AY2499">
        <v>0</v>
      </c>
    </row>
    <row r="2500" spans="1:51" x14ac:dyDescent="0.25">
      <c r="A2500">
        <v>10623</v>
      </c>
      <c r="B2500" t="s">
        <v>59</v>
      </c>
      <c r="C2500" t="s">
        <v>60</v>
      </c>
      <c r="D2500" t="s">
        <v>43</v>
      </c>
      <c r="E2500" t="s">
        <v>2402</v>
      </c>
      <c r="F2500" t="s">
        <v>2422</v>
      </c>
      <c r="G2500" t="s">
        <v>129</v>
      </c>
      <c r="H2500" t="s">
        <v>72</v>
      </c>
      <c r="I2500" t="s">
        <v>72</v>
      </c>
      <c r="J2500" t="s">
        <v>48</v>
      </c>
      <c r="L2500" t="s">
        <v>50</v>
      </c>
      <c r="M2500" t="s">
        <v>65</v>
      </c>
      <c r="O2500" t="s">
        <v>48</v>
      </c>
      <c r="P2500" t="s">
        <v>66</v>
      </c>
      <c r="Q2500" t="s">
        <v>73</v>
      </c>
      <c r="V2500" t="s">
        <v>48</v>
      </c>
      <c r="W2500" t="s">
        <v>54</v>
      </c>
      <c r="X2500" t="s">
        <v>54</v>
      </c>
      <c r="Y2500" t="s">
        <v>54</v>
      </c>
      <c r="Z2500" t="s">
        <v>54</v>
      </c>
      <c r="AA2500" t="s">
        <v>54</v>
      </c>
      <c r="AB2500" t="s">
        <v>54</v>
      </c>
      <c r="AC2500" t="s">
        <v>54</v>
      </c>
      <c r="AH2500">
        <f t="shared" si="429"/>
        <v>0</v>
      </c>
      <c r="AI2500">
        <f t="shared" si="430"/>
        <v>1</v>
      </c>
      <c r="AJ2500" t="str">
        <f t="shared" si="431"/>
        <v/>
      </c>
      <c r="AK2500">
        <v>1</v>
      </c>
      <c r="AL2500" s="8">
        <f t="shared" si="432"/>
        <v>0</v>
      </c>
      <c r="AM2500" s="8">
        <f t="shared" si="433"/>
        <v>0</v>
      </c>
      <c r="AN2500" s="8">
        <f t="shared" si="434"/>
        <v>0</v>
      </c>
      <c r="AO2500" s="8">
        <f>Table1[[#This Row],[L1 Worked Time]]+Table1[[#This Row],[Idle Time]]+Table1[[#This Row],[L1 Pend Time]]</f>
        <v>0</v>
      </c>
      <c r="AP2500" s="1" t="str">
        <f t="shared" si="435"/>
        <v>Wed</v>
      </c>
      <c r="AQ2500" s="6">
        <f>INT(Table1[[#This Row],[Create Date]])</f>
        <v>45091</v>
      </c>
      <c r="AR2500" s="2">
        <f t="shared" si="436"/>
        <v>45091</v>
      </c>
      <c r="AS2500" s="1" t="str">
        <f t="shared" si="437"/>
        <v>14:30:10</v>
      </c>
      <c r="AT2500" s="1" t="str">
        <f t="shared" si="438"/>
        <v>Week-3</v>
      </c>
      <c r="AU2500" s="3">
        <f t="shared" si="439"/>
        <v>0.58333333333333326</v>
      </c>
      <c r="AW2500">
        <v>0</v>
      </c>
      <c r="AX2500">
        <v>0</v>
      </c>
      <c r="AY2500">
        <v>0</v>
      </c>
    </row>
    <row r="2501" spans="1:51" x14ac:dyDescent="0.25">
      <c r="A2501">
        <v>10622</v>
      </c>
      <c r="B2501" t="s">
        <v>59</v>
      </c>
      <c r="C2501" t="s">
        <v>399</v>
      </c>
      <c r="D2501" t="s">
        <v>43</v>
      </c>
      <c r="E2501" t="s">
        <v>2402</v>
      </c>
      <c r="F2501" t="s">
        <v>2422</v>
      </c>
      <c r="G2501" t="s">
        <v>129</v>
      </c>
      <c r="H2501" t="s">
        <v>72</v>
      </c>
      <c r="I2501" t="s">
        <v>72</v>
      </c>
      <c r="J2501" t="s">
        <v>48</v>
      </c>
      <c r="L2501" t="s">
        <v>50</v>
      </c>
      <c r="M2501" t="s">
        <v>65</v>
      </c>
      <c r="O2501" t="s">
        <v>48</v>
      </c>
      <c r="P2501" t="s">
        <v>66</v>
      </c>
      <c r="Q2501" t="s">
        <v>73</v>
      </c>
      <c r="V2501" t="s">
        <v>48</v>
      </c>
      <c r="W2501" t="s">
        <v>54</v>
      </c>
      <c r="X2501" t="s">
        <v>54</v>
      </c>
      <c r="Y2501" t="s">
        <v>54</v>
      </c>
      <c r="Z2501" t="s">
        <v>54</v>
      </c>
      <c r="AA2501" t="s">
        <v>54</v>
      </c>
      <c r="AB2501" t="s">
        <v>54</v>
      </c>
      <c r="AC2501" t="s">
        <v>54</v>
      </c>
      <c r="AH2501">
        <f t="shared" si="429"/>
        <v>0</v>
      </c>
      <c r="AI2501">
        <f t="shared" si="430"/>
        <v>1</v>
      </c>
      <c r="AJ2501" t="str">
        <f t="shared" si="431"/>
        <v/>
      </c>
      <c r="AK2501">
        <v>1</v>
      </c>
      <c r="AL2501" s="8">
        <f t="shared" si="432"/>
        <v>0</v>
      </c>
      <c r="AM2501" s="8">
        <f t="shared" si="433"/>
        <v>0</v>
      </c>
      <c r="AN2501" s="8">
        <f t="shared" si="434"/>
        <v>0</v>
      </c>
      <c r="AO2501" s="8">
        <f>Table1[[#This Row],[L1 Worked Time]]+Table1[[#This Row],[Idle Time]]+Table1[[#This Row],[L1 Pend Time]]</f>
        <v>0</v>
      </c>
      <c r="AP2501" s="1" t="str">
        <f t="shared" si="435"/>
        <v>Wed</v>
      </c>
      <c r="AQ2501" s="6">
        <f>INT(Table1[[#This Row],[Create Date]])</f>
        <v>45091</v>
      </c>
      <c r="AR2501" s="2">
        <f t="shared" si="436"/>
        <v>45091</v>
      </c>
      <c r="AS2501" s="1" t="str">
        <f t="shared" si="437"/>
        <v>14:30:10</v>
      </c>
      <c r="AT2501" s="1" t="str">
        <f t="shared" si="438"/>
        <v>Week-3</v>
      </c>
      <c r="AU2501" s="3">
        <f t="shared" si="439"/>
        <v>0.58333333333333326</v>
      </c>
      <c r="AW2501">
        <v>0</v>
      </c>
      <c r="AX2501">
        <v>0</v>
      </c>
      <c r="AY2501">
        <v>0</v>
      </c>
    </row>
    <row r="2502" spans="1:51" x14ac:dyDescent="0.25">
      <c r="A2502">
        <v>10621</v>
      </c>
      <c r="B2502" t="s">
        <v>59</v>
      </c>
      <c r="C2502" t="s">
        <v>399</v>
      </c>
      <c r="D2502" t="s">
        <v>43</v>
      </c>
      <c r="E2502" t="s">
        <v>2402</v>
      </c>
      <c r="F2502" t="s">
        <v>2422</v>
      </c>
      <c r="G2502" t="s">
        <v>120</v>
      </c>
      <c r="H2502" t="s">
        <v>72</v>
      </c>
      <c r="I2502" t="s">
        <v>72</v>
      </c>
      <c r="J2502" t="s">
        <v>48</v>
      </c>
      <c r="L2502" t="s">
        <v>50</v>
      </c>
      <c r="M2502" t="s">
        <v>65</v>
      </c>
      <c r="O2502" t="s">
        <v>48</v>
      </c>
      <c r="P2502" t="s">
        <v>66</v>
      </c>
      <c r="V2502" t="s">
        <v>48</v>
      </c>
      <c r="W2502" t="s">
        <v>54</v>
      </c>
      <c r="X2502" t="s">
        <v>54</v>
      </c>
      <c r="Y2502" t="s">
        <v>54</v>
      </c>
      <c r="Z2502" t="s">
        <v>54</v>
      </c>
      <c r="AA2502" t="s">
        <v>54</v>
      </c>
      <c r="AB2502" t="s">
        <v>54</v>
      </c>
      <c r="AC2502" t="s">
        <v>54</v>
      </c>
      <c r="AH2502">
        <f t="shared" si="429"/>
        <v>0</v>
      </c>
      <c r="AI2502">
        <f t="shared" si="430"/>
        <v>1</v>
      </c>
      <c r="AJ2502" t="str">
        <f t="shared" si="431"/>
        <v/>
      </c>
      <c r="AK2502">
        <v>1</v>
      </c>
      <c r="AL2502" s="8">
        <f t="shared" si="432"/>
        <v>0</v>
      </c>
      <c r="AM2502" s="8">
        <f t="shared" si="433"/>
        <v>0</v>
      </c>
      <c r="AN2502" s="8">
        <f t="shared" si="434"/>
        <v>0</v>
      </c>
      <c r="AO2502" s="8">
        <f>Table1[[#This Row],[L1 Worked Time]]+Table1[[#This Row],[Idle Time]]+Table1[[#This Row],[L1 Pend Time]]</f>
        <v>0</v>
      </c>
      <c r="AP2502" s="1" t="str">
        <f t="shared" si="435"/>
        <v>Wed</v>
      </c>
      <c r="AQ2502" s="6">
        <f>INT(Table1[[#This Row],[Create Date]])</f>
        <v>45091</v>
      </c>
      <c r="AR2502" s="2">
        <f t="shared" si="436"/>
        <v>45091</v>
      </c>
      <c r="AS2502" s="1" t="str">
        <f t="shared" si="437"/>
        <v>14:30:10</v>
      </c>
      <c r="AT2502" s="1" t="str">
        <f t="shared" si="438"/>
        <v>Week-3</v>
      </c>
      <c r="AU2502" s="3">
        <f t="shared" si="439"/>
        <v>0.58333333333333326</v>
      </c>
      <c r="AW2502">
        <v>0</v>
      </c>
      <c r="AX2502">
        <v>0</v>
      </c>
      <c r="AY2502">
        <v>0</v>
      </c>
    </row>
    <row r="2503" spans="1:51" x14ac:dyDescent="0.25">
      <c r="A2503">
        <v>10620</v>
      </c>
      <c r="B2503" t="s">
        <v>59</v>
      </c>
      <c r="C2503" t="s">
        <v>399</v>
      </c>
      <c r="D2503" t="s">
        <v>43</v>
      </c>
      <c r="E2503" t="s">
        <v>2402</v>
      </c>
      <c r="F2503" t="s">
        <v>2423</v>
      </c>
      <c r="G2503" t="s">
        <v>120</v>
      </c>
      <c r="H2503" t="s">
        <v>72</v>
      </c>
      <c r="I2503" t="s">
        <v>72</v>
      </c>
      <c r="J2503" t="s">
        <v>48</v>
      </c>
      <c r="L2503" t="s">
        <v>50</v>
      </c>
      <c r="M2503" t="s">
        <v>65</v>
      </c>
      <c r="N2503">
        <v>16</v>
      </c>
      <c r="O2503" t="s">
        <v>48</v>
      </c>
      <c r="P2503" t="s">
        <v>66</v>
      </c>
      <c r="V2503" t="s">
        <v>48</v>
      </c>
      <c r="W2503" t="s">
        <v>54</v>
      </c>
      <c r="X2503" t="s">
        <v>78</v>
      </c>
      <c r="Y2503" t="s">
        <v>54</v>
      </c>
      <c r="Z2503" t="s">
        <v>2424</v>
      </c>
      <c r="AA2503" t="s">
        <v>54</v>
      </c>
      <c r="AB2503" t="s">
        <v>57</v>
      </c>
      <c r="AC2503" t="s">
        <v>2425</v>
      </c>
      <c r="AH2503">
        <f t="shared" si="429"/>
        <v>0</v>
      </c>
      <c r="AI2503">
        <f t="shared" si="430"/>
        <v>1</v>
      </c>
      <c r="AJ2503" t="str">
        <f t="shared" si="431"/>
        <v/>
      </c>
      <c r="AK2503">
        <v>1</v>
      </c>
      <c r="AL2503" s="8">
        <f t="shared" si="432"/>
        <v>16</v>
      </c>
      <c r="AM2503" s="8">
        <f t="shared" si="433"/>
        <v>0.13333333333333333</v>
      </c>
      <c r="AN2503" s="8">
        <f t="shared" si="434"/>
        <v>1016.3666666666666</v>
      </c>
      <c r="AO2503" s="8">
        <f>Table1[[#This Row],[L1 Worked Time]]+Table1[[#This Row],[Idle Time]]+Table1[[#This Row],[L1 Pend Time]]</f>
        <v>1032.5</v>
      </c>
      <c r="AP2503" s="1" t="str">
        <f t="shared" si="435"/>
        <v>Wed</v>
      </c>
      <c r="AQ2503" s="6">
        <f>INT(Table1[[#This Row],[Create Date]])</f>
        <v>45091</v>
      </c>
      <c r="AR2503" s="2">
        <f t="shared" si="436"/>
        <v>45091</v>
      </c>
      <c r="AS2503" s="1" t="str">
        <f t="shared" si="437"/>
        <v>14:20:19</v>
      </c>
      <c r="AT2503" s="1" t="str">
        <f t="shared" si="438"/>
        <v>Week-3</v>
      </c>
      <c r="AU2503" s="3">
        <f t="shared" si="439"/>
        <v>0.58333333333333326</v>
      </c>
      <c r="AW2503">
        <v>0.13333333333333333</v>
      </c>
      <c r="AX2503">
        <v>16</v>
      </c>
      <c r="AY2503">
        <v>1016.3666666666666</v>
      </c>
    </row>
    <row r="2504" spans="1:51" x14ac:dyDescent="0.25">
      <c r="A2504">
        <v>10619</v>
      </c>
      <c r="B2504" t="s">
        <v>59</v>
      </c>
      <c r="C2504" t="s">
        <v>399</v>
      </c>
      <c r="D2504" t="s">
        <v>43</v>
      </c>
      <c r="E2504" t="s">
        <v>2402</v>
      </c>
      <c r="F2504" t="s">
        <v>2423</v>
      </c>
      <c r="G2504" t="s">
        <v>120</v>
      </c>
      <c r="H2504" t="s">
        <v>72</v>
      </c>
      <c r="I2504" t="s">
        <v>72</v>
      </c>
      <c r="J2504" t="s">
        <v>48</v>
      </c>
      <c r="L2504" t="s">
        <v>50</v>
      </c>
      <c r="M2504" t="s">
        <v>65</v>
      </c>
      <c r="N2504">
        <v>16</v>
      </c>
      <c r="O2504" t="s">
        <v>48</v>
      </c>
      <c r="P2504" t="s">
        <v>66</v>
      </c>
      <c r="V2504" t="s">
        <v>48</v>
      </c>
      <c r="W2504" t="s">
        <v>54</v>
      </c>
      <c r="X2504" t="s">
        <v>84</v>
      </c>
      <c r="Y2504" t="s">
        <v>54</v>
      </c>
      <c r="Z2504" t="s">
        <v>2426</v>
      </c>
      <c r="AA2504" t="s">
        <v>54</v>
      </c>
      <c r="AB2504" t="s">
        <v>57</v>
      </c>
      <c r="AC2504" t="s">
        <v>2427</v>
      </c>
      <c r="AH2504">
        <f t="shared" si="429"/>
        <v>0</v>
      </c>
      <c r="AI2504">
        <f t="shared" si="430"/>
        <v>1</v>
      </c>
      <c r="AJ2504" t="str">
        <f t="shared" si="431"/>
        <v/>
      </c>
      <c r="AK2504">
        <v>1</v>
      </c>
      <c r="AL2504" s="8">
        <f t="shared" si="432"/>
        <v>16</v>
      </c>
      <c r="AM2504" s="8">
        <f t="shared" si="433"/>
        <v>0.18333333333333332</v>
      </c>
      <c r="AN2504" s="8">
        <f t="shared" si="434"/>
        <v>1015.8000000000001</v>
      </c>
      <c r="AO2504" s="8">
        <f>Table1[[#This Row],[L1 Worked Time]]+Table1[[#This Row],[Idle Time]]+Table1[[#This Row],[L1 Pend Time]]</f>
        <v>1031.9833333333333</v>
      </c>
      <c r="AP2504" s="1" t="str">
        <f t="shared" si="435"/>
        <v>Wed</v>
      </c>
      <c r="AQ2504" s="6">
        <f>INT(Table1[[#This Row],[Create Date]])</f>
        <v>45091</v>
      </c>
      <c r="AR2504" s="2">
        <f t="shared" si="436"/>
        <v>45091</v>
      </c>
      <c r="AS2504" s="1" t="str">
        <f t="shared" si="437"/>
        <v>14:20:19</v>
      </c>
      <c r="AT2504" s="1" t="str">
        <f t="shared" si="438"/>
        <v>Week-3</v>
      </c>
      <c r="AU2504" s="3">
        <f t="shared" si="439"/>
        <v>0.58333333333333326</v>
      </c>
      <c r="AW2504">
        <v>0.18333333333333332</v>
      </c>
      <c r="AX2504">
        <v>16</v>
      </c>
      <c r="AY2504">
        <v>1015.8000000000001</v>
      </c>
    </row>
    <row r="2505" spans="1:51" x14ac:dyDescent="0.25">
      <c r="A2505">
        <v>10618</v>
      </c>
      <c r="B2505" t="s">
        <v>59</v>
      </c>
      <c r="C2505" t="s">
        <v>399</v>
      </c>
      <c r="D2505" t="s">
        <v>43</v>
      </c>
      <c r="E2505" t="s">
        <v>2402</v>
      </c>
      <c r="F2505" t="s">
        <v>2428</v>
      </c>
      <c r="G2505" t="s">
        <v>120</v>
      </c>
      <c r="H2505" t="s">
        <v>72</v>
      </c>
      <c r="I2505" t="s">
        <v>72</v>
      </c>
      <c r="J2505" t="s">
        <v>48</v>
      </c>
      <c r="L2505" t="s">
        <v>50</v>
      </c>
      <c r="M2505" t="s">
        <v>65</v>
      </c>
      <c r="N2505">
        <v>16</v>
      </c>
      <c r="O2505" t="s">
        <v>48</v>
      </c>
      <c r="P2505" t="s">
        <v>66</v>
      </c>
      <c r="V2505" t="s">
        <v>48</v>
      </c>
      <c r="W2505" t="s">
        <v>54</v>
      </c>
      <c r="X2505" t="s">
        <v>89</v>
      </c>
      <c r="Y2505" t="s">
        <v>54</v>
      </c>
      <c r="Z2505" t="s">
        <v>2429</v>
      </c>
      <c r="AA2505" t="s">
        <v>54</v>
      </c>
      <c r="AB2505" t="s">
        <v>57</v>
      </c>
      <c r="AC2505" t="s">
        <v>2430</v>
      </c>
      <c r="AH2505">
        <f t="shared" si="429"/>
        <v>0</v>
      </c>
      <c r="AI2505">
        <f t="shared" si="430"/>
        <v>1</v>
      </c>
      <c r="AJ2505" t="str">
        <f t="shared" si="431"/>
        <v/>
      </c>
      <c r="AK2505">
        <v>1</v>
      </c>
      <c r="AL2505" s="8">
        <f t="shared" si="432"/>
        <v>16</v>
      </c>
      <c r="AM2505" s="8">
        <f t="shared" si="433"/>
        <v>0.16666666666666666</v>
      </c>
      <c r="AN2505" s="8">
        <f t="shared" si="434"/>
        <v>1015.1666666666667</v>
      </c>
      <c r="AO2505" s="8">
        <f>Table1[[#This Row],[L1 Worked Time]]+Table1[[#This Row],[Idle Time]]+Table1[[#This Row],[L1 Pend Time]]</f>
        <v>1031.3333333333335</v>
      </c>
      <c r="AP2505" s="1" t="str">
        <f t="shared" si="435"/>
        <v>Wed</v>
      </c>
      <c r="AQ2505" s="6">
        <f>INT(Table1[[#This Row],[Create Date]])</f>
        <v>45091</v>
      </c>
      <c r="AR2505" s="2">
        <f t="shared" si="436"/>
        <v>45091</v>
      </c>
      <c r="AS2505" s="1" t="str">
        <f t="shared" si="437"/>
        <v>14:20:10</v>
      </c>
      <c r="AT2505" s="1" t="str">
        <f t="shared" si="438"/>
        <v>Week-3</v>
      </c>
      <c r="AU2505" s="3">
        <f t="shared" si="439"/>
        <v>0.58333333333333326</v>
      </c>
      <c r="AW2505">
        <v>0.16666666666666666</v>
      </c>
      <c r="AX2505">
        <v>16</v>
      </c>
      <c r="AY2505">
        <v>1015.1666666666667</v>
      </c>
    </row>
    <row r="2506" spans="1:51" x14ac:dyDescent="0.25">
      <c r="A2506">
        <v>10617</v>
      </c>
      <c r="B2506" t="s">
        <v>59</v>
      </c>
      <c r="C2506" t="s">
        <v>399</v>
      </c>
      <c r="D2506" t="s">
        <v>43</v>
      </c>
      <c r="E2506" t="s">
        <v>2402</v>
      </c>
      <c r="F2506" t="s">
        <v>2428</v>
      </c>
      <c r="G2506" t="s">
        <v>120</v>
      </c>
      <c r="H2506" t="s">
        <v>72</v>
      </c>
      <c r="I2506" t="s">
        <v>72</v>
      </c>
      <c r="J2506" t="s">
        <v>48</v>
      </c>
      <c r="L2506" t="s">
        <v>50</v>
      </c>
      <c r="M2506" t="s">
        <v>65</v>
      </c>
      <c r="N2506">
        <v>16</v>
      </c>
      <c r="O2506" t="s">
        <v>48</v>
      </c>
      <c r="P2506" t="s">
        <v>66</v>
      </c>
      <c r="V2506" t="s">
        <v>48</v>
      </c>
      <c r="W2506" t="s">
        <v>54</v>
      </c>
      <c r="X2506" t="s">
        <v>55</v>
      </c>
      <c r="Y2506" t="s">
        <v>54</v>
      </c>
      <c r="Z2506" t="s">
        <v>2431</v>
      </c>
      <c r="AA2506" t="s">
        <v>54</v>
      </c>
      <c r="AB2506" t="s">
        <v>57</v>
      </c>
      <c r="AC2506" t="s">
        <v>2432</v>
      </c>
      <c r="AH2506">
        <f t="shared" si="429"/>
        <v>0</v>
      </c>
      <c r="AI2506">
        <f t="shared" si="430"/>
        <v>1</v>
      </c>
      <c r="AJ2506" t="str">
        <f t="shared" si="431"/>
        <v/>
      </c>
      <c r="AK2506">
        <v>1</v>
      </c>
      <c r="AL2506" s="8">
        <f t="shared" si="432"/>
        <v>16</v>
      </c>
      <c r="AM2506" s="8">
        <f t="shared" si="433"/>
        <v>0.15000000000000002</v>
      </c>
      <c r="AN2506" s="8">
        <f t="shared" si="434"/>
        <v>1014.55</v>
      </c>
      <c r="AO2506" s="8">
        <f>Table1[[#This Row],[L1 Worked Time]]+Table1[[#This Row],[Idle Time]]+Table1[[#This Row],[L1 Pend Time]]</f>
        <v>1030.7</v>
      </c>
      <c r="AP2506" s="1" t="str">
        <f t="shared" si="435"/>
        <v>Wed</v>
      </c>
      <c r="AQ2506" s="6">
        <f>INT(Table1[[#This Row],[Create Date]])</f>
        <v>45091</v>
      </c>
      <c r="AR2506" s="2">
        <f t="shared" si="436"/>
        <v>45091</v>
      </c>
      <c r="AS2506" s="1" t="str">
        <f t="shared" si="437"/>
        <v>14:20:10</v>
      </c>
      <c r="AT2506" s="1" t="str">
        <f t="shared" si="438"/>
        <v>Week-3</v>
      </c>
      <c r="AU2506" s="3">
        <f t="shared" si="439"/>
        <v>0.58333333333333326</v>
      </c>
      <c r="AW2506">
        <v>0.15000000000000002</v>
      </c>
      <c r="AX2506">
        <v>16</v>
      </c>
      <c r="AY2506">
        <v>1014.55</v>
      </c>
    </row>
    <row r="2507" spans="1:51" x14ac:dyDescent="0.25">
      <c r="A2507">
        <v>10616</v>
      </c>
      <c r="B2507" t="s">
        <v>59</v>
      </c>
      <c r="C2507" t="s">
        <v>399</v>
      </c>
      <c r="D2507" t="s">
        <v>43</v>
      </c>
      <c r="E2507" t="s">
        <v>2402</v>
      </c>
      <c r="F2507" t="s">
        <v>2428</v>
      </c>
      <c r="G2507" t="s">
        <v>120</v>
      </c>
      <c r="H2507" t="s">
        <v>72</v>
      </c>
      <c r="I2507" t="s">
        <v>72</v>
      </c>
      <c r="J2507" t="s">
        <v>48</v>
      </c>
      <c r="L2507" t="s">
        <v>50</v>
      </c>
      <c r="M2507" t="s">
        <v>65</v>
      </c>
      <c r="N2507">
        <v>16</v>
      </c>
      <c r="O2507" t="s">
        <v>48</v>
      </c>
      <c r="P2507" t="s">
        <v>66</v>
      </c>
      <c r="V2507" t="s">
        <v>48</v>
      </c>
      <c r="W2507" t="s">
        <v>54</v>
      </c>
      <c r="X2507" t="s">
        <v>55</v>
      </c>
      <c r="Y2507" t="s">
        <v>54</v>
      </c>
      <c r="Z2507" t="s">
        <v>2433</v>
      </c>
      <c r="AA2507" t="s">
        <v>54</v>
      </c>
      <c r="AB2507" t="s">
        <v>57</v>
      </c>
      <c r="AC2507" t="s">
        <v>2434</v>
      </c>
      <c r="AH2507">
        <f t="shared" si="429"/>
        <v>0</v>
      </c>
      <c r="AI2507">
        <f t="shared" si="430"/>
        <v>1</v>
      </c>
      <c r="AJ2507" t="str">
        <f t="shared" si="431"/>
        <v/>
      </c>
      <c r="AK2507">
        <v>1</v>
      </c>
      <c r="AL2507" s="8">
        <f t="shared" si="432"/>
        <v>16</v>
      </c>
      <c r="AM2507" s="8">
        <f t="shared" si="433"/>
        <v>0.15000000000000002</v>
      </c>
      <c r="AN2507" s="8">
        <f t="shared" si="434"/>
        <v>1013.8166666666666</v>
      </c>
      <c r="AO2507" s="8">
        <f>Table1[[#This Row],[L1 Worked Time]]+Table1[[#This Row],[Idle Time]]+Table1[[#This Row],[L1 Pend Time]]</f>
        <v>1029.9666666666667</v>
      </c>
      <c r="AP2507" s="1" t="str">
        <f t="shared" si="435"/>
        <v>Wed</v>
      </c>
      <c r="AQ2507" s="6">
        <f>INT(Table1[[#This Row],[Create Date]])</f>
        <v>45091</v>
      </c>
      <c r="AR2507" s="2">
        <f t="shared" si="436"/>
        <v>45091</v>
      </c>
      <c r="AS2507" s="1" t="str">
        <f t="shared" si="437"/>
        <v>14:20:10</v>
      </c>
      <c r="AT2507" s="1" t="str">
        <f t="shared" si="438"/>
        <v>Week-3</v>
      </c>
      <c r="AU2507" s="3">
        <f t="shared" si="439"/>
        <v>0.58333333333333326</v>
      </c>
      <c r="AW2507">
        <v>0.15000000000000002</v>
      </c>
      <c r="AX2507">
        <v>16</v>
      </c>
      <c r="AY2507">
        <v>1013.8166666666666</v>
      </c>
    </row>
    <row r="2508" spans="1:51" x14ac:dyDescent="0.25">
      <c r="A2508">
        <v>10615</v>
      </c>
      <c r="B2508" t="s">
        <v>59</v>
      </c>
      <c r="C2508" t="s">
        <v>399</v>
      </c>
      <c r="D2508" t="s">
        <v>43</v>
      </c>
      <c r="E2508" t="s">
        <v>2402</v>
      </c>
      <c r="F2508" t="s">
        <v>2428</v>
      </c>
      <c r="G2508" t="s">
        <v>120</v>
      </c>
      <c r="H2508" t="s">
        <v>72</v>
      </c>
      <c r="I2508" t="s">
        <v>72</v>
      </c>
      <c r="J2508" t="s">
        <v>48</v>
      </c>
      <c r="L2508" t="s">
        <v>50</v>
      </c>
      <c r="M2508" t="s">
        <v>65</v>
      </c>
      <c r="N2508">
        <v>16</v>
      </c>
      <c r="O2508" t="s">
        <v>48</v>
      </c>
      <c r="P2508" t="s">
        <v>66</v>
      </c>
      <c r="V2508" t="s">
        <v>48</v>
      </c>
      <c r="W2508" t="s">
        <v>54</v>
      </c>
      <c r="X2508" t="s">
        <v>55</v>
      </c>
      <c r="Y2508" t="s">
        <v>54</v>
      </c>
      <c r="Z2508" t="s">
        <v>2426</v>
      </c>
      <c r="AA2508" t="s">
        <v>54</v>
      </c>
      <c r="AB2508" t="s">
        <v>57</v>
      </c>
      <c r="AC2508" t="s">
        <v>2435</v>
      </c>
      <c r="AH2508">
        <f t="shared" si="429"/>
        <v>0</v>
      </c>
      <c r="AI2508">
        <f t="shared" si="430"/>
        <v>1</v>
      </c>
      <c r="AJ2508" t="str">
        <f t="shared" si="431"/>
        <v/>
      </c>
      <c r="AK2508">
        <v>1</v>
      </c>
      <c r="AL2508" s="8">
        <f t="shared" si="432"/>
        <v>16</v>
      </c>
      <c r="AM2508" s="8">
        <f t="shared" si="433"/>
        <v>0.15000000000000002</v>
      </c>
      <c r="AN2508" s="8">
        <f t="shared" si="434"/>
        <v>1016.95</v>
      </c>
      <c r="AO2508" s="8">
        <f>Table1[[#This Row],[L1 Worked Time]]+Table1[[#This Row],[Idle Time]]+Table1[[#This Row],[L1 Pend Time]]</f>
        <v>1033.1000000000001</v>
      </c>
      <c r="AP2508" s="1" t="str">
        <f t="shared" si="435"/>
        <v>Wed</v>
      </c>
      <c r="AQ2508" s="6">
        <f>INT(Table1[[#This Row],[Create Date]])</f>
        <v>45091</v>
      </c>
      <c r="AR2508" s="2">
        <f t="shared" si="436"/>
        <v>45091</v>
      </c>
      <c r="AS2508" s="1" t="str">
        <f t="shared" si="437"/>
        <v>14:20:10</v>
      </c>
      <c r="AT2508" s="1" t="str">
        <f t="shared" si="438"/>
        <v>Week-3</v>
      </c>
      <c r="AU2508" s="3">
        <f t="shared" si="439"/>
        <v>0.58333333333333326</v>
      </c>
      <c r="AW2508">
        <v>0.15000000000000002</v>
      </c>
      <c r="AX2508">
        <v>16</v>
      </c>
      <c r="AY2508">
        <v>1016.95</v>
      </c>
    </row>
    <row r="2509" spans="1:51" x14ac:dyDescent="0.25">
      <c r="A2509">
        <v>10614</v>
      </c>
      <c r="B2509" t="s">
        <v>59</v>
      </c>
      <c r="C2509" t="s">
        <v>399</v>
      </c>
      <c r="D2509" t="s">
        <v>43</v>
      </c>
      <c r="E2509" t="s">
        <v>2402</v>
      </c>
      <c r="F2509" t="s">
        <v>2436</v>
      </c>
      <c r="G2509" t="s">
        <v>120</v>
      </c>
      <c r="H2509" t="s">
        <v>72</v>
      </c>
      <c r="I2509" t="s">
        <v>72</v>
      </c>
      <c r="J2509" t="s">
        <v>48</v>
      </c>
      <c r="L2509" t="s">
        <v>50</v>
      </c>
      <c r="M2509" t="s">
        <v>65</v>
      </c>
      <c r="N2509">
        <v>16</v>
      </c>
      <c r="O2509" t="s">
        <v>48</v>
      </c>
      <c r="P2509" t="s">
        <v>66</v>
      </c>
      <c r="V2509" t="s">
        <v>48</v>
      </c>
      <c r="W2509" t="s">
        <v>54</v>
      </c>
      <c r="X2509" t="s">
        <v>89</v>
      </c>
      <c r="Y2509" t="s">
        <v>54</v>
      </c>
      <c r="Z2509" t="s">
        <v>2424</v>
      </c>
      <c r="AA2509" t="s">
        <v>54</v>
      </c>
      <c r="AB2509" t="s">
        <v>57</v>
      </c>
      <c r="AC2509" t="s">
        <v>2437</v>
      </c>
      <c r="AH2509">
        <f t="shared" si="429"/>
        <v>0</v>
      </c>
      <c r="AI2509">
        <f t="shared" si="430"/>
        <v>1</v>
      </c>
      <c r="AJ2509" t="str">
        <f t="shared" si="431"/>
        <v/>
      </c>
      <c r="AK2509">
        <v>1</v>
      </c>
      <c r="AL2509" s="8">
        <f t="shared" si="432"/>
        <v>16</v>
      </c>
      <c r="AM2509" s="8">
        <f t="shared" si="433"/>
        <v>0.16666666666666666</v>
      </c>
      <c r="AN2509" s="8">
        <f t="shared" si="434"/>
        <v>1017.5333333333334</v>
      </c>
      <c r="AO2509" s="8">
        <f>Table1[[#This Row],[L1 Worked Time]]+Table1[[#This Row],[Idle Time]]+Table1[[#This Row],[L1 Pend Time]]</f>
        <v>1033.7</v>
      </c>
      <c r="AP2509" s="1" t="str">
        <f t="shared" si="435"/>
        <v>Wed</v>
      </c>
      <c r="AQ2509" s="6">
        <f>INT(Table1[[#This Row],[Create Date]])</f>
        <v>45091</v>
      </c>
      <c r="AR2509" s="2">
        <f t="shared" si="436"/>
        <v>45091</v>
      </c>
      <c r="AS2509" s="1" t="str">
        <f t="shared" si="437"/>
        <v>14:20:09</v>
      </c>
      <c r="AT2509" s="1" t="str">
        <f t="shared" si="438"/>
        <v>Week-3</v>
      </c>
      <c r="AU2509" s="3">
        <f t="shared" si="439"/>
        <v>0.58333333333333326</v>
      </c>
      <c r="AW2509">
        <v>0.16666666666666666</v>
      </c>
      <c r="AX2509">
        <v>16</v>
      </c>
      <c r="AY2509">
        <v>1017.5333333333334</v>
      </c>
    </row>
    <row r="2510" spans="1:51" x14ac:dyDescent="0.25">
      <c r="A2510">
        <v>10613</v>
      </c>
      <c r="B2510" t="s">
        <v>59</v>
      </c>
      <c r="C2510" t="s">
        <v>399</v>
      </c>
      <c r="D2510" t="s">
        <v>43</v>
      </c>
      <c r="E2510" t="s">
        <v>2402</v>
      </c>
      <c r="F2510" t="s">
        <v>2436</v>
      </c>
      <c r="G2510" t="s">
        <v>120</v>
      </c>
      <c r="H2510" t="s">
        <v>72</v>
      </c>
      <c r="I2510" t="s">
        <v>72</v>
      </c>
      <c r="J2510" t="s">
        <v>48</v>
      </c>
      <c r="L2510" t="s">
        <v>50</v>
      </c>
      <c r="M2510" t="s">
        <v>65</v>
      </c>
      <c r="N2510">
        <v>16</v>
      </c>
      <c r="O2510" t="s">
        <v>48</v>
      </c>
      <c r="P2510" t="s">
        <v>66</v>
      </c>
      <c r="V2510" t="s">
        <v>48</v>
      </c>
      <c r="W2510" t="s">
        <v>54</v>
      </c>
      <c r="X2510" t="s">
        <v>55</v>
      </c>
      <c r="Y2510" t="s">
        <v>54</v>
      </c>
      <c r="Z2510" t="s">
        <v>2438</v>
      </c>
      <c r="AA2510" t="s">
        <v>54</v>
      </c>
      <c r="AB2510" t="s">
        <v>57</v>
      </c>
      <c r="AC2510" t="s">
        <v>2439</v>
      </c>
      <c r="AH2510">
        <f t="shared" si="429"/>
        <v>0</v>
      </c>
      <c r="AI2510">
        <f t="shared" si="430"/>
        <v>1</v>
      </c>
      <c r="AJ2510" t="str">
        <f t="shared" si="431"/>
        <v/>
      </c>
      <c r="AK2510">
        <v>1</v>
      </c>
      <c r="AL2510" s="8">
        <f t="shared" si="432"/>
        <v>16</v>
      </c>
      <c r="AM2510" s="8">
        <f t="shared" si="433"/>
        <v>0.15000000000000002</v>
      </c>
      <c r="AN2510" s="8">
        <f t="shared" si="434"/>
        <v>1018.3000000000001</v>
      </c>
      <c r="AO2510" s="8">
        <f>Table1[[#This Row],[L1 Worked Time]]+Table1[[#This Row],[Idle Time]]+Table1[[#This Row],[L1 Pend Time]]</f>
        <v>1034.45</v>
      </c>
      <c r="AP2510" s="1" t="str">
        <f t="shared" si="435"/>
        <v>Wed</v>
      </c>
      <c r="AQ2510" s="6">
        <f>INT(Table1[[#This Row],[Create Date]])</f>
        <v>45091</v>
      </c>
      <c r="AR2510" s="2">
        <f t="shared" si="436"/>
        <v>45091</v>
      </c>
      <c r="AS2510" s="1" t="str">
        <f t="shared" si="437"/>
        <v>14:20:09</v>
      </c>
      <c r="AT2510" s="1" t="str">
        <f t="shared" si="438"/>
        <v>Week-3</v>
      </c>
      <c r="AU2510" s="3">
        <f t="shared" si="439"/>
        <v>0.58333333333333326</v>
      </c>
      <c r="AW2510">
        <v>0.15000000000000002</v>
      </c>
      <c r="AX2510">
        <v>16</v>
      </c>
      <c r="AY2510">
        <v>1018.3000000000001</v>
      </c>
    </row>
    <row r="2511" spans="1:51" x14ac:dyDescent="0.25">
      <c r="A2511">
        <v>10612</v>
      </c>
      <c r="B2511" t="s">
        <v>59</v>
      </c>
      <c r="C2511" t="s">
        <v>399</v>
      </c>
      <c r="D2511" t="s">
        <v>43</v>
      </c>
      <c r="E2511" t="s">
        <v>2402</v>
      </c>
      <c r="F2511" t="s">
        <v>2436</v>
      </c>
      <c r="G2511" t="s">
        <v>120</v>
      </c>
      <c r="H2511" t="s">
        <v>72</v>
      </c>
      <c r="I2511" t="s">
        <v>72</v>
      </c>
      <c r="J2511" t="s">
        <v>48</v>
      </c>
      <c r="L2511" t="s">
        <v>50</v>
      </c>
      <c r="M2511" t="s">
        <v>65</v>
      </c>
      <c r="N2511">
        <v>16</v>
      </c>
      <c r="O2511" t="s">
        <v>48</v>
      </c>
      <c r="P2511" t="s">
        <v>66</v>
      </c>
      <c r="V2511" t="s">
        <v>48</v>
      </c>
      <c r="W2511" t="s">
        <v>54</v>
      </c>
      <c r="X2511" t="s">
        <v>89</v>
      </c>
      <c r="Y2511" t="s">
        <v>54</v>
      </c>
      <c r="Z2511" t="s">
        <v>2424</v>
      </c>
      <c r="AA2511" t="s">
        <v>54</v>
      </c>
      <c r="AB2511" t="s">
        <v>57</v>
      </c>
      <c r="AC2511" t="s">
        <v>2440</v>
      </c>
      <c r="AH2511">
        <f t="shared" si="429"/>
        <v>0</v>
      </c>
      <c r="AI2511">
        <f t="shared" si="430"/>
        <v>1</v>
      </c>
      <c r="AJ2511" t="str">
        <f t="shared" si="431"/>
        <v/>
      </c>
      <c r="AK2511">
        <v>1</v>
      </c>
      <c r="AL2511" s="8">
        <f t="shared" si="432"/>
        <v>16</v>
      </c>
      <c r="AM2511" s="8">
        <f t="shared" si="433"/>
        <v>0.16666666666666666</v>
      </c>
      <c r="AN2511" s="8">
        <f t="shared" si="434"/>
        <v>1019.1666666666667</v>
      </c>
      <c r="AO2511" s="8">
        <f>Table1[[#This Row],[L1 Worked Time]]+Table1[[#This Row],[Idle Time]]+Table1[[#This Row],[L1 Pend Time]]</f>
        <v>1035.3333333333335</v>
      </c>
      <c r="AP2511" s="1" t="str">
        <f t="shared" si="435"/>
        <v>Wed</v>
      </c>
      <c r="AQ2511" s="6">
        <f>INT(Table1[[#This Row],[Create Date]])</f>
        <v>45091</v>
      </c>
      <c r="AR2511" s="2">
        <f t="shared" si="436"/>
        <v>45091</v>
      </c>
      <c r="AS2511" s="1" t="str">
        <f t="shared" si="437"/>
        <v>14:20:09</v>
      </c>
      <c r="AT2511" s="1" t="str">
        <f t="shared" si="438"/>
        <v>Week-3</v>
      </c>
      <c r="AU2511" s="3">
        <f t="shared" si="439"/>
        <v>0.58333333333333326</v>
      </c>
      <c r="AW2511">
        <v>0.16666666666666666</v>
      </c>
      <c r="AX2511">
        <v>16</v>
      </c>
      <c r="AY2511">
        <v>1019.1666666666667</v>
      </c>
    </row>
    <row r="2512" spans="1:51" x14ac:dyDescent="0.25">
      <c r="A2512">
        <v>10611</v>
      </c>
      <c r="B2512" t="s">
        <v>59</v>
      </c>
      <c r="C2512" t="s">
        <v>399</v>
      </c>
      <c r="D2512" t="s">
        <v>43</v>
      </c>
      <c r="E2512" t="s">
        <v>2402</v>
      </c>
      <c r="F2512" t="s">
        <v>2436</v>
      </c>
      <c r="G2512" t="s">
        <v>120</v>
      </c>
      <c r="H2512" t="s">
        <v>72</v>
      </c>
      <c r="I2512" t="s">
        <v>72</v>
      </c>
      <c r="J2512" t="s">
        <v>48</v>
      </c>
      <c r="L2512" t="s">
        <v>50</v>
      </c>
      <c r="M2512" t="s">
        <v>65</v>
      </c>
      <c r="N2512">
        <v>27</v>
      </c>
      <c r="O2512" t="s">
        <v>48</v>
      </c>
      <c r="P2512" t="s">
        <v>66</v>
      </c>
      <c r="V2512" t="s">
        <v>48</v>
      </c>
      <c r="W2512" t="s">
        <v>54</v>
      </c>
      <c r="X2512" t="s">
        <v>1432</v>
      </c>
      <c r="Y2512" t="s">
        <v>54</v>
      </c>
      <c r="Z2512" t="s">
        <v>2441</v>
      </c>
      <c r="AA2512" t="s">
        <v>54</v>
      </c>
      <c r="AB2512" t="s">
        <v>57</v>
      </c>
      <c r="AC2512" t="s">
        <v>2442</v>
      </c>
      <c r="AH2512">
        <f t="shared" si="429"/>
        <v>0</v>
      </c>
      <c r="AI2512">
        <f t="shared" si="430"/>
        <v>1</v>
      </c>
      <c r="AJ2512" t="str">
        <f t="shared" si="431"/>
        <v/>
      </c>
      <c r="AK2512">
        <v>1</v>
      </c>
      <c r="AL2512" s="8">
        <f t="shared" si="432"/>
        <v>27</v>
      </c>
      <c r="AM2512" s="8">
        <f t="shared" si="433"/>
        <v>1.2833333333333332</v>
      </c>
      <c r="AN2512" s="8">
        <f t="shared" si="434"/>
        <v>1007.9333333333333</v>
      </c>
      <c r="AO2512" s="8">
        <f>Table1[[#This Row],[L1 Worked Time]]+Table1[[#This Row],[Idle Time]]+Table1[[#This Row],[L1 Pend Time]]</f>
        <v>1036.2166666666667</v>
      </c>
      <c r="AP2512" s="1" t="str">
        <f t="shared" si="435"/>
        <v>Wed</v>
      </c>
      <c r="AQ2512" s="6">
        <f>INT(Table1[[#This Row],[Create Date]])</f>
        <v>45091</v>
      </c>
      <c r="AR2512" s="2">
        <f t="shared" si="436"/>
        <v>45091</v>
      </c>
      <c r="AS2512" s="1" t="str">
        <f t="shared" si="437"/>
        <v>14:20:09</v>
      </c>
      <c r="AT2512" s="1" t="str">
        <f t="shared" si="438"/>
        <v>Week-3</v>
      </c>
      <c r="AU2512" s="3">
        <f t="shared" si="439"/>
        <v>0.58333333333333326</v>
      </c>
      <c r="AW2512">
        <v>1.2833333333333332</v>
      </c>
      <c r="AX2512">
        <v>27</v>
      </c>
      <c r="AY2512">
        <v>1007.9333333333333</v>
      </c>
    </row>
    <row r="2513" spans="1:51" x14ac:dyDescent="0.25">
      <c r="A2513">
        <v>10610</v>
      </c>
      <c r="B2513" t="s">
        <v>59</v>
      </c>
      <c r="C2513" t="s">
        <v>60</v>
      </c>
      <c r="D2513" t="s">
        <v>43</v>
      </c>
      <c r="E2513" t="s">
        <v>2443</v>
      </c>
      <c r="F2513" t="s">
        <v>2444</v>
      </c>
      <c r="G2513" t="s">
        <v>2165</v>
      </c>
      <c r="H2513" t="s">
        <v>63</v>
      </c>
      <c r="I2513" t="s">
        <v>63</v>
      </c>
      <c r="J2513" t="s">
        <v>48</v>
      </c>
      <c r="L2513" t="s">
        <v>50</v>
      </c>
      <c r="M2513" t="s">
        <v>65</v>
      </c>
      <c r="N2513">
        <v>61</v>
      </c>
      <c r="O2513" t="s">
        <v>48</v>
      </c>
      <c r="P2513" t="s">
        <v>66</v>
      </c>
      <c r="Q2513" t="s">
        <v>67</v>
      </c>
      <c r="V2513" t="s">
        <v>48</v>
      </c>
      <c r="W2513" t="s">
        <v>54</v>
      </c>
      <c r="X2513" t="s">
        <v>359</v>
      </c>
      <c r="Y2513" t="s">
        <v>54</v>
      </c>
      <c r="Z2513" t="s">
        <v>2445</v>
      </c>
      <c r="AA2513" t="s">
        <v>54</v>
      </c>
      <c r="AB2513" t="s">
        <v>57</v>
      </c>
      <c r="AC2513" t="s">
        <v>2446</v>
      </c>
      <c r="AH2513">
        <f t="shared" si="429"/>
        <v>0</v>
      </c>
      <c r="AI2513">
        <f t="shared" si="430"/>
        <v>1</v>
      </c>
      <c r="AJ2513" t="str">
        <f t="shared" si="431"/>
        <v/>
      </c>
      <c r="AK2513">
        <v>1</v>
      </c>
      <c r="AL2513" s="8">
        <f t="shared" si="432"/>
        <v>61</v>
      </c>
      <c r="AM2513" s="8">
        <f t="shared" si="433"/>
        <v>0.2</v>
      </c>
      <c r="AN2513" s="8">
        <f t="shared" si="434"/>
        <v>5.0833333333333321</v>
      </c>
      <c r="AO2513" s="8">
        <f>Table1[[#This Row],[L1 Worked Time]]+Table1[[#This Row],[Idle Time]]+Table1[[#This Row],[L1 Pend Time]]</f>
        <v>66.283333333333331</v>
      </c>
      <c r="AP2513" s="1" t="str">
        <f t="shared" si="435"/>
        <v>Wed</v>
      </c>
      <c r="AQ2513" s="6">
        <f>INT(Table1[[#This Row],[Create Date]])</f>
        <v>45091</v>
      </c>
      <c r="AR2513" s="2">
        <f t="shared" si="436"/>
        <v>45091</v>
      </c>
      <c r="AS2513" s="1" t="str">
        <f t="shared" si="437"/>
        <v>14:00:06</v>
      </c>
      <c r="AT2513" s="1" t="str">
        <f t="shared" si="438"/>
        <v>Week-3</v>
      </c>
      <c r="AU2513" s="3">
        <f t="shared" si="439"/>
        <v>0.58333333333333326</v>
      </c>
      <c r="AW2513">
        <v>0.2</v>
      </c>
      <c r="AX2513">
        <v>61</v>
      </c>
      <c r="AY2513">
        <v>5.0833333333333321</v>
      </c>
    </row>
    <row r="2514" spans="1:51" x14ac:dyDescent="0.25">
      <c r="A2514">
        <v>10609</v>
      </c>
      <c r="B2514" t="s">
        <v>59</v>
      </c>
      <c r="C2514" t="s">
        <v>60</v>
      </c>
      <c r="D2514" t="s">
        <v>43</v>
      </c>
      <c r="E2514" t="s">
        <v>2447</v>
      </c>
      <c r="F2514" t="s">
        <v>2448</v>
      </c>
      <c r="G2514" t="s">
        <v>129</v>
      </c>
      <c r="H2514" t="s">
        <v>63</v>
      </c>
      <c r="I2514" t="s">
        <v>63</v>
      </c>
      <c r="J2514" t="s">
        <v>64</v>
      </c>
      <c r="L2514" t="s">
        <v>50</v>
      </c>
      <c r="M2514" t="s">
        <v>65</v>
      </c>
      <c r="N2514">
        <v>64</v>
      </c>
      <c r="O2514" t="s">
        <v>48</v>
      </c>
      <c r="P2514" t="s">
        <v>66</v>
      </c>
      <c r="Q2514" t="s">
        <v>67</v>
      </c>
      <c r="V2514" t="s">
        <v>48</v>
      </c>
      <c r="W2514" t="s">
        <v>54</v>
      </c>
      <c r="X2514" t="s">
        <v>89</v>
      </c>
      <c r="Y2514" t="s">
        <v>54</v>
      </c>
      <c r="Z2514" t="s">
        <v>1531</v>
      </c>
      <c r="AA2514" t="s">
        <v>54</v>
      </c>
      <c r="AB2514" t="s">
        <v>57</v>
      </c>
      <c r="AC2514" t="s">
        <v>57</v>
      </c>
      <c r="AH2514">
        <f t="shared" si="429"/>
        <v>0</v>
      </c>
      <c r="AI2514">
        <f t="shared" si="430"/>
        <v>1</v>
      </c>
      <c r="AJ2514" t="str">
        <f t="shared" si="431"/>
        <v/>
      </c>
      <c r="AK2514">
        <v>1</v>
      </c>
      <c r="AL2514" s="8">
        <f t="shared" si="432"/>
        <v>64</v>
      </c>
      <c r="AM2514" s="8">
        <f t="shared" si="433"/>
        <v>0.16666666666666666</v>
      </c>
      <c r="AN2514" s="8">
        <f t="shared" si="434"/>
        <v>1.6666666666666666E-2</v>
      </c>
      <c r="AO2514" s="8">
        <f>Table1[[#This Row],[L1 Worked Time]]+Table1[[#This Row],[Idle Time]]+Table1[[#This Row],[L1 Pend Time]]</f>
        <v>64.183333333333337</v>
      </c>
      <c r="AP2514" s="1" t="str">
        <f t="shared" si="435"/>
        <v>Wed</v>
      </c>
      <c r="AQ2514" s="6">
        <f>INT(Table1[[#This Row],[Create Date]])</f>
        <v>45091</v>
      </c>
      <c r="AR2514" s="2">
        <f t="shared" si="436"/>
        <v>45091</v>
      </c>
      <c r="AS2514" s="1" t="str">
        <f t="shared" si="437"/>
        <v>13:10:07</v>
      </c>
      <c r="AT2514" s="1" t="str">
        <f t="shared" si="438"/>
        <v>Week-3</v>
      </c>
      <c r="AU2514" s="3">
        <f t="shared" si="439"/>
        <v>0.54166666666666663</v>
      </c>
      <c r="AW2514">
        <v>0.16666666666666666</v>
      </c>
      <c r="AX2514">
        <v>64</v>
      </c>
      <c r="AY2514">
        <v>1.6666666666666666E-2</v>
      </c>
    </row>
    <row r="2515" spans="1:51" x14ac:dyDescent="0.25">
      <c r="A2515">
        <v>10608</v>
      </c>
      <c r="B2515" t="s">
        <v>41</v>
      </c>
      <c r="C2515" t="s">
        <v>60</v>
      </c>
      <c r="D2515" t="s">
        <v>43</v>
      </c>
      <c r="E2515" t="s">
        <v>186</v>
      </c>
      <c r="F2515" t="s">
        <v>2449</v>
      </c>
      <c r="G2515" t="s">
        <v>120</v>
      </c>
      <c r="H2515" t="s">
        <v>72</v>
      </c>
      <c r="I2515" t="s">
        <v>63</v>
      </c>
      <c r="J2515" t="s">
        <v>112</v>
      </c>
      <c r="K2515" t="s">
        <v>113</v>
      </c>
      <c r="L2515" t="s">
        <v>50</v>
      </c>
      <c r="M2515" t="s">
        <v>51</v>
      </c>
      <c r="N2515">
        <v>80</v>
      </c>
      <c r="O2515" t="s">
        <v>48</v>
      </c>
      <c r="P2515" t="s">
        <v>52</v>
      </c>
      <c r="T2515" t="s">
        <v>105</v>
      </c>
      <c r="V2515" t="s">
        <v>48</v>
      </c>
      <c r="W2515" t="s">
        <v>54</v>
      </c>
      <c r="X2515" t="s">
        <v>84</v>
      </c>
      <c r="Y2515" t="s">
        <v>54</v>
      </c>
      <c r="Z2515" t="s">
        <v>2450</v>
      </c>
      <c r="AA2515" t="s">
        <v>54</v>
      </c>
      <c r="AB2515" t="s">
        <v>57</v>
      </c>
      <c r="AC2515" t="s">
        <v>359</v>
      </c>
      <c r="AH2515">
        <f t="shared" si="429"/>
        <v>0</v>
      </c>
      <c r="AI2515">
        <f t="shared" si="430"/>
        <v>0</v>
      </c>
      <c r="AJ2515">
        <f t="shared" si="431"/>
        <v>1</v>
      </c>
      <c r="AK2515">
        <v>1</v>
      </c>
      <c r="AL2515" s="8">
        <f t="shared" si="432"/>
        <v>80</v>
      </c>
      <c r="AM2515" s="8">
        <f t="shared" si="433"/>
        <v>0.18333333333333332</v>
      </c>
      <c r="AN2515" s="8">
        <f t="shared" si="434"/>
        <v>0.2</v>
      </c>
      <c r="AO2515" s="8">
        <f>Table1[[#This Row],[L1 Worked Time]]+Table1[[#This Row],[Idle Time]]+Table1[[#This Row],[L1 Pend Time]]</f>
        <v>80.38333333333334</v>
      </c>
      <c r="AP2515" s="1" t="str">
        <f t="shared" si="435"/>
        <v>Wed</v>
      </c>
      <c r="AQ2515" s="6">
        <f>INT(Table1[[#This Row],[Create Date]])</f>
        <v>45091</v>
      </c>
      <c r="AR2515" s="2">
        <f t="shared" si="436"/>
        <v>45091</v>
      </c>
      <c r="AS2515" s="1" t="str">
        <f t="shared" si="437"/>
        <v>12:50:03</v>
      </c>
      <c r="AT2515" s="1" t="str">
        <f t="shared" si="438"/>
        <v>Week-3</v>
      </c>
      <c r="AU2515" s="3">
        <f t="shared" si="439"/>
        <v>0.5</v>
      </c>
      <c r="AW2515">
        <v>0.18333333333333332</v>
      </c>
      <c r="AX2515">
        <v>80</v>
      </c>
      <c r="AY2515">
        <v>0.2</v>
      </c>
    </row>
    <row r="2516" spans="1:51" x14ac:dyDescent="0.25">
      <c r="A2516">
        <v>10607</v>
      </c>
      <c r="B2516" t="s">
        <v>59</v>
      </c>
      <c r="C2516" t="s">
        <v>60</v>
      </c>
      <c r="D2516" t="s">
        <v>43</v>
      </c>
      <c r="E2516" t="s">
        <v>2451</v>
      </c>
      <c r="F2516" t="s">
        <v>2452</v>
      </c>
      <c r="G2516" t="s">
        <v>129</v>
      </c>
      <c r="H2516" t="s">
        <v>63</v>
      </c>
      <c r="I2516" t="s">
        <v>63</v>
      </c>
      <c r="J2516" t="s">
        <v>64</v>
      </c>
      <c r="L2516" t="s">
        <v>50</v>
      </c>
      <c r="M2516" t="s">
        <v>65</v>
      </c>
      <c r="N2516">
        <v>89</v>
      </c>
      <c r="O2516" t="s">
        <v>48</v>
      </c>
      <c r="P2516" t="s">
        <v>66</v>
      </c>
      <c r="Q2516" t="s">
        <v>67</v>
      </c>
      <c r="V2516" t="s">
        <v>48</v>
      </c>
      <c r="W2516" t="s">
        <v>54</v>
      </c>
      <c r="X2516" t="s">
        <v>2453</v>
      </c>
      <c r="Y2516" t="s">
        <v>54</v>
      </c>
      <c r="Z2516" t="s">
        <v>2454</v>
      </c>
      <c r="AA2516" t="s">
        <v>54</v>
      </c>
      <c r="AB2516" t="s">
        <v>57</v>
      </c>
      <c r="AC2516" t="s">
        <v>2455</v>
      </c>
      <c r="AH2516">
        <f t="shared" si="429"/>
        <v>0</v>
      </c>
      <c r="AI2516">
        <f t="shared" si="430"/>
        <v>1</v>
      </c>
      <c r="AJ2516" t="str">
        <f t="shared" si="431"/>
        <v/>
      </c>
      <c r="AK2516">
        <v>1</v>
      </c>
      <c r="AL2516" s="8">
        <f t="shared" si="432"/>
        <v>89</v>
      </c>
      <c r="AM2516" s="8">
        <f t="shared" si="433"/>
        <v>0.5</v>
      </c>
      <c r="AN2516" s="8">
        <f t="shared" si="434"/>
        <v>3.65</v>
      </c>
      <c r="AO2516" s="8">
        <f>Table1[[#This Row],[L1 Worked Time]]+Table1[[#This Row],[Idle Time]]+Table1[[#This Row],[L1 Pend Time]]</f>
        <v>93.15</v>
      </c>
      <c r="AP2516" s="1" t="str">
        <f t="shared" si="435"/>
        <v>Wed</v>
      </c>
      <c r="AQ2516" s="6">
        <f>INT(Table1[[#This Row],[Create Date]])</f>
        <v>45091</v>
      </c>
      <c r="AR2516" s="2">
        <f t="shared" si="436"/>
        <v>45091</v>
      </c>
      <c r="AS2516" s="1" t="str">
        <f t="shared" si="437"/>
        <v>11:20:05</v>
      </c>
      <c r="AT2516" s="1" t="str">
        <f t="shared" si="438"/>
        <v>Week-3</v>
      </c>
      <c r="AU2516" s="3">
        <f t="shared" si="439"/>
        <v>0.45833333333333331</v>
      </c>
      <c r="AW2516">
        <v>0.5</v>
      </c>
      <c r="AX2516">
        <v>89</v>
      </c>
      <c r="AY2516">
        <v>3.65</v>
      </c>
    </row>
    <row r="2517" spans="1:51" x14ac:dyDescent="0.25">
      <c r="A2517">
        <v>10606</v>
      </c>
      <c r="B2517" t="s">
        <v>117</v>
      </c>
      <c r="C2517" t="s">
        <v>60</v>
      </c>
      <c r="D2517" t="s">
        <v>43</v>
      </c>
      <c r="E2517" t="s">
        <v>217</v>
      </c>
      <c r="F2517" t="s">
        <v>2456</v>
      </c>
      <c r="G2517" t="s">
        <v>2165</v>
      </c>
      <c r="H2517" t="s">
        <v>47</v>
      </c>
      <c r="I2517" t="s">
        <v>47</v>
      </c>
      <c r="J2517" t="s">
        <v>112</v>
      </c>
      <c r="K2517" t="s">
        <v>121</v>
      </c>
      <c r="L2517" t="s">
        <v>50</v>
      </c>
      <c r="M2517" t="s">
        <v>114</v>
      </c>
      <c r="N2517">
        <v>61</v>
      </c>
      <c r="O2517" t="s">
        <v>48</v>
      </c>
      <c r="P2517" t="s">
        <v>123</v>
      </c>
      <c r="R2517" t="s">
        <v>124</v>
      </c>
      <c r="V2517" t="s">
        <v>48</v>
      </c>
      <c r="W2517" t="s">
        <v>54</v>
      </c>
      <c r="X2517" t="s">
        <v>1079</v>
      </c>
      <c r="Y2517" t="s">
        <v>54</v>
      </c>
      <c r="Z2517" t="s">
        <v>2457</v>
      </c>
      <c r="AA2517" t="s">
        <v>54</v>
      </c>
      <c r="AB2517" t="s">
        <v>57</v>
      </c>
      <c r="AC2517" t="s">
        <v>2458</v>
      </c>
      <c r="AH2517">
        <f t="shared" si="429"/>
        <v>0</v>
      </c>
      <c r="AI2517">
        <f t="shared" si="430"/>
        <v>1</v>
      </c>
      <c r="AJ2517" t="str">
        <f t="shared" si="431"/>
        <v/>
      </c>
      <c r="AK2517">
        <v>1</v>
      </c>
      <c r="AL2517" s="8">
        <f t="shared" si="432"/>
        <v>61</v>
      </c>
      <c r="AM2517" s="8">
        <f t="shared" si="433"/>
        <v>0.60000000000000009</v>
      </c>
      <c r="AN2517" s="8">
        <f t="shared" si="434"/>
        <v>7.6666666666666679</v>
      </c>
      <c r="AO2517" s="8">
        <f>Table1[[#This Row],[L1 Worked Time]]+Table1[[#This Row],[Idle Time]]+Table1[[#This Row],[L1 Pend Time]]</f>
        <v>69.266666666666666</v>
      </c>
      <c r="AP2517" s="1" t="str">
        <f t="shared" si="435"/>
        <v>Wed</v>
      </c>
      <c r="AQ2517" s="6">
        <f>INT(Table1[[#This Row],[Create Date]])</f>
        <v>45091</v>
      </c>
      <c r="AR2517" s="2">
        <f t="shared" si="436"/>
        <v>45091</v>
      </c>
      <c r="AS2517" s="1" t="str">
        <f t="shared" si="437"/>
        <v>08:20:03</v>
      </c>
      <c r="AT2517" s="1" t="str">
        <f t="shared" si="438"/>
        <v>Week-3</v>
      </c>
      <c r="AU2517" s="3">
        <f t="shared" si="439"/>
        <v>0.33333333333333331</v>
      </c>
      <c r="AW2517">
        <v>0.60000000000000009</v>
      </c>
      <c r="AX2517">
        <v>61</v>
      </c>
      <c r="AY2517">
        <v>7.6666666666666679</v>
      </c>
    </row>
    <row r="2518" spans="1:51" x14ac:dyDescent="0.25">
      <c r="A2518">
        <v>10605</v>
      </c>
      <c r="B2518" t="s">
        <v>59</v>
      </c>
      <c r="C2518" t="s">
        <v>60</v>
      </c>
      <c r="D2518" t="s">
        <v>43</v>
      </c>
      <c r="E2518" t="s">
        <v>2459</v>
      </c>
      <c r="F2518" t="s">
        <v>2460</v>
      </c>
      <c r="G2518" t="s">
        <v>129</v>
      </c>
      <c r="H2518" t="s">
        <v>63</v>
      </c>
      <c r="I2518" t="s">
        <v>63</v>
      </c>
      <c r="J2518" t="s">
        <v>64</v>
      </c>
      <c r="L2518" t="s">
        <v>50</v>
      </c>
      <c r="M2518" t="s">
        <v>65</v>
      </c>
      <c r="N2518">
        <v>69</v>
      </c>
      <c r="O2518" t="s">
        <v>48</v>
      </c>
      <c r="P2518" t="s">
        <v>66</v>
      </c>
      <c r="Q2518" t="s">
        <v>67</v>
      </c>
      <c r="V2518" t="s">
        <v>48</v>
      </c>
      <c r="W2518" t="s">
        <v>54</v>
      </c>
      <c r="X2518" t="s">
        <v>142</v>
      </c>
      <c r="Y2518" t="s">
        <v>54</v>
      </c>
      <c r="Z2518" t="s">
        <v>2461</v>
      </c>
      <c r="AA2518" t="s">
        <v>54</v>
      </c>
      <c r="AB2518" t="s">
        <v>57</v>
      </c>
      <c r="AC2518" t="s">
        <v>2462</v>
      </c>
      <c r="AH2518">
        <f t="shared" si="429"/>
        <v>0</v>
      </c>
      <c r="AI2518">
        <f t="shared" si="430"/>
        <v>1</v>
      </c>
      <c r="AJ2518" t="str">
        <f t="shared" si="431"/>
        <v/>
      </c>
      <c r="AK2518">
        <v>1</v>
      </c>
      <c r="AL2518" s="8">
        <f t="shared" si="432"/>
        <v>69</v>
      </c>
      <c r="AM2518" s="8">
        <f t="shared" si="433"/>
        <v>0.1</v>
      </c>
      <c r="AN2518" s="8">
        <f t="shared" si="434"/>
        <v>62.033333333333331</v>
      </c>
      <c r="AO2518" s="8">
        <f>Table1[[#This Row],[L1 Worked Time]]+Table1[[#This Row],[Idle Time]]+Table1[[#This Row],[L1 Pend Time]]</f>
        <v>131.13333333333333</v>
      </c>
      <c r="AP2518" s="1" t="str">
        <f t="shared" si="435"/>
        <v>Wed</v>
      </c>
      <c r="AQ2518" s="6">
        <f>INT(Table1[[#This Row],[Create Date]])</f>
        <v>45091</v>
      </c>
      <c r="AR2518" s="2">
        <f t="shared" si="436"/>
        <v>45091</v>
      </c>
      <c r="AS2518" s="1" t="str">
        <f t="shared" si="437"/>
        <v>07:30:05</v>
      </c>
      <c r="AT2518" s="1" t="str">
        <f t="shared" si="438"/>
        <v>Week-3</v>
      </c>
      <c r="AU2518" s="3">
        <f t="shared" si="439"/>
        <v>0.29166666666666663</v>
      </c>
      <c r="AW2518">
        <v>0.1</v>
      </c>
      <c r="AX2518">
        <v>69</v>
      </c>
      <c r="AY2518">
        <v>62.033333333333331</v>
      </c>
    </row>
    <row r="2519" spans="1:51" x14ac:dyDescent="0.25">
      <c r="A2519">
        <v>10699</v>
      </c>
      <c r="B2519" t="s">
        <v>117</v>
      </c>
      <c r="C2519" t="s">
        <v>60</v>
      </c>
      <c r="D2519" t="s">
        <v>43</v>
      </c>
      <c r="E2519" t="s">
        <v>2115</v>
      </c>
      <c r="F2519" t="s">
        <v>2343</v>
      </c>
      <c r="G2519" t="s">
        <v>46</v>
      </c>
      <c r="H2519" t="s">
        <v>72</v>
      </c>
      <c r="I2519" t="s">
        <v>72</v>
      </c>
      <c r="J2519" t="s">
        <v>112</v>
      </c>
      <c r="K2519" t="s">
        <v>121</v>
      </c>
      <c r="L2519" t="s">
        <v>50</v>
      </c>
      <c r="M2519" t="s">
        <v>122</v>
      </c>
      <c r="N2519">
        <v>59</v>
      </c>
      <c r="O2519" t="s">
        <v>48</v>
      </c>
      <c r="P2519" t="s">
        <v>123</v>
      </c>
      <c r="R2519" t="s">
        <v>124</v>
      </c>
      <c r="T2519" t="s">
        <v>105</v>
      </c>
      <c r="V2519" t="s">
        <v>48</v>
      </c>
      <c r="W2519" t="s">
        <v>54</v>
      </c>
      <c r="X2519" t="s">
        <v>247</v>
      </c>
      <c r="Y2519" t="s">
        <v>54</v>
      </c>
      <c r="Z2519" t="s">
        <v>2344</v>
      </c>
      <c r="AA2519" t="s">
        <v>54</v>
      </c>
      <c r="AB2519" t="s">
        <v>57</v>
      </c>
      <c r="AC2519" t="s">
        <v>2345</v>
      </c>
      <c r="AH2519">
        <f t="shared" si="429"/>
        <v>0</v>
      </c>
      <c r="AI2519">
        <f t="shared" si="430"/>
        <v>1</v>
      </c>
      <c r="AJ2519" t="str">
        <f t="shared" si="431"/>
        <v/>
      </c>
      <c r="AK2519">
        <v>1</v>
      </c>
      <c r="AL2519" s="8">
        <f t="shared" si="432"/>
        <v>59</v>
      </c>
      <c r="AM2519" s="8">
        <f t="shared" si="433"/>
        <v>0.26666666666666666</v>
      </c>
      <c r="AN2519" s="8">
        <f t="shared" si="434"/>
        <v>60.366666666666667</v>
      </c>
      <c r="AO2519" s="8">
        <f>Table1[[#This Row],[L1 Worked Time]]+Table1[[#This Row],[Idle Time]]+Table1[[#This Row],[L1 Pend Time]]</f>
        <v>119.63333333333333</v>
      </c>
      <c r="AP2519" s="1" t="str">
        <f t="shared" si="435"/>
        <v>Thu</v>
      </c>
      <c r="AQ2519" s="6">
        <f>INT(Table1[[#This Row],[Create Date]])</f>
        <v>45092</v>
      </c>
      <c r="AR2519" s="2">
        <f t="shared" si="436"/>
        <v>45092</v>
      </c>
      <c r="AS2519" s="1" t="str">
        <f t="shared" si="437"/>
        <v>23:10:03</v>
      </c>
      <c r="AT2519" s="1" t="str">
        <f t="shared" si="438"/>
        <v>Week-3</v>
      </c>
      <c r="AU2519" s="3">
        <f t="shared" si="439"/>
        <v>0.95833333333333326</v>
      </c>
      <c r="AW2519">
        <v>0.26666666666666666</v>
      </c>
      <c r="AX2519">
        <v>59</v>
      </c>
      <c r="AY2519">
        <v>60.366666666666667</v>
      </c>
    </row>
    <row r="2520" spans="1:51" x14ac:dyDescent="0.25">
      <c r="A2520">
        <v>10698</v>
      </c>
      <c r="B2520" t="s">
        <v>59</v>
      </c>
      <c r="C2520" t="s">
        <v>60</v>
      </c>
      <c r="D2520" t="s">
        <v>43</v>
      </c>
      <c r="E2520" t="s">
        <v>2346</v>
      </c>
      <c r="F2520" t="s">
        <v>2347</v>
      </c>
      <c r="G2520" t="s">
        <v>82</v>
      </c>
      <c r="H2520" t="s">
        <v>63</v>
      </c>
      <c r="I2520" t="s">
        <v>63</v>
      </c>
      <c r="J2520" t="s">
        <v>392</v>
      </c>
      <c r="K2520" t="s">
        <v>243</v>
      </c>
      <c r="L2520" t="s">
        <v>50</v>
      </c>
      <c r="M2520" t="s">
        <v>51</v>
      </c>
      <c r="N2520">
        <v>35</v>
      </c>
      <c r="O2520" t="s">
        <v>48</v>
      </c>
      <c r="P2520" t="s">
        <v>52</v>
      </c>
      <c r="T2520" t="s">
        <v>105</v>
      </c>
      <c r="V2520" t="s">
        <v>48</v>
      </c>
      <c r="W2520" t="s">
        <v>54</v>
      </c>
      <c r="X2520" t="s">
        <v>247</v>
      </c>
      <c r="Y2520" t="s">
        <v>54</v>
      </c>
      <c r="Z2520" t="s">
        <v>2348</v>
      </c>
      <c r="AA2520" t="s">
        <v>54</v>
      </c>
      <c r="AB2520" t="s">
        <v>57</v>
      </c>
      <c r="AC2520" t="s">
        <v>57</v>
      </c>
      <c r="AH2520">
        <f t="shared" si="429"/>
        <v>0</v>
      </c>
      <c r="AI2520">
        <f t="shared" si="430"/>
        <v>1</v>
      </c>
      <c r="AJ2520" t="str">
        <f t="shared" si="431"/>
        <v/>
      </c>
      <c r="AK2520">
        <v>1</v>
      </c>
      <c r="AL2520" s="8">
        <f t="shared" si="432"/>
        <v>35</v>
      </c>
      <c r="AM2520" s="8">
        <f t="shared" si="433"/>
        <v>0.26666666666666666</v>
      </c>
      <c r="AN2520" s="8">
        <f t="shared" si="434"/>
        <v>1.6666666666666666E-2</v>
      </c>
      <c r="AO2520" s="8">
        <f>Table1[[#This Row],[L1 Worked Time]]+Table1[[#This Row],[Idle Time]]+Table1[[#This Row],[L1 Pend Time]]</f>
        <v>35.283333333333331</v>
      </c>
      <c r="AP2520" s="1" t="str">
        <f t="shared" si="435"/>
        <v>Thu</v>
      </c>
      <c r="AQ2520" s="6">
        <f>INT(Table1[[#This Row],[Create Date]])</f>
        <v>45092</v>
      </c>
      <c r="AR2520" s="2">
        <f t="shared" si="436"/>
        <v>45092</v>
      </c>
      <c r="AS2520" s="1" t="str">
        <f t="shared" si="437"/>
        <v>21:40:03</v>
      </c>
      <c r="AT2520" s="1" t="str">
        <f t="shared" si="438"/>
        <v>Week-3</v>
      </c>
      <c r="AU2520" s="3">
        <f t="shared" si="439"/>
        <v>0.875</v>
      </c>
      <c r="AW2520">
        <v>0.26666666666666666</v>
      </c>
      <c r="AX2520">
        <v>35</v>
      </c>
      <c r="AY2520">
        <v>1.6666666666666666E-2</v>
      </c>
    </row>
    <row r="2521" spans="1:51" x14ac:dyDescent="0.25">
      <c r="A2521">
        <v>10697</v>
      </c>
      <c r="B2521" t="s">
        <v>41</v>
      </c>
      <c r="C2521" t="s">
        <v>60</v>
      </c>
      <c r="D2521" t="s">
        <v>43</v>
      </c>
      <c r="E2521" t="s">
        <v>186</v>
      </c>
      <c r="F2521" t="s">
        <v>2349</v>
      </c>
      <c r="G2521" t="s">
        <v>82</v>
      </c>
      <c r="H2521" t="s">
        <v>47</v>
      </c>
      <c r="I2521" t="s">
        <v>63</v>
      </c>
      <c r="J2521" t="s">
        <v>112</v>
      </c>
      <c r="K2521" t="s">
        <v>113</v>
      </c>
      <c r="L2521" t="s">
        <v>50</v>
      </c>
      <c r="M2521" t="s">
        <v>51</v>
      </c>
      <c r="N2521">
        <v>34</v>
      </c>
      <c r="O2521" t="s">
        <v>48</v>
      </c>
      <c r="P2521" t="s">
        <v>52</v>
      </c>
      <c r="T2521" t="s">
        <v>105</v>
      </c>
      <c r="V2521" t="s">
        <v>48</v>
      </c>
      <c r="W2521" t="s">
        <v>54</v>
      </c>
      <c r="X2521" t="s">
        <v>89</v>
      </c>
      <c r="Y2521" t="s">
        <v>54</v>
      </c>
      <c r="Z2521" t="s">
        <v>673</v>
      </c>
      <c r="AA2521" t="s">
        <v>54</v>
      </c>
      <c r="AB2521" t="s">
        <v>57</v>
      </c>
      <c r="AC2521" t="s">
        <v>2350</v>
      </c>
      <c r="AH2521">
        <f t="shared" si="429"/>
        <v>0</v>
      </c>
      <c r="AI2521">
        <f t="shared" si="430"/>
        <v>0</v>
      </c>
      <c r="AJ2521">
        <f t="shared" si="431"/>
        <v>1</v>
      </c>
      <c r="AK2521">
        <v>1</v>
      </c>
      <c r="AL2521" s="8">
        <f t="shared" si="432"/>
        <v>34</v>
      </c>
      <c r="AM2521" s="8">
        <f t="shared" si="433"/>
        <v>0.16666666666666666</v>
      </c>
      <c r="AN2521" s="8">
        <f t="shared" si="434"/>
        <v>63.733333333333327</v>
      </c>
      <c r="AO2521" s="8">
        <f>Table1[[#This Row],[L1 Worked Time]]+Table1[[#This Row],[Idle Time]]+Table1[[#This Row],[L1 Pend Time]]</f>
        <v>97.899999999999991</v>
      </c>
      <c r="AP2521" s="1" t="str">
        <f t="shared" si="435"/>
        <v>Thu</v>
      </c>
      <c r="AQ2521" s="6">
        <f>INT(Table1[[#This Row],[Create Date]])</f>
        <v>45092</v>
      </c>
      <c r="AR2521" s="2">
        <f t="shared" si="436"/>
        <v>45092</v>
      </c>
      <c r="AS2521" s="1" t="str">
        <f t="shared" si="437"/>
        <v>18:40:03</v>
      </c>
      <c r="AT2521" s="1" t="str">
        <f t="shared" si="438"/>
        <v>Week-3</v>
      </c>
      <c r="AU2521" s="3">
        <f t="shared" si="439"/>
        <v>0.75</v>
      </c>
      <c r="AW2521">
        <v>0.16666666666666666</v>
      </c>
      <c r="AX2521">
        <v>34</v>
      </c>
      <c r="AY2521">
        <v>63.733333333333327</v>
      </c>
    </row>
    <row r="2522" spans="1:51" x14ac:dyDescent="0.25">
      <c r="A2522">
        <v>10696</v>
      </c>
      <c r="B2522" t="s">
        <v>59</v>
      </c>
      <c r="C2522" t="s">
        <v>60</v>
      </c>
      <c r="D2522" t="s">
        <v>43</v>
      </c>
      <c r="E2522" t="s">
        <v>191</v>
      </c>
      <c r="F2522" t="s">
        <v>2351</v>
      </c>
      <c r="G2522" t="s">
        <v>82</v>
      </c>
      <c r="H2522" t="s">
        <v>63</v>
      </c>
      <c r="I2522" t="s">
        <v>63</v>
      </c>
      <c r="J2522" t="s">
        <v>48</v>
      </c>
      <c r="K2522" t="s">
        <v>193</v>
      </c>
      <c r="L2522" t="s">
        <v>50</v>
      </c>
      <c r="M2522" t="s">
        <v>114</v>
      </c>
      <c r="N2522">
        <v>36</v>
      </c>
      <c r="O2522" t="s">
        <v>48</v>
      </c>
      <c r="P2522" t="s">
        <v>52</v>
      </c>
      <c r="T2522" t="s">
        <v>105</v>
      </c>
      <c r="V2522" t="s">
        <v>48</v>
      </c>
      <c r="W2522" t="s">
        <v>54</v>
      </c>
      <c r="X2522" t="s">
        <v>89</v>
      </c>
      <c r="Y2522" t="s">
        <v>54</v>
      </c>
      <c r="Z2522" t="s">
        <v>2352</v>
      </c>
      <c r="AA2522" t="s">
        <v>54</v>
      </c>
      <c r="AB2522" t="s">
        <v>57</v>
      </c>
      <c r="AC2522" t="s">
        <v>2353</v>
      </c>
      <c r="AH2522">
        <f t="shared" si="429"/>
        <v>0</v>
      </c>
      <c r="AI2522">
        <f t="shared" si="430"/>
        <v>1</v>
      </c>
      <c r="AJ2522" t="str">
        <f t="shared" si="431"/>
        <v/>
      </c>
      <c r="AK2522">
        <v>1</v>
      </c>
      <c r="AL2522" s="8">
        <f t="shared" si="432"/>
        <v>36</v>
      </c>
      <c r="AM2522" s="8">
        <f t="shared" si="433"/>
        <v>0.16666666666666666</v>
      </c>
      <c r="AN2522" s="8">
        <f t="shared" si="434"/>
        <v>111.73333333333332</v>
      </c>
      <c r="AO2522" s="8">
        <f>Table1[[#This Row],[L1 Worked Time]]+Table1[[#This Row],[Idle Time]]+Table1[[#This Row],[L1 Pend Time]]</f>
        <v>147.89999999999998</v>
      </c>
      <c r="AP2522" s="1" t="str">
        <f t="shared" si="435"/>
        <v>Thu</v>
      </c>
      <c r="AQ2522" s="6">
        <f>INT(Table1[[#This Row],[Create Date]])</f>
        <v>45092</v>
      </c>
      <c r="AR2522" s="2">
        <f t="shared" si="436"/>
        <v>45092</v>
      </c>
      <c r="AS2522" s="1" t="str">
        <f t="shared" si="437"/>
        <v>18:30:03</v>
      </c>
      <c r="AT2522" s="1" t="str">
        <f t="shared" si="438"/>
        <v>Week-3</v>
      </c>
      <c r="AU2522" s="3">
        <f t="shared" si="439"/>
        <v>0.75</v>
      </c>
      <c r="AW2522">
        <v>0.16666666666666666</v>
      </c>
      <c r="AX2522">
        <v>36</v>
      </c>
      <c r="AY2522">
        <v>111.73333333333332</v>
      </c>
    </row>
    <row r="2523" spans="1:51" x14ac:dyDescent="0.25">
      <c r="A2523">
        <v>10695</v>
      </c>
      <c r="B2523" t="s">
        <v>117</v>
      </c>
      <c r="C2523" t="s">
        <v>60</v>
      </c>
      <c r="D2523" t="s">
        <v>43</v>
      </c>
      <c r="E2523" t="s">
        <v>217</v>
      </c>
      <c r="F2523" t="s">
        <v>2354</v>
      </c>
      <c r="G2523" t="s">
        <v>82</v>
      </c>
      <c r="H2523" t="s">
        <v>47</v>
      </c>
      <c r="I2523" t="s">
        <v>47</v>
      </c>
      <c r="J2523" t="s">
        <v>112</v>
      </c>
      <c r="K2523" t="s">
        <v>121</v>
      </c>
      <c r="L2523" t="s">
        <v>50</v>
      </c>
      <c r="M2523" t="s">
        <v>114</v>
      </c>
      <c r="N2523">
        <v>38</v>
      </c>
      <c r="O2523" t="s">
        <v>48</v>
      </c>
      <c r="P2523" t="s">
        <v>123</v>
      </c>
      <c r="R2523" t="s">
        <v>124</v>
      </c>
      <c r="V2523" t="s">
        <v>48</v>
      </c>
      <c r="W2523" t="s">
        <v>54</v>
      </c>
      <c r="X2523" t="s">
        <v>78</v>
      </c>
      <c r="Y2523" t="s">
        <v>54</v>
      </c>
      <c r="Z2523" t="s">
        <v>2355</v>
      </c>
      <c r="AA2523" t="s">
        <v>54</v>
      </c>
      <c r="AB2523" t="s">
        <v>57</v>
      </c>
      <c r="AC2523" t="s">
        <v>2356</v>
      </c>
      <c r="AH2523">
        <f t="shared" si="429"/>
        <v>0</v>
      </c>
      <c r="AI2523">
        <f t="shared" si="430"/>
        <v>1</v>
      </c>
      <c r="AJ2523" t="str">
        <f t="shared" si="431"/>
        <v/>
      </c>
      <c r="AK2523">
        <v>1</v>
      </c>
      <c r="AL2523" s="8">
        <f t="shared" si="432"/>
        <v>38</v>
      </c>
      <c r="AM2523" s="8">
        <f t="shared" si="433"/>
        <v>0.13333333333333333</v>
      </c>
      <c r="AN2523" s="8">
        <f t="shared" si="434"/>
        <v>61.216666666666669</v>
      </c>
      <c r="AO2523" s="8">
        <f>Table1[[#This Row],[L1 Worked Time]]+Table1[[#This Row],[Idle Time]]+Table1[[#This Row],[L1 Pend Time]]</f>
        <v>99.35</v>
      </c>
      <c r="AP2523" s="1" t="str">
        <f t="shared" si="435"/>
        <v>Thu</v>
      </c>
      <c r="AQ2523" s="6">
        <f>INT(Table1[[#This Row],[Create Date]])</f>
        <v>45092</v>
      </c>
      <c r="AR2523" s="2">
        <f t="shared" si="436"/>
        <v>45092</v>
      </c>
      <c r="AS2523" s="1" t="str">
        <f t="shared" si="437"/>
        <v>17:20:03</v>
      </c>
      <c r="AT2523" s="1" t="str">
        <f t="shared" si="438"/>
        <v>Week-3</v>
      </c>
      <c r="AU2523" s="3">
        <f t="shared" si="439"/>
        <v>0.70833333333333326</v>
      </c>
      <c r="AW2523">
        <v>0.13333333333333333</v>
      </c>
      <c r="AX2523">
        <v>38</v>
      </c>
      <c r="AY2523">
        <v>61.216666666666669</v>
      </c>
    </row>
    <row r="2524" spans="1:51" x14ac:dyDescent="0.25">
      <c r="A2524">
        <v>10694</v>
      </c>
      <c r="B2524" t="s">
        <v>59</v>
      </c>
      <c r="C2524" t="s">
        <v>60</v>
      </c>
      <c r="D2524" t="s">
        <v>43</v>
      </c>
      <c r="E2524" t="s">
        <v>2357</v>
      </c>
      <c r="F2524" t="s">
        <v>2358</v>
      </c>
      <c r="G2524" t="s">
        <v>82</v>
      </c>
      <c r="H2524" t="s">
        <v>72</v>
      </c>
      <c r="I2524" t="s">
        <v>72</v>
      </c>
      <c r="J2524" t="s">
        <v>48</v>
      </c>
      <c r="K2524" t="s">
        <v>130</v>
      </c>
      <c r="L2524" t="s">
        <v>50</v>
      </c>
      <c r="M2524" t="s">
        <v>122</v>
      </c>
      <c r="N2524">
        <v>56</v>
      </c>
      <c r="O2524" t="s">
        <v>48</v>
      </c>
      <c r="P2524" t="s">
        <v>52</v>
      </c>
      <c r="T2524" t="s">
        <v>105</v>
      </c>
      <c r="V2524" t="s">
        <v>48</v>
      </c>
      <c r="W2524" t="s">
        <v>54</v>
      </c>
      <c r="X2524" t="s">
        <v>89</v>
      </c>
      <c r="Y2524" t="s">
        <v>54</v>
      </c>
      <c r="Z2524" t="s">
        <v>2359</v>
      </c>
      <c r="AA2524" t="s">
        <v>54</v>
      </c>
      <c r="AB2524" t="s">
        <v>57</v>
      </c>
      <c r="AC2524" t="s">
        <v>984</v>
      </c>
      <c r="AH2524">
        <f t="shared" si="429"/>
        <v>0</v>
      </c>
      <c r="AI2524">
        <f t="shared" si="430"/>
        <v>1</v>
      </c>
      <c r="AJ2524" t="str">
        <f t="shared" si="431"/>
        <v/>
      </c>
      <c r="AK2524">
        <v>1</v>
      </c>
      <c r="AL2524" s="8">
        <f t="shared" si="432"/>
        <v>56</v>
      </c>
      <c r="AM2524" s="8">
        <f t="shared" si="433"/>
        <v>0.16666666666666666</v>
      </c>
      <c r="AN2524" s="8">
        <f t="shared" si="434"/>
        <v>59.55</v>
      </c>
      <c r="AO2524" s="8">
        <f>Table1[[#This Row],[L1 Worked Time]]+Table1[[#This Row],[Idle Time]]+Table1[[#This Row],[L1 Pend Time]]</f>
        <v>115.71666666666667</v>
      </c>
      <c r="AP2524" s="1" t="str">
        <f t="shared" si="435"/>
        <v>Thu</v>
      </c>
      <c r="AQ2524" s="6">
        <f>INT(Table1[[#This Row],[Create Date]])</f>
        <v>45092</v>
      </c>
      <c r="AR2524" s="2">
        <f t="shared" si="436"/>
        <v>45092</v>
      </c>
      <c r="AS2524" s="1" t="str">
        <f t="shared" si="437"/>
        <v>16:10:03</v>
      </c>
      <c r="AT2524" s="1" t="str">
        <f t="shared" si="438"/>
        <v>Week-3</v>
      </c>
      <c r="AU2524" s="3">
        <f t="shared" si="439"/>
        <v>0.66666666666666663</v>
      </c>
      <c r="AW2524">
        <v>0.16666666666666666</v>
      </c>
      <c r="AX2524">
        <v>56</v>
      </c>
      <c r="AY2524">
        <v>59.55</v>
      </c>
    </row>
    <row r="2525" spans="1:51" x14ac:dyDescent="0.25">
      <c r="A2525">
        <v>10693</v>
      </c>
      <c r="B2525" t="s">
        <v>59</v>
      </c>
      <c r="C2525" t="s">
        <v>60</v>
      </c>
      <c r="D2525" t="s">
        <v>43</v>
      </c>
      <c r="E2525" t="s">
        <v>191</v>
      </c>
      <c r="F2525" t="s">
        <v>2360</v>
      </c>
      <c r="G2525" t="s">
        <v>129</v>
      </c>
      <c r="H2525" t="s">
        <v>63</v>
      </c>
      <c r="I2525" t="s">
        <v>63</v>
      </c>
      <c r="J2525" t="s">
        <v>48</v>
      </c>
      <c r="K2525" t="s">
        <v>243</v>
      </c>
      <c r="L2525" t="s">
        <v>50</v>
      </c>
      <c r="M2525" t="s">
        <v>114</v>
      </c>
      <c r="N2525">
        <v>74</v>
      </c>
      <c r="O2525" t="s">
        <v>48</v>
      </c>
      <c r="P2525" t="s">
        <v>52</v>
      </c>
      <c r="T2525" t="s">
        <v>105</v>
      </c>
      <c r="V2525" t="s">
        <v>48</v>
      </c>
      <c r="W2525" t="s">
        <v>54</v>
      </c>
      <c r="X2525" t="s">
        <v>84</v>
      </c>
      <c r="Y2525" t="s">
        <v>54</v>
      </c>
      <c r="Z2525" t="s">
        <v>2361</v>
      </c>
      <c r="AA2525" t="s">
        <v>54</v>
      </c>
      <c r="AB2525" t="s">
        <v>57</v>
      </c>
      <c r="AC2525" t="s">
        <v>57</v>
      </c>
      <c r="AH2525">
        <f t="shared" si="429"/>
        <v>0</v>
      </c>
      <c r="AI2525">
        <f t="shared" si="430"/>
        <v>1</v>
      </c>
      <c r="AJ2525" t="str">
        <f t="shared" si="431"/>
        <v/>
      </c>
      <c r="AK2525">
        <v>1</v>
      </c>
      <c r="AL2525" s="8">
        <f t="shared" si="432"/>
        <v>74</v>
      </c>
      <c r="AM2525" s="8">
        <f t="shared" si="433"/>
        <v>0.18333333333333332</v>
      </c>
      <c r="AN2525" s="8">
        <f t="shared" si="434"/>
        <v>1.6666666666666666E-2</v>
      </c>
      <c r="AO2525" s="8">
        <f>Table1[[#This Row],[L1 Worked Time]]+Table1[[#This Row],[Idle Time]]+Table1[[#This Row],[L1 Pend Time]]</f>
        <v>74.2</v>
      </c>
      <c r="AP2525" s="1" t="str">
        <f t="shared" si="435"/>
        <v>Thu</v>
      </c>
      <c r="AQ2525" s="6">
        <f>INT(Table1[[#This Row],[Create Date]])</f>
        <v>45092</v>
      </c>
      <c r="AR2525" s="2">
        <f t="shared" si="436"/>
        <v>45092</v>
      </c>
      <c r="AS2525" s="1" t="str">
        <f t="shared" si="437"/>
        <v>15:20:03</v>
      </c>
      <c r="AT2525" s="1" t="str">
        <f t="shared" si="438"/>
        <v>Week-3</v>
      </c>
      <c r="AU2525" s="3">
        <f t="shared" si="439"/>
        <v>0.625</v>
      </c>
      <c r="AW2525">
        <v>0.18333333333333332</v>
      </c>
      <c r="AX2525">
        <v>74</v>
      </c>
      <c r="AY2525">
        <v>1.6666666666666666E-2</v>
      </c>
    </row>
    <row r="2526" spans="1:51" x14ac:dyDescent="0.25">
      <c r="A2526">
        <v>10692</v>
      </c>
      <c r="B2526" t="s">
        <v>59</v>
      </c>
      <c r="C2526" t="s">
        <v>60</v>
      </c>
      <c r="D2526" t="s">
        <v>43</v>
      </c>
      <c r="E2526" t="s">
        <v>2362</v>
      </c>
      <c r="F2526" t="s">
        <v>2363</v>
      </c>
      <c r="G2526" t="s">
        <v>77</v>
      </c>
      <c r="H2526" t="s">
        <v>72</v>
      </c>
      <c r="I2526" t="s">
        <v>72</v>
      </c>
      <c r="J2526" t="s">
        <v>64</v>
      </c>
      <c r="L2526" t="s">
        <v>50</v>
      </c>
      <c r="M2526" t="s">
        <v>65</v>
      </c>
      <c r="N2526">
        <v>69</v>
      </c>
      <c r="O2526" t="s">
        <v>48</v>
      </c>
      <c r="P2526" t="s">
        <v>66</v>
      </c>
      <c r="Q2526" t="s">
        <v>73</v>
      </c>
      <c r="V2526" t="s">
        <v>48</v>
      </c>
      <c r="W2526" t="s">
        <v>54</v>
      </c>
      <c r="X2526" t="s">
        <v>84</v>
      </c>
      <c r="Y2526" t="s">
        <v>54</v>
      </c>
      <c r="Z2526" t="s">
        <v>2364</v>
      </c>
      <c r="AA2526" t="s">
        <v>54</v>
      </c>
      <c r="AB2526" t="s">
        <v>57</v>
      </c>
      <c r="AC2526" t="s">
        <v>57</v>
      </c>
      <c r="AH2526">
        <f t="shared" si="429"/>
        <v>0</v>
      </c>
      <c r="AI2526">
        <f t="shared" si="430"/>
        <v>1</v>
      </c>
      <c r="AJ2526" t="str">
        <f t="shared" si="431"/>
        <v/>
      </c>
      <c r="AK2526">
        <v>1</v>
      </c>
      <c r="AL2526" s="8">
        <f t="shared" si="432"/>
        <v>69</v>
      </c>
      <c r="AM2526" s="8">
        <f t="shared" si="433"/>
        <v>0.18333333333333332</v>
      </c>
      <c r="AN2526" s="8">
        <f t="shared" si="434"/>
        <v>1.6666666666666666E-2</v>
      </c>
      <c r="AO2526" s="8">
        <f>Table1[[#This Row],[L1 Worked Time]]+Table1[[#This Row],[Idle Time]]+Table1[[#This Row],[L1 Pend Time]]</f>
        <v>69.2</v>
      </c>
      <c r="AP2526" s="1" t="str">
        <f t="shared" si="435"/>
        <v>Thu</v>
      </c>
      <c r="AQ2526" s="6">
        <f>INT(Table1[[#This Row],[Create Date]])</f>
        <v>45092</v>
      </c>
      <c r="AR2526" s="2">
        <f t="shared" si="436"/>
        <v>45092</v>
      </c>
      <c r="AS2526" s="1" t="str">
        <f t="shared" si="437"/>
        <v>14:30:05</v>
      </c>
      <c r="AT2526" s="1" t="str">
        <f t="shared" si="438"/>
        <v>Week-3</v>
      </c>
      <c r="AU2526" s="3">
        <f t="shared" si="439"/>
        <v>0.58333333333333326</v>
      </c>
      <c r="AW2526">
        <v>0.18333333333333332</v>
      </c>
      <c r="AX2526">
        <v>69</v>
      </c>
      <c r="AY2526">
        <v>1.6666666666666666E-2</v>
      </c>
    </row>
    <row r="2527" spans="1:51" x14ac:dyDescent="0.25">
      <c r="A2527">
        <v>10691</v>
      </c>
      <c r="B2527" t="s">
        <v>41</v>
      </c>
      <c r="C2527" t="s">
        <v>100</v>
      </c>
      <c r="D2527" t="s">
        <v>43</v>
      </c>
      <c r="E2527" t="s">
        <v>186</v>
      </c>
      <c r="F2527" t="s">
        <v>2365</v>
      </c>
      <c r="G2527" t="s">
        <v>129</v>
      </c>
      <c r="H2527" t="s">
        <v>72</v>
      </c>
      <c r="I2527" t="s">
        <v>47</v>
      </c>
      <c r="J2527" t="s">
        <v>112</v>
      </c>
      <c r="K2527" t="s">
        <v>113</v>
      </c>
      <c r="L2527" t="s">
        <v>50</v>
      </c>
      <c r="M2527" t="s">
        <v>114</v>
      </c>
      <c r="N2527">
        <v>65</v>
      </c>
      <c r="O2527" t="s">
        <v>48</v>
      </c>
      <c r="P2527" t="s">
        <v>52</v>
      </c>
      <c r="T2527" t="s">
        <v>105</v>
      </c>
      <c r="V2527" t="s">
        <v>48</v>
      </c>
      <c r="W2527" t="s">
        <v>54</v>
      </c>
      <c r="X2527" t="s">
        <v>1114</v>
      </c>
      <c r="Y2527" t="s">
        <v>54</v>
      </c>
      <c r="Z2527" t="s">
        <v>2366</v>
      </c>
      <c r="AA2527" t="s">
        <v>54</v>
      </c>
      <c r="AB2527" t="s">
        <v>57</v>
      </c>
      <c r="AC2527" t="s">
        <v>57</v>
      </c>
      <c r="AH2527">
        <f t="shared" si="429"/>
        <v>0</v>
      </c>
      <c r="AI2527">
        <f t="shared" si="430"/>
        <v>0</v>
      </c>
      <c r="AJ2527">
        <f t="shared" si="431"/>
        <v>1</v>
      </c>
      <c r="AK2527">
        <v>1</v>
      </c>
      <c r="AL2527" s="8">
        <f t="shared" si="432"/>
        <v>65</v>
      </c>
      <c r="AM2527" s="8">
        <f t="shared" si="433"/>
        <v>0.30000000000000004</v>
      </c>
      <c r="AN2527" s="8">
        <f t="shared" si="434"/>
        <v>1.6666666666666666E-2</v>
      </c>
      <c r="AO2527" s="8">
        <f>Table1[[#This Row],[L1 Worked Time]]+Table1[[#This Row],[Idle Time]]+Table1[[#This Row],[L1 Pend Time]]</f>
        <v>65.316666666666663</v>
      </c>
      <c r="AP2527" s="1" t="str">
        <f t="shared" si="435"/>
        <v>Thu</v>
      </c>
      <c r="AQ2527" s="6">
        <f>INT(Table1[[#This Row],[Create Date]])</f>
        <v>45092</v>
      </c>
      <c r="AR2527" s="2">
        <f t="shared" si="436"/>
        <v>45092</v>
      </c>
      <c r="AS2527" s="1" t="str">
        <f t="shared" si="437"/>
        <v>13:30:03</v>
      </c>
      <c r="AT2527" s="1" t="str">
        <f t="shared" si="438"/>
        <v>Week-3</v>
      </c>
      <c r="AU2527" s="3">
        <f t="shared" si="439"/>
        <v>0.54166666666666663</v>
      </c>
      <c r="AW2527">
        <v>0.30000000000000004</v>
      </c>
      <c r="AX2527">
        <v>65</v>
      </c>
      <c r="AY2527">
        <v>1.6666666666666666E-2</v>
      </c>
    </row>
    <row r="2528" spans="1:51" x14ac:dyDescent="0.25">
      <c r="A2528">
        <v>10690</v>
      </c>
      <c r="B2528" t="s">
        <v>59</v>
      </c>
      <c r="C2528" t="s">
        <v>60</v>
      </c>
      <c r="D2528" t="s">
        <v>43</v>
      </c>
      <c r="E2528" t="s">
        <v>2367</v>
      </c>
      <c r="F2528" t="s">
        <v>2368</v>
      </c>
      <c r="G2528" t="s">
        <v>2165</v>
      </c>
      <c r="H2528" t="s">
        <v>63</v>
      </c>
      <c r="I2528" t="s">
        <v>63</v>
      </c>
      <c r="J2528" t="s">
        <v>64</v>
      </c>
      <c r="L2528" t="s">
        <v>50</v>
      </c>
      <c r="M2528" t="s">
        <v>65</v>
      </c>
      <c r="N2528">
        <v>58</v>
      </c>
      <c r="O2528" t="s">
        <v>48</v>
      </c>
      <c r="P2528" t="s">
        <v>66</v>
      </c>
      <c r="Q2528" t="s">
        <v>67</v>
      </c>
      <c r="V2528" t="s">
        <v>48</v>
      </c>
      <c r="W2528" t="s">
        <v>54</v>
      </c>
      <c r="X2528" t="s">
        <v>435</v>
      </c>
      <c r="Y2528" t="s">
        <v>54</v>
      </c>
      <c r="Z2528" t="s">
        <v>2369</v>
      </c>
      <c r="AA2528" t="s">
        <v>54</v>
      </c>
      <c r="AB2528" t="s">
        <v>57</v>
      </c>
      <c r="AC2528" t="s">
        <v>914</v>
      </c>
      <c r="AH2528">
        <f t="shared" si="429"/>
        <v>0</v>
      </c>
      <c r="AI2528">
        <f t="shared" si="430"/>
        <v>1</v>
      </c>
      <c r="AJ2528" t="str">
        <f t="shared" si="431"/>
        <v/>
      </c>
      <c r="AK2528">
        <v>1</v>
      </c>
      <c r="AL2528" s="8">
        <f t="shared" si="432"/>
        <v>58.000000000000007</v>
      </c>
      <c r="AM2528" s="8">
        <f t="shared" si="433"/>
        <v>0.21666666666666667</v>
      </c>
      <c r="AN2528" s="8">
        <f t="shared" si="434"/>
        <v>0.76666666666666672</v>
      </c>
      <c r="AO2528" s="8">
        <f>Table1[[#This Row],[L1 Worked Time]]+Table1[[#This Row],[Idle Time]]+Table1[[#This Row],[L1 Pend Time]]</f>
        <v>58.983333333333341</v>
      </c>
      <c r="AP2528" s="1" t="str">
        <f t="shared" si="435"/>
        <v>Thu</v>
      </c>
      <c r="AQ2528" s="6">
        <f>INT(Table1[[#This Row],[Create Date]])</f>
        <v>45092</v>
      </c>
      <c r="AR2528" s="2">
        <f t="shared" si="436"/>
        <v>45092</v>
      </c>
      <c r="AS2528" s="1" t="str">
        <f t="shared" si="437"/>
        <v>11:30:05</v>
      </c>
      <c r="AT2528" s="1" t="str">
        <f t="shared" si="438"/>
        <v>Week-3</v>
      </c>
      <c r="AU2528" s="3">
        <f t="shared" si="439"/>
        <v>0.45833333333333331</v>
      </c>
      <c r="AW2528">
        <v>0.21666666666666667</v>
      </c>
      <c r="AX2528">
        <v>58.000000000000007</v>
      </c>
      <c r="AY2528">
        <v>0.76666666666666672</v>
      </c>
    </row>
    <row r="2529" spans="1:51" x14ac:dyDescent="0.25">
      <c r="A2529">
        <v>10689</v>
      </c>
      <c r="B2529" t="s">
        <v>59</v>
      </c>
      <c r="C2529" t="s">
        <v>60</v>
      </c>
      <c r="D2529" t="s">
        <v>43</v>
      </c>
      <c r="E2529" t="s">
        <v>2370</v>
      </c>
      <c r="F2529" t="s">
        <v>2371</v>
      </c>
      <c r="G2529" t="s">
        <v>129</v>
      </c>
      <c r="H2529" t="s">
        <v>63</v>
      </c>
      <c r="I2529" t="s">
        <v>63</v>
      </c>
      <c r="J2529" t="s">
        <v>64</v>
      </c>
      <c r="L2529" t="s">
        <v>50</v>
      </c>
      <c r="M2529" t="s">
        <v>65</v>
      </c>
      <c r="N2529">
        <v>61</v>
      </c>
      <c r="O2529" t="s">
        <v>48</v>
      </c>
      <c r="P2529" t="s">
        <v>66</v>
      </c>
      <c r="Q2529" t="s">
        <v>67</v>
      </c>
      <c r="V2529" t="s">
        <v>48</v>
      </c>
      <c r="W2529" t="s">
        <v>54</v>
      </c>
      <c r="X2529" t="s">
        <v>456</v>
      </c>
      <c r="Y2529" t="s">
        <v>54</v>
      </c>
      <c r="Z2529" t="s">
        <v>2372</v>
      </c>
      <c r="AA2529" t="s">
        <v>54</v>
      </c>
      <c r="AB2529" t="s">
        <v>57</v>
      </c>
      <c r="AC2529" t="s">
        <v>403</v>
      </c>
      <c r="AH2529">
        <f t="shared" si="429"/>
        <v>0</v>
      </c>
      <c r="AI2529">
        <f t="shared" si="430"/>
        <v>1</v>
      </c>
      <c r="AJ2529" t="str">
        <f t="shared" si="431"/>
        <v/>
      </c>
      <c r="AK2529">
        <v>1</v>
      </c>
      <c r="AL2529" s="8">
        <f t="shared" si="432"/>
        <v>61</v>
      </c>
      <c r="AM2529" s="8">
        <f t="shared" si="433"/>
        <v>0.28333333333333333</v>
      </c>
      <c r="AN2529" s="8">
        <f t="shared" si="434"/>
        <v>10.499999999999998</v>
      </c>
      <c r="AO2529" s="8">
        <f>Table1[[#This Row],[L1 Worked Time]]+Table1[[#This Row],[Idle Time]]+Table1[[#This Row],[L1 Pend Time]]</f>
        <v>71.783333333333331</v>
      </c>
      <c r="AP2529" s="1" t="str">
        <f t="shared" si="435"/>
        <v>Thu</v>
      </c>
      <c r="AQ2529" s="6">
        <f>INT(Table1[[#This Row],[Create Date]])</f>
        <v>45092</v>
      </c>
      <c r="AR2529" s="2">
        <f t="shared" si="436"/>
        <v>45092</v>
      </c>
      <c r="AS2529" s="1" t="str">
        <f t="shared" si="437"/>
        <v>11:00:12</v>
      </c>
      <c r="AT2529" s="1" t="str">
        <f t="shared" si="438"/>
        <v>Week-3</v>
      </c>
      <c r="AU2529" s="3">
        <f t="shared" si="439"/>
        <v>0.45833333333333331</v>
      </c>
      <c r="AW2529">
        <v>0.28333333333333333</v>
      </c>
      <c r="AX2529">
        <v>61</v>
      </c>
      <c r="AY2529">
        <v>10.499999999999998</v>
      </c>
    </row>
    <row r="2530" spans="1:51" x14ac:dyDescent="0.25">
      <c r="A2530">
        <v>10688</v>
      </c>
      <c r="B2530" t="s">
        <v>59</v>
      </c>
      <c r="C2530" t="s">
        <v>60</v>
      </c>
      <c r="D2530" t="s">
        <v>43</v>
      </c>
      <c r="E2530" t="s">
        <v>191</v>
      </c>
      <c r="F2530" t="s">
        <v>2373</v>
      </c>
      <c r="G2530" t="s">
        <v>77</v>
      </c>
      <c r="H2530" t="s">
        <v>63</v>
      </c>
      <c r="I2530" t="s">
        <v>63</v>
      </c>
      <c r="J2530" t="s">
        <v>48</v>
      </c>
      <c r="K2530" t="s">
        <v>243</v>
      </c>
      <c r="L2530" t="s">
        <v>50</v>
      </c>
      <c r="M2530" t="s">
        <v>114</v>
      </c>
      <c r="N2530">
        <v>116</v>
      </c>
      <c r="O2530" t="s">
        <v>48</v>
      </c>
      <c r="P2530" t="s">
        <v>52</v>
      </c>
      <c r="T2530" t="s">
        <v>105</v>
      </c>
      <c r="V2530" t="s">
        <v>48</v>
      </c>
      <c r="W2530" t="s">
        <v>54</v>
      </c>
      <c r="X2530" t="s">
        <v>55</v>
      </c>
      <c r="Y2530" t="s">
        <v>54</v>
      </c>
      <c r="Z2530" t="s">
        <v>2374</v>
      </c>
      <c r="AA2530" t="s">
        <v>54</v>
      </c>
      <c r="AB2530" t="s">
        <v>57</v>
      </c>
      <c r="AC2530" t="s">
        <v>2375</v>
      </c>
      <c r="AH2530">
        <f t="shared" si="429"/>
        <v>0</v>
      </c>
      <c r="AI2530">
        <f t="shared" si="430"/>
        <v>1</v>
      </c>
      <c r="AJ2530" t="str">
        <f t="shared" si="431"/>
        <v/>
      </c>
      <c r="AK2530">
        <v>1</v>
      </c>
      <c r="AL2530" s="8">
        <f t="shared" si="432"/>
        <v>116.00000000000001</v>
      </c>
      <c r="AM2530" s="8">
        <f t="shared" si="433"/>
        <v>0.15000000000000002</v>
      </c>
      <c r="AN2530" s="8">
        <f t="shared" si="434"/>
        <v>34.549999999999997</v>
      </c>
      <c r="AO2530" s="8">
        <f>Table1[[#This Row],[L1 Worked Time]]+Table1[[#This Row],[Idle Time]]+Table1[[#This Row],[L1 Pend Time]]</f>
        <v>150.70000000000002</v>
      </c>
      <c r="AP2530" s="1" t="str">
        <f t="shared" si="435"/>
        <v>Thu</v>
      </c>
      <c r="AQ2530" s="6">
        <f>INT(Table1[[#This Row],[Create Date]])</f>
        <v>45092</v>
      </c>
      <c r="AR2530" s="2">
        <f t="shared" si="436"/>
        <v>45092</v>
      </c>
      <c r="AS2530" s="1" t="str">
        <f t="shared" si="437"/>
        <v>09:50:03</v>
      </c>
      <c r="AT2530" s="1" t="str">
        <f t="shared" si="438"/>
        <v>Week-3</v>
      </c>
      <c r="AU2530" s="3">
        <f t="shared" si="439"/>
        <v>0.375</v>
      </c>
      <c r="AW2530">
        <v>0.15000000000000002</v>
      </c>
      <c r="AX2530">
        <v>116.00000000000001</v>
      </c>
      <c r="AY2530">
        <v>34.549999999999997</v>
      </c>
    </row>
    <row r="2531" spans="1:51" x14ac:dyDescent="0.25">
      <c r="A2531">
        <v>10687</v>
      </c>
      <c r="B2531" t="s">
        <v>59</v>
      </c>
      <c r="C2531" t="s">
        <v>60</v>
      </c>
      <c r="D2531" t="s">
        <v>43</v>
      </c>
      <c r="E2531" t="s">
        <v>2376</v>
      </c>
      <c r="F2531" t="s">
        <v>2377</v>
      </c>
      <c r="G2531" t="s">
        <v>129</v>
      </c>
      <c r="H2531" t="s">
        <v>72</v>
      </c>
      <c r="I2531" t="s">
        <v>72</v>
      </c>
      <c r="J2531" t="s">
        <v>64</v>
      </c>
      <c r="L2531" t="s">
        <v>50</v>
      </c>
      <c r="M2531" t="s">
        <v>65</v>
      </c>
      <c r="N2531">
        <v>25</v>
      </c>
      <c r="O2531" t="s">
        <v>48</v>
      </c>
      <c r="P2531" t="s">
        <v>66</v>
      </c>
      <c r="Q2531" t="s">
        <v>73</v>
      </c>
      <c r="V2531" t="s">
        <v>48</v>
      </c>
      <c r="W2531" t="s">
        <v>54</v>
      </c>
      <c r="X2531" t="s">
        <v>148</v>
      </c>
      <c r="Y2531" t="s">
        <v>54</v>
      </c>
      <c r="Z2531" t="s">
        <v>2378</v>
      </c>
      <c r="AA2531" t="s">
        <v>54</v>
      </c>
      <c r="AB2531" t="s">
        <v>57</v>
      </c>
      <c r="AC2531" t="s">
        <v>2379</v>
      </c>
      <c r="AH2531">
        <f t="shared" si="429"/>
        <v>0</v>
      </c>
      <c r="AI2531">
        <f t="shared" si="430"/>
        <v>1</v>
      </c>
      <c r="AJ2531" t="str">
        <f t="shared" si="431"/>
        <v/>
      </c>
      <c r="AK2531">
        <v>1</v>
      </c>
      <c r="AL2531" s="8">
        <f t="shared" si="432"/>
        <v>25</v>
      </c>
      <c r="AM2531" s="8">
        <f t="shared" si="433"/>
        <v>0.11666666666666667</v>
      </c>
      <c r="AN2531" s="8">
        <f t="shared" si="434"/>
        <v>59.533333333333331</v>
      </c>
      <c r="AO2531" s="8">
        <f>Table1[[#This Row],[L1 Worked Time]]+Table1[[#This Row],[Idle Time]]+Table1[[#This Row],[L1 Pend Time]]</f>
        <v>84.65</v>
      </c>
      <c r="AP2531" s="1" t="str">
        <f t="shared" si="435"/>
        <v>Thu</v>
      </c>
      <c r="AQ2531" s="6">
        <f>INT(Table1[[#This Row],[Create Date]])</f>
        <v>45092</v>
      </c>
      <c r="AR2531" s="2">
        <f t="shared" si="436"/>
        <v>45092</v>
      </c>
      <c r="AS2531" s="1" t="str">
        <f t="shared" si="437"/>
        <v>07:20:07</v>
      </c>
      <c r="AT2531" s="1" t="str">
        <f t="shared" si="438"/>
        <v>Week-3</v>
      </c>
      <c r="AU2531" s="3">
        <f t="shared" si="439"/>
        <v>0.29166666666666663</v>
      </c>
      <c r="AW2531">
        <v>0.11666666666666667</v>
      </c>
      <c r="AX2531">
        <v>25</v>
      </c>
      <c r="AY2531">
        <v>59.533333333333331</v>
      </c>
    </row>
    <row r="2532" spans="1:51" x14ac:dyDescent="0.25">
      <c r="A2532">
        <v>10686</v>
      </c>
      <c r="B2532" t="s">
        <v>59</v>
      </c>
      <c r="C2532" t="s">
        <v>60</v>
      </c>
      <c r="D2532" t="s">
        <v>43</v>
      </c>
      <c r="E2532" t="s">
        <v>1730</v>
      </c>
      <c r="F2532" t="s">
        <v>2380</v>
      </c>
      <c r="G2532" t="s">
        <v>46</v>
      </c>
      <c r="H2532" t="s">
        <v>63</v>
      </c>
      <c r="I2532" t="s">
        <v>63</v>
      </c>
      <c r="J2532" t="s">
        <v>48</v>
      </c>
      <c r="K2532" t="s">
        <v>1732</v>
      </c>
      <c r="L2532" t="s">
        <v>50</v>
      </c>
      <c r="M2532" t="s">
        <v>122</v>
      </c>
      <c r="N2532">
        <v>46</v>
      </c>
      <c r="O2532" t="s">
        <v>48</v>
      </c>
      <c r="P2532" t="s">
        <v>52</v>
      </c>
      <c r="T2532" t="s">
        <v>105</v>
      </c>
      <c r="V2532" t="s">
        <v>48</v>
      </c>
      <c r="W2532" t="s">
        <v>54</v>
      </c>
      <c r="X2532" t="s">
        <v>89</v>
      </c>
      <c r="Y2532" t="s">
        <v>54</v>
      </c>
      <c r="Z2532" t="s">
        <v>2381</v>
      </c>
      <c r="AA2532" t="s">
        <v>54</v>
      </c>
      <c r="AB2532" t="s">
        <v>57</v>
      </c>
      <c r="AC2532" t="s">
        <v>57</v>
      </c>
      <c r="AH2532">
        <f t="shared" si="429"/>
        <v>0</v>
      </c>
      <c r="AI2532">
        <f t="shared" si="430"/>
        <v>1</v>
      </c>
      <c r="AJ2532" t="str">
        <f t="shared" si="431"/>
        <v/>
      </c>
      <c r="AK2532">
        <v>1</v>
      </c>
      <c r="AL2532" s="8">
        <f t="shared" si="432"/>
        <v>46</v>
      </c>
      <c r="AM2532" s="8">
        <f t="shared" si="433"/>
        <v>0.16666666666666666</v>
      </c>
      <c r="AN2532" s="8">
        <f t="shared" si="434"/>
        <v>1.6666666666666666E-2</v>
      </c>
      <c r="AO2532" s="8">
        <f>Table1[[#This Row],[L1 Worked Time]]+Table1[[#This Row],[Idle Time]]+Table1[[#This Row],[L1 Pend Time]]</f>
        <v>46.18333333333333</v>
      </c>
      <c r="AP2532" s="1" t="str">
        <f t="shared" si="435"/>
        <v>Thu</v>
      </c>
      <c r="AQ2532" s="6">
        <f>INT(Table1[[#This Row],[Create Date]])</f>
        <v>45092</v>
      </c>
      <c r="AR2532" s="2">
        <f t="shared" si="436"/>
        <v>45092</v>
      </c>
      <c r="AS2532" s="1" t="str">
        <f t="shared" si="437"/>
        <v>06:40:04</v>
      </c>
      <c r="AT2532" s="1" t="str">
        <f t="shared" si="438"/>
        <v>Week-3</v>
      </c>
      <c r="AU2532" s="3">
        <f t="shared" si="439"/>
        <v>0.25</v>
      </c>
      <c r="AW2532">
        <v>0.16666666666666666</v>
      </c>
      <c r="AX2532">
        <v>46</v>
      </c>
      <c r="AY2532">
        <v>1.6666666666666666E-2</v>
      </c>
    </row>
    <row r="2533" spans="1:51" x14ac:dyDescent="0.25">
      <c r="A2533">
        <v>10685</v>
      </c>
      <c r="B2533" t="s">
        <v>59</v>
      </c>
      <c r="C2533" t="s">
        <v>60</v>
      </c>
      <c r="D2533" t="s">
        <v>43</v>
      </c>
      <c r="E2533" t="s">
        <v>127</v>
      </c>
      <c r="F2533" t="s">
        <v>2382</v>
      </c>
      <c r="G2533" t="s">
        <v>2165</v>
      </c>
      <c r="H2533" t="s">
        <v>72</v>
      </c>
      <c r="I2533" t="s">
        <v>72</v>
      </c>
      <c r="J2533" t="s">
        <v>48</v>
      </c>
      <c r="K2533" t="s">
        <v>130</v>
      </c>
      <c r="L2533" t="s">
        <v>50</v>
      </c>
      <c r="M2533" t="s">
        <v>51</v>
      </c>
      <c r="N2533">
        <v>141</v>
      </c>
      <c r="O2533" t="s">
        <v>48</v>
      </c>
      <c r="P2533" t="s">
        <v>52</v>
      </c>
      <c r="T2533" t="s">
        <v>105</v>
      </c>
      <c r="V2533" t="s">
        <v>48</v>
      </c>
      <c r="W2533" t="s">
        <v>54</v>
      </c>
      <c r="X2533" t="s">
        <v>89</v>
      </c>
      <c r="Y2533" t="s">
        <v>54</v>
      </c>
      <c r="Z2533" t="s">
        <v>2383</v>
      </c>
      <c r="AA2533" t="s">
        <v>54</v>
      </c>
      <c r="AB2533" t="s">
        <v>57</v>
      </c>
      <c r="AC2533" t="s">
        <v>2384</v>
      </c>
      <c r="AH2533">
        <f t="shared" si="429"/>
        <v>0</v>
      </c>
      <c r="AI2533">
        <f t="shared" si="430"/>
        <v>1</v>
      </c>
      <c r="AJ2533" t="str">
        <f t="shared" si="431"/>
        <v/>
      </c>
      <c r="AK2533">
        <v>1</v>
      </c>
      <c r="AL2533" s="8">
        <f t="shared" si="432"/>
        <v>141</v>
      </c>
      <c r="AM2533" s="8">
        <f t="shared" si="433"/>
        <v>0.16666666666666666</v>
      </c>
      <c r="AN2533" s="8">
        <f t="shared" si="434"/>
        <v>112.73333333333335</v>
      </c>
      <c r="AO2533" s="8">
        <f>Table1[[#This Row],[L1 Worked Time]]+Table1[[#This Row],[Idle Time]]+Table1[[#This Row],[L1 Pend Time]]</f>
        <v>253.9</v>
      </c>
      <c r="AP2533" s="1" t="str">
        <f t="shared" si="435"/>
        <v>Thu</v>
      </c>
      <c r="AQ2533" s="6">
        <f>INT(Table1[[#This Row],[Create Date]])</f>
        <v>45092</v>
      </c>
      <c r="AR2533" s="2">
        <f t="shared" si="436"/>
        <v>45092</v>
      </c>
      <c r="AS2533" s="1" t="str">
        <f t="shared" si="437"/>
        <v>06:40:03</v>
      </c>
      <c r="AT2533" s="1" t="str">
        <f t="shared" si="438"/>
        <v>Week-3</v>
      </c>
      <c r="AU2533" s="3">
        <f t="shared" si="439"/>
        <v>0.25</v>
      </c>
      <c r="AW2533">
        <v>0.16666666666666666</v>
      </c>
      <c r="AX2533">
        <v>141</v>
      </c>
      <c r="AY2533">
        <v>112.73333333333335</v>
      </c>
    </row>
    <row r="2534" spans="1:51" x14ac:dyDescent="0.25">
      <c r="A2534">
        <v>10684</v>
      </c>
      <c r="B2534" t="s">
        <v>59</v>
      </c>
      <c r="C2534" t="s">
        <v>60</v>
      </c>
      <c r="D2534" t="s">
        <v>43</v>
      </c>
      <c r="E2534" t="s">
        <v>2385</v>
      </c>
      <c r="F2534" t="s">
        <v>2386</v>
      </c>
      <c r="G2534" t="s">
        <v>46</v>
      </c>
      <c r="H2534" t="s">
        <v>63</v>
      </c>
      <c r="I2534" t="s">
        <v>63</v>
      </c>
      <c r="J2534" t="s">
        <v>83</v>
      </c>
      <c r="L2534" t="s">
        <v>50</v>
      </c>
      <c r="M2534" t="s">
        <v>65</v>
      </c>
      <c r="N2534">
        <v>65</v>
      </c>
      <c r="O2534" t="s">
        <v>48</v>
      </c>
      <c r="P2534" t="s">
        <v>66</v>
      </c>
      <c r="Q2534" t="s">
        <v>67</v>
      </c>
      <c r="V2534" t="s">
        <v>48</v>
      </c>
      <c r="W2534" t="s">
        <v>54</v>
      </c>
      <c r="X2534" t="s">
        <v>142</v>
      </c>
      <c r="Y2534" t="s">
        <v>54</v>
      </c>
      <c r="Z2534" t="s">
        <v>2387</v>
      </c>
      <c r="AA2534" t="s">
        <v>54</v>
      </c>
      <c r="AB2534" t="s">
        <v>57</v>
      </c>
      <c r="AC2534" t="s">
        <v>2388</v>
      </c>
      <c r="AH2534">
        <f t="shared" si="429"/>
        <v>0</v>
      </c>
      <c r="AI2534">
        <f t="shared" si="430"/>
        <v>1</v>
      </c>
      <c r="AJ2534" t="str">
        <f t="shared" si="431"/>
        <v/>
      </c>
      <c r="AK2534">
        <v>1</v>
      </c>
      <c r="AL2534" s="8">
        <f t="shared" si="432"/>
        <v>65</v>
      </c>
      <c r="AM2534" s="8">
        <f t="shared" si="433"/>
        <v>0.1</v>
      </c>
      <c r="AN2534" s="8">
        <f t="shared" si="434"/>
        <v>142.75</v>
      </c>
      <c r="AO2534" s="8">
        <f>Table1[[#This Row],[L1 Worked Time]]+Table1[[#This Row],[Idle Time]]+Table1[[#This Row],[L1 Pend Time]]</f>
        <v>207.85</v>
      </c>
      <c r="AP2534" s="1" t="str">
        <f t="shared" si="435"/>
        <v>Thu</v>
      </c>
      <c r="AQ2534" s="6">
        <f>INT(Table1[[#This Row],[Create Date]])</f>
        <v>45092</v>
      </c>
      <c r="AR2534" s="2">
        <f t="shared" si="436"/>
        <v>45092</v>
      </c>
      <c r="AS2534" s="1" t="str">
        <f t="shared" si="437"/>
        <v>02:00:06</v>
      </c>
      <c r="AT2534" s="1" t="str">
        <f t="shared" si="438"/>
        <v>Week-3</v>
      </c>
      <c r="AU2534" s="3">
        <f t="shared" si="439"/>
        <v>8.3333333333333329E-2</v>
      </c>
      <c r="AW2534">
        <v>0.1</v>
      </c>
      <c r="AX2534">
        <v>65</v>
      </c>
      <c r="AY2534">
        <v>142.75</v>
      </c>
    </row>
    <row r="2535" spans="1:51" x14ac:dyDescent="0.25">
      <c r="A2535">
        <v>10709</v>
      </c>
      <c r="B2535" t="s">
        <v>41</v>
      </c>
      <c r="C2535" t="s">
        <v>60</v>
      </c>
      <c r="D2535" t="s">
        <v>43</v>
      </c>
      <c r="E2535" t="s">
        <v>150</v>
      </c>
      <c r="F2535" t="s">
        <v>2313</v>
      </c>
      <c r="G2535" t="s">
        <v>129</v>
      </c>
      <c r="H2535" t="s">
        <v>72</v>
      </c>
      <c r="I2535" t="s">
        <v>72</v>
      </c>
      <c r="J2535" t="s">
        <v>112</v>
      </c>
      <c r="K2535" t="s">
        <v>152</v>
      </c>
      <c r="L2535" t="s">
        <v>50</v>
      </c>
      <c r="M2535" t="s">
        <v>114</v>
      </c>
      <c r="N2535">
        <v>0</v>
      </c>
      <c r="O2535" t="s">
        <v>48</v>
      </c>
      <c r="P2535" t="s">
        <v>66</v>
      </c>
      <c r="Q2535" t="s">
        <v>73</v>
      </c>
      <c r="V2535" t="s">
        <v>48</v>
      </c>
      <c r="W2535" t="s">
        <v>54</v>
      </c>
      <c r="X2535" t="s">
        <v>148</v>
      </c>
      <c r="Y2535" t="s">
        <v>54</v>
      </c>
      <c r="Z2535" t="s">
        <v>247</v>
      </c>
      <c r="AA2535" t="s">
        <v>54</v>
      </c>
      <c r="AB2535" t="s">
        <v>57</v>
      </c>
      <c r="AC2535" t="s">
        <v>2314</v>
      </c>
      <c r="AH2535">
        <f t="shared" si="429"/>
        <v>0</v>
      </c>
      <c r="AI2535">
        <f t="shared" si="430"/>
        <v>1</v>
      </c>
      <c r="AJ2535" t="str">
        <f t="shared" si="431"/>
        <v/>
      </c>
      <c r="AK2535">
        <v>1</v>
      </c>
      <c r="AL2535" s="8">
        <f t="shared" si="432"/>
        <v>0</v>
      </c>
      <c r="AM2535" s="8">
        <f t="shared" si="433"/>
        <v>0.11666666666666667</v>
      </c>
      <c r="AN2535" s="8">
        <f t="shared" si="434"/>
        <v>379.5333333333333</v>
      </c>
      <c r="AO2535" s="8">
        <f>Table1[[#This Row],[L1 Worked Time]]+Table1[[#This Row],[Idle Time]]+Table1[[#This Row],[L1 Pend Time]]</f>
        <v>379.65</v>
      </c>
      <c r="AP2535" s="1" t="str">
        <f t="shared" si="435"/>
        <v>Fri</v>
      </c>
      <c r="AQ2535" s="6">
        <f>INT(Table1[[#This Row],[Create Date]])</f>
        <v>45093</v>
      </c>
      <c r="AR2535" s="2">
        <f t="shared" si="436"/>
        <v>45093</v>
      </c>
      <c r="AS2535" s="1" t="str">
        <f t="shared" si="437"/>
        <v>21:00:03</v>
      </c>
      <c r="AT2535" s="1" t="str">
        <f t="shared" si="438"/>
        <v>Week-3</v>
      </c>
      <c r="AU2535" s="3">
        <f t="shared" si="439"/>
        <v>0.875</v>
      </c>
      <c r="AW2535">
        <v>0.11666666666666667</v>
      </c>
      <c r="AX2535">
        <v>0</v>
      </c>
      <c r="AY2535">
        <v>379.5333333333333</v>
      </c>
    </row>
    <row r="2536" spans="1:51" x14ac:dyDescent="0.25">
      <c r="A2536">
        <v>10708</v>
      </c>
      <c r="B2536" t="s">
        <v>59</v>
      </c>
      <c r="C2536" t="s">
        <v>60</v>
      </c>
      <c r="D2536" t="s">
        <v>43</v>
      </c>
      <c r="E2536" t="s">
        <v>2315</v>
      </c>
      <c r="F2536" t="s">
        <v>2316</v>
      </c>
      <c r="G2536" t="s">
        <v>140</v>
      </c>
      <c r="H2536" t="s">
        <v>63</v>
      </c>
      <c r="I2536" t="s">
        <v>63</v>
      </c>
      <c r="J2536" t="s">
        <v>64</v>
      </c>
      <c r="L2536" t="s">
        <v>50</v>
      </c>
      <c r="M2536" t="s">
        <v>65</v>
      </c>
      <c r="N2536">
        <v>57</v>
      </c>
      <c r="O2536" t="s">
        <v>48</v>
      </c>
      <c r="P2536" t="s">
        <v>66</v>
      </c>
      <c r="Q2536" t="s">
        <v>67</v>
      </c>
      <c r="V2536" t="s">
        <v>48</v>
      </c>
      <c r="W2536" t="s">
        <v>54</v>
      </c>
      <c r="X2536" t="s">
        <v>148</v>
      </c>
      <c r="Y2536" t="s">
        <v>54</v>
      </c>
      <c r="Z2536" t="s">
        <v>2317</v>
      </c>
      <c r="AA2536" t="s">
        <v>54</v>
      </c>
      <c r="AB2536" t="s">
        <v>57</v>
      </c>
      <c r="AC2536" t="s">
        <v>2318</v>
      </c>
      <c r="AH2536">
        <f t="shared" si="429"/>
        <v>0</v>
      </c>
      <c r="AI2536">
        <f t="shared" si="430"/>
        <v>1</v>
      </c>
      <c r="AJ2536" t="str">
        <f t="shared" si="431"/>
        <v/>
      </c>
      <c r="AK2536">
        <v>1</v>
      </c>
      <c r="AL2536" s="8">
        <f t="shared" si="432"/>
        <v>57</v>
      </c>
      <c r="AM2536" s="8">
        <f t="shared" si="433"/>
        <v>0.11666666666666667</v>
      </c>
      <c r="AN2536" s="8">
        <f t="shared" si="434"/>
        <v>103.38333333333334</v>
      </c>
      <c r="AO2536" s="8">
        <f>Table1[[#This Row],[L1 Worked Time]]+Table1[[#This Row],[Idle Time]]+Table1[[#This Row],[L1 Pend Time]]</f>
        <v>160.5</v>
      </c>
      <c r="AP2536" s="1" t="str">
        <f t="shared" si="435"/>
        <v>Fri</v>
      </c>
      <c r="AQ2536" s="6">
        <f>INT(Table1[[#This Row],[Create Date]])</f>
        <v>45093</v>
      </c>
      <c r="AR2536" s="2">
        <f t="shared" si="436"/>
        <v>45093</v>
      </c>
      <c r="AS2536" s="1" t="str">
        <f t="shared" si="437"/>
        <v>19:00:07</v>
      </c>
      <c r="AT2536" s="1" t="str">
        <f t="shared" si="438"/>
        <v>Week-3</v>
      </c>
      <c r="AU2536" s="3">
        <f t="shared" si="439"/>
        <v>0.79166666666666663</v>
      </c>
      <c r="AW2536">
        <v>0.11666666666666667</v>
      </c>
      <c r="AX2536">
        <v>57</v>
      </c>
      <c r="AY2536">
        <v>103.38333333333334</v>
      </c>
    </row>
    <row r="2537" spans="1:51" x14ac:dyDescent="0.25">
      <c r="A2537">
        <v>10707</v>
      </c>
      <c r="B2537" t="s">
        <v>59</v>
      </c>
      <c r="C2537" t="s">
        <v>60</v>
      </c>
      <c r="D2537" t="s">
        <v>43</v>
      </c>
      <c r="E2537" t="s">
        <v>191</v>
      </c>
      <c r="F2537" t="s">
        <v>2319</v>
      </c>
      <c r="G2537" t="s">
        <v>140</v>
      </c>
      <c r="H2537" t="s">
        <v>63</v>
      </c>
      <c r="I2537" t="s">
        <v>63</v>
      </c>
      <c r="J2537" t="s">
        <v>48</v>
      </c>
      <c r="K2537" t="s">
        <v>243</v>
      </c>
      <c r="L2537" t="s">
        <v>50</v>
      </c>
      <c r="M2537" t="s">
        <v>51</v>
      </c>
      <c r="N2537">
        <v>34</v>
      </c>
      <c r="O2537" t="s">
        <v>48</v>
      </c>
      <c r="P2537" t="s">
        <v>52</v>
      </c>
      <c r="T2537" t="s">
        <v>105</v>
      </c>
      <c r="V2537" t="s">
        <v>48</v>
      </c>
      <c r="W2537" t="s">
        <v>54</v>
      </c>
      <c r="X2537" t="s">
        <v>435</v>
      </c>
      <c r="Y2537" t="s">
        <v>54</v>
      </c>
      <c r="Z2537" t="s">
        <v>2320</v>
      </c>
      <c r="AA2537" t="s">
        <v>54</v>
      </c>
      <c r="AB2537" t="s">
        <v>57</v>
      </c>
      <c r="AC2537" t="s">
        <v>2321</v>
      </c>
      <c r="AH2537">
        <f t="shared" si="429"/>
        <v>0</v>
      </c>
      <c r="AI2537">
        <f t="shared" si="430"/>
        <v>1</v>
      </c>
      <c r="AJ2537" t="str">
        <f t="shared" si="431"/>
        <v/>
      </c>
      <c r="AK2537">
        <v>1</v>
      </c>
      <c r="AL2537" s="8">
        <f t="shared" si="432"/>
        <v>34</v>
      </c>
      <c r="AM2537" s="8">
        <f t="shared" si="433"/>
        <v>0.21666666666666667</v>
      </c>
      <c r="AN2537" s="8">
        <f t="shared" si="434"/>
        <v>287.10000000000002</v>
      </c>
      <c r="AO2537" s="8">
        <f>Table1[[#This Row],[L1 Worked Time]]+Table1[[#This Row],[Idle Time]]+Table1[[#This Row],[L1 Pend Time]]</f>
        <v>321.31666666666672</v>
      </c>
      <c r="AP2537" s="1" t="str">
        <f t="shared" si="435"/>
        <v>Fri</v>
      </c>
      <c r="AQ2537" s="6">
        <f>INT(Table1[[#This Row],[Create Date]])</f>
        <v>45093</v>
      </c>
      <c r="AR2537" s="2">
        <f t="shared" si="436"/>
        <v>45093</v>
      </c>
      <c r="AS2537" s="1" t="str">
        <f t="shared" si="437"/>
        <v>18:10:03</v>
      </c>
      <c r="AT2537" s="1" t="str">
        <f t="shared" si="438"/>
        <v>Week-3</v>
      </c>
      <c r="AU2537" s="3">
        <f t="shared" si="439"/>
        <v>0.75</v>
      </c>
      <c r="AW2537">
        <v>0.21666666666666667</v>
      </c>
      <c r="AX2537">
        <v>34</v>
      </c>
      <c r="AY2537">
        <v>287.10000000000002</v>
      </c>
    </row>
    <row r="2538" spans="1:51" x14ac:dyDescent="0.25">
      <c r="A2538">
        <v>10706</v>
      </c>
      <c r="B2538" t="s">
        <v>59</v>
      </c>
      <c r="C2538" t="s">
        <v>60</v>
      </c>
      <c r="D2538" t="s">
        <v>43</v>
      </c>
      <c r="E2538" t="s">
        <v>2322</v>
      </c>
      <c r="F2538" t="s">
        <v>2323</v>
      </c>
      <c r="G2538" t="s">
        <v>2165</v>
      </c>
      <c r="H2538" t="s">
        <v>72</v>
      </c>
      <c r="I2538" t="s">
        <v>72</v>
      </c>
      <c r="J2538" t="s">
        <v>64</v>
      </c>
      <c r="L2538" t="s">
        <v>50</v>
      </c>
      <c r="M2538" t="s">
        <v>65</v>
      </c>
      <c r="N2538">
        <v>56</v>
      </c>
      <c r="O2538" t="s">
        <v>48</v>
      </c>
      <c r="P2538" t="s">
        <v>66</v>
      </c>
      <c r="Q2538" t="s">
        <v>73</v>
      </c>
      <c r="V2538" t="s">
        <v>48</v>
      </c>
      <c r="W2538" t="s">
        <v>54</v>
      </c>
      <c r="X2538" t="s">
        <v>148</v>
      </c>
      <c r="Y2538" t="s">
        <v>54</v>
      </c>
      <c r="Z2538" t="s">
        <v>2324</v>
      </c>
      <c r="AA2538" t="s">
        <v>54</v>
      </c>
      <c r="AB2538" t="s">
        <v>57</v>
      </c>
      <c r="AC2538" t="s">
        <v>2325</v>
      </c>
      <c r="AH2538">
        <f t="shared" si="429"/>
        <v>0</v>
      </c>
      <c r="AI2538">
        <f t="shared" si="430"/>
        <v>1</v>
      </c>
      <c r="AJ2538" t="str">
        <f t="shared" si="431"/>
        <v/>
      </c>
      <c r="AK2538">
        <v>1</v>
      </c>
      <c r="AL2538" s="8">
        <f t="shared" si="432"/>
        <v>56</v>
      </c>
      <c r="AM2538" s="8">
        <f t="shared" si="433"/>
        <v>0.11666666666666667</v>
      </c>
      <c r="AN2538" s="8">
        <f t="shared" si="434"/>
        <v>9.8166666666666647</v>
      </c>
      <c r="AO2538" s="8">
        <f>Table1[[#This Row],[L1 Worked Time]]+Table1[[#This Row],[Idle Time]]+Table1[[#This Row],[L1 Pend Time]]</f>
        <v>65.933333333333337</v>
      </c>
      <c r="AP2538" s="1" t="str">
        <f t="shared" si="435"/>
        <v>Fri</v>
      </c>
      <c r="AQ2538" s="6">
        <f>INT(Table1[[#This Row],[Create Date]])</f>
        <v>45093</v>
      </c>
      <c r="AR2538" s="2">
        <f t="shared" si="436"/>
        <v>45093</v>
      </c>
      <c r="AS2538" s="1" t="str">
        <f t="shared" si="437"/>
        <v>15:00:05</v>
      </c>
      <c r="AT2538" s="1" t="str">
        <f t="shared" si="438"/>
        <v>Week-3</v>
      </c>
      <c r="AU2538" s="3">
        <f t="shared" si="439"/>
        <v>0.625</v>
      </c>
      <c r="AW2538">
        <v>0.11666666666666667</v>
      </c>
      <c r="AX2538">
        <v>56</v>
      </c>
      <c r="AY2538">
        <v>9.8166666666666647</v>
      </c>
    </row>
    <row r="2539" spans="1:51" x14ac:dyDescent="0.25">
      <c r="A2539">
        <v>10705</v>
      </c>
      <c r="B2539" t="s">
        <v>59</v>
      </c>
      <c r="C2539" t="s">
        <v>60</v>
      </c>
      <c r="D2539" t="s">
        <v>43</v>
      </c>
      <c r="E2539" t="s">
        <v>2326</v>
      </c>
      <c r="F2539" t="s">
        <v>2327</v>
      </c>
      <c r="G2539" t="s">
        <v>77</v>
      </c>
      <c r="H2539" t="s">
        <v>47</v>
      </c>
      <c r="I2539" t="s">
        <v>47</v>
      </c>
      <c r="J2539" t="s">
        <v>64</v>
      </c>
      <c r="L2539" t="s">
        <v>50</v>
      </c>
      <c r="M2539" t="s">
        <v>65</v>
      </c>
      <c r="N2539">
        <v>69</v>
      </c>
      <c r="O2539" t="s">
        <v>48</v>
      </c>
      <c r="P2539" t="s">
        <v>66</v>
      </c>
      <c r="Q2539" t="s">
        <v>317</v>
      </c>
      <c r="V2539" t="s">
        <v>48</v>
      </c>
      <c r="W2539" t="s">
        <v>54</v>
      </c>
      <c r="X2539" t="s">
        <v>89</v>
      </c>
      <c r="Y2539" t="s">
        <v>54</v>
      </c>
      <c r="Z2539" t="s">
        <v>2328</v>
      </c>
      <c r="AA2539" t="s">
        <v>54</v>
      </c>
      <c r="AB2539" t="s">
        <v>57</v>
      </c>
      <c r="AC2539" t="s">
        <v>57</v>
      </c>
      <c r="AH2539">
        <f t="shared" si="429"/>
        <v>0</v>
      </c>
      <c r="AI2539">
        <f t="shared" si="430"/>
        <v>1</v>
      </c>
      <c r="AJ2539" t="str">
        <f t="shared" si="431"/>
        <v/>
      </c>
      <c r="AK2539">
        <v>1</v>
      </c>
      <c r="AL2539" s="8">
        <f t="shared" si="432"/>
        <v>69</v>
      </c>
      <c r="AM2539" s="8">
        <f t="shared" si="433"/>
        <v>0.16666666666666666</v>
      </c>
      <c r="AN2539" s="8">
        <f t="shared" si="434"/>
        <v>1.6666666666666666E-2</v>
      </c>
      <c r="AO2539" s="8">
        <f>Table1[[#This Row],[L1 Worked Time]]+Table1[[#This Row],[Idle Time]]+Table1[[#This Row],[L1 Pend Time]]</f>
        <v>69.183333333333337</v>
      </c>
      <c r="AP2539" s="1" t="str">
        <f t="shared" si="435"/>
        <v>Fri</v>
      </c>
      <c r="AQ2539" s="6">
        <f>INT(Table1[[#This Row],[Create Date]])</f>
        <v>45093</v>
      </c>
      <c r="AR2539" s="2">
        <f t="shared" si="436"/>
        <v>45093</v>
      </c>
      <c r="AS2539" s="1" t="str">
        <f t="shared" si="437"/>
        <v>14:50:05</v>
      </c>
      <c r="AT2539" s="1" t="str">
        <f t="shared" si="438"/>
        <v>Week-3</v>
      </c>
      <c r="AU2539" s="3">
        <f t="shared" si="439"/>
        <v>0.58333333333333326</v>
      </c>
      <c r="AW2539">
        <v>0.16666666666666666</v>
      </c>
      <c r="AX2539">
        <v>69</v>
      </c>
      <c r="AY2539">
        <v>1.6666666666666666E-2</v>
      </c>
    </row>
    <row r="2540" spans="1:51" x14ac:dyDescent="0.25">
      <c r="A2540">
        <v>10704</v>
      </c>
      <c r="B2540" t="s">
        <v>41</v>
      </c>
      <c r="C2540" t="s">
        <v>60</v>
      </c>
      <c r="D2540" t="s">
        <v>43</v>
      </c>
      <c r="E2540" t="s">
        <v>150</v>
      </c>
      <c r="F2540" t="s">
        <v>2329</v>
      </c>
      <c r="G2540" t="s">
        <v>140</v>
      </c>
      <c r="H2540" t="s">
        <v>63</v>
      </c>
      <c r="I2540" t="s">
        <v>63</v>
      </c>
      <c r="J2540" t="s">
        <v>112</v>
      </c>
      <c r="K2540" t="s">
        <v>152</v>
      </c>
      <c r="L2540" t="s">
        <v>50</v>
      </c>
      <c r="M2540" t="s">
        <v>114</v>
      </c>
      <c r="N2540">
        <v>245</v>
      </c>
      <c r="O2540" t="s">
        <v>48</v>
      </c>
      <c r="P2540" t="s">
        <v>66</v>
      </c>
      <c r="Q2540" t="s">
        <v>67</v>
      </c>
      <c r="V2540" t="s">
        <v>48</v>
      </c>
      <c r="W2540" t="s">
        <v>54</v>
      </c>
      <c r="X2540" t="s">
        <v>84</v>
      </c>
      <c r="Y2540" t="s">
        <v>54</v>
      </c>
      <c r="Z2540" t="s">
        <v>2330</v>
      </c>
      <c r="AA2540" t="s">
        <v>54</v>
      </c>
      <c r="AB2540" t="s">
        <v>57</v>
      </c>
      <c r="AC2540" t="s">
        <v>2331</v>
      </c>
      <c r="AH2540">
        <f t="shared" si="429"/>
        <v>0</v>
      </c>
      <c r="AI2540">
        <f t="shared" si="430"/>
        <v>1</v>
      </c>
      <c r="AJ2540" t="str">
        <f t="shared" si="431"/>
        <v/>
      </c>
      <c r="AK2540">
        <v>1</v>
      </c>
      <c r="AL2540" s="8">
        <f t="shared" si="432"/>
        <v>245</v>
      </c>
      <c r="AM2540" s="8">
        <f t="shared" si="433"/>
        <v>0.18333333333333332</v>
      </c>
      <c r="AN2540" s="8">
        <f t="shared" si="434"/>
        <v>107</v>
      </c>
      <c r="AO2540" s="8">
        <f>Table1[[#This Row],[L1 Worked Time]]+Table1[[#This Row],[Idle Time]]+Table1[[#This Row],[L1 Pend Time]]</f>
        <v>352.18333333333334</v>
      </c>
      <c r="AP2540" s="1" t="str">
        <f t="shared" si="435"/>
        <v>Fri</v>
      </c>
      <c r="AQ2540" s="6">
        <f>INT(Table1[[#This Row],[Create Date]])</f>
        <v>45093</v>
      </c>
      <c r="AR2540" s="2">
        <f t="shared" si="436"/>
        <v>45093</v>
      </c>
      <c r="AS2540" s="1" t="str">
        <f t="shared" si="437"/>
        <v>14:40:03</v>
      </c>
      <c r="AT2540" s="1" t="str">
        <f t="shared" si="438"/>
        <v>Week-3</v>
      </c>
      <c r="AU2540" s="3">
        <f t="shared" si="439"/>
        <v>0.58333333333333326</v>
      </c>
      <c r="AW2540">
        <v>0.18333333333333332</v>
      </c>
      <c r="AX2540">
        <v>245</v>
      </c>
      <c r="AY2540">
        <v>107</v>
      </c>
    </row>
    <row r="2541" spans="1:51" x14ac:dyDescent="0.25">
      <c r="A2541">
        <v>10703</v>
      </c>
      <c r="B2541" t="s">
        <v>117</v>
      </c>
      <c r="C2541" t="s">
        <v>60</v>
      </c>
      <c r="D2541" t="s">
        <v>43</v>
      </c>
      <c r="E2541" t="s">
        <v>110</v>
      </c>
      <c r="F2541" t="s">
        <v>2332</v>
      </c>
      <c r="G2541" t="s">
        <v>77</v>
      </c>
      <c r="H2541" t="s">
        <v>63</v>
      </c>
      <c r="I2541" t="s">
        <v>63</v>
      </c>
      <c r="J2541" t="s">
        <v>112</v>
      </c>
      <c r="K2541" t="s">
        <v>113</v>
      </c>
      <c r="L2541" t="s">
        <v>50</v>
      </c>
      <c r="M2541" t="s">
        <v>51</v>
      </c>
      <c r="N2541">
        <v>44</v>
      </c>
      <c r="O2541" t="s">
        <v>48</v>
      </c>
      <c r="P2541" t="s">
        <v>52</v>
      </c>
      <c r="T2541" t="s">
        <v>105</v>
      </c>
      <c r="V2541" t="s">
        <v>48</v>
      </c>
      <c r="W2541" t="s">
        <v>54</v>
      </c>
      <c r="X2541" t="s">
        <v>142</v>
      </c>
      <c r="Y2541" t="s">
        <v>54</v>
      </c>
      <c r="Z2541" t="s">
        <v>2333</v>
      </c>
      <c r="AA2541" t="s">
        <v>54</v>
      </c>
      <c r="AB2541" t="s">
        <v>57</v>
      </c>
      <c r="AC2541" t="s">
        <v>194</v>
      </c>
      <c r="AH2541">
        <f t="shared" si="429"/>
        <v>0</v>
      </c>
      <c r="AI2541">
        <f t="shared" si="430"/>
        <v>1</v>
      </c>
      <c r="AJ2541" t="str">
        <f t="shared" si="431"/>
        <v/>
      </c>
      <c r="AK2541">
        <v>1</v>
      </c>
      <c r="AL2541" s="8">
        <f t="shared" si="432"/>
        <v>44</v>
      </c>
      <c r="AM2541" s="8">
        <f t="shared" si="433"/>
        <v>0.1</v>
      </c>
      <c r="AN2541" s="8">
        <f t="shared" si="434"/>
        <v>0.25</v>
      </c>
      <c r="AO2541" s="8">
        <f>Table1[[#This Row],[L1 Worked Time]]+Table1[[#This Row],[Idle Time]]+Table1[[#This Row],[L1 Pend Time]]</f>
        <v>44.35</v>
      </c>
      <c r="AP2541" s="1" t="str">
        <f t="shared" si="435"/>
        <v>Fri</v>
      </c>
      <c r="AQ2541" s="6">
        <f>INT(Table1[[#This Row],[Create Date]])</f>
        <v>45093</v>
      </c>
      <c r="AR2541" s="2">
        <f t="shared" si="436"/>
        <v>45093</v>
      </c>
      <c r="AS2541" s="1" t="str">
        <f t="shared" si="437"/>
        <v>13:50:03</v>
      </c>
      <c r="AT2541" s="1" t="str">
        <f t="shared" si="438"/>
        <v>Week-3</v>
      </c>
      <c r="AU2541" s="3">
        <f t="shared" si="439"/>
        <v>0.54166666666666663</v>
      </c>
      <c r="AW2541">
        <v>0.1</v>
      </c>
      <c r="AX2541">
        <v>44</v>
      </c>
      <c r="AY2541">
        <v>0.25</v>
      </c>
    </row>
    <row r="2542" spans="1:51" x14ac:dyDescent="0.25">
      <c r="A2542">
        <v>10702</v>
      </c>
      <c r="B2542" t="s">
        <v>59</v>
      </c>
      <c r="C2542" t="s">
        <v>60</v>
      </c>
      <c r="D2542" t="s">
        <v>43</v>
      </c>
      <c r="E2542" t="s">
        <v>2334</v>
      </c>
      <c r="F2542" t="s">
        <v>2335</v>
      </c>
      <c r="G2542" t="s">
        <v>2165</v>
      </c>
      <c r="H2542" t="s">
        <v>72</v>
      </c>
      <c r="I2542" t="s">
        <v>72</v>
      </c>
      <c r="J2542" t="s">
        <v>64</v>
      </c>
      <c r="L2542" t="s">
        <v>50</v>
      </c>
      <c r="M2542" t="s">
        <v>65</v>
      </c>
      <c r="N2542">
        <v>117</v>
      </c>
      <c r="O2542" t="s">
        <v>48</v>
      </c>
      <c r="P2542" t="s">
        <v>66</v>
      </c>
      <c r="Q2542" t="s">
        <v>73</v>
      </c>
      <c r="V2542" t="s">
        <v>48</v>
      </c>
      <c r="W2542" t="s">
        <v>54</v>
      </c>
      <c r="X2542" t="s">
        <v>84</v>
      </c>
      <c r="Y2542" t="s">
        <v>54</v>
      </c>
      <c r="Z2542" t="s">
        <v>2336</v>
      </c>
      <c r="AA2542" t="s">
        <v>54</v>
      </c>
      <c r="AB2542" t="s">
        <v>57</v>
      </c>
      <c r="AC2542" t="s">
        <v>269</v>
      </c>
      <c r="AH2542">
        <f t="shared" si="429"/>
        <v>0</v>
      </c>
      <c r="AI2542">
        <f t="shared" si="430"/>
        <v>1</v>
      </c>
      <c r="AJ2542" t="str">
        <f t="shared" si="431"/>
        <v/>
      </c>
      <c r="AK2542">
        <v>1</v>
      </c>
      <c r="AL2542" s="8">
        <f t="shared" si="432"/>
        <v>117</v>
      </c>
      <c r="AM2542" s="8">
        <f t="shared" si="433"/>
        <v>0.18333333333333332</v>
      </c>
      <c r="AN2542" s="8">
        <f t="shared" si="434"/>
        <v>0.83333333333333348</v>
      </c>
      <c r="AO2542" s="8">
        <f>Table1[[#This Row],[L1 Worked Time]]+Table1[[#This Row],[Idle Time]]+Table1[[#This Row],[L1 Pend Time]]</f>
        <v>118.01666666666667</v>
      </c>
      <c r="AP2542" s="1" t="str">
        <f t="shared" si="435"/>
        <v>Fri</v>
      </c>
      <c r="AQ2542" s="6">
        <f>INT(Table1[[#This Row],[Create Date]])</f>
        <v>45093</v>
      </c>
      <c r="AR2542" s="2">
        <f t="shared" si="436"/>
        <v>45093</v>
      </c>
      <c r="AS2542" s="1" t="str">
        <f t="shared" si="437"/>
        <v>10:50:08</v>
      </c>
      <c r="AT2542" s="1" t="str">
        <f t="shared" si="438"/>
        <v>Week-3</v>
      </c>
      <c r="AU2542" s="3">
        <f t="shared" si="439"/>
        <v>0.41666666666666663</v>
      </c>
      <c r="AW2542">
        <v>0.18333333333333332</v>
      </c>
      <c r="AX2542">
        <v>117</v>
      </c>
      <c r="AY2542">
        <v>0.83333333333333348</v>
      </c>
    </row>
    <row r="2543" spans="1:51" x14ac:dyDescent="0.25">
      <c r="A2543">
        <v>10701</v>
      </c>
      <c r="B2543" t="s">
        <v>59</v>
      </c>
      <c r="C2543" t="s">
        <v>60</v>
      </c>
      <c r="D2543" t="s">
        <v>43</v>
      </c>
      <c r="E2543" t="s">
        <v>2337</v>
      </c>
      <c r="F2543" t="s">
        <v>2338</v>
      </c>
      <c r="G2543" t="s">
        <v>129</v>
      </c>
      <c r="H2543" t="s">
        <v>72</v>
      </c>
      <c r="I2543" t="s">
        <v>72</v>
      </c>
      <c r="J2543" t="s">
        <v>64</v>
      </c>
      <c r="L2543" t="s">
        <v>50</v>
      </c>
      <c r="M2543" t="s">
        <v>65</v>
      </c>
      <c r="N2543">
        <v>96</v>
      </c>
      <c r="O2543" t="s">
        <v>48</v>
      </c>
      <c r="P2543" t="s">
        <v>66</v>
      </c>
      <c r="Q2543" t="s">
        <v>88</v>
      </c>
      <c r="V2543" t="s">
        <v>48</v>
      </c>
      <c r="W2543" t="s">
        <v>54</v>
      </c>
      <c r="X2543" t="s">
        <v>89</v>
      </c>
      <c r="Y2543" t="s">
        <v>54</v>
      </c>
      <c r="Z2543" t="s">
        <v>2339</v>
      </c>
      <c r="AA2543" t="s">
        <v>54</v>
      </c>
      <c r="AB2543" t="s">
        <v>57</v>
      </c>
      <c r="AC2543" t="s">
        <v>57</v>
      </c>
      <c r="AH2543">
        <f t="shared" si="429"/>
        <v>0</v>
      </c>
      <c r="AI2543">
        <f t="shared" si="430"/>
        <v>1</v>
      </c>
      <c r="AJ2543" t="str">
        <f t="shared" si="431"/>
        <v/>
      </c>
      <c r="AK2543">
        <v>1</v>
      </c>
      <c r="AL2543" s="8">
        <f t="shared" si="432"/>
        <v>96</v>
      </c>
      <c r="AM2543" s="8">
        <f t="shared" si="433"/>
        <v>0.16666666666666666</v>
      </c>
      <c r="AN2543" s="8">
        <f t="shared" si="434"/>
        <v>1.6666666666666666E-2</v>
      </c>
      <c r="AO2543" s="8">
        <f>Table1[[#This Row],[L1 Worked Time]]+Table1[[#This Row],[Idle Time]]+Table1[[#This Row],[L1 Pend Time]]</f>
        <v>96.183333333333337</v>
      </c>
      <c r="AP2543" s="1" t="str">
        <f t="shared" si="435"/>
        <v>Fri</v>
      </c>
      <c r="AQ2543" s="6">
        <f>INT(Table1[[#This Row],[Create Date]])</f>
        <v>45093</v>
      </c>
      <c r="AR2543" s="2">
        <f t="shared" si="436"/>
        <v>45093</v>
      </c>
      <c r="AS2543" s="1" t="str">
        <f t="shared" si="437"/>
        <v>10:30:08</v>
      </c>
      <c r="AT2543" s="1" t="str">
        <f t="shared" si="438"/>
        <v>Week-3</v>
      </c>
      <c r="AU2543" s="3">
        <f t="shared" si="439"/>
        <v>0.41666666666666663</v>
      </c>
      <c r="AW2543">
        <v>0.16666666666666666</v>
      </c>
      <c r="AX2543">
        <v>96</v>
      </c>
      <c r="AY2543">
        <v>1.6666666666666666E-2</v>
      </c>
    </row>
    <row r="2544" spans="1:51" x14ac:dyDescent="0.25">
      <c r="A2544">
        <v>10700</v>
      </c>
      <c r="B2544" t="s">
        <v>59</v>
      </c>
      <c r="C2544" t="s">
        <v>60</v>
      </c>
      <c r="D2544" t="s">
        <v>43</v>
      </c>
      <c r="E2544" t="s">
        <v>501</v>
      </c>
      <c r="F2544" t="s">
        <v>2340</v>
      </c>
      <c r="G2544" t="s">
        <v>46</v>
      </c>
      <c r="H2544" t="s">
        <v>72</v>
      </c>
      <c r="I2544" t="s">
        <v>72</v>
      </c>
      <c r="J2544" t="s">
        <v>392</v>
      </c>
      <c r="L2544" t="s">
        <v>50</v>
      </c>
      <c r="M2544" t="s">
        <v>65</v>
      </c>
      <c r="O2544" t="s">
        <v>48</v>
      </c>
      <c r="P2544" t="s">
        <v>66</v>
      </c>
      <c r="Q2544" t="s">
        <v>73</v>
      </c>
      <c r="V2544" t="s">
        <v>48</v>
      </c>
      <c r="W2544" t="s">
        <v>2341</v>
      </c>
      <c r="X2544" t="s">
        <v>57</v>
      </c>
      <c r="Y2544" t="s">
        <v>54</v>
      </c>
      <c r="Z2544" t="s">
        <v>57</v>
      </c>
      <c r="AA2544" t="s">
        <v>54</v>
      </c>
      <c r="AB2544" t="s">
        <v>2342</v>
      </c>
      <c r="AC2544" t="s">
        <v>57</v>
      </c>
      <c r="AH2544">
        <f t="shared" si="429"/>
        <v>0</v>
      </c>
      <c r="AI2544">
        <f t="shared" si="430"/>
        <v>1</v>
      </c>
      <c r="AJ2544" t="str">
        <f t="shared" si="431"/>
        <v/>
      </c>
      <c r="AK2544">
        <v>1</v>
      </c>
      <c r="AL2544" s="8">
        <f t="shared" si="432"/>
        <v>0</v>
      </c>
      <c r="AM2544" s="8">
        <f t="shared" si="433"/>
        <v>1.6666666666666666E-2</v>
      </c>
      <c r="AN2544" s="8">
        <f t="shared" si="434"/>
        <v>1.6666666666666666E-2</v>
      </c>
      <c r="AO2544" s="8">
        <f>Table1[[#This Row],[L1 Worked Time]]+Table1[[#This Row],[Idle Time]]+Table1[[#This Row],[L1 Pend Time]]</f>
        <v>3.3333333333333333E-2</v>
      </c>
      <c r="AP2544" s="1" t="str">
        <f t="shared" si="435"/>
        <v>Fri</v>
      </c>
      <c r="AQ2544" s="6">
        <f>INT(Table1[[#This Row],[Create Date]])</f>
        <v>45093</v>
      </c>
      <c r="AR2544" s="2">
        <f t="shared" si="436"/>
        <v>45093</v>
      </c>
      <c r="AS2544" s="1" t="str">
        <f t="shared" si="437"/>
        <v>06:20:07</v>
      </c>
      <c r="AT2544" s="1" t="str">
        <f t="shared" si="438"/>
        <v>Week-3</v>
      </c>
      <c r="AU2544" s="3">
        <f t="shared" si="439"/>
        <v>0.25</v>
      </c>
      <c r="AW2544">
        <v>1.6666666666666666E-2</v>
      </c>
      <c r="AX2544">
        <v>0</v>
      </c>
      <c r="AY2544">
        <v>1.6666666666666666E-2</v>
      </c>
    </row>
    <row r="2545" spans="1:51" x14ac:dyDescent="0.25">
      <c r="A2545">
        <v>10713</v>
      </c>
      <c r="B2545" t="s">
        <v>59</v>
      </c>
      <c r="C2545" t="s">
        <v>60</v>
      </c>
      <c r="D2545" t="s">
        <v>43</v>
      </c>
      <c r="E2545" t="s">
        <v>2300</v>
      </c>
      <c r="F2545" t="s">
        <v>2301</v>
      </c>
      <c r="G2545" t="s">
        <v>140</v>
      </c>
      <c r="H2545" t="s">
        <v>63</v>
      </c>
      <c r="I2545" t="s">
        <v>63</v>
      </c>
      <c r="J2545" t="s">
        <v>48</v>
      </c>
      <c r="K2545" t="s">
        <v>130</v>
      </c>
      <c r="L2545" t="s">
        <v>50</v>
      </c>
      <c r="M2545" t="s">
        <v>122</v>
      </c>
      <c r="N2545">
        <v>4</v>
      </c>
      <c r="O2545" t="s">
        <v>48</v>
      </c>
      <c r="P2545" t="s">
        <v>52</v>
      </c>
      <c r="T2545" t="s">
        <v>105</v>
      </c>
      <c r="V2545" t="s">
        <v>48</v>
      </c>
      <c r="W2545" t="s">
        <v>54</v>
      </c>
      <c r="X2545" t="s">
        <v>1431</v>
      </c>
      <c r="Y2545" t="s">
        <v>54</v>
      </c>
      <c r="Z2545" t="s">
        <v>2302</v>
      </c>
      <c r="AA2545" t="s">
        <v>54</v>
      </c>
      <c r="AB2545" t="s">
        <v>57</v>
      </c>
      <c r="AC2545" t="s">
        <v>2303</v>
      </c>
      <c r="AH2545">
        <f t="shared" si="429"/>
        <v>0</v>
      </c>
      <c r="AI2545">
        <f t="shared" si="430"/>
        <v>1</v>
      </c>
      <c r="AJ2545" t="str">
        <f t="shared" si="431"/>
        <v/>
      </c>
      <c r="AK2545">
        <v>1</v>
      </c>
      <c r="AL2545" s="8">
        <f t="shared" si="432"/>
        <v>4</v>
      </c>
      <c r="AM2545" s="8">
        <f t="shared" si="433"/>
        <v>0.56666666666666665</v>
      </c>
      <c r="AN2545" s="8">
        <f t="shared" si="434"/>
        <v>99.516666666666666</v>
      </c>
      <c r="AO2545" s="8">
        <f>Table1[[#This Row],[L1 Worked Time]]+Table1[[#This Row],[Idle Time]]+Table1[[#This Row],[L1 Pend Time]]</f>
        <v>104.08333333333333</v>
      </c>
      <c r="AP2545" s="1" t="str">
        <f t="shared" si="435"/>
        <v>Sat</v>
      </c>
      <c r="AQ2545" s="6">
        <f>INT(Table1[[#This Row],[Create Date]])</f>
        <v>45094</v>
      </c>
      <c r="AR2545" s="2">
        <f t="shared" si="436"/>
        <v>45094</v>
      </c>
      <c r="AS2545" s="1" t="str">
        <f t="shared" si="437"/>
        <v>21:20:03</v>
      </c>
      <c r="AT2545" s="1" t="str">
        <f t="shared" si="438"/>
        <v>Week-3</v>
      </c>
      <c r="AU2545" s="3">
        <f t="shared" si="439"/>
        <v>0.875</v>
      </c>
      <c r="AW2545">
        <v>0.56666666666666665</v>
      </c>
      <c r="AX2545">
        <v>4</v>
      </c>
      <c r="AY2545">
        <v>99.516666666666666</v>
      </c>
    </row>
    <row r="2546" spans="1:51" x14ac:dyDescent="0.25">
      <c r="A2546">
        <v>10712</v>
      </c>
      <c r="B2546" t="s">
        <v>41</v>
      </c>
      <c r="C2546" t="s">
        <v>109</v>
      </c>
      <c r="D2546" t="s">
        <v>43</v>
      </c>
      <c r="E2546" t="s">
        <v>377</v>
      </c>
      <c r="F2546" t="s">
        <v>2304</v>
      </c>
      <c r="G2546" t="s">
        <v>140</v>
      </c>
      <c r="H2546" t="s">
        <v>47</v>
      </c>
      <c r="I2546" t="s">
        <v>63</v>
      </c>
      <c r="J2546" t="s">
        <v>112</v>
      </c>
      <c r="K2546" t="s">
        <v>258</v>
      </c>
      <c r="L2546" t="s">
        <v>50</v>
      </c>
      <c r="M2546" t="s">
        <v>114</v>
      </c>
      <c r="N2546">
        <v>122</v>
      </c>
      <c r="O2546" t="s">
        <v>48</v>
      </c>
      <c r="P2546" t="s">
        <v>251</v>
      </c>
      <c r="S2546" t="s">
        <v>252</v>
      </c>
      <c r="V2546" t="s">
        <v>48</v>
      </c>
      <c r="W2546" t="s">
        <v>54</v>
      </c>
      <c r="X2546" t="s">
        <v>1823</v>
      </c>
      <c r="Y2546" t="s">
        <v>54</v>
      </c>
      <c r="Z2546" t="s">
        <v>2305</v>
      </c>
      <c r="AA2546" t="s">
        <v>54</v>
      </c>
      <c r="AB2546" t="s">
        <v>57</v>
      </c>
      <c r="AC2546" t="s">
        <v>57</v>
      </c>
      <c r="AH2546">
        <f t="shared" si="429"/>
        <v>0</v>
      </c>
      <c r="AI2546">
        <f t="shared" si="430"/>
        <v>0</v>
      </c>
      <c r="AJ2546">
        <f t="shared" si="431"/>
        <v>1</v>
      </c>
      <c r="AK2546">
        <v>1</v>
      </c>
      <c r="AL2546" s="8">
        <f t="shared" si="432"/>
        <v>122</v>
      </c>
      <c r="AM2546" s="8">
        <f t="shared" si="433"/>
        <v>0.96666666666666656</v>
      </c>
      <c r="AN2546" s="8">
        <f t="shared" si="434"/>
        <v>1.6666666666666666E-2</v>
      </c>
      <c r="AO2546" s="8">
        <f>Table1[[#This Row],[L1 Worked Time]]+Table1[[#This Row],[Idle Time]]+Table1[[#This Row],[L1 Pend Time]]</f>
        <v>122.98333333333333</v>
      </c>
      <c r="AP2546" s="1" t="str">
        <f t="shared" si="435"/>
        <v>Sat</v>
      </c>
      <c r="AQ2546" s="6">
        <f>INT(Table1[[#This Row],[Create Date]])</f>
        <v>45094</v>
      </c>
      <c r="AR2546" s="2">
        <f t="shared" si="436"/>
        <v>45094</v>
      </c>
      <c r="AS2546" s="1" t="str">
        <f t="shared" si="437"/>
        <v>19:30:03</v>
      </c>
      <c r="AT2546" s="1" t="str">
        <f t="shared" si="438"/>
        <v>Week-3</v>
      </c>
      <c r="AU2546" s="3">
        <f t="shared" si="439"/>
        <v>0.79166666666666663</v>
      </c>
      <c r="AW2546">
        <v>0.96666666666666656</v>
      </c>
      <c r="AX2546">
        <v>122</v>
      </c>
      <c r="AY2546">
        <v>1.6666666666666666E-2</v>
      </c>
    </row>
    <row r="2547" spans="1:51" x14ac:dyDescent="0.25">
      <c r="A2547">
        <v>10711</v>
      </c>
      <c r="B2547" t="s">
        <v>59</v>
      </c>
      <c r="C2547" t="s">
        <v>60</v>
      </c>
      <c r="D2547" t="s">
        <v>43</v>
      </c>
      <c r="E2547" t="s">
        <v>2306</v>
      </c>
      <c r="F2547" t="s">
        <v>2307</v>
      </c>
      <c r="G2547" t="s">
        <v>120</v>
      </c>
      <c r="H2547" t="s">
        <v>47</v>
      </c>
      <c r="I2547" t="s">
        <v>63</v>
      </c>
      <c r="J2547" t="s">
        <v>48</v>
      </c>
      <c r="K2547" t="s">
        <v>130</v>
      </c>
      <c r="L2547" t="s">
        <v>50</v>
      </c>
      <c r="M2547" t="s">
        <v>114</v>
      </c>
      <c r="N2547">
        <v>42</v>
      </c>
      <c r="O2547" t="s">
        <v>48</v>
      </c>
      <c r="P2547" t="s">
        <v>52</v>
      </c>
      <c r="T2547" t="s">
        <v>105</v>
      </c>
      <c r="V2547" t="s">
        <v>48</v>
      </c>
      <c r="W2547" t="s">
        <v>54</v>
      </c>
      <c r="X2547" t="s">
        <v>148</v>
      </c>
      <c r="Y2547" t="s">
        <v>54</v>
      </c>
      <c r="Z2547" t="s">
        <v>2308</v>
      </c>
      <c r="AA2547" t="s">
        <v>54</v>
      </c>
      <c r="AB2547" t="s">
        <v>57</v>
      </c>
      <c r="AC2547" t="s">
        <v>2309</v>
      </c>
      <c r="AH2547">
        <f t="shared" si="429"/>
        <v>0</v>
      </c>
      <c r="AI2547">
        <f t="shared" si="430"/>
        <v>0</v>
      </c>
      <c r="AJ2547">
        <f t="shared" si="431"/>
        <v>1</v>
      </c>
      <c r="AK2547">
        <v>1</v>
      </c>
      <c r="AL2547" s="8">
        <f t="shared" si="432"/>
        <v>42</v>
      </c>
      <c r="AM2547" s="8">
        <f t="shared" si="433"/>
        <v>0.11666666666666667</v>
      </c>
      <c r="AN2547" s="8">
        <f t="shared" si="434"/>
        <v>287.7833333333333</v>
      </c>
      <c r="AO2547" s="8">
        <f>Table1[[#This Row],[L1 Worked Time]]+Table1[[#This Row],[Idle Time]]+Table1[[#This Row],[L1 Pend Time]]</f>
        <v>329.9</v>
      </c>
      <c r="AP2547" s="1" t="str">
        <f t="shared" si="435"/>
        <v>Sat</v>
      </c>
      <c r="AQ2547" s="6">
        <f>INT(Table1[[#This Row],[Create Date]])</f>
        <v>45094</v>
      </c>
      <c r="AR2547" s="2">
        <f t="shared" si="436"/>
        <v>45094</v>
      </c>
      <c r="AS2547" s="1" t="str">
        <f t="shared" si="437"/>
        <v>08:00:03</v>
      </c>
      <c r="AT2547" s="1" t="str">
        <f t="shared" si="438"/>
        <v>Week-3</v>
      </c>
      <c r="AU2547" s="3">
        <f t="shared" si="439"/>
        <v>0.33333333333333331</v>
      </c>
      <c r="AW2547">
        <v>0.11666666666666667</v>
      </c>
      <c r="AX2547">
        <v>42</v>
      </c>
      <c r="AY2547">
        <v>287.7833333333333</v>
      </c>
    </row>
    <row r="2548" spans="1:51" x14ac:dyDescent="0.25">
      <c r="A2548">
        <v>10710</v>
      </c>
      <c r="B2548" t="s">
        <v>59</v>
      </c>
      <c r="C2548" t="s">
        <v>60</v>
      </c>
      <c r="D2548" t="s">
        <v>43</v>
      </c>
      <c r="E2548" t="s">
        <v>191</v>
      </c>
      <c r="F2548" t="s">
        <v>2310</v>
      </c>
      <c r="G2548" t="s">
        <v>129</v>
      </c>
      <c r="H2548" t="s">
        <v>63</v>
      </c>
      <c r="I2548" t="s">
        <v>63</v>
      </c>
      <c r="J2548" t="s">
        <v>48</v>
      </c>
      <c r="K2548" t="s">
        <v>243</v>
      </c>
      <c r="L2548" t="s">
        <v>50</v>
      </c>
      <c r="M2548" t="s">
        <v>114</v>
      </c>
      <c r="N2548">
        <v>23</v>
      </c>
      <c r="O2548" t="s">
        <v>48</v>
      </c>
      <c r="P2548" t="s">
        <v>52</v>
      </c>
      <c r="T2548" t="s">
        <v>105</v>
      </c>
      <c r="V2548" t="s">
        <v>48</v>
      </c>
      <c r="W2548" t="s">
        <v>54</v>
      </c>
      <c r="X2548" t="s">
        <v>78</v>
      </c>
      <c r="Y2548" t="s">
        <v>54</v>
      </c>
      <c r="Z2548" t="s">
        <v>2311</v>
      </c>
      <c r="AA2548" t="s">
        <v>54</v>
      </c>
      <c r="AB2548" t="s">
        <v>57</v>
      </c>
      <c r="AC2548" t="s">
        <v>2312</v>
      </c>
      <c r="AH2548">
        <f t="shared" si="429"/>
        <v>0</v>
      </c>
      <c r="AI2548">
        <f t="shared" si="430"/>
        <v>1</v>
      </c>
      <c r="AJ2548" t="str">
        <f t="shared" si="431"/>
        <v/>
      </c>
      <c r="AK2548">
        <v>1</v>
      </c>
      <c r="AL2548" s="8">
        <f t="shared" si="432"/>
        <v>23</v>
      </c>
      <c r="AM2548" s="8">
        <f t="shared" si="433"/>
        <v>0.13333333333333333</v>
      </c>
      <c r="AN2548" s="8">
        <f t="shared" si="434"/>
        <v>35.783333333333331</v>
      </c>
      <c r="AO2548" s="8">
        <f>Table1[[#This Row],[L1 Worked Time]]+Table1[[#This Row],[Idle Time]]+Table1[[#This Row],[L1 Pend Time]]</f>
        <v>58.916666666666664</v>
      </c>
      <c r="AP2548" s="1" t="str">
        <f t="shared" si="435"/>
        <v>Sat</v>
      </c>
      <c r="AQ2548" s="6">
        <f>INT(Table1[[#This Row],[Create Date]])</f>
        <v>45094</v>
      </c>
      <c r="AR2548" s="2">
        <f t="shared" si="436"/>
        <v>45094</v>
      </c>
      <c r="AS2548" s="1" t="str">
        <f t="shared" si="437"/>
        <v>00:00:04</v>
      </c>
      <c r="AT2548" s="1" t="str">
        <f t="shared" si="438"/>
        <v>Week-3</v>
      </c>
      <c r="AU2548" s="3">
        <f t="shared" si="439"/>
        <v>0</v>
      </c>
      <c r="AW2548">
        <v>0.13333333333333333</v>
      </c>
      <c r="AX2548">
        <v>23</v>
      </c>
      <c r="AY2548">
        <v>35.783333333333331</v>
      </c>
    </row>
    <row r="2549" spans="1:51" x14ac:dyDescent="0.25">
      <c r="A2549">
        <v>10715</v>
      </c>
      <c r="B2549" t="s">
        <v>59</v>
      </c>
      <c r="C2549" t="s">
        <v>109</v>
      </c>
      <c r="D2549" t="s">
        <v>43</v>
      </c>
      <c r="E2549" t="s">
        <v>2294</v>
      </c>
      <c r="F2549" t="s">
        <v>2295</v>
      </c>
      <c r="G2549" t="s">
        <v>120</v>
      </c>
      <c r="H2549" t="s">
        <v>63</v>
      </c>
      <c r="I2549" t="s">
        <v>63</v>
      </c>
      <c r="J2549" t="s">
        <v>64</v>
      </c>
      <c r="L2549" t="s">
        <v>50</v>
      </c>
      <c r="M2549" t="s">
        <v>65</v>
      </c>
      <c r="N2549">
        <v>2</v>
      </c>
      <c r="O2549" t="s">
        <v>48</v>
      </c>
      <c r="P2549" t="s">
        <v>66</v>
      </c>
      <c r="Q2549" t="s">
        <v>67</v>
      </c>
      <c r="V2549" t="s">
        <v>48</v>
      </c>
      <c r="W2549" t="s">
        <v>54</v>
      </c>
      <c r="X2549" t="s">
        <v>89</v>
      </c>
      <c r="Y2549" t="s">
        <v>54</v>
      </c>
      <c r="Z2549" t="s">
        <v>1387</v>
      </c>
      <c r="AA2549" t="s">
        <v>54</v>
      </c>
      <c r="AB2549" t="s">
        <v>57</v>
      </c>
      <c r="AC2549" t="s">
        <v>2296</v>
      </c>
      <c r="AH2549">
        <f t="shared" si="429"/>
        <v>0</v>
      </c>
      <c r="AI2549">
        <f t="shared" si="430"/>
        <v>1</v>
      </c>
      <c r="AJ2549" t="str">
        <f t="shared" si="431"/>
        <v/>
      </c>
      <c r="AK2549">
        <v>1</v>
      </c>
      <c r="AL2549" s="8">
        <f t="shared" si="432"/>
        <v>2</v>
      </c>
      <c r="AM2549" s="8">
        <f t="shared" si="433"/>
        <v>0.16666666666666666</v>
      </c>
      <c r="AN2549" s="8">
        <f t="shared" si="434"/>
        <v>120.06666666666668</v>
      </c>
      <c r="AO2549" s="8">
        <f>Table1[[#This Row],[L1 Worked Time]]+Table1[[#This Row],[Idle Time]]+Table1[[#This Row],[L1 Pend Time]]</f>
        <v>122.23333333333335</v>
      </c>
      <c r="AP2549" s="1" t="str">
        <f t="shared" si="435"/>
        <v>Sun</v>
      </c>
      <c r="AQ2549" s="6">
        <f>INT(Table1[[#This Row],[Create Date]])</f>
        <v>45095</v>
      </c>
      <c r="AR2549" s="2">
        <f t="shared" si="436"/>
        <v>45095</v>
      </c>
      <c r="AS2549" s="1" t="str">
        <f t="shared" si="437"/>
        <v>12:30:05</v>
      </c>
      <c r="AT2549" s="1" t="str">
        <f t="shared" si="438"/>
        <v>Week-3</v>
      </c>
      <c r="AU2549" s="3">
        <f t="shared" si="439"/>
        <v>0.5</v>
      </c>
      <c r="AW2549">
        <v>0.16666666666666666</v>
      </c>
      <c r="AX2549">
        <v>2</v>
      </c>
      <c r="AY2549">
        <v>120.06666666666668</v>
      </c>
    </row>
    <row r="2550" spans="1:51" x14ac:dyDescent="0.25">
      <c r="A2550">
        <v>10714</v>
      </c>
      <c r="B2550" t="s">
        <v>41</v>
      </c>
      <c r="C2550" t="s">
        <v>100</v>
      </c>
      <c r="D2550" t="s">
        <v>101</v>
      </c>
      <c r="E2550" t="s">
        <v>1670</v>
      </c>
      <c r="F2550" t="s">
        <v>2297</v>
      </c>
      <c r="G2550" t="s">
        <v>120</v>
      </c>
      <c r="H2550" t="s">
        <v>47</v>
      </c>
      <c r="J2550" t="s">
        <v>48</v>
      </c>
      <c r="K2550" t="s">
        <v>104</v>
      </c>
      <c r="L2550" t="s">
        <v>50</v>
      </c>
      <c r="M2550" t="s">
        <v>122</v>
      </c>
      <c r="N2550">
        <v>3</v>
      </c>
      <c r="O2550" t="s">
        <v>48</v>
      </c>
      <c r="P2550" t="s">
        <v>52</v>
      </c>
      <c r="T2550" t="s">
        <v>105</v>
      </c>
      <c r="V2550" t="s">
        <v>48</v>
      </c>
      <c r="W2550" t="s">
        <v>54</v>
      </c>
      <c r="X2550" t="s">
        <v>142</v>
      </c>
      <c r="Y2550" t="s">
        <v>54</v>
      </c>
      <c r="Z2550" t="s">
        <v>2298</v>
      </c>
      <c r="AA2550" t="s">
        <v>54</v>
      </c>
      <c r="AB2550" t="s">
        <v>57</v>
      </c>
      <c r="AC2550" t="s">
        <v>2299</v>
      </c>
      <c r="AH2550">
        <f t="shared" si="429"/>
        <v>0</v>
      </c>
      <c r="AI2550" t="str">
        <f t="shared" si="430"/>
        <v/>
      </c>
      <c r="AJ2550" t="str">
        <f t="shared" si="431"/>
        <v/>
      </c>
      <c r="AK2550">
        <v>1</v>
      </c>
      <c r="AL2550" s="8">
        <f t="shared" si="432"/>
        <v>3</v>
      </c>
      <c r="AM2550" s="8">
        <f t="shared" si="433"/>
        <v>0.1</v>
      </c>
      <c r="AN2550" s="8">
        <f t="shared" si="434"/>
        <v>71.416666666666671</v>
      </c>
      <c r="AO2550" s="8">
        <f>Table1[[#This Row],[L1 Worked Time]]+Table1[[#This Row],[Idle Time]]+Table1[[#This Row],[L1 Pend Time]]</f>
        <v>74.516666666666666</v>
      </c>
      <c r="AP2550" s="1" t="str">
        <f t="shared" si="435"/>
        <v>Sun</v>
      </c>
      <c r="AQ2550" s="6">
        <f>INT(Table1[[#This Row],[Create Date]])</f>
        <v>45095</v>
      </c>
      <c r="AR2550" s="2">
        <f t="shared" si="436"/>
        <v>45095</v>
      </c>
      <c r="AS2550" s="1" t="str">
        <f t="shared" si="437"/>
        <v>11:20:03</v>
      </c>
      <c r="AT2550" s="1" t="str">
        <f t="shared" si="438"/>
        <v>Week-3</v>
      </c>
      <c r="AU2550" s="3">
        <f t="shared" si="439"/>
        <v>0.45833333333333331</v>
      </c>
      <c r="AW2550">
        <v>0.1</v>
      </c>
      <c r="AX2550">
        <v>3</v>
      </c>
      <c r="AY2550">
        <v>71.416666666666671</v>
      </c>
    </row>
    <row r="2551" spans="1:51" x14ac:dyDescent="0.25">
      <c r="A2551">
        <v>10737</v>
      </c>
      <c r="B2551" t="s">
        <v>41</v>
      </c>
      <c r="C2551" t="s">
        <v>100</v>
      </c>
      <c r="D2551" t="s">
        <v>101</v>
      </c>
      <c r="E2551" t="s">
        <v>1670</v>
      </c>
      <c r="F2551" t="s">
        <v>2229</v>
      </c>
      <c r="G2551" t="s">
        <v>129</v>
      </c>
      <c r="H2551" t="s">
        <v>47</v>
      </c>
      <c r="I2551" t="s">
        <v>47</v>
      </c>
      <c r="J2551" t="s">
        <v>48</v>
      </c>
      <c r="K2551" t="s">
        <v>104</v>
      </c>
      <c r="L2551" t="s">
        <v>50</v>
      </c>
      <c r="M2551" t="s">
        <v>51</v>
      </c>
      <c r="N2551">
        <v>50</v>
      </c>
      <c r="O2551" t="s">
        <v>48</v>
      </c>
      <c r="P2551" t="s">
        <v>52</v>
      </c>
      <c r="T2551" t="s">
        <v>105</v>
      </c>
      <c r="V2551" t="s">
        <v>48</v>
      </c>
      <c r="W2551" t="s">
        <v>54</v>
      </c>
      <c r="X2551" t="s">
        <v>78</v>
      </c>
      <c r="Y2551" t="s">
        <v>54</v>
      </c>
      <c r="Z2551" t="s">
        <v>2230</v>
      </c>
      <c r="AA2551" t="s">
        <v>54</v>
      </c>
      <c r="AB2551" t="s">
        <v>57</v>
      </c>
      <c r="AC2551" t="s">
        <v>2231</v>
      </c>
      <c r="AH2551">
        <f t="shared" si="429"/>
        <v>0</v>
      </c>
      <c r="AI2551">
        <f t="shared" si="430"/>
        <v>1</v>
      </c>
      <c r="AJ2551" t="str">
        <f t="shared" si="431"/>
        <v/>
      </c>
      <c r="AK2551">
        <v>1</v>
      </c>
      <c r="AL2551" s="8">
        <f t="shared" si="432"/>
        <v>50</v>
      </c>
      <c r="AM2551" s="8">
        <f t="shared" si="433"/>
        <v>0.13333333333333333</v>
      </c>
      <c r="AN2551" s="8">
        <f t="shared" si="434"/>
        <v>246.95000000000005</v>
      </c>
      <c r="AO2551" s="8">
        <f>Table1[[#This Row],[L1 Worked Time]]+Table1[[#This Row],[Idle Time]]+Table1[[#This Row],[L1 Pend Time]]</f>
        <v>297.08333333333337</v>
      </c>
      <c r="AP2551" s="1" t="str">
        <f t="shared" si="435"/>
        <v>Mon</v>
      </c>
      <c r="AQ2551" s="6">
        <f>INT(Table1[[#This Row],[Create Date]])</f>
        <v>45096</v>
      </c>
      <c r="AR2551" s="2">
        <f t="shared" si="436"/>
        <v>45096</v>
      </c>
      <c r="AS2551" s="1" t="str">
        <f t="shared" si="437"/>
        <v>23:40:03</v>
      </c>
      <c r="AT2551" s="1" t="str">
        <f t="shared" si="438"/>
        <v>Week-4</v>
      </c>
      <c r="AU2551" s="3">
        <f t="shared" si="439"/>
        <v>0.95833333333333326</v>
      </c>
      <c r="AW2551">
        <v>0.13333333333333333</v>
      </c>
      <c r="AX2551">
        <v>50</v>
      </c>
      <c r="AY2551">
        <v>246.95000000000005</v>
      </c>
    </row>
    <row r="2552" spans="1:51" x14ac:dyDescent="0.25">
      <c r="A2552">
        <v>10736</v>
      </c>
      <c r="B2552" t="s">
        <v>117</v>
      </c>
      <c r="C2552" t="s">
        <v>109</v>
      </c>
      <c r="D2552" t="s">
        <v>43</v>
      </c>
      <c r="E2552" t="s">
        <v>2232</v>
      </c>
      <c r="F2552" t="s">
        <v>2233</v>
      </c>
      <c r="G2552" t="s">
        <v>140</v>
      </c>
      <c r="H2552" t="s">
        <v>63</v>
      </c>
      <c r="I2552" t="s">
        <v>63</v>
      </c>
      <c r="J2552" t="s">
        <v>112</v>
      </c>
      <c r="K2552" t="s">
        <v>2234</v>
      </c>
      <c r="L2552" t="s">
        <v>50</v>
      </c>
      <c r="M2552" t="s">
        <v>122</v>
      </c>
      <c r="N2552">
        <v>80</v>
      </c>
      <c r="O2552" t="s">
        <v>48</v>
      </c>
      <c r="P2552" t="s">
        <v>52</v>
      </c>
      <c r="T2552" t="s">
        <v>2235</v>
      </c>
      <c r="V2552" t="s">
        <v>48</v>
      </c>
      <c r="W2552" t="s">
        <v>54</v>
      </c>
      <c r="X2552" t="s">
        <v>78</v>
      </c>
      <c r="Y2552" t="s">
        <v>54</v>
      </c>
      <c r="Z2552" t="s">
        <v>2236</v>
      </c>
      <c r="AA2552" t="s">
        <v>54</v>
      </c>
      <c r="AB2552" t="s">
        <v>57</v>
      </c>
      <c r="AC2552" t="s">
        <v>57</v>
      </c>
      <c r="AH2552">
        <f t="shared" si="429"/>
        <v>0</v>
      </c>
      <c r="AI2552">
        <f t="shared" si="430"/>
        <v>1</v>
      </c>
      <c r="AJ2552" t="str">
        <f t="shared" si="431"/>
        <v/>
      </c>
      <c r="AK2552">
        <v>1</v>
      </c>
      <c r="AL2552" s="8">
        <f t="shared" si="432"/>
        <v>80</v>
      </c>
      <c r="AM2552" s="8">
        <f t="shared" si="433"/>
        <v>0.13333333333333333</v>
      </c>
      <c r="AN2552" s="8">
        <f t="shared" si="434"/>
        <v>1.6666666666666666E-2</v>
      </c>
      <c r="AO2552" s="8">
        <f>Table1[[#This Row],[L1 Worked Time]]+Table1[[#This Row],[Idle Time]]+Table1[[#This Row],[L1 Pend Time]]</f>
        <v>80.150000000000006</v>
      </c>
      <c r="AP2552" s="1" t="str">
        <f t="shared" si="435"/>
        <v>Mon</v>
      </c>
      <c r="AQ2552" s="6">
        <f>INT(Table1[[#This Row],[Create Date]])</f>
        <v>45096</v>
      </c>
      <c r="AR2552" s="2">
        <f t="shared" si="436"/>
        <v>45096</v>
      </c>
      <c r="AS2552" s="1" t="str">
        <f t="shared" si="437"/>
        <v>23:20:03</v>
      </c>
      <c r="AT2552" s="1" t="str">
        <f t="shared" si="438"/>
        <v>Week-4</v>
      </c>
      <c r="AU2552" s="3">
        <f t="shared" si="439"/>
        <v>0.95833333333333326</v>
      </c>
      <c r="AW2552">
        <v>0.13333333333333333</v>
      </c>
      <c r="AX2552">
        <v>80</v>
      </c>
      <c r="AY2552">
        <v>1.6666666666666666E-2</v>
      </c>
    </row>
    <row r="2553" spans="1:51" x14ac:dyDescent="0.25">
      <c r="A2553">
        <v>10735</v>
      </c>
      <c r="B2553" t="s">
        <v>59</v>
      </c>
      <c r="C2553" t="s">
        <v>60</v>
      </c>
      <c r="D2553" t="s">
        <v>43</v>
      </c>
      <c r="E2553" t="s">
        <v>2237</v>
      </c>
      <c r="F2553" t="s">
        <v>2238</v>
      </c>
      <c r="G2553" t="s">
        <v>140</v>
      </c>
      <c r="H2553" t="s">
        <v>72</v>
      </c>
      <c r="I2553" t="s">
        <v>72</v>
      </c>
      <c r="J2553" t="s">
        <v>64</v>
      </c>
      <c r="L2553" t="s">
        <v>50</v>
      </c>
      <c r="M2553" t="s">
        <v>65</v>
      </c>
      <c r="N2553">
        <v>76</v>
      </c>
      <c r="O2553" t="s">
        <v>48</v>
      </c>
      <c r="P2553" t="s">
        <v>66</v>
      </c>
      <c r="Q2553" t="s">
        <v>88</v>
      </c>
      <c r="V2553" t="s">
        <v>48</v>
      </c>
      <c r="W2553" t="s">
        <v>54</v>
      </c>
      <c r="X2553" t="s">
        <v>142</v>
      </c>
      <c r="Y2553" t="s">
        <v>54</v>
      </c>
      <c r="Z2553" t="s">
        <v>2239</v>
      </c>
      <c r="AA2553" t="s">
        <v>54</v>
      </c>
      <c r="AB2553" t="s">
        <v>57</v>
      </c>
      <c r="AC2553" t="s">
        <v>2240</v>
      </c>
      <c r="AH2553">
        <f t="shared" si="429"/>
        <v>0</v>
      </c>
      <c r="AI2553">
        <f t="shared" si="430"/>
        <v>1</v>
      </c>
      <c r="AJ2553" t="str">
        <f t="shared" si="431"/>
        <v/>
      </c>
      <c r="AK2553">
        <v>1</v>
      </c>
      <c r="AL2553" s="8">
        <f t="shared" si="432"/>
        <v>76</v>
      </c>
      <c r="AM2553" s="8">
        <f t="shared" si="433"/>
        <v>0.1</v>
      </c>
      <c r="AN2553" s="8">
        <f t="shared" si="434"/>
        <v>106.41666666666666</v>
      </c>
      <c r="AO2553" s="8">
        <f>Table1[[#This Row],[L1 Worked Time]]+Table1[[#This Row],[Idle Time]]+Table1[[#This Row],[L1 Pend Time]]</f>
        <v>182.51666666666665</v>
      </c>
      <c r="AP2553" s="1" t="str">
        <f t="shared" si="435"/>
        <v>Mon</v>
      </c>
      <c r="AQ2553" s="6">
        <f>INT(Table1[[#This Row],[Create Date]])</f>
        <v>45096</v>
      </c>
      <c r="AR2553" s="2">
        <f t="shared" si="436"/>
        <v>45096</v>
      </c>
      <c r="AS2553" s="1" t="str">
        <f t="shared" si="437"/>
        <v>22:00:05</v>
      </c>
      <c r="AT2553" s="1" t="str">
        <f t="shared" si="438"/>
        <v>Week-4</v>
      </c>
      <c r="AU2553" s="3">
        <f t="shared" si="439"/>
        <v>0.91666666666666663</v>
      </c>
      <c r="AW2553">
        <v>0.1</v>
      </c>
      <c r="AX2553">
        <v>76</v>
      </c>
      <c r="AY2553">
        <v>106.41666666666666</v>
      </c>
    </row>
    <row r="2554" spans="1:51" x14ac:dyDescent="0.25">
      <c r="A2554">
        <v>10734</v>
      </c>
      <c r="B2554" t="s">
        <v>59</v>
      </c>
      <c r="C2554" t="s">
        <v>60</v>
      </c>
      <c r="D2554" t="s">
        <v>43</v>
      </c>
      <c r="E2554" t="s">
        <v>160</v>
      </c>
      <c r="F2554" t="s">
        <v>2241</v>
      </c>
      <c r="G2554" t="s">
        <v>129</v>
      </c>
      <c r="H2554" t="s">
        <v>63</v>
      </c>
      <c r="I2554" t="s">
        <v>63</v>
      </c>
      <c r="J2554" t="s">
        <v>48</v>
      </c>
      <c r="K2554" t="s">
        <v>157</v>
      </c>
      <c r="L2554" t="s">
        <v>50</v>
      </c>
      <c r="M2554" t="s">
        <v>122</v>
      </c>
      <c r="N2554">
        <v>23</v>
      </c>
      <c r="O2554" t="s">
        <v>48</v>
      </c>
      <c r="P2554" t="s">
        <v>52</v>
      </c>
      <c r="T2554" t="s">
        <v>105</v>
      </c>
      <c r="V2554" t="s">
        <v>48</v>
      </c>
      <c r="W2554" t="s">
        <v>54</v>
      </c>
      <c r="X2554" t="s">
        <v>244</v>
      </c>
      <c r="Y2554" t="s">
        <v>54</v>
      </c>
      <c r="Z2554" t="s">
        <v>2242</v>
      </c>
      <c r="AA2554" t="s">
        <v>54</v>
      </c>
      <c r="AB2554" t="s">
        <v>57</v>
      </c>
      <c r="AC2554" t="s">
        <v>2243</v>
      </c>
      <c r="AH2554">
        <f t="shared" si="429"/>
        <v>0</v>
      </c>
      <c r="AI2554">
        <f t="shared" si="430"/>
        <v>1</v>
      </c>
      <c r="AJ2554" t="str">
        <f t="shared" si="431"/>
        <v/>
      </c>
      <c r="AK2554">
        <v>1</v>
      </c>
      <c r="AL2554" s="8">
        <f t="shared" si="432"/>
        <v>23</v>
      </c>
      <c r="AM2554" s="8">
        <f t="shared" si="433"/>
        <v>0.31666666666666665</v>
      </c>
      <c r="AN2554" s="8">
        <f t="shared" si="434"/>
        <v>349.13333333333333</v>
      </c>
      <c r="AO2554" s="8">
        <f>Table1[[#This Row],[L1 Worked Time]]+Table1[[#This Row],[Idle Time]]+Table1[[#This Row],[L1 Pend Time]]</f>
        <v>372.45</v>
      </c>
      <c r="AP2554" s="1" t="str">
        <f t="shared" si="435"/>
        <v>Mon</v>
      </c>
      <c r="AQ2554" s="6">
        <f>INT(Table1[[#This Row],[Create Date]])</f>
        <v>45096</v>
      </c>
      <c r="AR2554" s="2">
        <f t="shared" si="436"/>
        <v>45096</v>
      </c>
      <c r="AS2554" s="1" t="str">
        <f t="shared" si="437"/>
        <v>21:30:03</v>
      </c>
      <c r="AT2554" s="1" t="str">
        <f t="shared" si="438"/>
        <v>Week-4</v>
      </c>
      <c r="AU2554" s="3">
        <f t="shared" si="439"/>
        <v>0.875</v>
      </c>
      <c r="AW2554">
        <v>0.31666666666666665</v>
      </c>
      <c r="AX2554">
        <v>23</v>
      </c>
      <c r="AY2554">
        <v>349.13333333333333</v>
      </c>
    </row>
    <row r="2555" spans="1:51" x14ac:dyDescent="0.25">
      <c r="A2555">
        <v>10733</v>
      </c>
      <c r="B2555" t="s">
        <v>41</v>
      </c>
      <c r="C2555" t="s">
        <v>60</v>
      </c>
      <c r="D2555" t="s">
        <v>43</v>
      </c>
      <c r="E2555" t="s">
        <v>649</v>
      </c>
      <c r="F2555" t="s">
        <v>2244</v>
      </c>
      <c r="G2555" t="s">
        <v>140</v>
      </c>
      <c r="H2555" t="s">
        <v>47</v>
      </c>
      <c r="I2555" t="s">
        <v>47</v>
      </c>
      <c r="J2555" t="s">
        <v>112</v>
      </c>
      <c r="K2555" t="s">
        <v>104</v>
      </c>
      <c r="L2555" t="s">
        <v>50</v>
      </c>
      <c r="M2555" t="s">
        <v>122</v>
      </c>
      <c r="N2555">
        <v>61</v>
      </c>
      <c r="O2555" t="s">
        <v>48</v>
      </c>
      <c r="P2555" t="s">
        <v>52</v>
      </c>
      <c r="T2555" t="s">
        <v>105</v>
      </c>
      <c r="V2555" t="s">
        <v>48</v>
      </c>
      <c r="W2555" t="s">
        <v>54</v>
      </c>
      <c r="X2555" t="s">
        <v>917</v>
      </c>
      <c r="Y2555" t="s">
        <v>54</v>
      </c>
      <c r="Z2555" t="s">
        <v>2245</v>
      </c>
      <c r="AA2555" t="s">
        <v>54</v>
      </c>
      <c r="AB2555" t="s">
        <v>57</v>
      </c>
      <c r="AC2555" t="s">
        <v>57</v>
      </c>
      <c r="AH2555">
        <f t="shared" si="429"/>
        <v>0</v>
      </c>
      <c r="AI2555">
        <f t="shared" si="430"/>
        <v>1</v>
      </c>
      <c r="AJ2555" t="str">
        <f t="shared" si="431"/>
        <v/>
      </c>
      <c r="AK2555">
        <v>1</v>
      </c>
      <c r="AL2555" s="8">
        <f t="shared" si="432"/>
        <v>61</v>
      </c>
      <c r="AM2555" s="8">
        <f t="shared" si="433"/>
        <v>0.43333333333333335</v>
      </c>
      <c r="AN2555" s="8">
        <f t="shared" si="434"/>
        <v>1.6666666666666666E-2</v>
      </c>
      <c r="AO2555" s="8">
        <f>Table1[[#This Row],[L1 Worked Time]]+Table1[[#This Row],[Idle Time]]+Table1[[#This Row],[L1 Pend Time]]</f>
        <v>61.449999999999996</v>
      </c>
      <c r="AP2555" s="1" t="str">
        <f t="shared" si="435"/>
        <v>Mon</v>
      </c>
      <c r="AQ2555" s="6">
        <f>INT(Table1[[#This Row],[Create Date]])</f>
        <v>45096</v>
      </c>
      <c r="AR2555" s="2">
        <f t="shared" si="436"/>
        <v>45096</v>
      </c>
      <c r="AS2555" s="1" t="str">
        <f t="shared" si="437"/>
        <v>17:00:03</v>
      </c>
      <c r="AT2555" s="1" t="str">
        <f t="shared" si="438"/>
        <v>Week-4</v>
      </c>
      <c r="AU2555" s="3">
        <f t="shared" si="439"/>
        <v>0.70833333333333326</v>
      </c>
      <c r="AW2555">
        <v>0.43333333333333335</v>
      </c>
      <c r="AX2555">
        <v>61</v>
      </c>
      <c r="AY2555">
        <v>1.6666666666666666E-2</v>
      </c>
    </row>
    <row r="2556" spans="1:51" x14ac:dyDescent="0.25">
      <c r="A2556">
        <v>10732</v>
      </c>
      <c r="B2556" t="s">
        <v>59</v>
      </c>
      <c r="C2556" t="s">
        <v>60</v>
      </c>
      <c r="D2556" t="s">
        <v>43</v>
      </c>
      <c r="E2556" t="s">
        <v>2246</v>
      </c>
      <c r="F2556" t="s">
        <v>2247</v>
      </c>
      <c r="G2556" t="s">
        <v>140</v>
      </c>
      <c r="H2556" t="s">
        <v>63</v>
      </c>
      <c r="I2556" t="s">
        <v>63</v>
      </c>
      <c r="J2556" t="s">
        <v>64</v>
      </c>
      <c r="L2556" t="s">
        <v>50</v>
      </c>
      <c r="M2556" t="s">
        <v>65</v>
      </c>
      <c r="N2556">
        <v>123</v>
      </c>
      <c r="O2556" t="s">
        <v>48</v>
      </c>
      <c r="P2556" t="s">
        <v>66</v>
      </c>
      <c r="Q2556" t="s">
        <v>67</v>
      </c>
      <c r="V2556" t="s">
        <v>48</v>
      </c>
      <c r="W2556" t="s">
        <v>54</v>
      </c>
      <c r="X2556" t="s">
        <v>142</v>
      </c>
      <c r="Y2556" t="s">
        <v>54</v>
      </c>
      <c r="Z2556" t="s">
        <v>2248</v>
      </c>
      <c r="AA2556" t="s">
        <v>54</v>
      </c>
      <c r="AB2556" t="s">
        <v>57</v>
      </c>
      <c r="AC2556" t="s">
        <v>2249</v>
      </c>
      <c r="AH2556">
        <f t="shared" si="429"/>
        <v>0</v>
      </c>
      <c r="AI2556">
        <f t="shared" si="430"/>
        <v>1</v>
      </c>
      <c r="AJ2556" t="str">
        <f t="shared" si="431"/>
        <v/>
      </c>
      <c r="AK2556">
        <v>1</v>
      </c>
      <c r="AL2556" s="8">
        <f t="shared" si="432"/>
        <v>123</v>
      </c>
      <c r="AM2556" s="8">
        <f t="shared" si="433"/>
        <v>0.1</v>
      </c>
      <c r="AN2556" s="8">
        <f t="shared" si="434"/>
        <v>244.75</v>
      </c>
      <c r="AO2556" s="8">
        <f>Table1[[#This Row],[L1 Worked Time]]+Table1[[#This Row],[Idle Time]]+Table1[[#This Row],[L1 Pend Time]]</f>
        <v>367.85</v>
      </c>
      <c r="AP2556" s="1" t="str">
        <f t="shared" si="435"/>
        <v>Mon</v>
      </c>
      <c r="AQ2556" s="6">
        <f>INT(Table1[[#This Row],[Create Date]])</f>
        <v>45096</v>
      </c>
      <c r="AR2556" s="2">
        <f t="shared" si="436"/>
        <v>45096</v>
      </c>
      <c r="AS2556" s="1" t="str">
        <f t="shared" si="437"/>
        <v>15:50:05</v>
      </c>
      <c r="AT2556" s="1" t="str">
        <f t="shared" si="438"/>
        <v>Week-4</v>
      </c>
      <c r="AU2556" s="3">
        <f t="shared" si="439"/>
        <v>0.625</v>
      </c>
      <c r="AW2556">
        <v>0.1</v>
      </c>
      <c r="AX2556">
        <v>123</v>
      </c>
      <c r="AY2556">
        <v>244.75</v>
      </c>
    </row>
    <row r="2557" spans="1:51" x14ac:dyDescent="0.25">
      <c r="A2557">
        <v>10731</v>
      </c>
      <c r="B2557" t="s">
        <v>59</v>
      </c>
      <c r="C2557" t="s">
        <v>60</v>
      </c>
      <c r="D2557" t="s">
        <v>43</v>
      </c>
      <c r="E2557" t="s">
        <v>2250</v>
      </c>
      <c r="F2557" t="s">
        <v>2251</v>
      </c>
      <c r="G2557" t="s">
        <v>82</v>
      </c>
      <c r="H2557" t="s">
        <v>63</v>
      </c>
      <c r="I2557" t="s">
        <v>63</v>
      </c>
      <c r="J2557" t="s">
        <v>64</v>
      </c>
      <c r="L2557" t="s">
        <v>50</v>
      </c>
      <c r="M2557" t="s">
        <v>65</v>
      </c>
      <c r="N2557">
        <v>22</v>
      </c>
      <c r="O2557" t="s">
        <v>48</v>
      </c>
      <c r="P2557" t="s">
        <v>66</v>
      </c>
      <c r="Q2557" t="s">
        <v>67</v>
      </c>
      <c r="V2557" t="s">
        <v>48</v>
      </c>
      <c r="W2557" t="s">
        <v>54</v>
      </c>
      <c r="X2557" t="s">
        <v>106</v>
      </c>
      <c r="Y2557" t="s">
        <v>54</v>
      </c>
      <c r="Z2557" t="s">
        <v>2252</v>
      </c>
      <c r="AA2557" t="s">
        <v>54</v>
      </c>
      <c r="AB2557" t="s">
        <v>57</v>
      </c>
      <c r="AC2557" t="s">
        <v>420</v>
      </c>
      <c r="AH2557">
        <f t="shared" si="429"/>
        <v>0</v>
      </c>
      <c r="AI2557">
        <f t="shared" si="430"/>
        <v>1</v>
      </c>
      <c r="AJ2557" t="str">
        <f t="shared" si="431"/>
        <v/>
      </c>
      <c r="AK2557">
        <v>1</v>
      </c>
      <c r="AL2557" s="8">
        <f t="shared" si="432"/>
        <v>22</v>
      </c>
      <c r="AM2557" s="8">
        <f t="shared" si="433"/>
        <v>8.3333333333333329E-2</v>
      </c>
      <c r="AN2557" s="8">
        <f t="shared" si="434"/>
        <v>47.95</v>
      </c>
      <c r="AO2557" s="8">
        <f>Table1[[#This Row],[L1 Worked Time]]+Table1[[#This Row],[Idle Time]]+Table1[[#This Row],[L1 Pend Time]]</f>
        <v>70.033333333333331</v>
      </c>
      <c r="AP2557" s="1" t="str">
        <f t="shared" si="435"/>
        <v>Mon</v>
      </c>
      <c r="AQ2557" s="6">
        <f>INT(Table1[[#This Row],[Create Date]])</f>
        <v>45096</v>
      </c>
      <c r="AR2557" s="2">
        <f t="shared" si="436"/>
        <v>45096</v>
      </c>
      <c r="AS2557" s="1" t="str">
        <f t="shared" si="437"/>
        <v>13:50:05</v>
      </c>
      <c r="AT2557" s="1" t="str">
        <f t="shared" si="438"/>
        <v>Week-4</v>
      </c>
      <c r="AU2557" s="3">
        <f t="shared" si="439"/>
        <v>0.54166666666666663</v>
      </c>
      <c r="AW2557">
        <v>8.3333333333333329E-2</v>
      </c>
      <c r="AX2557">
        <v>22</v>
      </c>
      <c r="AY2557">
        <v>47.95</v>
      </c>
    </row>
    <row r="2558" spans="1:51" x14ac:dyDescent="0.25">
      <c r="A2558">
        <v>10730</v>
      </c>
      <c r="B2558" t="s">
        <v>59</v>
      </c>
      <c r="C2558" t="s">
        <v>60</v>
      </c>
      <c r="D2558" t="s">
        <v>43</v>
      </c>
      <c r="E2558" t="s">
        <v>459</v>
      </c>
      <c r="F2558" t="s">
        <v>2253</v>
      </c>
      <c r="G2558" t="s">
        <v>2165</v>
      </c>
      <c r="H2558" t="s">
        <v>72</v>
      </c>
      <c r="I2558" t="s">
        <v>72</v>
      </c>
      <c r="J2558" t="s">
        <v>64</v>
      </c>
      <c r="L2558" t="s">
        <v>50</v>
      </c>
      <c r="M2558" t="s">
        <v>65</v>
      </c>
      <c r="N2558">
        <v>61</v>
      </c>
      <c r="O2558" t="s">
        <v>48</v>
      </c>
      <c r="P2558" t="s">
        <v>66</v>
      </c>
      <c r="Q2558" t="s">
        <v>73</v>
      </c>
      <c r="V2558" t="s">
        <v>48</v>
      </c>
      <c r="W2558" t="s">
        <v>54</v>
      </c>
      <c r="X2558" t="s">
        <v>148</v>
      </c>
      <c r="Y2558" t="s">
        <v>54</v>
      </c>
      <c r="Z2558" t="s">
        <v>561</v>
      </c>
      <c r="AA2558" t="s">
        <v>54</v>
      </c>
      <c r="AB2558" t="s">
        <v>57</v>
      </c>
      <c r="AC2558" t="s">
        <v>2254</v>
      </c>
      <c r="AH2558">
        <f t="shared" si="429"/>
        <v>0</v>
      </c>
      <c r="AI2558">
        <f t="shared" si="430"/>
        <v>1</v>
      </c>
      <c r="AJ2558" t="str">
        <f t="shared" si="431"/>
        <v/>
      </c>
      <c r="AK2558">
        <v>1</v>
      </c>
      <c r="AL2558" s="8">
        <f t="shared" si="432"/>
        <v>61</v>
      </c>
      <c r="AM2558" s="8">
        <f t="shared" si="433"/>
        <v>0.11666666666666667</v>
      </c>
      <c r="AN2558" s="8">
        <f t="shared" si="434"/>
        <v>18.350000000000001</v>
      </c>
      <c r="AO2558" s="8">
        <f>Table1[[#This Row],[L1 Worked Time]]+Table1[[#This Row],[Idle Time]]+Table1[[#This Row],[L1 Pend Time]]</f>
        <v>79.466666666666669</v>
      </c>
      <c r="AP2558" s="1" t="str">
        <f t="shared" si="435"/>
        <v>Mon</v>
      </c>
      <c r="AQ2558" s="6">
        <f>INT(Table1[[#This Row],[Create Date]])</f>
        <v>45096</v>
      </c>
      <c r="AR2558" s="2">
        <f t="shared" si="436"/>
        <v>45096</v>
      </c>
      <c r="AS2558" s="1" t="str">
        <f t="shared" si="437"/>
        <v>12:50:05</v>
      </c>
      <c r="AT2558" s="1" t="str">
        <f t="shared" si="438"/>
        <v>Week-4</v>
      </c>
      <c r="AU2558" s="3">
        <f t="shared" si="439"/>
        <v>0.5</v>
      </c>
      <c r="AW2558">
        <v>0.11666666666666667</v>
      </c>
      <c r="AX2558">
        <v>61</v>
      </c>
      <c r="AY2558">
        <v>18.350000000000001</v>
      </c>
    </row>
    <row r="2559" spans="1:51" x14ac:dyDescent="0.25">
      <c r="A2559">
        <v>10729</v>
      </c>
      <c r="B2559" t="s">
        <v>59</v>
      </c>
      <c r="C2559" t="s">
        <v>60</v>
      </c>
      <c r="D2559" t="s">
        <v>43</v>
      </c>
      <c r="E2559" t="s">
        <v>2255</v>
      </c>
      <c r="F2559" t="s">
        <v>2256</v>
      </c>
      <c r="G2559" t="s">
        <v>2165</v>
      </c>
      <c r="H2559" t="s">
        <v>72</v>
      </c>
      <c r="I2559" t="s">
        <v>72</v>
      </c>
      <c r="J2559" t="s">
        <v>64</v>
      </c>
      <c r="L2559" t="s">
        <v>50</v>
      </c>
      <c r="M2559" t="s">
        <v>65</v>
      </c>
      <c r="N2559">
        <v>96</v>
      </c>
      <c r="O2559" t="s">
        <v>48</v>
      </c>
      <c r="P2559" t="s">
        <v>66</v>
      </c>
      <c r="Q2559" t="s">
        <v>88</v>
      </c>
      <c r="V2559" t="s">
        <v>48</v>
      </c>
      <c r="W2559" t="s">
        <v>54</v>
      </c>
      <c r="X2559" t="s">
        <v>84</v>
      </c>
      <c r="Y2559" t="s">
        <v>54</v>
      </c>
      <c r="Z2559" t="s">
        <v>2257</v>
      </c>
      <c r="AA2559" t="s">
        <v>54</v>
      </c>
      <c r="AB2559" t="s">
        <v>57</v>
      </c>
      <c r="AC2559" t="s">
        <v>830</v>
      </c>
      <c r="AH2559">
        <f t="shared" si="429"/>
        <v>0</v>
      </c>
      <c r="AI2559">
        <f t="shared" si="430"/>
        <v>1</v>
      </c>
      <c r="AJ2559" t="str">
        <f t="shared" si="431"/>
        <v/>
      </c>
      <c r="AK2559">
        <v>1</v>
      </c>
      <c r="AL2559" s="8">
        <f t="shared" si="432"/>
        <v>96</v>
      </c>
      <c r="AM2559" s="8">
        <f t="shared" si="433"/>
        <v>0.18333333333333332</v>
      </c>
      <c r="AN2559" s="8">
        <f t="shared" si="434"/>
        <v>24.516666666666662</v>
      </c>
      <c r="AO2559" s="8">
        <f>Table1[[#This Row],[L1 Worked Time]]+Table1[[#This Row],[Idle Time]]+Table1[[#This Row],[L1 Pend Time]]</f>
        <v>120.7</v>
      </c>
      <c r="AP2559" s="1" t="str">
        <f t="shared" si="435"/>
        <v>Mon</v>
      </c>
      <c r="AQ2559" s="6">
        <f>INT(Table1[[#This Row],[Create Date]])</f>
        <v>45096</v>
      </c>
      <c r="AR2559" s="2">
        <f t="shared" si="436"/>
        <v>45096</v>
      </c>
      <c r="AS2559" s="1" t="str">
        <f t="shared" si="437"/>
        <v>11:10:05</v>
      </c>
      <c r="AT2559" s="1" t="str">
        <f t="shared" si="438"/>
        <v>Week-4</v>
      </c>
      <c r="AU2559" s="3">
        <f t="shared" si="439"/>
        <v>0.45833333333333331</v>
      </c>
      <c r="AW2559">
        <v>0.18333333333333332</v>
      </c>
      <c r="AX2559">
        <v>96</v>
      </c>
      <c r="AY2559">
        <v>24.516666666666662</v>
      </c>
    </row>
    <row r="2560" spans="1:51" x14ac:dyDescent="0.25">
      <c r="A2560">
        <v>10728</v>
      </c>
      <c r="B2560" t="s">
        <v>59</v>
      </c>
      <c r="C2560" t="s">
        <v>60</v>
      </c>
      <c r="D2560" t="s">
        <v>43</v>
      </c>
      <c r="E2560" t="s">
        <v>2209</v>
      </c>
      <c r="F2560" t="s">
        <v>2258</v>
      </c>
      <c r="G2560" t="s">
        <v>82</v>
      </c>
      <c r="H2560" t="s">
        <v>72</v>
      </c>
      <c r="I2560" t="s">
        <v>72</v>
      </c>
      <c r="J2560" t="s">
        <v>64</v>
      </c>
      <c r="L2560" t="s">
        <v>50</v>
      </c>
      <c r="M2560" t="s">
        <v>65</v>
      </c>
      <c r="N2560">
        <v>4</v>
      </c>
      <c r="O2560" t="s">
        <v>48</v>
      </c>
      <c r="P2560" t="s">
        <v>66</v>
      </c>
      <c r="Q2560" t="s">
        <v>73</v>
      </c>
      <c r="V2560" t="s">
        <v>48</v>
      </c>
      <c r="W2560" t="s">
        <v>54</v>
      </c>
      <c r="X2560" t="s">
        <v>188</v>
      </c>
      <c r="Y2560" t="s">
        <v>54</v>
      </c>
      <c r="Z2560" t="s">
        <v>2259</v>
      </c>
      <c r="AA2560" t="s">
        <v>54</v>
      </c>
      <c r="AB2560" t="s">
        <v>57</v>
      </c>
      <c r="AC2560" t="s">
        <v>2260</v>
      </c>
      <c r="AH2560">
        <f t="shared" si="429"/>
        <v>0</v>
      </c>
      <c r="AI2560">
        <f t="shared" si="430"/>
        <v>1</v>
      </c>
      <c r="AJ2560" t="str">
        <f t="shared" si="431"/>
        <v/>
      </c>
      <c r="AK2560">
        <v>1</v>
      </c>
      <c r="AL2560" s="8">
        <f t="shared" si="432"/>
        <v>4</v>
      </c>
      <c r="AM2560" s="8">
        <f t="shared" si="433"/>
        <v>0.33333333333333331</v>
      </c>
      <c r="AN2560" s="8">
        <f t="shared" si="434"/>
        <v>82.05</v>
      </c>
      <c r="AO2560" s="8">
        <f>Table1[[#This Row],[L1 Worked Time]]+Table1[[#This Row],[Idle Time]]+Table1[[#This Row],[L1 Pend Time]]</f>
        <v>86.383333333333326</v>
      </c>
      <c r="AP2560" s="1" t="str">
        <f t="shared" si="435"/>
        <v>Mon</v>
      </c>
      <c r="AQ2560" s="6">
        <f>INT(Table1[[#This Row],[Create Date]])</f>
        <v>45096</v>
      </c>
      <c r="AR2560" s="2">
        <f t="shared" si="436"/>
        <v>45096</v>
      </c>
      <c r="AS2560" s="1" t="str">
        <f t="shared" si="437"/>
        <v>11:00:05</v>
      </c>
      <c r="AT2560" s="1" t="str">
        <f t="shared" si="438"/>
        <v>Week-4</v>
      </c>
      <c r="AU2560" s="3">
        <f t="shared" si="439"/>
        <v>0.45833333333333331</v>
      </c>
      <c r="AW2560">
        <v>0.33333333333333331</v>
      </c>
      <c r="AX2560">
        <v>4</v>
      </c>
      <c r="AY2560">
        <v>82.05</v>
      </c>
    </row>
    <row r="2561" spans="1:51" x14ac:dyDescent="0.25">
      <c r="A2561">
        <v>10727</v>
      </c>
      <c r="B2561" t="s">
        <v>59</v>
      </c>
      <c r="C2561" t="s">
        <v>109</v>
      </c>
      <c r="D2561" t="s">
        <v>43</v>
      </c>
      <c r="E2561" t="s">
        <v>2261</v>
      </c>
      <c r="F2561" t="s">
        <v>2262</v>
      </c>
      <c r="G2561" t="s">
        <v>82</v>
      </c>
      <c r="H2561" t="s">
        <v>63</v>
      </c>
      <c r="I2561" t="s">
        <v>63</v>
      </c>
      <c r="J2561" t="s">
        <v>48</v>
      </c>
      <c r="K2561" t="s">
        <v>130</v>
      </c>
      <c r="L2561" t="s">
        <v>50</v>
      </c>
      <c r="M2561" t="s">
        <v>122</v>
      </c>
      <c r="N2561">
        <v>50</v>
      </c>
      <c r="O2561" t="s">
        <v>48</v>
      </c>
      <c r="P2561" t="s">
        <v>52</v>
      </c>
      <c r="T2561" t="s">
        <v>105</v>
      </c>
      <c r="V2561" t="s">
        <v>48</v>
      </c>
      <c r="W2561" t="s">
        <v>54</v>
      </c>
      <c r="X2561" t="s">
        <v>142</v>
      </c>
      <c r="Y2561" t="s">
        <v>54</v>
      </c>
      <c r="Z2561" t="s">
        <v>2263</v>
      </c>
      <c r="AA2561" t="s">
        <v>54</v>
      </c>
      <c r="AB2561" t="s">
        <v>57</v>
      </c>
      <c r="AC2561" t="s">
        <v>872</v>
      </c>
      <c r="AH2561">
        <f t="shared" si="429"/>
        <v>0</v>
      </c>
      <c r="AI2561">
        <f t="shared" si="430"/>
        <v>1</v>
      </c>
      <c r="AJ2561" t="str">
        <f t="shared" si="431"/>
        <v/>
      </c>
      <c r="AK2561">
        <v>1</v>
      </c>
      <c r="AL2561" s="8">
        <f t="shared" si="432"/>
        <v>50</v>
      </c>
      <c r="AM2561" s="8">
        <f t="shared" si="433"/>
        <v>0.1</v>
      </c>
      <c r="AN2561" s="8">
        <f t="shared" si="434"/>
        <v>152.9666666666667</v>
      </c>
      <c r="AO2561" s="8">
        <f>Table1[[#This Row],[L1 Worked Time]]+Table1[[#This Row],[Idle Time]]+Table1[[#This Row],[L1 Pend Time]]</f>
        <v>203.06666666666669</v>
      </c>
      <c r="AP2561" s="1" t="str">
        <f t="shared" si="435"/>
        <v>Mon</v>
      </c>
      <c r="AQ2561" s="6">
        <f>INT(Table1[[#This Row],[Create Date]])</f>
        <v>45096</v>
      </c>
      <c r="AR2561" s="2">
        <f t="shared" si="436"/>
        <v>45096</v>
      </c>
      <c r="AS2561" s="1" t="str">
        <f t="shared" si="437"/>
        <v>10:00:04</v>
      </c>
      <c r="AT2561" s="1" t="str">
        <f t="shared" si="438"/>
        <v>Week-4</v>
      </c>
      <c r="AU2561" s="3">
        <f t="shared" si="439"/>
        <v>0.41666666666666663</v>
      </c>
      <c r="AW2561">
        <v>0.1</v>
      </c>
      <c r="AX2561">
        <v>50</v>
      </c>
      <c r="AY2561">
        <v>152.9666666666667</v>
      </c>
    </row>
    <row r="2562" spans="1:51" x14ac:dyDescent="0.25">
      <c r="A2562">
        <v>10725</v>
      </c>
      <c r="B2562" t="s">
        <v>59</v>
      </c>
      <c r="C2562" t="s">
        <v>60</v>
      </c>
      <c r="D2562" t="s">
        <v>43</v>
      </c>
      <c r="E2562" t="s">
        <v>2264</v>
      </c>
      <c r="F2562" t="s">
        <v>2265</v>
      </c>
      <c r="G2562" t="s">
        <v>82</v>
      </c>
      <c r="H2562" t="s">
        <v>72</v>
      </c>
      <c r="I2562" t="s">
        <v>72</v>
      </c>
      <c r="J2562" t="s">
        <v>64</v>
      </c>
      <c r="L2562" t="s">
        <v>50</v>
      </c>
      <c r="M2562" t="s">
        <v>65</v>
      </c>
      <c r="N2562">
        <v>44</v>
      </c>
      <c r="O2562" t="s">
        <v>48</v>
      </c>
      <c r="P2562" t="s">
        <v>66</v>
      </c>
      <c r="Q2562" t="s">
        <v>73</v>
      </c>
      <c r="V2562" t="s">
        <v>48</v>
      </c>
      <c r="W2562" t="s">
        <v>54</v>
      </c>
      <c r="X2562" t="s">
        <v>55</v>
      </c>
      <c r="Y2562" t="s">
        <v>54</v>
      </c>
      <c r="Z2562" t="s">
        <v>2266</v>
      </c>
      <c r="AA2562" t="s">
        <v>54</v>
      </c>
      <c r="AB2562" t="s">
        <v>57</v>
      </c>
      <c r="AC2562" t="s">
        <v>2267</v>
      </c>
      <c r="AH2562">
        <f t="shared" ref="AH2562:AH2625" si="440">IFERROR(SEARCH("MSSP",J2562,1),0)</f>
        <v>0</v>
      </c>
      <c r="AI2562">
        <f t="shared" ref="AI2562:AI2625" si="441">IF(OR(H2562="",I2562=""),"",IF(H2562=I2562,1,0))</f>
        <v>1</v>
      </c>
      <c r="AJ2562" t="str">
        <f t="shared" ref="AJ2562:AJ2625" si="442">IF(OR(H2562="",I2562=""),"",IF(H2562&lt;&gt;I2562,1,""))</f>
        <v/>
      </c>
      <c r="AK2562">
        <v>1</v>
      </c>
      <c r="AL2562" s="8">
        <f t="shared" ref="AL2562:AL2625" si="443">(N2562/1440)*1440</f>
        <v>44</v>
      </c>
      <c r="AM2562" s="8">
        <f t="shared" ref="AM2562:AM2625" si="444">((N2562/1440)-(N2562/1440)+MID(X2562,18,8))*1440</f>
        <v>0.15000000000000002</v>
      </c>
      <c r="AN2562" s="8">
        <f t="shared" ref="AN2562:AN2625" si="445">(((N2562/1440)-(N2562/1440))+MID(AC2562,18,8))*1440</f>
        <v>92.466666666666654</v>
      </c>
      <c r="AO2562" s="8">
        <f>Table1[[#This Row],[L1 Worked Time]]+Table1[[#This Row],[Idle Time]]+Table1[[#This Row],[L1 Pend Time]]</f>
        <v>136.61666666666665</v>
      </c>
      <c r="AP2562" s="1" t="str">
        <f t="shared" ref="AP2562:AP2625" si="446">TEXT(AR2562,"DDD")</f>
        <v>Mon</v>
      </c>
      <c r="AQ2562" s="6">
        <f>INT(Table1[[#This Row],[Create Date]])</f>
        <v>45096</v>
      </c>
      <c r="AR2562" s="2">
        <f t="shared" ref="AR2562:AR2625" si="447">IF(F2562="","",INT(MID(F2562,6,2)&amp;"-"&amp;MID(F2562,9,3)&amp;"-"&amp;MID(F2562,15,2)))</f>
        <v>45096</v>
      </c>
      <c r="AS2562" s="1" t="str">
        <f t="shared" ref="AS2562:AS2625" si="448">IF(F2562="","",MID(F2562,18,8))</f>
        <v>09:50:06</v>
      </c>
      <c r="AT2562" s="1" t="str">
        <f t="shared" ref="AT2562:AT2625" si="449">"Week"&amp;"-"&amp;(WEEKNUM(AR2562,2)-WEEKNUM(DATE(YEAR(AR2562),MONTH(AR2562),1),2)+1)</f>
        <v>Week-4</v>
      </c>
      <c r="AU2562" s="3">
        <f t="shared" ref="AU2562:AU2625" si="450">FLOOR(AS2562,1/24)</f>
        <v>0.375</v>
      </c>
      <c r="AW2562">
        <v>0.15000000000000002</v>
      </c>
      <c r="AX2562">
        <v>44</v>
      </c>
      <c r="AY2562">
        <v>92.466666666666654</v>
      </c>
    </row>
    <row r="2563" spans="1:51" x14ac:dyDescent="0.25">
      <c r="A2563">
        <v>10724</v>
      </c>
      <c r="B2563" t="s">
        <v>117</v>
      </c>
      <c r="C2563" t="s">
        <v>109</v>
      </c>
      <c r="D2563" t="s">
        <v>43</v>
      </c>
      <c r="E2563" t="s">
        <v>1622</v>
      </c>
      <c r="F2563" t="s">
        <v>2268</v>
      </c>
      <c r="G2563" t="s">
        <v>120</v>
      </c>
      <c r="H2563" t="s">
        <v>47</v>
      </c>
      <c r="I2563" t="s">
        <v>47</v>
      </c>
      <c r="J2563" t="s">
        <v>112</v>
      </c>
      <c r="K2563" t="s">
        <v>1625</v>
      </c>
      <c r="L2563" t="s">
        <v>50</v>
      </c>
      <c r="M2563" t="s">
        <v>114</v>
      </c>
      <c r="N2563">
        <v>74</v>
      </c>
      <c r="O2563" t="s">
        <v>48</v>
      </c>
      <c r="P2563" t="s">
        <v>52</v>
      </c>
      <c r="T2563" t="s">
        <v>105</v>
      </c>
      <c r="V2563" t="s">
        <v>48</v>
      </c>
      <c r="W2563" t="s">
        <v>54</v>
      </c>
      <c r="X2563" t="s">
        <v>194</v>
      </c>
      <c r="Y2563" t="s">
        <v>54</v>
      </c>
      <c r="Z2563" t="s">
        <v>2269</v>
      </c>
      <c r="AA2563" t="s">
        <v>54</v>
      </c>
      <c r="AB2563" t="s">
        <v>57</v>
      </c>
      <c r="AC2563" t="s">
        <v>2270</v>
      </c>
      <c r="AH2563">
        <f t="shared" si="440"/>
        <v>0</v>
      </c>
      <c r="AI2563">
        <f t="shared" si="441"/>
        <v>1</v>
      </c>
      <c r="AJ2563" t="str">
        <f t="shared" si="442"/>
        <v/>
      </c>
      <c r="AK2563">
        <v>1</v>
      </c>
      <c r="AL2563" s="8">
        <f t="shared" si="443"/>
        <v>74</v>
      </c>
      <c r="AM2563" s="8">
        <f t="shared" si="444"/>
        <v>0.25</v>
      </c>
      <c r="AN2563" s="8">
        <f t="shared" si="445"/>
        <v>7.2166666666666659</v>
      </c>
      <c r="AO2563" s="8">
        <f>Table1[[#This Row],[L1 Worked Time]]+Table1[[#This Row],[Idle Time]]+Table1[[#This Row],[L1 Pend Time]]</f>
        <v>81.466666666666669</v>
      </c>
      <c r="AP2563" s="1" t="str">
        <f t="shared" si="446"/>
        <v>Mon</v>
      </c>
      <c r="AQ2563" s="6">
        <f>INT(Table1[[#This Row],[Create Date]])</f>
        <v>45096</v>
      </c>
      <c r="AR2563" s="2">
        <f t="shared" si="447"/>
        <v>45096</v>
      </c>
      <c r="AS2563" s="1" t="str">
        <f t="shared" si="448"/>
        <v>09:40:03</v>
      </c>
      <c r="AT2563" s="1" t="str">
        <f t="shared" si="449"/>
        <v>Week-4</v>
      </c>
      <c r="AU2563" s="3">
        <f t="shared" si="450"/>
        <v>0.375</v>
      </c>
      <c r="AW2563">
        <v>0.25</v>
      </c>
      <c r="AX2563">
        <v>74</v>
      </c>
      <c r="AY2563">
        <v>7.2166666666666659</v>
      </c>
    </row>
    <row r="2564" spans="1:51" x14ac:dyDescent="0.25">
      <c r="A2564">
        <v>10723</v>
      </c>
      <c r="B2564" t="s">
        <v>59</v>
      </c>
      <c r="C2564" t="s">
        <v>60</v>
      </c>
      <c r="D2564" t="s">
        <v>43</v>
      </c>
      <c r="E2564" t="s">
        <v>2271</v>
      </c>
      <c r="F2564" t="s">
        <v>2272</v>
      </c>
      <c r="G2564" t="s">
        <v>2165</v>
      </c>
      <c r="H2564" t="s">
        <v>72</v>
      </c>
      <c r="I2564" t="s">
        <v>72</v>
      </c>
      <c r="J2564" t="s">
        <v>64</v>
      </c>
      <c r="L2564" t="s">
        <v>50</v>
      </c>
      <c r="M2564" t="s">
        <v>65</v>
      </c>
      <c r="N2564">
        <v>76</v>
      </c>
      <c r="O2564" t="s">
        <v>48</v>
      </c>
      <c r="P2564" t="s">
        <v>66</v>
      </c>
      <c r="Q2564" t="s">
        <v>73</v>
      </c>
      <c r="V2564" t="s">
        <v>48</v>
      </c>
      <c r="W2564" t="s">
        <v>54</v>
      </c>
      <c r="X2564" t="s">
        <v>55</v>
      </c>
      <c r="Y2564" t="s">
        <v>54</v>
      </c>
      <c r="Z2564" t="s">
        <v>2273</v>
      </c>
      <c r="AA2564" t="s">
        <v>54</v>
      </c>
      <c r="AB2564" t="s">
        <v>57</v>
      </c>
      <c r="AC2564" t="s">
        <v>2274</v>
      </c>
      <c r="AH2564">
        <f t="shared" si="440"/>
        <v>0</v>
      </c>
      <c r="AI2564">
        <f t="shared" si="441"/>
        <v>1</v>
      </c>
      <c r="AJ2564" t="str">
        <f t="shared" si="442"/>
        <v/>
      </c>
      <c r="AK2564">
        <v>1</v>
      </c>
      <c r="AL2564" s="8">
        <f t="shared" si="443"/>
        <v>76</v>
      </c>
      <c r="AM2564" s="8">
        <f t="shared" si="444"/>
        <v>0.15000000000000002</v>
      </c>
      <c r="AN2564" s="8">
        <f t="shared" si="445"/>
        <v>46.199999999999996</v>
      </c>
      <c r="AO2564" s="8">
        <f>Table1[[#This Row],[L1 Worked Time]]+Table1[[#This Row],[Idle Time]]+Table1[[#This Row],[L1 Pend Time]]</f>
        <v>122.35</v>
      </c>
      <c r="AP2564" s="1" t="str">
        <f t="shared" si="446"/>
        <v>Mon</v>
      </c>
      <c r="AQ2564" s="6">
        <f>INT(Table1[[#This Row],[Create Date]])</f>
        <v>45096</v>
      </c>
      <c r="AR2564" s="2">
        <f t="shared" si="447"/>
        <v>45096</v>
      </c>
      <c r="AS2564" s="1" t="str">
        <f t="shared" si="448"/>
        <v>09:30:06</v>
      </c>
      <c r="AT2564" s="1" t="str">
        <f t="shared" si="449"/>
        <v>Week-4</v>
      </c>
      <c r="AU2564" s="3">
        <f t="shared" si="450"/>
        <v>0.375</v>
      </c>
      <c r="AW2564">
        <v>0.15000000000000002</v>
      </c>
      <c r="AX2564">
        <v>76</v>
      </c>
      <c r="AY2564">
        <v>46.199999999999996</v>
      </c>
    </row>
    <row r="2565" spans="1:51" x14ac:dyDescent="0.25">
      <c r="A2565">
        <v>10722</v>
      </c>
      <c r="B2565" t="s">
        <v>59</v>
      </c>
      <c r="C2565" t="s">
        <v>60</v>
      </c>
      <c r="D2565" t="s">
        <v>43</v>
      </c>
      <c r="E2565" t="s">
        <v>2184</v>
      </c>
      <c r="F2565" t="s">
        <v>2272</v>
      </c>
      <c r="G2565" t="s">
        <v>82</v>
      </c>
      <c r="H2565" t="s">
        <v>63</v>
      </c>
      <c r="I2565" t="s">
        <v>63</v>
      </c>
      <c r="J2565" t="s">
        <v>48</v>
      </c>
      <c r="L2565" t="s">
        <v>50</v>
      </c>
      <c r="M2565" t="s">
        <v>65</v>
      </c>
      <c r="N2565">
        <v>74</v>
      </c>
      <c r="O2565" t="s">
        <v>48</v>
      </c>
      <c r="P2565" t="s">
        <v>66</v>
      </c>
      <c r="Q2565" t="s">
        <v>147</v>
      </c>
      <c r="V2565" t="s">
        <v>48</v>
      </c>
      <c r="W2565" t="s">
        <v>54</v>
      </c>
      <c r="X2565" t="s">
        <v>55</v>
      </c>
      <c r="Y2565" t="s">
        <v>54</v>
      </c>
      <c r="Z2565" t="s">
        <v>2275</v>
      </c>
      <c r="AA2565" t="s">
        <v>54</v>
      </c>
      <c r="AB2565" t="s">
        <v>57</v>
      </c>
      <c r="AC2565" t="s">
        <v>2276</v>
      </c>
      <c r="AH2565">
        <f t="shared" si="440"/>
        <v>0</v>
      </c>
      <c r="AI2565">
        <f t="shared" si="441"/>
        <v>1</v>
      </c>
      <c r="AJ2565" t="str">
        <f t="shared" si="442"/>
        <v/>
      </c>
      <c r="AK2565">
        <v>1</v>
      </c>
      <c r="AL2565" s="8">
        <f t="shared" si="443"/>
        <v>74</v>
      </c>
      <c r="AM2565" s="8">
        <f t="shared" si="444"/>
        <v>0.15000000000000002</v>
      </c>
      <c r="AN2565" s="8">
        <f t="shared" si="445"/>
        <v>232.16666666666666</v>
      </c>
      <c r="AO2565" s="8">
        <f>Table1[[#This Row],[L1 Worked Time]]+Table1[[#This Row],[Idle Time]]+Table1[[#This Row],[L1 Pend Time]]</f>
        <v>306.31666666666666</v>
      </c>
      <c r="AP2565" s="1" t="str">
        <f t="shared" si="446"/>
        <v>Mon</v>
      </c>
      <c r="AQ2565" s="6">
        <f>INT(Table1[[#This Row],[Create Date]])</f>
        <v>45096</v>
      </c>
      <c r="AR2565" s="2">
        <f t="shared" si="447"/>
        <v>45096</v>
      </c>
      <c r="AS2565" s="1" t="str">
        <f t="shared" si="448"/>
        <v>09:30:06</v>
      </c>
      <c r="AT2565" s="1" t="str">
        <f t="shared" si="449"/>
        <v>Week-4</v>
      </c>
      <c r="AU2565" s="3">
        <f t="shared" si="450"/>
        <v>0.375</v>
      </c>
      <c r="AW2565">
        <v>0.15000000000000002</v>
      </c>
      <c r="AX2565">
        <v>74</v>
      </c>
      <c r="AY2565">
        <v>232.16666666666666</v>
      </c>
    </row>
    <row r="2566" spans="1:51" x14ac:dyDescent="0.25">
      <c r="A2566">
        <v>10721</v>
      </c>
      <c r="B2566" t="s">
        <v>59</v>
      </c>
      <c r="C2566" t="s">
        <v>60</v>
      </c>
      <c r="D2566" t="s">
        <v>43</v>
      </c>
      <c r="E2566" t="s">
        <v>2277</v>
      </c>
      <c r="F2566" t="s">
        <v>2278</v>
      </c>
      <c r="G2566" t="s">
        <v>82</v>
      </c>
      <c r="H2566" t="s">
        <v>72</v>
      </c>
      <c r="I2566" t="s">
        <v>72</v>
      </c>
      <c r="J2566" t="s">
        <v>64</v>
      </c>
      <c r="L2566" t="s">
        <v>50</v>
      </c>
      <c r="M2566" t="s">
        <v>65</v>
      </c>
      <c r="N2566">
        <v>57</v>
      </c>
      <c r="O2566" t="s">
        <v>48</v>
      </c>
      <c r="P2566" t="s">
        <v>66</v>
      </c>
      <c r="Q2566" t="s">
        <v>73</v>
      </c>
      <c r="V2566" t="s">
        <v>48</v>
      </c>
      <c r="W2566" t="s">
        <v>54</v>
      </c>
      <c r="X2566" t="s">
        <v>1114</v>
      </c>
      <c r="Y2566" t="s">
        <v>54</v>
      </c>
      <c r="Z2566" t="s">
        <v>2279</v>
      </c>
      <c r="AA2566" t="s">
        <v>54</v>
      </c>
      <c r="AB2566" t="s">
        <v>57</v>
      </c>
      <c r="AC2566" t="s">
        <v>1192</v>
      </c>
      <c r="AH2566">
        <f t="shared" si="440"/>
        <v>0</v>
      </c>
      <c r="AI2566">
        <f t="shared" si="441"/>
        <v>1</v>
      </c>
      <c r="AJ2566" t="str">
        <f t="shared" si="442"/>
        <v/>
      </c>
      <c r="AK2566">
        <v>1</v>
      </c>
      <c r="AL2566" s="8">
        <f t="shared" si="443"/>
        <v>57</v>
      </c>
      <c r="AM2566" s="8">
        <f t="shared" si="444"/>
        <v>0.30000000000000004</v>
      </c>
      <c r="AN2566" s="8">
        <f t="shared" si="445"/>
        <v>77.633333333333326</v>
      </c>
      <c r="AO2566" s="8">
        <f>Table1[[#This Row],[L1 Worked Time]]+Table1[[#This Row],[Idle Time]]+Table1[[#This Row],[L1 Pend Time]]</f>
        <v>134.93333333333334</v>
      </c>
      <c r="AP2566" s="1" t="str">
        <f t="shared" si="446"/>
        <v>Mon</v>
      </c>
      <c r="AQ2566" s="6">
        <f>INT(Table1[[#This Row],[Create Date]])</f>
        <v>45096</v>
      </c>
      <c r="AR2566" s="2">
        <f t="shared" si="447"/>
        <v>45096</v>
      </c>
      <c r="AS2566" s="1" t="str">
        <f t="shared" si="448"/>
        <v>09:00:05</v>
      </c>
      <c r="AT2566" s="1" t="str">
        <f t="shared" si="449"/>
        <v>Week-4</v>
      </c>
      <c r="AU2566" s="3">
        <f t="shared" si="450"/>
        <v>0.375</v>
      </c>
      <c r="AW2566">
        <v>0.30000000000000004</v>
      </c>
      <c r="AX2566">
        <v>57</v>
      </c>
      <c r="AY2566">
        <v>77.633333333333326</v>
      </c>
    </row>
    <row r="2567" spans="1:51" x14ac:dyDescent="0.25">
      <c r="A2567">
        <v>10720</v>
      </c>
      <c r="B2567" t="s">
        <v>41</v>
      </c>
      <c r="C2567" t="s">
        <v>60</v>
      </c>
      <c r="D2567" t="s">
        <v>43</v>
      </c>
      <c r="E2567" t="s">
        <v>186</v>
      </c>
      <c r="F2567" t="s">
        <v>2280</v>
      </c>
      <c r="G2567" t="s">
        <v>120</v>
      </c>
      <c r="H2567" t="s">
        <v>72</v>
      </c>
      <c r="I2567" t="s">
        <v>63</v>
      </c>
      <c r="J2567" t="s">
        <v>112</v>
      </c>
      <c r="K2567" t="s">
        <v>113</v>
      </c>
      <c r="L2567" t="s">
        <v>50</v>
      </c>
      <c r="M2567" t="s">
        <v>51</v>
      </c>
      <c r="N2567">
        <v>58</v>
      </c>
      <c r="O2567" t="s">
        <v>48</v>
      </c>
      <c r="P2567" t="s">
        <v>52</v>
      </c>
      <c r="T2567" t="s">
        <v>105</v>
      </c>
      <c r="V2567" t="s">
        <v>48</v>
      </c>
      <c r="W2567" t="s">
        <v>54</v>
      </c>
      <c r="X2567" t="s">
        <v>78</v>
      </c>
      <c r="Y2567" t="s">
        <v>54</v>
      </c>
      <c r="Z2567" t="s">
        <v>2281</v>
      </c>
      <c r="AA2567" t="s">
        <v>54</v>
      </c>
      <c r="AB2567" t="s">
        <v>57</v>
      </c>
      <c r="AC2567" t="s">
        <v>2282</v>
      </c>
      <c r="AH2567">
        <f t="shared" si="440"/>
        <v>0</v>
      </c>
      <c r="AI2567">
        <f t="shared" si="441"/>
        <v>0</v>
      </c>
      <c r="AJ2567">
        <f t="shared" si="442"/>
        <v>1</v>
      </c>
      <c r="AK2567">
        <v>1</v>
      </c>
      <c r="AL2567" s="8">
        <f t="shared" si="443"/>
        <v>58.000000000000007</v>
      </c>
      <c r="AM2567" s="8">
        <f t="shared" si="444"/>
        <v>0.13333333333333333</v>
      </c>
      <c r="AN2567" s="8">
        <f t="shared" si="445"/>
        <v>174.61666666666667</v>
      </c>
      <c r="AO2567" s="8">
        <f>Table1[[#This Row],[L1 Worked Time]]+Table1[[#This Row],[Idle Time]]+Table1[[#This Row],[L1 Pend Time]]</f>
        <v>232.75</v>
      </c>
      <c r="AP2567" s="1" t="str">
        <f t="shared" si="446"/>
        <v>Mon</v>
      </c>
      <c r="AQ2567" s="6">
        <f>INT(Table1[[#This Row],[Create Date]])</f>
        <v>45096</v>
      </c>
      <c r="AR2567" s="2">
        <f t="shared" si="447"/>
        <v>45096</v>
      </c>
      <c r="AS2567" s="1" t="str">
        <f t="shared" si="448"/>
        <v>08:30:05</v>
      </c>
      <c r="AT2567" s="1" t="str">
        <f t="shared" si="449"/>
        <v>Week-4</v>
      </c>
      <c r="AU2567" s="3">
        <f t="shared" si="450"/>
        <v>0.33333333333333331</v>
      </c>
      <c r="AW2567">
        <v>0.13333333333333333</v>
      </c>
      <c r="AX2567">
        <v>58.000000000000007</v>
      </c>
      <c r="AY2567">
        <v>174.61666666666667</v>
      </c>
    </row>
    <row r="2568" spans="1:51" x14ac:dyDescent="0.25">
      <c r="A2568">
        <v>10719</v>
      </c>
      <c r="B2568" t="s">
        <v>41</v>
      </c>
      <c r="C2568" t="s">
        <v>60</v>
      </c>
      <c r="D2568" t="s">
        <v>43</v>
      </c>
      <c r="E2568" t="s">
        <v>186</v>
      </c>
      <c r="F2568" t="s">
        <v>2283</v>
      </c>
      <c r="G2568" t="s">
        <v>82</v>
      </c>
      <c r="H2568" t="s">
        <v>72</v>
      </c>
      <c r="I2568" t="s">
        <v>63</v>
      </c>
      <c r="J2568" t="s">
        <v>112</v>
      </c>
      <c r="K2568" t="s">
        <v>113</v>
      </c>
      <c r="L2568" t="s">
        <v>50</v>
      </c>
      <c r="M2568" t="s">
        <v>51</v>
      </c>
      <c r="N2568">
        <v>88</v>
      </c>
      <c r="O2568" t="s">
        <v>48</v>
      </c>
      <c r="P2568" t="s">
        <v>52</v>
      </c>
      <c r="T2568" t="s">
        <v>105</v>
      </c>
      <c r="V2568" t="s">
        <v>48</v>
      </c>
      <c r="W2568" t="s">
        <v>54</v>
      </c>
      <c r="X2568" t="s">
        <v>148</v>
      </c>
      <c r="Y2568" t="s">
        <v>54</v>
      </c>
      <c r="Z2568" t="s">
        <v>2284</v>
      </c>
      <c r="AA2568" t="s">
        <v>54</v>
      </c>
      <c r="AB2568" t="s">
        <v>57</v>
      </c>
      <c r="AC2568" t="s">
        <v>2285</v>
      </c>
      <c r="AH2568">
        <f t="shared" si="440"/>
        <v>0</v>
      </c>
      <c r="AI2568">
        <f t="shared" si="441"/>
        <v>0</v>
      </c>
      <c r="AJ2568">
        <f t="shared" si="442"/>
        <v>1</v>
      </c>
      <c r="AK2568">
        <v>1</v>
      </c>
      <c r="AL2568" s="8">
        <f t="shared" si="443"/>
        <v>88</v>
      </c>
      <c r="AM2568" s="8">
        <f t="shared" si="444"/>
        <v>0.11666666666666667</v>
      </c>
      <c r="AN2568" s="8">
        <f t="shared" si="445"/>
        <v>22.966666666666665</v>
      </c>
      <c r="AO2568" s="8">
        <f>Table1[[#This Row],[L1 Worked Time]]+Table1[[#This Row],[Idle Time]]+Table1[[#This Row],[L1 Pend Time]]</f>
        <v>111.08333333333333</v>
      </c>
      <c r="AP2568" s="1" t="str">
        <f t="shared" si="446"/>
        <v>Mon</v>
      </c>
      <c r="AQ2568" s="6">
        <f>INT(Table1[[#This Row],[Create Date]])</f>
        <v>45096</v>
      </c>
      <c r="AR2568" s="2">
        <f t="shared" si="447"/>
        <v>45096</v>
      </c>
      <c r="AS2568" s="1" t="str">
        <f t="shared" si="448"/>
        <v>08:30:04</v>
      </c>
      <c r="AT2568" s="1" t="str">
        <f t="shared" si="449"/>
        <v>Week-4</v>
      </c>
      <c r="AU2568" s="3">
        <f t="shared" si="450"/>
        <v>0.33333333333333331</v>
      </c>
      <c r="AW2568">
        <v>0.11666666666666667</v>
      </c>
      <c r="AX2568">
        <v>88</v>
      </c>
      <c r="AY2568">
        <v>22.966666666666665</v>
      </c>
    </row>
    <row r="2569" spans="1:51" x14ac:dyDescent="0.25">
      <c r="A2569">
        <v>10718</v>
      </c>
      <c r="B2569" t="s">
        <v>59</v>
      </c>
      <c r="C2569" t="s">
        <v>60</v>
      </c>
      <c r="D2569" t="s">
        <v>43</v>
      </c>
      <c r="E2569" t="s">
        <v>2286</v>
      </c>
      <c r="F2569" t="s">
        <v>2287</v>
      </c>
      <c r="G2569" t="s">
        <v>2165</v>
      </c>
      <c r="H2569" t="s">
        <v>47</v>
      </c>
      <c r="I2569" t="s">
        <v>47</v>
      </c>
      <c r="J2569" t="s">
        <v>64</v>
      </c>
      <c r="L2569" t="s">
        <v>50</v>
      </c>
      <c r="M2569" t="s">
        <v>65</v>
      </c>
      <c r="N2569">
        <v>101</v>
      </c>
      <c r="O2569" t="s">
        <v>48</v>
      </c>
      <c r="P2569" t="s">
        <v>66</v>
      </c>
      <c r="Q2569" t="s">
        <v>317</v>
      </c>
      <c r="V2569" t="s">
        <v>48</v>
      </c>
      <c r="W2569" t="s">
        <v>54</v>
      </c>
      <c r="X2569" t="s">
        <v>78</v>
      </c>
      <c r="Y2569" t="s">
        <v>54</v>
      </c>
      <c r="Z2569" t="s">
        <v>2288</v>
      </c>
      <c r="AA2569" t="s">
        <v>54</v>
      </c>
      <c r="AB2569" t="s">
        <v>57</v>
      </c>
      <c r="AC2569" t="s">
        <v>2289</v>
      </c>
      <c r="AH2569">
        <f t="shared" si="440"/>
        <v>0</v>
      </c>
      <c r="AI2569">
        <f t="shared" si="441"/>
        <v>1</v>
      </c>
      <c r="AJ2569" t="str">
        <f t="shared" si="442"/>
        <v/>
      </c>
      <c r="AK2569">
        <v>1</v>
      </c>
      <c r="AL2569" s="8">
        <f t="shared" si="443"/>
        <v>101</v>
      </c>
      <c r="AM2569" s="8">
        <f t="shared" si="444"/>
        <v>0.13333333333333333</v>
      </c>
      <c r="AN2569" s="8">
        <f t="shared" si="445"/>
        <v>52.4</v>
      </c>
      <c r="AO2569" s="8">
        <f>Table1[[#This Row],[L1 Worked Time]]+Table1[[#This Row],[Idle Time]]+Table1[[#This Row],[L1 Pend Time]]</f>
        <v>153.53333333333333</v>
      </c>
      <c r="AP2569" s="1" t="str">
        <f t="shared" si="446"/>
        <v>Mon</v>
      </c>
      <c r="AQ2569" s="6">
        <f>INT(Table1[[#This Row],[Create Date]])</f>
        <v>45096</v>
      </c>
      <c r="AR2569" s="2">
        <f t="shared" si="447"/>
        <v>45096</v>
      </c>
      <c r="AS2569" s="1" t="str">
        <f t="shared" si="448"/>
        <v>07:40:05</v>
      </c>
      <c r="AT2569" s="1" t="str">
        <f t="shared" si="449"/>
        <v>Week-4</v>
      </c>
      <c r="AU2569" s="3">
        <f t="shared" si="450"/>
        <v>0.29166666666666663</v>
      </c>
      <c r="AW2569">
        <v>0.13333333333333333</v>
      </c>
      <c r="AX2569">
        <v>101</v>
      </c>
      <c r="AY2569">
        <v>52.4</v>
      </c>
    </row>
    <row r="2570" spans="1:51" x14ac:dyDescent="0.25">
      <c r="A2570">
        <v>10717</v>
      </c>
      <c r="B2570" t="s">
        <v>41</v>
      </c>
      <c r="C2570" t="s">
        <v>109</v>
      </c>
      <c r="D2570" t="s">
        <v>43</v>
      </c>
      <c r="E2570" t="s">
        <v>249</v>
      </c>
      <c r="F2570" t="s">
        <v>2290</v>
      </c>
      <c r="G2570" t="s">
        <v>129</v>
      </c>
      <c r="H2570" t="s">
        <v>63</v>
      </c>
      <c r="I2570" t="s">
        <v>63</v>
      </c>
      <c r="J2570" t="s">
        <v>281</v>
      </c>
      <c r="K2570" t="s">
        <v>152</v>
      </c>
      <c r="L2570" t="s">
        <v>50</v>
      </c>
      <c r="M2570" t="s">
        <v>51</v>
      </c>
      <c r="N2570">
        <v>70</v>
      </c>
      <c r="O2570" t="s">
        <v>48</v>
      </c>
      <c r="P2570" t="s">
        <v>251</v>
      </c>
      <c r="S2570" t="s">
        <v>252</v>
      </c>
      <c r="V2570" t="s">
        <v>282</v>
      </c>
      <c r="W2570" t="s">
        <v>54</v>
      </c>
      <c r="X2570" t="s">
        <v>55</v>
      </c>
      <c r="Y2570" t="s">
        <v>54</v>
      </c>
      <c r="Z2570" t="s">
        <v>2291</v>
      </c>
      <c r="AA2570" t="s">
        <v>54</v>
      </c>
      <c r="AB2570" t="s">
        <v>57</v>
      </c>
      <c r="AC2570" t="s">
        <v>57</v>
      </c>
      <c r="AH2570">
        <f t="shared" si="440"/>
        <v>1</v>
      </c>
      <c r="AI2570">
        <f t="shared" si="441"/>
        <v>1</v>
      </c>
      <c r="AJ2570" t="str">
        <f t="shared" si="442"/>
        <v/>
      </c>
      <c r="AK2570">
        <v>1</v>
      </c>
      <c r="AL2570" s="8">
        <f t="shared" si="443"/>
        <v>70</v>
      </c>
      <c r="AM2570" s="8">
        <f t="shared" si="444"/>
        <v>0.15000000000000002</v>
      </c>
      <c r="AN2570" s="8">
        <f t="shared" si="445"/>
        <v>1.6666666666666666E-2</v>
      </c>
      <c r="AO2570" s="8">
        <f>Table1[[#This Row],[L1 Worked Time]]+Table1[[#This Row],[Idle Time]]+Table1[[#This Row],[L1 Pend Time]]</f>
        <v>70.166666666666671</v>
      </c>
      <c r="AP2570" s="1" t="str">
        <f t="shared" si="446"/>
        <v>Mon</v>
      </c>
      <c r="AQ2570" s="6">
        <f>INT(Table1[[#This Row],[Create Date]])</f>
        <v>45096</v>
      </c>
      <c r="AR2570" s="2">
        <f t="shared" si="447"/>
        <v>45096</v>
      </c>
      <c r="AS2570" s="1" t="str">
        <f t="shared" si="448"/>
        <v>06:40:03</v>
      </c>
      <c r="AT2570" s="1" t="str">
        <f t="shared" si="449"/>
        <v>Week-4</v>
      </c>
      <c r="AU2570" s="3">
        <f t="shared" si="450"/>
        <v>0.25</v>
      </c>
      <c r="AW2570">
        <v>0.15000000000000002</v>
      </c>
      <c r="AX2570">
        <v>70</v>
      </c>
      <c r="AY2570">
        <v>1.6666666666666666E-2</v>
      </c>
    </row>
    <row r="2571" spans="1:51" x14ac:dyDescent="0.25">
      <c r="A2571">
        <v>10716</v>
      </c>
      <c r="B2571" t="s">
        <v>59</v>
      </c>
      <c r="C2571" t="s">
        <v>60</v>
      </c>
      <c r="D2571" t="s">
        <v>43</v>
      </c>
      <c r="E2571" t="s">
        <v>191</v>
      </c>
      <c r="F2571" t="s">
        <v>2292</v>
      </c>
      <c r="G2571" t="s">
        <v>129</v>
      </c>
      <c r="H2571" t="s">
        <v>63</v>
      </c>
      <c r="I2571" t="s">
        <v>63</v>
      </c>
      <c r="J2571" t="s">
        <v>48</v>
      </c>
      <c r="K2571" t="s">
        <v>243</v>
      </c>
      <c r="L2571" t="s">
        <v>50</v>
      </c>
      <c r="M2571" t="s">
        <v>114</v>
      </c>
      <c r="N2571">
        <v>50</v>
      </c>
      <c r="O2571" t="s">
        <v>48</v>
      </c>
      <c r="P2571" t="s">
        <v>52</v>
      </c>
      <c r="T2571" t="s">
        <v>105</v>
      </c>
      <c r="V2571" t="s">
        <v>48</v>
      </c>
      <c r="W2571" t="s">
        <v>54</v>
      </c>
      <c r="X2571" t="s">
        <v>89</v>
      </c>
      <c r="Y2571" t="s">
        <v>54</v>
      </c>
      <c r="Z2571" t="s">
        <v>2293</v>
      </c>
      <c r="AA2571" t="s">
        <v>54</v>
      </c>
      <c r="AB2571" t="s">
        <v>57</v>
      </c>
      <c r="AC2571" t="s">
        <v>57</v>
      </c>
      <c r="AH2571">
        <f t="shared" si="440"/>
        <v>0</v>
      </c>
      <c r="AI2571">
        <f t="shared" si="441"/>
        <v>1</v>
      </c>
      <c r="AJ2571" t="str">
        <f t="shared" si="442"/>
        <v/>
      </c>
      <c r="AK2571">
        <v>1</v>
      </c>
      <c r="AL2571" s="8">
        <f t="shared" si="443"/>
        <v>50</v>
      </c>
      <c r="AM2571" s="8">
        <f t="shared" si="444"/>
        <v>0.16666666666666666</v>
      </c>
      <c r="AN2571" s="8">
        <f t="shared" si="445"/>
        <v>1.6666666666666666E-2</v>
      </c>
      <c r="AO2571" s="8">
        <f>Table1[[#This Row],[L1 Worked Time]]+Table1[[#This Row],[Idle Time]]+Table1[[#This Row],[L1 Pend Time]]</f>
        <v>50.18333333333333</v>
      </c>
      <c r="AP2571" s="1" t="str">
        <f t="shared" si="446"/>
        <v>Mon</v>
      </c>
      <c r="AQ2571" s="6">
        <f>INT(Table1[[#This Row],[Create Date]])</f>
        <v>45096</v>
      </c>
      <c r="AR2571" s="2">
        <f t="shared" si="447"/>
        <v>45096</v>
      </c>
      <c r="AS2571" s="1" t="str">
        <f t="shared" si="448"/>
        <v>02:50:03</v>
      </c>
      <c r="AT2571" s="1" t="str">
        <f t="shared" si="449"/>
        <v>Week-4</v>
      </c>
      <c r="AU2571" s="3">
        <f t="shared" si="450"/>
        <v>8.3333333333333329E-2</v>
      </c>
      <c r="AW2571">
        <v>0.16666666666666666</v>
      </c>
      <c r="AX2571">
        <v>50</v>
      </c>
      <c r="AY2571">
        <v>1.6666666666666666E-2</v>
      </c>
    </row>
    <row r="2572" spans="1:51" x14ac:dyDescent="0.25">
      <c r="A2572">
        <v>10752</v>
      </c>
      <c r="B2572" t="s">
        <v>117</v>
      </c>
      <c r="C2572" t="s">
        <v>60</v>
      </c>
      <c r="D2572" t="s">
        <v>101</v>
      </c>
      <c r="E2572" t="s">
        <v>400</v>
      </c>
      <c r="F2572" t="s">
        <v>2187</v>
      </c>
      <c r="G2572" t="s">
        <v>140</v>
      </c>
      <c r="H2572" t="s">
        <v>47</v>
      </c>
      <c r="J2572" t="s">
        <v>48</v>
      </c>
      <c r="K2572" t="s">
        <v>141</v>
      </c>
      <c r="L2572" t="s">
        <v>50</v>
      </c>
      <c r="N2572">
        <v>109</v>
      </c>
      <c r="O2572" t="s">
        <v>48</v>
      </c>
      <c r="P2572" t="s">
        <v>52</v>
      </c>
      <c r="T2572" t="s">
        <v>105</v>
      </c>
      <c r="V2572" t="s">
        <v>48</v>
      </c>
      <c r="W2572" t="s">
        <v>54</v>
      </c>
      <c r="X2572" t="s">
        <v>142</v>
      </c>
      <c r="Y2572" t="s">
        <v>54</v>
      </c>
      <c r="Z2572" t="s">
        <v>958</v>
      </c>
      <c r="AA2572" t="s">
        <v>54</v>
      </c>
      <c r="AB2572" t="s">
        <v>57</v>
      </c>
      <c r="AC2572" t="s">
        <v>57</v>
      </c>
      <c r="AH2572">
        <f t="shared" si="440"/>
        <v>0</v>
      </c>
      <c r="AI2572" t="str">
        <f t="shared" si="441"/>
        <v/>
      </c>
      <c r="AJ2572" t="str">
        <f t="shared" si="442"/>
        <v/>
      </c>
      <c r="AK2572">
        <v>1</v>
      </c>
      <c r="AL2572" s="8">
        <f t="shared" si="443"/>
        <v>108.99999999999999</v>
      </c>
      <c r="AM2572" s="8">
        <f t="shared" si="444"/>
        <v>0.1</v>
      </c>
      <c r="AN2572" s="8">
        <f t="shared" si="445"/>
        <v>1.6666666666666666E-2</v>
      </c>
      <c r="AO2572" s="8">
        <f>Table1[[#This Row],[L1 Worked Time]]+Table1[[#This Row],[Idle Time]]+Table1[[#This Row],[L1 Pend Time]]</f>
        <v>109.11666666666665</v>
      </c>
      <c r="AP2572" s="1" t="str">
        <f t="shared" si="446"/>
        <v>Tue</v>
      </c>
      <c r="AQ2572" s="6">
        <f>INT(Table1[[#This Row],[Create Date]])</f>
        <v>45097</v>
      </c>
      <c r="AR2572" s="2">
        <f t="shared" si="447"/>
        <v>45097</v>
      </c>
      <c r="AS2572" s="1" t="str">
        <f t="shared" si="448"/>
        <v>21:50:03</v>
      </c>
      <c r="AT2572" s="1" t="str">
        <f t="shared" si="449"/>
        <v>Week-4</v>
      </c>
      <c r="AU2572" s="3">
        <f t="shared" si="450"/>
        <v>0.875</v>
      </c>
      <c r="AW2572">
        <v>0.1</v>
      </c>
      <c r="AX2572">
        <v>108.99999999999999</v>
      </c>
      <c r="AY2572">
        <v>1.6666666666666666E-2</v>
      </c>
    </row>
    <row r="2573" spans="1:51" x14ac:dyDescent="0.25">
      <c r="A2573">
        <v>10751</v>
      </c>
      <c r="B2573" t="s">
        <v>59</v>
      </c>
      <c r="C2573" t="s">
        <v>60</v>
      </c>
      <c r="D2573" t="s">
        <v>43</v>
      </c>
      <c r="E2573" t="s">
        <v>2188</v>
      </c>
      <c r="F2573" t="s">
        <v>2189</v>
      </c>
      <c r="G2573" t="s">
        <v>140</v>
      </c>
      <c r="H2573" t="s">
        <v>72</v>
      </c>
      <c r="I2573" t="s">
        <v>72</v>
      </c>
      <c r="J2573" t="s">
        <v>64</v>
      </c>
      <c r="L2573" t="s">
        <v>50</v>
      </c>
      <c r="M2573" t="s">
        <v>65</v>
      </c>
      <c r="N2573">
        <v>58</v>
      </c>
      <c r="O2573" t="s">
        <v>48</v>
      </c>
      <c r="P2573" t="s">
        <v>66</v>
      </c>
      <c r="Q2573" t="s">
        <v>88</v>
      </c>
      <c r="V2573" t="s">
        <v>48</v>
      </c>
      <c r="W2573" t="s">
        <v>54</v>
      </c>
      <c r="X2573" t="s">
        <v>142</v>
      </c>
      <c r="Y2573" t="s">
        <v>54</v>
      </c>
      <c r="Z2573" t="s">
        <v>1241</v>
      </c>
      <c r="AA2573" t="s">
        <v>54</v>
      </c>
      <c r="AB2573" t="s">
        <v>57</v>
      </c>
      <c r="AC2573" t="s">
        <v>1717</v>
      </c>
      <c r="AH2573">
        <f t="shared" si="440"/>
        <v>0</v>
      </c>
      <c r="AI2573">
        <f t="shared" si="441"/>
        <v>1</v>
      </c>
      <c r="AJ2573" t="str">
        <f t="shared" si="442"/>
        <v/>
      </c>
      <c r="AK2573">
        <v>1</v>
      </c>
      <c r="AL2573" s="8">
        <f t="shared" si="443"/>
        <v>58.000000000000007</v>
      </c>
      <c r="AM2573" s="8">
        <f t="shared" si="444"/>
        <v>0.1</v>
      </c>
      <c r="AN2573" s="8">
        <f t="shared" si="445"/>
        <v>109.33333333333336</v>
      </c>
      <c r="AO2573" s="8">
        <f>Table1[[#This Row],[L1 Worked Time]]+Table1[[#This Row],[Idle Time]]+Table1[[#This Row],[L1 Pend Time]]</f>
        <v>167.43333333333337</v>
      </c>
      <c r="AP2573" s="1" t="str">
        <f t="shared" si="446"/>
        <v>Tue</v>
      </c>
      <c r="AQ2573" s="6">
        <f>INT(Table1[[#This Row],[Create Date]])</f>
        <v>45097</v>
      </c>
      <c r="AR2573" s="2">
        <f t="shared" si="447"/>
        <v>45097</v>
      </c>
      <c r="AS2573" s="1" t="str">
        <f t="shared" si="448"/>
        <v>21:20:08</v>
      </c>
      <c r="AT2573" s="1" t="str">
        <f t="shared" si="449"/>
        <v>Week-4</v>
      </c>
      <c r="AU2573" s="3">
        <f t="shared" si="450"/>
        <v>0.875</v>
      </c>
      <c r="AW2573">
        <v>0.1</v>
      </c>
      <c r="AX2573">
        <v>58.000000000000007</v>
      </c>
      <c r="AY2573">
        <v>109.33333333333336</v>
      </c>
    </row>
    <row r="2574" spans="1:51" x14ac:dyDescent="0.25">
      <c r="A2574">
        <v>10750</v>
      </c>
      <c r="B2574" t="s">
        <v>371</v>
      </c>
      <c r="C2574" t="s">
        <v>60</v>
      </c>
      <c r="D2574" t="s">
        <v>43</v>
      </c>
      <c r="E2574" t="s">
        <v>2190</v>
      </c>
      <c r="F2574" t="s">
        <v>2191</v>
      </c>
      <c r="G2574" t="s">
        <v>2165</v>
      </c>
      <c r="H2574" t="s">
        <v>63</v>
      </c>
      <c r="I2574" t="s">
        <v>63</v>
      </c>
      <c r="J2574" t="s">
        <v>48</v>
      </c>
      <c r="K2574" t="s">
        <v>2192</v>
      </c>
      <c r="L2574" t="s">
        <v>50</v>
      </c>
      <c r="M2574" t="s">
        <v>51</v>
      </c>
      <c r="N2574">
        <v>59</v>
      </c>
      <c r="O2574" t="s">
        <v>48</v>
      </c>
      <c r="P2574" t="s">
        <v>52</v>
      </c>
      <c r="T2574" t="s">
        <v>105</v>
      </c>
      <c r="V2574" t="s">
        <v>48</v>
      </c>
      <c r="W2574" t="s">
        <v>54</v>
      </c>
      <c r="X2574" t="s">
        <v>78</v>
      </c>
      <c r="Y2574" t="s">
        <v>54</v>
      </c>
      <c r="Z2574" t="s">
        <v>2193</v>
      </c>
      <c r="AA2574" t="s">
        <v>54</v>
      </c>
      <c r="AB2574" t="s">
        <v>57</v>
      </c>
      <c r="AC2574" t="s">
        <v>57</v>
      </c>
      <c r="AH2574">
        <f t="shared" si="440"/>
        <v>0</v>
      </c>
      <c r="AI2574">
        <f t="shared" si="441"/>
        <v>1</v>
      </c>
      <c r="AJ2574" t="str">
        <f t="shared" si="442"/>
        <v/>
      </c>
      <c r="AK2574">
        <v>1</v>
      </c>
      <c r="AL2574" s="8">
        <f t="shared" si="443"/>
        <v>59</v>
      </c>
      <c r="AM2574" s="8">
        <f t="shared" si="444"/>
        <v>0.13333333333333333</v>
      </c>
      <c r="AN2574" s="8">
        <f t="shared" si="445"/>
        <v>1.6666666666666666E-2</v>
      </c>
      <c r="AO2574" s="8">
        <f>Table1[[#This Row],[L1 Worked Time]]+Table1[[#This Row],[Idle Time]]+Table1[[#This Row],[L1 Pend Time]]</f>
        <v>59.15</v>
      </c>
      <c r="AP2574" s="1" t="str">
        <f t="shared" si="446"/>
        <v>Tue</v>
      </c>
      <c r="AQ2574" s="6">
        <f>INT(Table1[[#This Row],[Create Date]])</f>
        <v>45097</v>
      </c>
      <c r="AR2574" s="2">
        <f t="shared" si="447"/>
        <v>45097</v>
      </c>
      <c r="AS2574" s="1" t="str">
        <f t="shared" si="448"/>
        <v>12:50:03</v>
      </c>
      <c r="AT2574" s="1" t="str">
        <f t="shared" si="449"/>
        <v>Week-4</v>
      </c>
      <c r="AU2574" s="3">
        <f t="shared" si="450"/>
        <v>0.5</v>
      </c>
      <c r="AW2574">
        <v>0.13333333333333333</v>
      </c>
      <c r="AX2574">
        <v>59</v>
      </c>
      <c r="AY2574">
        <v>1.6666666666666666E-2</v>
      </c>
    </row>
    <row r="2575" spans="1:51" x14ac:dyDescent="0.25">
      <c r="A2575">
        <v>10749</v>
      </c>
      <c r="B2575" t="s">
        <v>59</v>
      </c>
      <c r="C2575" t="s">
        <v>60</v>
      </c>
      <c r="D2575" t="s">
        <v>43</v>
      </c>
      <c r="E2575" t="s">
        <v>459</v>
      </c>
      <c r="F2575" t="s">
        <v>2194</v>
      </c>
      <c r="G2575" t="s">
        <v>120</v>
      </c>
      <c r="H2575" t="s">
        <v>72</v>
      </c>
      <c r="I2575" t="s">
        <v>72</v>
      </c>
      <c r="J2575" t="s">
        <v>64</v>
      </c>
      <c r="L2575" t="s">
        <v>50</v>
      </c>
      <c r="M2575" t="s">
        <v>65</v>
      </c>
      <c r="N2575">
        <v>1</v>
      </c>
      <c r="O2575" t="s">
        <v>48</v>
      </c>
      <c r="P2575" t="s">
        <v>66</v>
      </c>
      <c r="Q2575" t="s">
        <v>73</v>
      </c>
      <c r="V2575" t="s">
        <v>48</v>
      </c>
      <c r="W2575" t="s">
        <v>54</v>
      </c>
      <c r="X2575" t="s">
        <v>78</v>
      </c>
      <c r="Y2575" t="s">
        <v>54</v>
      </c>
      <c r="Z2575" t="s">
        <v>269</v>
      </c>
      <c r="AA2575" t="s">
        <v>54</v>
      </c>
      <c r="AB2575" t="s">
        <v>57</v>
      </c>
      <c r="AC2575" t="s">
        <v>2195</v>
      </c>
      <c r="AH2575">
        <f t="shared" si="440"/>
        <v>0</v>
      </c>
      <c r="AI2575">
        <f t="shared" si="441"/>
        <v>1</v>
      </c>
      <c r="AJ2575" t="str">
        <f t="shared" si="442"/>
        <v/>
      </c>
      <c r="AK2575">
        <v>1</v>
      </c>
      <c r="AL2575" s="8">
        <f t="shared" si="443"/>
        <v>1</v>
      </c>
      <c r="AM2575" s="8">
        <f t="shared" si="444"/>
        <v>0.13333333333333333</v>
      </c>
      <c r="AN2575" s="8">
        <f t="shared" si="445"/>
        <v>229.1</v>
      </c>
      <c r="AO2575" s="8">
        <f>Table1[[#This Row],[L1 Worked Time]]+Table1[[#This Row],[Idle Time]]+Table1[[#This Row],[L1 Pend Time]]</f>
        <v>230.23333333333332</v>
      </c>
      <c r="AP2575" s="1" t="str">
        <f t="shared" si="446"/>
        <v>Tue</v>
      </c>
      <c r="AQ2575" s="6">
        <f>INT(Table1[[#This Row],[Create Date]])</f>
        <v>45097</v>
      </c>
      <c r="AR2575" s="2">
        <f t="shared" si="447"/>
        <v>45097</v>
      </c>
      <c r="AS2575" s="1" t="str">
        <f t="shared" si="448"/>
        <v>11:40:08</v>
      </c>
      <c r="AT2575" s="1" t="str">
        <f t="shared" si="449"/>
        <v>Week-4</v>
      </c>
      <c r="AU2575" s="3">
        <f t="shared" si="450"/>
        <v>0.45833333333333331</v>
      </c>
      <c r="AW2575">
        <v>0.13333333333333333</v>
      </c>
      <c r="AX2575">
        <v>1</v>
      </c>
      <c r="AY2575">
        <v>229.1</v>
      </c>
    </row>
    <row r="2576" spans="1:51" x14ac:dyDescent="0.25">
      <c r="A2576">
        <v>10748</v>
      </c>
      <c r="B2576" t="s">
        <v>59</v>
      </c>
      <c r="C2576" t="s">
        <v>60</v>
      </c>
      <c r="D2576" t="s">
        <v>43</v>
      </c>
      <c r="E2576" t="s">
        <v>2196</v>
      </c>
      <c r="F2576" t="s">
        <v>2197</v>
      </c>
      <c r="G2576" t="s">
        <v>82</v>
      </c>
      <c r="H2576" t="s">
        <v>72</v>
      </c>
      <c r="I2576" t="s">
        <v>72</v>
      </c>
      <c r="J2576" t="s">
        <v>64</v>
      </c>
      <c r="L2576" t="s">
        <v>50</v>
      </c>
      <c r="M2576" t="s">
        <v>65</v>
      </c>
      <c r="N2576">
        <v>256</v>
      </c>
      <c r="O2576" t="s">
        <v>48</v>
      </c>
      <c r="P2576" t="s">
        <v>66</v>
      </c>
      <c r="Q2576" t="s">
        <v>88</v>
      </c>
      <c r="V2576" t="s">
        <v>48</v>
      </c>
      <c r="W2576" t="s">
        <v>54</v>
      </c>
      <c r="X2576" t="s">
        <v>142</v>
      </c>
      <c r="Y2576" t="s">
        <v>54</v>
      </c>
      <c r="Z2576" t="s">
        <v>2198</v>
      </c>
      <c r="AA2576" t="s">
        <v>54</v>
      </c>
      <c r="AB2576" t="s">
        <v>57</v>
      </c>
      <c r="AC2576" t="s">
        <v>1669</v>
      </c>
      <c r="AH2576">
        <f t="shared" si="440"/>
        <v>0</v>
      </c>
      <c r="AI2576">
        <f t="shared" si="441"/>
        <v>1</v>
      </c>
      <c r="AJ2576" t="str">
        <f t="shared" si="442"/>
        <v/>
      </c>
      <c r="AK2576">
        <v>1</v>
      </c>
      <c r="AL2576" s="8">
        <f t="shared" si="443"/>
        <v>256</v>
      </c>
      <c r="AM2576" s="8">
        <f t="shared" si="444"/>
        <v>0.1</v>
      </c>
      <c r="AN2576" s="8">
        <f t="shared" si="445"/>
        <v>12.55</v>
      </c>
      <c r="AO2576" s="8">
        <f>Table1[[#This Row],[L1 Worked Time]]+Table1[[#This Row],[Idle Time]]+Table1[[#This Row],[L1 Pend Time]]</f>
        <v>268.65000000000003</v>
      </c>
      <c r="AP2576" s="1" t="str">
        <f t="shared" si="446"/>
        <v>Tue</v>
      </c>
      <c r="AQ2576" s="6">
        <f>INT(Table1[[#This Row],[Create Date]])</f>
        <v>45097</v>
      </c>
      <c r="AR2576" s="2">
        <f t="shared" si="447"/>
        <v>45097</v>
      </c>
      <c r="AS2576" s="1" t="str">
        <f t="shared" si="448"/>
        <v>11:00:08</v>
      </c>
      <c r="AT2576" s="1" t="str">
        <f t="shared" si="449"/>
        <v>Week-4</v>
      </c>
      <c r="AU2576" s="3">
        <f t="shared" si="450"/>
        <v>0.45833333333333331</v>
      </c>
      <c r="AW2576">
        <v>0.1</v>
      </c>
      <c r="AX2576">
        <v>256</v>
      </c>
      <c r="AY2576">
        <v>12.55</v>
      </c>
    </row>
    <row r="2577" spans="1:51" x14ac:dyDescent="0.25">
      <c r="A2577">
        <v>10747</v>
      </c>
      <c r="B2577" t="s">
        <v>117</v>
      </c>
      <c r="C2577" t="s">
        <v>109</v>
      </c>
      <c r="D2577" t="s">
        <v>43</v>
      </c>
      <c r="E2577" t="s">
        <v>217</v>
      </c>
      <c r="F2577" t="s">
        <v>2199</v>
      </c>
      <c r="G2577" t="s">
        <v>2165</v>
      </c>
      <c r="H2577" t="s">
        <v>47</v>
      </c>
      <c r="I2577" t="s">
        <v>47</v>
      </c>
      <c r="J2577" t="s">
        <v>112</v>
      </c>
      <c r="K2577" t="s">
        <v>121</v>
      </c>
      <c r="L2577" t="s">
        <v>50</v>
      </c>
      <c r="M2577" t="s">
        <v>114</v>
      </c>
      <c r="N2577">
        <v>81</v>
      </c>
      <c r="O2577" t="s">
        <v>48</v>
      </c>
      <c r="P2577" t="s">
        <v>123</v>
      </c>
      <c r="R2577" t="s">
        <v>124</v>
      </c>
      <c r="V2577" t="s">
        <v>48</v>
      </c>
      <c r="W2577" t="s">
        <v>54</v>
      </c>
      <c r="X2577" t="s">
        <v>84</v>
      </c>
      <c r="Y2577" t="s">
        <v>54</v>
      </c>
      <c r="Z2577" t="s">
        <v>2200</v>
      </c>
      <c r="AA2577" t="s">
        <v>54</v>
      </c>
      <c r="AB2577" t="s">
        <v>57</v>
      </c>
      <c r="AC2577" t="s">
        <v>57</v>
      </c>
      <c r="AH2577">
        <f t="shared" si="440"/>
        <v>0</v>
      </c>
      <c r="AI2577">
        <f t="shared" si="441"/>
        <v>1</v>
      </c>
      <c r="AJ2577" t="str">
        <f t="shared" si="442"/>
        <v/>
      </c>
      <c r="AK2577">
        <v>1</v>
      </c>
      <c r="AL2577" s="8">
        <f t="shared" si="443"/>
        <v>81</v>
      </c>
      <c r="AM2577" s="8">
        <f t="shared" si="444"/>
        <v>0.18333333333333332</v>
      </c>
      <c r="AN2577" s="8">
        <f t="shared" si="445"/>
        <v>1.6666666666666666E-2</v>
      </c>
      <c r="AO2577" s="8">
        <f>Table1[[#This Row],[L1 Worked Time]]+Table1[[#This Row],[Idle Time]]+Table1[[#This Row],[L1 Pend Time]]</f>
        <v>81.2</v>
      </c>
      <c r="AP2577" s="1" t="str">
        <f t="shared" si="446"/>
        <v>Tue</v>
      </c>
      <c r="AQ2577" s="6">
        <f>INT(Table1[[#This Row],[Create Date]])</f>
        <v>45097</v>
      </c>
      <c r="AR2577" s="2">
        <f t="shared" si="447"/>
        <v>45097</v>
      </c>
      <c r="AS2577" s="1" t="str">
        <f t="shared" si="448"/>
        <v>10:00:10</v>
      </c>
      <c r="AT2577" s="1" t="str">
        <f t="shared" si="449"/>
        <v>Week-4</v>
      </c>
      <c r="AU2577" s="3">
        <f t="shared" si="450"/>
        <v>0.41666666666666663</v>
      </c>
      <c r="AW2577">
        <v>0.18333333333333332</v>
      </c>
      <c r="AX2577">
        <v>81</v>
      </c>
      <c r="AY2577">
        <v>1.6666666666666666E-2</v>
      </c>
    </row>
    <row r="2578" spans="1:51" x14ac:dyDescent="0.25">
      <c r="A2578">
        <v>10746</v>
      </c>
      <c r="B2578" t="s">
        <v>117</v>
      </c>
      <c r="C2578" t="s">
        <v>109</v>
      </c>
      <c r="D2578" t="s">
        <v>43</v>
      </c>
      <c r="E2578" t="s">
        <v>217</v>
      </c>
      <c r="F2578" t="s">
        <v>2201</v>
      </c>
      <c r="G2578" t="s">
        <v>82</v>
      </c>
      <c r="H2578" t="s">
        <v>47</v>
      </c>
      <c r="I2578" t="s">
        <v>47</v>
      </c>
      <c r="J2578" t="s">
        <v>1624</v>
      </c>
      <c r="K2578" t="s">
        <v>121</v>
      </c>
      <c r="L2578" t="s">
        <v>50</v>
      </c>
      <c r="M2578" t="s">
        <v>114</v>
      </c>
      <c r="N2578">
        <v>44</v>
      </c>
      <c r="O2578" t="s">
        <v>48</v>
      </c>
      <c r="P2578" t="s">
        <v>123</v>
      </c>
      <c r="R2578" t="s">
        <v>124</v>
      </c>
      <c r="V2578" t="s">
        <v>282</v>
      </c>
      <c r="W2578" t="s">
        <v>54</v>
      </c>
      <c r="X2578" t="s">
        <v>142</v>
      </c>
      <c r="Y2578" t="s">
        <v>54</v>
      </c>
      <c r="Z2578" t="s">
        <v>2202</v>
      </c>
      <c r="AA2578" t="s">
        <v>54</v>
      </c>
      <c r="AB2578" t="s">
        <v>57</v>
      </c>
      <c r="AC2578" t="s">
        <v>1407</v>
      </c>
      <c r="AH2578">
        <f t="shared" si="440"/>
        <v>1</v>
      </c>
      <c r="AI2578">
        <f t="shared" si="441"/>
        <v>1</v>
      </c>
      <c r="AJ2578" t="str">
        <f t="shared" si="442"/>
        <v/>
      </c>
      <c r="AK2578">
        <v>1</v>
      </c>
      <c r="AL2578" s="8">
        <f t="shared" si="443"/>
        <v>44</v>
      </c>
      <c r="AM2578" s="8">
        <f t="shared" si="444"/>
        <v>0.1</v>
      </c>
      <c r="AN2578" s="8">
        <f t="shared" si="445"/>
        <v>1.5</v>
      </c>
      <c r="AO2578" s="8">
        <f>Table1[[#This Row],[L1 Worked Time]]+Table1[[#This Row],[Idle Time]]+Table1[[#This Row],[L1 Pend Time]]</f>
        <v>45.6</v>
      </c>
      <c r="AP2578" s="1" t="str">
        <f t="shared" si="446"/>
        <v>Tue</v>
      </c>
      <c r="AQ2578" s="6">
        <f>INT(Table1[[#This Row],[Create Date]])</f>
        <v>45097</v>
      </c>
      <c r="AR2578" s="2">
        <f t="shared" si="447"/>
        <v>45097</v>
      </c>
      <c r="AS2578" s="1" t="str">
        <f t="shared" si="448"/>
        <v>10:00:08</v>
      </c>
      <c r="AT2578" s="1" t="str">
        <f t="shared" si="449"/>
        <v>Week-4</v>
      </c>
      <c r="AU2578" s="3">
        <f t="shared" si="450"/>
        <v>0.41666666666666663</v>
      </c>
      <c r="AW2578">
        <v>0.1</v>
      </c>
      <c r="AX2578">
        <v>44</v>
      </c>
      <c r="AY2578">
        <v>1.5</v>
      </c>
    </row>
    <row r="2579" spans="1:51" x14ac:dyDescent="0.25">
      <c r="A2579">
        <v>10745</v>
      </c>
      <c r="B2579" t="s">
        <v>117</v>
      </c>
      <c r="C2579" t="s">
        <v>109</v>
      </c>
      <c r="D2579" t="s">
        <v>43</v>
      </c>
      <c r="E2579" t="s">
        <v>217</v>
      </c>
      <c r="F2579" t="s">
        <v>2203</v>
      </c>
      <c r="G2579" t="s">
        <v>120</v>
      </c>
      <c r="H2579" t="s">
        <v>47</v>
      </c>
      <c r="I2579" t="s">
        <v>47</v>
      </c>
      <c r="J2579" t="s">
        <v>1624</v>
      </c>
      <c r="K2579" t="s">
        <v>121</v>
      </c>
      <c r="L2579" t="s">
        <v>50</v>
      </c>
      <c r="M2579" t="s">
        <v>114</v>
      </c>
      <c r="N2579">
        <v>90</v>
      </c>
      <c r="O2579" t="s">
        <v>48</v>
      </c>
      <c r="P2579" t="s">
        <v>123</v>
      </c>
      <c r="R2579" t="s">
        <v>124</v>
      </c>
      <c r="V2579" t="s">
        <v>282</v>
      </c>
      <c r="W2579" t="s">
        <v>54</v>
      </c>
      <c r="X2579" t="s">
        <v>55</v>
      </c>
      <c r="Y2579" t="s">
        <v>54</v>
      </c>
      <c r="Z2579" t="s">
        <v>2204</v>
      </c>
      <c r="AA2579" t="s">
        <v>54</v>
      </c>
      <c r="AB2579" t="s">
        <v>57</v>
      </c>
      <c r="AC2579" t="s">
        <v>2205</v>
      </c>
      <c r="AH2579">
        <f t="shared" si="440"/>
        <v>1</v>
      </c>
      <c r="AI2579">
        <f t="shared" si="441"/>
        <v>1</v>
      </c>
      <c r="AJ2579" t="str">
        <f t="shared" si="442"/>
        <v/>
      </c>
      <c r="AK2579">
        <v>1</v>
      </c>
      <c r="AL2579" s="8">
        <f t="shared" si="443"/>
        <v>90</v>
      </c>
      <c r="AM2579" s="8">
        <f t="shared" si="444"/>
        <v>0.15000000000000002</v>
      </c>
      <c r="AN2579" s="8">
        <f t="shared" si="445"/>
        <v>19.366666666666667</v>
      </c>
      <c r="AO2579" s="8">
        <f>Table1[[#This Row],[L1 Worked Time]]+Table1[[#This Row],[Idle Time]]+Table1[[#This Row],[L1 Pend Time]]</f>
        <v>109.51666666666668</v>
      </c>
      <c r="AP2579" s="1" t="str">
        <f t="shared" si="446"/>
        <v>Tue</v>
      </c>
      <c r="AQ2579" s="6">
        <f>INT(Table1[[#This Row],[Create Date]])</f>
        <v>45097</v>
      </c>
      <c r="AR2579" s="2">
        <f t="shared" si="447"/>
        <v>45097</v>
      </c>
      <c r="AS2579" s="1" t="str">
        <f t="shared" si="448"/>
        <v>10:00:07</v>
      </c>
      <c r="AT2579" s="1" t="str">
        <f t="shared" si="449"/>
        <v>Week-4</v>
      </c>
      <c r="AU2579" s="3">
        <f t="shared" si="450"/>
        <v>0.41666666666666663</v>
      </c>
      <c r="AW2579">
        <v>0.15000000000000002</v>
      </c>
      <c r="AX2579">
        <v>90</v>
      </c>
      <c r="AY2579">
        <v>19.366666666666667</v>
      </c>
    </row>
    <row r="2580" spans="1:51" x14ac:dyDescent="0.25">
      <c r="A2580">
        <v>10744</v>
      </c>
      <c r="B2580" t="s">
        <v>59</v>
      </c>
      <c r="C2580" t="s">
        <v>60</v>
      </c>
      <c r="D2580" t="s">
        <v>43</v>
      </c>
      <c r="E2580" t="s">
        <v>2206</v>
      </c>
      <c r="F2580" t="s">
        <v>2207</v>
      </c>
      <c r="G2580" t="s">
        <v>82</v>
      </c>
      <c r="H2580" t="s">
        <v>47</v>
      </c>
      <c r="I2580" t="s">
        <v>47</v>
      </c>
      <c r="J2580" t="s">
        <v>64</v>
      </c>
      <c r="L2580" t="s">
        <v>50</v>
      </c>
      <c r="M2580" t="s">
        <v>65</v>
      </c>
      <c r="N2580">
        <v>34</v>
      </c>
      <c r="O2580" t="s">
        <v>48</v>
      </c>
      <c r="P2580" t="s">
        <v>66</v>
      </c>
      <c r="Q2580" t="s">
        <v>67</v>
      </c>
      <c r="V2580" t="s">
        <v>48</v>
      </c>
      <c r="W2580" t="s">
        <v>54</v>
      </c>
      <c r="X2580" t="s">
        <v>84</v>
      </c>
      <c r="Y2580" t="s">
        <v>54</v>
      </c>
      <c r="Z2580" t="s">
        <v>2208</v>
      </c>
      <c r="AA2580" t="s">
        <v>54</v>
      </c>
      <c r="AB2580" t="s">
        <v>57</v>
      </c>
      <c r="AC2580" t="s">
        <v>275</v>
      </c>
      <c r="AH2580">
        <f t="shared" si="440"/>
        <v>0</v>
      </c>
      <c r="AI2580">
        <f t="shared" si="441"/>
        <v>1</v>
      </c>
      <c r="AJ2580" t="str">
        <f t="shared" si="442"/>
        <v/>
      </c>
      <c r="AK2580">
        <v>1</v>
      </c>
      <c r="AL2580" s="8">
        <f t="shared" si="443"/>
        <v>34</v>
      </c>
      <c r="AM2580" s="8">
        <f t="shared" si="444"/>
        <v>0.18333333333333332</v>
      </c>
      <c r="AN2580" s="8">
        <f t="shared" si="445"/>
        <v>51.666666666666664</v>
      </c>
      <c r="AO2580" s="8">
        <f>Table1[[#This Row],[L1 Worked Time]]+Table1[[#This Row],[Idle Time]]+Table1[[#This Row],[L1 Pend Time]]</f>
        <v>85.85</v>
      </c>
      <c r="AP2580" s="1" t="str">
        <f t="shared" si="446"/>
        <v>Tue</v>
      </c>
      <c r="AQ2580" s="6">
        <f>INT(Table1[[#This Row],[Create Date]])</f>
        <v>45097</v>
      </c>
      <c r="AR2580" s="2">
        <f t="shared" si="447"/>
        <v>45097</v>
      </c>
      <c r="AS2580" s="1" t="str">
        <f t="shared" si="448"/>
        <v>08:40:06</v>
      </c>
      <c r="AT2580" s="1" t="str">
        <f t="shared" si="449"/>
        <v>Week-4</v>
      </c>
      <c r="AU2580" s="3">
        <f t="shared" si="450"/>
        <v>0.33333333333333331</v>
      </c>
      <c r="AW2580">
        <v>0.18333333333333332</v>
      </c>
      <c r="AX2580">
        <v>34</v>
      </c>
      <c r="AY2580">
        <v>51.666666666666664</v>
      </c>
    </row>
    <row r="2581" spans="1:51" x14ac:dyDescent="0.25">
      <c r="A2581">
        <v>10743</v>
      </c>
      <c r="B2581" t="s">
        <v>59</v>
      </c>
      <c r="C2581" t="s">
        <v>60</v>
      </c>
      <c r="D2581" t="s">
        <v>43</v>
      </c>
      <c r="E2581" t="s">
        <v>2209</v>
      </c>
      <c r="F2581" t="s">
        <v>2210</v>
      </c>
      <c r="G2581" t="s">
        <v>82</v>
      </c>
      <c r="H2581" t="s">
        <v>72</v>
      </c>
      <c r="I2581" t="s">
        <v>72</v>
      </c>
      <c r="J2581" t="s">
        <v>64</v>
      </c>
      <c r="L2581" t="s">
        <v>50</v>
      </c>
      <c r="M2581" t="s">
        <v>65</v>
      </c>
      <c r="N2581">
        <v>35</v>
      </c>
      <c r="O2581" t="s">
        <v>48</v>
      </c>
      <c r="P2581" t="s">
        <v>66</v>
      </c>
      <c r="Q2581" t="s">
        <v>73</v>
      </c>
      <c r="V2581" t="s">
        <v>48</v>
      </c>
      <c r="W2581" t="s">
        <v>54</v>
      </c>
      <c r="X2581" t="s">
        <v>2211</v>
      </c>
      <c r="Y2581" t="s">
        <v>54</v>
      </c>
      <c r="Z2581" t="s">
        <v>2212</v>
      </c>
      <c r="AA2581" t="s">
        <v>54</v>
      </c>
      <c r="AB2581" t="s">
        <v>57</v>
      </c>
      <c r="AC2581" t="s">
        <v>2213</v>
      </c>
      <c r="AH2581">
        <f t="shared" si="440"/>
        <v>0</v>
      </c>
      <c r="AI2581">
        <f t="shared" si="441"/>
        <v>1</v>
      </c>
      <c r="AJ2581" t="str">
        <f t="shared" si="442"/>
        <v/>
      </c>
      <c r="AK2581">
        <v>1</v>
      </c>
      <c r="AL2581" s="8">
        <f t="shared" si="443"/>
        <v>35</v>
      </c>
      <c r="AM2581" s="8">
        <f t="shared" si="444"/>
        <v>10.333333333333334</v>
      </c>
      <c r="AN2581" s="8">
        <f t="shared" si="445"/>
        <v>27.633333333333336</v>
      </c>
      <c r="AO2581" s="8">
        <f>Table1[[#This Row],[L1 Worked Time]]+Table1[[#This Row],[Idle Time]]+Table1[[#This Row],[L1 Pend Time]]</f>
        <v>72.966666666666669</v>
      </c>
      <c r="AP2581" s="1" t="str">
        <f t="shared" si="446"/>
        <v>Tue</v>
      </c>
      <c r="AQ2581" s="6">
        <f>INT(Table1[[#This Row],[Create Date]])</f>
        <v>45097</v>
      </c>
      <c r="AR2581" s="2">
        <f t="shared" si="447"/>
        <v>45097</v>
      </c>
      <c r="AS2581" s="1" t="str">
        <f t="shared" si="448"/>
        <v>08:10:05</v>
      </c>
      <c r="AT2581" s="1" t="str">
        <f t="shared" si="449"/>
        <v>Week-4</v>
      </c>
      <c r="AU2581" s="3">
        <f t="shared" si="450"/>
        <v>0.33333333333333331</v>
      </c>
      <c r="AW2581">
        <v>10.333333333333334</v>
      </c>
      <c r="AX2581">
        <v>35</v>
      </c>
      <c r="AY2581">
        <v>27.633333333333336</v>
      </c>
    </row>
    <row r="2582" spans="1:51" x14ac:dyDescent="0.25">
      <c r="A2582">
        <v>10742</v>
      </c>
      <c r="B2582" t="s">
        <v>59</v>
      </c>
      <c r="C2582" t="s">
        <v>60</v>
      </c>
      <c r="D2582" t="s">
        <v>43</v>
      </c>
      <c r="E2582" t="s">
        <v>1730</v>
      </c>
      <c r="F2582" t="s">
        <v>2214</v>
      </c>
      <c r="G2582" t="s">
        <v>120</v>
      </c>
      <c r="H2582" t="s">
        <v>63</v>
      </c>
      <c r="I2582" t="s">
        <v>63</v>
      </c>
      <c r="J2582" t="s">
        <v>48</v>
      </c>
      <c r="K2582" t="s">
        <v>1732</v>
      </c>
      <c r="L2582" t="s">
        <v>50</v>
      </c>
      <c r="M2582" t="s">
        <v>122</v>
      </c>
      <c r="N2582">
        <v>90</v>
      </c>
      <c r="O2582" t="s">
        <v>48</v>
      </c>
      <c r="P2582" t="s">
        <v>52</v>
      </c>
      <c r="T2582" t="s">
        <v>105</v>
      </c>
      <c r="V2582" t="s">
        <v>48</v>
      </c>
      <c r="W2582" t="s">
        <v>54</v>
      </c>
      <c r="X2582" t="s">
        <v>89</v>
      </c>
      <c r="Y2582" t="s">
        <v>54</v>
      </c>
      <c r="Z2582" t="s">
        <v>2215</v>
      </c>
      <c r="AA2582" t="s">
        <v>54</v>
      </c>
      <c r="AB2582" t="s">
        <v>57</v>
      </c>
      <c r="AC2582" t="s">
        <v>2216</v>
      </c>
      <c r="AH2582">
        <f t="shared" si="440"/>
        <v>0</v>
      </c>
      <c r="AI2582">
        <f t="shared" si="441"/>
        <v>1</v>
      </c>
      <c r="AJ2582" t="str">
        <f t="shared" si="442"/>
        <v/>
      </c>
      <c r="AK2582">
        <v>1</v>
      </c>
      <c r="AL2582" s="8">
        <f t="shared" si="443"/>
        <v>90</v>
      </c>
      <c r="AM2582" s="8">
        <f t="shared" si="444"/>
        <v>0.16666666666666666</v>
      </c>
      <c r="AN2582" s="8">
        <f t="shared" si="445"/>
        <v>151.66666666666666</v>
      </c>
      <c r="AO2582" s="8">
        <f>Table1[[#This Row],[L1 Worked Time]]+Table1[[#This Row],[Idle Time]]+Table1[[#This Row],[L1 Pend Time]]</f>
        <v>241.83333333333331</v>
      </c>
      <c r="AP2582" s="1" t="str">
        <f t="shared" si="446"/>
        <v>Tue</v>
      </c>
      <c r="AQ2582" s="6">
        <f>INT(Table1[[#This Row],[Create Date]])</f>
        <v>45097</v>
      </c>
      <c r="AR2582" s="2">
        <f t="shared" si="447"/>
        <v>45097</v>
      </c>
      <c r="AS2582" s="1" t="str">
        <f t="shared" si="448"/>
        <v>07:20:03</v>
      </c>
      <c r="AT2582" s="1" t="str">
        <f t="shared" si="449"/>
        <v>Week-4</v>
      </c>
      <c r="AU2582" s="3">
        <f t="shared" si="450"/>
        <v>0.29166666666666663</v>
      </c>
      <c r="AW2582">
        <v>0.16666666666666666</v>
      </c>
      <c r="AX2582">
        <v>90</v>
      </c>
      <c r="AY2582">
        <v>151.66666666666666</v>
      </c>
    </row>
    <row r="2583" spans="1:51" x14ac:dyDescent="0.25">
      <c r="A2583">
        <v>10741</v>
      </c>
      <c r="B2583" t="s">
        <v>59</v>
      </c>
      <c r="C2583" t="s">
        <v>60</v>
      </c>
      <c r="D2583" t="s">
        <v>43</v>
      </c>
      <c r="E2583" t="s">
        <v>2217</v>
      </c>
      <c r="F2583" t="s">
        <v>2218</v>
      </c>
      <c r="G2583" t="s">
        <v>2165</v>
      </c>
      <c r="H2583" t="s">
        <v>63</v>
      </c>
      <c r="I2583" t="s">
        <v>63</v>
      </c>
      <c r="J2583" t="s">
        <v>64</v>
      </c>
      <c r="L2583" t="s">
        <v>50</v>
      </c>
      <c r="M2583" t="s">
        <v>65</v>
      </c>
      <c r="N2583">
        <v>79</v>
      </c>
      <c r="O2583" t="s">
        <v>48</v>
      </c>
      <c r="P2583" t="s">
        <v>66</v>
      </c>
      <c r="Q2583" t="s">
        <v>67</v>
      </c>
      <c r="V2583" t="s">
        <v>48</v>
      </c>
      <c r="W2583" t="s">
        <v>54</v>
      </c>
      <c r="X2583" t="s">
        <v>148</v>
      </c>
      <c r="Y2583" t="s">
        <v>54</v>
      </c>
      <c r="Z2583" t="s">
        <v>2219</v>
      </c>
      <c r="AA2583" t="s">
        <v>54</v>
      </c>
      <c r="AB2583" t="s">
        <v>57</v>
      </c>
      <c r="AC2583" t="s">
        <v>2220</v>
      </c>
      <c r="AH2583">
        <f t="shared" si="440"/>
        <v>0</v>
      </c>
      <c r="AI2583">
        <f t="shared" si="441"/>
        <v>1</v>
      </c>
      <c r="AJ2583" t="str">
        <f t="shared" si="442"/>
        <v/>
      </c>
      <c r="AK2583">
        <v>1</v>
      </c>
      <c r="AL2583" s="8">
        <f t="shared" si="443"/>
        <v>79</v>
      </c>
      <c r="AM2583" s="8">
        <f t="shared" si="444"/>
        <v>0.11666666666666667</v>
      </c>
      <c r="AN2583" s="8">
        <f t="shared" si="445"/>
        <v>103.21666666666665</v>
      </c>
      <c r="AO2583" s="8">
        <f>Table1[[#This Row],[L1 Worked Time]]+Table1[[#This Row],[Idle Time]]+Table1[[#This Row],[L1 Pend Time]]</f>
        <v>182.33333333333331</v>
      </c>
      <c r="AP2583" s="1" t="str">
        <f t="shared" si="446"/>
        <v>Tue</v>
      </c>
      <c r="AQ2583" s="6">
        <f>INT(Table1[[#This Row],[Create Date]])</f>
        <v>45097</v>
      </c>
      <c r="AR2583" s="2">
        <f t="shared" si="447"/>
        <v>45097</v>
      </c>
      <c r="AS2583" s="1" t="str">
        <f t="shared" si="448"/>
        <v>06:50:05</v>
      </c>
      <c r="AT2583" s="1" t="str">
        <f t="shared" si="449"/>
        <v>Week-4</v>
      </c>
      <c r="AU2583" s="3">
        <f t="shared" si="450"/>
        <v>0.25</v>
      </c>
      <c r="AW2583">
        <v>0.11666666666666667</v>
      </c>
      <c r="AX2583">
        <v>79</v>
      </c>
      <c r="AY2583">
        <v>103.21666666666665</v>
      </c>
    </row>
    <row r="2584" spans="1:51" x14ac:dyDescent="0.25">
      <c r="A2584">
        <v>10740</v>
      </c>
      <c r="B2584" t="s">
        <v>117</v>
      </c>
      <c r="C2584" t="s">
        <v>60</v>
      </c>
      <c r="D2584" t="s">
        <v>43</v>
      </c>
      <c r="E2584" t="s">
        <v>110</v>
      </c>
      <c r="F2584" t="s">
        <v>2221</v>
      </c>
      <c r="G2584" t="s">
        <v>129</v>
      </c>
      <c r="H2584" t="s">
        <v>63</v>
      </c>
      <c r="I2584" t="s">
        <v>63</v>
      </c>
      <c r="J2584" t="s">
        <v>112</v>
      </c>
      <c r="K2584" t="s">
        <v>113</v>
      </c>
      <c r="L2584" t="s">
        <v>50</v>
      </c>
      <c r="M2584" t="s">
        <v>51</v>
      </c>
      <c r="N2584">
        <v>90</v>
      </c>
      <c r="O2584" t="s">
        <v>48</v>
      </c>
      <c r="P2584" t="s">
        <v>52</v>
      </c>
      <c r="T2584" t="s">
        <v>105</v>
      </c>
      <c r="V2584" t="s">
        <v>48</v>
      </c>
      <c r="W2584" t="s">
        <v>54</v>
      </c>
      <c r="X2584" t="s">
        <v>148</v>
      </c>
      <c r="Y2584" t="s">
        <v>54</v>
      </c>
      <c r="Z2584" t="s">
        <v>2222</v>
      </c>
      <c r="AA2584" t="s">
        <v>54</v>
      </c>
      <c r="AB2584" t="s">
        <v>57</v>
      </c>
      <c r="AC2584" t="s">
        <v>57</v>
      </c>
      <c r="AH2584">
        <f t="shared" si="440"/>
        <v>0</v>
      </c>
      <c r="AI2584">
        <f t="shared" si="441"/>
        <v>1</v>
      </c>
      <c r="AJ2584" t="str">
        <f t="shared" si="442"/>
        <v/>
      </c>
      <c r="AK2584">
        <v>1</v>
      </c>
      <c r="AL2584" s="8">
        <f t="shared" si="443"/>
        <v>90</v>
      </c>
      <c r="AM2584" s="8">
        <f t="shared" si="444"/>
        <v>0.11666666666666667</v>
      </c>
      <c r="AN2584" s="8">
        <f t="shared" si="445"/>
        <v>1.6666666666666666E-2</v>
      </c>
      <c r="AO2584" s="8">
        <f>Table1[[#This Row],[L1 Worked Time]]+Table1[[#This Row],[Idle Time]]+Table1[[#This Row],[L1 Pend Time]]</f>
        <v>90.133333333333326</v>
      </c>
      <c r="AP2584" s="1" t="str">
        <f t="shared" si="446"/>
        <v>Tue</v>
      </c>
      <c r="AQ2584" s="6">
        <f>INT(Table1[[#This Row],[Create Date]])</f>
        <v>45097</v>
      </c>
      <c r="AR2584" s="2">
        <f t="shared" si="447"/>
        <v>45097</v>
      </c>
      <c r="AS2584" s="1" t="str">
        <f t="shared" si="448"/>
        <v>06:50:03</v>
      </c>
      <c r="AT2584" s="1" t="str">
        <f t="shared" si="449"/>
        <v>Week-4</v>
      </c>
      <c r="AU2584" s="3">
        <f t="shared" si="450"/>
        <v>0.25</v>
      </c>
      <c r="AW2584">
        <v>0.11666666666666667</v>
      </c>
      <c r="AX2584">
        <v>90</v>
      </c>
      <c r="AY2584">
        <v>1.6666666666666666E-2</v>
      </c>
    </row>
    <row r="2585" spans="1:51" x14ac:dyDescent="0.25">
      <c r="A2585">
        <v>10739</v>
      </c>
      <c r="B2585" t="s">
        <v>59</v>
      </c>
      <c r="C2585" t="s">
        <v>109</v>
      </c>
      <c r="D2585" t="s">
        <v>43</v>
      </c>
      <c r="E2585" t="s">
        <v>273</v>
      </c>
      <c r="F2585" t="s">
        <v>2223</v>
      </c>
      <c r="G2585" t="s">
        <v>129</v>
      </c>
      <c r="H2585" t="s">
        <v>72</v>
      </c>
      <c r="I2585" t="s">
        <v>72</v>
      </c>
      <c r="J2585" t="s">
        <v>64</v>
      </c>
      <c r="L2585" t="s">
        <v>50</v>
      </c>
      <c r="M2585" t="s">
        <v>65</v>
      </c>
      <c r="N2585">
        <v>4</v>
      </c>
      <c r="O2585" t="s">
        <v>48</v>
      </c>
      <c r="P2585" t="s">
        <v>66</v>
      </c>
      <c r="Q2585" t="s">
        <v>73</v>
      </c>
      <c r="V2585" t="s">
        <v>48</v>
      </c>
      <c r="W2585" t="s">
        <v>54</v>
      </c>
      <c r="X2585" t="s">
        <v>89</v>
      </c>
      <c r="Y2585" t="s">
        <v>54</v>
      </c>
      <c r="Z2585" t="s">
        <v>2224</v>
      </c>
      <c r="AA2585" t="s">
        <v>54</v>
      </c>
      <c r="AB2585" t="s">
        <v>57</v>
      </c>
      <c r="AC2585" t="s">
        <v>2225</v>
      </c>
      <c r="AH2585">
        <f t="shared" si="440"/>
        <v>0</v>
      </c>
      <c r="AI2585">
        <f t="shared" si="441"/>
        <v>1</v>
      </c>
      <c r="AJ2585" t="str">
        <f t="shared" si="442"/>
        <v/>
      </c>
      <c r="AK2585">
        <v>1</v>
      </c>
      <c r="AL2585" s="8">
        <f t="shared" si="443"/>
        <v>4</v>
      </c>
      <c r="AM2585" s="8">
        <f t="shared" si="444"/>
        <v>0.16666666666666666</v>
      </c>
      <c r="AN2585" s="8">
        <f t="shared" si="445"/>
        <v>34.283333333333331</v>
      </c>
      <c r="AO2585" s="8">
        <f>Table1[[#This Row],[L1 Worked Time]]+Table1[[#This Row],[Idle Time]]+Table1[[#This Row],[L1 Pend Time]]</f>
        <v>38.449999999999996</v>
      </c>
      <c r="AP2585" s="1" t="str">
        <f t="shared" si="446"/>
        <v>Tue</v>
      </c>
      <c r="AQ2585" s="6">
        <f>INT(Table1[[#This Row],[Create Date]])</f>
        <v>45097</v>
      </c>
      <c r="AR2585" s="2">
        <f t="shared" si="447"/>
        <v>45097</v>
      </c>
      <c r="AS2585" s="1" t="str">
        <f t="shared" si="448"/>
        <v>06:20:05</v>
      </c>
      <c r="AT2585" s="1" t="str">
        <f t="shared" si="449"/>
        <v>Week-4</v>
      </c>
      <c r="AU2585" s="3">
        <f t="shared" si="450"/>
        <v>0.25</v>
      </c>
      <c r="AW2585">
        <v>0.16666666666666666</v>
      </c>
      <c r="AX2585">
        <v>4</v>
      </c>
      <c r="AY2585">
        <v>34.283333333333331</v>
      </c>
    </row>
    <row r="2586" spans="1:51" x14ac:dyDescent="0.25">
      <c r="A2586">
        <v>10738</v>
      </c>
      <c r="B2586" t="s">
        <v>41</v>
      </c>
      <c r="C2586" t="s">
        <v>60</v>
      </c>
      <c r="D2586" t="s">
        <v>43</v>
      </c>
      <c r="E2586" t="s">
        <v>249</v>
      </c>
      <c r="F2586" t="s">
        <v>2226</v>
      </c>
      <c r="G2586" t="s">
        <v>129</v>
      </c>
      <c r="H2586" t="s">
        <v>63</v>
      </c>
      <c r="I2586" t="s">
        <v>63</v>
      </c>
      <c r="J2586" t="s">
        <v>112</v>
      </c>
      <c r="K2586" t="s">
        <v>152</v>
      </c>
      <c r="L2586" t="s">
        <v>50</v>
      </c>
      <c r="M2586" t="s">
        <v>114</v>
      </c>
      <c r="N2586">
        <v>14</v>
      </c>
      <c r="O2586" t="s">
        <v>48</v>
      </c>
      <c r="P2586" t="s">
        <v>251</v>
      </c>
      <c r="S2586" t="s">
        <v>252</v>
      </c>
      <c r="V2586" t="s">
        <v>48</v>
      </c>
      <c r="W2586" t="s">
        <v>54</v>
      </c>
      <c r="X2586" t="s">
        <v>148</v>
      </c>
      <c r="Y2586" t="s">
        <v>54</v>
      </c>
      <c r="Z2586" t="s">
        <v>2227</v>
      </c>
      <c r="AA2586" t="s">
        <v>54</v>
      </c>
      <c r="AB2586" t="s">
        <v>57</v>
      </c>
      <c r="AC2586" t="s">
        <v>2228</v>
      </c>
      <c r="AH2586">
        <f t="shared" si="440"/>
        <v>0</v>
      </c>
      <c r="AI2586">
        <f t="shared" si="441"/>
        <v>1</v>
      </c>
      <c r="AJ2586" t="str">
        <f t="shared" si="442"/>
        <v/>
      </c>
      <c r="AK2586">
        <v>1</v>
      </c>
      <c r="AL2586" s="8">
        <f t="shared" si="443"/>
        <v>14</v>
      </c>
      <c r="AM2586" s="8">
        <f t="shared" si="444"/>
        <v>0.11666666666666667</v>
      </c>
      <c r="AN2586" s="8">
        <f t="shared" si="445"/>
        <v>256.98333333333329</v>
      </c>
      <c r="AO2586" s="8">
        <f>Table1[[#This Row],[L1 Worked Time]]+Table1[[#This Row],[Idle Time]]+Table1[[#This Row],[L1 Pend Time]]</f>
        <v>271.09999999999997</v>
      </c>
      <c r="AP2586" s="1" t="str">
        <f t="shared" si="446"/>
        <v>Tue</v>
      </c>
      <c r="AQ2586" s="6">
        <f>INT(Table1[[#This Row],[Create Date]])</f>
        <v>45097</v>
      </c>
      <c r="AR2586" s="2">
        <f t="shared" si="447"/>
        <v>45097</v>
      </c>
      <c r="AS2586" s="1" t="str">
        <f t="shared" si="448"/>
        <v>00:40:03</v>
      </c>
      <c r="AT2586" s="1" t="str">
        <f t="shared" si="449"/>
        <v>Week-4</v>
      </c>
      <c r="AU2586" s="3">
        <f t="shared" si="450"/>
        <v>0</v>
      </c>
      <c r="AW2586">
        <v>0.11666666666666667</v>
      </c>
      <c r="AX2586">
        <v>14</v>
      </c>
      <c r="AY2586">
        <v>256.98333333333329</v>
      </c>
    </row>
    <row r="2587" spans="1:51" x14ac:dyDescent="0.25">
      <c r="A2587">
        <v>10768</v>
      </c>
      <c r="B2587" t="s">
        <v>41</v>
      </c>
      <c r="C2587" t="s">
        <v>60</v>
      </c>
      <c r="D2587" t="s">
        <v>43</v>
      </c>
      <c r="E2587" t="s">
        <v>150</v>
      </c>
      <c r="F2587" t="s">
        <v>2141</v>
      </c>
      <c r="G2587" t="s">
        <v>129</v>
      </c>
      <c r="H2587" t="s">
        <v>72</v>
      </c>
      <c r="I2587" t="s">
        <v>72</v>
      </c>
      <c r="J2587" t="s">
        <v>112</v>
      </c>
      <c r="K2587" t="s">
        <v>152</v>
      </c>
      <c r="L2587" t="s">
        <v>50</v>
      </c>
      <c r="M2587" t="s">
        <v>114</v>
      </c>
      <c r="N2587">
        <v>34</v>
      </c>
      <c r="O2587" t="s">
        <v>48</v>
      </c>
      <c r="P2587" t="s">
        <v>66</v>
      </c>
      <c r="Q2587" t="s">
        <v>73</v>
      </c>
      <c r="V2587" t="s">
        <v>48</v>
      </c>
      <c r="W2587" t="s">
        <v>54</v>
      </c>
      <c r="X2587" t="s">
        <v>55</v>
      </c>
      <c r="Y2587" t="s">
        <v>54</v>
      </c>
      <c r="Z2587" t="s">
        <v>2142</v>
      </c>
      <c r="AA2587" t="s">
        <v>54</v>
      </c>
      <c r="AB2587" t="s">
        <v>57</v>
      </c>
      <c r="AC2587" t="s">
        <v>2143</v>
      </c>
      <c r="AH2587">
        <f t="shared" si="440"/>
        <v>0</v>
      </c>
      <c r="AI2587">
        <f t="shared" si="441"/>
        <v>1</v>
      </c>
      <c r="AJ2587" t="str">
        <f t="shared" si="442"/>
        <v/>
      </c>
      <c r="AK2587">
        <v>1</v>
      </c>
      <c r="AL2587" s="8">
        <f t="shared" si="443"/>
        <v>34</v>
      </c>
      <c r="AM2587" s="8">
        <f t="shared" si="444"/>
        <v>0.15000000000000002</v>
      </c>
      <c r="AN2587" s="8">
        <f t="shared" si="445"/>
        <v>271.59999999999997</v>
      </c>
      <c r="AO2587" s="8">
        <f>Table1[[#This Row],[L1 Worked Time]]+Table1[[#This Row],[Idle Time]]+Table1[[#This Row],[L1 Pend Time]]</f>
        <v>305.74999999999994</v>
      </c>
      <c r="AP2587" s="1" t="str">
        <f t="shared" si="446"/>
        <v>Wed</v>
      </c>
      <c r="AQ2587" s="6">
        <f>INT(Table1[[#This Row],[Create Date]])</f>
        <v>45098</v>
      </c>
      <c r="AR2587" s="2">
        <f t="shared" si="447"/>
        <v>45098</v>
      </c>
      <c r="AS2587" s="1" t="str">
        <f t="shared" si="448"/>
        <v>23:00:03</v>
      </c>
      <c r="AT2587" s="1" t="str">
        <f t="shared" si="449"/>
        <v>Week-4</v>
      </c>
      <c r="AU2587" s="3">
        <f t="shared" si="450"/>
        <v>0.95833333333333326</v>
      </c>
      <c r="AW2587">
        <v>0.15000000000000002</v>
      </c>
      <c r="AX2587">
        <v>34</v>
      </c>
      <c r="AY2587">
        <v>271.59999999999997</v>
      </c>
    </row>
    <row r="2588" spans="1:51" x14ac:dyDescent="0.25">
      <c r="A2588">
        <v>10767</v>
      </c>
      <c r="B2588" t="s">
        <v>59</v>
      </c>
      <c r="C2588" t="s">
        <v>60</v>
      </c>
      <c r="D2588" t="s">
        <v>43</v>
      </c>
      <c r="E2588" t="s">
        <v>2144</v>
      </c>
      <c r="F2588" t="s">
        <v>2145</v>
      </c>
      <c r="G2588" t="s">
        <v>77</v>
      </c>
      <c r="H2588" t="s">
        <v>63</v>
      </c>
      <c r="I2588" t="s">
        <v>63</v>
      </c>
      <c r="J2588" t="s">
        <v>64</v>
      </c>
      <c r="L2588" t="s">
        <v>50</v>
      </c>
      <c r="M2588" t="s">
        <v>65</v>
      </c>
      <c r="N2588">
        <v>43</v>
      </c>
      <c r="O2588" t="s">
        <v>48</v>
      </c>
      <c r="P2588" t="s">
        <v>66</v>
      </c>
      <c r="Q2588" t="s">
        <v>67</v>
      </c>
      <c r="V2588" t="s">
        <v>48</v>
      </c>
      <c r="W2588" t="s">
        <v>54</v>
      </c>
      <c r="X2588" t="s">
        <v>148</v>
      </c>
      <c r="Y2588" t="s">
        <v>54</v>
      </c>
      <c r="Z2588" t="s">
        <v>1305</v>
      </c>
      <c r="AA2588" t="s">
        <v>54</v>
      </c>
      <c r="AB2588" t="s">
        <v>57</v>
      </c>
      <c r="AC2588" t="s">
        <v>2146</v>
      </c>
      <c r="AH2588">
        <f t="shared" si="440"/>
        <v>0</v>
      </c>
      <c r="AI2588">
        <f t="shared" si="441"/>
        <v>1</v>
      </c>
      <c r="AJ2588" t="str">
        <f t="shared" si="442"/>
        <v/>
      </c>
      <c r="AK2588">
        <v>1</v>
      </c>
      <c r="AL2588" s="8">
        <f t="shared" si="443"/>
        <v>43</v>
      </c>
      <c r="AM2588" s="8">
        <f t="shared" si="444"/>
        <v>0.11666666666666667</v>
      </c>
      <c r="AN2588" s="8">
        <f t="shared" si="445"/>
        <v>180.2</v>
      </c>
      <c r="AO2588" s="8">
        <f>Table1[[#This Row],[L1 Worked Time]]+Table1[[#This Row],[Idle Time]]+Table1[[#This Row],[L1 Pend Time]]</f>
        <v>223.31666666666666</v>
      </c>
      <c r="AP2588" s="1" t="str">
        <f t="shared" si="446"/>
        <v>Wed</v>
      </c>
      <c r="AQ2588" s="6">
        <f>INT(Table1[[#This Row],[Create Date]])</f>
        <v>45098</v>
      </c>
      <c r="AR2588" s="2">
        <f t="shared" si="447"/>
        <v>45098</v>
      </c>
      <c r="AS2588" s="1" t="str">
        <f t="shared" si="448"/>
        <v>20:20:04</v>
      </c>
      <c r="AT2588" s="1" t="str">
        <f t="shared" si="449"/>
        <v>Week-4</v>
      </c>
      <c r="AU2588" s="3">
        <f t="shared" si="450"/>
        <v>0.83333333333333326</v>
      </c>
      <c r="AW2588">
        <v>0.11666666666666667</v>
      </c>
      <c r="AX2588">
        <v>43</v>
      </c>
      <c r="AY2588">
        <v>180.2</v>
      </c>
    </row>
    <row r="2589" spans="1:51" x14ac:dyDescent="0.25">
      <c r="A2589">
        <v>10766</v>
      </c>
      <c r="B2589" t="s">
        <v>117</v>
      </c>
      <c r="C2589" t="s">
        <v>60</v>
      </c>
      <c r="D2589" t="s">
        <v>43</v>
      </c>
      <c r="E2589" t="s">
        <v>155</v>
      </c>
      <c r="F2589" t="s">
        <v>2147</v>
      </c>
      <c r="G2589" t="s">
        <v>77</v>
      </c>
      <c r="H2589" t="s">
        <v>63</v>
      </c>
      <c r="I2589" t="s">
        <v>63</v>
      </c>
      <c r="J2589" t="s">
        <v>112</v>
      </c>
      <c r="K2589" t="s">
        <v>157</v>
      </c>
      <c r="L2589" t="s">
        <v>50</v>
      </c>
      <c r="M2589" t="s">
        <v>122</v>
      </c>
      <c r="N2589">
        <v>72</v>
      </c>
      <c r="O2589" t="s">
        <v>48</v>
      </c>
      <c r="P2589" t="s">
        <v>52</v>
      </c>
      <c r="T2589" t="s">
        <v>105</v>
      </c>
      <c r="V2589" t="s">
        <v>48</v>
      </c>
      <c r="W2589" t="s">
        <v>54</v>
      </c>
      <c r="X2589" t="s">
        <v>106</v>
      </c>
      <c r="Y2589" t="s">
        <v>54</v>
      </c>
      <c r="Z2589" t="s">
        <v>2148</v>
      </c>
      <c r="AA2589" t="s">
        <v>54</v>
      </c>
      <c r="AB2589" t="s">
        <v>57</v>
      </c>
      <c r="AC2589" t="s">
        <v>57</v>
      </c>
      <c r="AH2589">
        <f t="shared" si="440"/>
        <v>0</v>
      </c>
      <c r="AI2589">
        <f t="shared" si="441"/>
        <v>1</v>
      </c>
      <c r="AJ2589" t="str">
        <f t="shared" si="442"/>
        <v/>
      </c>
      <c r="AK2589">
        <v>1</v>
      </c>
      <c r="AL2589" s="8">
        <f t="shared" si="443"/>
        <v>72</v>
      </c>
      <c r="AM2589" s="8">
        <f t="shared" si="444"/>
        <v>8.3333333333333329E-2</v>
      </c>
      <c r="AN2589" s="8">
        <f t="shared" si="445"/>
        <v>1.6666666666666666E-2</v>
      </c>
      <c r="AO2589" s="8">
        <f>Table1[[#This Row],[L1 Worked Time]]+Table1[[#This Row],[Idle Time]]+Table1[[#This Row],[L1 Pend Time]]</f>
        <v>72.099999999999994</v>
      </c>
      <c r="AP2589" s="1" t="str">
        <f t="shared" si="446"/>
        <v>Wed</v>
      </c>
      <c r="AQ2589" s="6">
        <f>INT(Table1[[#This Row],[Create Date]])</f>
        <v>45098</v>
      </c>
      <c r="AR2589" s="2">
        <f t="shared" si="447"/>
        <v>45098</v>
      </c>
      <c r="AS2589" s="1" t="str">
        <f t="shared" si="448"/>
        <v>19:50:03</v>
      </c>
      <c r="AT2589" s="1" t="str">
        <f t="shared" si="449"/>
        <v>Week-4</v>
      </c>
      <c r="AU2589" s="3">
        <f t="shared" si="450"/>
        <v>0.79166666666666663</v>
      </c>
      <c r="AW2589">
        <v>8.3333333333333329E-2</v>
      </c>
      <c r="AX2589">
        <v>72</v>
      </c>
      <c r="AY2589">
        <v>1.6666666666666666E-2</v>
      </c>
    </row>
    <row r="2590" spans="1:51" x14ac:dyDescent="0.25">
      <c r="A2590">
        <v>10765</v>
      </c>
      <c r="B2590" t="s">
        <v>59</v>
      </c>
      <c r="C2590" t="s">
        <v>60</v>
      </c>
      <c r="D2590" t="s">
        <v>43</v>
      </c>
      <c r="E2590" t="s">
        <v>2149</v>
      </c>
      <c r="F2590" t="s">
        <v>2150</v>
      </c>
      <c r="G2590" t="s">
        <v>77</v>
      </c>
      <c r="H2590" t="s">
        <v>63</v>
      </c>
      <c r="I2590" t="s">
        <v>63</v>
      </c>
      <c r="J2590" t="s">
        <v>64</v>
      </c>
      <c r="L2590" t="s">
        <v>50</v>
      </c>
      <c r="M2590" t="s">
        <v>65</v>
      </c>
      <c r="N2590">
        <v>24</v>
      </c>
      <c r="O2590" t="s">
        <v>48</v>
      </c>
      <c r="P2590" t="s">
        <v>66</v>
      </c>
      <c r="Q2590" t="s">
        <v>67</v>
      </c>
      <c r="V2590" t="s">
        <v>48</v>
      </c>
      <c r="W2590" t="s">
        <v>54</v>
      </c>
      <c r="X2590" t="s">
        <v>142</v>
      </c>
      <c r="Y2590" t="s">
        <v>54</v>
      </c>
      <c r="Z2590" t="s">
        <v>2151</v>
      </c>
      <c r="AA2590" t="s">
        <v>54</v>
      </c>
      <c r="AB2590" t="s">
        <v>57</v>
      </c>
      <c r="AC2590" t="s">
        <v>2152</v>
      </c>
      <c r="AH2590">
        <f t="shared" si="440"/>
        <v>0</v>
      </c>
      <c r="AI2590">
        <f t="shared" si="441"/>
        <v>1</v>
      </c>
      <c r="AJ2590" t="str">
        <f t="shared" si="442"/>
        <v/>
      </c>
      <c r="AK2590">
        <v>1</v>
      </c>
      <c r="AL2590" s="8">
        <f t="shared" si="443"/>
        <v>24</v>
      </c>
      <c r="AM2590" s="8">
        <f t="shared" si="444"/>
        <v>0.1</v>
      </c>
      <c r="AN2590" s="8">
        <f t="shared" si="445"/>
        <v>138.35</v>
      </c>
      <c r="AO2590" s="8">
        <f>Table1[[#This Row],[L1 Worked Time]]+Table1[[#This Row],[Idle Time]]+Table1[[#This Row],[L1 Pend Time]]</f>
        <v>162.44999999999999</v>
      </c>
      <c r="AP2590" s="1" t="str">
        <f t="shared" si="446"/>
        <v>Wed</v>
      </c>
      <c r="AQ2590" s="6">
        <f>INT(Table1[[#This Row],[Create Date]])</f>
        <v>45098</v>
      </c>
      <c r="AR2590" s="2">
        <f t="shared" si="447"/>
        <v>45098</v>
      </c>
      <c r="AS2590" s="1" t="str">
        <f t="shared" si="448"/>
        <v>19:30:06</v>
      </c>
      <c r="AT2590" s="1" t="str">
        <f t="shared" si="449"/>
        <v>Week-4</v>
      </c>
      <c r="AU2590" s="3">
        <f t="shared" si="450"/>
        <v>0.79166666666666663</v>
      </c>
      <c r="AW2590">
        <v>0.1</v>
      </c>
      <c r="AX2590">
        <v>24</v>
      </c>
      <c r="AY2590">
        <v>138.35</v>
      </c>
    </row>
    <row r="2591" spans="1:51" x14ac:dyDescent="0.25">
      <c r="A2591">
        <v>10764</v>
      </c>
      <c r="B2591" t="s">
        <v>59</v>
      </c>
      <c r="C2591" t="s">
        <v>60</v>
      </c>
      <c r="D2591" t="s">
        <v>43</v>
      </c>
      <c r="E2591" t="s">
        <v>2153</v>
      </c>
      <c r="F2591" t="s">
        <v>2150</v>
      </c>
      <c r="G2591" t="s">
        <v>77</v>
      </c>
      <c r="H2591" t="s">
        <v>63</v>
      </c>
      <c r="I2591" t="s">
        <v>63</v>
      </c>
      <c r="J2591" t="s">
        <v>64</v>
      </c>
      <c r="L2591" t="s">
        <v>50</v>
      </c>
      <c r="M2591" t="s">
        <v>65</v>
      </c>
      <c r="N2591">
        <v>25</v>
      </c>
      <c r="O2591" t="s">
        <v>48</v>
      </c>
      <c r="P2591" t="s">
        <v>66</v>
      </c>
      <c r="Q2591" t="s">
        <v>67</v>
      </c>
      <c r="V2591" t="s">
        <v>48</v>
      </c>
      <c r="W2591" t="s">
        <v>54</v>
      </c>
      <c r="X2591" t="s">
        <v>142</v>
      </c>
      <c r="Y2591" t="s">
        <v>54</v>
      </c>
      <c r="Z2591" t="s">
        <v>2154</v>
      </c>
      <c r="AA2591" t="s">
        <v>54</v>
      </c>
      <c r="AB2591" t="s">
        <v>57</v>
      </c>
      <c r="AC2591" t="s">
        <v>2155</v>
      </c>
      <c r="AH2591">
        <f t="shared" si="440"/>
        <v>0</v>
      </c>
      <c r="AI2591">
        <f t="shared" si="441"/>
        <v>1</v>
      </c>
      <c r="AJ2591" t="str">
        <f t="shared" si="442"/>
        <v/>
      </c>
      <c r="AK2591">
        <v>1</v>
      </c>
      <c r="AL2591" s="8">
        <f t="shared" si="443"/>
        <v>25</v>
      </c>
      <c r="AM2591" s="8">
        <f t="shared" si="444"/>
        <v>0.1</v>
      </c>
      <c r="AN2591" s="8">
        <f t="shared" si="445"/>
        <v>170.25</v>
      </c>
      <c r="AO2591" s="8">
        <f>Table1[[#This Row],[L1 Worked Time]]+Table1[[#This Row],[Idle Time]]+Table1[[#This Row],[L1 Pend Time]]</f>
        <v>195.35</v>
      </c>
      <c r="AP2591" s="1" t="str">
        <f t="shared" si="446"/>
        <v>Wed</v>
      </c>
      <c r="AQ2591" s="6">
        <f>INT(Table1[[#This Row],[Create Date]])</f>
        <v>45098</v>
      </c>
      <c r="AR2591" s="2">
        <f t="shared" si="447"/>
        <v>45098</v>
      </c>
      <c r="AS2591" s="1" t="str">
        <f t="shared" si="448"/>
        <v>19:30:06</v>
      </c>
      <c r="AT2591" s="1" t="str">
        <f t="shared" si="449"/>
        <v>Week-4</v>
      </c>
      <c r="AU2591" s="3">
        <f t="shared" si="450"/>
        <v>0.79166666666666663</v>
      </c>
      <c r="AW2591">
        <v>0.1</v>
      </c>
      <c r="AX2591">
        <v>25</v>
      </c>
      <c r="AY2591">
        <v>170.25</v>
      </c>
    </row>
    <row r="2592" spans="1:51" x14ac:dyDescent="0.25">
      <c r="A2592">
        <v>10763</v>
      </c>
      <c r="B2592" t="s">
        <v>59</v>
      </c>
      <c r="C2592" t="s">
        <v>60</v>
      </c>
      <c r="D2592" t="s">
        <v>43</v>
      </c>
      <c r="E2592" t="s">
        <v>2156</v>
      </c>
      <c r="F2592" t="s">
        <v>2157</v>
      </c>
      <c r="G2592" t="s">
        <v>120</v>
      </c>
      <c r="H2592" t="s">
        <v>63</v>
      </c>
      <c r="I2592" t="s">
        <v>63</v>
      </c>
      <c r="J2592" t="s">
        <v>64</v>
      </c>
      <c r="L2592" t="s">
        <v>50</v>
      </c>
      <c r="M2592" t="s">
        <v>65</v>
      </c>
      <c r="N2592">
        <v>49</v>
      </c>
      <c r="O2592" t="s">
        <v>48</v>
      </c>
      <c r="P2592" t="s">
        <v>66</v>
      </c>
      <c r="Q2592" t="s">
        <v>67</v>
      </c>
      <c r="V2592" t="s">
        <v>48</v>
      </c>
      <c r="W2592" t="s">
        <v>54</v>
      </c>
      <c r="X2592" t="s">
        <v>89</v>
      </c>
      <c r="Y2592" t="s">
        <v>54</v>
      </c>
      <c r="Z2592" t="s">
        <v>2158</v>
      </c>
      <c r="AA2592" t="s">
        <v>54</v>
      </c>
      <c r="AB2592" t="s">
        <v>57</v>
      </c>
      <c r="AC2592" t="s">
        <v>2159</v>
      </c>
      <c r="AH2592">
        <f t="shared" si="440"/>
        <v>0</v>
      </c>
      <c r="AI2592">
        <f t="shared" si="441"/>
        <v>1</v>
      </c>
      <c r="AJ2592" t="str">
        <f t="shared" si="442"/>
        <v/>
      </c>
      <c r="AK2592">
        <v>1</v>
      </c>
      <c r="AL2592" s="8">
        <f t="shared" si="443"/>
        <v>48.999999999999993</v>
      </c>
      <c r="AM2592" s="8">
        <f t="shared" si="444"/>
        <v>0.16666666666666666</v>
      </c>
      <c r="AN2592" s="8">
        <f t="shared" si="445"/>
        <v>15.050000000000002</v>
      </c>
      <c r="AO2592" s="8">
        <f>Table1[[#This Row],[L1 Worked Time]]+Table1[[#This Row],[Idle Time]]+Table1[[#This Row],[L1 Pend Time]]</f>
        <v>64.216666666666654</v>
      </c>
      <c r="AP2592" s="1" t="str">
        <f t="shared" si="446"/>
        <v>Wed</v>
      </c>
      <c r="AQ2592" s="6">
        <f>INT(Table1[[#This Row],[Create Date]])</f>
        <v>45098</v>
      </c>
      <c r="AR2592" s="2">
        <f t="shared" si="447"/>
        <v>45098</v>
      </c>
      <c r="AS2592" s="1" t="str">
        <f t="shared" si="448"/>
        <v>14:50:06</v>
      </c>
      <c r="AT2592" s="1" t="str">
        <f t="shared" si="449"/>
        <v>Week-4</v>
      </c>
      <c r="AU2592" s="3">
        <f t="shared" si="450"/>
        <v>0.58333333333333326</v>
      </c>
      <c r="AW2592">
        <v>0.16666666666666666</v>
      </c>
      <c r="AX2592">
        <v>48.999999999999993</v>
      </c>
      <c r="AY2592">
        <v>15.050000000000002</v>
      </c>
    </row>
    <row r="2593" spans="1:51" x14ac:dyDescent="0.25">
      <c r="A2593">
        <v>10762</v>
      </c>
      <c r="B2593" t="s">
        <v>59</v>
      </c>
      <c r="C2593" t="s">
        <v>60</v>
      </c>
      <c r="D2593" t="s">
        <v>43</v>
      </c>
      <c r="E2593" t="s">
        <v>2144</v>
      </c>
      <c r="F2593" t="s">
        <v>2160</v>
      </c>
      <c r="G2593" t="s">
        <v>46</v>
      </c>
      <c r="H2593" t="s">
        <v>63</v>
      </c>
      <c r="I2593" t="s">
        <v>63</v>
      </c>
      <c r="J2593" t="s">
        <v>64</v>
      </c>
      <c r="L2593" t="s">
        <v>50</v>
      </c>
      <c r="M2593" t="s">
        <v>65</v>
      </c>
      <c r="N2593">
        <v>44</v>
      </c>
      <c r="O2593" t="s">
        <v>48</v>
      </c>
      <c r="P2593" t="s">
        <v>66</v>
      </c>
      <c r="Q2593" t="s">
        <v>67</v>
      </c>
      <c r="V2593" t="s">
        <v>48</v>
      </c>
      <c r="W2593" t="s">
        <v>54</v>
      </c>
      <c r="X2593" t="s">
        <v>359</v>
      </c>
      <c r="Y2593" t="s">
        <v>54</v>
      </c>
      <c r="Z2593" t="s">
        <v>2161</v>
      </c>
      <c r="AA2593" t="s">
        <v>54</v>
      </c>
      <c r="AB2593" t="s">
        <v>57</v>
      </c>
      <c r="AC2593" t="s">
        <v>548</v>
      </c>
      <c r="AH2593">
        <f t="shared" si="440"/>
        <v>0</v>
      </c>
      <c r="AI2593">
        <f t="shared" si="441"/>
        <v>1</v>
      </c>
      <c r="AJ2593" t="str">
        <f t="shared" si="442"/>
        <v/>
      </c>
      <c r="AK2593">
        <v>1</v>
      </c>
      <c r="AL2593" s="8">
        <f t="shared" si="443"/>
        <v>44</v>
      </c>
      <c r="AM2593" s="8">
        <f t="shared" si="444"/>
        <v>0.2</v>
      </c>
      <c r="AN2593" s="8">
        <f t="shared" si="445"/>
        <v>14.95</v>
      </c>
      <c r="AO2593" s="8">
        <f>Table1[[#This Row],[L1 Worked Time]]+Table1[[#This Row],[Idle Time]]+Table1[[#This Row],[L1 Pend Time]]</f>
        <v>59.150000000000006</v>
      </c>
      <c r="AP2593" s="1" t="str">
        <f t="shared" si="446"/>
        <v>Wed</v>
      </c>
      <c r="AQ2593" s="6">
        <f>INT(Table1[[#This Row],[Create Date]])</f>
        <v>45098</v>
      </c>
      <c r="AR2593" s="2">
        <f t="shared" si="447"/>
        <v>45098</v>
      </c>
      <c r="AS2593" s="1" t="str">
        <f t="shared" si="448"/>
        <v>14:40:05</v>
      </c>
      <c r="AT2593" s="1" t="str">
        <f t="shared" si="449"/>
        <v>Week-4</v>
      </c>
      <c r="AU2593" s="3">
        <f t="shared" si="450"/>
        <v>0.58333333333333326</v>
      </c>
      <c r="AW2593">
        <v>0.2</v>
      </c>
      <c r="AX2593">
        <v>44</v>
      </c>
      <c r="AY2593">
        <v>14.95</v>
      </c>
    </row>
    <row r="2594" spans="1:51" x14ac:dyDescent="0.25">
      <c r="A2594">
        <v>10761</v>
      </c>
      <c r="B2594" t="s">
        <v>59</v>
      </c>
      <c r="C2594" t="s">
        <v>60</v>
      </c>
      <c r="D2594" t="s">
        <v>43</v>
      </c>
      <c r="E2594" t="s">
        <v>1714</v>
      </c>
      <c r="F2594" t="s">
        <v>2162</v>
      </c>
      <c r="G2594" t="s">
        <v>82</v>
      </c>
      <c r="H2594" t="s">
        <v>63</v>
      </c>
      <c r="I2594" t="s">
        <v>72</v>
      </c>
      <c r="J2594" t="s">
        <v>48</v>
      </c>
      <c r="K2594" t="s">
        <v>243</v>
      </c>
      <c r="L2594" t="s">
        <v>50</v>
      </c>
      <c r="M2594" t="s">
        <v>51</v>
      </c>
      <c r="N2594">
        <v>75</v>
      </c>
      <c r="O2594" t="s">
        <v>48</v>
      </c>
      <c r="P2594" t="s">
        <v>52</v>
      </c>
      <c r="T2594" t="s">
        <v>105</v>
      </c>
      <c r="V2594" t="s">
        <v>48</v>
      </c>
      <c r="W2594" t="s">
        <v>54</v>
      </c>
      <c r="X2594" t="s">
        <v>55</v>
      </c>
      <c r="Y2594" t="s">
        <v>54</v>
      </c>
      <c r="Z2594" t="s">
        <v>2163</v>
      </c>
      <c r="AA2594" t="s">
        <v>54</v>
      </c>
      <c r="AB2594" t="s">
        <v>57</v>
      </c>
      <c r="AC2594" t="s">
        <v>57</v>
      </c>
      <c r="AH2594">
        <f t="shared" si="440"/>
        <v>0</v>
      </c>
      <c r="AI2594">
        <f t="shared" si="441"/>
        <v>0</v>
      </c>
      <c r="AJ2594">
        <f t="shared" si="442"/>
        <v>1</v>
      </c>
      <c r="AK2594">
        <v>1</v>
      </c>
      <c r="AL2594" s="8">
        <f t="shared" si="443"/>
        <v>75</v>
      </c>
      <c r="AM2594" s="8">
        <f t="shared" si="444"/>
        <v>0.15000000000000002</v>
      </c>
      <c r="AN2594" s="8">
        <f t="shared" si="445"/>
        <v>1.6666666666666666E-2</v>
      </c>
      <c r="AO2594" s="8">
        <f>Table1[[#This Row],[L1 Worked Time]]+Table1[[#This Row],[Idle Time]]+Table1[[#This Row],[L1 Pend Time]]</f>
        <v>75.166666666666671</v>
      </c>
      <c r="AP2594" s="1" t="str">
        <f t="shared" si="446"/>
        <v>Wed</v>
      </c>
      <c r="AQ2594" s="6">
        <f>INT(Table1[[#This Row],[Create Date]])</f>
        <v>45098</v>
      </c>
      <c r="AR2594" s="2">
        <f t="shared" si="447"/>
        <v>45098</v>
      </c>
      <c r="AS2594" s="1" t="str">
        <f t="shared" si="448"/>
        <v>14:10:03</v>
      </c>
      <c r="AT2594" s="1" t="str">
        <f t="shared" si="449"/>
        <v>Week-4</v>
      </c>
      <c r="AU2594" s="3">
        <f t="shared" si="450"/>
        <v>0.58333333333333326</v>
      </c>
      <c r="AW2594">
        <v>0.15000000000000002</v>
      </c>
      <c r="AX2594">
        <v>75</v>
      </c>
      <c r="AY2594">
        <v>1.6666666666666666E-2</v>
      </c>
    </row>
    <row r="2595" spans="1:51" x14ac:dyDescent="0.25">
      <c r="A2595">
        <v>10760</v>
      </c>
      <c r="B2595" t="s">
        <v>59</v>
      </c>
      <c r="C2595" t="s">
        <v>109</v>
      </c>
      <c r="D2595" t="s">
        <v>43</v>
      </c>
      <c r="E2595" t="s">
        <v>273</v>
      </c>
      <c r="F2595" t="s">
        <v>2164</v>
      </c>
      <c r="G2595" t="s">
        <v>2165</v>
      </c>
      <c r="H2595" t="s">
        <v>72</v>
      </c>
      <c r="I2595" t="s">
        <v>72</v>
      </c>
      <c r="J2595" t="s">
        <v>64</v>
      </c>
      <c r="L2595" t="s">
        <v>50</v>
      </c>
      <c r="M2595" t="s">
        <v>65</v>
      </c>
      <c r="N2595">
        <v>73</v>
      </c>
      <c r="O2595" t="s">
        <v>48</v>
      </c>
      <c r="P2595" t="s">
        <v>66</v>
      </c>
      <c r="Q2595" t="s">
        <v>73</v>
      </c>
      <c r="V2595" t="s">
        <v>48</v>
      </c>
      <c r="W2595" t="s">
        <v>54</v>
      </c>
      <c r="X2595" t="s">
        <v>1114</v>
      </c>
      <c r="Y2595" t="s">
        <v>54</v>
      </c>
      <c r="Z2595" t="s">
        <v>2166</v>
      </c>
      <c r="AA2595" t="s">
        <v>54</v>
      </c>
      <c r="AB2595" t="s">
        <v>57</v>
      </c>
      <c r="AC2595" t="s">
        <v>57</v>
      </c>
      <c r="AH2595">
        <f t="shared" si="440"/>
        <v>0</v>
      </c>
      <c r="AI2595">
        <f t="shared" si="441"/>
        <v>1</v>
      </c>
      <c r="AJ2595" t="str">
        <f t="shared" si="442"/>
        <v/>
      </c>
      <c r="AK2595">
        <v>1</v>
      </c>
      <c r="AL2595" s="8">
        <f t="shared" si="443"/>
        <v>73</v>
      </c>
      <c r="AM2595" s="8">
        <f t="shared" si="444"/>
        <v>0.30000000000000004</v>
      </c>
      <c r="AN2595" s="8">
        <f t="shared" si="445"/>
        <v>1.6666666666666666E-2</v>
      </c>
      <c r="AO2595" s="8">
        <f>Table1[[#This Row],[L1 Worked Time]]+Table1[[#This Row],[Idle Time]]+Table1[[#This Row],[L1 Pend Time]]</f>
        <v>73.316666666666663</v>
      </c>
      <c r="AP2595" s="1" t="str">
        <f t="shared" si="446"/>
        <v>Wed</v>
      </c>
      <c r="AQ2595" s="6">
        <f>INT(Table1[[#This Row],[Create Date]])</f>
        <v>45098</v>
      </c>
      <c r="AR2595" s="2">
        <f t="shared" si="447"/>
        <v>45098</v>
      </c>
      <c r="AS2595" s="1" t="str">
        <f t="shared" si="448"/>
        <v>13:30:07</v>
      </c>
      <c r="AT2595" s="1" t="str">
        <f t="shared" si="449"/>
        <v>Week-4</v>
      </c>
      <c r="AU2595" s="3">
        <f t="shared" si="450"/>
        <v>0.54166666666666663</v>
      </c>
      <c r="AW2595">
        <v>0.30000000000000004</v>
      </c>
      <c r="AX2595">
        <v>73</v>
      </c>
      <c r="AY2595">
        <v>1.6666666666666666E-2</v>
      </c>
    </row>
    <row r="2596" spans="1:51" x14ac:dyDescent="0.25">
      <c r="A2596">
        <v>10759</v>
      </c>
      <c r="B2596" t="s">
        <v>41</v>
      </c>
      <c r="C2596" t="s">
        <v>60</v>
      </c>
      <c r="D2596" t="s">
        <v>43</v>
      </c>
      <c r="E2596" t="s">
        <v>186</v>
      </c>
      <c r="F2596" t="s">
        <v>2167</v>
      </c>
      <c r="G2596" t="s">
        <v>120</v>
      </c>
      <c r="H2596" t="s">
        <v>47</v>
      </c>
      <c r="I2596" t="s">
        <v>63</v>
      </c>
      <c r="J2596" t="s">
        <v>112</v>
      </c>
      <c r="K2596" t="s">
        <v>141</v>
      </c>
      <c r="L2596" t="s">
        <v>50</v>
      </c>
      <c r="M2596" t="s">
        <v>51</v>
      </c>
      <c r="N2596">
        <v>131</v>
      </c>
      <c r="O2596" t="s">
        <v>48</v>
      </c>
      <c r="P2596" t="s">
        <v>52</v>
      </c>
      <c r="T2596" t="s">
        <v>105</v>
      </c>
      <c r="V2596" t="s">
        <v>48</v>
      </c>
      <c r="W2596" t="s">
        <v>54</v>
      </c>
      <c r="X2596" t="s">
        <v>84</v>
      </c>
      <c r="Y2596" t="s">
        <v>54</v>
      </c>
      <c r="Z2596" t="s">
        <v>2168</v>
      </c>
      <c r="AA2596" t="s">
        <v>54</v>
      </c>
      <c r="AB2596" t="s">
        <v>57</v>
      </c>
      <c r="AC2596" t="s">
        <v>2169</v>
      </c>
      <c r="AH2596">
        <f t="shared" si="440"/>
        <v>0</v>
      </c>
      <c r="AI2596">
        <f t="shared" si="441"/>
        <v>0</v>
      </c>
      <c r="AJ2596">
        <f t="shared" si="442"/>
        <v>1</v>
      </c>
      <c r="AK2596">
        <v>1</v>
      </c>
      <c r="AL2596" s="8">
        <f t="shared" si="443"/>
        <v>131</v>
      </c>
      <c r="AM2596" s="8">
        <f t="shared" si="444"/>
        <v>0.18333333333333332</v>
      </c>
      <c r="AN2596" s="8">
        <f t="shared" si="445"/>
        <v>2.9833333333333334</v>
      </c>
      <c r="AO2596" s="8">
        <f>Table1[[#This Row],[L1 Worked Time]]+Table1[[#This Row],[Idle Time]]+Table1[[#This Row],[L1 Pend Time]]</f>
        <v>134.16666666666666</v>
      </c>
      <c r="AP2596" s="1" t="str">
        <f t="shared" si="446"/>
        <v>Wed</v>
      </c>
      <c r="AQ2596" s="6">
        <f>INT(Table1[[#This Row],[Create Date]])</f>
        <v>45098</v>
      </c>
      <c r="AR2596" s="2">
        <f t="shared" si="447"/>
        <v>45098</v>
      </c>
      <c r="AS2596" s="1" t="str">
        <f t="shared" si="448"/>
        <v>11:40:03</v>
      </c>
      <c r="AT2596" s="1" t="str">
        <f t="shared" si="449"/>
        <v>Week-4</v>
      </c>
      <c r="AU2596" s="3">
        <f t="shared" si="450"/>
        <v>0.45833333333333331</v>
      </c>
      <c r="AW2596">
        <v>0.18333333333333332</v>
      </c>
      <c r="AX2596">
        <v>131</v>
      </c>
      <c r="AY2596">
        <v>2.9833333333333334</v>
      </c>
    </row>
    <row r="2597" spans="1:51" x14ac:dyDescent="0.25">
      <c r="A2597">
        <v>10758</v>
      </c>
      <c r="B2597" t="s">
        <v>59</v>
      </c>
      <c r="C2597" t="s">
        <v>60</v>
      </c>
      <c r="D2597" t="s">
        <v>43</v>
      </c>
      <c r="E2597" t="s">
        <v>2170</v>
      </c>
      <c r="F2597" t="s">
        <v>2171</v>
      </c>
      <c r="G2597" t="s">
        <v>82</v>
      </c>
      <c r="H2597" t="s">
        <v>72</v>
      </c>
      <c r="I2597" t="s">
        <v>72</v>
      </c>
      <c r="J2597" t="s">
        <v>64</v>
      </c>
      <c r="L2597" t="s">
        <v>50</v>
      </c>
      <c r="M2597" t="s">
        <v>65</v>
      </c>
      <c r="N2597">
        <v>139</v>
      </c>
      <c r="O2597" t="s">
        <v>48</v>
      </c>
      <c r="P2597" t="s">
        <v>66</v>
      </c>
      <c r="Q2597" t="s">
        <v>73</v>
      </c>
      <c r="V2597" t="s">
        <v>48</v>
      </c>
      <c r="W2597" t="s">
        <v>54</v>
      </c>
      <c r="X2597" t="s">
        <v>55</v>
      </c>
      <c r="Y2597" t="s">
        <v>54</v>
      </c>
      <c r="Z2597" t="s">
        <v>2172</v>
      </c>
      <c r="AA2597" t="s">
        <v>54</v>
      </c>
      <c r="AB2597" t="s">
        <v>57</v>
      </c>
      <c r="AC2597" t="s">
        <v>2173</v>
      </c>
      <c r="AH2597">
        <f t="shared" si="440"/>
        <v>0</v>
      </c>
      <c r="AI2597">
        <f t="shared" si="441"/>
        <v>1</v>
      </c>
      <c r="AJ2597" t="str">
        <f t="shared" si="442"/>
        <v/>
      </c>
      <c r="AK2597">
        <v>1</v>
      </c>
      <c r="AL2597" s="8">
        <f t="shared" si="443"/>
        <v>139</v>
      </c>
      <c r="AM2597" s="8">
        <f t="shared" si="444"/>
        <v>0.15000000000000002</v>
      </c>
      <c r="AN2597" s="8">
        <f t="shared" si="445"/>
        <v>39.700000000000003</v>
      </c>
      <c r="AO2597" s="8">
        <f>Table1[[#This Row],[L1 Worked Time]]+Table1[[#This Row],[Idle Time]]+Table1[[#This Row],[L1 Pend Time]]</f>
        <v>178.85000000000002</v>
      </c>
      <c r="AP2597" s="1" t="str">
        <f t="shared" si="446"/>
        <v>Wed</v>
      </c>
      <c r="AQ2597" s="6">
        <f>INT(Table1[[#This Row],[Create Date]])</f>
        <v>45098</v>
      </c>
      <c r="AR2597" s="2">
        <f t="shared" si="447"/>
        <v>45098</v>
      </c>
      <c r="AS2597" s="1" t="str">
        <f t="shared" si="448"/>
        <v>10:10:05</v>
      </c>
      <c r="AT2597" s="1" t="str">
        <f t="shared" si="449"/>
        <v>Week-4</v>
      </c>
      <c r="AU2597" s="3">
        <f t="shared" si="450"/>
        <v>0.41666666666666663</v>
      </c>
      <c r="AW2597">
        <v>0.15000000000000002</v>
      </c>
      <c r="AX2597">
        <v>139</v>
      </c>
      <c r="AY2597">
        <v>39.700000000000003</v>
      </c>
    </row>
    <row r="2598" spans="1:51" x14ac:dyDescent="0.25">
      <c r="A2598">
        <v>10757</v>
      </c>
      <c r="B2598" t="s">
        <v>59</v>
      </c>
      <c r="C2598" t="s">
        <v>60</v>
      </c>
      <c r="D2598" t="s">
        <v>43</v>
      </c>
      <c r="E2598" t="s">
        <v>273</v>
      </c>
      <c r="F2598" t="s">
        <v>2174</v>
      </c>
      <c r="G2598" t="s">
        <v>46</v>
      </c>
      <c r="H2598" t="s">
        <v>72</v>
      </c>
      <c r="I2598" t="s">
        <v>72</v>
      </c>
      <c r="J2598" t="s">
        <v>64</v>
      </c>
      <c r="L2598" t="s">
        <v>50</v>
      </c>
      <c r="M2598" t="s">
        <v>65</v>
      </c>
      <c r="N2598">
        <v>21</v>
      </c>
      <c r="O2598" t="s">
        <v>48</v>
      </c>
      <c r="P2598" t="s">
        <v>66</v>
      </c>
      <c r="Q2598" t="s">
        <v>73</v>
      </c>
      <c r="V2598" t="s">
        <v>48</v>
      </c>
      <c r="W2598" t="s">
        <v>54</v>
      </c>
      <c r="X2598" t="s">
        <v>89</v>
      </c>
      <c r="Y2598" t="s">
        <v>54</v>
      </c>
      <c r="Z2598" t="s">
        <v>2175</v>
      </c>
      <c r="AA2598" t="s">
        <v>54</v>
      </c>
      <c r="AB2598" t="s">
        <v>57</v>
      </c>
      <c r="AC2598" t="s">
        <v>2176</v>
      </c>
      <c r="AH2598">
        <f t="shared" si="440"/>
        <v>0</v>
      </c>
      <c r="AI2598">
        <f t="shared" si="441"/>
        <v>1</v>
      </c>
      <c r="AJ2598" t="str">
        <f t="shared" si="442"/>
        <v/>
      </c>
      <c r="AK2598">
        <v>1</v>
      </c>
      <c r="AL2598" s="8">
        <f t="shared" si="443"/>
        <v>21</v>
      </c>
      <c r="AM2598" s="8">
        <f t="shared" si="444"/>
        <v>0.16666666666666666</v>
      </c>
      <c r="AN2598" s="8">
        <f t="shared" si="445"/>
        <v>37.15</v>
      </c>
      <c r="AO2598" s="8">
        <f>Table1[[#This Row],[L1 Worked Time]]+Table1[[#This Row],[Idle Time]]+Table1[[#This Row],[L1 Pend Time]]</f>
        <v>58.316666666666663</v>
      </c>
      <c r="AP2598" s="1" t="str">
        <f t="shared" si="446"/>
        <v>Wed</v>
      </c>
      <c r="AQ2598" s="6">
        <f>INT(Table1[[#This Row],[Create Date]])</f>
        <v>45098</v>
      </c>
      <c r="AR2598" s="2">
        <f t="shared" si="447"/>
        <v>45098</v>
      </c>
      <c r="AS2598" s="1" t="str">
        <f t="shared" si="448"/>
        <v>09:50:05</v>
      </c>
      <c r="AT2598" s="1" t="str">
        <f t="shared" si="449"/>
        <v>Week-4</v>
      </c>
      <c r="AU2598" s="3">
        <f t="shared" si="450"/>
        <v>0.375</v>
      </c>
      <c r="AW2598">
        <v>0.16666666666666666</v>
      </c>
      <c r="AX2598">
        <v>21</v>
      </c>
      <c r="AY2598">
        <v>37.15</v>
      </c>
    </row>
    <row r="2599" spans="1:51" x14ac:dyDescent="0.25">
      <c r="A2599">
        <v>10756</v>
      </c>
      <c r="B2599" t="s">
        <v>59</v>
      </c>
      <c r="C2599" t="s">
        <v>109</v>
      </c>
      <c r="D2599" t="s">
        <v>43</v>
      </c>
      <c r="E2599" t="s">
        <v>459</v>
      </c>
      <c r="F2599" t="s">
        <v>2177</v>
      </c>
      <c r="G2599" t="s">
        <v>2165</v>
      </c>
      <c r="H2599" t="s">
        <v>72</v>
      </c>
      <c r="I2599" t="s">
        <v>72</v>
      </c>
      <c r="J2599" t="s">
        <v>64</v>
      </c>
      <c r="L2599" t="s">
        <v>50</v>
      </c>
      <c r="M2599" t="s">
        <v>65</v>
      </c>
      <c r="N2599">
        <v>37</v>
      </c>
      <c r="O2599" t="s">
        <v>48</v>
      </c>
      <c r="P2599" t="s">
        <v>66</v>
      </c>
      <c r="Q2599" t="s">
        <v>73</v>
      </c>
      <c r="V2599" t="s">
        <v>48</v>
      </c>
      <c r="W2599" t="s">
        <v>54</v>
      </c>
      <c r="X2599" t="s">
        <v>148</v>
      </c>
      <c r="Y2599" t="s">
        <v>54</v>
      </c>
      <c r="Z2599" t="s">
        <v>2178</v>
      </c>
      <c r="AA2599" t="s">
        <v>54</v>
      </c>
      <c r="AB2599" t="s">
        <v>57</v>
      </c>
      <c r="AC2599" t="s">
        <v>2179</v>
      </c>
      <c r="AH2599">
        <f t="shared" si="440"/>
        <v>0</v>
      </c>
      <c r="AI2599">
        <f t="shared" si="441"/>
        <v>1</v>
      </c>
      <c r="AJ2599" t="str">
        <f t="shared" si="442"/>
        <v/>
      </c>
      <c r="AK2599">
        <v>1</v>
      </c>
      <c r="AL2599" s="8">
        <f t="shared" si="443"/>
        <v>37</v>
      </c>
      <c r="AM2599" s="8">
        <f t="shared" si="444"/>
        <v>0.11666666666666667</v>
      </c>
      <c r="AN2599" s="8">
        <f t="shared" si="445"/>
        <v>66</v>
      </c>
      <c r="AO2599" s="8">
        <f>Table1[[#This Row],[L1 Worked Time]]+Table1[[#This Row],[Idle Time]]+Table1[[#This Row],[L1 Pend Time]]</f>
        <v>103.11666666666667</v>
      </c>
      <c r="AP2599" s="1" t="str">
        <f t="shared" si="446"/>
        <v>Wed</v>
      </c>
      <c r="AQ2599" s="6">
        <f>INT(Table1[[#This Row],[Create Date]])</f>
        <v>45098</v>
      </c>
      <c r="AR2599" s="2">
        <f t="shared" si="447"/>
        <v>45098</v>
      </c>
      <c r="AS2599" s="1" t="str">
        <f t="shared" si="448"/>
        <v>07:40:05</v>
      </c>
      <c r="AT2599" s="1" t="str">
        <f t="shared" si="449"/>
        <v>Week-4</v>
      </c>
      <c r="AU2599" s="3">
        <f t="shared" si="450"/>
        <v>0.29166666666666663</v>
      </c>
      <c r="AW2599">
        <v>0.11666666666666667</v>
      </c>
      <c r="AX2599">
        <v>37</v>
      </c>
      <c r="AY2599">
        <v>66</v>
      </c>
    </row>
    <row r="2600" spans="1:51" x14ac:dyDescent="0.25">
      <c r="A2600">
        <v>10755</v>
      </c>
      <c r="B2600" t="s">
        <v>59</v>
      </c>
      <c r="C2600" t="s">
        <v>60</v>
      </c>
      <c r="D2600" t="s">
        <v>43</v>
      </c>
      <c r="E2600" t="s">
        <v>459</v>
      </c>
      <c r="F2600" t="s">
        <v>2180</v>
      </c>
      <c r="G2600" t="s">
        <v>129</v>
      </c>
      <c r="H2600" t="s">
        <v>72</v>
      </c>
      <c r="I2600" t="s">
        <v>72</v>
      </c>
      <c r="J2600" t="s">
        <v>64</v>
      </c>
      <c r="L2600" t="s">
        <v>50</v>
      </c>
      <c r="M2600" t="s">
        <v>65</v>
      </c>
      <c r="N2600">
        <v>48</v>
      </c>
      <c r="O2600" t="s">
        <v>48</v>
      </c>
      <c r="P2600" t="s">
        <v>66</v>
      </c>
      <c r="Q2600" t="s">
        <v>73</v>
      </c>
      <c r="V2600" t="s">
        <v>48</v>
      </c>
      <c r="W2600" t="s">
        <v>54</v>
      </c>
      <c r="X2600" t="s">
        <v>78</v>
      </c>
      <c r="Y2600" t="s">
        <v>54</v>
      </c>
      <c r="Z2600" t="s">
        <v>2181</v>
      </c>
      <c r="AA2600" t="s">
        <v>54</v>
      </c>
      <c r="AB2600" t="s">
        <v>57</v>
      </c>
      <c r="AC2600" t="s">
        <v>2182</v>
      </c>
      <c r="AH2600">
        <f t="shared" si="440"/>
        <v>0</v>
      </c>
      <c r="AI2600">
        <f t="shared" si="441"/>
        <v>1</v>
      </c>
      <c r="AJ2600" t="str">
        <f t="shared" si="442"/>
        <v/>
      </c>
      <c r="AK2600">
        <v>1</v>
      </c>
      <c r="AL2600" s="8">
        <f t="shared" si="443"/>
        <v>48</v>
      </c>
      <c r="AM2600" s="8">
        <f t="shared" si="444"/>
        <v>0.13333333333333333</v>
      </c>
      <c r="AN2600" s="8">
        <f t="shared" si="445"/>
        <v>33.416666666666664</v>
      </c>
      <c r="AO2600" s="8">
        <f>Table1[[#This Row],[L1 Worked Time]]+Table1[[#This Row],[Idle Time]]+Table1[[#This Row],[L1 Pend Time]]</f>
        <v>81.55</v>
      </c>
      <c r="AP2600" s="1" t="str">
        <f t="shared" si="446"/>
        <v>Wed</v>
      </c>
      <c r="AQ2600" s="6">
        <f>INT(Table1[[#This Row],[Create Date]])</f>
        <v>45098</v>
      </c>
      <c r="AR2600" s="2">
        <f t="shared" si="447"/>
        <v>45098</v>
      </c>
      <c r="AS2600" s="1" t="str">
        <f t="shared" si="448"/>
        <v>06:10:06</v>
      </c>
      <c r="AT2600" s="1" t="str">
        <f t="shared" si="449"/>
        <v>Week-4</v>
      </c>
      <c r="AU2600" s="3">
        <f t="shared" si="450"/>
        <v>0.25</v>
      </c>
      <c r="AW2600">
        <v>0.13333333333333333</v>
      </c>
      <c r="AX2600">
        <v>48</v>
      </c>
      <c r="AY2600">
        <v>33.416666666666664</v>
      </c>
    </row>
    <row r="2601" spans="1:51" x14ac:dyDescent="0.25">
      <c r="A2601">
        <v>10754</v>
      </c>
      <c r="B2601" t="s">
        <v>59</v>
      </c>
      <c r="C2601" t="s">
        <v>60</v>
      </c>
      <c r="D2601" t="s">
        <v>43</v>
      </c>
      <c r="E2601" t="s">
        <v>273</v>
      </c>
      <c r="F2601" t="s">
        <v>2180</v>
      </c>
      <c r="G2601" t="s">
        <v>129</v>
      </c>
      <c r="H2601" t="s">
        <v>72</v>
      </c>
      <c r="I2601" t="s">
        <v>72</v>
      </c>
      <c r="J2601" t="s">
        <v>64</v>
      </c>
      <c r="L2601" t="s">
        <v>50</v>
      </c>
      <c r="M2601" t="s">
        <v>65</v>
      </c>
      <c r="N2601">
        <v>29</v>
      </c>
      <c r="O2601" t="s">
        <v>48</v>
      </c>
      <c r="P2601" t="s">
        <v>66</v>
      </c>
      <c r="Q2601" t="s">
        <v>73</v>
      </c>
      <c r="V2601" t="s">
        <v>48</v>
      </c>
      <c r="W2601" t="s">
        <v>54</v>
      </c>
      <c r="X2601" t="s">
        <v>148</v>
      </c>
      <c r="Y2601" t="s">
        <v>54</v>
      </c>
      <c r="Z2601" t="s">
        <v>651</v>
      </c>
      <c r="AA2601" t="s">
        <v>54</v>
      </c>
      <c r="AB2601" t="s">
        <v>57</v>
      </c>
      <c r="AC2601" t="s">
        <v>2183</v>
      </c>
      <c r="AH2601">
        <f t="shared" si="440"/>
        <v>0</v>
      </c>
      <c r="AI2601">
        <f t="shared" si="441"/>
        <v>1</v>
      </c>
      <c r="AJ2601" t="str">
        <f t="shared" si="442"/>
        <v/>
      </c>
      <c r="AK2601">
        <v>1</v>
      </c>
      <c r="AL2601" s="8">
        <f t="shared" si="443"/>
        <v>29.000000000000004</v>
      </c>
      <c r="AM2601" s="8">
        <f t="shared" si="444"/>
        <v>0.11666666666666667</v>
      </c>
      <c r="AN2601" s="8">
        <f t="shared" si="445"/>
        <v>4.4333333333333336</v>
      </c>
      <c r="AO2601" s="8">
        <f>Table1[[#This Row],[L1 Worked Time]]+Table1[[#This Row],[Idle Time]]+Table1[[#This Row],[L1 Pend Time]]</f>
        <v>33.550000000000004</v>
      </c>
      <c r="AP2601" s="1" t="str">
        <f t="shared" si="446"/>
        <v>Wed</v>
      </c>
      <c r="AQ2601" s="6">
        <f>INT(Table1[[#This Row],[Create Date]])</f>
        <v>45098</v>
      </c>
      <c r="AR2601" s="2">
        <f t="shared" si="447"/>
        <v>45098</v>
      </c>
      <c r="AS2601" s="1" t="str">
        <f t="shared" si="448"/>
        <v>06:10:06</v>
      </c>
      <c r="AT2601" s="1" t="str">
        <f t="shared" si="449"/>
        <v>Week-4</v>
      </c>
      <c r="AU2601" s="3">
        <f t="shared" si="450"/>
        <v>0.25</v>
      </c>
      <c r="AW2601">
        <v>0.11666666666666667</v>
      </c>
      <c r="AX2601">
        <v>29.000000000000004</v>
      </c>
      <c r="AY2601">
        <v>4.4333333333333336</v>
      </c>
    </row>
    <row r="2602" spans="1:51" x14ac:dyDescent="0.25">
      <c r="A2602">
        <v>10753</v>
      </c>
      <c r="B2602" t="s">
        <v>59</v>
      </c>
      <c r="C2602" t="s">
        <v>109</v>
      </c>
      <c r="D2602" t="s">
        <v>43</v>
      </c>
      <c r="E2602" t="s">
        <v>2184</v>
      </c>
      <c r="F2602" t="s">
        <v>2180</v>
      </c>
      <c r="G2602" t="s">
        <v>129</v>
      </c>
      <c r="H2602" t="s">
        <v>63</v>
      </c>
      <c r="I2602" t="s">
        <v>63</v>
      </c>
      <c r="J2602" t="s">
        <v>64</v>
      </c>
      <c r="L2602" t="s">
        <v>50</v>
      </c>
      <c r="M2602" t="s">
        <v>65</v>
      </c>
      <c r="N2602">
        <v>17</v>
      </c>
      <c r="O2602" t="s">
        <v>48</v>
      </c>
      <c r="P2602" t="s">
        <v>66</v>
      </c>
      <c r="Q2602" t="s">
        <v>147</v>
      </c>
      <c r="V2602" t="s">
        <v>48</v>
      </c>
      <c r="W2602" t="s">
        <v>54</v>
      </c>
      <c r="X2602" t="s">
        <v>78</v>
      </c>
      <c r="Y2602" t="s">
        <v>54</v>
      </c>
      <c r="Z2602" t="s">
        <v>2185</v>
      </c>
      <c r="AA2602" t="s">
        <v>54</v>
      </c>
      <c r="AB2602" t="s">
        <v>57</v>
      </c>
      <c r="AC2602" t="s">
        <v>2186</v>
      </c>
      <c r="AH2602">
        <f t="shared" si="440"/>
        <v>0</v>
      </c>
      <c r="AI2602">
        <f t="shared" si="441"/>
        <v>1</v>
      </c>
      <c r="AJ2602" t="str">
        <f t="shared" si="442"/>
        <v/>
      </c>
      <c r="AK2602">
        <v>1</v>
      </c>
      <c r="AL2602" s="8">
        <f t="shared" si="443"/>
        <v>17</v>
      </c>
      <c r="AM2602" s="8">
        <f t="shared" si="444"/>
        <v>0.13333333333333333</v>
      </c>
      <c r="AN2602" s="8">
        <f t="shared" si="445"/>
        <v>100.4</v>
      </c>
      <c r="AO2602" s="8">
        <f>Table1[[#This Row],[L1 Worked Time]]+Table1[[#This Row],[Idle Time]]+Table1[[#This Row],[L1 Pend Time]]</f>
        <v>117.53333333333333</v>
      </c>
      <c r="AP2602" s="1" t="str">
        <f t="shared" si="446"/>
        <v>Wed</v>
      </c>
      <c r="AQ2602" s="6">
        <f>INT(Table1[[#This Row],[Create Date]])</f>
        <v>45098</v>
      </c>
      <c r="AR2602" s="2">
        <f t="shared" si="447"/>
        <v>45098</v>
      </c>
      <c r="AS2602" s="1" t="str">
        <f t="shared" si="448"/>
        <v>06:10:06</v>
      </c>
      <c r="AT2602" s="1" t="str">
        <f t="shared" si="449"/>
        <v>Week-4</v>
      </c>
      <c r="AU2602" s="3">
        <f t="shared" si="450"/>
        <v>0.25</v>
      </c>
      <c r="AW2602">
        <v>0.13333333333333333</v>
      </c>
      <c r="AX2602">
        <v>17</v>
      </c>
      <c r="AY2602">
        <v>100.4</v>
      </c>
    </row>
    <row r="2603" spans="1:51" x14ac:dyDescent="0.25">
      <c r="A2603">
        <v>10782</v>
      </c>
      <c r="B2603" t="s">
        <v>59</v>
      </c>
      <c r="C2603" t="s">
        <v>60</v>
      </c>
      <c r="D2603" t="s">
        <v>43</v>
      </c>
      <c r="E2603" t="s">
        <v>2094</v>
      </c>
      <c r="F2603" t="s">
        <v>2095</v>
      </c>
      <c r="G2603" t="s">
        <v>77</v>
      </c>
      <c r="H2603" t="s">
        <v>72</v>
      </c>
      <c r="I2603" t="s">
        <v>72</v>
      </c>
      <c r="J2603" t="s">
        <v>64</v>
      </c>
      <c r="L2603" t="s">
        <v>50</v>
      </c>
      <c r="M2603" t="s">
        <v>65</v>
      </c>
      <c r="N2603">
        <v>78</v>
      </c>
      <c r="O2603" t="s">
        <v>48</v>
      </c>
      <c r="P2603" t="s">
        <v>66</v>
      </c>
      <c r="Q2603" t="s">
        <v>73</v>
      </c>
      <c r="V2603" t="s">
        <v>48</v>
      </c>
      <c r="W2603" t="s">
        <v>54</v>
      </c>
      <c r="X2603" t="s">
        <v>78</v>
      </c>
      <c r="Y2603" t="s">
        <v>54</v>
      </c>
      <c r="Z2603" t="s">
        <v>2096</v>
      </c>
      <c r="AA2603" t="s">
        <v>54</v>
      </c>
      <c r="AB2603" t="s">
        <v>57</v>
      </c>
      <c r="AC2603" t="s">
        <v>57</v>
      </c>
      <c r="AH2603">
        <f t="shared" si="440"/>
        <v>0</v>
      </c>
      <c r="AI2603">
        <f t="shared" si="441"/>
        <v>1</v>
      </c>
      <c r="AJ2603" t="str">
        <f t="shared" si="442"/>
        <v/>
      </c>
      <c r="AK2603">
        <v>1</v>
      </c>
      <c r="AL2603" s="8">
        <f t="shared" si="443"/>
        <v>78</v>
      </c>
      <c r="AM2603" s="8">
        <f t="shared" si="444"/>
        <v>0.13333333333333333</v>
      </c>
      <c r="AN2603" s="8">
        <f t="shared" si="445"/>
        <v>1.6666666666666666E-2</v>
      </c>
      <c r="AO2603" s="8">
        <f>Table1[[#This Row],[L1 Worked Time]]+Table1[[#This Row],[Idle Time]]+Table1[[#This Row],[L1 Pend Time]]</f>
        <v>78.150000000000006</v>
      </c>
      <c r="AP2603" s="1" t="str">
        <f t="shared" si="446"/>
        <v>Thu</v>
      </c>
      <c r="AQ2603" s="6">
        <f>INT(Table1[[#This Row],[Create Date]])</f>
        <v>45099</v>
      </c>
      <c r="AR2603" s="2">
        <f t="shared" si="447"/>
        <v>45099</v>
      </c>
      <c r="AS2603" s="1" t="str">
        <f t="shared" si="448"/>
        <v>16:30:05</v>
      </c>
      <c r="AT2603" s="1" t="str">
        <f t="shared" si="449"/>
        <v>Week-4</v>
      </c>
      <c r="AU2603" s="3">
        <f t="shared" si="450"/>
        <v>0.66666666666666663</v>
      </c>
      <c r="AW2603">
        <v>0.13333333333333333</v>
      </c>
      <c r="AX2603">
        <v>78</v>
      </c>
      <c r="AY2603">
        <v>1.6666666666666666E-2</v>
      </c>
    </row>
    <row r="2604" spans="1:51" x14ac:dyDescent="0.25">
      <c r="A2604">
        <v>10781</v>
      </c>
      <c r="B2604" t="s">
        <v>59</v>
      </c>
      <c r="C2604" t="s">
        <v>60</v>
      </c>
      <c r="D2604" t="s">
        <v>43</v>
      </c>
      <c r="E2604" t="s">
        <v>2097</v>
      </c>
      <c r="F2604" t="s">
        <v>2098</v>
      </c>
      <c r="G2604" t="s">
        <v>46</v>
      </c>
      <c r="H2604" t="s">
        <v>63</v>
      </c>
      <c r="I2604" t="s">
        <v>63</v>
      </c>
      <c r="J2604" t="s">
        <v>64</v>
      </c>
      <c r="L2604" t="s">
        <v>50</v>
      </c>
      <c r="M2604" t="s">
        <v>65</v>
      </c>
      <c r="N2604">
        <v>41</v>
      </c>
      <c r="O2604" t="s">
        <v>48</v>
      </c>
      <c r="P2604" t="s">
        <v>66</v>
      </c>
      <c r="Q2604" t="s">
        <v>67</v>
      </c>
      <c r="V2604" t="s">
        <v>48</v>
      </c>
      <c r="W2604" t="s">
        <v>54</v>
      </c>
      <c r="X2604" t="s">
        <v>55</v>
      </c>
      <c r="Y2604" t="s">
        <v>54</v>
      </c>
      <c r="Z2604" t="s">
        <v>2099</v>
      </c>
      <c r="AA2604" t="s">
        <v>54</v>
      </c>
      <c r="AB2604" t="s">
        <v>57</v>
      </c>
      <c r="AC2604" t="s">
        <v>2100</v>
      </c>
      <c r="AH2604">
        <f t="shared" si="440"/>
        <v>0</v>
      </c>
      <c r="AI2604">
        <f t="shared" si="441"/>
        <v>1</v>
      </c>
      <c r="AJ2604" t="str">
        <f t="shared" si="442"/>
        <v/>
      </c>
      <c r="AK2604">
        <v>1</v>
      </c>
      <c r="AL2604" s="8">
        <f t="shared" si="443"/>
        <v>41</v>
      </c>
      <c r="AM2604" s="8">
        <f t="shared" si="444"/>
        <v>0.15000000000000002</v>
      </c>
      <c r="AN2604" s="8">
        <f t="shared" si="445"/>
        <v>32.216666666666669</v>
      </c>
      <c r="AO2604" s="8">
        <f>Table1[[#This Row],[L1 Worked Time]]+Table1[[#This Row],[Idle Time]]+Table1[[#This Row],[L1 Pend Time]]</f>
        <v>73.366666666666674</v>
      </c>
      <c r="AP2604" s="1" t="str">
        <f t="shared" si="446"/>
        <v>Thu</v>
      </c>
      <c r="AQ2604" s="6">
        <f>INT(Table1[[#This Row],[Create Date]])</f>
        <v>45099</v>
      </c>
      <c r="AR2604" s="2">
        <f t="shared" si="447"/>
        <v>45099</v>
      </c>
      <c r="AS2604" s="1" t="str">
        <f t="shared" si="448"/>
        <v>15:10:06</v>
      </c>
      <c r="AT2604" s="1" t="str">
        <f t="shared" si="449"/>
        <v>Week-4</v>
      </c>
      <c r="AU2604" s="3">
        <f t="shared" si="450"/>
        <v>0.625</v>
      </c>
      <c r="AW2604">
        <v>0.15000000000000002</v>
      </c>
      <c r="AX2604">
        <v>41</v>
      </c>
      <c r="AY2604">
        <v>32.216666666666669</v>
      </c>
    </row>
    <row r="2605" spans="1:51" x14ac:dyDescent="0.25">
      <c r="A2605">
        <v>10780</v>
      </c>
      <c r="B2605" t="s">
        <v>59</v>
      </c>
      <c r="C2605" t="s">
        <v>60</v>
      </c>
      <c r="D2605" t="s">
        <v>43</v>
      </c>
      <c r="E2605" t="s">
        <v>273</v>
      </c>
      <c r="F2605" t="s">
        <v>2101</v>
      </c>
      <c r="G2605" t="s">
        <v>77</v>
      </c>
      <c r="H2605" t="s">
        <v>72</v>
      </c>
      <c r="I2605" t="s">
        <v>72</v>
      </c>
      <c r="J2605" t="s">
        <v>64</v>
      </c>
      <c r="L2605" t="s">
        <v>50</v>
      </c>
      <c r="M2605" t="s">
        <v>65</v>
      </c>
      <c r="N2605">
        <v>33</v>
      </c>
      <c r="O2605" t="s">
        <v>48</v>
      </c>
      <c r="P2605" t="s">
        <v>66</v>
      </c>
      <c r="Q2605" t="s">
        <v>73</v>
      </c>
      <c r="V2605" t="s">
        <v>48</v>
      </c>
      <c r="W2605" t="s">
        <v>54</v>
      </c>
      <c r="X2605" t="s">
        <v>89</v>
      </c>
      <c r="Y2605" t="s">
        <v>54</v>
      </c>
      <c r="Z2605" t="s">
        <v>2102</v>
      </c>
      <c r="AA2605" t="s">
        <v>54</v>
      </c>
      <c r="AB2605" t="s">
        <v>57</v>
      </c>
      <c r="AC2605" t="s">
        <v>2103</v>
      </c>
      <c r="AH2605">
        <f t="shared" si="440"/>
        <v>0</v>
      </c>
      <c r="AI2605">
        <f t="shared" si="441"/>
        <v>1</v>
      </c>
      <c r="AJ2605" t="str">
        <f t="shared" si="442"/>
        <v/>
      </c>
      <c r="AK2605">
        <v>1</v>
      </c>
      <c r="AL2605" s="8">
        <f t="shared" si="443"/>
        <v>33</v>
      </c>
      <c r="AM2605" s="8">
        <f t="shared" si="444"/>
        <v>0.16666666666666666</v>
      </c>
      <c r="AN2605" s="8">
        <f t="shared" si="445"/>
        <v>196.16666666666666</v>
      </c>
      <c r="AO2605" s="8">
        <f>Table1[[#This Row],[L1 Worked Time]]+Table1[[#This Row],[Idle Time]]+Table1[[#This Row],[L1 Pend Time]]</f>
        <v>229.33333333333331</v>
      </c>
      <c r="AP2605" s="1" t="str">
        <f t="shared" si="446"/>
        <v>Thu</v>
      </c>
      <c r="AQ2605" s="6">
        <f>INT(Table1[[#This Row],[Create Date]])</f>
        <v>45099</v>
      </c>
      <c r="AR2605" s="2">
        <f t="shared" si="447"/>
        <v>45099</v>
      </c>
      <c r="AS2605" s="1" t="str">
        <f t="shared" si="448"/>
        <v>14:40:06</v>
      </c>
      <c r="AT2605" s="1" t="str">
        <f t="shared" si="449"/>
        <v>Week-4</v>
      </c>
      <c r="AU2605" s="3">
        <f t="shared" si="450"/>
        <v>0.58333333333333326</v>
      </c>
      <c r="AW2605">
        <v>0.16666666666666666</v>
      </c>
      <c r="AX2605">
        <v>33</v>
      </c>
      <c r="AY2605">
        <v>196.16666666666666</v>
      </c>
    </row>
    <row r="2606" spans="1:51" x14ac:dyDescent="0.25">
      <c r="A2606">
        <v>10779</v>
      </c>
      <c r="B2606" t="s">
        <v>41</v>
      </c>
      <c r="C2606" t="s">
        <v>109</v>
      </c>
      <c r="D2606" t="s">
        <v>43</v>
      </c>
      <c r="E2606" t="s">
        <v>1919</v>
      </c>
      <c r="F2606" t="s">
        <v>2104</v>
      </c>
      <c r="G2606" t="s">
        <v>82</v>
      </c>
      <c r="H2606" t="s">
        <v>47</v>
      </c>
      <c r="I2606" t="s">
        <v>63</v>
      </c>
      <c r="J2606" t="s">
        <v>281</v>
      </c>
      <c r="K2606" t="s">
        <v>1178</v>
      </c>
      <c r="L2606" t="s">
        <v>50</v>
      </c>
      <c r="M2606" t="s">
        <v>114</v>
      </c>
      <c r="N2606">
        <v>101</v>
      </c>
      <c r="O2606" t="s">
        <v>48</v>
      </c>
      <c r="P2606" t="s">
        <v>52</v>
      </c>
      <c r="T2606" t="s">
        <v>105</v>
      </c>
      <c r="V2606" t="s">
        <v>282</v>
      </c>
      <c r="W2606" t="s">
        <v>54</v>
      </c>
      <c r="X2606" t="s">
        <v>194</v>
      </c>
      <c r="Y2606" t="s">
        <v>54</v>
      </c>
      <c r="Z2606" t="s">
        <v>2105</v>
      </c>
      <c r="AA2606" t="s">
        <v>54</v>
      </c>
      <c r="AB2606" t="s">
        <v>57</v>
      </c>
      <c r="AC2606" t="s">
        <v>57</v>
      </c>
      <c r="AH2606">
        <f t="shared" si="440"/>
        <v>1</v>
      </c>
      <c r="AI2606">
        <f t="shared" si="441"/>
        <v>0</v>
      </c>
      <c r="AJ2606">
        <f t="shared" si="442"/>
        <v>1</v>
      </c>
      <c r="AK2606">
        <v>1</v>
      </c>
      <c r="AL2606" s="8">
        <f t="shared" si="443"/>
        <v>101</v>
      </c>
      <c r="AM2606" s="8">
        <f t="shared" si="444"/>
        <v>0.25</v>
      </c>
      <c r="AN2606" s="8">
        <f t="shared" si="445"/>
        <v>1.6666666666666666E-2</v>
      </c>
      <c r="AO2606" s="8">
        <f>Table1[[#This Row],[L1 Worked Time]]+Table1[[#This Row],[Idle Time]]+Table1[[#This Row],[L1 Pend Time]]</f>
        <v>101.26666666666667</v>
      </c>
      <c r="AP2606" s="1" t="str">
        <f t="shared" si="446"/>
        <v>Thu</v>
      </c>
      <c r="AQ2606" s="6">
        <f>INT(Table1[[#This Row],[Create Date]])</f>
        <v>45099</v>
      </c>
      <c r="AR2606" s="2">
        <f t="shared" si="447"/>
        <v>45099</v>
      </c>
      <c r="AS2606" s="1" t="str">
        <f t="shared" si="448"/>
        <v>14:30:03</v>
      </c>
      <c r="AT2606" s="1" t="str">
        <f t="shared" si="449"/>
        <v>Week-4</v>
      </c>
      <c r="AU2606" s="3">
        <f t="shared" si="450"/>
        <v>0.58333333333333326</v>
      </c>
      <c r="AW2606">
        <v>0.25</v>
      </c>
      <c r="AX2606">
        <v>101</v>
      </c>
      <c r="AY2606">
        <v>1.6666666666666666E-2</v>
      </c>
    </row>
    <row r="2607" spans="1:51" x14ac:dyDescent="0.25">
      <c r="A2607">
        <v>10778</v>
      </c>
      <c r="B2607" t="s">
        <v>371</v>
      </c>
      <c r="C2607" t="s">
        <v>60</v>
      </c>
      <c r="D2607" t="s">
        <v>43</v>
      </c>
      <c r="E2607" t="s">
        <v>2106</v>
      </c>
      <c r="F2607" t="s">
        <v>2107</v>
      </c>
      <c r="G2607" t="s">
        <v>46</v>
      </c>
      <c r="H2607" t="s">
        <v>63</v>
      </c>
      <c r="I2607" t="s">
        <v>72</v>
      </c>
      <c r="J2607" t="s">
        <v>48</v>
      </c>
      <c r="K2607" t="s">
        <v>2108</v>
      </c>
      <c r="L2607" t="s">
        <v>50</v>
      </c>
      <c r="M2607" t="s">
        <v>122</v>
      </c>
      <c r="N2607">
        <v>56</v>
      </c>
      <c r="O2607" t="s">
        <v>48</v>
      </c>
      <c r="P2607" t="s">
        <v>354</v>
      </c>
      <c r="U2607" t="s">
        <v>355</v>
      </c>
      <c r="V2607" t="s">
        <v>48</v>
      </c>
      <c r="W2607" t="s">
        <v>54</v>
      </c>
      <c r="X2607" t="s">
        <v>55</v>
      </c>
      <c r="Y2607" t="s">
        <v>54</v>
      </c>
      <c r="Z2607" t="s">
        <v>2109</v>
      </c>
      <c r="AA2607" t="s">
        <v>54</v>
      </c>
      <c r="AB2607" t="s">
        <v>57</v>
      </c>
      <c r="AC2607" t="s">
        <v>2110</v>
      </c>
      <c r="AH2607">
        <f t="shared" si="440"/>
        <v>0</v>
      </c>
      <c r="AI2607">
        <f t="shared" si="441"/>
        <v>0</v>
      </c>
      <c r="AJ2607">
        <f t="shared" si="442"/>
        <v>1</v>
      </c>
      <c r="AK2607">
        <v>1</v>
      </c>
      <c r="AL2607" s="8">
        <f t="shared" si="443"/>
        <v>56</v>
      </c>
      <c r="AM2607" s="8">
        <f t="shared" si="444"/>
        <v>0.15000000000000002</v>
      </c>
      <c r="AN2607" s="8">
        <f t="shared" si="445"/>
        <v>10.216666666666667</v>
      </c>
      <c r="AO2607" s="8">
        <f>Table1[[#This Row],[L1 Worked Time]]+Table1[[#This Row],[Idle Time]]+Table1[[#This Row],[L1 Pend Time]]</f>
        <v>66.36666666666666</v>
      </c>
      <c r="AP2607" s="1" t="str">
        <f t="shared" si="446"/>
        <v>Thu</v>
      </c>
      <c r="AQ2607" s="6">
        <f>INT(Table1[[#This Row],[Create Date]])</f>
        <v>45099</v>
      </c>
      <c r="AR2607" s="2">
        <f t="shared" si="447"/>
        <v>45099</v>
      </c>
      <c r="AS2607" s="1" t="str">
        <f t="shared" si="448"/>
        <v>14:00:03</v>
      </c>
      <c r="AT2607" s="1" t="str">
        <f t="shared" si="449"/>
        <v>Week-4</v>
      </c>
      <c r="AU2607" s="3">
        <f t="shared" si="450"/>
        <v>0.58333333333333326</v>
      </c>
      <c r="AW2607">
        <v>0.15000000000000002</v>
      </c>
      <c r="AX2607">
        <v>56</v>
      </c>
      <c r="AY2607">
        <v>10.216666666666667</v>
      </c>
    </row>
    <row r="2608" spans="1:51" x14ac:dyDescent="0.25">
      <c r="A2608">
        <v>10777</v>
      </c>
      <c r="B2608" t="s">
        <v>59</v>
      </c>
      <c r="C2608" t="s">
        <v>60</v>
      </c>
      <c r="D2608" t="s">
        <v>43</v>
      </c>
      <c r="E2608" t="s">
        <v>2111</v>
      </c>
      <c r="F2608" t="s">
        <v>2112</v>
      </c>
      <c r="G2608" t="s">
        <v>82</v>
      </c>
      <c r="H2608" t="s">
        <v>47</v>
      </c>
      <c r="I2608" t="s">
        <v>47</v>
      </c>
      <c r="J2608" t="s">
        <v>64</v>
      </c>
      <c r="L2608" t="s">
        <v>50</v>
      </c>
      <c r="M2608" t="s">
        <v>65</v>
      </c>
      <c r="N2608">
        <v>28</v>
      </c>
      <c r="O2608" t="s">
        <v>48</v>
      </c>
      <c r="P2608" t="s">
        <v>66</v>
      </c>
      <c r="Q2608" t="s">
        <v>317</v>
      </c>
      <c r="V2608" t="s">
        <v>48</v>
      </c>
      <c r="W2608" t="s">
        <v>54</v>
      </c>
      <c r="X2608" t="s">
        <v>142</v>
      </c>
      <c r="Y2608" t="s">
        <v>54</v>
      </c>
      <c r="Z2608" t="s">
        <v>2113</v>
      </c>
      <c r="AA2608" t="s">
        <v>54</v>
      </c>
      <c r="AB2608" t="s">
        <v>57</v>
      </c>
      <c r="AC2608" t="s">
        <v>2114</v>
      </c>
      <c r="AH2608">
        <f t="shared" si="440"/>
        <v>0</v>
      </c>
      <c r="AI2608">
        <f t="shared" si="441"/>
        <v>1</v>
      </c>
      <c r="AJ2608" t="str">
        <f t="shared" si="442"/>
        <v/>
      </c>
      <c r="AK2608">
        <v>1</v>
      </c>
      <c r="AL2608" s="8">
        <f t="shared" si="443"/>
        <v>28</v>
      </c>
      <c r="AM2608" s="8">
        <f t="shared" si="444"/>
        <v>0.1</v>
      </c>
      <c r="AN2608" s="8">
        <f t="shared" si="445"/>
        <v>83.6</v>
      </c>
      <c r="AO2608" s="8">
        <f>Table1[[#This Row],[L1 Worked Time]]+Table1[[#This Row],[Idle Time]]+Table1[[#This Row],[L1 Pend Time]]</f>
        <v>111.69999999999999</v>
      </c>
      <c r="AP2608" s="1" t="str">
        <f t="shared" si="446"/>
        <v>Thu</v>
      </c>
      <c r="AQ2608" s="6">
        <f>INT(Table1[[#This Row],[Create Date]])</f>
        <v>45099</v>
      </c>
      <c r="AR2608" s="2">
        <f t="shared" si="447"/>
        <v>45099</v>
      </c>
      <c r="AS2608" s="1" t="str">
        <f t="shared" si="448"/>
        <v>12:00:05</v>
      </c>
      <c r="AT2608" s="1" t="str">
        <f t="shared" si="449"/>
        <v>Week-4</v>
      </c>
      <c r="AU2608" s="3">
        <f t="shared" si="450"/>
        <v>0.5</v>
      </c>
      <c r="AW2608">
        <v>0.1</v>
      </c>
      <c r="AX2608">
        <v>28</v>
      </c>
      <c r="AY2608">
        <v>83.6</v>
      </c>
    </row>
    <row r="2609" spans="1:51" x14ac:dyDescent="0.25">
      <c r="A2609">
        <v>10776</v>
      </c>
      <c r="B2609" t="s">
        <v>117</v>
      </c>
      <c r="C2609" t="s">
        <v>60</v>
      </c>
      <c r="D2609" t="s">
        <v>43</v>
      </c>
      <c r="E2609" t="s">
        <v>2115</v>
      </c>
      <c r="F2609" t="s">
        <v>2116</v>
      </c>
      <c r="G2609" t="s">
        <v>82</v>
      </c>
      <c r="H2609" t="s">
        <v>47</v>
      </c>
      <c r="I2609" t="s">
        <v>72</v>
      </c>
      <c r="J2609" t="s">
        <v>281</v>
      </c>
      <c r="K2609" t="s">
        <v>121</v>
      </c>
      <c r="L2609" t="s">
        <v>50</v>
      </c>
      <c r="M2609" t="s">
        <v>122</v>
      </c>
      <c r="N2609">
        <v>53</v>
      </c>
      <c r="O2609" t="s">
        <v>48</v>
      </c>
      <c r="P2609" t="s">
        <v>52</v>
      </c>
      <c r="T2609" t="s">
        <v>105</v>
      </c>
      <c r="V2609" t="s">
        <v>282</v>
      </c>
      <c r="W2609" t="s">
        <v>54</v>
      </c>
      <c r="X2609" t="s">
        <v>89</v>
      </c>
      <c r="Y2609" t="s">
        <v>54</v>
      </c>
      <c r="Z2609" t="s">
        <v>2117</v>
      </c>
      <c r="AA2609" t="s">
        <v>54</v>
      </c>
      <c r="AB2609" t="s">
        <v>57</v>
      </c>
      <c r="AC2609" t="s">
        <v>329</v>
      </c>
      <c r="AH2609">
        <f t="shared" si="440"/>
        <v>1</v>
      </c>
      <c r="AI2609">
        <f t="shared" si="441"/>
        <v>0</v>
      </c>
      <c r="AJ2609">
        <f t="shared" si="442"/>
        <v>1</v>
      </c>
      <c r="AK2609">
        <v>1</v>
      </c>
      <c r="AL2609" s="8">
        <f t="shared" si="443"/>
        <v>53</v>
      </c>
      <c r="AM2609" s="8">
        <f t="shared" si="444"/>
        <v>0.16666666666666666</v>
      </c>
      <c r="AN2609" s="8">
        <f t="shared" si="445"/>
        <v>0.4</v>
      </c>
      <c r="AO2609" s="8">
        <f>Table1[[#This Row],[L1 Worked Time]]+Table1[[#This Row],[Idle Time]]+Table1[[#This Row],[L1 Pend Time]]</f>
        <v>53.566666666666663</v>
      </c>
      <c r="AP2609" s="1" t="str">
        <f t="shared" si="446"/>
        <v>Thu</v>
      </c>
      <c r="AQ2609" s="6">
        <f>INT(Table1[[#This Row],[Create Date]])</f>
        <v>45099</v>
      </c>
      <c r="AR2609" s="2">
        <f t="shared" si="447"/>
        <v>45099</v>
      </c>
      <c r="AS2609" s="1" t="str">
        <f t="shared" si="448"/>
        <v>09:20:03</v>
      </c>
      <c r="AT2609" s="1" t="str">
        <f t="shared" si="449"/>
        <v>Week-4</v>
      </c>
      <c r="AU2609" s="3">
        <f t="shared" si="450"/>
        <v>0.375</v>
      </c>
      <c r="AW2609">
        <v>0.16666666666666666</v>
      </c>
      <c r="AX2609">
        <v>53</v>
      </c>
      <c r="AY2609">
        <v>0.4</v>
      </c>
    </row>
    <row r="2610" spans="1:51" x14ac:dyDescent="0.25">
      <c r="A2610">
        <v>10775</v>
      </c>
      <c r="B2610" t="s">
        <v>59</v>
      </c>
      <c r="C2610" t="s">
        <v>60</v>
      </c>
      <c r="D2610" t="s">
        <v>43</v>
      </c>
      <c r="E2610" t="s">
        <v>1714</v>
      </c>
      <c r="F2610" t="s">
        <v>2118</v>
      </c>
      <c r="G2610" t="s">
        <v>82</v>
      </c>
      <c r="H2610" t="s">
        <v>63</v>
      </c>
      <c r="I2610" t="s">
        <v>72</v>
      </c>
      <c r="J2610" t="s">
        <v>48</v>
      </c>
      <c r="K2610" t="s">
        <v>243</v>
      </c>
      <c r="L2610" t="s">
        <v>50</v>
      </c>
      <c r="M2610" t="s">
        <v>122</v>
      </c>
      <c r="N2610">
        <v>124</v>
      </c>
      <c r="O2610" t="s">
        <v>48</v>
      </c>
      <c r="P2610" t="s">
        <v>52</v>
      </c>
      <c r="T2610" t="s">
        <v>105</v>
      </c>
      <c r="V2610" t="s">
        <v>48</v>
      </c>
      <c r="W2610" t="s">
        <v>54</v>
      </c>
      <c r="X2610" t="s">
        <v>188</v>
      </c>
      <c r="Y2610" t="s">
        <v>54</v>
      </c>
      <c r="Z2610" t="s">
        <v>2119</v>
      </c>
      <c r="AA2610" t="s">
        <v>54</v>
      </c>
      <c r="AB2610" t="s">
        <v>57</v>
      </c>
      <c r="AC2610" t="s">
        <v>2120</v>
      </c>
      <c r="AH2610">
        <f t="shared" si="440"/>
        <v>0</v>
      </c>
      <c r="AI2610">
        <f t="shared" si="441"/>
        <v>0</v>
      </c>
      <c r="AJ2610">
        <f t="shared" si="442"/>
        <v>1</v>
      </c>
      <c r="AK2610">
        <v>1</v>
      </c>
      <c r="AL2610" s="8">
        <f t="shared" si="443"/>
        <v>124</v>
      </c>
      <c r="AM2610" s="8">
        <f t="shared" si="444"/>
        <v>0.33333333333333331</v>
      </c>
      <c r="AN2610" s="8">
        <f t="shared" si="445"/>
        <v>85.350000000000009</v>
      </c>
      <c r="AO2610" s="8">
        <f>Table1[[#This Row],[L1 Worked Time]]+Table1[[#This Row],[Idle Time]]+Table1[[#This Row],[L1 Pend Time]]</f>
        <v>209.68333333333334</v>
      </c>
      <c r="AP2610" s="1" t="str">
        <f t="shared" si="446"/>
        <v>Thu</v>
      </c>
      <c r="AQ2610" s="6">
        <f>INT(Table1[[#This Row],[Create Date]])</f>
        <v>45099</v>
      </c>
      <c r="AR2610" s="2">
        <f t="shared" si="447"/>
        <v>45099</v>
      </c>
      <c r="AS2610" s="1" t="str">
        <f t="shared" si="448"/>
        <v>08:20:04</v>
      </c>
      <c r="AT2610" s="1" t="str">
        <f t="shared" si="449"/>
        <v>Week-4</v>
      </c>
      <c r="AU2610" s="3">
        <f t="shared" si="450"/>
        <v>0.33333333333333331</v>
      </c>
      <c r="AW2610">
        <v>0.33333333333333331</v>
      </c>
      <c r="AX2610">
        <v>124</v>
      </c>
      <c r="AY2610">
        <v>85.350000000000009</v>
      </c>
    </row>
    <row r="2611" spans="1:51" x14ac:dyDescent="0.25">
      <c r="A2611">
        <v>10774</v>
      </c>
      <c r="B2611" t="s">
        <v>117</v>
      </c>
      <c r="C2611" t="s">
        <v>109</v>
      </c>
      <c r="D2611" t="s">
        <v>43</v>
      </c>
      <c r="E2611" t="s">
        <v>217</v>
      </c>
      <c r="F2611" t="s">
        <v>2121</v>
      </c>
      <c r="G2611" t="s">
        <v>140</v>
      </c>
      <c r="H2611" t="s">
        <v>63</v>
      </c>
      <c r="I2611" t="s">
        <v>63</v>
      </c>
      <c r="J2611" t="s">
        <v>48</v>
      </c>
      <c r="K2611" t="s">
        <v>121</v>
      </c>
      <c r="L2611" t="s">
        <v>50</v>
      </c>
      <c r="M2611" t="s">
        <v>122</v>
      </c>
      <c r="N2611">
        <v>15</v>
      </c>
      <c r="O2611" t="s">
        <v>48</v>
      </c>
      <c r="P2611" t="s">
        <v>123</v>
      </c>
      <c r="R2611" t="s">
        <v>543</v>
      </c>
      <c r="V2611" t="s">
        <v>48</v>
      </c>
      <c r="W2611" t="s">
        <v>54</v>
      </c>
      <c r="X2611" t="s">
        <v>918</v>
      </c>
      <c r="Y2611" t="s">
        <v>54</v>
      </c>
      <c r="Z2611" t="s">
        <v>2122</v>
      </c>
      <c r="AA2611" t="s">
        <v>54</v>
      </c>
      <c r="AB2611" t="s">
        <v>57</v>
      </c>
      <c r="AC2611" t="s">
        <v>57</v>
      </c>
      <c r="AH2611">
        <f t="shared" si="440"/>
        <v>0</v>
      </c>
      <c r="AI2611">
        <f t="shared" si="441"/>
        <v>1</v>
      </c>
      <c r="AJ2611" t="str">
        <f t="shared" si="442"/>
        <v/>
      </c>
      <c r="AK2611">
        <v>1</v>
      </c>
      <c r="AL2611" s="8">
        <f t="shared" si="443"/>
        <v>15</v>
      </c>
      <c r="AM2611" s="8">
        <f t="shared" si="444"/>
        <v>0.48333333333333328</v>
      </c>
      <c r="AN2611" s="8">
        <f t="shared" si="445"/>
        <v>1.6666666666666666E-2</v>
      </c>
      <c r="AO2611" s="8">
        <f>Table1[[#This Row],[L1 Worked Time]]+Table1[[#This Row],[Idle Time]]+Table1[[#This Row],[L1 Pend Time]]</f>
        <v>15.5</v>
      </c>
      <c r="AP2611" s="1" t="str">
        <f t="shared" si="446"/>
        <v>Thu</v>
      </c>
      <c r="AQ2611" s="6">
        <f>INT(Table1[[#This Row],[Create Date]])</f>
        <v>45099</v>
      </c>
      <c r="AR2611" s="2">
        <f t="shared" si="447"/>
        <v>45099</v>
      </c>
      <c r="AS2611" s="1" t="str">
        <f t="shared" si="448"/>
        <v>08:00:05</v>
      </c>
      <c r="AT2611" s="1" t="str">
        <f t="shared" si="449"/>
        <v>Week-4</v>
      </c>
      <c r="AU2611" s="3">
        <f t="shared" si="450"/>
        <v>0.33333333333333331</v>
      </c>
      <c r="AW2611">
        <v>0.48333333333333328</v>
      </c>
      <c r="AX2611">
        <v>15</v>
      </c>
      <c r="AY2611">
        <v>1.6666666666666666E-2</v>
      </c>
    </row>
    <row r="2612" spans="1:51" x14ac:dyDescent="0.25">
      <c r="A2612">
        <v>10773</v>
      </c>
      <c r="B2612" t="s">
        <v>59</v>
      </c>
      <c r="C2612" t="s">
        <v>60</v>
      </c>
      <c r="D2612" t="s">
        <v>43</v>
      </c>
      <c r="E2612" t="s">
        <v>459</v>
      </c>
      <c r="F2612" t="s">
        <v>2123</v>
      </c>
      <c r="G2612" t="s">
        <v>140</v>
      </c>
      <c r="H2612" t="s">
        <v>72</v>
      </c>
      <c r="I2612" t="s">
        <v>72</v>
      </c>
      <c r="J2612" t="s">
        <v>64</v>
      </c>
      <c r="L2612" t="s">
        <v>50</v>
      </c>
      <c r="M2612" t="s">
        <v>65</v>
      </c>
      <c r="N2612">
        <v>338</v>
      </c>
      <c r="O2612" t="s">
        <v>48</v>
      </c>
      <c r="P2612" t="s">
        <v>66</v>
      </c>
      <c r="Q2612" t="s">
        <v>73</v>
      </c>
      <c r="V2612" t="s">
        <v>48</v>
      </c>
      <c r="W2612" t="s">
        <v>54</v>
      </c>
      <c r="X2612" t="s">
        <v>78</v>
      </c>
      <c r="Y2612" t="s">
        <v>54</v>
      </c>
      <c r="Z2612" t="s">
        <v>2124</v>
      </c>
      <c r="AA2612" t="s">
        <v>54</v>
      </c>
      <c r="AB2612" t="s">
        <v>57</v>
      </c>
      <c r="AC2612" t="s">
        <v>2125</v>
      </c>
      <c r="AH2612">
        <f t="shared" si="440"/>
        <v>0</v>
      </c>
      <c r="AI2612">
        <f t="shared" si="441"/>
        <v>1</v>
      </c>
      <c r="AJ2612" t="str">
        <f t="shared" si="442"/>
        <v/>
      </c>
      <c r="AK2612">
        <v>1</v>
      </c>
      <c r="AL2612" s="8">
        <f t="shared" si="443"/>
        <v>338</v>
      </c>
      <c r="AM2612" s="8">
        <f t="shared" si="444"/>
        <v>0.13333333333333333</v>
      </c>
      <c r="AN2612" s="8">
        <f t="shared" si="445"/>
        <v>245.8</v>
      </c>
      <c r="AO2612" s="8">
        <f>Table1[[#This Row],[L1 Worked Time]]+Table1[[#This Row],[Idle Time]]+Table1[[#This Row],[L1 Pend Time]]</f>
        <v>583.93333333333339</v>
      </c>
      <c r="AP2612" s="1" t="str">
        <f t="shared" si="446"/>
        <v>Thu</v>
      </c>
      <c r="AQ2612" s="6">
        <f>INT(Table1[[#This Row],[Create Date]])</f>
        <v>45099</v>
      </c>
      <c r="AR2612" s="2">
        <f t="shared" si="447"/>
        <v>45099</v>
      </c>
      <c r="AS2612" s="1" t="str">
        <f t="shared" si="448"/>
        <v>07:30:08</v>
      </c>
      <c r="AT2612" s="1" t="str">
        <f t="shared" si="449"/>
        <v>Week-4</v>
      </c>
      <c r="AU2612" s="3">
        <f t="shared" si="450"/>
        <v>0.29166666666666663</v>
      </c>
      <c r="AW2612">
        <v>0.13333333333333333</v>
      </c>
      <c r="AX2612">
        <v>338</v>
      </c>
      <c r="AY2612">
        <v>245.8</v>
      </c>
    </row>
    <row r="2613" spans="1:51" x14ac:dyDescent="0.25">
      <c r="A2613">
        <v>10772</v>
      </c>
      <c r="B2613" t="s">
        <v>59</v>
      </c>
      <c r="C2613" t="s">
        <v>60</v>
      </c>
      <c r="D2613" t="s">
        <v>43</v>
      </c>
      <c r="E2613" t="s">
        <v>1842</v>
      </c>
      <c r="F2613" t="s">
        <v>2126</v>
      </c>
      <c r="G2613" t="s">
        <v>129</v>
      </c>
      <c r="H2613" t="s">
        <v>47</v>
      </c>
      <c r="I2613" t="s">
        <v>63</v>
      </c>
      <c r="J2613" t="s">
        <v>48</v>
      </c>
      <c r="K2613" t="s">
        <v>1844</v>
      </c>
      <c r="L2613" t="s">
        <v>50</v>
      </c>
      <c r="M2613" t="s">
        <v>122</v>
      </c>
      <c r="N2613">
        <v>201</v>
      </c>
      <c r="O2613" t="s">
        <v>48</v>
      </c>
      <c r="P2613" t="s">
        <v>52</v>
      </c>
      <c r="T2613" t="s">
        <v>105</v>
      </c>
      <c r="V2613" t="s">
        <v>48</v>
      </c>
      <c r="W2613" t="s">
        <v>54</v>
      </c>
      <c r="X2613" t="s">
        <v>142</v>
      </c>
      <c r="Y2613" t="s">
        <v>54</v>
      </c>
      <c r="Z2613" t="s">
        <v>2127</v>
      </c>
      <c r="AA2613" t="s">
        <v>54</v>
      </c>
      <c r="AB2613" t="s">
        <v>57</v>
      </c>
      <c r="AC2613" t="s">
        <v>2128</v>
      </c>
      <c r="AH2613">
        <f t="shared" si="440"/>
        <v>0</v>
      </c>
      <c r="AI2613">
        <f t="shared" si="441"/>
        <v>0</v>
      </c>
      <c r="AJ2613">
        <f t="shared" si="442"/>
        <v>1</v>
      </c>
      <c r="AK2613">
        <v>1</v>
      </c>
      <c r="AL2613" s="8">
        <f t="shared" si="443"/>
        <v>201</v>
      </c>
      <c r="AM2613" s="8">
        <f t="shared" si="444"/>
        <v>0.1</v>
      </c>
      <c r="AN2613" s="8">
        <f t="shared" si="445"/>
        <v>344.3</v>
      </c>
      <c r="AO2613" s="8">
        <f>Table1[[#This Row],[L1 Worked Time]]+Table1[[#This Row],[Idle Time]]+Table1[[#This Row],[L1 Pend Time]]</f>
        <v>545.4</v>
      </c>
      <c r="AP2613" s="1" t="str">
        <f t="shared" si="446"/>
        <v>Thu</v>
      </c>
      <c r="AQ2613" s="6">
        <f>INT(Table1[[#This Row],[Create Date]])</f>
        <v>45099</v>
      </c>
      <c r="AR2613" s="2">
        <f t="shared" si="447"/>
        <v>45099</v>
      </c>
      <c r="AS2613" s="1" t="str">
        <f t="shared" si="448"/>
        <v>07:20:03</v>
      </c>
      <c r="AT2613" s="1" t="str">
        <f t="shared" si="449"/>
        <v>Week-4</v>
      </c>
      <c r="AU2613" s="3">
        <f t="shared" si="450"/>
        <v>0.29166666666666663</v>
      </c>
      <c r="AW2613">
        <v>0.1</v>
      </c>
      <c r="AX2613">
        <v>201</v>
      </c>
      <c r="AY2613">
        <v>344.3</v>
      </c>
    </row>
    <row r="2614" spans="1:51" x14ac:dyDescent="0.25">
      <c r="A2614">
        <v>10771</v>
      </c>
      <c r="B2614" t="s">
        <v>59</v>
      </c>
      <c r="C2614" t="s">
        <v>60</v>
      </c>
      <c r="D2614" t="s">
        <v>43</v>
      </c>
      <c r="E2614" t="s">
        <v>2129</v>
      </c>
      <c r="F2614" t="s">
        <v>2130</v>
      </c>
      <c r="G2614" t="s">
        <v>46</v>
      </c>
      <c r="H2614" t="s">
        <v>72</v>
      </c>
      <c r="I2614" t="s">
        <v>72</v>
      </c>
      <c r="J2614" t="s">
        <v>64</v>
      </c>
      <c r="L2614" t="s">
        <v>50</v>
      </c>
      <c r="M2614" t="s">
        <v>65</v>
      </c>
      <c r="N2614">
        <v>66</v>
      </c>
      <c r="O2614" t="s">
        <v>48</v>
      </c>
      <c r="P2614" t="s">
        <v>66</v>
      </c>
      <c r="Q2614" t="s">
        <v>73</v>
      </c>
      <c r="V2614" t="s">
        <v>48</v>
      </c>
      <c r="W2614" t="s">
        <v>54</v>
      </c>
      <c r="X2614" t="s">
        <v>148</v>
      </c>
      <c r="Y2614" t="s">
        <v>54</v>
      </c>
      <c r="Z2614" t="s">
        <v>2131</v>
      </c>
      <c r="AA2614" t="s">
        <v>54</v>
      </c>
      <c r="AB2614" t="s">
        <v>57</v>
      </c>
      <c r="AC2614" t="s">
        <v>2132</v>
      </c>
      <c r="AH2614">
        <f t="shared" si="440"/>
        <v>0</v>
      </c>
      <c r="AI2614">
        <f t="shared" si="441"/>
        <v>1</v>
      </c>
      <c r="AJ2614" t="str">
        <f t="shared" si="442"/>
        <v/>
      </c>
      <c r="AK2614">
        <v>1</v>
      </c>
      <c r="AL2614" s="8">
        <f t="shared" si="443"/>
        <v>66</v>
      </c>
      <c r="AM2614" s="8">
        <f t="shared" si="444"/>
        <v>0.11666666666666667</v>
      </c>
      <c r="AN2614" s="8">
        <f t="shared" si="445"/>
        <v>147.38333333333333</v>
      </c>
      <c r="AO2614" s="8">
        <f>Table1[[#This Row],[L1 Worked Time]]+Table1[[#This Row],[Idle Time]]+Table1[[#This Row],[L1 Pend Time]]</f>
        <v>213.5</v>
      </c>
      <c r="AP2614" s="1" t="str">
        <f t="shared" si="446"/>
        <v>Thu</v>
      </c>
      <c r="AQ2614" s="6">
        <f>INT(Table1[[#This Row],[Create Date]])</f>
        <v>45099</v>
      </c>
      <c r="AR2614" s="2">
        <f t="shared" si="447"/>
        <v>45099</v>
      </c>
      <c r="AS2614" s="1" t="str">
        <f t="shared" si="448"/>
        <v>07:00:09</v>
      </c>
      <c r="AT2614" s="1" t="str">
        <f t="shared" si="449"/>
        <v>Week-4</v>
      </c>
      <c r="AU2614" s="3">
        <f t="shared" si="450"/>
        <v>0.29166666666666663</v>
      </c>
      <c r="AW2614">
        <v>0.11666666666666667</v>
      </c>
      <c r="AX2614">
        <v>66</v>
      </c>
      <c r="AY2614">
        <v>147.38333333333333</v>
      </c>
    </row>
    <row r="2615" spans="1:51" x14ac:dyDescent="0.25">
      <c r="A2615">
        <v>10770</v>
      </c>
      <c r="B2615" t="s">
        <v>59</v>
      </c>
      <c r="C2615" t="s">
        <v>109</v>
      </c>
      <c r="D2615" t="s">
        <v>43</v>
      </c>
      <c r="E2615" t="s">
        <v>2133</v>
      </c>
      <c r="F2615" t="s">
        <v>2134</v>
      </c>
      <c r="G2615" t="s">
        <v>129</v>
      </c>
      <c r="H2615" t="s">
        <v>72</v>
      </c>
      <c r="I2615" t="s">
        <v>72</v>
      </c>
      <c r="J2615" t="s">
        <v>64</v>
      </c>
      <c r="L2615" t="s">
        <v>50</v>
      </c>
      <c r="M2615" t="s">
        <v>65</v>
      </c>
      <c r="N2615">
        <v>43</v>
      </c>
      <c r="O2615" t="s">
        <v>48</v>
      </c>
      <c r="P2615" t="s">
        <v>66</v>
      </c>
      <c r="Q2615" t="s">
        <v>73</v>
      </c>
      <c r="V2615" t="s">
        <v>48</v>
      </c>
      <c r="W2615" t="s">
        <v>54</v>
      </c>
      <c r="X2615" t="s">
        <v>148</v>
      </c>
      <c r="Y2615" t="s">
        <v>54</v>
      </c>
      <c r="Z2615" t="s">
        <v>2135</v>
      </c>
      <c r="AA2615" t="s">
        <v>54</v>
      </c>
      <c r="AB2615" t="s">
        <v>57</v>
      </c>
      <c r="AC2615" t="s">
        <v>2136</v>
      </c>
      <c r="AH2615">
        <f t="shared" si="440"/>
        <v>0</v>
      </c>
      <c r="AI2615">
        <f t="shared" si="441"/>
        <v>1</v>
      </c>
      <c r="AJ2615" t="str">
        <f t="shared" si="442"/>
        <v/>
      </c>
      <c r="AK2615">
        <v>1</v>
      </c>
      <c r="AL2615" s="8">
        <f t="shared" si="443"/>
        <v>43</v>
      </c>
      <c r="AM2615" s="8">
        <f t="shared" si="444"/>
        <v>0.11666666666666667</v>
      </c>
      <c r="AN2615" s="8">
        <f t="shared" si="445"/>
        <v>20.933333333333334</v>
      </c>
      <c r="AO2615" s="8">
        <f>Table1[[#This Row],[L1 Worked Time]]+Table1[[#This Row],[Idle Time]]+Table1[[#This Row],[L1 Pend Time]]</f>
        <v>64.05</v>
      </c>
      <c r="AP2615" s="1" t="str">
        <f t="shared" si="446"/>
        <v>Thu</v>
      </c>
      <c r="AQ2615" s="6">
        <f>INT(Table1[[#This Row],[Create Date]])</f>
        <v>45099</v>
      </c>
      <c r="AR2615" s="2">
        <f t="shared" si="447"/>
        <v>45099</v>
      </c>
      <c r="AS2615" s="1" t="str">
        <f t="shared" si="448"/>
        <v>06:00:09</v>
      </c>
      <c r="AT2615" s="1" t="str">
        <f t="shared" si="449"/>
        <v>Week-4</v>
      </c>
      <c r="AU2615" s="3">
        <f t="shared" si="450"/>
        <v>0.25</v>
      </c>
      <c r="AW2615">
        <v>0.11666666666666667</v>
      </c>
      <c r="AX2615">
        <v>43</v>
      </c>
      <c r="AY2615">
        <v>20.933333333333334</v>
      </c>
    </row>
    <row r="2616" spans="1:51" x14ac:dyDescent="0.25">
      <c r="A2616">
        <v>10769</v>
      </c>
      <c r="B2616" t="s">
        <v>59</v>
      </c>
      <c r="C2616" t="s">
        <v>60</v>
      </c>
      <c r="D2616" t="s">
        <v>43</v>
      </c>
      <c r="E2616" t="s">
        <v>2137</v>
      </c>
      <c r="F2616" t="s">
        <v>2138</v>
      </c>
      <c r="G2616" t="s">
        <v>129</v>
      </c>
      <c r="H2616" t="s">
        <v>72</v>
      </c>
      <c r="I2616" t="s">
        <v>72</v>
      </c>
      <c r="J2616" t="s">
        <v>64</v>
      </c>
      <c r="L2616" t="s">
        <v>50</v>
      </c>
      <c r="M2616" t="s">
        <v>65</v>
      </c>
      <c r="N2616">
        <v>95</v>
      </c>
      <c r="O2616" t="s">
        <v>48</v>
      </c>
      <c r="P2616" t="s">
        <v>66</v>
      </c>
      <c r="Q2616" t="s">
        <v>88</v>
      </c>
      <c r="V2616" t="s">
        <v>48</v>
      </c>
      <c r="W2616" t="s">
        <v>54</v>
      </c>
      <c r="X2616" t="s">
        <v>142</v>
      </c>
      <c r="Y2616" t="s">
        <v>54</v>
      </c>
      <c r="Z2616" t="s">
        <v>2139</v>
      </c>
      <c r="AA2616" t="s">
        <v>54</v>
      </c>
      <c r="AB2616" t="s">
        <v>57</v>
      </c>
      <c r="AC2616" t="s">
        <v>2140</v>
      </c>
      <c r="AH2616">
        <f t="shared" si="440"/>
        <v>0</v>
      </c>
      <c r="AI2616">
        <f t="shared" si="441"/>
        <v>1</v>
      </c>
      <c r="AJ2616" t="str">
        <f t="shared" si="442"/>
        <v/>
      </c>
      <c r="AK2616">
        <v>1</v>
      </c>
      <c r="AL2616" s="8">
        <f t="shared" si="443"/>
        <v>95</v>
      </c>
      <c r="AM2616" s="8">
        <f t="shared" si="444"/>
        <v>0.1</v>
      </c>
      <c r="AN2616" s="8">
        <f t="shared" si="445"/>
        <v>402.70000000000005</v>
      </c>
      <c r="AO2616" s="8">
        <f>Table1[[#This Row],[L1 Worked Time]]+Table1[[#This Row],[Idle Time]]+Table1[[#This Row],[L1 Pend Time]]</f>
        <v>497.80000000000007</v>
      </c>
      <c r="AP2616" s="1" t="str">
        <f t="shared" si="446"/>
        <v>Thu</v>
      </c>
      <c r="AQ2616" s="6">
        <f>INT(Table1[[#This Row],[Create Date]])</f>
        <v>45099</v>
      </c>
      <c r="AR2616" s="2">
        <f t="shared" si="447"/>
        <v>45099</v>
      </c>
      <c r="AS2616" s="1" t="str">
        <f t="shared" si="448"/>
        <v>05:00:16</v>
      </c>
      <c r="AT2616" s="1" t="str">
        <f t="shared" si="449"/>
        <v>Week-4</v>
      </c>
      <c r="AU2616" s="3">
        <f t="shared" si="450"/>
        <v>0.20833333333333331</v>
      </c>
      <c r="AW2616">
        <v>0.1</v>
      </c>
      <c r="AX2616">
        <v>95</v>
      </c>
      <c r="AY2616">
        <v>402.70000000000005</v>
      </c>
    </row>
    <row r="2617" spans="1:51" x14ac:dyDescent="0.25">
      <c r="A2617">
        <v>10812</v>
      </c>
      <c r="B2617" t="s">
        <v>59</v>
      </c>
      <c r="C2617" t="s">
        <v>164</v>
      </c>
      <c r="D2617" t="s">
        <v>43</v>
      </c>
      <c r="E2617" t="s">
        <v>1910</v>
      </c>
      <c r="F2617" t="s">
        <v>2005</v>
      </c>
      <c r="G2617" t="s">
        <v>120</v>
      </c>
      <c r="H2617" t="s">
        <v>47</v>
      </c>
      <c r="I2617" t="s">
        <v>47</v>
      </c>
      <c r="J2617" t="s">
        <v>48</v>
      </c>
      <c r="K2617" t="s">
        <v>167</v>
      </c>
      <c r="L2617" t="s">
        <v>50</v>
      </c>
      <c r="M2617" t="s">
        <v>122</v>
      </c>
      <c r="N2617">
        <v>37</v>
      </c>
      <c r="O2617" t="s">
        <v>48</v>
      </c>
      <c r="P2617" t="s">
        <v>52</v>
      </c>
      <c r="T2617" t="s">
        <v>105</v>
      </c>
      <c r="V2617" t="s">
        <v>48</v>
      </c>
      <c r="W2617" t="s">
        <v>54</v>
      </c>
      <c r="X2617" t="s">
        <v>148</v>
      </c>
      <c r="Y2617" t="s">
        <v>54</v>
      </c>
      <c r="Z2617" t="s">
        <v>2006</v>
      </c>
      <c r="AA2617" t="s">
        <v>54</v>
      </c>
      <c r="AB2617" t="s">
        <v>57</v>
      </c>
      <c r="AC2617" t="s">
        <v>2007</v>
      </c>
      <c r="AH2617">
        <f t="shared" si="440"/>
        <v>0</v>
      </c>
      <c r="AI2617">
        <f t="shared" si="441"/>
        <v>1</v>
      </c>
      <c r="AJ2617" t="str">
        <f t="shared" si="442"/>
        <v/>
      </c>
      <c r="AK2617">
        <v>1</v>
      </c>
      <c r="AL2617" s="8">
        <f t="shared" si="443"/>
        <v>37</v>
      </c>
      <c r="AM2617" s="8">
        <f t="shared" si="444"/>
        <v>0.11666666666666667</v>
      </c>
      <c r="AN2617" s="8">
        <f t="shared" si="445"/>
        <v>971.65</v>
      </c>
      <c r="AO2617" s="8">
        <f>Table1[[#This Row],[L1 Worked Time]]+Table1[[#This Row],[Idle Time]]+Table1[[#This Row],[L1 Pend Time]]</f>
        <v>1008.7666666666667</v>
      </c>
      <c r="AP2617" s="1" t="str">
        <f t="shared" si="446"/>
        <v>Fri</v>
      </c>
      <c r="AQ2617" s="6">
        <f>INT(Table1[[#This Row],[Create Date]])</f>
        <v>45100</v>
      </c>
      <c r="AR2617" s="2">
        <f t="shared" si="447"/>
        <v>45100</v>
      </c>
      <c r="AS2617" s="1" t="str">
        <f t="shared" si="448"/>
        <v>20:50:03</v>
      </c>
      <c r="AT2617" s="1" t="str">
        <f t="shared" si="449"/>
        <v>Week-4</v>
      </c>
      <c r="AU2617" s="3">
        <f t="shared" si="450"/>
        <v>0.83333333333333326</v>
      </c>
      <c r="AW2617">
        <v>0.11666666666666667</v>
      </c>
      <c r="AX2617">
        <v>37</v>
      </c>
      <c r="AY2617">
        <v>971.65</v>
      </c>
    </row>
    <row r="2618" spans="1:51" x14ac:dyDescent="0.25">
      <c r="A2618">
        <v>10811</v>
      </c>
      <c r="B2618" t="s">
        <v>59</v>
      </c>
      <c r="C2618" t="s">
        <v>164</v>
      </c>
      <c r="D2618" t="s">
        <v>43</v>
      </c>
      <c r="E2618" t="s">
        <v>1910</v>
      </c>
      <c r="F2618" t="s">
        <v>2008</v>
      </c>
      <c r="G2618" t="s">
        <v>120</v>
      </c>
      <c r="H2618" t="s">
        <v>47</v>
      </c>
      <c r="I2618" t="s">
        <v>47</v>
      </c>
      <c r="J2618" t="s">
        <v>48</v>
      </c>
      <c r="K2618" t="s">
        <v>167</v>
      </c>
      <c r="L2618" t="s">
        <v>50</v>
      </c>
      <c r="M2618" t="s">
        <v>122</v>
      </c>
      <c r="N2618">
        <v>31</v>
      </c>
      <c r="O2618" t="s">
        <v>48</v>
      </c>
      <c r="P2618" t="s">
        <v>52</v>
      </c>
      <c r="T2618" t="s">
        <v>105</v>
      </c>
      <c r="V2618" t="s">
        <v>48</v>
      </c>
      <c r="W2618" t="s">
        <v>54</v>
      </c>
      <c r="X2618" t="s">
        <v>106</v>
      </c>
      <c r="Y2618" t="s">
        <v>54</v>
      </c>
      <c r="Z2618" t="s">
        <v>2009</v>
      </c>
      <c r="AA2618" t="s">
        <v>54</v>
      </c>
      <c r="AB2618" t="s">
        <v>57</v>
      </c>
      <c r="AC2618" t="s">
        <v>2010</v>
      </c>
      <c r="AH2618">
        <f t="shared" si="440"/>
        <v>0</v>
      </c>
      <c r="AI2618">
        <f t="shared" si="441"/>
        <v>1</v>
      </c>
      <c r="AJ2618" t="str">
        <f t="shared" si="442"/>
        <v/>
      </c>
      <c r="AK2618">
        <v>1</v>
      </c>
      <c r="AL2618" s="8">
        <f t="shared" si="443"/>
        <v>31</v>
      </c>
      <c r="AM2618" s="8">
        <f t="shared" si="444"/>
        <v>8.3333333333333329E-2</v>
      </c>
      <c r="AN2618" s="8">
        <f t="shared" si="445"/>
        <v>993.8</v>
      </c>
      <c r="AO2618" s="8">
        <f>Table1[[#This Row],[L1 Worked Time]]+Table1[[#This Row],[Idle Time]]+Table1[[#This Row],[L1 Pend Time]]</f>
        <v>1024.8833333333332</v>
      </c>
      <c r="AP2618" s="1" t="str">
        <f t="shared" si="446"/>
        <v>Fri</v>
      </c>
      <c r="AQ2618" s="6">
        <f>INT(Table1[[#This Row],[Create Date]])</f>
        <v>45100</v>
      </c>
      <c r="AR2618" s="2">
        <f t="shared" si="447"/>
        <v>45100</v>
      </c>
      <c r="AS2618" s="1" t="str">
        <f t="shared" si="448"/>
        <v>20:30:03</v>
      </c>
      <c r="AT2618" s="1" t="str">
        <f t="shared" si="449"/>
        <v>Week-4</v>
      </c>
      <c r="AU2618" s="3">
        <f t="shared" si="450"/>
        <v>0.83333333333333326</v>
      </c>
      <c r="AW2618">
        <v>8.3333333333333329E-2</v>
      </c>
      <c r="AX2618">
        <v>31</v>
      </c>
      <c r="AY2618">
        <v>993.8</v>
      </c>
    </row>
    <row r="2619" spans="1:51" x14ac:dyDescent="0.25">
      <c r="A2619">
        <v>10810</v>
      </c>
      <c r="B2619" t="s">
        <v>59</v>
      </c>
      <c r="C2619" t="s">
        <v>164</v>
      </c>
      <c r="D2619" t="s">
        <v>43</v>
      </c>
      <c r="E2619" t="s">
        <v>1910</v>
      </c>
      <c r="F2619" t="s">
        <v>2011</v>
      </c>
      <c r="G2619" t="s">
        <v>120</v>
      </c>
      <c r="H2619" t="s">
        <v>47</v>
      </c>
      <c r="I2619" t="s">
        <v>47</v>
      </c>
      <c r="J2619" t="s">
        <v>48</v>
      </c>
      <c r="K2619" t="s">
        <v>167</v>
      </c>
      <c r="L2619" t="s">
        <v>50</v>
      </c>
      <c r="M2619" t="s">
        <v>122</v>
      </c>
      <c r="N2619">
        <v>26</v>
      </c>
      <c r="O2619" t="s">
        <v>48</v>
      </c>
      <c r="P2619" t="s">
        <v>52</v>
      </c>
      <c r="T2619" t="s">
        <v>105</v>
      </c>
      <c r="V2619" t="s">
        <v>48</v>
      </c>
      <c r="W2619" t="s">
        <v>54</v>
      </c>
      <c r="X2619" t="s">
        <v>148</v>
      </c>
      <c r="Y2619" t="s">
        <v>54</v>
      </c>
      <c r="Z2619" t="s">
        <v>2012</v>
      </c>
      <c r="AA2619" t="s">
        <v>54</v>
      </c>
      <c r="AB2619" t="s">
        <v>57</v>
      </c>
      <c r="AC2619" t="s">
        <v>2013</v>
      </c>
      <c r="AH2619">
        <f t="shared" si="440"/>
        <v>0</v>
      </c>
      <c r="AI2619">
        <f t="shared" si="441"/>
        <v>1</v>
      </c>
      <c r="AJ2619" t="str">
        <f t="shared" si="442"/>
        <v/>
      </c>
      <c r="AK2619">
        <v>1</v>
      </c>
      <c r="AL2619" s="8">
        <f t="shared" si="443"/>
        <v>25.999999999999996</v>
      </c>
      <c r="AM2619" s="8">
        <f t="shared" si="444"/>
        <v>0.11666666666666667</v>
      </c>
      <c r="AN2619" s="8">
        <f t="shared" si="445"/>
        <v>994.21666666666681</v>
      </c>
      <c r="AO2619" s="8">
        <f>Table1[[#This Row],[L1 Worked Time]]+Table1[[#This Row],[Idle Time]]+Table1[[#This Row],[L1 Pend Time]]</f>
        <v>1020.3333333333335</v>
      </c>
      <c r="AP2619" s="1" t="str">
        <f t="shared" si="446"/>
        <v>Fri</v>
      </c>
      <c r="AQ2619" s="6">
        <f>INT(Table1[[#This Row],[Create Date]])</f>
        <v>45100</v>
      </c>
      <c r="AR2619" s="2">
        <f t="shared" si="447"/>
        <v>45100</v>
      </c>
      <c r="AS2619" s="1" t="str">
        <f t="shared" si="448"/>
        <v>20:20:24</v>
      </c>
      <c r="AT2619" s="1" t="str">
        <f t="shared" si="449"/>
        <v>Week-4</v>
      </c>
      <c r="AU2619" s="3">
        <f t="shared" si="450"/>
        <v>0.83333333333333326</v>
      </c>
      <c r="AW2619">
        <v>0.11666666666666667</v>
      </c>
      <c r="AX2619">
        <v>25.999999999999996</v>
      </c>
      <c r="AY2619">
        <v>994.21666666666681</v>
      </c>
    </row>
    <row r="2620" spans="1:51" x14ac:dyDescent="0.25">
      <c r="A2620">
        <v>10809</v>
      </c>
      <c r="B2620" t="s">
        <v>59</v>
      </c>
      <c r="C2620" t="s">
        <v>164</v>
      </c>
      <c r="D2620" t="s">
        <v>43</v>
      </c>
      <c r="E2620" t="s">
        <v>1910</v>
      </c>
      <c r="F2620" t="s">
        <v>2014</v>
      </c>
      <c r="G2620" t="s">
        <v>120</v>
      </c>
      <c r="H2620" t="s">
        <v>47</v>
      </c>
      <c r="I2620" t="s">
        <v>47</v>
      </c>
      <c r="J2620" t="s">
        <v>48</v>
      </c>
      <c r="K2620" t="s">
        <v>167</v>
      </c>
      <c r="L2620" t="s">
        <v>50</v>
      </c>
      <c r="M2620" t="s">
        <v>122</v>
      </c>
      <c r="N2620">
        <v>20</v>
      </c>
      <c r="O2620" t="s">
        <v>48</v>
      </c>
      <c r="P2620" t="s">
        <v>52</v>
      </c>
      <c r="T2620" t="s">
        <v>105</v>
      </c>
      <c r="V2620" t="s">
        <v>48</v>
      </c>
      <c r="W2620" t="s">
        <v>54</v>
      </c>
      <c r="X2620" t="s">
        <v>55</v>
      </c>
      <c r="Y2620" t="s">
        <v>54</v>
      </c>
      <c r="Z2620" t="s">
        <v>2015</v>
      </c>
      <c r="AA2620" t="s">
        <v>54</v>
      </c>
      <c r="AB2620" t="s">
        <v>57</v>
      </c>
      <c r="AC2620" t="s">
        <v>2016</v>
      </c>
      <c r="AH2620">
        <f t="shared" si="440"/>
        <v>0</v>
      </c>
      <c r="AI2620">
        <f t="shared" si="441"/>
        <v>1</v>
      </c>
      <c r="AJ2620" t="str">
        <f t="shared" si="442"/>
        <v/>
      </c>
      <c r="AK2620">
        <v>1</v>
      </c>
      <c r="AL2620" s="8">
        <f t="shared" si="443"/>
        <v>20</v>
      </c>
      <c r="AM2620" s="8">
        <f t="shared" si="444"/>
        <v>0.15000000000000002</v>
      </c>
      <c r="AN2620" s="8">
        <f t="shared" si="445"/>
        <v>994.56666666666672</v>
      </c>
      <c r="AO2620" s="8">
        <f>Table1[[#This Row],[L1 Worked Time]]+Table1[[#This Row],[Idle Time]]+Table1[[#This Row],[L1 Pend Time]]</f>
        <v>1014.7166666666667</v>
      </c>
      <c r="AP2620" s="1" t="str">
        <f t="shared" si="446"/>
        <v>Fri</v>
      </c>
      <c r="AQ2620" s="6">
        <f>INT(Table1[[#This Row],[Create Date]])</f>
        <v>45100</v>
      </c>
      <c r="AR2620" s="2">
        <f t="shared" si="447"/>
        <v>45100</v>
      </c>
      <c r="AS2620" s="1" t="str">
        <f t="shared" si="448"/>
        <v>20:20:23</v>
      </c>
      <c r="AT2620" s="1" t="str">
        <f t="shared" si="449"/>
        <v>Week-4</v>
      </c>
      <c r="AU2620" s="3">
        <f t="shared" si="450"/>
        <v>0.83333333333333326</v>
      </c>
      <c r="AW2620">
        <v>0.15000000000000002</v>
      </c>
      <c r="AX2620">
        <v>20</v>
      </c>
      <c r="AY2620">
        <v>994.56666666666672</v>
      </c>
    </row>
    <row r="2621" spans="1:51" x14ac:dyDescent="0.25">
      <c r="A2621">
        <v>10808</v>
      </c>
      <c r="B2621" t="s">
        <v>59</v>
      </c>
      <c r="C2621" t="s">
        <v>164</v>
      </c>
      <c r="D2621" t="s">
        <v>43</v>
      </c>
      <c r="E2621" t="s">
        <v>1910</v>
      </c>
      <c r="F2621" t="s">
        <v>2017</v>
      </c>
      <c r="G2621" t="s">
        <v>120</v>
      </c>
      <c r="H2621" t="s">
        <v>47</v>
      </c>
      <c r="I2621" t="s">
        <v>47</v>
      </c>
      <c r="J2621" t="s">
        <v>48</v>
      </c>
      <c r="K2621" t="s">
        <v>167</v>
      </c>
      <c r="L2621" t="s">
        <v>50</v>
      </c>
      <c r="M2621" t="s">
        <v>122</v>
      </c>
      <c r="N2621">
        <v>16</v>
      </c>
      <c r="O2621" t="s">
        <v>48</v>
      </c>
      <c r="P2621" t="s">
        <v>52</v>
      </c>
      <c r="V2621" t="s">
        <v>48</v>
      </c>
      <c r="W2621" t="s">
        <v>54</v>
      </c>
      <c r="X2621" t="s">
        <v>148</v>
      </c>
      <c r="Y2621" t="s">
        <v>54</v>
      </c>
      <c r="Z2621" t="s">
        <v>2018</v>
      </c>
      <c r="AA2621" t="s">
        <v>54</v>
      </c>
      <c r="AB2621" t="s">
        <v>57</v>
      </c>
      <c r="AC2621" t="s">
        <v>2019</v>
      </c>
      <c r="AH2621">
        <f t="shared" si="440"/>
        <v>0</v>
      </c>
      <c r="AI2621">
        <f t="shared" si="441"/>
        <v>1</v>
      </c>
      <c r="AJ2621" t="str">
        <f t="shared" si="442"/>
        <v/>
      </c>
      <c r="AK2621">
        <v>1</v>
      </c>
      <c r="AL2621" s="8">
        <f t="shared" si="443"/>
        <v>16</v>
      </c>
      <c r="AM2621" s="8">
        <f t="shared" si="444"/>
        <v>0.11666666666666667</v>
      </c>
      <c r="AN2621" s="8">
        <f t="shared" si="445"/>
        <v>993.5333333333333</v>
      </c>
      <c r="AO2621" s="8">
        <f>Table1[[#This Row],[L1 Worked Time]]+Table1[[#This Row],[Idle Time]]+Table1[[#This Row],[L1 Pend Time]]</f>
        <v>1009.65</v>
      </c>
      <c r="AP2621" s="1" t="str">
        <f t="shared" si="446"/>
        <v>Fri</v>
      </c>
      <c r="AQ2621" s="6">
        <f>INT(Table1[[#This Row],[Create Date]])</f>
        <v>45100</v>
      </c>
      <c r="AR2621" s="2">
        <f t="shared" si="447"/>
        <v>45100</v>
      </c>
      <c r="AS2621" s="1" t="str">
        <f t="shared" si="448"/>
        <v>20:20:21</v>
      </c>
      <c r="AT2621" s="1" t="str">
        <f t="shared" si="449"/>
        <v>Week-4</v>
      </c>
      <c r="AU2621" s="3">
        <f t="shared" si="450"/>
        <v>0.83333333333333326</v>
      </c>
      <c r="AW2621">
        <v>0.11666666666666667</v>
      </c>
      <c r="AX2621">
        <v>16</v>
      </c>
      <c r="AY2621">
        <v>993.5333333333333</v>
      </c>
    </row>
    <row r="2622" spans="1:51" x14ac:dyDescent="0.25">
      <c r="A2622">
        <v>10807</v>
      </c>
      <c r="B2622" t="s">
        <v>59</v>
      </c>
      <c r="C2622" t="s">
        <v>164</v>
      </c>
      <c r="D2622" t="s">
        <v>43</v>
      </c>
      <c r="E2622" t="s">
        <v>165</v>
      </c>
      <c r="F2622" t="s">
        <v>2020</v>
      </c>
      <c r="G2622" t="s">
        <v>120</v>
      </c>
      <c r="H2622" t="s">
        <v>47</v>
      </c>
      <c r="I2622" t="s">
        <v>47</v>
      </c>
      <c r="J2622" t="s">
        <v>48</v>
      </c>
      <c r="K2622" t="s">
        <v>167</v>
      </c>
      <c r="L2622" t="s">
        <v>50</v>
      </c>
      <c r="M2622" t="s">
        <v>122</v>
      </c>
      <c r="N2622">
        <v>24</v>
      </c>
      <c r="O2622" t="s">
        <v>48</v>
      </c>
      <c r="P2622" t="s">
        <v>52</v>
      </c>
      <c r="T2622" t="s">
        <v>105</v>
      </c>
      <c r="V2622" t="s">
        <v>48</v>
      </c>
      <c r="W2622" t="s">
        <v>54</v>
      </c>
      <c r="X2622" t="s">
        <v>89</v>
      </c>
      <c r="Y2622" t="s">
        <v>54</v>
      </c>
      <c r="Z2622" t="s">
        <v>2021</v>
      </c>
      <c r="AA2622" t="s">
        <v>54</v>
      </c>
      <c r="AB2622" t="s">
        <v>57</v>
      </c>
      <c r="AC2622" t="s">
        <v>2022</v>
      </c>
      <c r="AH2622">
        <f t="shared" si="440"/>
        <v>0</v>
      </c>
      <c r="AI2622">
        <f t="shared" si="441"/>
        <v>1</v>
      </c>
      <c r="AJ2622" t="str">
        <f t="shared" si="442"/>
        <v/>
      </c>
      <c r="AK2622">
        <v>1</v>
      </c>
      <c r="AL2622" s="8">
        <f t="shared" si="443"/>
        <v>24</v>
      </c>
      <c r="AM2622" s="8">
        <f t="shared" si="444"/>
        <v>0.16666666666666666</v>
      </c>
      <c r="AN2622" s="8">
        <f t="shared" si="445"/>
        <v>1058.5</v>
      </c>
      <c r="AO2622" s="8">
        <f>Table1[[#This Row],[L1 Worked Time]]+Table1[[#This Row],[Idle Time]]+Table1[[#This Row],[L1 Pend Time]]</f>
        <v>1082.6666666666667</v>
      </c>
      <c r="AP2622" s="1" t="str">
        <f t="shared" si="446"/>
        <v>Fri</v>
      </c>
      <c r="AQ2622" s="6">
        <f>INT(Table1[[#This Row],[Create Date]])</f>
        <v>45100</v>
      </c>
      <c r="AR2622" s="2">
        <f t="shared" si="447"/>
        <v>45100</v>
      </c>
      <c r="AS2622" s="1" t="str">
        <f t="shared" si="448"/>
        <v>20:20:20</v>
      </c>
      <c r="AT2622" s="1" t="str">
        <f t="shared" si="449"/>
        <v>Week-4</v>
      </c>
      <c r="AU2622" s="3">
        <f t="shared" si="450"/>
        <v>0.83333333333333326</v>
      </c>
      <c r="AW2622">
        <v>0.16666666666666666</v>
      </c>
      <c r="AX2622">
        <v>24</v>
      </c>
      <c r="AY2622">
        <v>1058.5</v>
      </c>
    </row>
    <row r="2623" spans="1:51" x14ac:dyDescent="0.25">
      <c r="A2623">
        <v>10806</v>
      </c>
      <c r="B2623" t="s">
        <v>59</v>
      </c>
      <c r="C2623" t="s">
        <v>164</v>
      </c>
      <c r="D2623" t="s">
        <v>43</v>
      </c>
      <c r="E2623" t="s">
        <v>1910</v>
      </c>
      <c r="F2623" t="s">
        <v>2023</v>
      </c>
      <c r="G2623" t="s">
        <v>120</v>
      </c>
      <c r="H2623" t="s">
        <v>47</v>
      </c>
      <c r="I2623" t="s">
        <v>47</v>
      </c>
      <c r="J2623" t="s">
        <v>48</v>
      </c>
      <c r="K2623" t="s">
        <v>167</v>
      </c>
      <c r="L2623" t="s">
        <v>50</v>
      </c>
      <c r="M2623" t="s">
        <v>122</v>
      </c>
      <c r="N2623">
        <v>6</v>
      </c>
      <c r="O2623" t="s">
        <v>48</v>
      </c>
      <c r="P2623" t="s">
        <v>52</v>
      </c>
      <c r="T2623" t="s">
        <v>105</v>
      </c>
      <c r="V2623" t="s">
        <v>48</v>
      </c>
      <c r="W2623" t="s">
        <v>54</v>
      </c>
      <c r="X2623" t="s">
        <v>148</v>
      </c>
      <c r="Y2623" t="s">
        <v>54</v>
      </c>
      <c r="Z2623" t="s">
        <v>2024</v>
      </c>
      <c r="AA2623" t="s">
        <v>54</v>
      </c>
      <c r="AB2623" t="s">
        <v>57</v>
      </c>
      <c r="AC2623" t="s">
        <v>2025</v>
      </c>
      <c r="AH2623">
        <f t="shared" si="440"/>
        <v>0</v>
      </c>
      <c r="AI2623">
        <f t="shared" si="441"/>
        <v>1</v>
      </c>
      <c r="AJ2623" t="str">
        <f t="shared" si="442"/>
        <v/>
      </c>
      <c r="AK2623">
        <v>1</v>
      </c>
      <c r="AL2623" s="8">
        <f t="shared" si="443"/>
        <v>6</v>
      </c>
      <c r="AM2623" s="8">
        <f t="shared" si="444"/>
        <v>0.11666666666666667</v>
      </c>
      <c r="AN2623" s="8">
        <f t="shared" si="445"/>
        <v>995.83333333333337</v>
      </c>
      <c r="AO2623" s="8">
        <f>Table1[[#This Row],[L1 Worked Time]]+Table1[[#This Row],[Idle Time]]+Table1[[#This Row],[L1 Pend Time]]</f>
        <v>1001.95</v>
      </c>
      <c r="AP2623" s="1" t="str">
        <f t="shared" si="446"/>
        <v>Fri</v>
      </c>
      <c r="AQ2623" s="6">
        <f>INT(Table1[[#This Row],[Create Date]])</f>
        <v>45100</v>
      </c>
      <c r="AR2623" s="2">
        <f t="shared" si="447"/>
        <v>45100</v>
      </c>
      <c r="AS2623" s="1" t="str">
        <f t="shared" si="448"/>
        <v>20:20:19</v>
      </c>
      <c r="AT2623" s="1" t="str">
        <f t="shared" si="449"/>
        <v>Week-4</v>
      </c>
      <c r="AU2623" s="3">
        <f t="shared" si="450"/>
        <v>0.83333333333333326</v>
      </c>
      <c r="AW2623">
        <v>0.11666666666666667</v>
      </c>
      <c r="AX2623">
        <v>6</v>
      </c>
      <c r="AY2623">
        <v>995.83333333333337</v>
      </c>
    </row>
    <row r="2624" spans="1:51" x14ac:dyDescent="0.25">
      <c r="A2624">
        <v>10805</v>
      </c>
      <c r="B2624" t="s">
        <v>59</v>
      </c>
      <c r="C2624" t="s">
        <v>164</v>
      </c>
      <c r="D2624" t="s">
        <v>43</v>
      </c>
      <c r="E2624" t="s">
        <v>1910</v>
      </c>
      <c r="F2624" t="s">
        <v>2026</v>
      </c>
      <c r="G2624" t="s">
        <v>120</v>
      </c>
      <c r="H2624" t="s">
        <v>47</v>
      </c>
      <c r="I2624" t="s">
        <v>47</v>
      </c>
      <c r="J2624" t="s">
        <v>48</v>
      </c>
      <c r="K2624" t="s">
        <v>167</v>
      </c>
      <c r="L2624" t="s">
        <v>50</v>
      </c>
      <c r="M2624" t="s">
        <v>122</v>
      </c>
      <c r="N2624">
        <v>14</v>
      </c>
      <c r="O2624" t="s">
        <v>48</v>
      </c>
      <c r="P2624" t="s">
        <v>52</v>
      </c>
      <c r="T2624" t="s">
        <v>105</v>
      </c>
      <c r="V2624" t="s">
        <v>48</v>
      </c>
      <c r="W2624" t="s">
        <v>54</v>
      </c>
      <c r="X2624" t="s">
        <v>55</v>
      </c>
      <c r="Y2624" t="s">
        <v>54</v>
      </c>
      <c r="Z2624" t="s">
        <v>2027</v>
      </c>
      <c r="AA2624" t="s">
        <v>54</v>
      </c>
      <c r="AB2624" t="s">
        <v>57</v>
      </c>
      <c r="AC2624" t="s">
        <v>2028</v>
      </c>
      <c r="AH2624">
        <f t="shared" si="440"/>
        <v>0</v>
      </c>
      <c r="AI2624">
        <f t="shared" si="441"/>
        <v>1</v>
      </c>
      <c r="AJ2624" t="str">
        <f t="shared" si="442"/>
        <v/>
      </c>
      <c r="AK2624">
        <v>1</v>
      </c>
      <c r="AL2624" s="8">
        <f t="shared" si="443"/>
        <v>14</v>
      </c>
      <c r="AM2624" s="8">
        <f t="shared" si="444"/>
        <v>0.15000000000000002</v>
      </c>
      <c r="AN2624" s="8">
        <f t="shared" si="445"/>
        <v>988.88333333333333</v>
      </c>
      <c r="AO2624" s="8">
        <f>Table1[[#This Row],[L1 Worked Time]]+Table1[[#This Row],[Idle Time]]+Table1[[#This Row],[L1 Pend Time]]</f>
        <v>1003.0333333333333</v>
      </c>
      <c r="AP2624" s="1" t="str">
        <f t="shared" si="446"/>
        <v>Fri</v>
      </c>
      <c r="AQ2624" s="6">
        <f>INT(Table1[[#This Row],[Create Date]])</f>
        <v>45100</v>
      </c>
      <c r="AR2624" s="2">
        <f t="shared" si="447"/>
        <v>45100</v>
      </c>
      <c r="AS2624" s="1" t="str">
        <f t="shared" si="448"/>
        <v>20:20:18</v>
      </c>
      <c r="AT2624" s="1" t="str">
        <f t="shared" si="449"/>
        <v>Week-4</v>
      </c>
      <c r="AU2624" s="3">
        <f t="shared" si="450"/>
        <v>0.83333333333333326</v>
      </c>
      <c r="AW2624">
        <v>0.15000000000000002</v>
      </c>
      <c r="AX2624">
        <v>14</v>
      </c>
      <c r="AY2624">
        <v>988.88333333333333</v>
      </c>
    </row>
    <row r="2625" spans="1:51" x14ac:dyDescent="0.25">
      <c r="A2625">
        <v>10804</v>
      </c>
      <c r="B2625" t="s">
        <v>59</v>
      </c>
      <c r="C2625" t="s">
        <v>164</v>
      </c>
      <c r="D2625" t="s">
        <v>43</v>
      </c>
      <c r="E2625" t="s">
        <v>1910</v>
      </c>
      <c r="F2625" t="s">
        <v>2029</v>
      </c>
      <c r="G2625" t="s">
        <v>120</v>
      </c>
      <c r="H2625" t="s">
        <v>47</v>
      </c>
      <c r="I2625" t="s">
        <v>47</v>
      </c>
      <c r="J2625" t="s">
        <v>48</v>
      </c>
      <c r="K2625" t="s">
        <v>167</v>
      </c>
      <c r="L2625" t="s">
        <v>50</v>
      </c>
      <c r="M2625" t="s">
        <v>122</v>
      </c>
      <c r="N2625">
        <v>13</v>
      </c>
      <c r="O2625" t="s">
        <v>48</v>
      </c>
      <c r="P2625" t="s">
        <v>52</v>
      </c>
      <c r="T2625" t="s">
        <v>105</v>
      </c>
      <c r="V2625" t="s">
        <v>48</v>
      </c>
      <c r="W2625" t="s">
        <v>54</v>
      </c>
      <c r="X2625" t="s">
        <v>148</v>
      </c>
      <c r="Y2625" t="s">
        <v>54</v>
      </c>
      <c r="Z2625" t="s">
        <v>2030</v>
      </c>
      <c r="AA2625" t="s">
        <v>54</v>
      </c>
      <c r="AB2625" t="s">
        <v>57</v>
      </c>
      <c r="AC2625" t="s">
        <v>2031</v>
      </c>
      <c r="AH2625">
        <f t="shared" si="440"/>
        <v>0</v>
      </c>
      <c r="AI2625">
        <f t="shared" si="441"/>
        <v>1</v>
      </c>
      <c r="AJ2625" t="str">
        <f t="shared" si="442"/>
        <v/>
      </c>
      <c r="AK2625">
        <v>1</v>
      </c>
      <c r="AL2625" s="8">
        <f t="shared" si="443"/>
        <v>12.999999999999998</v>
      </c>
      <c r="AM2625" s="8">
        <f t="shared" si="444"/>
        <v>0.11666666666666667</v>
      </c>
      <c r="AN2625" s="8">
        <f t="shared" si="445"/>
        <v>982.55</v>
      </c>
      <c r="AO2625" s="8">
        <f>Table1[[#This Row],[L1 Worked Time]]+Table1[[#This Row],[Idle Time]]+Table1[[#This Row],[L1 Pend Time]]</f>
        <v>995.66666666666663</v>
      </c>
      <c r="AP2625" s="1" t="str">
        <f t="shared" si="446"/>
        <v>Fri</v>
      </c>
      <c r="AQ2625" s="6">
        <f>INT(Table1[[#This Row],[Create Date]])</f>
        <v>45100</v>
      </c>
      <c r="AR2625" s="2">
        <f t="shared" si="447"/>
        <v>45100</v>
      </c>
      <c r="AS2625" s="1" t="str">
        <f t="shared" si="448"/>
        <v>20:20:16</v>
      </c>
      <c r="AT2625" s="1" t="str">
        <f t="shared" si="449"/>
        <v>Week-4</v>
      </c>
      <c r="AU2625" s="3">
        <f t="shared" si="450"/>
        <v>0.83333333333333326</v>
      </c>
      <c r="AW2625">
        <v>0.11666666666666667</v>
      </c>
      <c r="AX2625">
        <v>12.999999999999998</v>
      </c>
      <c r="AY2625">
        <v>982.55</v>
      </c>
    </row>
    <row r="2626" spans="1:51" x14ac:dyDescent="0.25">
      <c r="A2626">
        <v>10803</v>
      </c>
      <c r="B2626" t="s">
        <v>59</v>
      </c>
      <c r="C2626" t="s">
        <v>164</v>
      </c>
      <c r="D2626" t="s">
        <v>43</v>
      </c>
      <c r="E2626" t="s">
        <v>1910</v>
      </c>
      <c r="F2626" t="s">
        <v>2032</v>
      </c>
      <c r="G2626" t="s">
        <v>120</v>
      </c>
      <c r="H2626" t="s">
        <v>47</v>
      </c>
      <c r="I2626" t="s">
        <v>47</v>
      </c>
      <c r="J2626" t="s">
        <v>48</v>
      </c>
      <c r="K2626" t="s">
        <v>167</v>
      </c>
      <c r="L2626" t="s">
        <v>50</v>
      </c>
      <c r="M2626" t="s">
        <v>122</v>
      </c>
      <c r="N2626">
        <v>24</v>
      </c>
      <c r="O2626" t="s">
        <v>48</v>
      </c>
      <c r="P2626" t="s">
        <v>52</v>
      </c>
      <c r="T2626" t="s">
        <v>105</v>
      </c>
      <c r="V2626" t="s">
        <v>48</v>
      </c>
      <c r="W2626" t="s">
        <v>54</v>
      </c>
      <c r="X2626" t="s">
        <v>89</v>
      </c>
      <c r="Y2626" t="s">
        <v>54</v>
      </c>
      <c r="Z2626" t="s">
        <v>2033</v>
      </c>
      <c r="AA2626" t="s">
        <v>54</v>
      </c>
      <c r="AB2626" t="s">
        <v>57</v>
      </c>
      <c r="AC2626" t="s">
        <v>2034</v>
      </c>
      <c r="AH2626">
        <f t="shared" ref="AH2626:AH2689" si="451">IFERROR(SEARCH("MSSP",J2626,1),0)</f>
        <v>0</v>
      </c>
      <c r="AI2626">
        <f t="shared" ref="AI2626:AI2689" si="452">IF(OR(H2626="",I2626=""),"",IF(H2626=I2626,1,0))</f>
        <v>1</v>
      </c>
      <c r="AJ2626" t="str">
        <f t="shared" ref="AJ2626:AJ2689" si="453">IF(OR(H2626="",I2626=""),"",IF(H2626&lt;&gt;I2626,1,""))</f>
        <v/>
      </c>
      <c r="AK2626">
        <v>1</v>
      </c>
      <c r="AL2626" s="8">
        <f t="shared" ref="AL2626:AL2689" si="454">(N2626/1440)*1440</f>
        <v>24</v>
      </c>
      <c r="AM2626" s="8">
        <f t="shared" ref="AM2626:AM2689" si="455">((N2626/1440)-(N2626/1440)+MID(X2626,18,8))*1440</f>
        <v>0.16666666666666666</v>
      </c>
      <c r="AN2626" s="8">
        <f t="shared" ref="AN2626:AN2689" si="456">(((N2626/1440)-(N2626/1440))+MID(AC2626,18,8))*1440</f>
        <v>972.16666666666674</v>
      </c>
      <c r="AO2626" s="8">
        <f>Table1[[#This Row],[L1 Worked Time]]+Table1[[#This Row],[Idle Time]]+Table1[[#This Row],[L1 Pend Time]]</f>
        <v>996.33333333333337</v>
      </c>
      <c r="AP2626" s="1" t="str">
        <f t="shared" ref="AP2626:AP2689" si="457">TEXT(AR2626,"DDD")</f>
        <v>Fri</v>
      </c>
      <c r="AQ2626" s="6">
        <f>INT(Table1[[#This Row],[Create Date]])</f>
        <v>45100</v>
      </c>
      <c r="AR2626" s="2">
        <f t="shared" ref="AR2626:AR2689" si="458">IF(F2626="","",INT(MID(F2626,6,2)&amp;"-"&amp;MID(F2626,9,3)&amp;"-"&amp;MID(F2626,15,2)))</f>
        <v>45100</v>
      </c>
      <c r="AS2626" s="1" t="str">
        <f t="shared" ref="AS2626:AS2689" si="459">IF(F2626="","",MID(F2626,18,8))</f>
        <v>20:20:15</v>
      </c>
      <c r="AT2626" s="1" t="str">
        <f t="shared" ref="AT2626:AT2689" si="460">"Week"&amp;"-"&amp;(WEEKNUM(AR2626,2)-WEEKNUM(DATE(YEAR(AR2626),MONTH(AR2626),1),2)+1)</f>
        <v>Week-4</v>
      </c>
      <c r="AU2626" s="3">
        <f t="shared" ref="AU2626:AU2689" si="461">FLOOR(AS2626,1/24)</f>
        <v>0.83333333333333326</v>
      </c>
      <c r="AW2626">
        <v>0.16666666666666666</v>
      </c>
      <c r="AX2626">
        <v>24</v>
      </c>
      <c r="AY2626">
        <v>972.16666666666674</v>
      </c>
    </row>
    <row r="2627" spans="1:51" x14ac:dyDescent="0.25">
      <c r="A2627">
        <v>10802</v>
      </c>
      <c r="B2627" t="s">
        <v>59</v>
      </c>
      <c r="C2627" t="s">
        <v>164</v>
      </c>
      <c r="D2627" t="s">
        <v>43</v>
      </c>
      <c r="E2627" t="s">
        <v>1910</v>
      </c>
      <c r="F2627" t="s">
        <v>2035</v>
      </c>
      <c r="G2627" t="s">
        <v>120</v>
      </c>
      <c r="H2627" t="s">
        <v>47</v>
      </c>
      <c r="I2627" t="s">
        <v>47</v>
      </c>
      <c r="J2627" t="s">
        <v>48</v>
      </c>
      <c r="K2627" t="s">
        <v>167</v>
      </c>
      <c r="L2627" t="s">
        <v>50</v>
      </c>
      <c r="M2627" t="s">
        <v>122</v>
      </c>
      <c r="N2627">
        <v>12</v>
      </c>
      <c r="O2627" t="s">
        <v>48</v>
      </c>
      <c r="P2627" t="s">
        <v>52</v>
      </c>
      <c r="T2627" t="s">
        <v>105</v>
      </c>
      <c r="V2627" t="s">
        <v>48</v>
      </c>
      <c r="W2627" t="s">
        <v>54</v>
      </c>
      <c r="X2627" t="s">
        <v>148</v>
      </c>
      <c r="Y2627" t="s">
        <v>54</v>
      </c>
      <c r="Z2627" t="s">
        <v>86</v>
      </c>
      <c r="AA2627" t="s">
        <v>54</v>
      </c>
      <c r="AB2627" t="s">
        <v>57</v>
      </c>
      <c r="AC2627" t="s">
        <v>2036</v>
      </c>
      <c r="AH2627">
        <f t="shared" si="451"/>
        <v>0</v>
      </c>
      <c r="AI2627">
        <f t="shared" si="452"/>
        <v>1</v>
      </c>
      <c r="AJ2627" t="str">
        <f t="shared" si="453"/>
        <v/>
      </c>
      <c r="AK2627">
        <v>1</v>
      </c>
      <c r="AL2627" s="8">
        <f t="shared" si="454"/>
        <v>12</v>
      </c>
      <c r="AM2627" s="8">
        <f t="shared" si="455"/>
        <v>0.11666666666666667</v>
      </c>
      <c r="AN2627" s="8">
        <f t="shared" si="456"/>
        <v>958.55000000000007</v>
      </c>
      <c r="AO2627" s="8">
        <f>Table1[[#This Row],[L1 Worked Time]]+Table1[[#This Row],[Idle Time]]+Table1[[#This Row],[L1 Pend Time]]</f>
        <v>970.66666666666674</v>
      </c>
      <c r="AP2627" s="1" t="str">
        <f t="shared" si="457"/>
        <v>Fri</v>
      </c>
      <c r="AQ2627" s="6">
        <f>INT(Table1[[#This Row],[Create Date]])</f>
        <v>45100</v>
      </c>
      <c r="AR2627" s="2">
        <f t="shared" si="458"/>
        <v>45100</v>
      </c>
      <c r="AS2627" s="1" t="str">
        <f t="shared" si="459"/>
        <v>20:20:13</v>
      </c>
      <c r="AT2627" s="1" t="str">
        <f t="shared" si="460"/>
        <v>Week-4</v>
      </c>
      <c r="AU2627" s="3">
        <f t="shared" si="461"/>
        <v>0.83333333333333326</v>
      </c>
      <c r="AW2627">
        <v>0.11666666666666667</v>
      </c>
      <c r="AX2627">
        <v>12</v>
      </c>
      <c r="AY2627">
        <v>958.55000000000007</v>
      </c>
    </row>
    <row r="2628" spans="1:51" x14ac:dyDescent="0.25">
      <c r="A2628">
        <v>10801</v>
      </c>
      <c r="B2628" t="s">
        <v>59</v>
      </c>
      <c r="C2628" t="s">
        <v>164</v>
      </c>
      <c r="D2628" t="s">
        <v>43</v>
      </c>
      <c r="E2628" t="s">
        <v>1910</v>
      </c>
      <c r="F2628" t="s">
        <v>2037</v>
      </c>
      <c r="G2628" t="s">
        <v>120</v>
      </c>
      <c r="H2628" t="s">
        <v>47</v>
      </c>
      <c r="I2628" t="s">
        <v>47</v>
      </c>
      <c r="J2628" t="s">
        <v>48</v>
      </c>
      <c r="K2628" t="s">
        <v>167</v>
      </c>
      <c r="L2628" t="s">
        <v>50</v>
      </c>
      <c r="M2628" t="s">
        <v>122</v>
      </c>
      <c r="N2628">
        <v>18</v>
      </c>
      <c r="O2628" t="s">
        <v>48</v>
      </c>
      <c r="P2628" t="s">
        <v>52</v>
      </c>
      <c r="T2628" t="s">
        <v>105</v>
      </c>
      <c r="V2628" t="s">
        <v>48</v>
      </c>
      <c r="W2628" t="s">
        <v>54</v>
      </c>
      <c r="X2628" t="s">
        <v>106</v>
      </c>
      <c r="Y2628" t="s">
        <v>54</v>
      </c>
      <c r="Z2628" t="s">
        <v>2038</v>
      </c>
      <c r="AA2628" t="s">
        <v>54</v>
      </c>
      <c r="AB2628" t="s">
        <v>57</v>
      </c>
      <c r="AC2628" t="s">
        <v>2039</v>
      </c>
      <c r="AH2628">
        <f t="shared" si="451"/>
        <v>0</v>
      </c>
      <c r="AI2628">
        <f t="shared" si="452"/>
        <v>1</v>
      </c>
      <c r="AJ2628" t="str">
        <f t="shared" si="453"/>
        <v/>
      </c>
      <c r="AK2628">
        <v>1</v>
      </c>
      <c r="AL2628" s="8">
        <f t="shared" si="454"/>
        <v>18</v>
      </c>
      <c r="AM2628" s="8">
        <f t="shared" si="455"/>
        <v>8.3333333333333329E-2</v>
      </c>
      <c r="AN2628" s="8">
        <f t="shared" si="456"/>
        <v>951.83333333333337</v>
      </c>
      <c r="AO2628" s="8">
        <f>Table1[[#This Row],[L1 Worked Time]]+Table1[[#This Row],[Idle Time]]+Table1[[#This Row],[L1 Pend Time]]</f>
        <v>969.91666666666674</v>
      </c>
      <c r="AP2628" s="1" t="str">
        <f t="shared" si="457"/>
        <v>Fri</v>
      </c>
      <c r="AQ2628" s="6">
        <f>INT(Table1[[#This Row],[Create Date]])</f>
        <v>45100</v>
      </c>
      <c r="AR2628" s="2">
        <f t="shared" si="458"/>
        <v>45100</v>
      </c>
      <c r="AS2628" s="1" t="str">
        <f t="shared" si="459"/>
        <v>20:20:12</v>
      </c>
      <c r="AT2628" s="1" t="str">
        <f t="shared" si="460"/>
        <v>Week-4</v>
      </c>
      <c r="AU2628" s="3">
        <f t="shared" si="461"/>
        <v>0.83333333333333326</v>
      </c>
      <c r="AW2628">
        <v>8.3333333333333329E-2</v>
      </c>
      <c r="AX2628">
        <v>18</v>
      </c>
      <c r="AY2628">
        <v>951.83333333333337</v>
      </c>
    </row>
    <row r="2629" spans="1:51" x14ac:dyDescent="0.25">
      <c r="A2629">
        <v>10800</v>
      </c>
      <c r="B2629" t="s">
        <v>59</v>
      </c>
      <c r="C2629" t="s">
        <v>164</v>
      </c>
      <c r="D2629" t="s">
        <v>43</v>
      </c>
      <c r="E2629" t="s">
        <v>165</v>
      </c>
      <c r="F2629" t="s">
        <v>2040</v>
      </c>
      <c r="G2629" t="s">
        <v>120</v>
      </c>
      <c r="H2629" t="s">
        <v>47</v>
      </c>
      <c r="I2629" t="s">
        <v>47</v>
      </c>
      <c r="J2629" t="s">
        <v>48</v>
      </c>
      <c r="K2629" t="s">
        <v>167</v>
      </c>
      <c r="L2629" t="s">
        <v>50</v>
      </c>
      <c r="M2629" t="s">
        <v>122</v>
      </c>
      <c r="N2629">
        <v>20</v>
      </c>
      <c r="O2629" t="s">
        <v>48</v>
      </c>
      <c r="P2629" t="s">
        <v>52</v>
      </c>
      <c r="T2629" t="s">
        <v>105</v>
      </c>
      <c r="V2629" t="s">
        <v>48</v>
      </c>
      <c r="W2629" t="s">
        <v>54</v>
      </c>
      <c r="X2629" t="s">
        <v>106</v>
      </c>
      <c r="Y2629" t="s">
        <v>54</v>
      </c>
      <c r="Z2629" t="s">
        <v>2041</v>
      </c>
      <c r="AA2629" t="s">
        <v>54</v>
      </c>
      <c r="AB2629" t="s">
        <v>57</v>
      </c>
      <c r="AC2629" t="s">
        <v>2042</v>
      </c>
      <c r="AH2629">
        <f t="shared" si="451"/>
        <v>0</v>
      </c>
      <c r="AI2629">
        <f t="shared" si="452"/>
        <v>1</v>
      </c>
      <c r="AJ2629" t="str">
        <f t="shared" si="453"/>
        <v/>
      </c>
      <c r="AK2629">
        <v>1</v>
      </c>
      <c r="AL2629" s="8">
        <f t="shared" si="454"/>
        <v>20</v>
      </c>
      <c r="AM2629" s="8">
        <f t="shared" si="455"/>
        <v>8.3333333333333329E-2</v>
      </c>
      <c r="AN2629" s="8">
        <f t="shared" si="456"/>
        <v>1060.3499999999999</v>
      </c>
      <c r="AO2629" s="8">
        <f>Table1[[#This Row],[L1 Worked Time]]+Table1[[#This Row],[Idle Time]]+Table1[[#This Row],[L1 Pend Time]]</f>
        <v>1080.4333333333332</v>
      </c>
      <c r="AP2629" s="1" t="str">
        <f t="shared" si="457"/>
        <v>Fri</v>
      </c>
      <c r="AQ2629" s="6">
        <f>INT(Table1[[#This Row],[Create Date]])</f>
        <v>45100</v>
      </c>
      <c r="AR2629" s="2">
        <f t="shared" si="458"/>
        <v>45100</v>
      </c>
      <c r="AS2629" s="1" t="str">
        <f t="shared" si="459"/>
        <v>20:20:10</v>
      </c>
      <c r="AT2629" s="1" t="str">
        <f t="shared" si="460"/>
        <v>Week-4</v>
      </c>
      <c r="AU2629" s="3">
        <f t="shared" si="461"/>
        <v>0.83333333333333326</v>
      </c>
      <c r="AW2629">
        <v>8.3333333333333329E-2</v>
      </c>
      <c r="AX2629">
        <v>20</v>
      </c>
      <c r="AY2629">
        <v>1060.3499999999999</v>
      </c>
    </row>
    <row r="2630" spans="1:51" x14ac:dyDescent="0.25">
      <c r="A2630">
        <v>10799</v>
      </c>
      <c r="B2630" t="s">
        <v>59</v>
      </c>
      <c r="C2630" t="s">
        <v>164</v>
      </c>
      <c r="D2630" t="s">
        <v>43</v>
      </c>
      <c r="E2630" t="s">
        <v>1910</v>
      </c>
      <c r="F2630" t="s">
        <v>2043</v>
      </c>
      <c r="G2630" t="s">
        <v>120</v>
      </c>
      <c r="H2630" t="s">
        <v>47</v>
      </c>
      <c r="I2630" t="s">
        <v>47</v>
      </c>
      <c r="J2630" t="s">
        <v>48</v>
      </c>
      <c r="K2630" t="s">
        <v>167</v>
      </c>
      <c r="L2630" t="s">
        <v>50</v>
      </c>
      <c r="M2630" t="s">
        <v>122</v>
      </c>
      <c r="N2630">
        <v>26</v>
      </c>
      <c r="O2630" t="s">
        <v>48</v>
      </c>
      <c r="P2630" t="s">
        <v>52</v>
      </c>
      <c r="T2630" t="s">
        <v>105</v>
      </c>
      <c r="V2630" t="s">
        <v>48</v>
      </c>
      <c r="W2630" t="s">
        <v>54</v>
      </c>
      <c r="X2630" t="s">
        <v>148</v>
      </c>
      <c r="Y2630" t="s">
        <v>54</v>
      </c>
      <c r="Z2630" t="s">
        <v>2044</v>
      </c>
      <c r="AA2630" t="s">
        <v>54</v>
      </c>
      <c r="AB2630" t="s">
        <v>57</v>
      </c>
      <c r="AC2630" t="s">
        <v>2045</v>
      </c>
      <c r="AH2630">
        <f t="shared" si="451"/>
        <v>0</v>
      </c>
      <c r="AI2630">
        <f t="shared" si="452"/>
        <v>1</v>
      </c>
      <c r="AJ2630" t="str">
        <f t="shared" si="453"/>
        <v/>
      </c>
      <c r="AK2630">
        <v>1</v>
      </c>
      <c r="AL2630" s="8">
        <f t="shared" si="454"/>
        <v>25.999999999999996</v>
      </c>
      <c r="AM2630" s="8">
        <f t="shared" si="455"/>
        <v>0.11666666666666667</v>
      </c>
      <c r="AN2630" s="8">
        <f t="shared" si="456"/>
        <v>944.05</v>
      </c>
      <c r="AO2630" s="8">
        <f>Table1[[#This Row],[L1 Worked Time]]+Table1[[#This Row],[Idle Time]]+Table1[[#This Row],[L1 Pend Time]]</f>
        <v>970.16666666666663</v>
      </c>
      <c r="AP2630" s="1" t="str">
        <f t="shared" si="457"/>
        <v>Fri</v>
      </c>
      <c r="AQ2630" s="6">
        <f>INT(Table1[[#This Row],[Create Date]])</f>
        <v>45100</v>
      </c>
      <c r="AR2630" s="2">
        <f t="shared" si="458"/>
        <v>45100</v>
      </c>
      <c r="AS2630" s="1" t="str">
        <f t="shared" si="459"/>
        <v>20:20:08</v>
      </c>
      <c r="AT2630" s="1" t="str">
        <f t="shared" si="460"/>
        <v>Week-4</v>
      </c>
      <c r="AU2630" s="3">
        <f t="shared" si="461"/>
        <v>0.83333333333333326</v>
      </c>
      <c r="AW2630">
        <v>0.11666666666666667</v>
      </c>
      <c r="AX2630">
        <v>25.999999999999996</v>
      </c>
      <c r="AY2630">
        <v>944.05</v>
      </c>
    </row>
    <row r="2631" spans="1:51" x14ac:dyDescent="0.25">
      <c r="A2631">
        <v>10798</v>
      </c>
      <c r="B2631" t="s">
        <v>59</v>
      </c>
      <c r="C2631" t="s">
        <v>164</v>
      </c>
      <c r="D2631" t="s">
        <v>43</v>
      </c>
      <c r="E2631" t="s">
        <v>1910</v>
      </c>
      <c r="F2631" t="s">
        <v>2046</v>
      </c>
      <c r="G2631" t="s">
        <v>46</v>
      </c>
      <c r="H2631" t="s">
        <v>47</v>
      </c>
      <c r="I2631" t="s">
        <v>47</v>
      </c>
      <c r="J2631" t="s">
        <v>48</v>
      </c>
      <c r="K2631" t="s">
        <v>167</v>
      </c>
      <c r="L2631" t="s">
        <v>50</v>
      </c>
      <c r="M2631" t="s">
        <v>122</v>
      </c>
      <c r="N2631">
        <v>24</v>
      </c>
      <c r="O2631" t="s">
        <v>48</v>
      </c>
      <c r="P2631" t="s">
        <v>52</v>
      </c>
      <c r="T2631" t="s">
        <v>105</v>
      </c>
      <c r="V2631" t="s">
        <v>48</v>
      </c>
      <c r="W2631" t="s">
        <v>54</v>
      </c>
      <c r="X2631" t="s">
        <v>359</v>
      </c>
      <c r="Y2631" t="s">
        <v>54</v>
      </c>
      <c r="Z2631" t="s">
        <v>2047</v>
      </c>
      <c r="AA2631" t="s">
        <v>54</v>
      </c>
      <c r="AB2631" t="s">
        <v>57</v>
      </c>
      <c r="AC2631" t="s">
        <v>2048</v>
      </c>
      <c r="AH2631">
        <f t="shared" si="451"/>
        <v>0</v>
      </c>
      <c r="AI2631">
        <f t="shared" si="452"/>
        <v>1</v>
      </c>
      <c r="AJ2631" t="str">
        <f t="shared" si="453"/>
        <v/>
      </c>
      <c r="AK2631">
        <v>1</v>
      </c>
      <c r="AL2631" s="8">
        <f t="shared" si="454"/>
        <v>24</v>
      </c>
      <c r="AM2631" s="8">
        <f t="shared" si="455"/>
        <v>0.2</v>
      </c>
      <c r="AN2631" s="8">
        <f t="shared" si="456"/>
        <v>707</v>
      </c>
      <c r="AO2631" s="8">
        <f>Table1[[#This Row],[L1 Worked Time]]+Table1[[#This Row],[Idle Time]]+Table1[[#This Row],[L1 Pend Time]]</f>
        <v>731.2</v>
      </c>
      <c r="AP2631" s="1" t="str">
        <f t="shared" si="457"/>
        <v>Fri</v>
      </c>
      <c r="AQ2631" s="6">
        <f>INT(Table1[[#This Row],[Create Date]])</f>
        <v>45100</v>
      </c>
      <c r="AR2631" s="2">
        <f t="shared" si="458"/>
        <v>45100</v>
      </c>
      <c r="AS2631" s="1" t="str">
        <f t="shared" si="459"/>
        <v>20:20:07</v>
      </c>
      <c r="AT2631" s="1" t="str">
        <f t="shared" si="460"/>
        <v>Week-4</v>
      </c>
      <c r="AU2631" s="3">
        <f t="shared" si="461"/>
        <v>0.83333333333333326</v>
      </c>
      <c r="AW2631">
        <v>0.2</v>
      </c>
      <c r="AX2631">
        <v>24</v>
      </c>
      <c r="AY2631">
        <v>707</v>
      </c>
    </row>
    <row r="2632" spans="1:51" x14ac:dyDescent="0.25">
      <c r="A2632">
        <v>10797</v>
      </c>
      <c r="B2632" t="s">
        <v>59</v>
      </c>
      <c r="C2632" t="s">
        <v>164</v>
      </c>
      <c r="D2632" t="s">
        <v>43</v>
      </c>
      <c r="E2632" t="s">
        <v>1910</v>
      </c>
      <c r="F2632" t="s">
        <v>2049</v>
      </c>
      <c r="G2632" t="s">
        <v>46</v>
      </c>
      <c r="H2632" t="s">
        <v>47</v>
      </c>
      <c r="I2632" t="s">
        <v>47</v>
      </c>
      <c r="J2632" t="s">
        <v>48</v>
      </c>
      <c r="K2632" t="s">
        <v>167</v>
      </c>
      <c r="L2632" t="s">
        <v>50</v>
      </c>
      <c r="M2632" t="s">
        <v>122</v>
      </c>
      <c r="N2632">
        <v>19</v>
      </c>
      <c r="O2632" t="s">
        <v>48</v>
      </c>
      <c r="P2632" t="s">
        <v>52</v>
      </c>
      <c r="T2632" t="s">
        <v>105</v>
      </c>
      <c r="V2632" t="s">
        <v>48</v>
      </c>
      <c r="W2632" t="s">
        <v>54</v>
      </c>
      <c r="X2632" t="s">
        <v>148</v>
      </c>
      <c r="Y2632" t="s">
        <v>54</v>
      </c>
      <c r="Z2632" t="s">
        <v>2050</v>
      </c>
      <c r="AA2632" t="s">
        <v>54</v>
      </c>
      <c r="AB2632" t="s">
        <v>57</v>
      </c>
      <c r="AC2632" t="s">
        <v>2051</v>
      </c>
      <c r="AH2632">
        <f t="shared" si="451"/>
        <v>0</v>
      </c>
      <c r="AI2632">
        <f t="shared" si="452"/>
        <v>1</v>
      </c>
      <c r="AJ2632" t="str">
        <f t="shared" si="453"/>
        <v/>
      </c>
      <c r="AK2632">
        <v>1</v>
      </c>
      <c r="AL2632" s="8">
        <f t="shared" si="454"/>
        <v>19</v>
      </c>
      <c r="AM2632" s="8">
        <f t="shared" si="455"/>
        <v>0.11666666666666667</v>
      </c>
      <c r="AN2632" s="8">
        <f t="shared" si="456"/>
        <v>680.83333333333326</v>
      </c>
      <c r="AO2632" s="8">
        <f>Table1[[#This Row],[L1 Worked Time]]+Table1[[#This Row],[Idle Time]]+Table1[[#This Row],[L1 Pend Time]]</f>
        <v>699.94999999999993</v>
      </c>
      <c r="AP2632" s="1" t="str">
        <f t="shared" si="457"/>
        <v>Fri</v>
      </c>
      <c r="AQ2632" s="6">
        <f>INT(Table1[[#This Row],[Create Date]])</f>
        <v>45100</v>
      </c>
      <c r="AR2632" s="2">
        <f t="shared" si="458"/>
        <v>45100</v>
      </c>
      <c r="AS2632" s="1" t="str">
        <f t="shared" si="459"/>
        <v>20:20:05</v>
      </c>
      <c r="AT2632" s="1" t="str">
        <f t="shared" si="460"/>
        <v>Week-4</v>
      </c>
      <c r="AU2632" s="3">
        <f t="shared" si="461"/>
        <v>0.83333333333333326</v>
      </c>
      <c r="AW2632">
        <v>0.11666666666666667</v>
      </c>
      <c r="AX2632">
        <v>19</v>
      </c>
      <c r="AY2632">
        <v>680.83333333333326</v>
      </c>
    </row>
    <row r="2633" spans="1:51" x14ac:dyDescent="0.25">
      <c r="A2633">
        <v>10796</v>
      </c>
      <c r="B2633" t="s">
        <v>59</v>
      </c>
      <c r="C2633" t="s">
        <v>164</v>
      </c>
      <c r="D2633" t="s">
        <v>43</v>
      </c>
      <c r="E2633" t="s">
        <v>1910</v>
      </c>
      <c r="F2633" t="s">
        <v>2052</v>
      </c>
      <c r="G2633" t="s">
        <v>46</v>
      </c>
      <c r="H2633" t="s">
        <v>47</v>
      </c>
      <c r="I2633" t="s">
        <v>47</v>
      </c>
      <c r="J2633" t="s">
        <v>48</v>
      </c>
      <c r="K2633" t="s">
        <v>167</v>
      </c>
      <c r="L2633" t="s">
        <v>50</v>
      </c>
      <c r="M2633" t="s">
        <v>122</v>
      </c>
      <c r="N2633">
        <v>12</v>
      </c>
      <c r="O2633" t="s">
        <v>48</v>
      </c>
      <c r="P2633" t="s">
        <v>52</v>
      </c>
      <c r="T2633" t="s">
        <v>105</v>
      </c>
      <c r="V2633" t="s">
        <v>48</v>
      </c>
      <c r="W2633" t="s">
        <v>54</v>
      </c>
      <c r="X2633" t="s">
        <v>55</v>
      </c>
      <c r="Y2633" t="s">
        <v>54</v>
      </c>
      <c r="Z2633" t="s">
        <v>2053</v>
      </c>
      <c r="AA2633" t="s">
        <v>54</v>
      </c>
      <c r="AB2633" t="s">
        <v>57</v>
      </c>
      <c r="AC2633" t="s">
        <v>2054</v>
      </c>
      <c r="AH2633">
        <f t="shared" si="451"/>
        <v>0</v>
      </c>
      <c r="AI2633">
        <f t="shared" si="452"/>
        <v>1</v>
      </c>
      <c r="AJ2633" t="str">
        <f t="shared" si="453"/>
        <v/>
      </c>
      <c r="AK2633">
        <v>1</v>
      </c>
      <c r="AL2633" s="8">
        <f t="shared" si="454"/>
        <v>12</v>
      </c>
      <c r="AM2633" s="8">
        <f t="shared" si="455"/>
        <v>0.15000000000000002</v>
      </c>
      <c r="AN2633" s="8">
        <f t="shared" si="456"/>
        <v>667.7166666666667</v>
      </c>
      <c r="AO2633" s="8">
        <f>Table1[[#This Row],[L1 Worked Time]]+Table1[[#This Row],[Idle Time]]+Table1[[#This Row],[L1 Pend Time]]</f>
        <v>679.86666666666667</v>
      </c>
      <c r="AP2633" s="1" t="str">
        <f t="shared" si="457"/>
        <v>Fri</v>
      </c>
      <c r="AQ2633" s="6">
        <f>INT(Table1[[#This Row],[Create Date]])</f>
        <v>45100</v>
      </c>
      <c r="AR2633" s="2">
        <f t="shared" si="458"/>
        <v>45100</v>
      </c>
      <c r="AS2633" s="1" t="str">
        <f t="shared" si="459"/>
        <v>20:20:04</v>
      </c>
      <c r="AT2633" s="1" t="str">
        <f t="shared" si="460"/>
        <v>Week-4</v>
      </c>
      <c r="AU2633" s="3">
        <f t="shared" si="461"/>
        <v>0.83333333333333326</v>
      </c>
      <c r="AW2633">
        <v>0.15000000000000002</v>
      </c>
      <c r="AX2633">
        <v>12</v>
      </c>
      <c r="AY2633">
        <v>667.7166666666667</v>
      </c>
    </row>
    <row r="2634" spans="1:51" x14ac:dyDescent="0.25">
      <c r="A2634">
        <v>10795</v>
      </c>
      <c r="B2634" t="s">
        <v>41</v>
      </c>
      <c r="C2634" t="s">
        <v>60</v>
      </c>
      <c r="D2634" t="s">
        <v>43</v>
      </c>
      <c r="E2634" t="s">
        <v>150</v>
      </c>
      <c r="F2634" t="s">
        <v>2055</v>
      </c>
      <c r="G2634" t="s">
        <v>77</v>
      </c>
      <c r="H2634" t="s">
        <v>63</v>
      </c>
      <c r="I2634" t="s">
        <v>63</v>
      </c>
      <c r="J2634" t="s">
        <v>112</v>
      </c>
      <c r="K2634" t="s">
        <v>152</v>
      </c>
      <c r="L2634" t="s">
        <v>50</v>
      </c>
      <c r="M2634" t="s">
        <v>114</v>
      </c>
      <c r="N2634">
        <v>144</v>
      </c>
      <c r="O2634" t="s">
        <v>48</v>
      </c>
      <c r="P2634" t="s">
        <v>66</v>
      </c>
      <c r="Q2634" t="s">
        <v>67</v>
      </c>
      <c r="V2634" t="s">
        <v>48</v>
      </c>
      <c r="W2634" t="s">
        <v>54</v>
      </c>
      <c r="X2634" t="s">
        <v>55</v>
      </c>
      <c r="Y2634" t="s">
        <v>54</v>
      </c>
      <c r="Z2634" t="s">
        <v>2056</v>
      </c>
      <c r="AA2634" t="s">
        <v>54</v>
      </c>
      <c r="AB2634" t="s">
        <v>57</v>
      </c>
      <c r="AC2634" t="s">
        <v>2057</v>
      </c>
      <c r="AH2634">
        <f t="shared" si="451"/>
        <v>0</v>
      </c>
      <c r="AI2634">
        <f t="shared" si="452"/>
        <v>1</v>
      </c>
      <c r="AJ2634" t="str">
        <f t="shared" si="453"/>
        <v/>
      </c>
      <c r="AK2634">
        <v>1</v>
      </c>
      <c r="AL2634" s="8">
        <f t="shared" si="454"/>
        <v>144</v>
      </c>
      <c r="AM2634" s="8">
        <f t="shared" si="455"/>
        <v>0.15000000000000002</v>
      </c>
      <c r="AN2634" s="8">
        <f t="shared" si="456"/>
        <v>19.166666666666668</v>
      </c>
      <c r="AO2634" s="8">
        <f>Table1[[#This Row],[L1 Worked Time]]+Table1[[#This Row],[Idle Time]]+Table1[[#This Row],[L1 Pend Time]]</f>
        <v>163.31666666666666</v>
      </c>
      <c r="AP2634" s="1" t="str">
        <f t="shared" si="457"/>
        <v>Fri</v>
      </c>
      <c r="AQ2634" s="6">
        <f>INT(Table1[[#This Row],[Create Date]])</f>
        <v>45100</v>
      </c>
      <c r="AR2634" s="2">
        <f t="shared" si="458"/>
        <v>45100</v>
      </c>
      <c r="AS2634" s="1" t="str">
        <f t="shared" si="459"/>
        <v>20:10:04</v>
      </c>
      <c r="AT2634" s="1" t="str">
        <f t="shared" si="460"/>
        <v>Week-4</v>
      </c>
      <c r="AU2634" s="3">
        <f t="shared" si="461"/>
        <v>0.83333333333333326</v>
      </c>
      <c r="AW2634">
        <v>0.15000000000000002</v>
      </c>
      <c r="AX2634">
        <v>144</v>
      </c>
      <c r="AY2634">
        <v>19.166666666666668</v>
      </c>
    </row>
    <row r="2635" spans="1:51" x14ac:dyDescent="0.25">
      <c r="A2635">
        <v>10794</v>
      </c>
      <c r="B2635" t="s">
        <v>59</v>
      </c>
      <c r="C2635" t="s">
        <v>164</v>
      </c>
      <c r="D2635" t="s">
        <v>43</v>
      </c>
      <c r="E2635" t="s">
        <v>165</v>
      </c>
      <c r="F2635" t="s">
        <v>2058</v>
      </c>
      <c r="G2635" t="s">
        <v>46</v>
      </c>
      <c r="H2635" t="s">
        <v>47</v>
      </c>
      <c r="I2635" t="s">
        <v>47</v>
      </c>
      <c r="J2635" t="s">
        <v>48</v>
      </c>
      <c r="K2635" t="s">
        <v>167</v>
      </c>
      <c r="L2635" t="s">
        <v>50</v>
      </c>
      <c r="M2635" t="s">
        <v>122</v>
      </c>
      <c r="N2635">
        <v>39</v>
      </c>
      <c r="O2635" t="s">
        <v>48</v>
      </c>
      <c r="P2635" t="s">
        <v>52</v>
      </c>
      <c r="T2635" t="s">
        <v>105</v>
      </c>
      <c r="V2635" t="s">
        <v>48</v>
      </c>
      <c r="W2635" t="s">
        <v>54</v>
      </c>
      <c r="X2635" t="s">
        <v>148</v>
      </c>
      <c r="Y2635" t="s">
        <v>54</v>
      </c>
      <c r="Z2635" t="s">
        <v>2059</v>
      </c>
      <c r="AA2635" t="s">
        <v>54</v>
      </c>
      <c r="AB2635" t="s">
        <v>57</v>
      </c>
      <c r="AC2635" t="s">
        <v>2060</v>
      </c>
      <c r="AH2635">
        <f t="shared" si="451"/>
        <v>0</v>
      </c>
      <c r="AI2635">
        <f t="shared" si="452"/>
        <v>1</v>
      </c>
      <c r="AJ2635" t="str">
        <f t="shared" si="453"/>
        <v/>
      </c>
      <c r="AK2635">
        <v>1</v>
      </c>
      <c r="AL2635" s="8">
        <f t="shared" si="454"/>
        <v>39</v>
      </c>
      <c r="AM2635" s="8">
        <f t="shared" si="455"/>
        <v>0.11666666666666667</v>
      </c>
      <c r="AN2635" s="8">
        <f t="shared" si="456"/>
        <v>647.65000000000009</v>
      </c>
      <c r="AO2635" s="8">
        <f>Table1[[#This Row],[L1 Worked Time]]+Table1[[#This Row],[Idle Time]]+Table1[[#This Row],[L1 Pend Time]]</f>
        <v>686.76666666666677</v>
      </c>
      <c r="AP2635" s="1" t="str">
        <f t="shared" si="457"/>
        <v>Fri</v>
      </c>
      <c r="AQ2635" s="6">
        <f>INT(Table1[[#This Row],[Create Date]])</f>
        <v>45100</v>
      </c>
      <c r="AR2635" s="2">
        <f t="shared" si="458"/>
        <v>45100</v>
      </c>
      <c r="AS2635" s="1" t="str">
        <f t="shared" si="459"/>
        <v>20:00:03</v>
      </c>
      <c r="AT2635" s="1" t="str">
        <f t="shared" si="460"/>
        <v>Week-4</v>
      </c>
      <c r="AU2635" s="3">
        <f t="shared" si="461"/>
        <v>0.83333333333333326</v>
      </c>
      <c r="AW2635">
        <v>0.11666666666666667</v>
      </c>
      <c r="AX2635">
        <v>39</v>
      </c>
      <c r="AY2635">
        <v>647.65000000000009</v>
      </c>
    </row>
    <row r="2636" spans="1:51" x14ac:dyDescent="0.25">
      <c r="A2636">
        <v>10793</v>
      </c>
      <c r="B2636" t="s">
        <v>59</v>
      </c>
      <c r="C2636" t="s">
        <v>164</v>
      </c>
      <c r="D2636" t="s">
        <v>43</v>
      </c>
      <c r="E2636" t="s">
        <v>1910</v>
      </c>
      <c r="F2636" t="s">
        <v>2061</v>
      </c>
      <c r="G2636" t="s">
        <v>46</v>
      </c>
      <c r="H2636" t="s">
        <v>47</v>
      </c>
      <c r="I2636" t="s">
        <v>47</v>
      </c>
      <c r="J2636" t="s">
        <v>48</v>
      </c>
      <c r="K2636" t="s">
        <v>167</v>
      </c>
      <c r="L2636" t="s">
        <v>50</v>
      </c>
      <c r="M2636" t="s">
        <v>122</v>
      </c>
      <c r="N2636">
        <v>11</v>
      </c>
      <c r="O2636" t="s">
        <v>48</v>
      </c>
      <c r="P2636" t="s">
        <v>52</v>
      </c>
      <c r="T2636" t="s">
        <v>105</v>
      </c>
      <c r="V2636" t="s">
        <v>48</v>
      </c>
      <c r="W2636" t="s">
        <v>54</v>
      </c>
      <c r="X2636" t="s">
        <v>106</v>
      </c>
      <c r="Y2636" t="s">
        <v>54</v>
      </c>
      <c r="Z2636" t="s">
        <v>2062</v>
      </c>
      <c r="AA2636" t="s">
        <v>54</v>
      </c>
      <c r="AB2636" t="s">
        <v>57</v>
      </c>
      <c r="AC2636" t="s">
        <v>2063</v>
      </c>
      <c r="AH2636">
        <f t="shared" si="451"/>
        <v>0</v>
      </c>
      <c r="AI2636">
        <f t="shared" si="452"/>
        <v>1</v>
      </c>
      <c r="AJ2636" t="str">
        <f t="shared" si="453"/>
        <v/>
      </c>
      <c r="AK2636">
        <v>1</v>
      </c>
      <c r="AL2636" s="8">
        <f t="shared" si="454"/>
        <v>11</v>
      </c>
      <c r="AM2636" s="8">
        <f t="shared" si="455"/>
        <v>8.3333333333333329E-2</v>
      </c>
      <c r="AN2636" s="8">
        <f t="shared" si="456"/>
        <v>685.21666666666658</v>
      </c>
      <c r="AO2636" s="8">
        <f>Table1[[#This Row],[L1 Worked Time]]+Table1[[#This Row],[Idle Time]]+Table1[[#This Row],[L1 Pend Time]]</f>
        <v>696.3</v>
      </c>
      <c r="AP2636" s="1" t="str">
        <f t="shared" si="457"/>
        <v>Fri</v>
      </c>
      <c r="AQ2636" s="6">
        <f>INT(Table1[[#This Row],[Create Date]])</f>
        <v>45100</v>
      </c>
      <c r="AR2636" s="2">
        <f t="shared" si="458"/>
        <v>45100</v>
      </c>
      <c r="AS2636" s="1" t="str">
        <f t="shared" si="459"/>
        <v>19:10:10</v>
      </c>
      <c r="AT2636" s="1" t="str">
        <f t="shared" si="460"/>
        <v>Week-4</v>
      </c>
      <c r="AU2636" s="3">
        <f t="shared" si="461"/>
        <v>0.79166666666666663</v>
      </c>
      <c r="AW2636">
        <v>8.3333333333333329E-2</v>
      </c>
      <c r="AX2636">
        <v>11</v>
      </c>
      <c r="AY2636">
        <v>685.21666666666658</v>
      </c>
    </row>
    <row r="2637" spans="1:51" x14ac:dyDescent="0.25">
      <c r="A2637">
        <v>10792</v>
      </c>
      <c r="B2637" t="s">
        <v>59</v>
      </c>
      <c r="C2637" t="s">
        <v>164</v>
      </c>
      <c r="D2637" t="s">
        <v>43</v>
      </c>
      <c r="E2637" t="s">
        <v>1910</v>
      </c>
      <c r="F2637" t="s">
        <v>2064</v>
      </c>
      <c r="G2637" t="s">
        <v>46</v>
      </c>
      <c r="H2637" t="s">
        <v>47</v>
      </c>
      <c r="I2637" t="s">
        <v>47</v>
      </c>
      <c r="J2637" t="s">
        <v>48</v>
      </c>
      <c r="K2637" t="s">
        <v>167</v>
      </c>
      <c r="L2637" t="s">
        <v>50</v>
      </c>
      <c r="M2637" t="s">
        <v>122</v>
      </c>
      <c r="N2637">
        <v>14</v>
      </c>
      <c r="O2637" t="s">
        <v>48</v>
      </c>
      <c r="P2637" t="s">
        <v>52</v>
      </c>
      <c r="T2637" t="s">
        <v>105</v>
      </c>
      <c r="V2637" t="s">
        <v>48</v>
      </c>
      <c r="W2637" t="s">
        <v>54</v>
      </c>
      <c r="X2637" t="s">
        <v>106</v>
      </c>
      <c r="Y2637" t="s">
        <v>54</v>
      </c>
      <c r="Z2637" t="s">
        <v>2065</v>
      </c>
      <c r="AA2637" t="s">
        <v>54</v>
      </c>
      <c r="AB2637" t="s">
        <v>57</v>
      </c>
      <c r="AC2637" t="s">
        <v>2066</v>
      </c>
      <c r="AH2637">
        <f t="shared" si="451"/>
        <v>0</v>
      </c>
      <c r="AI2637">
        <f t="shared" si="452"/>
        <v>1</v>
      </c>
      <c r="AJ2637" t="str">
        <f t="shared" si="453"/>
        <v/>
      </c>
      <c r="AK2637">
        <v>1</v>
      </c>
      <c r="AL2637" s="8">
        <f t="shared" si="454"/>
        <v>14</v>
      </c>
      <c r="AM2637" s="8">
        <f t="shared" si="455"/>
        <v>8.3333333333333329E-2</v>
      </c>
      <c r="AN2637" s="8">
        <f t="shared" si="456"/>
        <v>667.05</v>
      </c>
      <c r="AO2637" s="8">
        <f>Table1[[#This Row],[L1 Worked Time]]+Table1[[#This Row],[Idle Time]]+Table1[[#This Row],[L1 Pend Time]]</f>
        <v>681.13333333333333</v>
      </c>
      <c r="AP2637" s="1" t="str">
        <f t="shared" si="457"/>
        <v>Fri</v>
      </c>
      <c r="AQ2637" s="6">
        <f>INT(Table1[[#This Row],[Create Date]])</f>
        <v>45100</v>
      </c>
      <c r="AR2637" s="2">
        <f t="shared" si="458"/>
        <v>45100</v>
      </c>
      <c r="AS2637" s="1" t="str">
        <f t="shared" si="459"/>
        <v>19:10:08</v>
      </c>
      <c r="AT2637" s="1" t="str">
        <f t="shared" si="460"/>
        <v>Week-4</v>
      </c>
      <c r="AU2637" s="3">
        <f t="shared" si="461"/>
        <v>0.79166666666666663</v>
      </c>
      <c r="AW2637">
        <v>8.3333333333333329E-2</v>
      </c>
      <c r="AX2637">
        <v>14</v>
      </c>
      <c r="AY2637">
        <v>667.05</v>
      </c>
    </row>
    <row r="2638" spans="1:51" x14ac:dyDescent="0.25">
      <c r="A2638">
        <v>10791</v>
      </c>
      <c r="B2638" t="s">
        <v>59</v>
      </c>
      <c r="C2638" t="s">
        <v>164</v>
      </c>
      <c r="D2638" t="s">
        <v>43</v>
      </c>
      <c r="E2638" t="s">
        <v>1910</v>
      </c>
      <c r="F2638" t="s">
        <v>2067</v>
      </c>
      <c r="G2638" t="s">
        <v>46</v>
      </c>
      <c r="H2638" t="s">
        <v>47</v>
      </c>
      <c r="I2638" t="s">
        <v>47</v>
      </c>
      <c r="J2638" t="s">
        <v>48</v>
      </c>
      <c r="K2638" t="s">
        <v>167</v>
      </c>
      <c r="L2638" t="s">
        <v>50</v>
      </c>
      <c r="M2638" t="s">
        <v>122</v>
      </c>
      <c r="N2638">
        <v>23</v>
      </c>
      <c r="O2638" t="s">
        <v>48</v>
      </c>
      <c r="P2638" t="s">
        <v>52</v>
      </c>
      <c r="T2638" t="s">
        <v>105</v>
      </c>
      <c r="V2638" t="s">
        <v>48</v>
      </c>
      <c r="W2638" t="s">
        <v>54</v>
      </c>
      <c r="X2638" t="s">
        <v>106</v>
      </c>
      <c r="Y2638" t="s">
        <v>54</v>
      </c>
      <c r="Z2638" t="s">
        <v>2068</v>
      </c>
      <c r="AA2638" t="s">
        <v>54</v>
      </c>
      <c r="AB2638" t="s">
        <v>57</v>
      </c>
      <c r="AC2638" t="s">
        <v>2069</v>
      </c>
      <c r="AH2638">
        <f t="shared" si="451"/>
        <v>0</v>
      </c>
      <c r="AI2638">
        <f t="shared" si="452"/>
        <v>1</v>
      </c>
      <c r="AJ2638" t="str">
        <f t="shared" si="453"/>
        <v/>
      </c>
      <c r="AK2638">
        <v>1</v>
      </c>
      <c r="AL2638" s="8">
        <f t="shared" si="454"/>
        <v>23</v>
      </c>
      <c r="AM2638" s="8">
        <f t="shared" si="455"/>
        <v>8.3333333333333329E-2</v>
      </c>
      <c r="AN2638" s="8">
        <f t="shared" si="456"/>
        <v>641.55000000000007</v>
      </c>
      <c r="AO2638" s="8">
        <f>Table1[[#This Row],[L1 Worked Time]]+Table1[[#This Row],[Idle Time]]+Table1[[#This Row],[L1 Pend Time]]</f>
        <v>664.63333333333344</v>
      </c>
      <c r="AP2638" s="1" t="str">
        <f t="shared" si="457"/>
        <v>Fri</v>
      </c>
      <c r="AQ2638" s="6">
        <f>INT(Table1[[#This Row],[Create Date]])</f>
        <v>45100</v>
      </c>
      <c r="AR2638" s="2">
        <f t="shared" si="458"/>
        <v>45100</v>
      </c>
      <c r="AS2638" s="1" t="str">
        <f t="shared" si="459"/>
        <v>19:10:06</v>
      </c>
      <c r="AT2638" s="1" t="str">
        <f t="shared" si="460"/>
        <v>Week-4</v>
      </c>
      <c r="AU2638" s="3">
        <f t="shared" si="461"/>
        <v>0.79166666666666663</v>
      </c>
      <c r="AW2638">
        <v>8.3333333333333329E-2</v>
      </c>
      <c r="AX2638">
        <v>23</v>
      </c>
      <c r="AY2638">
        <v>641.55000000000007</v>
      </c>
    </row>
    <row r="2639" spans="1:51" x14ac:dyDescent="0.25">
      <c r="A2639">
        <v>10790</v>
      </c>
      <c r="B2639" t="s">
        <v>59</v>
      </c>
      <c r="C2639" t="s">
        <v>164</v>
      </c>
      <c r="D2639" t="s">
        <v>43</v>
      </c>
      <c r="E2639" t="s">
        <v>1910</v>
      </c>
      <c r="F2639" t="s">
        <v>2070</v>
      </c>
      <c r="G2639" t="s">
        <v>46</v>
      </c>
      <c r="H2639" t="s">
        <v>47</v>
      </c>
      <c r="I2639" t="s">
        <v>47</v>
      </c>
      <c r="J2639" t="s">
        <v>48</v>
      </c>
      <c r="K2639" t="s">
        <v>167</v>
      </c>
      <c r="L2639" t="s">
        <v>50</v>
      </c>
      <c r="M2639" t="s">
        <v>122</v>
      </c>
      <c r="N2639">
        <v>104</v>
      </c>
      <c r="O2639" t="s">
        <v>48</v>
      </c>
      <c r="P2639" t="s">
        <v>52</v>
      </c>
      <c r="T2639" t="s">
        <v>105</v>
      </c>
      <c r="V2639" t="s">
        <v>48</v>
      </c>
      <c r="W2639" t="s">
        <v>54</v>
      </c>
      <c r="X2639" t="s">
        <v>142</v>
      </c>
      <c r="Y2639" t="s">
        <v>54</v>
      </c>
      <c r="Z2639" t="s">
        <v>2071</v>
      </c>
      <c r="AA2639" t="s">
        <v>54</v>
      </c>
      <c r="AB2639" t="s">
        <v>57</v>
      </c>
      <c r="AC2639" t="s">
        <v>2072</v>
      </c>
      <c r="AH2639">
        <f t="shared" si="451"/>
        <v>0</v>
      </c>
      <c r="AI2639">
        <f t="shared" si="452"/>
        <v>1</v>
      </c>
      <c r="AJ2639" t="str">
        <f t="shared" si="453"/>
        <v/>
      </c>
      <c r="AK2639">
        <v>1</v>
      </c>
      <c r="AL2639" s="8">
        <f t="shared" si="454"/>
        <v>103.99999999999999</v>
      </c>
      <c r="AM2639" s="8">
        <f t="shared" si="455"/>
        <v>0.1</v>
      </c>
      <c r="AN2639" s="8">
        <f t="shared" si="456"/>
        <v>526.43333333333339</v>
      </c>
      <c r="AO2639" s="8">
        <f>Table1[[#This Row],[L1 Worked Time]]+Table1[[#This Row],[Idle Time]]+Table1[[#This Row],[L1 Pend Time]]</f>
        <v>630.53333333333342</v>
      </c>
      <c r="AP2639" s="1" t="str">
        <f t="shared" si="457"/>
        <v>Fri</v>
      </c>
      <c r="AQ2639" s="6">
        <f>INT(Table1[[#This Row],[Create Date]])</f>
        <v>45100</v>
      </c>
      <c r="AR2639" s="2">
        <f t="shared" si="458"/>
        <v>45100</v>
      </c>
      <c r="AS2639" s="1" t="str">
        <f t="shared" si="459"/>
        <v>19:10:05</v>
      </c>
      <c r="AT2639" s="1" t="str">
        <f t="shared" si="460"/>
        <v>Week-4</v>
      </c>
      <c r="AU2639" s="3">
        <f t="shared" si="461"/>
        <v>0.79166666666666663</v>
      </c>
      <c r="AW2639">
        <v>0.1</v>
      </c>
      <c r="AX2639">
        <v>103.99999999999999</v>
      </c>
      <c r="AY2639">
        <v>526.43333333333339</v>
      </c>
    </row>
    <row r="2640" spans="1:51" x14ac:dyDescent="0.25">
      <c r="A2640">
        <v>10789</v>
      </c>
      <c r="B2640" t="s">
        <v>59</v>
      </c>
      <c r="C2640" t="s">
        <v>164</v>
      </c>
      <c r="D2640" t="s">
        <v>43</v>
      </c>
      <c r="E2640" t="s">
        <v>1910</v>
      </c>
      <c r="F2640" t="s">
        <v>2073</v>
      </c>
      <c r="G2640" t="s">
        <v>46</v>
      </c>
      <c r="H2640" t="s">
        <v>47</v>
      </c>
      <c r="I2640" t="s">
        <v>47</v>
      </c>
      <c r="J2640" t="s">
        <v>48</v>
      </c>
      <c r="K2640" t="s">
        <v>167</v>
      </c>
      <c r="L2640" t="s">
        <v>50</v>
      </c>
      <c r="M2640" t="s">
        <v>122</v>
      </c>
      <c r="N2640">
        <v>36</v>
      </c>
      <c r="O2640" t="s">
        <v>48</v>
      </c>
      <c r="P2640" t="s">
        <v>52</v>
      </c>
      <c r="T2640" t="s">
        <v>105</v>
      </c>
      <c r="V2640" t="s">
        <v>48</v>
      </c>
      <c r="W2640" t="s">
        <v>54</v>
      </c>
      <c r="X2640" t="s">
        <v>78</v>
      </c>
      <c r="Y2640" t="s">
        <v>54</v>
      </c>
      <c r="Z2640" t="s">
        <v>2074</v>
      </c>
      <c r="AA2640" t="s">
        <v>54</v>
      </c>
      <c r="AB2640" t="s">
        <v>57</v>
      </c>
      <c r="AC2640" t="s">
        <v>2075</v>
      </c>
      <c r="AH2640">
        <f t="shared" si="451"/>
        <v>0</v>
      </c>
      <c r="AI2640">
        <f t="shared" si="452"/>
        <v>1</v>
      </c>
      <c r="AJ2640" t="str">
        <f t="shared" si="453"/>
        <v/>
      </c>
      <c r="AK2640">
        <v>1</v>
      </c>
      <c r="AL2640" s="8">
        <f t="shared" si="454"/>
        <v>36</v>
      </c>
      <c r="AM2640" s="8">
        <f t="shared" si="455"/>
        <v>0.13333333333333333</v>
      </c>
      <c r="AN2640" s="8">
        <f t="shared" si="456"/>
        <v>599.43333333333328</v>
      </c>
      <c r="AO2640" s="8">
        <f>Table1[[#This Row],[L1 Worked Time]]+Table1[[#This Row],[Idle Time]]+Table1[[#This Row],[L1 Pend Time]]</f>
        <v>635.56666666666661</v>
      </c>
      <c r="AP2640" s="1" t="str">
        <f t="shared" si="457"/>
        <v>Fri</v>
      </c>
      <c r="AQ2640" s="6">
        <f>INT(Table1[[#This Row],[Create Date]])</f>
        <v>45100</v>
      </c>
      <c r="AR2640" s="2">
        <f t="shared" si="458"/>
        <v>45100</v>
      </c>
      <c r="AS2640" s="1" t="str">
        <f t="shared" si="459"/>
        <v>19:10:04</v>
      </c>
      <c r="AT2640" s="1" t="str">
        <f t="shared" si="460"/>
        <v>Week-4</v>
      </c>
      <c r="AU2640" s="3">
        <f t="shared" si="461"/>
        <v>0.79166666666666663</v>
      </c>
      <c r="AW2640">
        <v>0.13333333333333333</v>
      </c>
      <c r="AX2640">
        <v>36</v>
      </c>
      <c r="AY2640">
        <v>599.43333333333328</v>
      </c>
    </row>
    <row r="2641" spans="1:51" x14ac:dyDescent="0.25">
      <c r="A2641">
        <v>10788</v>
      </c>
      <c r="B2641" t="s">
        <v>59</v>
      </c>
      <c r="C2641" t="s">
        <v>60</v>
      </c>
      <c r="D2641" t="s">
        <v>43</v>
      </c>
      <c r="E2641" t="s">
        <v>2076</v>
      </c>
      <c r="F2641" t="s">
        <v>2077</v>
      </c>
      <c r="G2641" t="s">
        <v>46</v>
      </c>
      <c r="H2641" t="s">
        <v>63</v>
      </c>
      <c r="I2641" t="s">
        <v>63</v>
      </c>
      <c r="J2641" t="s">
        <v>64</v>
      </c>
      <c r="L2641" t="s">
        <v>50</v>
      </c>
      <c r="M2641" t="s">
        <v>65</v>
      </c>
      <c r="N2641">
        <v>56</v>
      </c>
      <c r="O2641" t="s">
        <v>48</v>
      </c>
      <c r="P2641" t="s">
        <v>66</v>
      </c>
      <c r="Q2641" t="s">
        <v>67</v>
      </c>
      <c r="V2641" t="s">
        <v>48</v>
      </c>
      <c r="W2641" t="s">
        <v>54</v>
      </c>
      <c r="X2641" t="s">
        <v>55</v>
      </c>
      <c r="Y2641" t="s">
        <v>54</v>
      </c>
      <c r="Z2641" t="s">
        <v>2078</v>
      </c>
      <c r="AA2641" t="s">
        <v>54</v>
      </c>
      <c r="AB2641" t="s">
        <v>57</v>
      </c>
      <c r="AC2641" t="s">
        <v>2079</v>
      </c>
      <c r="AH2641">
        <f t="shared" si="451"/>
        <v>0</v>
      </c>
      <c r="AI2641">
        <f t="shared" si="452"/>
        <v>1</v>
      </c>
      <c r="AJ2641" t="str">
        <f t="shared" si="453"/>
        <v/>
      </c>
      <c r="AK2641">
        <v>1</v>
      </c>
      <c r="AL2641" s="8">
        <f t="shared" si="454"/>
        <v>56</v>
      </c>
      <c r="AM2641" s="8">
        <f t="shared" si="455"/>
        <v>0.15000000000000002</v>
      </c>
      <c r="AN2641" s="8">
        <f t="shared" si="456"/>
        <v>369.2166666666667</v>
      </c>
      <c r="AO2641" s="8">
        <f>Table1[[#This Row],[L1 Worked Time]]+Table1[[#This Row],[Idle Time]]+Table1[[#This Row],[L1 Pend Time]]</f>
        <v>425.36666666666667</v>
      </c>
      <c r="AP2641" s="1" t="str">
        <f t="shared" si="457"/>
        <v>Fri</v>
      </c>
      <c r="AQ2641" s="6">
        <f>INT(Table1[[#This Row],[Create Date]])</f>
        <v>45100</v>
      </c>
      <c r="AR2641" s="2">
        <f t="shared" si="458"/>
        <v>45100</v>
      </c>
      <c r="AS2641" s="1" t="str">
        <f t="shared" si="459"/>
        <v>18:40:05</v>
      </c>
      <c r="AT2641" s="1" t="str">
        <f t="shared" si="460"/>
        <v>Week-4</v>
      </c>
      <c r="AU2641" s="3">
        <f t="shared" si="461"/>
        <v>0.75</v>
      </c>
      <c r="AW2641">
        <v>0.15000000000000002</v>
      </c>
      <c r="AX2641">
        <v>56</v>
      </c>
      <c r="AY2641">
        <v>369.2166666666667</v>
      </c>
    </row>
    <row r="2642" spans="1:51" x14ac:dyDescent="0.25">
      <c r="A2642">
        <v>10787</v>
      </c>
      <c r="B2642" t="s">
        <v>59</v>
      </c>
      <c r="C2642" t="s">
        <v>164</v>
      </c>
      <c r="D2642" t="s">
        <v>43</v>
      </c>
      <c r="E2642" t="s">
        <v>1910</v>
      </c>
      <c r="F2642" t="s">
        <v>2080</v>
      </c>
      <c r="G2642" t="s">
        <v>77</v>
      </c>
      <c r="H2642" t="s">
        <v>47</v>
      </c>
      <c r="I2642" t="s">
        <v>47</v>
      </c>
      <c r="J2642" t="s">
        <v>48</v>
      </c>
      <c r="K2642" t="s">
        <v>167</v>
      </c>
      <c r="L2642" t="s">
        <v>50</v>
      </c>
      <c r="M2642" t="s">
        <v>122</v>
      </c>
      <c r="N2642">
        <v>72</v>
      </c>
      <c r="O2642" t="s">
        <v>48</v>
      </c>
      <c r="P2642" t="s">
        <v>52</v>
      </c>
      <c r="T2642" t="s">
        <v>105</v>
      </c>
      <c r="V2642" t="s">
        <v>48</v>
      </c>
      <c r="W2642" t="s">
        <v>54</v>
      </c>
      <c r="X2642" t="s">
        <v>78</v>
      </c>
      <c r="Y2642" t="s">
        <v>54</v>
      </c>
      <c r="Z2642" t="s">
        <v>2081</v>
      </c>
      <c r="AA2642" t="s">
        <v>54</v>
      </c>
      <c r="AB2642" t="s">
        <v>57</v>
      </c>
      <c r="AC2642" t="s">
        <v>57</v>
      </c>
      <c r="AH2642">
        <f t="shared" si="451"/>
        <v>0</v>
      </c>
      <c r="AI2642">
        <f t="shared" si="452"/>
        <v>1</v>
      </c>
      <c r="AJ2642" t="str">
        <f t="shared" si="453"/>
        <v/>
      </c>
      <c r="AK2642">
        <v>1</v>
      </c>
      <c r="AL2642" s="8">
        <f t="shared" si="454"/>
        <v>72</v>
      </c>
      <c r="AM2642" s="8">
        <f t="shared" si="455"/>
        <v>0.13333333333333333</v>
      </c>
      <c r="AN2642" s="8">
        <f t="shared" si="456"/>
        <v>1.6666666666666666E-2</v>
      </c>
      <c r="AO2642" s="8">
        <f>Table1[[#This Row],[L1 Worked Time]]+Table1[[#This Row],[Idle Time]]+Table1[[#This Row],[L1 Pend Time]]</f>
        <v>72.150000000000006</v>
      </c>
      <c r="AP2642" s="1" t="str">
        <f t="shared" si="457"/>
        <v>Fri</v>
      </c>
      <c r="AQ2642" s="6">
        <f>INT(Table1[[#This Row],[Create Date]])</f>
        <v>45100</v>
      </c>
      <c r="AR2642" s="2">
        <f t="shared" si="458"/>
        <v>45100</v>
      </c>
      <c r="AS2642" s="1" t="str">
        <f t="shared" si="459"/>
        <v>18:40:03</v>
      </c>
      <c r="AT2642" s="1" t="str">
        <f t="shared" si="460"/>
        <v>Week-4</v>
      </c>
      <c r="AU2642" s="3">
        <f t="shared" si="461"/>
        <v>0.75</v>
      </c>
      <c r="AW2642">
        <v>0.13333333333333333</v>
      </c>
      <c r="AX2642">
        <v>72</v>
      </c>
      <c r="AY2642">
        <v>1.6666666666666666E-2</v>
      </c>
    </row>
    <row r="2643" spans="1:51" x14ac:dyDescent="0.25">
      <c r="A2643">
        <v>10786</v>
      </c>
      <c r="B2643" t="s">
        <v>59</v>
      </c>
      <c r="C2643" t="s">
        <v>60</v>
      </c>
      <c r="D2643" t="s">
        <v>43</v>
      </c>
      <c r="E2643" t="s">
        <v>2082</v>
      </c>
      <c r="F2643" t="s">
        <v>2083</v>
      </c>
      <c r="G2643" t="s">
        <v>77</v>
      </c>
      <c r="H2643" t="s">
        <v>72</v>
      </c>
      <c r="I2643" t="s">
        <v>72</v>
      </c>
      <c r="J2643" t="s">
        <v>64</v>
      </c>
      <c r="L2643" t="s">
        <v>50</v>
      </c>
      <c r="M2643" t="s">
        <v>65</v>
      </c>
      <c r="N2643">
        <v>57</v>
      </c>
      <c r="O2643" t="s">
        <v>48</v>
      </c>
      <c r="P2643" t="s">
        <v>66</v>
      </c>
      <c r="Q2643" t="s">
        <v>88</v>
      </c>
      <c r="V2643" t="s">
        <v>48</v>
      </c>
      <c r="W2643" t="s">
        <v>54</v>
      </c>
      <c r="X2643" t="s">
        <v>78</v>
      </c>
      <c r="Y2643" t="s">
        <v>54</v>
      </c>
      <c r="Z2643" t="s">
        <v>387</v>
      </c>
      <c r="AA2643" t="s">
        <v>54</v>
      </c>
      <c r="AB2643" t="s">
        <v>57</v>
      </c>
      <c r="AC2643" t="s">
        <v>2084</v>
      </c>
      <c r="AH2643">
        <f t="shared" si="451"/>
        <v>0</v>
      </c>
      <c r="AI2643">
        <f t="shared" si="452"/>
        <v>1</v>
      </c>
      <c r="AJ2643" t="str">
        <f t="shared" si="453"/>
        <v/>
      </c>
      <c r="AK2643">
        <v>1</v>
      </c>
      <c r="AL2643" s="8">
        <f t="shared" si="454"/>
        <v>57</v>
      </c>
      <c r="AM2643" s="8">
        <f t="shared" si="455"/>
        <v>0.13333333333333333</v>
      </c>
      <c r="AN2643" s="8">
        <f t="shared" si="456"/>
        <v>64.066666666666663</v>
      </c>
      <c r="AO2643" s="8">
        <f>Table1[[#This Row],[L1 Worked Time]]+Table1[[#This Row],[Idle Time]]+Table1[[#This Row],[L1 Pend Time]]</f>
        <v>121.19999999999999</v>
      </c>
      <c r="AP2643" s="1" t="str">
        <f t="shared" si="457"/>
        <v>Fri</v>
      </c>
      <c r="AQ2643" s="6">
        <f>INT(Table1[[#This Row],[Create Date]])</f>
        <v>45100</v>
      </c>
      <c r="AR2643" s="2">
        <f t="shared" si="458"/>
        <v>45100</v>
      </c>
      <c r="AS2643" s="1" t="str">
        <f t="shared" si="459"/>
        <v>16:00:10</v>
      </c>
      <c r="AT2643" s="1" t="str">
        <f t="shared" si="460"/>
        <v>Week-4</v>
      </c>
      <c r="AU2643" s="3">
        <f t="shared" si="461"/>
        <v>0.66666666666666663</v>
      </c>
      <c r="AW2643">
        <v>0.13333333333333333</v>
      </c>
      <c r="AX2643">
        <v>57</v>
      </c>
      <c r="AY2643">
        <v>64.066666666666663</v>
      </c>
    </row>
    <row r="2644" spans="1:51" x14ac:dyDescent="0.25">
      <c r="A2644">
        <v>10785</v>
      </c>
      <c r="B2644" t="s">
        <v>59</v>
      </c>
      <c r="C2644" t="s">
        <v>60</v>
      </c>
      <c r="D2644" t="s">
        <v>43</v>
      </c>
      <c r="E2644" t="s">
        <v>1996</v>
      </c>
      <c r="F2644" t="s">
        <v>2085</v>
      </c>
      <c r="G2644" t="s">
        <v>82</v>
      </c>
      <c r="H2644" t="s">
        <v>47</v>
      </c>
      <c r="I2644" t="s">
        <v>47</v>
      </c>
      <c r="J2644" t="s">
        <v>64</v>
      </c>
      <c r="L2644" t="s">
        <v>50</v>
      </c>
      <c r="M2644" t="s">
        <v>65</v>
      </c>
      <c r="N2644">
        <v>38</v>
      </c>
      <c r="O2644" t="s">
        <v>48</v>
      </c>
      <c r="P2644" t="s">
        <v>66</v>
      </c>
      <c r="Q2644" t="s">
        <v>317</v>
      </c>
      <c r="V2644" t="s">
        <v>48</v>
      </c>
      <c r="W2644" t="s">
        <v>54</v>
      </c>
      <c r="X2644" t="s">
        <v>142</v>
      </c>
      <c r="Y2644" t="s">
        <v>54</v>
      </c>
      <c r="Z2644" t="s">
        <v>2086</v>
      </c>
      <c r="AA2644" t="s">
        <v>54</v>
      </c>
      <c r="AB2644" t="s">
        <v>57</v>
      </c>
      <c r="AC2644" t="s">
        <v>57</v>
      </c>
      <c r="AH2644">
        <f t="shared" si="451"/>
        <v>0</v>
      </c>
      <c r="AI2644">
        <f t="shared" si="452"/>
        <v>1</v>
      </c>
      <c r="AJ2644" t="str">
        <f t="shared" si="453"/>
        <v/>
      </c>
      <c r="AK2644">
        <v>1</v>
      </c>
      <c r="AL2644" s="8">
        <f t="shared" si="454"/>
        <v>38</v>
      </c>
      <c r="AM2644" s="8">
        <f t="shared" si="455"/>
        <v>0.1</v>
      </c>
      <c r="AN2644" s="8">
        <f t="shared" si="456"/>
        <v>1.6666666666666666E-2</v>
      </c>
      <c r="AO2644" s="8">
        <f>Table1[[#This Row],[L1 Worked Time]]+Table1[[#This Row],[Idle Time]]+Table1[[#This Row],[L1 Pend Time]]</f>
        <v>38.116666666666667</v>
      </c>
      <c r="AP2644" s="1" t="str">
        <f t="shared" si="457"/>
        <v>Fri</v>
      </c>
      <c r="AQ2644" s="6">
        <f>INT(Table1[[#This Row],[Create Date]])</f>
        <v>45100</v>
      </c>
      <c r="AR2644" s="2">
        <f t="shared" si="458"/>
        <v>45100</v>
      </c>
      <c r="AS2644" s="1" t="str">
        <f t="shared" si="459"/>
        <v>12:40:05</v>
      </c>
      <c r="AT2644" s="1" t="str">
        <f t="shared" si="460"/>
        <v>Week-4</v>
      </c>
      <c r="AU2644" s="3">
        <f t="shared" si="461"/>
        <v>0.5</v>
      </c>
      <c r="AW2644">
        <v>0.1</v>
      </c>
      <c r="AX2644">
        <v>38</v>
      </c>
      <c r="AY2644">
        <v>1.6666666666666666E-2</v>
      </c>
    </row>
    <row r="2645" spans="1:51" x14ac:dyDescent="0.25">
      <c r="A2645">
        <v>10784</v>
      </c>
      <c r="B2645" t="s">
        <v>59</v>
      </c>
      <c r="C2645" t="s">
        <v>60</v>
      </c>
      <c r="D2645" t="s">
        <v>43</v>
      </c>
      <c r="E2645" t="s">
        <v>2087</v>
      </c>
      <c r="F2645" t="s">
        <v>2088</v>
      </c>
      <c r="G2645" t="s">
        <v>82</v>
      </c>
      <c r="H2645" t="s">
        <v>72</v>
      </c>
      <c r="I2645" t="s">
        <v>72</v>
      </c>
      <c r="J2645" t="s">
        <v>64</v>
      </c>
      <c r="L2645" t="s">
        <v>50</v>
      </c>
      <c r="M2645" t="s">
        <v>65</v>
      </c>
      <c r="N2645">
        <v>112</v>
      </c>
      <c r="O2645" t="s">
        <v>48</v>
      </c>
      <c r="P2645" t="s">
        <v>66</v>
      </c>
      <c r="Q2645" t="s">
        <v>88</v>
      </c>
      <c r="V2645" t="s">
        <v>48</v>
      </c>
      <c r="W2645" t="s">
        <v>54</v>
      </c>
      <c r="X2645" t="s">
        <v>359</v>
      </c>
      <c r="Y2645" t="s">
        <v>54</v>
      </c>
      <c r="Z2645" t="s">
        <v>2089</v>
      </c>
      <c r="AA2645" t="s">
        <v>54</v>
      </c>
      <c r="AB2645" t="s">
        <v>57</v>
      </c>
      <c r="AC2645" t="s">
        <v>2090</v>
      </c>
      <c r="AH2645">
        <f t="shared" si="451"/>
        <v>0</v>
      </c>
      <c r="AI2645">
        <f t="shared" si="452"/>
        <v>1</v>
      </c>
      <c r="AJ2645" t="str">
        <f t="shared" si="453"/>
        <v/>
      </c>
      <c r="AK2645">
        <v>1</v>
      </c>
      <c r="AL2645" s="8">
        <f t="shared" si="454"/>
        <v>112</v>
      </c>
      <c r="AM2645" s="8">
        <f t="shared" si="455"/>
        <v>0.2</v>
      </c>
      <c r="AN2645" s="8">
        <f t="shared" si="456"/>
        <v>51.766666666666659</v>
      </c>
      <c r="AO2645" s="8">
        <f>Table1[[#This Row],[L1 Worked Time]]+Table1[[#This Row],[Idle Time]]+Table1[[#This Row],[L1 Pend Time]]</f>
        <v>163.96666666666667</v>
      </c>
      <c r="AP2645" s="1" t="str">
        <f t="shared" si="457"/>
        <v>Fri</v>
      </c>
      <c r="AQ2645" s="6">
        <f>INT(Table1[[#This Row],[Create Date]])</f>
        <v>45100</v>
      </c>
      <c r="AR2645" s="2">
        <f t="shared" si="458"/>
        <v>45100</v>
      </c>
      <c r="AS2645" s="1" t="str">
        <f t="shared" si="459"/>
        <v>12:30:06</v>
      </c>
      <c r="AT2645" s="1" t="str">
        <f t="shared" si="460"/>
        <v>Week-4</v>
      </c>
      <c r="AU2645" s="3">
        <f t="shared" si="461"/>
        <v>0.5</v>
      </c>
      <c r="AW2645">
        <v>0.2</v>
      </c>
      <c r="AX2645">
        <v>112</v>
      </c>
      <c r="AY2645">
        <v>51.766666666666659</v>
      </c>
    </row>
    <row r="2646" spans="1:51" x14ac:dyDescent="0.25">
      <c r="A2646">
        <v>10783</v>
      </c>
      <c r="B2646" t="s">
        <v>41</v>
      </c>
      <c r="C2646" t="s">
        <v>100</v>
      </c>
      <c r="D2646" t="s">
        <v>101</v>
      </c>
      <c r="E2646" t="s">
        <v>1670</v>
      </c>
      <c r="F2646" t="s">
        <v>2091</v>
      </c>
      <c r="G2646" t="s">
        <v>46</v>
      </c>
      <c r="H2646" t="s">
        <v>47</v>
      </c>
      <c r="J2646" t="s">
        <v>48</v>
      </c>
      <c r="K2646" t="s">
        <v>104</v>
      </c>
      <c r="L2646" t="s">
        <v>50</v>
      </c>
      <c r="N2646">
        <v>55</v>
      </c>
      <c r="O2646" t="s">
        <v>48</v>
      </c>
      <c r="P2646" t="s">
        <v>52</v>
      </c>
      <c r="T2646" t="s">
        <v>105</v>
      </c>
      <c r="V2646" t="s">
        <v>48</v>
      </c>
      <c r="W2646" t="s">
        <v>54</v>
      </c>
      <c r="X2646" t="s">
        <v>142</v>
      </c>
      <c r="Y2646" t="s">
        <v>54</v>
      </c>
      <c r="Z2646" t="s">
        <v>2092</v>
      </c>
      <c r="AA2646" t="s">
        <v>54</v>
      </c>
      <c r="AB2646" t="s">
        <v>57</v>
      </c>
      <c r="AC2646" t="s">
        <v>2093</v>
      </c>
      <c r="AH2646">
        <f t="shared" si="451"/>
        <v>0</v>
      </c>
      <c r="AI2646" t="str">
        <f t="shared" si="452"/>
        <v/>
      </c>
      <c r="AJ2646" t="str">
        <f t="shared" si="453"/>
        <v/>
      </c>
      <c r="AK2646">
        <v>1</v>
      </c>
      <c r="AL2646" s="8">
        <f t="shared" si="454"/>
        <v>55.000000000000007</v>
      </c>
      <c r="AM2646" s="8">
        <f t="shared" si="455"/>
        <v>0.1</v>
      </c>
      <c r="AN2646" s="8">
        <f t="shared" si="456"/>
        <v>19.200000000000003</v>
      </c>
      <c r="AO2646" s="8">
        <f>Table1[[#This Row],[L1 Worked Time]]+Table1[[#This Row],[Idle Time]]+Table1[[#This Row],[L1 Pend Time]]</f>
        <v>74.300000000000011</v>
      </c>
      <c r="AP2646" s="1" t="str">
        <f t="shared" si="457"/>
        <v>Fri</v>
      </c>
      <c r="AQ2646" s="6">
        <f>INT(Table1[[#This Row],[Create Date]])</f>
        <v>45100</v>
      </c>
      <c r="AR2646" s="2">
        <f t="shared" si="458"/>
        <v>45100</v>
      </c>
      <c r="AS2646" s="1" t="str">
        <f t="shared" si="459"/>
        <v>09:10:03</v>
      </c>
      <c r="AT2646" s="1" t="str">
        <f t="shared" si="460"/>
        <v>Week-4</v>
      </c>
      <c r="AU2646" s="3">
        <f t="shared" si="461"/>
        <v>0.375</v>
      </c>
      <c r="AW2646">
        <v>0.1</v>
      </c>
      <c r="AX2646">
        <v>55.000000000000007</v>
      </c>
      <c r="AY2646">
        <v>19.200000000000003</v>
      </c>
    </row>
    <row r="2647" spans="1:51" x14ac:dyDescent="0.25">
      <c r="A2647">
        <v>10819</v>
      </c>
      <c r="B2647" t="s">
        <v>59</v>
      </c>
      <c r="C2647" t="s">
        <v>164</v>
      </c>
      <c r="D2647" t="s">
        <v>43</v>
      </c>
      <c r="E2647" t="s">
        <v>1910</v>
      </c>
      <c r="F2647" t="s">
        <v>1989</v>
      </c>
      <c r="G2647" t="s">
        <v>77</v>
      </c>
      <c r="H2647" t="s">
        <v>47</v>
      </c>
      <c r="I2647" t="s">
        <v>47</v>
      </c>
      <c r="J2647" t="s">
        <v>48</v>
      </c>
      <c r="K2647" t="s">
        <v>167</v>
      </c>
      <c r="L2647" t="s">
        <v>50</v>
      </c>
      <c r="M2647" t="s">
        <v>122</v>
      </c>
      <c r="N2647">
        <v>33</v>
      </c>
      <c r="O2647" t="s">
        <v>48</v>
      </c>
      <c r="P2647" t="s">
        <v>52</v>
      </c>
      <c r="T2647" t="s">
        <v>105</v>
      </c>
      <c r="V2647" t="s">
        <v>48</v>
      </c>
      <c r="W2647" t="s">
        <v>54</v>
      </c>
      <c r="X2647" t="s">
        <v>142</v>
      </c>
      <c r="Y2647" t="s">
        <v>54</v>
      </c>
      <c r="Z2647" t="s">
        <v>1990</v>
      </c>
      <c r="AA2647" t="s">
        <v>54</v>
      </c>
      <c r="AB2647" t="s">
        <v>57</v>
      </c>
      <c r="AC2647" t="s">
        <v>57</v>
      </c>
      <c r="AH2647">
        <f t="shared" si="451"/>
        <v>0</v>
      </c>
      <c r="AI2647">
        <f t="shared" si="452"/>
        <v>1</v>
      </c>
      <c r="AJ2647" t="str">
        <f t="shared" si="453"/>
        <v/>
      </c>
      <c r="AK2647">
        <v>1</v>
      </c>
      <c r="AL2647" s="8">
        <f t="shared" si="454"/>
        <v>33</v>
      </c>
      <c r="AM2647" s="8">
        <f t="shared" si="455"/>
        <v>0.1</v>
      </c>
      <c r="AN2647" s="8">
        <f t="shared" si="456"/>
        <v>1.6666666666666666E-2</v>
      </c>
      <c r="AO2647" s="8">
        <f>Table1[[#This Row],[L1 Worked Time]]+Table1[[#This Row],[Idle Time]]+Table1[[#This Row],[L1 Pend Time]]</f>
        <v>33.116666666666667</v>
      </c>
      <c r="AP2647" s="1" t="str">
        <f t="shared" si="457"/>
        <v>Sat</v>
      </c>
      <c r="AQ2647" s="6">
        <f>INT(Table1[[#This Row],[Create Date]])</f>
        <v>45101</v>
      </c>
      <c r="AR2647" s="2">
        <f t="shared" si="458"/>
        <v>45101</v>
      </c>
      <c r="AS2647" s="1" t="str">
        <f t="shared" si="459"/>
        <v>23:40:06</v>
      </c>
      <c r="AT2647" s="1" t="str">
        <f t="shared" si="460"/>
        <v>Week-4</v>
      </c>
      <c r="AU2647" s="3">
        <f t="shared" si="461"/>
        <v>0.95833333333333326</v>
      </c>
      <c r="AW2647">
        <v>0.1</v>
      </c>
      <c r="AX2647">
        <v>33</v>
      </c>
      <c r="AY2647">
        <v>1.6666666666666666E-2</v>
      </c>
    </row>
    <row r="2648" spans="1:51" x14ac:dyDescent="0.25">
      <c r="A2648">
        <v>10818</v>
      </c>
      <c r="B2648" t="s">
        <v>59</v>
      </c>
      <c r="C2648" t="s">
        <v>164</v>
      </c>
      <c r="D2648" t="s">
        <v>43</v>
      </c>
      <c r="E2648" t="s">
        <v>1910</v>
      </c>
      <c r="F2648" t="s">
        <v>1991</v>
      </c>
      <c r="G2648" t="s">
        <v>77</v>
      </c>
      <c r="H2648" t="s">
        <v>47</v>
      </c>
      <c r="I2648" t="s">
        <v>47</v>
      </c>
      <c r="J2648" t="s">
        <v>48</v>
      </c>
      <c r="K2648" t="s">
        <v>167</v>
      </c>
      <c r="L2648" t="s">
        <v>50</v>
      </c>
      <c r="M2648" t="s">
        <v>122</v>
      </c>
      <c r="N2648">
        <v>5</v>
      </c>
      <c r="O2648" t="s">
        <v>48</v>
      </c>
      <c r="P2648" t="s">
        <v>52</v>
      </c>
      <c r="T2648" t="s">
        <v>105</v>
      </c>
      <c r="V2648" t="s">
        <v>48</v>
      </c>
      <c r="W2648" t="s">
        <v>54</v>
      </c>
      <c r="X2648" t="s">
        <v>78</v>
      </c>
      <c r="Y2648" t="s">
        <v>54</v>
      </c>
      <c r="Z2648" t="s">
        <v>1992</v>
      </c>
      <c r="AA2648" t="s">
        <v>54</v>
      </c>
      <c r="AB2648" t="s">
        <v>57</v>
      </c>
      <c r="AC2648" t="s">
        <v>1993</v>
      </c>
      <c r="AH2648">
        <f t="shared" si="451"/>
        <v>0</v>
      </c>
      <c r="AI2648">
        <f t="shared" si="452"/>
        <v>1</v>
      </c>
      <c r="AJ2648" t="str">
        <f t="shared" si="453"/>
        <v/>
      </c>
      <c r="AK2648">
        <v>1</v>
      </c>
      <c r="AL2648" s="8">
        <f t="shared" si="454"/>
        <v>5</v>
      </c>
      <c r="AM2648" s="8">
        <f t="shared" si="455"/>
        <v>0.13333333333333333</v>
      </c>
      <c r="AN2648" s="8">
        <f t="shared" si="456"/>
        <v>76.149999999999991</v>
      </c>
      <c r="AO2648" s="8">
        <f>Table1[[#This Row],[L1 Worked Time]]+Table1[[#This Row],[Idle Time]]+Table1[[#This Row],[L1 Pend Time]]</f>
        <v>81.283333333333331</v>
      </c>
      <c r="AP2648" s="1" t="str">
        <f t="shared" si="457"/>
        <v>Sat</v>
      </c>
      <c r="AQ2648" s="6">
        <f>INT(Table1[[#This Row],[Create Date]])</f>
        <v>45101</v>
      </c>
      <c r="AR2648" s="2">
        <f t="shared" si="458"/>
        <v>45101</v>
      </c>
      <c r="AS2648" s="1" t="str">
        <f t="shared" si="459"/>
        <v>15:40:06</v>
      </c>
      <c r="AT2648" s="1" t="str">
        <f t="shared" si="460"/>
        <v>Week-4</v>
      </c>
      <c r="AU2648" s="3">
        <f t="shared" si="461"/>
        <v>0.625</v>
      </c>
      <c r="AW2648">
        <v>0.13333333333333333</v>
      </c>
      <c r="AX2648">
        <v>5</v>
      </c>
      <c r="AY2648">
        <v>76.149999999999991</v>
      </c>
    </row>
    <row r="2649" spans="1:51" x14ac:dyDescent="0.25">
      <c r="A2649">
        <v>10817</v>
      </c>
      <c r="B2649" t="s">
        <v>59</v>
      </c>
      <c r="C2649" t="s">
        <v>164</v>
      </c>
      <c r="D2649" t="s">
        <v>43</v>
      </c>
      <c r="E2649" t="s">
        <v>1910</v>
      </c>
      <c r="F2649" t="s">
        <v>1994</v>
      </c>
      <c r="G2649" t="s">
        <v>120</v>
      </c>
      <c r="H2649" t="s">
        <v>47</v>
      </c>
      <c r="I2649" t="s">
        <v>47</v>
      </c>
      <c r="J2649" t="s">
        <v>48</v>
      </c>
      <c r="K2649" t="s">
        <v>167</v>
      </c>
      <c r="L2649" t="s">
        <v>50</v>
      </c>
      <c r="M2649" t="s">
        <v>122</v>
      </c>
      <c r="O2649" t="s">
        <v>48</v>
      </c>
      <c r="P2649" t="s">
        <v>52</v>
      </c>
      <c r="T2649" t="s">
        <v>105</v>
      </c>
      <c r="V2649" t="s">
        <v>48</v>
      </c>
      <c r="W2649" t="s">
        <v>54</v>
      </c>
      <c r="X2649" t="s">
        <v>54</v>
      </c>
      <c r="Y2649" t="s">
        <v>54</v>
      </c>
      <c r="Z2649" t="s">
        <v>54</v>
      </c>
      <c r="AA2649" t="s">
        <v>54</v>
      </c>
      <c r="AB2649" t="s">
        <v>54</v>
      </c>
      <c r="AC2649" t="s">
        <v>54</v>
      </c>
      <c r="AH2649">
        <f t="shared" si="451"/>
        <v>0</v>
      </c>
      <c r="AI2649">
        <f t="shared" si="452"/>
        <v>1</v>
      </c>
      <c r="AJ2649" t="str">
        <f t="shared" si="453"/>
        <v/>
      </c>
      <c r="AK2649">
        <v>1</v>
      </c>
      <c r="AL2649" s="8">
        <f t="shared" si="454"/>
        <v>0</v>
      </c>
      <c r="AM2649" s="8">
        <f t="shared" si="455"/>
        <v>0</v>
      </c>
      <c r="AN2649" s="8">
        <f t="shared" si="456"/>
        <v>0</v>
      </c>
      <c r="AO2649" s="8">
        <f>Table1[[#This Row],[L1 Worked Time]]+Table1[[#This Row],[Idle Time]]+Table1[[#This Row],[L1 Pend Time]]</f>
        <v>0</v>
      </c>
      <c r="AP2649" s="1" t="str">
        <f t="shared" si="457"/>
        <v>Sat</v>
      </c>
      <c r="AQ2649" s="6">
        <f>INT(Table1[[#This Row],[Create Date]])</f>
        <v>45101</v>
      </c>
      <c r="AR2649" s="2">
        <f t="shared" si="458"/>
        <v>45101</v>
      </c>
      <c r="AS2649" s="1" t="str">
        <f t="shared" si="459"/>
        <v>12:40:05</v>
      </c>
      <c r="AT2649" s="1" t="str">
        <f t="shared" si="460"/>
        <v>Week-4</v>
      </c>
      <c r="AU2649" s="3">
        <f t="shared" si="461"/>
        <v>0.5</v>
      </c>
      <c r="AW2649">
        <v>0</v>
      </c>
      <c r="AX2649">
        <v>0</v>
      </c>
      <c r="AY2649">
        <v>0</v>
      </c>
    </row>
    <row r="2650" spans="1:51" x14ac:dyDescent="0.25">
      <c r="A2650">
        <v>10816</v>
      </c>
      <c r="B2650" t="s">
        <v>59</v>
      </c>
      <c r="C2650" t="s">
        <v>164</v>
      </c>
      <c r="D2650" t="s">
        <v>43</v>
      </c>
      <c r="E2650" t="s">
        <v>1910</v>
      </c>
      <c r="F2650" t="s">
        <v>1995</v>
      </c>
      <c r="G2650" t="s">
        <v>120</v>
      </c>
      <c r="H2650" t="s">
        <v>47</v>
      </c>
      <c r="I2650" t="s">
        <v>47</v>
      </c>
      <c r="J2650" t="s">
        <v>48</v>
      </c>
      <c r="K2650" t="s">
        <v>167</v>
      </c>
      <c r="L2650" t="s">
        <v>50</v>
      </c>
      <c r="M2650" t="s">
        <v>122</v>
      </c>
      <c r="O2650" t="s">
        <v>48</v>
      </c>
      <c r="P2650" t="s">
        <v>52</v>
      </c>
      <c r="T2650" t="s">
        <v>105</v>
      </c>
      <c r="V2650" t="s">
        <v>48</v>
      </c>
      <c r="W2650" t="s">
        <v>54</v>
      </c>
      <c r="X2650" t="s">
        <v>54</v>
      </c>
      <c r="Y2650" t="s">
        <v>54</v>
      </c>
      <c r="Z2650" t="s">
        <v>54</v>
      </c>
      <c r="AA2650" t="s">
        <v>54</v>
      </c>
      <c r="AB2650" t="s">
        <v>54</v>
      </c>
      <c r="AC2650" t="s">
        <v>54</v>
      </c>
      <c r="AH2650">
        <f t="shared" si="451"/>
        <v>0</v>
      </c>
      <c r="AI2650">
        <f t="shared" si="452"/>
        <v>1</v>
      </c>
      <c r="AJ2650" t="str">
        <f t="shared" si="453"/>
        <v/>
      </c>
      <c r="AK2650">
        <v>1</v>
      </c>
      <c r="AL2650" s="8">
        <f t="shared" si="454"/>
        <v>0</v>
      </c>
      <c r="AM2650" s="8">
        <f t="shared" si="455"/>
        <v>0</v>
      </c>
      <c r="AN2650" s="8">
        <f t="shared" si="456"/>
        <v>0</v>
      </c>
      <c r="AO2650" s="8">
        <f>Table1[[#This Row],[L1 Worked Time]]+Table1[[#This Row],[Idle Time]]+Table1[[#This Row],[L1 Pend Time]]</f>
        <v>0</v>
      </c>
      <c r="AP2650" s="1" t="str">
        <f t="shared" si="457"/>
        <v>Sat</v>
      </c>
      <c r="AQ2650" s="6">
        <f>INT(Table1[[#This Row],[Create Date]])</f>
        <v>45101</v>
      </c>
      <c r="AR2650" s="2">
        <f t="shared" si="458"/>
        <v>45101</v>
      </c>
      <c r="AS2650" s="1" t="str">
        <f t="shared" si="459"/>
        <v>12:20:03</v>
      </c>
      <c r="AT2650" s="1" t="str">
        <f t="shared" si="460"/>
        <v>Week-4</v>
      </c>
      <c r="AU2650" s="3">
        <f t="shared" si="461"/>
        <v>0.5</v>
      </c>
      <c r="AW2650">
        <v>0</v>
      </c>
      <c r="AX2650">
        <v>0</v>
      </c>
      <c r="AY2650">
        <v>0</v>
      </c>
    </row>
    <row r="2651" spans="1:51" x14ac:dyDescent="0.25">
      <c r="A2651">
        <v>10815</v>
      </c>
      <c r="B2651" t="s">
        <v>59</v>
      </c>
      <c r="C2651" t="s">
        <v>60</v>
      </c>
      <c r="D2651" t="s">
        <v>43</v>
      </c>
      <c r="E2651" t="s">
        <v>1996</v>
      </c>
      <c r="F2651" t="s">
        <v>1997</v>
      </c>
      <c r="G2651" t="s">
        <v>120</v>
      </c>
      <c r="H2651" t="s">
        <v>47</v>
      </c>
      <c r="I2651" t="s">
        <v>47</v>
      </c>
      <c r="J2651" t="s">
        <v>83</v>
      </c>
      <c r="L2651" t="s">
        <v>50</v>
      </c>
      <c r="M2651" t="s">
        <v>65</v>
      </c>
      <c r="N2651">
        <v>10</v>
      </c>
      <c r="O2651" t="s">
        <v>48</v>
      </c>
      <c r="P2651" t="s">
        <v>66</v>
      </c>
      <c r="Q2651" t="s">
        <v>317</v>
      </c>
      <c r="V2651" t="s">
        <v>48</v>
      </c>
      <c r="W2651" t="s">
        <v>54</v>
      </c>
      <c r="X2651" t="s">
        <v>1114</v>
      </c>
      <c r="Y2651" t="s">
        <v>54</v>
      </c>
      <c r="Z2651" t="s">
        <v>1998</v>
      </c>
      <c r="AA2651" t="s">
        <v>54</v>
      </c>
      <c r="AB2651" t="s">
        <v>57</v>
      </c>
      <c r="AC2651" t="s">
        <v>1999</v>
      </c>
      <c r="AH2651">
        <f t="shared" si="451"/>
        <v>0</v>
      </c>
      <c r="AI2651">
        <f t="shared" si="452"/>
        <v>1</v>
      </c>
      <c r="AJ2651" t="str">
        <f t="shared" si="453"/>
        <v/>
      </c>
      <c r="AK2651">
        <v>1</v>
      </c>
      <c r="AL2651" s="8">
        <f t="shared" si="454"/>
        <v>10</v>
      </c>
      <c r="AM2651" s="8">
        <f t="shared" si="455"/>
        <v>0.30000000000000004</v>
      </c>
      <c r="AN2651" s="8">
        <f t="shared" si="456"/>
        <v>260.96666666666664</v>
      </c>
      <c r="AO2651" s="8">
        <f>Table1[[#This Row],[L1 Worked Time]]+Table1[[#This Row],[Idle Time]]+Table1[[#This Row],[L1 Pend Time]]</f>
        <v>271.26666666666665</v>
      </c>
      <c r="AP2651" s="1" t="str">
        <f t="shared" si="457"/>
        <v>Sat</v>
      </c>
      <c r="AQ2651" s="6">
        <f>INT(Table1[[#This Row],[Create Date]])</f>
        <v>45101</v>
      </c>
      <c r="AR2651" s="2">
        <f t="shared" si="458"/>
        <v>45101</v>
      </c>
      <c r="AS2651" s="1" t="str">
        <f t="shared" si="459"/>
        <v>05:10:05</v>
      </c>
      <c r="AT2651" s="1" t="str">
        <f t="shared" si="460"/>
        <v>Week-4</v>
      </c>
      <c r="AU2651" s="3">
        <f t="shared" si="461"/>
        <v>0.20833333333333331</v>
      </c>
      <c r="AW2651">
        <v>0.30000000000000004</v>
      </c>
      <c r="AX2651">
        <v>10</v>
      </c>
      <c r="AY2651">
        <v>260.96666666666664</v>
      </c>
    </row>
    <row r="2652" spans="1:51" x14ac:dyDescent="0.25">
      <c r="A2652">
        <v>10814</v>
      </c>
      <c r="B2652" t="s">
        <v>41</v>
      </c>
      <c r="C2652" t="s">
        <v>60</v>
      </c>
      <c r="D2652" t="s">
        <v>43</v>
      </c>
      <c r="E2652" t="s">
        <v>102</v>
      </c>
      <c r="F2652" t="s">
        <v>2000</v>
      </c>
      <c r="G2652" t="s">
        <v>46</v>
      </c>
      <c r="H2652" t="s">
        <v>47</v>
      </c>
      <c r="I2652" t="s">
        <v>47</v>
      </c>
      <c r="J2652" t="s">
        <v>112</v>
      </c>
      <c r="K2652" t="s">
        <v>104</v>
      </c>
      <c r="L2652" t="s">
        <v>50</v>
      </c>
      <c r="M2652" t="s">
        <v>122</v>
      </c>
      <c r="N2652">
        <v>45</v>
      </c>
      <c r="O2652" t="s">
        <v>48</v>
      </c>
      <c r="P2652" t="s">
        <v>52</v>
      </c>
      <c r="T2652" t="s">
        <v>105</v>
      </c>
      <c r="V2652" t="s">
        <v>48</v>
      </c>
      <c r="W2652" t="s">
        <v>54</v>
      </c>
      <c r="X2652" t="s">
        <v>142</v>
      </c>
      <c r="Y2652" t="s">
        <v>54</v>
      </c>
      <c r="Z2652" t="s">
        <v>2001</v>
      </c>
      <c r="AA2652" t="s">
        <v>54</v>
      </c>
      <c r="AB2652" t="s">
        <v>57</v>
      </c>
      <c r="AC2652" t="s">
        <v>57</v>
      </c>
      <c r="AH2652">
        <f t="shared" si="451"/>
        <v>0</v>
      </c>
      <c r="AI2652">
        <f t="shared" si="452"/>
        <v>1</v>
      </c>
      <c r="AJ2652" t="str">
        <f t="shared" si="453"/>
        <v/>
      </c>
      <c r="AK2652">
        <v>1</v>
      </c>
      <c r="AL2652" s="8">
        <f t="shared" si="454"/>
        <v>45</v>
      </c>
      <c r="AM2652" s="8">
        <f t="shared" si="455"/>
        <v>0.1</v>
      </c>
      <c r="AN2652" s="8">
        <f t="shared" si="456"/>
        <v>1.6666666666666666E-2</v>
      </c>
      <c r="AO2652" s="8">
        <f>Table1[[#This Row],[L1 Worked Time]]+Table1[[#This Row],[Idle Time]]+Table1[[#This Row],[L1 Pend Time]]</f>
        <v>45.116666666666667</v>
      </c>
      <c r="AP2652" s="1" t="str">
        <f t="shared" si="457"/>
        <v>Sat</v>
      </c>
      <c r="AQ2652" s="6">
        <f>INT(Table1[[#This Row],[Create Date]])</f>
        <v>45101</v>
      </c>
      <c r="AR2652" s="2">
        <f t="shared" si="458"/>
        <v>45101</v>
      </c>
      <c r="AS2652" s="1" t="str">
        <f t="shared" si="459"/>
        <v>02:20:03</v>
      </c>
      <c r="AT2652" s="1" t="str">
        <f t="shared" si="460"/>
        <v>Week-4</v>
      </c>
      <c r="AU2652" s="3">
        <f t="shared" si="461"/>
        <v>8.3333333333333329E-2</v>
      </c>
      <c r="AW2652">
        <v>0.1</v>
      </c>
      <c r="AX2652">
        <v>45</v>
      </c>
      <c r="AY2652">
        <v>1.6666666666666666E-2</v>
      </c>
    </row>
    <row r="2653" spans="1:51" x14ac:dyDescent="0.25">
      <c r="A2653">
        <v>10813</v>
      </c>
      <c r="B2653" t="s">
        <v>59</v>
      </c>
      <c r="C2653" t="s">
        <v>164</v>
      </c>
      <c r="D2653" t="s">
        <v>43</v>
      </c>
      <c r="E2653" t="s">
        <v>1910</v>
      </c>
      <c r="F2653" t="s">
        <v>2002</v>
      </c>
      <c r="G2653" t="s">
        <v>120</v>
      </c>
      <c r="H2653" t="s">
        <v>47</v>
      </c>
      <c r="I2653" t="s">
        <v>47</v>
      </c>
      <c r="J2653" t="s">
        <v>48</v>
      </c>
      <c r="K2653" t="s">
        <v>167</v>
      </c>
      <c r="L2653" t="s">
        <v>50</v>
      </c>
      <c r="M2653" t="s">
        <v>122</v>
      </c>
      <c r="N2653">
        <v>41</v>
      </c>
      <c r="O2653" t="s">
        <v>48</v>
      </c>
      <c r="P2653" t="s">
        <v>52</v>
      </c>
      <c r="T2653" t="s">
        <v>105</v>
      </c>
      <c r="V2653" t="s">
        <v>48</v>
      </c>
      <c r="W2653" t="s">
        <v>54</v>
      </c>
      <c r="X2653" t="s">
        <v>78</v>
      </c>
      <c r="Y2653" t="s">
        <v>54</v>
      </c>
      <c r="Z2653" t="s">
        <v>2003</v>
      </c>
      <c r="AA2653" t="s">
        <v>54</v>
      </c>
      <c r="AB2653" t="s">
        <v>57</v>
      </c>
      <c r="AC2653" t="s">
        <v>2004</v>
      </c>
      <c r="AH2653">
        <f t="shared" si="451"/>
        <v>0</v>
      </c>
      <c r="AI2653">
        <f t="shared" si="452"/>
        <v>1</v>
      </c>
      <c r="AJ2653" t="str">
        <f t="shared" si="453"/>
        <v/>
      </c>
      <c r="AK2653">
        <v>1</v>
      </c>
      <c r="AL2653" s="8">
        <f t="shared" si="454"/>
        <v>41</v>
      </c>
      <c r="AM2653" s="8">
        <f t="shared" si="455"/>
        <v>0.13333333333333333</v>
      </c>
      <c r="AN2653" s="8">
        <f t="shared" si="456"/>
        <v>652.45000000000005</v>
      </c>
      <c r="AO2653" s="8">
        <f>Table1[[#This Row],[L1 Worked Time]]+Table1[[#This Row],[Idle Time]]+Table1[[#This Row],[L1 Pend Time]]</f>
        <v>693.58333333333337</v>
      </c>
      <c r="AP2653" s="1" t="str">
        <f t="shared" si="457"/>
        <v>Sat</v>
      </c>
      <c r="AQ2653" s="6">
        <f>INT(Table1[[#This Row],[Create Date]])</f>
        <v>45101</v>
      </c>
      <c r="AR2653" s="2">
        <f t="shared" si="458"/>
        <v>45101</v>
      </c>
      <c r="AS2653" s="1" t="str">
        <f t="shared" si="459"/>
        <v>02:10:03</v>
      </c>
      <c r="AT2653" s="1" t="str">
        <f t="shared" si="460"/>
        <v>Week-4</v>
      </c>
      <c r="AU2653" s="3">
        <f t="shared" si="461"/>
        <v>8.3333333333333329E-2</v>
      </c>
      <c r="AW2653">
        <v>0.13333333333333333</v>
      </c>
      <c r="AX2653">
        <v>41</v>
      </c>
      <c r="AY2653">
        <v>652.45000000000005</v>
      </c>
    </row>
    <row r="2654" spans="1:51" x14ac:dyDescent="0.25">
      <c r="A2654">
        <v>10827</v>
      </c>
      <c r="B2654" t="s">
        <v>59</v>
      </c>
      <c r="C2654" t="s">
        <v>164</v>
      </c>
      <c r="D2654" t="s">
        <v>43</v>
      </c>
      <c r="E2654" t="s">
        <v>1910</v>
      </c>
      <c r="F2654" t="s">
        <v>1968</v>
      </c>
      <c r="G2654" t="s">
        <v>77</v>
      </c>
      <c r="H2654" t="s">
        <v>47</v>
      </c>
      <c r="I2654" t="s">
        <v>47</v>
      </c>
      <c r="J2654" t="s">
        <v>48</v>
      </c>
      <c r="K2654" t="s">
        <v>167</v>
      </c>
      <c r="L2654" t="s">
        <v>50</v>
      </c>
      <c r="M2654" t="s">
        <v>122</v>
      </c>
      <c r="N2654">
        <v>10</v>
      </c>
      <c r="O2654" t="s">
        <v>48</v>
      </c>
      <c r="P2654" t="s">
        <v>52</v>
      </c>
      <c r="T2654" t="s">
        <v>105</v>
      </c>
      <c r="V2654" t="s">
        <v>48</v>
      </c>
      <c r="W2654" t="s">
        <v>54</v>
      </c>
      <c r="X2654" t="s">
        <v>78</v>
      </c>
      <c r="Y2654" t="s">
        <v>54</v>
      </c>
      <c r="Z2654" t="s">
        <v>1969</v>
      </c>
      <c r="AA2654" t="s">
        <v>54</v>
      </c>
      <c r="AB2654" t="s">
        <v>57</v>
      </c>
      <c r="AC2654" t="s">
        <v>1970</v>
      </c>
      <c r="AH2654">
        <f t="shared" si="451"/>
        <v>0</v>
      </c>
      <c r="AI2654">
        <f t="shared" si="452"/>
        <v>1</v>
      </c>
      <c r="AJ2654" t="str">
        <f t="shared" si="453"/>
        <v/>
      </c>
      <c r="AK2654">
        <v>1</v>
      </c>
      <c r="AL2654" s="8">
        <f t="shared" si="454"/>
        <v>10</v>
      </c>
      <c r="AM2654" s="8">
        <f t="shared" si="455"/>
        <v>0.13333333333333333</v>
      </c>
      <c r="AN2654" s="8">
        <f t="shared" si="456"/>
        <v>8</v>
      </c>
      <c r="AO2654" s="8">
        <f>Table1[[#This Row],[L1 Worked Time]]+Table1[[#This Row],[Idle Time]]+Table1[[#This Row],[L1 Pend Time]]</f>
        <v>18.133333333333333</v>
      </c>
      <c r="AP2654" s="1" t="str">
        <f t="shared" si="457"/>
        <v>Sun</v>
      </c>
      <c r="AQ2654" s="6">
        <f>INT(Table1[[#This Row],[Create Date]])</f>
        <v>45102</v>
      </c>
      <c r="AR2654" s="2">
        <f t="shared" si="458"/>
        <v>45102</v>
      </c>
      <c r="AS2654" s="1" t="str">
        <f t="shared" si="459"/>
        <v>22:50:04</v>
      </c>
      <c r="AT2654" s="1" t="str">
        <f t="shared" si="460"/>
        <v>Week-4</v>
      </c>
      <c r="AU2654" s="3">
        <f t="shared" si="461"/>
        <v>0.91666666666666663</v>
      </c>
      <c r="AW2654">
        <v>0.13333333333333333</v>
      </c>
      <c r="AX2654">
        <v>10</v>
      </c>
      <c r="AY2654">
        <v>8</v>
      </c>
    </row>
    <row r="2655" spans="1:51" x14ac:dyDescent="0.25">
      <c r="A2655">
        <v>10826</v>
      </c>
      <c r="B2655" t="s">
        <v>59</v>
      </c>
      <c r="C2655" t="s">
        <v>60</v>
      </c>
      <c r="D2655" t="s">
        <v>43</v>
      </c>
      <c r="E2655" t="s">
        <v>459</v>
      </c>
      <c r="F2655" t="s">
        <v>1971</v>
      </c>
      <c r="G2655" t="s">
        <v>77</v>
      </c>
      <c r="H2655" t="s">
        <v>72</v>
      </c>
      <c r="I2655" t="s">
        <v>72</v>
      </c>
      <c r="J2655" t="s">
        <v>64</v>
      </c>
      <c r="L2655" t="s">
        <v>50</v>
      </c>
      <c r="M2655" t="s">
        <v>65</v>
      </c>
      <c r="N2655">
        <v>38</v>
      </c>
      <c r="O2655" t="s">
        <v>48</v>
      </c>
      <c r="P2655" t="s">
        <v>66</v>
      </c>
      <c r="Q2655" t="s">
        <v>73</v>
      </c>
      <c r="V2655" t="s">
        <v>48</v>
      </c>
      <c r="W2655" t="s">
        <v>54</v>
      </c>
      <c r="X2655" t="s">
        <v>55</v>
      </c>
      <c r="Y2655" t="s">
        <v>54</v>
      </c>
      <c r="Z2655" t="s">
        <v>107</v>
      </c>
      <c r="AA2655" t="s">
        <v>54</v>
      </c>
      <c r="AB2655" t="s">
        <v>57</v>
      </c>
      <c r="AC2655" t="s">
        <v>1972</v>
      </c>
      <c r="AH2655">
        <f t="shared" si="451"/>
        <v>0</v>
      </c>
      <c r="AI2655">
        <f t="shared" si="452"/>
        <v>1</v>
      </c>
      <c r="AJ2655" t="str">
        <f t="shared" si="453"/>
        <v/>
      </c>
      <c r="AK2655">
        <v>1</v>
      </c>
      <c r="AL2655" s="8">
        <f t="shared" si="454"/>
        <v>38</v>
      </c>
      <c r="AM2655" s="8">
        <f t="shared" si="455"/>
        <v>0.15000000000000002</v>
      </c>
      <c r="AN2655" s="8">
        <f t="shared" si="456"/>
        <v>4.5</v>
      </c>
      <c r="AO2655" s="8">
        <f>Table1[[#This Row],[L1 Worked Time]]+Table1[[#This Row],[Idle Time]]+Table1[[#This Row],[L1 Pend Time]]</f>
        <v>42.65</v>
      </c>
      <c r="AP2655" s="1" t="str">
        <f t="shared" si="457"/>
        <v>Sun</v>
      </c>
      <c r="AQ2655" s="6">
        <f>INT(Table1[[#This Row],[Create Date]])</f>
        <v>45102</v>
      </c>
      <c r="AR2655" s="2">
        <f t="shared" si="458"/>
        <v>45102</v>
      </c>
      <c r="AS2655" s="1" t="str">
        <f t="shared" si="459"/>
        <v>17:40:05</v>
      </c>
      <c r="AT2655" s="1" t="str">
        <f t="shared" si="460"/>
        <v>Week-4</v>
      </c>
      <c r="AU2655" s="3">
        <f t="shared" si="461"/>
        <v>0.70833333333333326</v>
      </c>
      <c r="AW2655">
        <v>0.15000000000000002</v>
      </c>
      <c r="AX2655">
        <v>38</v>
      </c>
      <c r="AY2655">
        <v>4.5</v>
      </c>
    </row>
    <row r="2656" spans="1:51" x14ac:dyDescent="0.25">
      <c r="A2656">
        <v>10825</v>
      </c>
      <c r="B2656" t="s">
        <v>41</v>
      </c>
      <c r="C2656" t="s">
        <v>109</v>
      </c>
      <c r="D2656" t="s">
        <v>43</v>
      </c>
      <c r="E2656" t="s">
        <v>1919</v>
      </c>
      <c r="F2656" t="s">
        <v>1973</v>
      </c>
      <c r="G2656" t="s">
        <v>120</v>
      </c>
      <c r="H2656" t="s">
        <v>47</v>
      </c>
      <c r="I2656" t="s">
        <v>47</v>
      </c>
      <c r="J2656" t="s">
        <v>48</v>
      </c>
      <c r="K2656" t="s">
        <v>1178</v>
      </c>
      <c r="L2656" t="s">
        <v>50</v>
      </c>
      <c r="M2656" t="s">
        <v>114</v>
      </c>
      <c r="N2656">
        <v>4</v>
      </c>
      <c r="O2656" t="s">
        <v>48</v>
      </c>
      <c r="P2656" t="s">
        <v>52</v>
      </c>
      <c r="T2656" t="s">
        <v>105</v>
      </c>
      <c r="V2656" t="s">
        <v>48</v>
      </c>
      <c r="W2656" t="s">
        <v>54</v>
      </c>
      <c r="X2656" t="s">
        <v>89</v>
      </c>
      <c r="Y2656" t="s">
        <v>54</v>
      </c>
      <c r="Z2656" t="s">
        <v>204</v>
      </c>
      <c r="AA2656" t="s">
        <v>54</v>
      </c>
      <c r="AB2656" t="s">
        <v>57</v>
      </c>
      <c r="AC2656" t="s">
        <v>1974</v>
      </c>
      <c r="AH2656">
        <f t="shared" si="451"/>
        <v>0</v>
      </c>
      <c r="AI2656">
        <f t="shared" si="452"/>
        <v>1</v>
      </c>
      <c r="AJ2656" t="str">
        <f t="shared" si="453"/>
        <v/>
      </c>
      <c r="AK2656">
        <v>1</v>
      </c>
      <c r="AL2656" s="8">
        <f t="shared" si="454"/>
        <v>4</v>
      </c>
      <c r="AM2656" s="8">
        <f t="shared" si="455"/>
        <v>0.16666666666666666</v>
      </c>
      <c r="AN2656" s="8">
        <f t="shared" si="456"/>
        <v>70.583333333333343</v>
      </c>
      <c r="AO2656" s="8">
        <f>Table1[[#This Row],[L1 Worked Time]]+Table1[[#This Row],[Idle Time]]+Table1[[#This Row],[L1 Pend Time]]</f>
        <v>74.750000000000014</v>
      </c>
      <c r="AP2656" s="1" t="str">
        <f t="shared" si="457"/>
        <v>Sun</v>
      </c>
      <c r="AQ2656" s="6">
        <f>INT(Table1[[#This Row],[Create Date]])</f>
        <v>45102</v>
      </c>
      <c r="AR2656" s="2">
        <f t="shared" si="458"/>
        <v>45102</v>
      </c>
      <c r="AS2656" s="1" t="str">
        <f t="shared" si="459"/>
        <v>15:10:03</v>
      </c>
      <c r="AT2656" s="1" t="str">
        <f t="shared" si="460"/>
        <v>Week-4</v>
      </c>
      <c r="AU2656" s="3">
        <f t="shared" si="461"/>
        <v>0.625</v>
      </c>
      <c r="AW2656">
        <v>0.16666666666666666</v>
      </c>
      <c r="AX2656">
        <v>4</v>
      </c>
      <c r="AY2656">
        <v>70.583333333333343</v>
      </c>
    </row>
    <row r="2657" spans="1:51" x14ac:dyDescent="0.25">
      <c r="A2657">
        <v>10824</v>
      </c>
      <c r="B2657" t="s">
        <v>59</v>
      </c>
      <c r="C2657" t="s">
        <v>60</v>
      </c>
      <c r="D2657" t="s">
        <v>43</v>
      </c>
      <c r="E2657" t="s">
        <v>1975</v>
      </c>
      <c r="F2657" t="s">
        <v>1976</v>
      </c>
      <c r="G2657" t="s">
        <v>120</v>
      </c>
      <c r="H2657" t="s">
        <v>63</v>
      </c>
      <c r="I2657" t="s">
        <v>63</v>
      </c>
      <c r="J2657" t="s">
        <v>64</v>
      </c>
      <c r="L2657" t="s">
        <v>50</v>
      </c>
      <c r="M2657" t="s">
        <v>65</v>
      </c>
      <c r="N2657">
        <v>13</v>
      </c>
      <c r="O2657" t="s">
        <v>48</v>
      </c>
      <c r="P2657" t="s">
        <v>66</v>
      </c>
      <c r="Q2657" t="s">
        <v>67</v>
      </c>
      <c r="V2657" t="s">
        <v>48</v>
      </c>
      <c r="W2657" t="s">
        <v>54</v>
      </c>
      <c r="X2657" t="s">
        <v>142</v>
      </c>
      <c r="Y2657" t="s">
        <v>54</v>
      </c>
      <c r="Z2657" t="s">
        <v>1977</v>
      </c>
      <c r="AA2657" t="s">
        <v>54</v>
      </c>
      <c r="AB2657" t="s">
        <v>57</v>
      </c>
      <c r="AC2657" t="s">
        <v>1978</v>
      </c>
      <c r="AH2657">
        <f t="shared" si="451"/>
        <v>0</v>
      </c>
      <c r="AI2657">
        <f t="shared" si="452"/>
        <v>1</v>
      </c>
      <c r="AJ2657" t="str">
        <f t="shared" si="453"/>
        <v/>
      </c>
      <c r="AK2657">
        <v>1</v>
      </c>
      <c r="AL2657" s="8">
        <f t="shared" si="454"/>
        <v>12.999999999999998</v>
      </c>
      <c r="AM2657" s="8">
        <f t="shared" si="455"/>
        <v>0.1</v>
      </c>
      <c r="AN2657" s="8">
        <f t="shared" si="456"/>
        <v>185.33333333333334</v>
      </c>
      <c r="AO2657" s="8">
        <f>Table1[[#This Row],[L1 Worked Time]]+Table1[[#This Row],[Idle Time]]+Table1[[#This Row],[L1 Pend Time]]</f>
        <v>198.43333333333334</v>
      </c>
      <c r="AP2657" s="1" t="str">
        <f t="shared" si="457"/>
        <v>Sun</v>
      </c>
      <c r="AQ2657" s="6">
        <f>INT(Table1[[#This Row],[Create Date]])</f>
        <v>45102</v>
      </c>
      <c r="AR2657" s="2">
        <f t="shared" si="458"/>
        <v>45102</v>
      </c>
      <c r="AS2657" s="1" t="str">
        <f t="shared" si="459"/>
        <v>10:00:17</v>
      </c>
      <c r="AT2657" s="1" t="str">
        <f t="shared" si="460"/>
        <v>Week-4</v>
      </c>
      <c r="AU2657" s="3">
        <f t="shared" si="461"/>
        <v>0.41666666666666663</v>
      </c>
      <c r="AW2657">
        <v>0.1</v>
      </c>
      <c r="AX2657">
        <v>12.999999999999998</v>
      </c>
      <c r="AY2657">
        <v>185.33333333333334</v>
      </c>
    </row>
    <row r="2658" spans="1:51" x14ac:dyDescent="0.25">
      <c r="A2658">
        <v>10823</v>
      </c>
      <c r="B2658" t="s">
        <v>59</v>
      </c>
      <c r="C2658" t="s">
        <v>60</v>
      </c>
      <c r="D2658" t="s">
        <v>43</v>
      </c>
      <c r="E2658" t="s">
        <v>1979</v>
      </c>
      <c r="F2658" t="s">
        <v>1976</v>
      </c>
      <c r="G2658" t="s">
        <v>120</v>
      </c>
      <c r="H2658" t="s">
        <v>72</v>
      </c>
      <c r="I2658" t="s">
        <v>72</v>
      </c>
      <c r="J2658" t="s">
        <v>64</v>
      </c>
      <c r="L2658" t="s">
        <v>50</v>
      </c>
      <c r="M2658" t="s">
        <v>65</v>
      </c>
      <c r="N2658">
        <v>39</v>
      </c>
      <c r="O2658" t="s">
        <v>48</v>
      </c>
      <c r="P2658" t="s">
        <v>66</v>
      </c>
      <c r="Q2658" t="s">
        <v>88</v>
      </c>
      <c r="V2658" t="s">
        <v>48</v>
      </c>
      <c r="W2658" t="s">
        <v>54</v>
      </c>
      <c r="X2658" t="s">
        <v>84</v>
      </c>
      <c r="Y2658" t="s">
        <v>54</v>
      </c>
      <c r="Z2658" t="s">
        <v>1864</v>
      </c>
      <c r="AA2658" t="s">
        <v>54</v>
      </c>
      <c r="AB2658" t="s">
        <v>57</v>
      </c>
      <c r="AC2658" t="s">
        <v>1980</v>
      </c>
      <c r="AH2658">
        <f t="shared" si="451"/>
        <v>0</v>
      </c>
      <c r="AI2658">
        <f t="shared" si="452"/>
        <v>1</v>
      </c>
      <c r="AJ2658" t="str">
        <f t="shared" si="453"/>
        <v/>
      </c>
      <c r="AK2658">
        <v>1</v>
      </c>
      <c r="AL2658" s="8">
        <f t="shared" si="454"/>
        <v>39</v>
      </c>
      <c r="AM2658" s="8">
        <f t="shared" si="455"/>
        <v>0.18333333333333332</v>
      </c>
      <c r="AN2658" s="8">
        <f t="shared" si="456"/>
        <v>71.716666666666669</v>
      </c>
      <c r="AO2658" s="8">
        <f>Table1[[#This Row],[L1 Worked Time]]+Table1[[#This Row],[Idle Time]]+Table1[[#This Row],[L1 Pend Time]]</f>
        <v>110.9</v>
      </c>
      <c r="AP2658" s="1" t="str">
        <f t="shared" si="457"/>
        <v>Sun</v>
      </c>
      <c r="AQ2658" s="6">
        <f>INT(Table1[[#This Row],[Create Date]])</f>
        <v>45102</v>
      </c>
      <c r="AR2658" s="2">
        <f t="shared" si="458"/>
        <v>45102</v>
      </c>
      <c r="AS2658" s="1" t="str">
        <f t="shared" si="459"/>
        <v>10:00:17</v>
      </c>
      <c r="AT2658" s="1" t="str">
        <f t="shared" si="460"/>
        <v>Week-4</v>
      </c>
      <c r="AU2658" s="3">
        <f t="shared" si="461"/>
        <v>0.41666666666666663</v>
      </c>
      <c r="AW2658">
        <v>0.18333333333333332</v>
      </c>
      <c r="AX2658">
        <v>39</v>
      </c>
      <c r="AY2658">
        <v>71.716666666666669</v>
      </c>
    </row>
    <row r="2659" spans="1:51" x14ac:dyDescent="0.25">
      <c r="A2659">
        <v>10822</v>
      </c>
      <c r="B2659" t="s">
        <v>117</v>
      </c>
      <c r="C2659" t="s">
        <v>100</v>
      </c>
      <c r="D2659" t="s">
        <v>43</v>
      </c>
      <c r="E2659" t="s">
        <v>1746</v>
      </c>
      <c r="F2659" t="s">
        <v>1981</v>
      </c>
      <c r="G2659" t="s">
        <v>120</v>
      </c>
      <c r="H2659" t="s">
        <v>47</v>
      </c>
      <c r="I2659" t="s">
        <v>63</v>
      </c>
      <c r="J2659" t="s">
        <v>1982</v>
      </c>
      <c r="K2659" t="s">
        <v>1748</v>
      </c>
      <c r="L2659" t="s">
        <v>50</v>
      </c>
      <c r="M2659" t="s">
        <v>114</v>
      </c>
      <c r="N2659">
        <v>73</v>
      </c>
      <c r="O2659" t="s">
        <v>48</v>
      </c>
      <c r="P2659" t="s">
        <v>52</v>
      </c>
      <c r="T2659" t="s">
        <v>105</v>
      </c>
      <c r="V2659" t="s">
        <v>282</v>
      </c>
      <c r="W2659" t="s">
        <v>54</v>
      </c>
      <c r="X2659" t="s">
        <v>125</v>
      </c>
      <c r="Y2659" t="s">
        <v>54</v>
      </c>
      <c r="Z2659" t="s">
        <v>1983</v>
      </c>
      <c r="AA2659" t="s">
        <v>54</v>
      </c>
      <c r="AB2659" t="s">
        <v>57</v>
      </c>
      <c r="AC2659" t="s">
        <v>57</v>
      </c>
      <c r="AH2659">
        <f t="shared" si="451"/>
        <v>1</v>
      </c>
      <c r="AI2659">
        <f t="shared" si="452"/>
        <v>0</v>
      </c>
      <c r="AJ2659">
        <f t="shared" si="453"/>
        <v>1</v>
      </c>
      <c r="AK2659">
        <v>1</v>
      </c>
      <c r="AL2659" s="8">
        <f t="shared" si="454"/>
        <v>73</v>
      </c>
      <c r="AM2659" s="8">
        <f t="shared" si="455"/>
        <v>0.23333333333333334</v>
      </c>
      <c r="AN2659" s="8">
        <f t="shared" si="456"/>
        <v>1.6666666666666666E-2</v>
      </c>
      <c r="AO2659" s="8">
        <f>Table1[[#This Row],[L1 Worked Time]]+Table1[[#This Row],[Idle Time]]+Table1[[#This Row],[L1 Pend Time]]</f>
        <v>73.25</v>
      </c>
      <c r="AP2659" s="1" t="str">
        <f t="shared" si="457"/>
        <v>Sun</v>
      </c>
      <c r="AQ2659" s="6">
        <f>INT(Table1[[#This Row],[Create Date]])</f>
        <v>45102</v>
      </c>
      <c r="AR2659" s="2">
        <f t="shared" si="458"/>
        <v>45102</v>
      </c>
      <c r="AS2659" s="1" t="str">
        <f t="shared" si="459"/>
        <v>08:10:05</v>
      </c>
      <c r="AT2659" s="1" t="str">
        <f t="shared" si="460"/>
        <v>Week-4</v>
      </c>
      <c r="AU2659" s="3">
        <f t="shared" si="461"/>
        <v>0.33333333333333331</v>
      </c>
      <c r="AW2659">
        <v>0.23333333333333334</v>
      </c>
      <c r="AX2659">
        <v>73</v>
      </c>
      <c r="AY2659">
        <v>1.6666666666666666E-2</v>
      </c>
    </row>
    <row r="2660" spans="1:51" x14ac:dyDescent="0.25">
      <c r="A2660">
        <v>10821</v>
      </c>
      <c r="B2660" t="s">
        <v>117</v>
      </c>
      <c r="C2660" t="s">
        <v>100</v>
      </c>
      <c r="D2660" t="s">
        <v>43</v>
      </c>
      <c r="E2660" t="s">
        <v>1622</v>
      </c>
      <c r="F2660" t="s">
        <v>1984</v>
      </c>
      <c r="G2660" t="s">
        <v>46</v>
      </c>
      <c r="H2660" t="s">
        <v>47</v>
      </c>
      <c r="I2660" t="s">
        <v>47</v>
      </c>
      <c r="J2660" t="s">
        <v>379</v>
      </c>
      <c r="K2660" t="s">
        <v>1625</v>
      </c>
      <c r="L2660" t="s">
        <v>50</v>
      </c>
      <c r="M2660" t="s">
        <v>122</v>
      </c>
      <c r="N2660">
        <v>59</v>
      </c>
      <c r="O2660" t="s">
        <v>48</v>
      </c>
      <c r="P2660" t="s">
        <v>52</v>
      </c>
      <c r="T2660" t="s">
        <v>105</v>
      </c>
      <c r="V2660" t="s">
        <v>48</v>
      </c>
      <c r="W2660" t="s">
        <v>54</v>
      </c>
      <c r="X2660" t="s">
        <v>106</v>
      </c>
      <c r="Y2660" t="s">
        <v>54</v>
      </c>
      <c r="Z2660" t="s">
        <v>1985</v>
      </c>
      <c r="AA2660" t="s">
        <v>54</v>
      </c>
      <c r="AB2660" t="s">
        <v>57</v>
      </c>
      <c r="AC2660" t="s">
        <v>57</v>
      </c>
      <c r="AH2660">
        <f t="shared" si="451"/>
        <v>0</v>
      </c>
      <c r="AI2660">
        <f t="shared" si="452"/>
        <v>1</v>
      </c>
      <c r="AJ2660" t="str">
        <f t="shared" si="453"/>
        <v/>
      </c>
      <c r="AK2660">
        <v>1</v>
      </c>
      <c r="AL2660" s="8">
        <f t="shared" si="454"/>
        <v>59</v>
      </c>
      <c r="AM2660" s="8">
        <f t="shared" si="455"/>
        <v>8.3333333333333329E-2</v>
      </c>
      <c r="AN2660" s="8">
        <f t="shared" si="456"/>
        <v>1.6666666666666666E-2</v>
      </c>
      <c r="AO2660" s="8">
        <f>Table1[[#This Row],[L1 Worked Time]]+Table1[[#This Row],[Idle Time]]+Table1[[#This Row],[L1 Pend Time]]</f>
        <v>59.1</v>
      </c>
      <c r="AP2660" s="1" t="str">
        <f t="shared" si="457"/>
        <v>Sun</v>
      </c>
      <c r="AQ2660" s="6">
        <f>INT(Table1[[#This Row],[Create Date]])</f>
        <v>45102</v>
      </c>
      <c r="AR2660" s="2">
        <f t="shared" si="458"/>
        <v>45102</v>
      </c>
      <c r="AS2660" s="1" t="str">
        <f t="shared" si="459"/>
        <v>04:00:04</v>
      </c>
      <c r="AT2660" s="1" t="str">
        <f t="shared" si="460"/>
        <v>Week-4</v>
      </c>
      <c r="AU2660" s="3">
        <f t="shared" si="461"/>
        <v>0.16666666666666666</v>
      </c>
      <c r="AW2660">
        <v>8.3333333333333329E-2</v>
      </c>
      <c r="AX2660">
        <v>59</v>
      </c>
      <c r="AY2660">
        <v>1.6666666666666666E-2</v>
      </c>
    </row>
    <row r="2661" spans="1:51" x14ac:dyDescent="0.25">
      <c r="A2661">
        <v>10820</v>
      </c>
      <c r="B2661" t="s">
        <v>59</v>
      </c>
      <c r="C2661" t="s">
        <v>60</v>
      </c>
      <c r="D2661" t="s">
        <v>43</v>
      </c>
      <c r="E2661" t="s">
        <v>191</v>
      </c>
      <c r="F2661" t="s">
        <v>1986</v>
      </c>
      <c r="G2661" t="s">
        <v>46</v>
      </c>
      <c r="H2661" t="s">
        <v>63</v>
      </c>
      <c r="I2661" t="s">
        <v>63</v>
      </c>
      <c r="J2661" t="s">
        <v>48</v>
      </c>
      <c r="K2661" t="s">
        <v>193</v>
      </c>
      <c r="L2661" t="s">
        <v>50</v>
      </c>
      <c r="M2661" t="s">
        <v>122</v>
      </c>
      <c r="N2661">
        <v>95</v>
      </c>
      <c r="O2661" t="s">
        <v>48</v>
      </c>
      <c r="P2661" t="s">
        <v>52</v>
      </c>
      <c r="T2661" t="s">
        <v>105</v>
      </c>
      <c r="V2661" t="s">
        <v>48</v>
      </c>
      <c r="W2661" t="s">
        <v>54</v>
      </c>
      <c r="X2661" t="s">
        <v>78</v>
      </c>
      <c r="Y2661" t="s">
        <v>54</v>
      </c>
      <c r="Z2661" t="s">
        <v>1987</v>
      </c>
      <c r="AA2661" t="s">
        <v>54</v>
      </c>
      <c r="AB2661" t="s">
        <v>57</v>
      </c>
      <c r="AC2661" t="s">
        <v>1988</v>
      </c>
      <c r="AH2661">
        <f t="shared" si="451"/>
        <v>0</v>
      </c>
      <c r="AI2661">
        <f t="shared" si="452"/>
        <v>1</v>
      </c>
      <c r="AJ2661" t="str">
        <f t="shared" si="453"/>
        <v/>
      </c>
      <c r="AK2661">
        <v>1</v>
      </c>
      <c r="AL2661" s="8">
        <f t="shared" si="454"/>
        <v>95</v>
      </c>
      <c r="AM2661" s="8">
        <f t="shared" si="455"/>
        <v>0.13333333333333333</v>
      </c>
      <c r="AN2661" s="8">
        <f t="shared" si="456"/>
        <v>20.56666666666667</v>
      </c>
      <c r="AO2661" s="8">
        <f>Table1[[#This Row],[L1 Worked Time]]+Table1[[#This Row],[Idle Time]]+Table1[[#This Row],[L1 Pend Time]]</f>
        <v>115.70000000000002</v>
      </c>
      <c r="AP2661" s="1" t="str">
        <f t="shared" si="457"/>
        <v>Sun</v>
      </c>
      <c r="AQ2661" s="6">
        <f>INT(Table1[[#This Row],[Create Date]])</f>
        <v>45102</v>
      </c>
      <c r="AR2661" s="2">
        <f t="shared" si="458"/>
        <v>45102</v>
      </c>
      <c r="AS2661" s="1" t="str">
        <f t="shared" si="459"/>
        <v>01:20:05</v>
      </c>
      <c r="AT2661" s="1" t="str">
        <f t="shared" si="460"/>
        <v>Week-4</v>
      </c>
      <c r="AU2661" s="3">
        <f t="shared" si="461"/>
        <v>4.1666666666666664E-2</v>
      </c>
      <c r="AW2661">
        <v>0.13333333333333333</v>
      </c>
      <c r="AX2661">
        <v>95</v>
      </c>
      <c r="AY2661">
        <v>20.56666666666667</v>
      </c>
    </row>
    <row r="2662" spans="1:51" x14ac:dyDescent="0.25">
      <c r="A2662">
        <v>10845</v>
      </c>
      <c r="B2662" t="s">
        <v>59</v>
      </c>
      <c r="C2662" t="s">
        <v>60</v>
      </c>
      <c r="D2662" t="s">
        <v>43</v>
      </c>
      <c r="E2662" t="s">
        <v>160</v>
      </c>
      <c r="F2662" t="s">
        <v>1916</v>
      </c>
      <c r="G2662" t="s">
        <v>129</v>
      </c>
      <c r="H2662" t="s">
        <v>63</v>
      </c>
      <c r="I2662" t="s">
        <v>63</v>
      </c>
      <c r="J2662" t="s">
        <v>48</v>
      </c>
      <c r="K2662" t="s">
        <v>157</v>
      </c>
      <c r="L2662" t="s">
        <v>50</v>
      </c>
      <c r="M2662" t="s">
        <v>122</v>
      </c>
      <c r="N2662">
        <v>9</v>
      </c>
      <c r="O2662" t="s">
        <v>48</v>
      </c>
      <c r="P2662" t="s">
        <v>52</v>
      </c>
      <c r="T2662" t="s">
        <v>105</v>
      </c>
      <c r="V2662" t="s">
        <v>48</v>
      </c>
      <c r="W2662" t="s">
        <v>54</v>
      </c>
      <c r="X2662" t="s">
        <v>142</v>
      </c>
      <c r="Y2662" t="s">
        <v>54</v>
      </c>
      <c r="Z2662" t="s">
        <v>1917</v>
      </c>
      <c r="AA2662" t="s">
        <v>54</v>
      </c>
      <c r="AB2662" t="s">
        <v>57</v>
      </c>
      <c r="AC2662" t="s">
        <v>1918</v>
      </c>
      <c r="AH2662">
        <f t="shared" si="451"/>
        <v>0</v>
      </c>
      <c r="AI2662">
        <f t="shared" si="452"/>
        <v>1</v>
      </c>
      <c r="AJ2662" t="str">
        <f t="shared" si="453"/>
        <v/>
      </c>
      <c r="AK2662">
        <v>1</v>
      </c>
      <c r="AL2662" s="8">
        <f t="shared" si="454"/>
        <v>9</v>
      </c>
      <c r="AM2662" s="8">
        <f t="shared" si="455"/>
        <v>0.1</v>
      </c>
      <c r="AN2662" s="8">
        <f t="shared" si="456"/>
        <v>270.68333333333334</v>
      </c>
      <c r="AO2662" s="8">
        <f>Table1[[#This Row],[L1 Worked Time]]+Table1[[#This Row],[Idle Time]]+Table1[[#This Row],[L1 Pend Time]]</f>
        <v>279.78333333333336</v>
      </c>
      <c r="AP2662" s="1" t="str">
        <f t="shared" si="457"/>
        <v>Mon</v>
      </c>
      <c r="AQ2662" s="6">
        <f>INT(Table1[[#This Row],[Create Date]])</f>
        <v>45103</v>
      </c>
      <c r="AR2662" s="2">
        <f t="shared" si="458"/>
        <v>45103</v>
      </c>
      <c r="AS2662" s="1" t="str">
        <f t="shared" si="459"/>
        <v>22:00:03</v>
      </c>
      <c r="AT2662" s="1" t="str">
        <f t="shared" si="460"/>
        <v>Week-5</v>
      </c>
      <c r="AU2662" s="3">
        <f t="shared" si="461"/>
        <v>0.91666666666666663</v>
      </c>
      <c r="AW2662">
        <v>0.1</v>
      </c>
      <c r="AX2662">
        <v>9</v>
      </c>
      <c r="AY2662">
        <v>270.68333333333334</v>
      </c>
    </row>
    <row r="2663" spans="1:51" x14ac:dyDescent="0.25">
      <c r="A2663">
        <v>10844</v>
      </c>
      <c r="B2663" t="s">
        <v>41</v>
      </c>
      <c r="C2663" t="s">
        <v>60</v>
      </c>
      <c r="D2663" t="s">
        <v>43</v>
      </c>
      <c r="E2663" t="s">
        <v>1919</v>
      </c>
      <c r="F2663" t="s">
        <v>1920</v>
      </c>
      <c r="G2663" t="s">
        <v>140</v>
      </c>
      <c r="H2663" t="s">
        <v>47</v>
      </c>
      <c r="I2663" t="s">
        <v>72</v>
      </c>
      <c r="J2663" t="s">
        <v>112</v>
      </c>
      <c r="K2663" t="s">
        <v>1178</v>
      </c>
      <c r="L2663" t="s">
        <v>50</v>
      </c>
      <c r="M2663" t="s">
        <v>114</v>
      </c>
      <c r="N2663">
        <v>111</v>
      </c>
      <c r="O2663" t="s">
        <v>48</v>
      </c>
      <c r="P2663" t="s">
        <v>52</v>
      </c>
      <c r="T2663" t="s">
        <v>105</v>
      </c>
      <c r="V2663" t="s">
        <v>48</v>
      </c>
      <c r="W2663" t="s">
        <v>54</v>
      </c>
      <c r="X2663" t="s">
        <v>55</v>
      </c>
      <c r="Y2663" t="s">
        <v>54</v>
      </c>
      <c r="Z2663" t="s">
        <v>1921</v>
      </c>
      <c r="AA2663" t="s">
        <v>54</v>
      </c>
      <c r="AB2663" t="s">
        <v>57</v>
      </c>
      <c r="AC2663" t="s">
        <v>1922</v>
      </c>
      <c r="AH2663">
        <f t="shared" si="451"/>
        <v>0</v>
      </c>
      <c r="AI2663">
        <f t="shared" si="452"/>
        <v>0</v>
      </c>
      <c r="AJ2663">
        <f t="shared" si="453"/>
        <v>1</v>
      </c>
      <c r="AK2663">
        <v>1</v>
      </c>
      <c r="AL2663" s="8">
        <f t="shared" si="454"/>
        <v>111</v>
      </c>
      <c r="AM2663" s="8">
        <f t="shared" si="455"/>
        <v>0.15000000000000002</v>
      </c>
      <c r="AN2663" s="8">
        <f t="shared" si="456"/>
        <v>241.38333333333335</v>
      </c>
      <c r="AO2663" s="8">
        <f>Table1[[#This Row],[L1 Worked Time]]+Table1[[#This Row],[Idle Time]]+Table1[[#This Row],[L1 Pend Time]]</f>
        <v>352.53333333333336</v>
      </c>
      <c r="AP2663" s="1" t="str">
        <f t="shared" si="457"/>
        <v>Mon</v>
      </c>
      <c r="AQ2663" s="6">
        <f>INT(Table1[[#This Row],[Create Date]])</f>
        <v>45103</v>
      </c>
      <c r="AR2663" s="2">
        <f t="shared" si="458"/>
        <v>45103</v>
      </c>
      <c r="AS2663" s="1" t="str">
        <f t="shared" si="459"/>
        <v>19:30:07</v>
      </c>
      <c r="AT2663" s="1" t="str">
        <f t="shared" si="460"/>
        <v>Week-5</v>
      </c>
      <c r="AU2663" s="3">
        <f t="shared" si="461"/>
        <v>0.79166666666666663</v>
      </c>
      <c r="AW2663">
        <v>0.15000000000000002</v>
      </c>
      <c r="AX2663">
        <v>111</v>
      </c>
      <c r="AY2663">
        <v>241.38333333333335</v>
      </c>
    </row>
    <row r="2664" spans="1:51" x14ac:dyDescent="0.25">
      <c r="A2664">
        <v>10843</v>
      </c>
      <c r="B2664" t="s">
        <v>59</v>
      </c>
      <c r="C2664" t="s">
        <v>109</v>
      </c>
      <c r="D2664" t="s">
        <v>43</v>
      </c>
      <c r="E2664" t="s">
        <v>1923</v>
      </c>
      <c r="F2664" t="s">
        <v>1924</v>
      </c>
      <c r="G2664" t="s">
        <v>129</v>
      </c>
      <c r="H2664" t="s">
        <v>72</v>
      </c>
      <c r="I2664" t="s">
        <v>72</v>
      </c>
      <c r="J2664" t="s">
        <v>288</v>
      </c>
      <c r="L2664" t="s">
        <v>50</v>
      </c>
      <c r="M2664" t="s">
        <v>65</v>
      </c>
      <c r="N2664">
        <v>15</v>
      </c>
      <c r="O2664" t="s">
        <v>48</v>
      </c>
      <c r="P2664" t="s">
        <v>66</v>
      </c>
      <c r="Q2664" t="s">
        <v>73</v>
      </c>
      <c r="V2664" t="s">
        <v>282</v>
      </c>
      <c r="W2664" t="s">
        <v>54</v>
      </c>
      <c r="X2664" t="s">
        <v>125</v>
      </c>
      <c r="Y2664" t="s">
        <v>54</v>
      </c>
      <c r="Z2664" t="s">
        <v>1925</v>
      </c>
      <c r="AA2664" t="s">
        <v>54</v>
      </c>
      <c r="AB2664" t="s">
        <v>57</v>
      </c>
      <c r="AC2664" t="s">
        <v>1926</v>
      </c>
      <c r="AH2664">
        <f t="shared" si="451"/>
        <v>22</v>
      </c>
      <c r="AI2664">
        <f t="shared" si="452"/>
        <v>1</v>
      </c>
      <c r="AJ2664" t="str">
        <f t="shared" si="453"/>
        <v/>
      </c>
      <c r="AK2664">
        <v>1</v>
      </c>
      <c r="AL2664" s="8">
        <f t="shared" si="454"/>
        <v>15</v>
      </c>
      <c r="AM2664" s="8">
        <f t="shared" si="455"/>
        <v>0.23333333333333334</v>
      </c>
      <c r="AN2664" s="8">
        <f t="shared" si="456"/>
        <v>776.6</v>
      </c>
      <c r="AO2664" s="8">
        <f>Table1[[#This Row],[L1 Worked Time]]+Table1[[#This Row],[Idle Time]]+Table1[[#This Row],[L1 Pend Time]]</f>
        <v>791.83333333333337</v>
      </c>
      <c r="AP2664" s="1" t="str">
        <f t="shared" si="457"/>
        <v>Mon</v>
      </c>
      <c r="AQ2664" s="6">
        <f>INT(Table1[[#This Row],[Create Date]])</f>
        <v>45103</v>
      </c>
      <c r="AR2664" s="2">
        <f t="shared" si="458"/>
        <v>45103</v>
      </c>
      <c r="AS2664" s="1" t="str">
        <f t="shared" si="459"/>
        <v>19:30:05</v>
      </c>
      <c r="AT2664" s="1" t="str">
        <f t="shared" si="460"/>
        <v>Week-5</v>
      </c>
      <c r="AU2664" s="3">
        <f t="shared" si="461"/>
        <v>0.79166666666666663</v>
      </c>
      <c r="AW2664">
        <v>0.23333333333333334</v>
      </c>
      <c r="AX2664">
        <v>15</v>
      </c>
      <c r="AY2664">
        <v>776.6</v>
      </c>
    </row>
    <row r="2665" spans="1:51" x14ac:dyDescent="0.25">
      <c r="A2665">
        <v>10842</v>
      </c>
      <c r="B2665" t="s">
        <v>59</v>
      </c>
      <c r="C2665" t="s">
        <v>164</v>
      </c>
      <c r="D2665" t="s">
        <v>43</v>
      </c>
      <c r="E2665" t="s">
        <v>1910</v>
      </c>
      <c r="F2665" t="s">
        <v>1927</v>
      </c>
      <c r="G2665" t="s">
        <v>129</v>
      </c>
      <c r="H2665" t="s">
        <v>47</v>
      </c>
      <c r="I2665" t="s">
        <v>47</v>
      </c>
      <c r="J2665" t="s">
        <v>48</v>
      </c>
      <c r="K2665" t="s">
        <v>167</v>
      </c>
      <c r="L2665" t="s">
        <v>50</v>
      </c>
      <c r="M2665" t="s">
        <v>122</v>
      </c>
      <c r="N2665">
        <v>25</v>
      </c>
      <c r="O2665" t="s">
        <v>48</v>
      </c>
      <c r="P2665" t="s">
        <v>52</v>
      </c>
      <c r="T2665" t="s">
        <v>105</v>
      </c>
      <c r="V2665" t="s">
        <v>48</v>
      </c>
      <c r="W2665" t="s">
        <v>54</v>
      </c>
      <c r="X2665" t="s">
        <v>435</v>
      </c>
      <c r="Y2665" t="s">
        <v>54</v>
      </c>
      <c r="Z2665" t="s">
        <v>1928</v>
      </c>
      <c r="AA2665" t="s">
        <v>54</v>
      </c>
      <c r="AB2665" t="s">
        <v>57</v>
      </c>
      <c r="AC2665" t="s">
        <v>1929</v>
      </c>
      <c r="AH2665">
        <f t="shared" si="451"/>
        <v>0</v>
      </c>
      <c r="AI2665">
        <f t="shared" si="452"/>
        <v>1</v>
      </c>
      <c r="AJ2665" t="str">
        <f t="shared" si="453"/>
        <v/>
      </c>
      <c r="AK2665">
        <v>1</v>
      </c>
      <c r="AL2665" s="8">
        <f t="shared" si="454"/>
        <v>25</v>
      </c>
      <c r="AM2665" s="8">
        <f t="shared" si="455"/>
        <v>0.21666666666666667</v>
      </c>
      <c r="AN2665" s="8">
        <f t="shared" si="456"/>
        <v>385.06666666666661</v>
      </c>
      <c r="AO2665" s="8">
        <f>Table1[[#This Row],[L1 Worked Time]]+Table1[[#This Row],[Idle Time]]+Table1[[#This Row],[L1 Pend Time]]</f>
        <v>410.28333333333325</v>
      </c>
      <c r="AP2665" s="1" t="str">
        <f t="shared" si="457"/>
        <v>Mon</v>
      </c>
      <c r="AQ2665" s="6">
        <f>INT(Table1[[#This Row],[Create Date]])</f>
        <v>45103</v>
      </c>
      <c r="AR2665" s="2">
        <f t="shared" si="458"/>
        <v>45103</v>
      </c>
      <c r="AS2665" s="1" t="str">
        <f t="shared" si="459"/>
        <v>19:10:03</v>
      </c>
      <c r="AT2665" s="1" t="str">
        <f t="shared" si="460"/>
        <v>Week-5</v>
      </c>
      <c r="AU2665" s="3">
        <f t="shared" si="461"/>
        <v>0.79166666666666663</v>
      </c>
      <c r="AW2665">
        <v>0.21666666666666667</v>
      </c>
      <c r="AX2665">
        <v>25</v>
      </c>
      <c r="AY2665">
        <v>385.06666666666661</v>
      </c>
    </row>
    <row r="2666" spans="1:51" x14ac:dyDescent="0.25">
      <c r="A2666">
        <v>10841</v>
      </c>
      <c r="B2666" t="s">
        <v>41</v>
      </c>
      <c r="C2666" t="s">
        <v>100</v>
      </c>
      <c r="D2666" t="s">
        <v>101</v>
      </c>
      <c r="E2666" t="s">
        <v>1930</v>
      </c>
      <c r="F2666" t="s">
        <v>1931</v>
      </c>
      <c r="G2666" t="s">
        <v>140</v>
      </c>
      <c r="H2666" t="s">
        <v>47</v>
      </c>
      <c r="I2666" t="s">
        <v>47</v>
      </c>
      <c r="J2666" t="s">
        <v>48</v>
      </c>
      <c r="K2666" t="s">
        <v>104</v>
      </c>
      <c r="L2666" t="s">
        <v>50</v>
      </c>
      <c r="N2666">
        <v>43</v>
      </c>
      <c r="O2666" t="s">
        <v>48</v>
      </c>
      <c r="P2666" t="s">
        <v>52</v>
      </c>
      <c r="T2666" t="s">
        <v>105</v>
      </c>
      <c r="V2666" t="s">
        <v>48</v>
      </c>
      <c r="W2666" t="s">
        <v>54</v>
      </c>
      <c r="X2666" t="s">
        <v>89</v>
      </c>
      <c r="Y2666" t="s">
        <v>54</v>
      </c>
      <c r="Z2666" t="s">
        <v>1932</v>
      </c>
      <c r="AA2666" t="s">
        <v>54</v>
      </c>
      <c r="AB2666" t="s">
        <v>57</v>
      </c>
      <c r="AC2666" t="s">
        <v>1933</v>
      </c>
      <c r="AH2666">
        <f t="shared" si="451"/>
        <v>0</v>
      </c>
      <c r="AI2666">
        <f t="shared" si="452"/>
        <v>1</v>
      </c>
      <c r="AJ2666" t="str">
        <f t="shared" si="453"/>
        <v/>
      </c>
      <c r="AK2666">
        <v>1</v>
      </c>
      <c r="AL2666" s="8">
        <f t="shared" si="454"/>
        <v>43</v>
      </c>
      <c r="AM2666" s="8">
        <f t="shared" si="455"/>
        <v>0.16666666666666666</v>
      </c>
      <c r="AN2666" s="8">
        <f t="shared" si="456"/>
        <v>218.31666666666663</v>
      </c>
      <c r="AO2666" s="8">
        <f>Table1[[#This Row],[L1 Worked Time]]+Table1[[#This Row],[Idle Time]]+Table1[[#This Row],[L1 Pend Time]]</f>
        <v>261.48333333333329</v>
      </c>
      <c r="AP2666" s="1" t="str">
        <f t="shared" si="457"/>
        <v>Mon</v>
      </c>
      <c r="AQ2666" s="6">
        <f>INT(Table1[[#This Row],[Create Date]])</f>
        <v>45103</v>
      </c>
      <c r="AR2666" s="2">
        <f t="shared" si="458"/>
        <v>45103</v>
      </c>
      <c r="AS2666" s="1" t="str">
        <f t="shared" si="459"/>
        <v>18:20:04</v>
      </c>
      <c r="AT2666" s="1" t="str">
        <f t="shared" si="460"/>
        <v>Week-5</v>
      </c>
      <c r="AU2666" s="3">
        <f t="shared" si="461"/>
        <v>0.75</v>
      </c>
      <c r="AW2666">
        <v>0.16666666666666666</v>
      </c>
      <c r="AX2666">
        <v>43</v>
      </c>
      <c r="AY2666">
        <v>218.31666666666663</v>
      </c>
    </row>
    <row r="2667" spans="1:51" x14ac:dyDescent="0.25">
      <c r="A2667">
        <v>10840</v>
      </c>
      <c r="B2667" t="s">
        <v>117</v>
      </c>
      <c r="C2667" t="s">
        <v>60</v>
      </c>
      <c r="D2667" t="s">
        <v>43</v>
      </c>
      <c r="E2667" t="s">
        <v>110</v>
      </c>
      <c r="F2667" t="s">
        <v>1934</v>
      </c>
      <c r="G2667" t="s">
        <v>140</v>
      </c>
      <c r="H2667" t="s">
        <v>72</v>
      </c>
      <c r="I2667" t="s">
        <v>72</v>
      </c>
      <c r="J2667" t="s">
        <v>112</v>
      </c>
      <c r="K2667" t="s">
        <v>113</v>
      </c>
      <c r="L2667" t="s">
        <v>50</v>
      </c>
      <c r="M2667" t="s">
        <v>682</v>
      </c>
      <c r="N2667">
        <v>116</v>
      </c>
      <c r="O2667" t="s">
        <v>48</v>
      </c>
      <c r="P2667" t="s">
        <v>52</v>
      </c>
      <c r="T2667" t="s">
        <v>105</v>
      </c>
      <c r="V2667" t="s">
        <v>48</v>
      </c>
      <c r="W2667" t="s">
        <v>54</v>
      </c>
      <c r="X2667" t="s">
        <v>89</v>
      </c>
      <c r="Y2667" t="s">
        <v>54</v>
      </c>
      <c r="Z2667" t="s">
        <v>1935</v>
      </c>
      <c r="AA2667" t="s">
        <v>54</v>
      </c>
      <c r="AB2667" t="s">
        <v>57</v>
      </c>
      <c r="AC2667" t="s">
        <v>57</v>
      </c>
      <c r="AH2667">
        <f t="shared" si="451"/>
        <v>0</v>
      </c>
      <c r="AI2667">
        <f t="shared" si="452"/>
        <v>1</v>
      </c>
      <c r="AJ2667" t="str">
        <f t="shared" si="453"/>
        <v/>
      </c>
      <c r="AK2667">
        <v>1</v>
      </c>
      <c r="AL2667" s="8">
        <f t="shared" si="454"/>
        <v>116.00000000000001</v>
      </c>
      <c r="AM2667" s="8">
        <f t="shared" si="455"/>
        <v>0.16666666666666666</v>
      </c>
      <c r="AN2667" s="8">
        <f t="shared" si="456"/>
        <v>1.6666666666666666E-2</v>
      </c>
      <c r="AO2667" s="8">
        <f>Table1[[#This Row],[L1 Worked Time]]+Table1[[#This Row],[Idle Time]]+Table1[[#This Row],[L1 Pend Time]]</f>
        <v>116.18333333333335</v>
      </c>
      <c r="AP2667" s="1" t="str">
        <f t="shared" si="457"/>
        <v>Mon</v>
      </c>
      <c r="AQ2667" s="6">
        <f>INT(Table1[[#This Row],[Create Date]])</f>
        <v>45103</v>
      </c>
      <c r="AR2667" s="2">
        <f t="shared" si="458"/>
        <v>45103</v>
      </c>
      <c r="AS2667" s="1" t="str">
        <f t="shared" si="459"/>
        <v>18:00:04</v>
      </c>
      <c r="AT2667" s="1" t="str">
        <f t="shared" si="460"/>
        <v>Week-5</v>
      </c>
      <c r="AU2667" s="3">
        <f t="shared" si="461"/>
        <v>0.75</v>
      </c>
      <c r="AW2667">
        <v>0.16666666666666666</v>
      </c>
      <c r="AX2667">
        <v>116.00000000000001</v>
      </c>
      <c r="AY2667">
        <v>1.6666666666666666E-2</v>
      </c>
    </row>
    <row r="2668" spans="1:51" x14ac:dyDescent="0.25">
      <c r="A2668">
        <v>10839</v>
      </c>
      <c r="B2668" t="s">
        <v>41</v>
      </c>
      <c r="C2668" t="s">
        <v>399</v>
      </c>
      <c r="D2668" t="s">
        <v>43</v>
      </c>
      <c r="E2668" t="s">
        <v>110</v>
      </c>
      <c r="F2668" t="s">
        <v>1936</v>
      </c>
      <c r="G2668" t="s">
        <v>140</v>
      </c>
      <c r="H2668" t="s">
        <v>47</v>
      </c>
      <c r="I2668" t="s">
        <v>47</v>
      </c>
      <c r="J2668" t="s">
        <v>48</v>
      </c>
      <c r="K2668" t="s">
        <v>113</v>
      </c>
      <c r="L2668" t="s">
        <v>50</v>
      </c>
      <c r="M2668" t="s">
        <v>122</v>
      </c>
      <c r="N2668">
        <v>170</v>
      </c>
      <c r="O2668" t="s">
        <v>48</v>
      </c>
      <c r="P2668" t="s">
        <v>52</v>
      </c>
      <c r="T2668" t="s">
        <v>105</v>
      </c>
      <c r="V2668" t="s">
        <v>48</v>
      </c>
      <c r="W2668" t="s">
        <v>54</v>
      </c>
      <c r="X2668" t="s">
        <v>78</v>
      </c>
      <c r="Y2668" t="s">
        <v>54</v>
      </c>
      <c r="Z2668" t="s">
        <v>1937</v>
      </c>
      <c r="AA2668" t="s">
        <v>54</v>
      </c>
      <c r="AB2668" t="s">
        <v>57</v>
      </c>
      <c r="AC2668" t="s">
        <v>1938</v>
      </c>
      <c r="AH2668">
        <f t="shared" si="451"/>
        <v>0</v>
      </c>
      <c r="AI2668">
        <f t="shared" si="452"/>
        <v>1</v>
      </c>
      <c r="AJ2668" t="str">
        <f t="shared" si="453"/>
        <v/>
      </c>
      <c r="AK2668">
        <v>1</v>
      </c>
      <c r="AL2668" s="8">
        <f t="shared" si="454"/>
        <v>170</v>
      </c>
      <c r="AM2668" s="8">
        <f t="shared" si="455"/>
        <v>0.13333333333333333</v>
      </c>
      <c r="AN2668" s="8">
        <f t="shared" si="456"/>
        <v>138.43333333333334</v>
      </c>
      <c r="AO2668" s="8">
        <f>Table1[[#This Row],[L1 Worked Time]]+Table1[[#This Row],[Idle Time]]+Table1[[#This Row],[L1 Pend Time]]</f>
        <v>308.56666666666666</v>
      </c>
      <c r="AP2668" s="1" t="str">
        <f t="shared" si="457"/>
        <v>Mon</v>
      </c>
      <c r="AQ2668" s="6">
        <f>INT(Table1[[#This Row],[Create Date]])</f>
        <v>45103</v>
      </c>
      <c r="AR2668" s="2">
        <f t="shared" si="458"/>
        <v>45103</v>
      </c>
      <c r="AS2668" s="1" t="str">
        <f t="shared" si="459"/>
        <v>16:00:04</v>
      </c>
      <c r="AT2668" s="1" t="str">
        <f t="shared" si="460"/>
        <v>Week-5</v>
      </c>
      <c r="AU2668" s="3">
        <f t="shared" si="461"/>
        <v>0.66666666666666663</v>
      </c>
      <c r="AW2668">
        <v>0.13333333333333333</v>
      </c>
      <c r="AX2668">
        <v>170</v>
      </c>
      <c r="AY2668">
        <v>138.43333333333334</v>
      </c>
    </row>
    <row r="2669" spans="1:51" x14ac:dyDescent="0.25">
      <c r="A2669">
        <v>10838</v>
      </c>
      <c r="B2669" t="s">
        <v>117</v>
      </c>
      <c r="C2669" t="s">
        <v>100</v>
      </c>
      <c r="D2669" t="s">
        <v>43</v>
      </c>
      <c r="E2669" t="s">
        <v>1622</v>
      </c>
      <c r="F2669" t="s">
        <v>1939</v>
      </c>
      <c r="G2669" t="s">
        <v>120</v>
      </c>
      <c r="H2669" t="s">
        <v>47</v>
      </c>
      <c r="I2669" t="s">
        <v>47</v>
      </c>
      <c r="J2669" t="s">
        <v>48</v>
      </c>
      <c r="K2669" t="s">
        <v>1625</v>
      </c>
      <c r="L2669" t="s">
        <v>50</v>
      </c>
      <c r="M2669" t="s">
        <v>114</v>
      </c>
      <c r="N2669">
        <v>29</v>
      </c>
      <c r="O2669" t="s">
        <v>48</v>
      </c>
      <c r="P2669" t="s">
        <v>52</v>
      </c>
      <c r="T2669" t="s">
        <v>105</v>
      </c>
      <c r="V2669" t="s">
        <v>48</v>
      </c>
      <c r="W2669" t="s">
        <v>54</v>
      </c>
      <c r="X2669" t="s">
        <v>148</v>
      </c>
      <c r="Y2669" t="s">
        <v>54</v>
      </c>
      <c r="Z2669" t="s">
        <v>1940</v>
      </c>
      <c r="AA2669" t="s">
        <v>54</v>
      </c>
      <c r="AB2669" t="s">
        <v>57</v>
      </c>
      <c r="AC2669" t="s">
        <v>57</v>
      </c>
      <c r="AH2669">
        <f t="shared" si="451"/>
        <v>0</v>
      </c>
      <c r="AI2669">
        <f t="shared" si="452"/>
        <v>1</v>
      </c>
      <c r="AJ2669" t="str">
        <f t="shared" si="453"/>
        <v/>
      </c>
      <c r="AK2669">
        <v>1</v>
      </c>
      <c r="AL2669" s="8">
        <f t="shared" si="454"/>
        <v>29.000000000000004</v>
      </c>
      <c r="AM2669" s="8">
        <f t="shared" si="455"/>
        <v>0.11666666666666667</v>
      </c>
      <c r="AN2669" s="8">
        <f t="shared" si="456"/>
        <v>1.6666666666666666E-2</v>
      </c>
      <c r="AO2669" s="8">
        <f>Table1[[#This Row],[L1 Worked Time]]+Table1[[#This Row],[Idle Time]]+Table1[[#This Row],[L1 Pend Time]]</f>
        <v>29.133333333333336</v>
      </c>
      <c r="AP2669" s="1" t="str">
        <f t="shared" si="457"/>
        <v>Mon</v>
      </c>
      <c r="AQ2669" s="6">
        <f>INT(Table1[[#This Row],[Create Date]])</f>
        <v>45103</v>
      </c>
      <c r="AR2669" s="2">
        <f t="shared" si="458"/>
        <v>45103</v>
      </c>
      <c r="AS2669" s="1" t="str">
        <f t="shared" si="459"/>
        <v>13:00:04</v>
      </c>
      <c r="AT2669" s="1" t="str">
        <f t="shared" si="460"/>
        <v>Week-5</v>
      </c>
      <c r="AU2669" s="3">
        <f t="shared" si="461"/>
        <v>0.54166666666666663</v>
      </c>
      <c r="AW2669">
        <v>0.11666666666666667</v>
      </c>
      <c r="AX2669">
        <v>29.000000000000004</v>
      </c>
      <c r="AY2669">
        <v>1.6666666666666666E-2</v>
      </c>
    </row>
    <row r="2670" spans="1:51" x14ac:dyDescent="0.25">
      <c r="A2670">
        <v>10837</v>
      </c>
      <c r="B2670" t="s">
        <v>41</v>
      </c>
      <c r="C2670" t="s">
        <v>100</v>
      </c>
      <c r="D2670" t="s">
        <v>101</v>
      </c>
      <c r="E2670" t="s">
        <v>1670</v>
      </c>
      <c r="F2670" t="s">
        <v>1941</v>
      </c>
      <c r="G2670" t="s">
        <v>120</v>
      </c>
      <c r="H2670" t="s">
        <v>47</v>
      </c>
      <c r="J2670" t="s">
        <v>48</v>
      </c>
      <c r="K2670" t="s">
        <v>104</v>
      </c>
      <c r="L2670" t="s">
        <v>50</v>
      </c>
      <c r="M2670" t="s">
        <v>122</v>
      </c>
      <c r="N2670">
        <v>21</v>
      </c>
      <c r="O2670" t="s">
        <v>48</v>
      </c>
      <c r="P2670" t="s">
        <v>52</v>
      </c>
      <c r="T2670" t="s">
        <v>105</v>
      </c>
      <c r="V2670" t="s">
        <v>48</v>
      </c>
      <c r="W2670" t="s">
        <v>54</v>
      </c>
      <c r="X2670" t="s">
        <v>1079</v>
      </c>
      <c r="Y2670" t="s">
        <v>54</v>
      </c>
      <c r="Z2670" t="s">
        <v>1942</v>
      </c>
      <c r="AA2670" t="s">
        <v>54</v>
      </c>
      <c r="AB2670" t="s">
        <v>57</v>
      </c>
      <c r="AC2670" t="s">
        <v>1943</v>
      </c>
      <c r="AH2670">
        <f t="shared" si="451"/>
        <v>0</v>
      </c>
      <c r="AI2670" t="str">
        <f t="shared" si="452"/>
        <v/>
      </c>
      <c r="AJ2670" t="str">
        <f t="shared" si="453"/>
        <v/>
      </c>
      <c r="AK2670">
        <v>1</v>
      </c>
      <c r="AL2670" s="8">
        <f t="shared" si="454"/>
        <v>21</v>
      </c>
      <c r="AM2670" s="8">
        <f t="shared" si="455"/>
        <v>0.60000000000000009</v>
      </c>
      <c r="AN2670" s="8">
        <f t="shared" si="456"/>
        <v>92.11666666666666</v>
      </c>
      <c r="AO2670" s="8">
        <f>Table1[[#This Row],[L1 Worked Time]]+Table1[[#This Row],[Idle Time]]+Table1[[#This Row],[L1 Pend Time]]</f>
        <v>113.71666666666667</v>
      </c>
      <c r="AP2670" s="1" t="str">
        <f t="shared" si="457"/>
        <v>Mon</v>
      </c>
      <c r="AQ2670" s="6">
        <f>INT(Table1[[#This Row],[Create Date]])</f>
        <v>45103</v>
      </c>
      <c r="AR2670" s="2">
        <f t="shared" si="458"/>
        <v>45103</v>
      </c>
      <c r="AS2670" s="1" t="str">
        <f t="shared" si="459"/>
        <v>12:30:06</v>
      </c>
      <c r="AT2670" s="1" t="str">
        <f t="shared" si="460"/>
        <v>Week-5</v>
      </c>
      <c r="AU2670" s="3">
        <f t="shared" si="461"/>
        <v>0.5</v>
      </c>
      <c r="AW2670">
        <v>0.60000000000000009</v>
      </c>
      <c r="AX2670">
        <v>21</v>
      </c>
      <c r="AY2670">
        <v>92.11666666666666</v>
      </c>
    </row>
    <row r="2671" spans="1:51" x14ac:dyDescent="0.25">
      <c r="A2671">
        <v>10836</v>
      </c>
      <c r="B2671" t="s">
        <v>117</v>
      </c>
      <c r="C2671" t="s">
        <v>60</v>
      </c>
      <c r="D2671" t="s">
        <v>43</v>
      </c>
      <c r="E2671" t="s">
        <v>226</v>
      </c>
      <c r="F2671" t="s">
        <v>1944</v>
      </c>
      <c r="G2671" t="s">
        <v>82</v>
      </c>
      <c r="H2671" t="s">
        <v>47</v>
      </c>
      <c r="I2671" t="s">
        <v>47</v>
      </c>
      <c r="J2671" t="s">
        <v>48</v>
      </c>
      <c r="K2671" t="s">
        <v>228</v>
      </c>
      <c r="L2671" t="s">
        <v>50</v>
      </c>
      <c r="M2671" t="s">
        <v>114</v>
      </c>
      <c r="N2671">
        <v>97</v>
      </c>
      <c r="O2671" t="s">
        <v>48</v>
      </c>
      <c r="P2671" t="s">
        <v>123</v>
      </c>
      <c r="R2671" t="s">
        <v>124</v>
      </c>
      <c r="T2671" t="s">
        <v>105</v>
      </c>
      <c r="V2671" t="s">
        <v>48</v>
      </c>
      <c r="W2671" t="s">
        <v>54</v>
      </c>
      <c r="X2671" t="s">
        <v>244</v>
      </c>
      <c r="Y2671" t="s">
        <v>54</v>
      </c>
      <c r="Z2671" t="s">
        <v>1945</v>
      </c>
      <c r="AA2671" t="s">
        <v>54</v>
      </c>
      <c r="AB2671" t="s">
        <v>57</v>
      </c>
      <c r="AC2671" t="s">
        <v>57</v>
      </c>
      <c r="AH2671">
        <f t="shared" si="451"/>
        <v>0</v>
      </c>
      <c r="AI2671">
        <f t="shared" si="452"/>
        <v>1</v>
      </c>
      <c r="AJ2671" t="str">
        <f t="shared" si="453"/>
        <v/>
      </c>
      <c r="AK2671">
        <v>1</v>
      </c>
      <c r="AL2671" s="8">
        <f t="shared" si="454"/>
        <v>97</v>
      </c>
      <c r="AM2671" s="8">
        <f t="shared" si="455"/>
        <v>0.31666666666666665</v>
      </c>
      <c r="AN2671" s="8">
        <f t="shared" si="456"/>
        <v>1.6666666666666666E-2</v>
      </c>
      <c r="AO2671" s="8">
        <f>Table1[[#This Row],[L1 Worked Time]]+Table1[[#This Row],[Idle Time]]+Table1[[#This Row],[L1 Pend Time]]</f>
        <v>97.333333333333329</v>
      </c>
      <c r="AP2671" s="1" t="str">
        <f t="shared" si="457"/>
        <v>Mon</v>
      </c>
      <c r="AQ2671" s="6">
        <f>INT(Table1[[#This Row],[Create Date]])</f>
        <v>45103</v>
      </c>
      <c r="AR2671" s="2">
        <f t="shared" si="458"/>
        <v>45103</v>
      </c>
      <c r="AS2671" s="1" t="str">
        <f t="shared" si="459"/>
        <v>12:00:08</v>
      </c>
      <c r="AT2671" s="1" t="str">
        <f t="shared" si="460"/>
        <v>Week-5</v>
      </c>
      <c r="AU2671" s="3">
        <f t="shared" si="461"/>
        <v>0.5</v>
      </c>
      <c r="AW2671">
        <v>0.31666666666666665</v>
      </c>
      <c r="AX2671">
        <v>97</v>
      </c>
      <c r="AY2671">
        <v>1.6666666666666666E-2</v>
      </c>
    </row>
    <row r="2672" spans="1:51" x14ac:dyDescent="0.25">
      <c r="A2672">
        <v>10835</v>
      </c>
      <c r="B2672" t="s">
        <v>117</v>
      </c>
      <c r="C2672" t="s">
        <v>100</v>
      </c>
      <c r="D2672" t="s">
        <v>43</v>
      </c>
      <c r="E2672" t="s">
        <v>1946</v>
      </c>
      <c r="F2672" t="s">
        <v>1947</v>
      </c>
      <c r="G2672" t="s">
        <v>120</v>
      </c>
      <c r="H2672" t="s">
        <v>47</v>
      </c>
      <c r="I2672" t="s">
        <v>47</v>
      </c>
      <c r="J2672" t="s">
        <v>112</v>
      </c>
      <c r="K2672" t="s">
        <v>1625</v>
      </c>
      <c r="L2672" t="s">
        <v>50</v>
      </c>
      <c r="M2672" t="s">
        <v>114</v>
      </c>
      <c r="N2672">
        <v>114</v>
      </c>
      <c r="O2672" t="s">
        <v>48</v>
      </c>
      <c r="P2672" t="s">
        <v>52</v>
      </c>
      <c r="T2672" t="s">
        <v>105</v>
      </c>
      <c r="V2672" t="s">
        <v>48</v>
      </c>
      <c r="W2672" t="s">
        <v>54</v>
      </c>
      <c r="X2672" t="s">
        <v>1454</v>
      </c>
      <c r="Y2672" t="s">
        <v>54</v>
      </c>
      <c r="Z2672" t="s">
        <v>1948</v>
      </c>
      <c r="AA2672" t="s">
        <v>54</v>
      </c>
      <c r="AB2672" t="s">
        <v>57</v>
      </c>
      <c r="AC2672" t="s">
        <v>57</v>
      </c>
      <c r="AH2672">
        <f t="shared" si="451"/>
        <v>0</v>
      </c>
      <c r="AI2672">
        <f t="shared" si="452"/>
        <v>1</v>
      </c>
      <c r="AJ2672" t="str">
        <f t="shared" si="453"/>
        <v/>
      </c>
      <c r="AK2672">
        <v>1</v>
      </c>
      <c r="AL2672" s="8">
        <f t="shared" si="454"/>
        <v>114</v>
      </c>
      <c r="AM2672" s="8">
        <f t="shared" si="455"/>
        <v>3.166666666666667</v>
      </c>
      <c r="AN2672" s="8">
        <f t="shared" si="456"/>
        <v>1.6666666666666666E-2</v>
      </c>
      <c r="AO2672" s="8">
        <f>Table1[[#This Row],[L1 Worked Time]]+Table1[[#This Row],[Idle Time]]+Table1[[#This Row],[L1 Pend Time]]</f>
        <v>117.18333333333334</v>
      </c>
      <c r="AP2672" s="1" t="str">
        <f t="shared" si="457"/>
        <v>Mon</v>
      </c>
      <c r="AQ2672" s="6">
        <f>INT(Table1[[#This Row],[Create Date]])</f>
        <v>45103</v>
      </c>
      <c r="AR2672" s="2">
        <f t="shared" si="458"/>
        <v>45103</v>
      </c>
      <c r="AS2672" s="1" t="str">
        <f t="shared" si="459"/>
        <v>09:40:03</v>
      </c>
      <c r="AT2672" s="1" t="str">
        <f t="shared" si="460"/>
        <v>Week-5</v>
      </c>
      <c r="AU2672" s="3">
        <f t="shared" si="461"/>
        <v>0.375</v>
      </c>
      <c r="AW2672">
        <v>3.166666666666667</v>
      </c>
      <c r="AX2672">
        <v>114</v>
      </c>
      <c r="AY2672">
        <v>1.6666666666666666E-2</v>
      </c>
    </row>
    <row r="2673" spans="1:51" x14ac:dyDescent="0.25">
      <c r="A2673">
        <v>10834</v>
      </c>
      <c r="B2673" t="s">
        <v>117</v>
      </c>
      <c r="C2673" t="s">
        <v>100</v>
      </c>
      <c r="D2673" t="s">
        <v>43</v>
      </c>
      <c r="E2673" t="s">
        <v>1686</v>
      </c>
      <c r="F2673" t="s">
        <v>1949</v>
      </c>
      <c r="G2673" t="s">
        <v>82</v>
      </c>
      <c r="H2673" t="s">
        <v>47</v>
      </c>
      <c r="I2673" t="s">
        <v>47</v>
      </c>
      <c r="J2673" t="s">
        <v>112</v>
      </c>
      <c r="K2673" t="s">
        <v>121</v>
      </c>
      <c r="L2673" t="s">
        <v>50</v>
      </c>
      <c r="M2673" t="s">
        <v>114</v>
      </c>
      <c r="N2673">
        <v>76</v>
      </c>
      <c r="O2673" t="s">
        <v>48</v>
      </c>
      <c r="P2673" t="s">
        <v>52</v>
      </c>
      <c r="T2673" t="s">
        <v>105</v>
      </c>
      <c r="V2673" t="s">
        <v>48</v>
      </c>
      <c r="W2673" t="s">
        <v>54</v>
      </c>
      <c r="X2673" t="s">
        <v>142</v>
      </c>
      <c r="Y2673" t="s">
        <v>54</v>
      </c>
      <c r="Z2673" t="s">
        <v>1950</v>
      </c>
      <c r="AA2673" t="s">
        <v>54</v>
      </c>
      <c r="AB2673" t="s">
        <v>57</v>
      </c>
      <c r="AC2673" t="s">
        <v>57</v>
      </c>
      <c r="AH2673">
        <f t="shared" si="451"/>
        <v>0</v>
      </c>
      <c r="AI2673">
        <f t="shared" si="452"/>
        <v>1</v>
      </c>
      <c r="AJ2673" t="str">
        <f t="shared" si="453"/>
        <v/>
      </c>
      <c r="AK2673">
        <v>1</v>
      </c>
      <c r="AL2673" s="8">
        <f t="shared" si="454"/>
        <v>76</v>
      </c>
      <c r="AM2673" s="8">
        <f t="shared" si="455"/>
        <v>0.1</v>
      </c>
      <c r="AN2673" s="8">
        <f t="shared" si="456"/>
        <v>1.6666666666666666E-2</v>
      </c>
      <c r="AO2673" s="8">
        <f>Table1[[#This Row],[L1 Worked Time]]+Table1[[#This Row],[Idle Time]]+Table1[[#This Row],[L1 Pend Time]]</f>
        <v>76.11666666666666</v>
      </c>
      <c r="AP2673" s="1" t="str">
        <f t="shared" si="457"/>
        <v>Mon</v>
      </c>
      <c r="AQ2673" s="6">
        <f>INT(Table1[[#This Row],[Create Date]])</f>
        <v>45103</v>
      </c>
      <c r="AR2673" s="2">
        <f t="shared" si="458"/>
        <v>45103</v>
      </c>
      <c r="AS2673" s="1" t="str">
        <f t="shared" si="459"/>
        <v>09:30:07</v>
      </c>
      <c r="AT2673" s="1" t="str">
        <f t="shared" si="460"/>
        <v>Week-5</v>
      </c>
      <c r="AU2673" s="3">
        <f t="shared" si="461"/>
        <v>0.375</v>
      </c>
      <c r="AW2673">
        <v>0.1</v>
      </c>
      <c r="AX2673">
        <v>76</v>
      </c>
      <c r="AY2673">
        <v>1.6666666666666666E-2</v>
      </c>
    </row>
    <row r="2674" spans="1:51" x14ac:dyDescent="0.25">
      <c r="A2674">
        <v>10833</v>
      </c>
      <c r="B2674" t="s">
        <v>117</v>
      </c>
      <c r="C2674" t="s">
        <v>100</v>
      </c>
      <c r="D2674" t="s">
        <v>43</v>
      </c>
      <c r="E2674" t="s">
        <v>1686</v>
      </c>
      <c r="F2674" t="s">
        <v>1951</v>
      </c>
      <c r="G2674" t="s">
        <v>82</v>
      </c>
      <c r="H2674" t="s">
        <v>47</v>
      </c>
      <c r="I2674" t="s">
        <v>47</v>
      </c>
      <c r="J2674" t="s">
        <v>112</v>
      </c>
      <c r="K2674" t="s">
        <v>1625</v>
      </c>
      <c r="L2674" t="s">
        <v>50</v>
      </c>
      <c r="M2674" t="s">
        <v>114</v>
      </c>
      <c r="N2674">
        <v>84</v>
      </c>
      <c r="O2674" t="s">
        <v>48</v>
      </c>
      <c r="P2674" t="s">
        <v>52</v>
      </c>
      <c r="T2674" t="s">
        <v>105</v>
      </c>
      <c r="V2674" t="s">
        <v>48</v>
      </c>
      <c r="W2674" t="s">
        <v>54</v>
      </c>
      <c r="X2674" t="s">
        <v>148</v>
      </c>
      <c r="Y2674" t="s">
        <v>54</v>
      </c>
      <c r="Z2674" t="s">
        <v>1952</v>
      </c>
      <c r="AA2674" t="s">
        <v>54</v>
      </c>
      <c r="AB2674" t="s">
        <v>57</v>
      </c>
      <c r="AC2674" t="s">
        <v>57</v>
      </c>
      <c r="AH2674">
        <f t="shared" si="451"/>
        <v>0</v>
      </c>
      <c r="AI2674">
        <f t="shared" si="452"/>
        <v>1</v>
      </c>
      <c r="AJ2674" t="str">
        <f t="shared" si="453"/>
        <v/>
      </c>
      <c r="AK2674">
        <v>1</v>
      </c>
      <c r="AL2674" s="8">
        <f t="shared" si="454"/>
        <v>84</v>
      </c>
      <c r="AM2674" s="8">
        <f t="shared" si="455"/>
        <v>0.11666666666666667</v>
      </c>
      <c r="AN2674" s="8">
        <f t="shared" si="456"/>
        <v>1.6666666666666666E-2</v>
      </c>
      <c r="AO2674" s="8">
        <f>Table1[[#This Row],[L1 Worked Time]]+Table1[[#This Row],[Idle Time]]+Table1[[#This Row],[L1 Pend Time]]</f>
        <v>84.133333333333326</v>
      </c>
      <c r="AP2674" s="1" t="str">
        <f t="shared" si="457"/>
        <v>Mon</v>
      </c>
      <c r="AQ2674" s="6">
        <f>INT(Table1[[#This Row],[Create Date]])</f>
        <v>45103</v>
      </c>
      <c r="AR2674" s="2">
        <f t="shared" si="458"/>
        <v>45103</v>
      </c>
      <c r="AS2674" s="1" t="str">
        <f t="shared" si="459"/>
        <v>09:30:05</v>
      </c>
      <c r="AT2674" s="1" t="str">
        <f t="shared" si="460"/>
        <v>Week-5</v>
      </c>
      <c r="AU2674" s="3">
        <f t="shared" si="461"/>
        <v>0.375</v>
      </c>
      <c r="AW2674">
        <v>0.11666666666666667</v>
      </c>
      <c r="AX2674">
        <v>84</v>
      </c>
      <c r="AY2674">
        <v>1.6666666666666666E-2</v>
      </c>
    </row>
    <row r="2675" spans="1:51" x14ac:dyDescent="0.25">
      <c r="A2675">
        <v>10832</v>
      </c>
      <c r="B2675" t="s">
        <v>117</v>
      </c>
      <c r="C2675" t="s">
        <v>100</v>
      </c>
      <c r="D2675" t="s">
        <v>43</v>
      </c>
      <c r="E2675" t="s">
        <v>1622</v>
      </c>
      <c r="F2675" t="s">
        <v>1953</v>
      </c>
      <c r="G2675" t="s">
        <v>120</v>
      </c>
      <c r="H2675" t="s">
        <v>47</v>
      </c>
      <c r="I2675" t="s">
        <v>47</v>
      </c>
      <c r="J2675" t="s">
        <v>112</v>
      </c>
      <c r="K2675" t="s">
        <v>1625</v>
      </c>
      <c r="L2675" t="s">
        <v>50</v>
      </c>
      <c r="M2675" t="s">
        <v>114</v>
      </c>
      <c r="N2675">
        <v>111</v>
      </c>
      <c r="O2675" t="s">
        <v>48</v>
      </c>
      <c r="P2675" t="s">
        <v>52</v>
      </c>
      <c r="T2675" t="s">
        <v>105</v>
      </c>
      <c r="V2675" t="s">
        <v>48</v>
      </c>
      <c r="W2675" t="s">
        <v>54</v>
      </c>
      <c r="X2675" t="s">
        <v>78</v>
      </c>
      <c r="Y2675" t="s">
        <v>54</v>
      </c>
      <c r="Z2675" t="s">
        <v>1954</v>
      </c>
      <c r="AA2675" t="s">
        <v>54</v>
      </c>
      <c r="AB2675" t="s">
        <v>57</v>
      </c>
      <c r="AC2675" t="s">
        <v>57</v>
      </c>
      <c r="AH2675">
        <f t="shared" si="451"/>
        <v>0</v>
      </c>
      <c r="AI2675">
        <f t="shared" si="452"/>
        <v>1</v>
      </c>
      <c r="AJ2675" t="str">
        <f t="shared" si="453"/>
        <v/>
      </c>
      <c r="AK2675">
        <v>1</v>
      </c>
      <c r="AL2675" s="8">
        <f t="shared" si="454"/>
        <v>111</v>
      </c>
      <c r="AM2675" s="8">
        <f t="shared" si="455"/>
        <v>0.13333333333333333</v>
      </c>
      <c r="AN2675" s="8">
        <f t="shared" si="456"/>
        <v>1.6666666666666666E-2</v>
      </c>
      <c r="AO2675" s="8">
        <f>Table1[[#This Row],[L1 Worked Time]]+Table1[[#This Row],[Idle Time]]+Table1[[#This Row],[L1 Pend Time]]</f>
        <v>111.15</v>
      </c>
      <c r="AP2675" s="1" t="str">
        <f t="shared" si="457"/>
        <v>Mon</v>
      </c>
      <c r="AQ2675" s="6">
        <f>INT(Table1[[#This Row],[Create Date]])</f>
        <v>45103</v>
      </c>
      <c r="AR2675" s="2">
        <f t="shared" si="458"/>
        <v>45103</v>
      </c>
      <c r="AS2675" s="1" t="str">
        <f t="shared" si="459"/>
        <v>09:30:03</v>
      </c>
      <c r="AT2675" s="1" t="str">
        <f t="shared" si="460"/>
        <v>Week-5</v>
      </c>
      <c r="AU2675" s="3">
        <f t="shared" si="461"/>
        <v>0.375</v>
      </c>
      <c r="AW2675">
        <v>0.13333333333333333</v>
      </c>
      <c r="AX2675">
        <v>111</v>
      </c>
      <c r="AY2675">
        <v>1.6666666666666666E-2</v>
      </c>
    </row>
    <row r="2676" spans="1:51" x14ac:dyDescent="0.25">
      <c r="A2676">
        <v>10831</v>
      </c>
      <c r="B2676" t="s">
        <v>59</v>
      </c>
      <c r="C2676" t="s">
        <v>109</v>
      </c>
      <c r="D2676" t="s">
        <v>43</v>
      </c>
      <c r="E2676" t="s">
        <v>1955</v>
      </c>
      <c r="F2676" t="s">
        <v>1956</v>
      </c>
      <c r="G2676" t="s">
        <v>120</v>
      </c>
      <c r="H2676" t="s">
        <v>63</v>
      </c>
      <c r="I2676" t="s">
        <v>63</v>
      </c>
      <c r="J2676" t="s">
        <v>64</v>
      </c>
      <c r="L2676" t="s">
        <v>50</v>
      </c>
      <c r="M2676" t="s">
        <v>65</v>
      </c>
      <c r="N2676">
        <v>74</v>
      </c>
      <c r="O2676" t="s">
        <v>48</v>
      </c>
      <c r="P2676" t="s">
        <v>66</v>
      </c>
      <c r="Q2676" t="s">
        <v>67</v>
      </c>
      <c r="V2676" t="s">
        <v>48</v>
      </c>
      <c r="W2676" t="s">
        <v>54</v>
      </c>
      <c r="X2676" t="s">
        <v>78</v>
      </c>
      <c r="Y2676" t="s">
        <v>54</v>
      </c>
      <c r="Z2676" t="s">
        <v>1957</v>
      </c>
      <c r="AA2676" t="s">
        <v>54</v>
      </c>
      <c r="AB2676" t="s">
        <v>57</v>
      </c>
      <c r="AC2676" t="s">
        <v>1958</v>
      </c>
      <c r="AH2676">
        <f t="shared" si="451"/>
        <v>0</v>
      </c>
      <c r="AI2676">
        <f t="shared" si="452"/>
        <v>1</v>
      </c>
      <c r="AJ2676" t="str">
        <f t="shared" si="453"/>
        <v/>
      </c>
      <c r="AK2676">
        <v>1</v>
      </c>
      <c r="AL2676" s="8">
        <f t="shared" si="454"/>
        <v>74</v>
      </c>
      <c r="AM2676" s="8">
        <f t="shared" si="455"/>
        <v>0.13333333333333333</v>
      </c>
      <c r="AN2676" s="8">
        <f t="shared" si="456"/>
        <v>211.03333333333333</v>
      </c>
      <c r="AO2676" s="8">
        <f>Table1[[#This Row],[L1 Worked Time]]+Table1[[#This Row],[Idle Time]]+Table1[[#This Row],[L1 Pend Time]]</f>
        <v>285.16666666666669</v>
      </c>
      <c r="AP2676" s="1" t="str">
        <f t="shared" si="457"/>
        <v>Mon</v>
      </c>
      <c r="AQ2676" s="6">
        <f>INT(Table1[[#This Row],[Create Date]])</f>
        <v>45103</v>
      </c>
      <c r="AR2676" s="2">
        <f t="shared" si="458"/>
        <v>45103</v>
      </c>
      <c r="AS2676" s="1" t="str">
        <f t="shared" si="459"/>
        <v>09:00:05</v>
      </c>
      <c r="AT2676" s="1" t="str">
        <f t="shared" si="460"/>
        <v>Week-5</v>
      </c>
      <c r="AU2676" s="3">
        <f t="shared" si="461"/>
        <v>0.375</v>
      </c>
      <c r="AW2676">
        <v>0.13333333333333333</v>
      </c>
      <c r="AX2676">
        <v>74</v>
      </c>
      <c r="AY2676">
        <v>211.03333333333333</v>
      </c>
    </row>
    <row r="2677" spans="1:51" x14ac:dyDescent="0.25">
      <c r="A2677">
        <v>10830</v>
      </c>
      <c r="B2677" t="s">
        <v>59</v>
      </c>
      <c r="C2677" t="s">
        <v>109</v>
      </c>
      <c r="D2677" t="s">
        <v>43</v>
      </c>
      <c r="E2677" t="s">
        <v>459</v>
      </c>
      <c r="F2677" t="s">
        <v>1959</v>
      </c>
      <c r="G2677" t="s">
        <v>82</v>
      </c>
      <c r="H2677" t="s">
        <v>72</v>
      </c>
      <c r="I2677" t="s">
        <v>72</v>
      </c>
      <c r="J2677" t="s">
        <v>64</v>
      </c>
      <c r="L2677" t="s">
        <v>50</v>
      </c>
      <c r="M2677" t="s">
        <v>65</v>
      </c>
      <c r="N2677">
        <v>63</v>
      </c>
      <c r="O2677" t="s">
        <v>48</v>
      </c>
      <c r="P2677" t="s">
        <v>66</v>
      </c>
      <c r="Q2677" t="s">
        <v>73</v>
      </c>
      <c r="V2677" t="s">
        <v>48</v>
      </c>
      <c r="W2677" t="s">
        <v>54</v>
      </c>
      <c r="X2677" t="s">
        <v>55</v>
      </c>
      <c r="Y2677" t="s">
        <v>54</v>
      </c>
      <c r="Z2677" t="s">
        <v>1960</v>
      </c>
      <c r="AA2677" t="s">
        <v>54</v>
      </c>
      <c r="AB2677" t="s">
        <v>57</v>
      </c>
      <c r="AC2677" t="s">
        <v>57</v>
      </c>
      <c r="AH2677">
        <f t="shared" si="451"/>
        <v>0</v>
      </c>
      <c r="AI2677">
        <f t="shared" si="452"/>
        <v>1</v>
      </c>
      <c r="AJ2677" t="str">
        <f t="shared" si="453"/>
        <v/>
      </c>
      <c r="AK2677">
        <v>1</v>
      </c>
      <c r="AL2677" s="8">
        <f t="shared" si="454"/>
        <v>62.999999999999993</v>
      </c>
      <c r="AM2677" s="8">
        <f t="shared" si="455"/>
        <v>0.15000000000000002</v>
      </c>
      <c r="AN2677" s="8">
        <f t="shared" si="456"/>
        <v>1.6666666666666666E-2</v>
      </c>
      <c r="AO2677" s="8">
        <f>Table1[[#This Row],[L1 Worked Time]]+Table1[[#This Row],[Idle Time]]+Table1[[#This Row],[L1 Pend Time]]</f>
        <v>63.166666666666657</v>
      </c>
      <c r="AP2677" s="1" t="str">
        <f t="shared" si="457"/>
        <v>Mon</v>
      </c>
      <c r="AQ2677" s="6">
        <f>INT(Table1[[#This Row],[Create Date]])</f>
        <v>45103</v>
      </c>
      <c r="AR2677" s="2">
        <f t="shared" si="458"/>
        <v>45103</v>
      </c>
      <c r="AS2677" s="1" t="str">
        <f t="shared" si="459"/>
        <v>08:30:05</v>
      </c>
      <c r="AT2677" s="1" t="str">
        <f t="shared" si="460"/>
        <v>Week-5</v>
      </c>
      <c r="AU2677" s="3">
        <f t="shared" si="461"/>
        <v>0.33333333333333331</v>
      </c>
      <c r="AW2677">
        <v>0.15000000000000002</v>
      </c>
      <c r="AX2677">
        <v>62.999999999999993</v>
      </c>
      <c r="AY2677">
        <v>1.6666666666666666E-2</v>
      </c>
    </row>
    <row r="2678" spans="1:51" x14ac:dyDescent="0.25">
      <c r="A2678">
        <v>10829</v>
      </c>
      <c r="B2678" t="s">
        <v>59</v>
      </c>
      <c r="C2678" t="s">
        <v>60</v>
      </c>
      <c r="D2678" t="s">
        <v>43</v>
      </c>
      <c r="E2678" t="s">
        <v>1961</v>
      </c>
      <c r="F2678" t="s">
        <v>1962</v>
      </c>
      <c r="G2678" t="s">
        <v>129</v>
      </c>
      <c r="H2678" t="s">
        <v>72</v>
      </c>
      <c r="I2678" t="s">
        <v>72</v>
      </c>
      <c r="J2678" t="s">
        <v>64</v>
      </c>
      <c r="L2678" t="s">
        <v>50</v>
      </c>
      <c r="M2678" t="s">
        <v>65</v>
      </c>
      <c r="N2678">
        <v>60</v>
      </c>
      <c r="O2678" t="s">
        <v>48</v>
      </c>
      <c r="P2678" t="s">
        <v>66</v>
      </c>
      <c r="Q2678" t="s">
        <v>73</v>
      </c>
      <c r="V2678" t="s">
        <v>48</v>
      </c>
      <c r="W2678" t="s">
        <v>54</v>
      </c>
      <c r="X2678" t="s">
        <v>55</v>
      </c>
      <c r="Y2678" t="s">
        <v>54</v>
      </c>
      <c r="Z2678" t="s">
        <v>1963</v>
      </c>
      <c r="AA2678" t="s">
        <v>54</v>
      </c>
      <c r="AB2678" t="s">
        <v>57</v>
      </c>
      <c r="AC2678" t="s">
        <v>1964</v>
      </c>
      <c r="AH2678">
        <f t="shared" si="451"/>
        <v>0</v>
      </c>
      <c r="AI2678">
        <f t="shared" si="452"/>
        <v>1</v>
      </c>
      <c r="AJ2678" t="str">
        <f t="shared" si="453"/>
        <v/>
      </c>
      <c r="AK2678">
        <v>1</v>
      </c>
      <c r="AL2678" s="8">
        <f t="shared" si="454"/>
        <v>60</v>
      </c>
      <c r="AM2678" s="8">
        <f t="shared" si="455"/>
        <v>0.15000000000000002</v>
      </c>
      <c r="AN2678" s="8">
        <f t="shared" si="456"/>
        <v>17</v>
      </c>
      <c r="AO2678" s="8">
        <f>Table1[[#This Row],[L1 Worked Time]]+Table1[[#This Row],[Idle Time]]+Table1[[#This Row],[L1 Pend Time]]</f>
        <v>77.150000000000006</v>
      </c>
      <c r="AP2678" s="1" t="str">
        <f t="shared" si="457"/>
        <v>Mon</v>
      </c>
      <c r="AQ2678" s="6">
        <f>INT(Table1[[#This Row],[Create Date]])</f>
        <v>45103</v>
      </c>
      <c r="AR2678" s="2">
        <f t="shared" si="458"/>
        <v>45103</v>
      </c>
      <c r="AS2678" s="1" t="str">
        <f t="shared" si="459"/>
        <v>06:50:06</v>
      </c>
      <c r="AT2678" s="1" t="str">
        <f t="shared" si="460"/>
        <v>Week-5</v>
      </c>
      <c r="AU2678" s="3">
        <f t="shared" si="461"/>
        <v>0.25</v>
      </c>
      <c r="AW2678">
        <v>0.15000000000000002</v>
      </c>
      <c r="AX2678">
        <v>60</v>
      </c>
      <c r="AY2678">
        <v>17</v>
      </c>
    </row>
    <row r="2679" spans="1:51" x14ac:dyDescent="0.25">
      <c r="A2679">
        <v>10828</v>
      </c>
      <c r="B2679" t="s">
        <v>59</v>
      </c>
      <c r="C2679" t="s">
        <v>60</v>
      </c>
      <c r="D2679" t="s">
        <v>43</v>
      </c>
      <c r="E2679" t="s">
        <v>1965</v>
      </c>
      <c r="F2679" t="s">
        <v>1966</v>
      </c>
      <c r="G2679" t="s">
        <v>129</v>
      </c>
      <c r="H2679" t="s">
        <v>72</v>
      </c>
      <c r="I2679" t="s">
        <v>72</v>
      </c>
      <c r="J2679" t="s">
        <v>64</v>
      </c>
      <c r="L2679" t="s">
        <v>50</v>
      </c>
      <c r="M2679" t="s">
        <v>65</v>
      </c>
      <c r="N2679">
        <v>50</v>
      </c>
      <c r="O2679" t="s">
        <v>48</v>
      </c>
      <c r="P2679" t="s">
        <v>66</v>
      </c>
      <c r="Q2679" t="s">
        <v>73</v>
      </c>
      <c r="V2679" t="s">
        <v>48</v>
      </c>
      <c r="W2679" t="s">
        <v>54</v>
      </c>
      <c r="X2679" t="s">
        <v>78</v>
      </c>
      <c r="Y2679" t="s">
        <v>54</v>
      </c>
      <c r="Z2679" t="s">
        <v>1967</v>
      </c>
      <c r="AA2679" t="s">
        <v>54</v>
      </c>
      <c r="AB2679" t="s">
        <v>57</v>
      </c>
      <c r="AC2679" t="s">
        <v>57</v>
      </c>
      <c r="AH2679">
        <f t="shared" si="451"/>
        <v>0</v>
      </c>
      <c r="AI2679">
        <f t="shared" si="452"/>
        <v>1</v>
      </c>
      <c r="AJ2679" t="str">
        <f t="shared" si="453"/>
        <v/>
      </c>
      <c r="AK2679">
        <v>1</v>
      </c>
      <c r="AL2679" s="8">
        <f t="shared" si="454"/>
        <v>50</v>
      </c>
      <c r="AM2679" s="8">
        <f t="shared" si="455"/>
        <v>0.13333333333333333</v>
      </c>
      <c r="AN2679" s="8">
        <f t="shared" si="456"/>
        <v>1.6666666666666666E-2</v>
      </c>
      <c r="AO2679" s="8">
        <f>Table1[[#This Row],[L1 Worked Time]]+Table1[[#This Row],[Idle Time]]+Table1[[#This Row],[L1 Pend Time]]</f>
        <v>50.15</v>
      </c>
      <c r="AP2679" s="1" t="str">
        <f t="shared" si="457"/>
        <v>Mon</v>
      </c>
      <c r="AQ2679" s="6">
        <f>INT(Table1[[#This Row],[Create Date]])</f>
        <v>45103</v>
      </c>
      <c r="AR2679" s="2">
        <f t="shared" si="458"/>
        <v>45103</v>
      </c>
      <c r="AS2679" s="1" t="str">
        <f t="shared" si="459"/>
        <v>06:00:09</v>
      </c>
      <c r="AT2679" s="1" t="str">
        <f t="shared" si="460"/>
        <v>Week-5</v>
      </c>
      <c r="AU2679" s="3">
        <f t="shared" si="461"/>
        <v>0.25</v>
      </c>
      <c r="AW2679">
        <v>0.13333333333333333</v>
      </c>
      <c r="AX2679">
        <v>50</v>
      </c>
      <c r="AY2679">
        <v>1.6666666666666666E-2</v>
      </c>
    </row>
    <row r="2680" spans="1:51" x14ac:dyDescent="0.25">
      <c r="A2680">
        <v>10864</v>
      </c>
      <c r="B2680" t="s">
        <v>41</v>
      </c>
      <c r="C2680" t="s">
        <v>60</v>
      </c>
      <c r="D2680" t="s">
        <v>43</v>
      </c>
      <c r="E2680" t="s">
        <v>110</v>
      </c>
      <c r="F2680" t="s">
        <v>1863</v>
      </c>
      <c r="G2680" t="s">
        <v>140</v>
      </c>
      <c r="H2680" t="s">
        <v>72</v>
      </c>
      <c r="I2680" t="s">
        <v>72</v>
      </c>
      <c r="J2680" t="s">
        <v>112</v>
      </c>
      <c r="K2680" t="s">
        <v>113</v>
      </c>
      <c r="L2680" t="s">
        <v>50</v>
      </c>
      <c r="M2680" t="s">
        <v>114</v>
      </c>
      <c r="N2680">
        <v>39</v>
      </c>
      <c r="O2680" t="s">
        <v>48</v>
      </c>
      <c r="P2680" t="s">
        <v>52</v>
      </c>
      <c r="T2680" t="s">
        <v>105</v>
      </c>
      <c r="V2680" t="s">
        <v>48</v>
      </c>
      <c r="W2680" t="s">
        <v>54</v>
      </c>
      <c r="X2680" t="s">
        <v>142</v>
      </c>
      <c r="Y2680" t="s">
        <v>54</v>
      </c>
      <c r="Z2680" t="s">
        <v>1864</v>
      </c>
      <c r="AA2680" t="s">
        <v>54</v>
      </c>
      <c r="AB2680" t="s">
        <v>57</v>
      </c>
      <c r="AC2680" t="s">
        <v>57</v>
      </c>
      <c r="AH2680">
        <f t="shared" si="451"/>
        <v>0</v>
      </c>
      <c r="AI2680">
        <f t="shared" si="452"/>
        <v>1</v>
      </c>
      <c r="AJ2680" t="str">
        <f t="shared" si="453"/>
        <v/>
      </c>
      <c r="AK2680">
        <v>1</v>
      </c>
      <c r="AL2680" s="8">
        <f t="shared" si="454"/>
        <v>39</v>
      </c>
      <c r="AM2680" s="8">
        <f t="shared" si="455"/>
        <v>0.1</v>
      </c>
      <c r="AN2680" s="8">
        <f t="shared" si="456"/>
        <v>1.6666666666666666E-2</v>
      </c>
      <c r="AO2680" s="8">
        <f>Table1[[#This Row],[L1 Worked Time]]+Table1[[#This Row],[Idle Time]]+Table1[[#This Row],[L1 Pend Time]]</f>
        <v>39.116666666666667</v>
      </c>
      <c r="AP2680" s="1" t="str">
        <f t="shared" si="457"/>
        <v>Tue</v>
      </c>
      <c r="AQ2680" s="6">
        <f>INT(Table1[[#This Row],[Create Date]])</f>
        <v>45104</v>
      </c>
      <c r="AR2680" s="2">
        <f t="shared" si="458"/>
        <v>45104</v>
      </c>
      <c r="AS2680" s="1" t="str">
        <f t="shared" si="459"/>
        <v>20:10:03</v>
      </c>
      <c r="AT2680" s="1" t="str">
        <f t="shared" si="460"/>
        <v>Week-5</v>
      </c>
      <c r="AU2680" s="3">
        <f t="shared" si="461"/>
        <v>0.83333333333333326</v>
      </c>
      <c r="AW2680">
        <v>0.1</v>
      </c>
      <c r="AX2680">
        <v>39</v>
      </c>
      <c r="AY2680">
        <v>1.6666666666666666E-2</v>
      </c>
    </row>
    <row r="2681" spans="1:51" x14ac:dyDescent="0.25">
      <c r="A2681">
        <v>10863</v>
      </c>
      <c r="B2681" t="s">
        <v>59</v>
      </c>
      <c r="C2681" t="s">
        <v>60</v>
      </c>
      <c r="D2681" t="s">
        <v>43</v>
      </c>
      <c r="E2681" t="s">
        <v>1865</v>
      </c>
      <c r="F2681" t="s">
        <v>1866</v>
      </c>
      <c r="G2681" t="s">
        <v>140</v>
      </c>
      <c r="H2681" t="s">
        <v>47</v>
      </c>
      <c r="I2681" t="s">
        <v>47</v>
      </c>
      <c r="J2681" t="s">
        <v>64</v>
      </c>
      <c r="L2681" t="s">
        <v>50</v>
      </c>
      <c r="M2681" t="s">
        <v>65</v>
      </c>
      <c r="N2681">
        <v>71</v>
      </c>
      <c r="O2681" t="s">
        <v>48</v>
      </c>
      <c r="P2681" t="s">
        <v>66</v>
      </c>
      <c r="Q2681" t="s">
        <v>317</v>
      </c>
      <c r="V2681" t="s">
        <v>48</v>
      </c>
      <c r="W2681" t="s">
        <v>54</v>
      </c>
      <c r="X2681" t="s">
        <v>148</v>
      </c>
      <c r="Y2681" t="s">
        <v>54</v>
      </c>
      <c r="Z2681" t="s">
        <v>1867</v>
      </c>
      <c r="AA2681" t="s">
        <v>54</v>
      </c>
      <c r="AB2681" t="s">
        <v>57</v>
      </c>
      <c r="AC2681" t="s">
        <v>1868</v>
      </c>
      <c r="AH2681">
        <f t="shared" si="451"/>
        <v>0</v>
      </c>
      <c r="AI2681">
        <f t="shared" si="452"/>
        <v>1</v>
      </c>
      <c r="AJ2681" t="str">
        <f t="shared" si="453"/>
        <v/>
      </c>
      <c r="AK2681">
        <v>1</v>
      </c>
      <c r="AL2681" s="8">
        <f t="shared" si="454"/>
        <v>71</v>
      </c>
      <c r="AM2681" s="8">
        <f t="shared" si="455"/>
        <v>0.11666666666666667</v>
      </c>
      <c r="AN2681" s="8">
        <f t="shared" si="456"/>
        <v>164.11666666666667</v>
      </c>
      <c r="AO2681" s="8">
        <f>Table1[[#This Row],[L1 Worked Time]]+Table1[[#This Row],[Idle Time]]+Table1[[#This Row],[L1 Pend Time]]</f>
        <v>235.23333333333335</v>
      </c>
      <c r="AP2681" s="1" t="str">
        <f t="shared" si="457"/>
        <v>Tue</v>
      </c>
      <c r="AQ2681" s="6">
        <f>INT(Table1[[#This Row],[Create Date]])</f>
        <v>45104</v>
      </c>
      <c r="AR2681" s="2">
        <f t="shared" si="458"/>
        <v>45104</v>
      </c>
      <c r="AS2681" s="1" t="str">
        <f t="shared" si="459"/>
        <v>17:20:05</v>
      </c>
      <c r="AT2681" s="1" t="str">
        <f t="shared" si="460"/>
        <v>Week-5</v>
      </c>
      <c r="AU2681" s="3">
        <f t="shared" si="461"/>
        <v>0.70833333333333326</v>
      </c>
      <c r="AW2681">
        <v>0.11666666666666667</v>
      </c>
      <c r="AX2681">
        <v>71</v>
      </c>
      <c r="AY2681">
        <v>164.11666666666667</v>
      </c>
    </row>
    <row r="2682" spans="1:51" x14ac:dyDescent="0.25">
      <c r="A2682">
        <v>10862</v>
      </c>
      <c r="B2682" t="s">
        <v>59</v>
      </c>
      <c r="C2682" t="s">
        <v>60</v>
      </c>
      <c r="D2682" t="s">
        <v>43</v>
      </c>
      <c r="E2682" t="s">
        <v>1869</v>
      </c>
      <c r="F2682" t="s">
        <v>1870</v>
      </c>
      <c r="G2682" t="s">
        <v>140</v>
      </c>
      <c r="H2682" t="s">
        <v>47</v>
      </c>
      <c r="I2682" t="s">
        <v>47</v>
      </c>
      <c r="J2682" t="s">
        <v>64</v>
      </c>
      <c r="L2682" t="s">
        <v>50</v>
      </c>
      <c r="M2682" t="s">
        <v>65</v>
      </c>
      <c r="N2682">
        <v>122</v>
      </c>
      <c r="O2682" t="s">
        <v>48</v>
      </c>
      <c r="P2682" t="s">
        <v>66</v>
      </c>
      <c r="Q2682" t="s">
        <v>317</v>
      </c>
      <c r="V2682" t="s">
        <v>48</v>
      </c>
      <c r="W2682" t="s">
        <v>54</v>
      </c>
      <c r="X2682" t="s">
        <v>142</v>
      </c>
      <c r="Y2682" t="s">
        <v>54</v>
      </c>
      <c r="Z2682" t="s">
        <v>1871</v>
      </c>
      <c r="AA2682" t="s">
        <v>54</v>
      </c>
      <c r="AB2682" t="s">
        <v>57</v>
      </c>
      <c r="AC2682" t="s">
        <v>57</v>
      </c>
      <c r="AH2682">
        <f t="shared" si="451"/>
        <v>0</v>
      </c>
      <c r="AI2682">
        <f t="shared" si="452"/>
        <v>1</v>
      </c>
      <c r="AJ2682" t="str">
        <f t="shared" si="453"/>
        <v/>
      </c>
      <c r="AK2682">
        <v>1</v>
      </c>
      <c r="AL2682" s="8">
        <f t="shared" si="454"/>
        <v>122</v>
      </c>
      <c r="AM2682" s="8">
        <f t="shared" si="455"/>
        <v>0.1</v>
      </c>
      <c r="AN2682" s="8">
        <f t="shared" si="456"/>
        <v>1.6666666666666666E-2</v>
      </c>
      <c r="AO2682" s="8">
        <f>Table1[[#This Row],[L1 Worked Time]]+Table1[[#This Row],[Idle Time]]+Table1[[#This Row],[L1 Pend Time]]</f>
        <v>122.11666666666666</v>
      </c>
      <c r="AP2682" s="1" t="str">
        <f t="shared" si="457"/>
        <v>Tue</v>
      </c>
      <c r="AQ2682" s="6">
        <f>INT(Table1[[#This Row],[Create Date]])</f>
        <v>45104</v>
      </c>
      <c r="AR2682" s="2">
        <f t="shared" si="458"/>
        <v>45104</v>
      </c>
      <c r="AS2682" s="1" t="str">
        <f t="shared" si="459"/>
        <v>17:10:07</v>
      </c>
      <c r="AT2682" s="1" t="str">
        <f t="shared" si="460"/>
        <v>Week-5</v>
      </c>
      <c r="AU2682" s="3">
        <f t="shared" si="461"/>
        <v>0.70833333333333326</v>
      </c>
      <c r="AW2682">
        <v>0.1</v>
      </c>
      <c r="AX2682">
        <v>122</v>
      </c>
      <c r="AY2682">
        <v>1.6666666666666666E-2</v>
      </c>
    </row>
    <row r="2683" spans="1:51" x14ac:dyDescent="0.25">
      <c r="A2683">
        <v>10861</v>
      </c>
      <c r="B2683" t="s">
        <v>59</v>
      </c>
      <c r="C2683" t="s">
        <v>60</v>
      </c>
      <c r="D2683" t="s">
        <v>43</v>
      </c>
      <c r="E2683" t="s">
        <v>1872</v>
      </c>
      <c r="F2683" t="s">
        <v>1873</v>
      </c>
      <c r="G2683" t="s">
        <v>82</v>
      </c>
      <c r="H2683" t="s">
        <v>72</v>
      </c>
      <c r="I2683" t="s">
        <v>72</v>
      </c>
      <c r="J2683" t="s">
        <v>64</v>
      </c>
      <c r="L2683" t="s">
        <v>50</v>
      </c>
      <c r="M2683" t="s">
        <v>65</v>
      </c>
      <c r="N2683">
        <v>20</v>
      </c>
      <c r="O2683" t="s">
        <v>48</v>
      </c>
      <c r="P2683" t="s">
        <v>66</v>
      </c>
      <c r="Q2683" t="s">
        <v>88</v>
      </c>
      <c r="V2683" t="s">
        <v>48</v>
      </c>
      <c r="W2683" t="s">
        <v>54</v>
      </c>
      <c r="X2683" t="s">
        <v>194</v>
      </c>
      <c r="Y2683" t="s">
        <v>54</v>
      </c>
      <c r="Z2683" t="s">
        <v>1874</v>
      </c>
      <c r="AA2683" t="s">
        <v>54</v>
      </c>
      <c r="AB2683" t="s">
        <v>57</v>
      </c>
      <c r="AC2683" t="s">
        <v>1875</v>
      </c>
      <c r="AH2683">
        <f t="shared" si="451"/>
        <v>0</v>
      </c>
      <c r="AI2683">
        <f t="shared" si="452"/>
        <v>1</v>
      </c>
      <c r="AJ2683" t="str">
        <f t="shared" si="453"/>
        <v/>
      </c>
      <c r="AK2683">
        <v>1</v>
      </c>
      <c r="AL2683" s="8">
        <f t="shared" si="454"/>
        <v>20</v>
      </c>
      <c r="AM2683" s="8">
        <f t="shared" si="455"/>
        <v>0.25</v>
      </c>
      <c r="AN2683" s="8">
        <f t="shared" si="456"/>
        <v>8.9333333333333336</v>
      </c>
      <c r="AO2683" s="8">
        <f>Table1[[#This Row],[L1 Worked Time]]+Table1[[#This Row],[Idle Time]]+Table1[[#This Row],[L1 Pend Time]]</f>
        <v>29.183333333333334</v>
      </c>
      <c r="AP2683" s="1" t="str">
        <f t="shared" si="457"/>
        <v>Tue</v>
      </c>
      <c r="AQ2683" s="6">
        <f>INT(Table1[[#This Row],[Create Date]])</f>
        <v>45104</v>
      </c>
      <c r="AR2683" s="2">
        <f t="shared" si="458"/>
        <v>45104</v>
      </c>
      <c r="AS2683" s="1" t="str">
        <f t="shared" si="459"/>
        <v>14:30:05</v>
      </c>
      <c r="AT2683" s="1" t="str">
        <f t="shared" si="460"/>
        <v>Week-5</v>
      </c>
      <c r="AU2683" s="3">
        <f t="shared" si="461"/>
        <v>0.58333333333333326</v>
      </c>
      <c r="AW2683">
        <v>0.25</v>
      </c>
      <c r="AX2683">
        <v>20</v>
      </c>
      <c r="AY2683">
        <v>8.9333333333333336</v>
      </c>
    </row>
    <row r="2684" spans="1:51" x14ac:dyDescent="0.25">
      <c r="A2684">
        <v>10860</v>
      </c>
      <c r="B2684" t="s">
        <v>117</v>
      </c>
      <c r="C2684" t="s">
        <v>60</v>
      </c>
      <c r="D2684" t="s">
        <v>43</v>
      </c>
      <c r="E2684" t="s">
        <v>217</v>
      </c>
      <c r="F2684" t="s">
        <v>1876</v>
      </c>
      <c r="G2684" t="s">
        <v>120</v>
      </c>
      <c r="H2684" t="s">
        <v>47</v>
      </c>
      <c r="I2684" t="s">
        <v>47</v>
      </c>
      <c r="J2684" t="s">
        <v>112</v>
      </c>
      <c r="K2684" t="s">
        <v>121</v>
      </c>
      <c r="L2684" t="s">
        <v>50</v>
      </c>
      <c r="M2684" t="s">
        <v>114</v>
      </c>
      <c r="N2684">
        <v>124</v>
      </c>
      <c r="O2684" t="s">
        <v>48</v>
      </c>
      <c r="P2684" t="s">
        <v>123</v>
      </c>
      <c r="R2684" t="s">
        <v>124</v>
      </c>
      <c r="V2684" t="s">
        <v>48</v>
      </c>
      <c r="W2684" t="s">
        <v>54</v>
      </c>
      <c r="X2684" t="s">
        <v>78</v>
      </c>
      <c r="Y2684" t="s">
        <v>54</v>
      </c>
      <c r="Z2684" t="s">
        <v>1877</v>
      </c>
      <c r="AA2684" t="s">
        <v>54</v>
      </c>
      <c r="AB2684" t="s">
        <v>57</v>
      </c>
      <c r="AC2684" t="s">
        <v>57</v>
      </c>
      <c r="AH2684">
        <f t="shared" si="451"/>
        <v>0</v>
      </c>
      <c r="AI2684">
        <f t="shared" si="452"/>
        <v>1</v>
      </c>
      <c r="AJ2684" t="str">
        <f t="shared" si="453"/>
        <v/>
      </c>
      <c r="AK2684">
        <v>1</v>
      </c>
      <c r="AL2684" s="8">
        <f t="shared" si="454"/>
        <v>124</v>
      </c>
      <c r="AM2684" s="8">
        <f t="shared" si="455"/>
        <v>0.13333333333333333</v>
      </c>
      <c r="AN2684" s="8">
        <f t="shared" si="456"/>
        <v>1.6666666666666666E-2</v>
      </c>
      <c r="AO2684" s="8">
        <f>Table1[[#This Row],[L1 Worked Time]]+Table1[[#This Row],[Idle Time]]+Table1[[#This Row],[L1 Pend Time]]</f>
        <v>124.15</v>
      </c>
      <c r="AP2684" s="1" t="str">
        <f t="shared" si="457"/>
        <v>Tue</v>
      </c>
      <c r="AQ2684" s="6">
        <f>INT(Table1[[#This Row],[Create Date]])</f>
        <v>45104</v>
      </c>
      <c r="AR2684" s="2">
        <f t="shared" si="458"/>
        <v>45104</v>
      </c>
      <c r="AS2684" s="1" t="str">
        <f t="shared" si="459"/>
        <v>14:10:03</v>
      </c>
      <c r="AT2684" s="1" t="str">
        <f t="shared" si="460"/>
        <v>Week-5</v>
      </c>
      <c r="AU2684" s="3">
        <f t="shared" si="461"/>
        <v>0.58333333333333326</v>
      </c>
      <c r="AW2684">
        <v>0.13333333333333333</v>
      </c>
      <c r="AX2684">
        <v>124</v>
      </c>
      <c r="AY2684">
        <v>1.6666666666666666E-2</v>
      </c>
    </row>
    <row r="2685" spans="1:51" x14ac:dyDescent="0.25">
      <c r="A2685">
        <v>10859</v>
      </c>
      <c r="B2685" t="s">
        <v>59</v>
      </c>
      <c r="C2685" t="s">
        <v>60</v>
      </c>
      <c r="D2685" t="s">
        <v>43</v>
      </c>
      <c r="E2685" t="s">
        <v>1878</v>
      </c>
      <c r="F2685" t="s">
        <v>1879</v>
      </c>
      <c r="G2685" t="s">
        <v>82</v>
      </c>
      <c r="H2685" t="s">
        <v>63</v>
      </c>
      <c r="I2685" t="s">
        <v>63</v>
      </c>
      <c r="J2685" t="s">
        <v>64</v>
      </c>
      <c r="L2685" t="s">
        <v>50</v>
      </c>
      <c r="M2685" t="s">
        <v>65</v>
      </c>
      <c r="N2685">
        <v>0</v>
      </c>
      <c r="O2685" t="s">
        <v>48</v>
      </c>
      <c r="P2685" t="s">
        <v>66</v>
      </c>
      <c r="Q2685" t="s">
        <v>67</v>
      </c>
      <c r="V2685" t="s">
        <v>48</v>
      </c>
      <c r="W2685" t="s">
        <v>54</v>
      </c>
      <c r="X2685" t="s">
        <v>940</v>
      </c>
      <c r="Y2685" t="s">
        <v>54</v>
      </c>
      <c r="Z2685" t="s">
        <v>968</v>
      </c>
      <c r="AA2685" t="s">
        <v>54</v>
      </c>
      <c r="AB2685" t="s">
        <v>57</v>
      </c>
      <c r="AC2685" t="s">
        <v>1095</v>
      </c>
      <c r="AH2685">
        <f t="shared" si="451"/>
        <v>0</v>
      </c>
      <c r="AI2685">
        <f t="shared" si="452"/>
        <v>1</v>
      </c>
      <c r="AJ2685" t="str">
        <f t="shared" si="453"/>
        <v/>
      </c>
      <c r="AK2685">
        <v>1</v>
      </c>
      <c r="AL2685" s="8">
        <f t="shared" si="454"/>
        <v>0</v>
      </c>
      <c r="AM2685" s="8">
        <f t="shared" si="455"/>
        <v>0.71666666666666667</v>
      </c>
      <c r="AN2685" s="8">
        <f t="shared" si="456"/>
        <v>71.766666666666666</v>
      </c>
      <c r="AO2685" s="8">
        <f>Table1[[#This Row],[L1 Worked Time]]+Table1[[#This Row],[Idle Time]]+Table1[[#This Row],[L1 Pend Time]]</f>
        <v>72.483333333333334</v>
      </c>
      <c r="AP2685" s="1" t="str">
        <f t="shared" si="457"/>
        <v>Tue</v>
      </c>
      <c r="AQ2685" s="6">
        <f>INT(Table1[[#This Row],[Create Date]])</f>
        <v>45104</v>
      </c>
      <c r="AR2685" s="2">
        <f t="shared" si="458"/>
        <v>45104</v>
      </c>
      <c r="AS2685" s="1" t="str">
        <f t="shared" si="459"/>
        <v>13:30:06</v>
      </c>
      <c r="AT2685" s="1" t="str">
        <f t="shared" si="460"/>
        <v>Week-5</v>
      </c>
      <c r="AU2685" s="3">
        <f t="shared" si="461"/>
        <v>0.54166666666666663</v>
      </c>
      <c r="AW2685">
        <v>0.71666666666666667</v>
      </c>
      <c r="AX2685">
        <v>0</v>
      </c>
      <c r="AY2685">
        <v>71.766666666666666</v>
      </c>
    </row>
    <row r="2686" spans="1:51" x14ac:dyDescent="0.25">
      <c r="A2686">
        <v>10858</v>
      </c>
      <c r="B2686" t="s">
        <v>59</v>
      </c>
      <c r="C2686" t="s">
        <v>60</v>
      </c>
      <c r="D2686" t="s">
        <v>43</v>
      </c>
      <c r="E2686" t="s">
        <v>1880</v>
      </c>
      <c r="F2686" t="s">
        <v>1881</v>
      </c>
      <c r="G2686" t="s">
        <v>181</v>
      </c>
      <c r="H2686" t="s">
        <v>47</v>
      </c>
      <c r="I2686" t="s">
        <v>47</v>
      </c>
      <c r="J2686" t="s">
        <v>64</v>
      </c>
      <c r="L2686" t="s">
        <v>50</v>
      </c>
      <c r="M2686" t="s">
        <v>65</v>
      </c>
      <c r="N2686">
        <v>150</v>
      </c>
      <c r="O2686" t="s">
        <v>48</v>
      </c>
      <c r="P2686" t="s">
        <v>66</v>
      </c>
      <c r="Q2686" t="s">
        <v>147</v>
      </c>
      <c r="V2686" t="s">
        <v>48</v>
      </c>
      <c r="W2686" t="s">
        <v>54</v>
      </c>
      <c r="X2686" t="s">
        <v>78</v>
      </c>
      <c r="Y2686" t="s">
        <v>54</v>
      </c>
      <c r="Z2686" t="s">
        <v>1882</v>
      </c>
      <c r="AA2686" t="s">
        <v>54</v>
      </c>
      <c r="AB2686" t="s">
        <v>57</v>
      </c>
      <c r="AC2686" t="s">
        <v>57</v>
      </c>
      <c r="AH2686">
        <f t="shared" si="451"/>
        <v>0</v>
      </c>
      <c r="AI2686">
        <f t="shared" si="452"/>
        <v>1</v>
      </c>
      <c r="AJ2686" t="str">
        <f t="shared" si="453"/>
        <v/>
      </c>
      <c r="AK2686">
        <v>1</v>
      </c>
      <c r="AL2686" s="8">
        <f t="shared" si="454"/>
        <v>150</v>
      </c>
      <c r="AM2686" s="8">
        <f t="shared" si="455"/>
        <v>0.13333333333333333</v>
      </c>
      <c r="AN2686" s="8">
        <f t="shared" si="456"/>
        <v>1.6666666666666666E-2</v>
      </c>
      <c r="AO2686" s="8">
        <f>Table1[[#This Row],[L1 Worked Time]]+Table1[[#This Row],[Idle Time]]+Table1[[#This Row],[L1 Pend Time]]</f>
        <v>150.15</v>
      </c>
      <c r="AP2686" s="1" t="str">
        <f t="shared" si="457"/>
        <v>Tue</v>
      </c>
      <c r="AQ2686" s="6">
        <f>INT(Table1[[#This Row],[Create Date]])</f>
        <v>45104</v>
      </c>
      <c r="AR2686" s="2">
        <f t="shared" si="458"/>
        <v>45104</v>
      </c>
      <c r="AS2686" s="1" t="str">
        <f t="shared" si="459"/>
        <v>13:10:08</v>
      </c>
      <c r="AT2686" s="1" t="str">
        <f t="shared" si="460"/>
        <v>Week-5</v>
      </c>
      <c r="AU2686" s="3">
        <f t="shared" si="461"/>
        <v>0.54166666666666663</v>
      </c>
      <c r="AW2686">
        <v>0.13333333333333333</v>
      </c>
      <c r="AX2686">
        <v>150</v>
      </c>
      <c r="AY2686">
        <v>1.6666666666666666E-2</v>
      </c>
    </row>
    <row r="2687" spans="1:51" x14ac:dyDescent="0.25">
      <c r="A2687">
        <v>10857</v>
      </c>
      <c r="B2687" t="s">
        <v>117</v>
      </c>
      <c r="C2687" t="s">
        <v>100</v>
      </c>
      <c r="D2687" t="s">
        <v>43</v>
      </c>
      <c r="E2687" t="s">
        <v>1622</v>
      </c>
      <c r="F2687" t="s">
        <v>1883</v>
      </c>
      <c r="G2687" t="s">
        <v>120</v>
      </c>
      <c r="H2687" t="s">
        <v>47</v>
      </c>
      <c r="I2687" t="s">
        <v>47</v>
      </c>
      <c r="J2687" t="s">
        <v>48</v>
      </c>
      <c r="K2687" t="s">
        <v>1625</v>
      </c>
      <c r="L2687" t="s">
        <v>50</v>
      </c>
      <c r="M2687" t="s">
        <v>114</v>
      </c>
      <c r="N2687">
        <v>8</v>
      </c>
      <c r="O2687" t="s">
        <v>48</v>
      </c>
      <c r="P2687" t="s">
        <v>52</v>
      </c>
      <c r="T2687" t="s">
        <v>105</v>
      </c>
      <c r="V2687" t="s">
        <v>48</v>
      </c>
      <c r="W2687" t="s">
        <v>54</v>
      </c>
      <c r="X2687" t="s">
        <v>55</v>
      </c>
      <c r="Y2687" t="s">
        <v>54</v>
      </c>
      <c r="Z2687" t="s">
        <v>1884</v>
      </c>
      <c r="AA2687" t="s">
        <v>54</v>
      </c>
      <c r="AB2687" t="s">
        <v>57</v>
      </c>
      <c r="AC2687" t="s">
        <v>57</v>
      </c>
      <c r="AH2687">
        <f t="shared" si="451"/>
        <v>0</v>
      </c>
      <c r="AI2687">
        <f t="shared" si="452"/>
        <v>1</v>
      </c>
      <c r="AJ2687" t="str">
        <f t="shared" si="453"/>
        <v/>
      </c>
      <c r="AK2687">
        <v>1</v>
      </c>
      <c r="AL2687" s="8">
        <f t="shared" si="454"/>
        <v>8</v>
      </c>
      <c r="AM2687" s="8">
        <f t="shared" si="455"/>
        <v>0.15000000000000002</v>
      </c>
      <c r="AN2687" s="8">
        <f t="shared" si="456"/>
        <v>1.6666666666666666E-2</v>
      </c>
      <c r="AO2687" s="8">
        <f>Table1[[#This Row],[L1 Worked Time]]+Table1[[#This Row],[Idle Time]]+Table1[[#This Row],[L1 Pend Time]]</f>
        <v>8.1666666666666679</v>
      </c>
      <c r="AP2687" s="1" t="str">
        <f t="shared" si="457"/>
        <v>Tue</v>
      </c>
      <c r="AQ2687" s="6">
        <f>INT(Table1[[#This Row],[Create Date]])</f>
        <v>45104</v>
      </c>
      <c r="AR2687" s="2">
        <f t="shared" si="458"/>
        <v>45104</v>
      </c>
      <c r="AS2687" s="1" t="str">
        <f t="shared" si="459"/>
        <v>11:00:03</v>
      </c>
      <c r="AT2687" s="1" t="str">
        <f t="shared" si="460"/>
        <v>Week-5</v>
      </c>
      <c r="AU2687" s="3">
        <f t="shared" si="461"/>
        <v>0.45833333333333331</v>
      </c>
      <c r="AW2687">
        <v>0.15000000000000002</v>
      </c>
      <c r="AX2687">
        <v>8</v>
      </c>
      <c r="AY2687">
        <v>1.6666666666666666E-2</v>
      </c>
    </row>
    <row r="2688" spans="1:51" x14ac:dyDescent="0.25">
      <c r="A2688">
        <v>10856</v>
      </c>
      <c r="B2688" t="s">
        <v>117</v>
      </c>
      <c r="C2688" t="s">
        <v>100</v>
      </c>
      <c r="D2688" t="s">
        <v>43</v>
      </c>
      <c r="E2688" t="s">
        <v>1622</v>
      </c>
      <c r="F2688" t="s">
        <v>1885</v>
      </c>
      <c r="G2688" t="s">
        <v>120</v>
      </c>
      <c r="H2688" t="s">
        <v>47</v>
      </c>
      <c r="I2688" t="s">
        <v>47</v>
      </c>
      <c r="J2688" t="s">
        <v>48</v>
      </c>
      <c r="K2688" t="s">
        <v>1625</v>
      </c>
      <c r="L2688" t="s">
        <v>50</v>
      </c>
      <c r="M2688" t="s">
        <v>114</v>
      </c>
      <c r="N2688">
        <v>25</v>
      </c>
      <c r="O2688" t="s">
        <v>48</v>
      </c>
      <c r="P2688" t="s">
        <v>52</v>
      </c>
      <c r="T2688" t="s">
        <v>105</v>
      </c>
      <c r="V2688" t="s">
        <v>48</v>
      </c>
      <c r="W2688" t="s">
        <v>54</v>
      </c>
      <c r="X2688" t="s">
        <v>954</v>
      </c>
      <c r="Y2688" t="s">
        <v>54</v>
      </c>
      <c r="Z2688" t="s">
        <v>1886</v>
      </c>
      <c r="AA2688" t="s">
        <v>54</v>
      </c>
      <c r="AB2688" t="s">
        <v>57</v>
      </c>
      <c r="AC2688" t="s">
        <v>57</v>
      </c>
      <c r="AH2688">
        <f t="shared" si="451"/>
        <v>0</v>
      </c>
      <c r="AI2688">
        <f t="shared" si="452"/>
        <v>1</v>
      </c>
      <c r="AJ2688" t="str">
        <f t="shared" si="453"/>
        <v/>
      </c>
      <c r="AK2688">
        <v>1</v>
      </c>
      <c r="AL2688" s="8">
        <f t="shared" si="454"/>
        <v>25</v>
      </c>
      <c r="AM2688" s="8">
        <f t="shared" si="455"/>
        <v>0.6333333333333333</v>
      </c>
      <c r="AN2688" s="8">
        <f t="shared" si="456"/>
        <v>1.6666666666666666E-2</v>
      </c>
      <c r="AO2688" s="8">
        <f>Table1[[#This Row],[L1 Worked Time]]+Table1[[#This Row],[Idle Time]]+Table1[[#This Row],[L1 Pend Time]]</f>
        <v>25.65</v>
      </c>
      <c r="AP2688" s="1" t="str">
        <f t="shared" si="457"/>
        <v>Tue</v>
      </c>
      <c r="AQ2688" s="6">
        <f>INT(Table1[[#This Row],[Create Date]])</f>
        <v>45104</v>
      </c>
      <c r="AR2688" s="2">
        <f t="shared" si="458"/>
        <v>45104</v>
      </c>
      <c r="AS2688" s="1" t="str">
        <f t="shared" si="459"/>
        <v>10:10:03</v>
      </c>
      <c r="AT2688" s="1" t="str">
        <f t="shared" si="460"/>
        <v>Week-5</v>
      </c>
      <c r="AU2688" s="3">
        <f t="shared" si="461"/>
        <v>0.41666666666666663</v>
      </c>
      <c r="AW2688">
        <v>0.6333333333333333</v>
      </c>
      <c r="AX2688">
        <v>25</v>
      </c>
      <c r="AY2688">
        <v>1.6666666666666666E-2</v>
      </c>
    </row>
    <row r="2689" spans="1:51" x14ac:dyDescent="0.25">
      <c r="A2689">
        <v>10855</v>
      </c>
      <c r="B2689" t="s">
        <v>117</v>
      </c>
      <c r="C2689" t="s">
        <v>60</v>
      </c>
      <c r="D2689" t="s">
        <v>43</v>
      </c>
      <c r="E2689" t="s">
        <v>226</v>
      </c>
      <c r="F2689" t="s">
        <v>1887</v>
      </c>
      <c r="G2689" t="s">
        <v>82</v>
      </c>
      <c r="H2689" t="s">
        <v>47</v>
      </c>
      <c r="I2689" t="s">
        <v>47</v>
      </c>
      <c r="J2689" t="s">
        <v>112</v>
      </c>
      <c r="K2689" t="s">
        <v>121</v>
      </c>
      <c r="L2689" t="s">
        <v>50</v>
      </c>
      <c r="M2689" t="s">
        <v>114</v>
      </c>
      <c r="N2689">
        <v>69</v>
      </c>
      <c r="O2689" t="s">
        <v>48</v>
      </c>
      <c r="P2689" t="s">
        <v>123</v>
      </c>
      <c r="R2689" t="s">
        <v>124</v>
      </c>
      <c r="V2689" t="s">
        <v>48</v>
      </c>
      <c r="W2689" t="s">
        <v>54</v>
      </c>
      <c r="X2689" t="s">
        <v>55</v>
      </c>
      <c r="Y2689" t="s">
        <v>54</v>
      </c>
      <c r="Z2689" t="s">
        <v>398</v>
      </c>
      <c r="AA2689" t="s">
        <v>54</v>
      </c>
      <c r="AB2689" t="s">
        <v>57</v>
      </c>
      <c r="AC2689" t="s">
        <v>57</v>
      </c>
      <c r="AH2689">
        <f t="shared" si="451"/>
        <v>0</v>
      </c>
      <c r="AI2689">
        <f t="shared" si="452"/>
        <v>1</v>
      </c>
      <c r="AJ2689" t="str">
        <f t="shared" si="453"/>
        <v/>
      </c>
      <c r="AK2689">
        <v>1</v>
      </c>
      <c r="AL2689" s="8">
        <f t="shared" si="454"/>
        <v>69</v>
      </c>
      <c r="AM2689" s="8">
        <f t="shared" si="455"/>
        <v>0.15000000000000002</v>
      </c>
      <c r="AN2689" s="8">
        <f t="shared" si="456"/>
        <v>1.6666666666666666E-2</v>
      </c>
      <c r="AO2689" s="8">
        <f>Table1[[#This Row],[L1 Worked Time]]+Table1[[#This Row],[Idle Time]]+Table1[[#This Row],[L1 Pend Time]]</f>
        <v>69.166666666666671</v>
      </c>
      <c r="AP2689" s="1" t="str">
        <f t="shared" si="457"/>
        <v>Tue</v>
      </c>
      <c r="AQ2689" s="6">
        <f>INT(Table1[[#This Row],[Create Date]])</f>
        <v>45104</v>
      </c>
      <c r="AR2689" s="2">
        <f t="shared" si="458"/>
        <v>45104</v>
      </c>
      <c r="AS2689" s="1" t="str">
        <f t="shared" si="459"/>
        <v>09:40:03</v>
      </c>
      <c r="AT2689" s="1" t="str">
        <f t="shared" si="460"/>
        <v>Week-5</v>
      </c>
      <c r="AU2689" s="3">
        <f t="shared" si="461"/>
        <v>0.375</v>
      </c>
      <c r="AW2689">
        <v>0.15000000000000002</v>
      </c>
      <c r="AX2689">
        <v>69</v>
      </c>
      <c r="AY2689">
        <v>1.6666666666666666E-2</v>
      </c>
    </row>
    <row r="2690" spans="1:51" x14ac:dyDescent="0.25">
      <c r="A2690">
        <v>10854</v>
      </c>
      <c r="B2690" t="s">
        <v>59</v>
      </c>
      <c r="C2690" t="s">
        <v>60</v>
      </c>
      <c r="D2690" t="s">
        <v>43</v>
      </c>
      <c r="E2690" t="s">
        <v>495</v>
      </c>
      <c r="F2690" t="s">
        <v>1888</v>
      </c>
      <c r="G2690" t="s">
        <v>181</v>
      </c>
      <c r="H2690" t="s">
        <v>47</v>
      </c>
      <c r="I2690" t="s">
        <v>47</v>
      </c>
      <c r="J2690" t="s">
        <v>64</v>
      </c>
      <c r="L2690" t="s">
        <v>50</v>
      </c>
      <c r="M2690" t="s">
        <v>65</v>
      </c>
      <c r="N2690">
        <v>94</v>
      </c>
      <c r="O2690" t="s">
        <v>48</v>
      </c>
      <c r="P2690" t="s">
        <v>66</v>
      </c>
      <c r="Q2690" t="s">
        <v>317</v>
      </c>
      <c r="V2690" t="s">
        <v>48</v>
      </c>
      <c r="W2690" t="s">
        <v>54</v>
      </c>
      <c r="X2690" t="s">
        <v>106</v>
      </c>
      <c r="Y2690" t="s">
        <v>54</v>
      </c>
      <c r="Z2690" t="s">
        <v>1889</v>
      </c>
      <c r="AA2690" t="s">
        <v>54</v>
      </c>
      <c r="AB2690" t="s">
        <v>57</v>
      </c>
      <c r="AC2690" t="s">
        <v>1890</v>
      </c>
      <c r="AH2690">
        <f t="shared" ref="AH2690:AH2753" si="462">IFERROR(SEARCH("MSSP",J2690,1),0)</f>
        <v>0</v>
      </c>
      <c r="AI2690">
        <f t="shared" ref="AI2690:AI2753" si="463">IF(OR(H2690="",I2690=""),"",IF(H2690=I2690,1,0))</f>
        <v>1</v>
      </c>
      <c r="AJ2690" t="str">
        <f t="shared" ref="AJ2690:AJ2753" si="464">IF(OR(H2690="",I2690=""),"",IF(H2690&lt;&gt;I2690,1,""))</f>
        <v/>
      </c>
      <c r="AK2690">
        <v>1</v>
      </c>
      <c r="AL2690" s="8">
        <f t="shared" ref="AL2690:AL2753" si="465">(N2690/1440)*1440</f>
        <v>94</v>
      </c>
      <c r="AM2690" s="8">
        <f t="shared" ref="AM2690:AM2753" si="466">((N2690/1440)-(N2690/1440)+MID(X2690,18,8))*1440</f>
        <v>8.3333333333333329E-2</v>
      </c>
      <c r="AN2690" s="8">
        <f t="shared" ref="AN2690:AN2753" si="467">(((N2690/1440)-(N2690/1440))+MID(AC2690,18,8))*1440</f>
        <v>31.95</v>
      </c>
      <c r="AO2690" s="8">
        <f>Table1[[#This Row],[L1 Worked Time]]+Table1[[#This Row],[Idle Time]]+Table1[[#This Row],[L1 Pend Time]]</f>
        <v>126.03333333333333</v>
      </c>
      <c r="AP2690" s="1" t="str">
        <f t="shared" ref="AP2690:AP2753" si="468">TEXT(AR2690,"DDD")</f>
        <v>Tue</v>
      </c>
      <c r="AQ2690" s="6">
        <f>INT(Table1[[#This Row],[Create Date]])</f>
        <v>45104</v>
      </c>
      <c r="AR2690" s="2">
        <f t="shared" ref="AR2690:AR2753" si="469">IF(F2690="","",INT(MID(F2690,6,2)&amp;"-"&amp;MID(F2690,9,3)&amp;"-"&amp;MID(F2690,15,2)))</f>
        <v>45104</v>
      </c>
      <c r="AS2690" s="1" t="str">
        <f t="shared" ref="AS2690:AS2753" si="470">IF(F2690="","",MID(F2690,18,8))</f>
        <v>09:30:05</v>
      </c>
      <c r="AT2690" s="1" t="str">
        <f t="shared" ref="AT2690:AT2753" si="471">"Week"&amp;"-"&amp;(WEEKNUM(AR2690,2)-WEEKNUM(DATE(YEAR(AR2690),MONTH(AR2690),1),2)+1)</f>
        <v>Week-5</v>
      </c>
      <c r="AU2690" s="3">
        <f t="shared" ref="AU2690:AU2753" si="472">FLOOR(AS2690,1/24)</f>
        <v>0.375</v>
      </c>
      <c r="AW2690">
        <v>8.3333333333333329E-2</v>
      </c>
      <c r="AX2690">
        <v>94</v>
      </c>
      <c r="AY2690">
        <v>31.95</v>
      </c>
    </row>
    <row r="2691" spans="1:51" x14ac:dyDescent="0.25">
      <c r="A2691">
        <v>10853</v>
      </c>
      <c r="B2691" t="s">
        <v>41</v>
      </c>
      <c r="C2691" t="s">
        <v>60</v>
      </c>
      <c r="D2691" t="s">
        <v>43</v>
      </c>
      <c r="E2691" t="s">
        <v>186</v>
      </c>
      <c r="F2691" t="s">
        <v>1891</v>
      </c>
      <c r="G2691" t="s">
        <v>120</v>
      </c>
      <c r="H2691" t="s">
        <v>47</v>
      </c>
      <c r="I2691" t="s">
        <v>63</v>
      </c>
      <c r="J2691" t="s">
        <v>112</v>
      </c>
      <c r="K2691" t="s">
        <v>141</v>
      </c>
      <c r="L2691" t="s">
        <v>50</v>
      </c>
      <c r="M2691" t="s">
        <v>682</v>
      </c>
      <c r="N2691">
        <v>168</v>
      </c>
      <c r="O2691" t="s">
        <v>48</v>
      </c>
      <c r="P2691" t="s">
        <v>52</v>
      </c>
      <c r="T2691" t="s">
        <v>105</v>
      </c>
      <c r="V2691" t="s">
        <v>48</v>
      </c>
      <c r="W2691" t="s">
        <v>54</v>
      </c>
      <c r="X2691" t="s">
        <v>55</v>
      </c>
      <c r="Y2691" t="s">
        <v>54</v>
      </c>
      <c r="Z2691" t="s">
        <v>1892</v>
      </c>
      <c r="AA2691" t="s">
        <v>54</v>
      </c>
      <c r="AB2691" t="s">
        <v>57</v>
      </c>
      <c r="AC2691" t="s">
        <v>1803</v>
      </c>
      <c r="AH2691">
        <f t="shared" si="462"/>
        <v>0</v>
      </c>
      <c r="AI2691">
        <f t="shared" si="463"/>
        <v>0</v>
      </c>
      <c r="AJ2691">
        <f t="shared" si="464"/>
        <v>1</v>
      </c>
      <c r="AK2691">
        <v>1</v>
      </c>
      <c r="AL2691" s="8">
        <f t="shared" si="465"/>
        <v>168</v>
      </c>
      <c r="AM2691" s="8">
        <f t="shared" si="466"/>
        <v>0.15000000000000002</v>
      </c>
      <c r="AN2691" s="8">
        <f t="shared" si="467"/>
        <v>5.6</v>
      </c>
      <c r="AO2691" s="8">
        <f>Table1[[#This Row],[L1 Worked Time]]+Table1[[#This Row],[Idle Time]]+Table1[[#This Row],[L1 Pend Time]]</f>
        <v>173.75</v>
      </c>
      <c r="AP2691" s="1" t="str">
        <f t="shared" si="468"/>
        <v>Tue</v>
      </c>
      <c r="AQ2691" s="6">
        <f>INT(Table1[[#This Row],[Create Date]])</f>
        <v>45104</v>
      </c>
      <c r="AR2691" s="2">
        <f t="shared" si="469"/>
        <v>45104</v>
      </c>
      <c r="AS2691" s="1" t="str">
        <f t="shared" si="470"/>
        <v>08:40:03</v>
      </c>
      <c r="AT2691" s="1" t="str">
        <f t="shared" si="471"/>
        <v>Week-5</v>
      </c>
      <c r="AU2691" s="3">
        <f t="shared" si="472"/>
        <v>0.33333333333333331</v>
      </c>
      <c r="AW2691">
        <v>0.15000000000000002</v>
      </c>
      <c r="AX2691">
        <v>168</v>
      </c>
      <c r="AY2691">
        <v>5.6</v>
      </c>
    </row>
    <row r="2692" spans="1:51" x14ac:dyDescent="0.25">
      <c r="A2692">
        <v>10852</v>
      </c>
      <c r="B2692" t="s">
        <v>117</v>
      </c>
      <c r="C2692" t="s">
        <v>109</v>
      </c>
      <c r="D2692" t="s">
        <v>43</v>
      </c>
      <c r="E2692" t="s">
        <v>1176</v>
      </c>
      <c r="F2692" t="s">
        <v>1893</v>
      </c>
      <c r="G2692" t="s">
        <v>82</v>
      </c>
      <c r="H2692" t="s">
        <v>47</v>
      </c>
      <c r="I2692" t="s">
        <v>47</v>
      </c>
      <c r="J2692" t="s">
        <v>48</v>
      </c>
      <c r="K2692" t="s">
        <v>1894</v>
      </c>
      <c r="L2692" t="s">
        <v>50</v>
      </c>
      <c r="M2692" t="s">
        <v>114</v>
      </c>
      <c r="N2692">
        <v>185</v>
      </c>
      <c r="O2692" t="s">
        <v>48</v>
      </c>
      <c r="P2692" t="s">
        <v>354</v>
      </c>
      <c r="U2692" t="s">
        <v>355</v>
      </c>
      <c r="V2692" t="s">
        <v>48</v>
      </c>
      <c r="W2692" t="s">
        <v>54</v>
      </c>
      <c r="X2692" t="s">
        <v>359</v>
      </c>
      <c r="Y2692" t="s">
        <v>54</v>
      </c>
      <c r="Z2692" t="s">
        <v>1895</v>
      </c>
      <c r="AA2692" t="s">
        <v>54</v>
      </c>
      <c r="AB2692" t="s">
        <v>57</v>
      </c>
      <c r="AC2692" t="s">
        <v>1896</v>
      </c>
      <c r="AH2692">
        <f t="shared" si="462"/>
        <v>0</v>
      </c>
      <c r="AI2692">
        <f t="shared" si="463"/>
        <v>1</v>
      </c>
      <c r="AJ2692" t="str">
        <f t="shared" si="464"/>
        <v/>
      </c>
      <c r="AK2692">
        <v>1</v>
      </c>
      <c r="AL2692" s="8">
        <f t="shared" si="465"/>
        <v>184.99999999999997</v>
      </c>
      <c r="AM2692" s="8">
        <f t="shared" si="466"/>
        <v>0.2</v>
      </c>
      <c r="AN2692" s="8">
        <f t="shared" si="467"/>
        <v>53.883333333333326</v>
      </c>
      <c r="AO2692" s="8">
        <f>Table1[[#This Row],[L1 Worked Time]]+Table1[[#This Row],[Idle Time]]+Table1[[#This Row],[L1 Pend Time]]</f>
        <v>239.08333333333329</v>
      </c>
      <c r="AP2692" s="1" t="str">
        <f t="shared" si="468"/>
        <v>Tue</v>
      </c>
      <c r="AQ2692" s="6">
        <f>INT(Table1[[#This Row],[Create Date]])</f>
        <v>45104</v>
      </c>
      <c r="AR2692" s="2">
        <f t="shared" si="469"/>
        <v>45104</v>
      </c>
      <c r="AS2692" s="1" t="str">
        <f t="shared" si="470"/>
        <v>07:40:03</v>
      </c>
      <c r="AT2692" s="1" t="str">
        <f t="shared" si="471"/>
        <v>Week-5</v>
      </c>
      <c r="AU2692" s="3">
        <f t="shared" si="472"/>
        <v>0.29166666666666663</v>
      </c>
      <c r="AW2692">
        <v>0.2</v>
      </c>
      <c r="AX2692">
        <v>184.99999999999997</v>
      </c>
      <c r="AY2692">
        <v>53.883333333333326</v>
      </c>
    </row>
    <row r="2693" spans="1:51" x14ac:dyDescent="0.25">
      <c r="A2693">
        <v>10851</v>
      </c>
      <c r="B2693" t="s">
        <v>59</v>
      </c>
      <c r="C2693" t="s">
        <v>109</v>
      </c>
      <c r="D2693" t="s">
        <v>43</v>
      </c>
      <c r="E2693" t="s">
        <v>459</v>
      </c>
      <c r="F2693" t="s">
        <v>1897</v>
      </c>
      <c r="G2693" t="s">
        <v>181</v>
      </c>
      <c r="H2693" t="s">
        <v>72</v>
      </c>
      <c r="I2693" t="s">
        <v>72</v>
      </c>
      <c r="J2693" t="s">
        <v>64</v>
      </c>
      <c r="L2693" t="s">
        <v>50</v>
      </c>
      <c r="M2693" t="s">
        <v>65</v>
      </c>
      <c r="N2693">
        <v>75</v>
      </c>
      <c r="O2693" t="s">
        <v>48</v>
      </c>
      <c r="P2693" t="s">
        <v>66</v>
      </c>
      <c r="Q2693" t="s">
        <v>73</v>
      </c>
      <c r="V2693" t="s">
        <v>48</v>
      </c>
      <c r="W2693" t="s">
        <v>54</v>
      </c>
      <c r="X2693" t="s">
        <v>55</v>
      </c>
      <c r="Y2693" t="s">
        <v>54</v>
      </c>
      <c r="Z2693" t="s">
        <v>1898</v>
      </c>
      <c r="AA2693" t="s">
        <v>54</v>
      </c>
      <c r="AB2693" t="s">
        <v>57</v>
      </c>
      <c r="AC2693" t="s">
        <v>1899</v>
      </c>
      <c r="AH2693">
        <f t="shared" si="462"/>
        <v>0</v>
      </c>
      <c r="AI2693">
        <f t="shared" si="463"/>
        <v>1</v>
      </c>
      <c r="AJ2693" t="str">
        <f t="shared" si="464"/>
        <v/>
      </c>
      <c r="AK2693">
        <v>1</v>
      </c>
      <c r="AL2693" s="8">
        <f t="shared" si="465"/>
        <v>75</v>
      </c>
      <c r="AM2693" s="8">
        <f t="shared" si="466"/>
        <v>0.15000000000000002</v>
      </c>
      <c r="AN2693" s="8">
        <f t="shared" si="467"/>
        <v>65.566666666666677</v>
      </c>
      <c r="AO2693" s="8">
        <f>Table1[[#This Row],[L1 Worked Time]]+Table1[[#This Row],[Idle Time]]+Table1[[#This Row],[L1 Pend Time]]</f>
        <v>140.7166666666667</v>
      </c>
      <c r="AP2693" s="1" t="str">
        <f t="shared" si="468"/>
        <v>Tue</v>
      </c>
      <c r="AQ2693" s="6">
        <f>INT(Table1[[#This Row],[Create Date]])</f>
        <v>45104</v>
      </c>
      <c r="AR2693" s="2">
        <f t="shared" si="469"/>
        <v>45104</v>
      </c>
      <c r="AS2693" s="1" t="str">
        <f t="shared" si="470"/>
        <v>07:30:05</v>
      </c>
      <c r="AT2693" s="1" t="str">
        <f t="shared" si="471"/>
        <v>Week-5</v>
      </c>
      <c r="AU2693" s="3">
        <f t="shared" si="472"/>
        <v>0.29166666666666663</v>
      </c>
      <c r="AW2693">
        <v>0.15000000000000002</v>
      </c>
      <c r="AX2693">
        <v>75</v>
      </c>
      <c r="AY2693">
        <v>65.566666666666677</v>
      </c>
    </row>
    <row r="2694" spans="1:51" x14ac:dyDescent="0.25">
      <c r="A2694">
        <v>10850</v>
      </c>
      <c r="B2694" t="s">
        <v>41</v>
      </c>
      <c r="C2694" t="s">
        <v>42</v>
      </c>
      <c r="D2694" t="s">
        <v>43</v>
      </c>
      <c r="E2694" t="s">
        <v>1900</v>
      </c>
      <c r="F2694" t="s">
        <v>1901</v>
      </c>
      <c r="G2694" t="s">
        <v>82</v>
      </c>
      <c r="H2694" t="s">
        <v>47</v>
      </c>
      <c r="I2694" t="s">
        <v>63</v>
      </c>
      <c r="J2694" t="s">
        <v>112</v>
      </c>
      <c r="K2694" t="s">
        <v>141</v>
      </c>
      <c r="L2694" t="s">
        <v>50</v>
      </c>
      <c r="M2694" t="s">
        <v>682</v>
      </c>
      <c r="N2694">
        <v>125</v>
      </c>
      <c r="O2694" t="s">
        <v>48</v>
      </c>
      <c r="P2694" t="s">
        <v>52</v>
      </c>
      <c r="T2694" t="s">
        <v>105</v>
      </c>
      <c r="V2694" t="s">
        <v>48</v>
      </c>
      <c r="W2694" t="s">
        <v>54</v>
      </c>
      <c r="X2694" t="s">
        <v>84</v>
      </c>
      <c r="Y2694" t="s">
        <v>54</v>
      </c>
      <c r="Z2694" t="s">
        <v>1902</v>
      </c>
      <c r="AA2694" t="s">
        <v>54</v>
      </c>
      <c r="AB2694" t="s">
        <v>57</v>
      </c>
      <c r="AC2694" t="s">
        <v>1903</v>
      </c>
      <c r="AH2694">
        <f t="shared" si="462"/>
        <v>0</v>
      </c>
      <c r="AI2694">
        <f t="shared" si="463"/>
        <v>0</v>
      </c>
      <c r="AJ2694">
        <f t="shared" si="464"/>
        <v>1</v>
      </c>
      <c r="AK2694">
        <v>1</v>
      </c>
      <c r="AL2694" s="8">
        <f t="shared" si="465"/>
        <v>125</v>
      </c>
      <c r="AM2694" s="8">
        <f t="shared" si="466"/>
        <v>0.18333333333333332</v>
      </c>
      <c r="AN2694" s="8">
        <f t="shared" si="467"/>
        <v>284.2</v>
      </c>
      <c r="AO2694" s="8">
        <f>Table1[[#This Row],[L1 Worked Time]]+Table1[[#This Row],[Idle Time]]+Table1[[#This Row],[L1 Pend Time]]</f>
        <v>409.38333333333333</v>
      </c>
      <c r="AP2694" s="1" t="str">
        <f t="shared" si="468"/>
        <v>Tue</v>
      </c>
      <c r="AQ2694" s="6">
        <f>INT(Table1[[#This Row],[Create Date]])</f>
        <v>45104</v>
      </c>
      <c r="AR2694" s="2">
        <f t="shared" si="469"/>
        <v>45104</v>
      </c>
      <c r="AS2694" s="1" t="str">
        <f t="shared" si="470"/>
        <v>07:10:06</v>
      </c>
      <c r="AT2694" s="1" t="str">
        <f t="shared" si="471"/>
        <v>Week-5</v>
      </c>
      <c r="AU2694" s="3">
        <f t="shared" si="472"/>
        <v>0.29166666666666663</v>
      </c>
      <c r="AW2694">
        <v>0.18333333333333332</v>
      </c>
      <c r="AX2694">
        <v>125</v>
      </c>
      <c r="AY2694">
        <v>284.2</v>
      </c>
    </row>
    <row r="2695" spans="1:51" x14ac:dyDescent="0.25">
      <c r="A2695">
        <v>10849</v>
      </c>
      <c r="B2695" t="s">
        <v>59</v>
      </c>
      <c r="C2695" t="s">
        <v>60</v>
      </c>
      <c r="D2695" t="s">
        <v>43</v>
      </c>
      <c r="E2695" t="s">
        <v>1904</v>
      </c>
      <c r="F2695" t="s">
        <v>1905</v>
      </c>
      <c r="G2695" t="s">
        <v>120</v>
      </c>
      <c r="H2695" t="s">
        <v>63</v>
      </c>
      <c r="I2695" t="s">
        <v>63</v>
      </c>
      <c r="J2695" t="s">
        <v>64</v>
      </c>
      <c r="L2695" t="s">
        <v>50</v>
      </c>
      <c r="M2695" t="s">
        <v>65</v>
      </c>
      <c r="N2695">
        <v>152</v>
      </c>
      <c r="O2695" t="s">
        <v>48</v>
      </c>
      <c r="P2695" t="s">
        <v>66</v>
      </c>
      <c r="Q2695" t="s">
        <v>67</v>
      </c>
      <c r="V2695" t="s">
        <v>48</v>
      </c>
      <c r="W2695" t="s">
        <v>54</v>
      </c>
      <c r="X2695" t="s">
        <v>142</v>
      </c>
      <c r="Y2695" t="s">
        <v>54</v>
      </c>
      <c r="Z2695" t="s">
        <v>1906</v>
      </c>
      <c r="AA2695" t="s">
        <v>54</v>
      </c>
      <c r="AB2695" t="s">
        <v>57</v>
      </c>
      <c r="AC2695" t="s">
        <v>1907</v>
      </c>
      <c r="AH2695">
        <f t="shared" si="462"/>
        <v>0</v>
      </c>
      <c r="AI2695">
        <f t="shared" si="463"/>
        <v>1</v>
      </c>
      <c r="AJ2695" t="str">
        <f t="shared" si="464"/>
        <v/>
      </c>
      <c r="AK2695">
        <v>1</v>
      </c>
      <c r="AL2695" s="8">
        <f t="shared" si="465"/>
        <v>152</v>
      </c>
      <c r="AM2695" s="8">
        <f t="shared" si="466"/>
        <v>0.1</v>
      </c>
      <c r="AN2695" s="8">
        <f t="shared" si="467"/>
        <v>417.59999999999997</v>
      </c>
      <c r="AO2695" s="8">
        <f>Table1[[#This Row],[L1 Worked Time]]+Table1[[#This Row],[Idle Time]]+Table1[[#This Row],[L1 Pend Time]]</f>
        <v>569.69999999999993</v>
      </c>
      <c r="AP2695" s="1" t="str">
        <f t="shared" si="468"/>
        <v>Tue</v>
      </c>
      <c r="AQ2695" s="6">
        <f>INT(Table1[[#This Row],[Create Date]])</f>
        <v>45104</v>
      </c>
      <c r="AR2695" s="2">
        <f t="shared" si="469"/>
        <v>45104</v>
      </c>
      <c r="AS2695" s="1" t="str">
        <f t="shared" si="470"/>
        <v>07:10:05</v>
      </c>
      <c r="AT2695" s="1" t="str">
        <f t="shared" si="471"/>
        <v>Week-5</v>
      </c>
      <c r="AU2695" s="3">
        <f t="shared" si="472"/>
        <v>0.29166666666666663</v>
      </c>
      <c r="AW2695">
        <v>0.1</v>
      </c>
      <c r="AX2695">
        <v>152</v>
      </c>
      <c r="AY2695">
        <v>417.59999999999997</v>
      </c>
    </row>
    <row r="2696" spans="1:51" x14ac:dyDescent="0.25">
      <c r="A2696">
        <v>10848</v>
      </c>
      <c r="B2696" t="s">
        <v>117</v>
      </c>
      <c r="C2696" t="s">
        <v>60</v>
      </c>
      <c r="D2696" t="s">
        <v>43</v>
      </c>
      <c r="E2696" t="s">
        <v>110</v>
      </c>
      <c r="F2696" t="s">
        <v>1905</v>
      </c>
      <c r="G2696" t="s">
        <v>129</v>
      </c>
      <c r="H2696" t="s">
        <v>47</v>
      </c>
      <c r="I2696" t="s">
        <v>63</v>
      </c>
      <c r="J2696" t="s">
        <v>112</v>
      </c>
      <c r="K2696" t="s">
        <v>113</v>
      </c>
      <c r="L2696" t="s">
        <v>50</v>
      </c>
      <c r="M2696" t="s">
        <v>114</v>
      </c>
      <c r="N2696">
        <v>136</v>
      </c>
      <c r="O2696" t="s">
        <v>48</v>
      </c>
      <c r="P2696" t="s">
        <v>52</v>
      </c>
      <c r="T2696" t="s">
        <v>105</v>
      </c>
      <c r="V2696" t="s">
        <v>48</v>
      </c>
      <c r="W2696" t="s">
        <v>54</v>
      </c>
      <c r="X2696" t="s">
        <v>89</v>
      </c>
      <c r="Y2696" t="s">
        <v>54</v>
      </c>
      <c r="Z2696" t="s">
        <v>1908</v>
      </c>
      <c r="AA2696" t="s">
        <v>54</v>
      </c>
      <c r="AB2696" t="s">
        <v>57</v>
      </c>
      <c r="AC2696" t="s">
        <v>1909</v>
      </c>
      <c r="AH2696">
        <f t="shared" si="462"/>
        <v>0</v>
      </c>
      <c r="AI2696">
        <f t="shared" si="463"/>
        <v>0</v>
      </c>
      <c r="AJ2696">
        <f t="shared" si="464"/>
        <v>1</v>
      </c>
      <c r="AK2696">
        <v>1</v>
      </c>
      <c r="AL2696" s="8">
        <f t="shared" si="465"/>
        <v>136</v>
      </c>
      <c r="AM2696" s="8">
        <f t="shared" si="466"/>
        <v>0.16666666666666666</v>
      </c>
      <c r="AN2696" s="8">
        <f t="shared" si="467"/>
        <v>1.45</v>
      </c>
      <c r="AO2696" s="8">
        <f>Table1[[#This Row],[L1 Worked Time]]+Table1[[#This Row],[Idle Time]]+Table1[[#This Row],[L1 Pend Time]]</f>
        <v>137.61666666666665</v>
      </c>
      <c r="AP2696" s="1" t="str">
        <f t="shared" si="468"/>
        <v>Tue</v>
      </c>
      <c r="AQ2696" s="6">
        <f>INT(Table1[[#This Row],[Create Date]])</f>
        <v>45104</v>
      </c>
      <c r="AR2696" s="2">
        <f t="shared" si="469"/>
        <v>45104</v>
      </c>
      <c r="AS2696" s="1" t="str">
        <f t="shared" si="470"/>
        <v>07:10:05</v>
      </c>
      <c r="AT2696" s="1" t="str">
        <f t="shared" si="471"/>
        <v>Week-5</v>
      </c>
      <c r="AU2696" s="3">
        <f t="shared" si="472"/>
        <v>0.29166666666666663</v>
      </c>
      <c r="AW2696">
        <v>0.16666666666666666</v>
      </c>
      <c r="AX2696">
        <v>136</v>
      </c>
      <c r="AY2696">
        <v>1.45</v>
      </c>
    </row>
    <row r="2697" spans="1:51" x14ac:dyDescent="0.25">
      <c r="A2697">
        <v>10847</v>
      </c>
      <c r="B2697" t="s">
        <v>59</v>
      </c>
      <c r="C2697" t="s">
        <v>164</v>
      </c>
      <c r="D2697" t="s">
        <v>43</v>
      </c>
      <c r="E2697" t="s">
        <v>1910</v>
      </c>
      <c r="F2697" t="s">
        <v>1911</v>
      </c>
      <c r="G2697" t="s">
        <v>129</v>
      </c>
      <c r="H2697" t="s">
        <v>47</v>
      </c>
      <c r="I2697" t="s">
        <v>47</v>
      </c>
      <c r="J2697" t="s">
        <v>48</v>
      </c>
      <c r="K2697" t="s">
        <v>167</v>
      </c>
      <c r="L2697" t="s">
        <v>50</v>
      </c>
      <c r="M2697" t="s">
        <v>122</v>
      </c>
      <c r="N2697">
        <v>25</v>
      </c>
      <c r="O2697" t="s">
        <v>48</v>
      </c>
      <c r="P2697" t="s">
        <v>52</v>
      </c>
      <c r="T2697" t="s">
        <v>105</v>
      </c>
      <c r="V2697" t="s">
        <v>48</v>
      </c>
      <c r="W2697" t="s">
        <v>54</v>
      </c>
      <c r="X2697" t="s">
        <v>142</v>
      </c>
      <c r="Y2697" t="s">
        <v>54</v>
      </c>
      <c r="Z2697" t="s">
        <v>1912</v>
      </c>
      <c r="AA2697" t="s">
        <v>54</v>
      </c>
      <c r="AB2697" t="s">
        <v>57</v>
      </c>
      <c r="AC2697" t="s">
        <v>57</v>
      </c>
      <c r="AH2697">
        <f t="shared" si="462"/>
        <v>0</v>
      </c>
      <c r="AI2697">
        <f t="shared" si="463"/>
        <v>1</v>
      </c>
      <c r="AJ2697" t="str">
        <f t="shared" si="464"/>
        <v/>
      </c>
      <c r="AK2697">
        <v>1</v>
      </c>
      <c r="AL2697" s="8">
        <f t="shared" si="465"/>
        <v>25</v>
      </c>
      <c r="AM2697" s="8">
        <f t="shared" si="466"/>
        <v>0.1</v>
      </c>
      <c r="AN2697" s="8">
        <f t="shared" si="467"/>
        <v>1.6666666666666666E-2</v>
      </c>
      <c r="AO2697" s="8">
        <f>Table1[[#This Row],[L1 Worked Time]]+Table1[[#This Row],[Idle Time]]+Table1[[#This Row],[L1 Pend Time]]</f>
        <v>25.116666666666667</v>
      </c>
      <c r="AP2697" s="1" t="str">
        <f t="shared" si="468"/>
        <v>Tue</v>
      </c>
      <c r="AQ2697" s="6">
        <f>INT(Table1[[#This Row],[Create Date]])</f>
        <v>45104</v>
      </c>
      <c r="AR2697" s="2">
        <f t="shared" si="469"/>
        <v>45104</v>
      </c>
      <c r="AS2697" s="1" t="str">
        <f t="shared" si="470"/>
        <v>06:10:07</v>
      </c>
      <c r="AT2697" s="1" t="str">
        <f t="shared" si="471"/>
        <v>Week-5</v>
      </c>
      <c r="AU2697" s="3">
        <f t="shared" si="472"/>
        <v>0.25</v>
      </c>
      <c r="AW2697">
        <v>0.1</v>
      </c>
      <c r="AX2697">
        <v>25</v>
      </c>
      <c r="AY2697">
        <v>1.6666666666666666E-2</v>
      </c>
    </row>
    <row r="2698" spans="1:51" x14ac:dyDescent="0.25">
      <c r="A2698">
        <v>10846</v>
      </c>
      <c r="B2698" t="s">
        <v>41</v>
      </c>
      <c r="C2698" t="s">
        <v>100</v>
      </c>
      <c r="D2698" t="s">
        <v>101</v>
      </c>
      <c r="E2698" t="s">
        <v>1670</v>
      </c>
      <c r="F2698" t="s">
        <v>1913</v>
      </c>
      <c r="G2698" t="s">
        <v>129</v>
      </c>
      <c r="H2698" t="s">
        <v>47</v>
      </c>
      <c r="I2698" t="s">
        <v>47</v>
      </c>
      <c r="J2698" t="s">
        <v>48</v>
      </c>
      <c r="K2698" t="s">
        <v>104</v>
      </c>
      <c r="L2698" t="s">
        <v>50</v>
      </c>
      <c r="M2698" t="s">
        <v>51</v>
      </c>
      <c r="N2698">
        <v>7</v>
      </c>
      <c r="O2698" t="s">
        <v>48</v>
      </c>
      <c r="P2698" t="s">
        <v>52</v>
      </c>
      <c r="T2698" t="s">
        <v>105</v>
      </c>
      <c r="V2698" t="s">
        <v>48</v>
      </c>
      <c r="W2698" t="s">
        <v>54</v>
      </c>
      <c r="X2698" t="s">
        <v>78</v>
      </c>
      <c r="Y2698" t="s">
        <v>54</v>
      </c>
      <c r="Z2698" t="s">
        <v>1914</v>
      </c>
      <c r="AA2698" t="s">
        <v>54</v>
      </c>
      <c r="AB2698" t="s">
        <v>57</v>
      </c>
      <c r="AC2698" t="s">
        <v>1915</v>
      </c>
      <c r="AH2698">
        <f t="shared" si="462"/>
        <v>0</v>
      </c>
      <c r="AI2698">
        <f t="shared" si="463"/>
        <v>1</v>
      </c>
      <c r="AJ2698" t="str">
        <f t="shared" si="464"/>
        <v/>
      </c>
      <c r="AK2698">
        <v>1</v>
      </c>
      <c r="AL2698" s="8">
        <f t="shared" si="465"/>
        <v>7</v>
      </c>
      <c r="AM2698" s="8">
        <f t="shared" si="466"/>
        <v>0.13333333333333333</v>
      </c>
      <c r="AN2698" s="8">
        <f t="shared" si="467"/>
        <v>21.783333333333335</v>
      </c>
      <c r="AO2698" s="8">
        <f>Table1[[#This Row],[L1 Worked Time]]+Table1[[#This Row],[Idle Time]]+Table1[[#This Row],[L1 Pend Time]]</f>
        <v>28.916666666666668</v>
      </c>
      <c r="AP2698" s="1" t="str">
        <f t="shared" si="468"/>
        <v>Tue</v>
      </c>
      <c r="AQ2698" s="6">
        <f>INT(Table1[[#This Row],[Create Date]])</f>
        <v>45104</v>
      </c>
      <c r="AR2698" s="2">
        <f t="shared" si="469"/>
        <v>45104</v>
      </c>
      <c r="AS2698" s="1" t="str">
        <f t="shared" si="470"/>
        <v>04:00:03</v>
      </c>
      <c r="AT2698" s="1" t="str">
        <f t="shared" si="471"/>
        <v>Week-5</v>
      </c>
      <c r="AU2698" s="3">
        <f t="shared" si="472"/>
        <v>0.16666666666666666</v>
      </c>
      <c r="AW2698">
        <v>0.13333333333333333</v>
      </c>
      <c r="AX2698">
        <v>7</v>
      </c>
      <c r="AY2698">
        <v>21.783333333333335</v>
      </c>
    </row>
    <row r="2699" spans="1:51" x14ac:dyDescent="0.25">
      <c r="A2699">
        <v>10878</v>
      </c>
      <c r="B2699" t="s">
        <v>41</v>
      </c>
      <c r="C2699" t="s">
        <v>60</v>
      </c>
      <c r="D2699" t="s">
        <v>43</v>
      </c>
      <c r="E2699" t="s">
        <v>150</v>
      </c>
      <c r="F2699" t="s">
        <v>1821</v>
      </c>
      <c r="G2699" t="s">
        <v>46</v>
      </c>
      <c r="H2699" t="s">
        <v>72</v>
      </c>
      <c r="I2699" t="s">
        <v>72</v>
      </c>
      <c r="J2699" t="s">
        <v>1822</v>
      </c>
      <c r="K2699" t="s">
        <v>152</v>
      </c>
      <c r="L2699" t="s">
        <v>50</v>
      </c>
      <c r="M2699" t="s">
        <v>114</v>
      </c>
      <c r="N2699">
        <v>99</v>
      </c>
      <c r="O2699" t="s">
        <v>48</v>
      </c>
      <c r="P2699" t="s">
        <v>66</v>
      </c>
      <c r="Q2699" t="s">
        <v>73</v>
      </c>
      <c r="V2699" t="s">
        <v>48</v>
      </c>
      <c r="W2699" t="s">
        <v>54</v>
      </c>
      <c r="X2699" t="s">
        <v>1823</v>
      </c>
      <c r="Y2699" t="s">
        <v>54</v>
      </c>
      <c r="Z2699" t="s">
        <v>1824</v>
      </c>
      <c r="AA2699" t="s">
        <v>54</v>
      </c>
      <c r="AB2699" t="s">
        <v>57</v>
      </c>
      <c r="AC2699" t="s">
        <v>57</v>
      </c>
      <c r="AH2699">
        <f t="shared" si="462"/>
        <v>0</v>
      </c>
      <c r="AI2699">
        <f t="shared" si="463"/>
        <v>1</v>
      </c>
      <c r="AJ2699" t="str">
        <f t="shared" si="464"/>
        <v/>
      </c>
      <c r="AK2699">
        <v>1</v>
      </c>
      <c r="AL2699" s="8">
        <f t="shared" si="465"/>
        <v>99.000000000000014</v>
      </c>
      <c r="AM2699" s="8">
        <f t="shared" si="466"/>
        <v>0.96666666666666656</v>
      </c>
      <c r="AN2699" s="8">
        <f t="shared" si="467"/>
        <v>1.6666666666666666E-2</v>
      </c>
      <c r="AO2699" s="8">
        <f>Table1[[#This Row],[L1 Worked Time]]+Table1[[#This Row],[Idle Time]]+Table1[[#This Row],[L1 Pend Time]]</f>
        <v>99.983333333333348</v>
      </c>
      <c r="AP2699" s="1" t="str">
        <f t="shared" si="468"/>
        <v>Wed</v>
      </c>
      <c r="AQ2699" s="6">
        <f>INT(Table1[[#This Row],[Create Date]])</f>
        <v>45105</v>
      </c>
      <c r="AR2699" s="2">
        <f t="shared" si="469"/>
        <v>45105</v>
      </c>
      <c r="AS2699" s="1" t="str">
        <f t="shared" si="470"/>
        <v>23:50:03</v>
      </c>
      <c r="AT2699" s="1" t="str">
        <f t="shared" si="471"/>
        <v>Week-5</v>
      </c>
      <c r="AU2699" s="3">
        <f t="shared" si="472"/>
        <v>0.95833333333333326</v>
      </c>
      <c r="AW2699">
        <v>0.96666666666666656</v>
      </c>
      <c r="AX2699">
        <v>99.000000000000014</v>
      </c>
      <c r="AY2699">
        <v>1.6666666666666666E-2</v>
      </c>
    </row>
    <row r="2700" spans="1:51" x14ac:dyDescent="0.25">
      <c r="A2700">
        <v>10877</v>
      </c>
      <c r="B2700" t="s">
        <v>117</v>
      </c>
      <c r="C2700" t="s">
        <v>109</v>
      </c>
      <c r="D2700" t="s">
        <v>43</v>
      </c>
      <c r="E2700" t="s">
        <v>155</v>
      </c>
      <c r="F2700" t="s">
        <v>1825</v>
      </c>
      <c r="G2700" t="s">
        <v>140</v>
      </c>
      <c r="H2700" t="s">
        <v>63</v>
      </c>
      <c r="I2700" t="s">
        <v>63</v>
      </c>
      <c r="J2700" t="s">
        <v>112</v>
      </c>
      <c r="K2700" t="s">
        <v>157</v>
      </c>
      <c r="L2700" t="s">
        <v>50</v>
      </c>
      <c r="M2700" t="s">
        <v>122</v>
      </c>
      <c r="N2700">
        <v>64</v>
      </c>
      <c r="O2700" t="s">
        <v>48</v>
      </c>
      <c r="P2700" t="s">
        <v>123</v>
      </c>
      <c r="R2700" t="s">
        <v>158</v>
      </c>
      <c r="U2700" t="s">
        <v>355</v>
      </c>
      <c r="V2700" t="s">
        <v>48</v>
      </c>
      <c r="W2700" t="s">
        <v>54</v>
      </c>
      <c r="X2700" t="s">
        <v>106</v>
      </c>
      <c r="Y2700" t="s">
        <v>54</v>
      </c>
      <c r="Z2700" t="s">
        <v>1826</v>
      </c>
      <c r="AA2700" t="s">
        <v>54</v>
      </c>
      <c r="AB2700" t="s">
        <v>57</v>
      </c>
      <c r="AC2700" t="s">
        <v>57</v>
      </c>
      <c r="AH2700">
        <f t="shared" si="462"/>
        <v>0</v>
      </c>
      <c r="AI2700">
        <f t="shared" si="463"/>
        <v>1</v>
      </c>
      <c r="AJ2700" t="str">
        <f t="shared" si="464"/>
        <v/>
      </c>
      <c r="AK2700">
        <v>1</v>
      </c>
      <c r="AL2700" s="8">
        <f t="shared" si="465"/>
        <v>64</v>
      </c>
      <c r="AM2700" s="8">
        <f t="shared" si="466"/>
        <v>8.3333333333333329E-2</v>
      </c>
      <c r="AN2700" s="8">
        <f t="shared" si="467"/>
        <v>1.6666666666666666E-2</v>
      </c>
      <c r="AO2700" s="8">
        <f>Table1[[#This Row],[L1 Worked Time]]+Table1[[#This Row],[Idle Time]]+Table1[[#This Row],[L1 Pend Time]]</f>
        <v>64.099999999999994</v>
      </c>
      <c r="AP2700" s="1" t="str">
        <f t="shared" si="468"/>
        <v>Wed</v>
      </c>
      <c r="AQ2700" s="6">
        <f>INT(Table1[[#This Row],[Create Date]])</f>
        <v>45105</v>
      </c>
      <c r="AR2700" s="2">
        <f t="shared" si="469"/>
        <v>45105</v>
      </c>
      <c r="AS2700" s="1" t="str">
        <f t="shared" si="470"/>
        <v>19:50:03</v>
      </c>
      <c r="AT2700" s="1" t="str">
        <f t="shared" si="471"/>
        <v>Week-5</v>
      </c>
      <c r="AU2700" s="3">
        <f t="shared" si="472"/>
        <v>0.79166666666666663</v>
      </c>
      <c r="AW2700">
        <v>8.3333333333333329E-2</v>
      </c>
      <c r="AX2700">
        <v>64</v>
      </c>
      <c r="AY2700">
        <v>1.6666666666666666E-2</v>
      </c>
    </row>
    <row r="2701" spans="1:51" x14ac:dyDescent="0.25">
      <c r="A2701">
        <v>10876</v>
      </c>
      <c r="B2701" t="s">
        <v>117</v>
      </c>
      <c r="C2701" t="s">
        <v>60</v>
      </c>
      <c r="D2701" t="s">
        <v>43</v>
      </c>
      <c r="E2701" t="s">
        <v>1827</v>
      </c>
      <c r="F2701" t="s">
        <v>1828</v>
      </c>
      <c r="G2701" t="s">
        <v>140</v>
      </c>
      <c r="H2701" t="s">
        <v>47</v>
      </c>
      <c r="I2701" t="s">
        <v>63</v>
      </c>
      <c r="J2701" t="s">
        <v>112</v>
      </c>
      <c r="K2701" t="s">
        <v>121</v>
      </c>
      <c r="L2701" t="s">
        <v>50</v>
      </c>
      <c r="M2701" t="s">
        <v>122</v>
      </c>
      <c r="N2701">
        <v>121</v>
      </c>
      <c r="O2701" t="s">
        <v>48</v>
      </c>
      <c r="P2701" t="s">
        <v>123</v>
      </c>
      <c r="R2701" t="s">
        <v>158</v>
      </c>
      <c r="V2701" t="s">
        <v>48</v>
      </c>
      <c r="W2701" t="s">
        <v>54</v>
      </c>
      <c r="X2701" t="s">
        <v>78</v>
      </c>
      <c r="Y2701" t="s">
        <v>54</v>
      </c>
      <c r="Z2701" t="s">
        <v>1829</v>
      </c>
      <c r="AA2701" t="s">
        <v>54</v>
      </c>
      <c r="AB2701" t="s">
        <v>57</v>
      </c>
      <c r="AC2701" t="s">
        <v>57</v>
      </c>
      <c r="AH2701">
        <f t="shared" si="462"/>
        <v>0</v>
      </c>
      <c r="AI2701">
        <f t="shared" si="463"/>
        <v>0</v>
      </c>
      <c r="AJ2701">
        <f t="shared" si="464"/>
        <v>1</v>
      </c>
      <c r="AK2701">
        <v>1</v>
      </c>
      <c r="AL2701" s="8">
        <f t="shared" si="465"/>
        <v>121.00000000000001</v>
      </c>
      <c r="AM2701" s="8">
        <f t="shared" si="466"/>
        <v>0.13333333333333333</v>
      </c>
      <c r="AN2701" s="8">
        <f t="shared" si="467"/>
        <v>1.6666666666666666E-2</v>
      </c>
      <c r="AO2701" s="8">
        <f>Table1[[#This Row],[L1 Worked Time]]+Table1[[#This Row],[Idle Time]]+Table1[[#This Row],[L1 Pend Time]]</f>
        <v>121.15000000000002</v>
      </c>
      <c r="AP2701" s="1" t="str">
        <f t="shared" si="468"/>
        <v>Wed</v>
      </c>
      <c r="AQ2701" s="6">
        <f>INT(Table1[[#This Row],[Create Date]])</f>
        <v>45105</v>
      </c>
      <c r="AR2701" s="2">
        <f t="shared" si="469"/>
        <v>45105</v>
      </c>
      <c r="AS2701" s="1" t="str">
        <f t="shared" si="470"/>
        <v>17:20:04</v>
      </c>
      <c r="AT2701" s="1" t="str">
        <f t="shared" si="471"/>
        <v>Week-5</v>
      </c>
      <c r="AU2701" s="3">
        <f t="shared" si="472"/>
        <v>0.70833333333333326</v>
      </c>
      <c r="AW2701">
        <v>0.13333333333333333</v>
      </c>
      <c r="AX2701">
        <v>121.00000000000001</v>
      </c>
      <c r="AY2701">
        <v>1.6666666666666666E-2</v>
      </c>
    </row>
    <row r="2702" spans="1:51" x14ac:dyDescent="0.25">
      <c r="A2702">
        <v>10875</v>
      </c>
      <c r="B2702" t="s">
        <v>59</v>
      </c>
      <c r="C2702" t="s">
        <v>60</v>
      </c>
      <c r="D2702" t="s">
        <v>43</v>
      </c>
      <c r="E2702" t="s">
        <v>1830</v>
      </c>
      <c r="F2702" t="s">
        <v>1831</v>
      </c>
      <c r="G2702" t="s">
        <v>77</v>
      </c>
      <c r="H2702" t="s">
        <v>47</v>
      </c>
      <c r="I2702" t="s">
        <v>47</v>
      </c>
      <c r="J2702" t="s">
        <v>64</v>
      </c>
      <c r="L2702" t="s">
        <v>50</v>
      </c>
      <c r="M2702" t="s">
        <v>65</v>
      </c>
      <c r="N2702">
        <v>41</v>
      </c>
      <c r="O2702" t="s">
        <v>48</v>
      </c>
      <c r="P2702" t="s">
        <v>66</v>
      </c>
      <c r="Q2702" t="s">
        <v>317</v>
      </c>
      <c r="V2702" t="s">
        <v>48</v>
      </c>
      <c r="W2702" t="s">
        <v>54</v>
      </c>
      <c r="X2702" t="s">
        <v>125</v>
      </c>
      <c r="Y2702" t="s">
        <v>54</v>
      </c>
      <c r="Z2702" t="s">
        <v>1832</v>
      </c>
      <c r="AA2702" t="s">
        <v>54</v>
      </c>
      <c r="AB2702" t="s">
        <v>57</v>
      </c>
      <c r="AC2702" t="s">
        <v>57</v>
      </c>
      <c r="AH2702">
        <f t="shared" si="462"/>
        <v>0</v>
      </c>
      <c r="AI2702">
        <f t="shared" si="463"/>
        <v>1</v>
      </c>
      <c r="AJ2702" t="str">
        <f t="shared" si="464"/>
        <v/>
      </c>
      <c r="AK2702">
        <v>1</v>
      </c>
      <c r="AL2702" s="8">
        <f t="shared" si="465"/>
        <v>41</v>
      </c>
      <c r="AM2702" s="8">
        <f t="shared" si="466"/>
        <v>0.23333333333333334</v>
      </c>
      <c r="AN2702" s="8">
        <f t="shared" si="467"/>
        <v>1.6666666666666666E-2</v>
      </c>
      <c r="AO2702" s="8">
        <f>Table1[[#This Row],[L1 Worked Time]]+Table1[[#This Row],[Idle Time]]+Table1[[#This Row],[L1 Pend Time]]</f>
        <v>41.25</v>
      </c>
      <c r="AP2702" s="1" t="str">
        <f t="shared" si="468"/>
        <v>Wed</v>
      </c>
      <c r="AQ2702" s="6">
        <f>INT(Table1[[#This Row],[Create Date]])</f>
        <v>45105</v>
      </c>
      <c r="AR2702" s="2">
        <f t="shared" si="469"/>
        <v>45105</v>
      </c>
      <c r="AS2702" s="1" t="str">
        <f t="shared" si="470"/>
        <v>16:00:09</v>
      </c>
      <c r="AT2702" s="1" t="str">
        <f t="shared" si="471"/>
        <v>Week-5</v>
      </c>
      <c r="AU2702" s="3">
        <f t="shared" si="472"/>
        <v>0.66666666666666663</v>
      </c>
      <c r="AW2702">
        <v>0.23333333333333334</v>
      </c>
      <c r="AX2702">
        <v>41</v>
      </c>
      <c r="AY2702">
        <v>1.6666666666666666E-2</v>
      </c>
    </row>
    <row r="2703" spans="1:51" x14ac:dyDescent="0.25">
      <c r="A2703">
        <v>10874</v>
      </c>
      <c r="B2703" t="s">
        <v>117</v>
      </c>
      <c r="C2703" t="s">
        <v>60</v>
      </c>
      <c r="D2703" t="s">
        <v>43</v>
      </c>
      <c r="E2703" t="s">
        <v>110</v>
      </c>
      <c r="F2703" t="s">
        <v>1833</v>
      </c>
      <c r="G2703" t="s">
        <v>120</v>
      </c>
      <c r="H2703" t="s">
        <v>47</v>
      </c>
      <c r="I2703" t="s">
        <v>63</v>
      </c>
      <c r="J2703" t="s">
        <v>112</v>
      </c>
      <c r="K2703" t="s">
        <v>113</v>
      </c>
      <c r="L2703" t="s">
        <v>50</v>
      </c>
      <c r="M2703" t="s">
        <v>682</v>
      </c>
      <c r="N2703">
        <v>62</v>
      </c>
      <c r="O2703" t="s">
        <v>48</v>
      </c>
      <c r="P2703" t="s">
        <v>52</v>
      </c>
      <c r="T2703" t="s">
        <v>105</v>
      </c>
      <c r="V2703" t="s">
        <v>48</v>
      </c>
      <c r="W2703" t="s">
        <v>54</v>
      </c>
      <c r="X2703" t="s">
        <v>89</v>
      </c>
      <c r="Y2703" t="s">
        <v>54</v>
      </c>
      <c r="Z2703" t="s">
        <v>1834</v>
      </c>
      <c r="AA2703" t="s">
        <v>54</v>
      </c>
      <c r="AB2703" t="s">
        <v>57</v>
      </c>
      <c r="AC2703" t="s">
        <v>57</v>
      </c>
      <c r="AH2703">
        <f t="shared" si="462"/>
        <v>0</v>
      </c>
      <c r="AI2703">
        <f t="shared" si="463"/>
        <v>0</v>
      </c>
      <c r="AJ2703">
        <f t="shared" si="464"/>
        <v>1</v>
      </c>
      <c r="AK2703">
        <v>1</v>
      </c>
      <c r="AL2703" s="8">
        <f t="shared" si="465"/>
        <v>62</v>
      </c>
      <c r="AM2703" s="8">
        <f t="shared" si="466"/>
        <v>0.16666666666666666</v>
      </c>
      <c r="AN2703" s="8">
        <f t="shared" si="467"/>
        <v>1.6666666666666666E-2</v>
      </c>
      <c r="AO2703" s="8">
        <f>Table1[[#This Row],[L1 Worked Time]]+Table1[[#This Row],[Idle Time]]+Table1[[#This Row],[L1 Pend Time]]</f>
        <v>62.18333333333333</v>
      </c>
      <c r="AP2703" s="1" t="str">
        <f t="shared" si="468"/>
        <v>Wed</v>
      </c>
      <c r="AQ2703" s="6">
        <f>INT(Table1[[#This Row],[Create Date]])</f>
        <v>45105</v>
      </c>
      <c r="AR2703" s="2">
        <f t="shared" si="469"/>
        <v>45105</v>
      </c>
      <c r="AS2703" s="1" t="str">
        <f t="shared" si="470"/>
        <v>16:00:04</v>
      </c>
      <c r="AT2703" s="1" t="str">
        <f t="shared" si="471"/>
        <v>Week-5</v>
      </c>
      <c r="AU2703" s="3">
        <f t="shared" si="472"/>
        <v>0.66666666666666663</v>
      </c>
      <c r="AW2703">
        <v>0.16666666666666666</v>
      </c>
      <c r="AX2703">
        <v>62</v>
      </c>
      <c r="AY2703">
        <v>1.6666666666666666E-2</v>
      </c>
    </row>
    <row r="2704" spans="1:51" x14ac:dyDescent="0.25">
      <c r="A2704">
        <v>10873</v>
      </c>
      <c r="B2704" t="s">
        <v>117</v>
      </c>
      <c r="C2704" t="s">
        <v>100</v>
      </c>
      <c r="D2704" t="s">
        <v>43</v>
      </c>
      <c r="E2704" t="s">
        <v>226</v>
      </c>
      <c r="F2704" t="s">
        <v>1835</v>
      </c>
      <c r="G2704" t="s">
        <v>82</v>
      </c>
      <c r="H2704" t="s">
        <v>47</v>
      </c>
      <c r="I2704" t="s">
        <v>47</v>
      </c>
      <c r="J2704" t="s">
        <v>112</v>
      </c>
      <c r="K2704" t="s">
        <v>228</v>
      </c>
      <c r="L2704" t="s">
        <v>50</v>
      </c>
      <c r="M2704" t="s">
        <v>122</v>
      </c>
      <c r="N2704">
        <v>86</v>
      </c>
      <c r="O2704" t="s">
        <v>48</v>
      </c>
      <c r="P2704" t="s">
        <v>123</v>
      </c>
      <c r="R2704" t="s">
        <v>124</v>
      </c>
      <c r="V2704" t="s">
        <v>48</v>
      </c>
      <c r="W2704" t="s">
        <v>54</v>
      </c>
      <c r="X2704" t="s">
        <v>435</v>
      </c>
      <c r="Y2704" t="s">
        <v>54</v>
      </c>
      <c r="Z2704" t="s">
        <v>1836</v>
      </c>
      <c r="AA2704" t="s">
        <v>54</v>
      </c>
      <c r="AB2704" t="s">
        <v>57</v>
      </c>
      <c r="AC2704" t="s">
        <v>57</v>
      </c>
      <c r="AH2704">
        <f t="shared" si="462"/>
        <v>0</v>
      </c>
      <c r="AI2704">
        <f t="shared" si="463"/>
        <v>1</v>
      </c>
      <c r="AJ2704" t="str">
        <f t="shared" si="464"/>
        <v/>
      </c>
      <c r="AK2704">
        <v>1</v>
      </c>
      <c r="AL2704" s="8">
        <f t="shared" si="465"/>
        <v>86</v>
      </c>
      <c r="AM2704" s="8">
        <f t="shared" si="466"/>
        <v>0.21666666666666667</v>
      </c>
      <c r="AN2704" s="8">
        <f t="shared" si="467"/>
        <v>1.6666666666666666E-2</v>
      </c>
      <c r="AO2704" s="8">
        <f>Table1[[#This Row],[L1 Worked Time]]+Table1[[#This Row],[Idle Time]]+Table1[[#This Row],[L1 Pend Time]]</f>
        <v>86.233333333333334</v>
      </c>
      <c r="AP2704" s="1" t="str">
        <f t="shared" si="468"/>
        <v>Wed</v>
      </c>
      <c r="AQ2704" s="6">
        <f>INT(Table1[[#This Row],[Create Date]])</f>
        <v>45105</v>
      </c>
      <c r="AR2704" s="2">
        <f t="shared" si="469"/>
        <v>45105</v>
      </c>
      <c r="AS2704" s="1" t="str">
        <f t="shared" si="470"/>
        <v>14:20:05</v>
      </c>
      <c r="AT2704" s="1" t="str">
        <f t="shared" si="471"/>
        <v>Week-5</v>
      </c>
      <c r="AU2704" s="3">
        <f t="shared" si="472"/>
        <v>0.58333333333333326</v>
      </c>
      <c r="AW2704">
        <v>0.21666666666666667</v>
      </c>
      <c r="AX2704">
        <v>86</v>
      </c>
      <c r="AY2704">
        <v>1.6666666666666666E-2</v>
      </c>
    </row>
    <row r="2705" spans="1:51" x14ac:dyDescent="0.25">
      <c r="A2705">
        <v>10872</v>
      </c>
      <c r="B2705" t="s">
        <v>59</v>
      </c>
      <c r="C2705" t="s">
        <v>60</v>
      </c>
      <c r="D2705" t="s">
        <v>43</v>
      </c>
      <c r="E2705" t="s">
        <v>459</v>
      </c>
      <c r="F2705" t="s">
        <v>1837</v>
      </c>
      <c r="G2705" t="s">
        <v>77</v>
      </c>
      <c r="H2705" t="s">
        <v>72</v>
      </c>
      <c r="I2705" t="s">
        <v>72</v>
      </c>
      <c r="J2705" t="s">
        <v>64</v>
      </c>
      <c r="L2705" t="s">
        <v>50</v>
      </c>
      <c r="M2705" t="s">
        <v>65</v>
      </c>
      <c r="N2705">
        <v>47</v>
      </c>
      <c r="O2705" t="s">
        <v>48</v>
      </c>
      <c r="P2705" t="s">
        <v>66</v>
      </c>
      <c r="Q2705" t="s">
        <v>73</v>
      </c>
      <c r="V2705" t="s">
        <v>48</v>
      </c>
      <c r="W2705" t="s">
        <v>54</v>
      </c>
      <c r="X2705" t="s">
        <v>913</v>
      </c>
      <c r="Y2705" t="s">
        <v>54</v>
      </c>
      <c r="Z2705" t="s">
        <v>1838</v>
      </c>
      <c r="AA2705" t="s">
        <v>54</v>
      </c>
      <c r="AB2705" t="s">
        <v>57</v>
      </c>
      <c r="AC2705" t="s">
        <v>1839</v>
      </c>
      <c r="AH2705">
        <f t="shared" si="462"/>
        <v>0</v>
      </c>
      <c r="AI2705">
        <f t="shared" si="463"/>
        <v>1</v>
      </c>
      <c r="AJ2705" t="str">
        <f t="shared" si="464"/>
        <v/>
      </c>
      <c r="AK2705">
        <v>1</v>
      </c>
      <c r="AL2705" s="8">
        <f t="shared" si="465"/>
        <v>47</v>
      </c>
      <c r="AM2705" s="8">
        <f t="shared" si="466"/>
        <v>0.35</v>
      </c>
      <c r="AN2705" s="8">
        <f t="shared" si="467"/>
        <v>4.4000000000000004</v>
      </c>
      <c r="AO2705" s="8">
        <f>Table1[[#This Row],[L1 Worked Time]]+Table1[[#This Row],[Idle Time]]+Table1[[#This Row],[L1 Pend Time]]</f>
        <v>51.75</v>
      </c>
      <c r="AP2705" s="1" t="str">
        <f t="shared" si="468"/>
        <v>Wed</v>
      </c>
      <c r="AQ2705" s="6">
        <f>INT(Table1[[#This Row],[Create Date]])</f>
        <v>45105</v>
      </c>
      <c r="AR2705" s="2">
        <f t="shared" si="469"/>
        <v>45105</v>
      </c>
      <c r="AS2705" s="1" t="str">
        <f t="shared" si="470"/>
        <v>11:40:05</v>
      </c>
      <c r="AT2705" s="1" t="str">
        <f t="shared" si="471"/>
        <v>Week-5</v>
      </c>
      <c r="AU2705" s="3">
        <f t="shared" si="472"/>
        <v>0.45833333333333331</v>
      </c>
      <c r="AW2705">
        <v>0.35</v>
      </c>
      <c r="AX2705">
        <v>47</v>
      </c>
      <c r="AY2705">
        <v>4.4000000000000004</v>
      </c>
    </row>
    <row r="2706" spans="1:51" x14ac:dyDescent="0.25">
      <c r="A2706">
        <v>10871</v>
      </c>
      <c r="B2706" t="s">
        <v>41</v>
      </c>
      <c r="C2706" t="s">
        <v>60</v>
      </c>
      <c r="D2706" t="s">
        <v>43</v>
      </c>
      <c r="E2706" t="s">
        <v>110</v>
      </c>
      <c r="F2706" t="s">
        <v>1840</v>
      </c>
      <c r="G2706" t="s">
        <v>82</v>
      </c>
      <c r="H2706" t="s">
        <v>47</v>
      </c>
      <c r="I2706" t="s">
        <v>47</v>
      </c>
      <c r="J2706" t="s">
        <v>112</v>
      </c>
      <c r="K2706" t="s">
        <v>141</v>
      </c>
      <c r="L2706" t="s">
        <v>50</v>
      </c>
      <c r="M2706" t="s">
        <v>114</v>
      </c>
      <c r="N2706">
        <v>128</v>
      </c>
      <c r="O2706" t="s">
        <v>48</v>
      </c>
      <c r="P2706" t="s">
        <v>52</v>
      </c>
      <c r="T2706" t="s">
        <v>105</v>
      </c>
      <c r="V2706" t="s">
        <v>48</v>
      </c>
      <c r="W2706" t="s">
        <v>54</v>
      </c>
      <c r="X2706" t="s">
        <v>55</v>
      </c>
      <c r="Y2706" t="s">
        <v>54</v>
      </c>
      <c r="Z2706" t="s">
        <v>1841</v>
      </c>
      <c r="AA2706" t="s">
        <v>54</v>
      </c>
      <c r="AB2706" t="s">
        <v>57</v>
      </c>
      <c r="AC2706" t="s">
        <v>57</v>
      </c>
      <c r="AH2706">
        <f t="shared" si="462"/>
        <v>0</v>
      </c>
      <c r="AI2706">
        <f t="shared" si="463"/>
        <v>1</v>
      </c>
      <c r="AJ2706" t="str">
        <f t="shared" si="464"/>
        <v/>
      </c>
      <c r="AK2706">
        <v>1</v>
      </c>
      <c r="AL2706" s="8">
        <f t="shared" si="465"/>
        <v>128</v>
      </c>
      <c r="AM2706" s="8">
        <f t="shared" si="466"/>
        <v>0.15000000000000002</v>
      </c>
      <c r="AN2706" s="8">
        <f t="shared" si="467"/>
        <v>1.6666666666666666E-2</v>
      </c>
      <c r="AO2706" s="8">
        <f>Table1[[#This Row],[L1 Worked Time]]+Table1[[#This Row],[Idle Time]]+Table1[[#This Row],[L1 Pend Time]]</f>
        <v>128.16666666666669</v>
      </c>
      <c r="AP2706" s="1" t="str">
        <f t="shared" si="468"/>
        <v>Wed</v>
      </c>
      <c r="AQ2706" s="6">
        <f>INT(Table1[[#This Row],[Create Date]])</f>
        <v>45105</v>
      </c>
      <c r="AR2706" s="2">
        <f t="shared" si="469"/>
        <v>45105</v>
      </c>
      <c r="AS2706" s="1" t="str">
        <f t="shared" si="470"/>
        <v>10:10:03</v>
      </c>
      <c r="AT2706" s="1" t="str">
        <f t="shared" si="471"/>
        <v>Week-5</v>
      </c>
      <c r="AU2706" s="3">
        <f t="shared" si="472"/>
        <v>0.41666666666666663</v>
      </c>
      <c r="AW2706">
        <v>0.15000000000000002</v>
      </c>
      <c r="AX2706">
        <v>128</v>
      </c>
      <c r="AY2706">
        <v>1.6666666666666666E-2</v>
      </c>
    </row>
    <row r="2707" spans="1:51" x14ac:dyDescent="0.25">
      <c r="A2707">
        <v>10870</v>
      </c>
      <c r="B2707" t="s">
        <v>59</v>
      </c>
      <c r="C2707" t="s">
        <v>164</v>
      </c>
      <c r="D2707" t="s">
        <v>43</v>
      </c>
      <c r="E2707" t="s">
        <v>1842</v>
      </c>
      <c r="F2707" t="s">
        <v>1843</v>
      </c>
      <c r="G2707" t="s">
        <v>120</v>
      </c>
      <c r="H2707" t="s">
        <v>47</v>
      </c>
      <c r="I2707" t="s">
        <v>63</v>
      </c>
      <c r="J2707" t="s">
        <v>48</v>
      </c>
      <c r="K2707" t="s">
        <v>1844</v>
      </c>
      <c r="L2707" t="s">
        <v>50</v>
      </c>
      <c r="M2707" t="s">
        <v>122</v>
      </c>
      <c r="N2707">
        <v>153</v>
      </c>
      <c r="O2707" t="s">
        <v>48</v>
      </c>
      <c r="P2707" t="s">
        <v>52</v>
      </c>
      <c r="T2707" t="s">
        <v>105</v>
      </c>
      <c r="V2707" t="s">
        <v>48</v>
      </c>
      <c r="W2707" t="s">
        <v>54</v>
      </c>
      <c r="X2707" t="s">
        <v>89</v>
      </c>
      <c r="Y2707" t="s">
        <v>54</v>
      </c>
      <c r="Z2707" t="s">
        <v>1845</v>
      </c>
      <c r="AA2707" t="s">
        <v>54</v>
      </c>
      <c r="AB2707" t="s">
        <v>57</v>
      </c>
      <c r="AC2707" t="s">
        <v>1846</v>
      </c>
      <c r="AH2707">
        <f t="shared" si="462"/>
        <v>0</v>
      </c>
      <c r="AI2707">
        <f t="shared" si="463"/>
        <v>0</v>
      </c>
      <c r="AJ2707">
        <f t="shared" si="464"/>
        <v>1</v>
      </c>
      <c r="AK2707">
        <v>1</v>
      </c>
      <c r="AL2707" s="8">
        <f t="shared" si="465"/>
        <v>153</v>
      </c>
      <c r="AM2707" s="8">
        <f t="shared" si="466"/>
        <v>0.16666666666666666</v>
      </c>
      <c r="AN2707" s="8">
        <f t="shared" si="467"/>
        <v>18.249999999999996</v>
      </c>
      <c r="AO2707" s="8">
        <f>Table1[[#This Row],[L1 Worked Time]]+Table1[[#This Row],[Idle Time]]+Table1[[#This Row],[L1 Pend Time]]</f>
        <v>171.41666666666666</v>
      </c>
      <c r="AP2707" s="1" t="str">
        <f t="shared" si="468"/>
        <v>Wed</v>
      </c>
      <c r="AQ2707" s="6">
        <f>INT(Table1[[#This Row],[Create Date]])</f>
        <v>45105</v>
      </c>
      <c r="AR2707" s="2">
        <f t="shared" si="469"/>
        <v>45105</v>
      </c>
      <c r="AS2707" s="1" t="str">
        <f t="shared" si="470"/>
        <v>08:50:04</v>
      </c>
      <c r="AT2707" s="1" t="str">
        <f t="shared" si="471"/>
        <v>Week-5</v>
      </c>
      <c r="AU2707" s="3">
        <f t="shared" si="472"/>
        <v>0.33333333333333331</v>
      </c>
      <c r="AW2707">
        <v>0.16666666666666666</v>
      </c>
      <c r="AX2707">
        <v>153</v>
      </c>
      <c r="AY2707">
        <v>18.249999999999996</v>
      </c>
    </row>
    <row r="2708" spans="1:51" x14ac:dyDescent="0.25">
      <c r="A2708">
        <v>10869</v>
      </c>
      <c r="B2708" t="s">
        <v>59</v>
      </c>
      <c r="C2708" t="s">
        <v>60</v>
      </c>
      <c r="D2708" t="s">
        <v>43</v>
      </c>
      <c r="E2708" t="s">
        <v>1847</v>
      </c>
      <c r="F2708" t="s">
        <v>1848</v>
      </c>
      <c r="G2708" t="s">
        <v>77</v>
      </c>
      <c r="H2708" t="s">
        <v>72</v>
      </c>
      <c r="I2708" t="s">
        <v>72</v>
      </c>
      <c r="J2708" t="s">
        <v>64</v>
      </c>
      <c r="L2708" t="s">
        <v>50</v>
      </c>
      <c r="M2708" t="s">
        <v>65</v>
      </c>
      <c r="N2708">
        <v>165</v>
      </c>
      <c r="O2708" t="s">
        <v>48</v>
      </c>
      <c r="P2708" t="s">
        <v>66</v>
      </c>
      <c r="Q2708" t="s">
        <v>88</v>
      </c>
      <c r="V2708" t="s">
        <v>48</v>
      </c>
      <c r="W2708" t="s">
        <v>54</v>
      </c>
      <c r="X2708" t="s">
        <v>78</v>
      </c>
      <c r="Y2708" t="s">
        <v>54</v>
      </c>
      <c r="Z2708" t="s">
        <v>1849</v>
      </c>
      <c r="AA2708" t="s">
        <v>54</v>
      </c>
      <c r="AB2708" t="s">
        <v>57</v>
      </c>
      <c r="AC2708" t="s">
        <v>1850</v>
      </c>
      <c r="AH2708">
        <f t="shared" si="462"/>
        <v>0</v>
      </c>
      <c r="AI2708">
        <f t="shared" si="463"/>
        <v>1</v>
      </c>
      <c r="AJ2708" t="str">
        <f t="shared" si="464"/>
        <v/>
      </c>
      <c r="AK2708">
        <v>1</v>
      </c>
      <c r="AL2708" s="8">
        <f t="shared" si="465"/>
        <v>165</v>
      </c>
      <c r="AM2708" s="8">
        <f t="shared" si="466"/>
        <v>0.13333333333333333</v>
      </c>
      <c r="AN2708" s="8">
        <f t="shared" si="467"/>
        <v>52.883333333333333</v>
      </c>
      <c r="AO2708" s="8">
        <f>Table1[[#This Row],[L1 Worked Time]]+Table1[[#This Row],[Idle Time]]+Table1[[#This Row],[L1 Pend Time]]</f>
        <v>218.01666666666665</v>
      </c>
      <c r="AP2708" s="1" t="str">
        <f t="shared" si="468"/>
        <v>Wed</v>
      </c>
      <c r="AQ2708" s="6">
        <f>INT(Table1[[#This Row],[Create Date]])</f>
        <v>45105</v>
      </c>
      <c r="AR2708" s="2">
        <f t="shared" si="469"/>
        <v>45105</v>
      </c>
      <c r="AS2708" s="1" t="str">
        <f t="shared" si="470"/>
        <v>07:40:08</v>
      </c>
      <c r="AT2708" s="1" t="str">
        <f t="shared" si="471"/>
        <v>Week-5</v>
      </c>
      <c r="AU2708" s="3">
        <f t="shared" si="472"/>
        <v>0.29166666666666663</v>
      </c>
      <c r="AW2708">
        <v>0.13333333333333333</v>
      </c>
      <c r="AX2708">
        <v>165</v>
      </c>
      <c r="AY2708">
        <v>52.883333333333333</v>
      </c>
    </row>
    <row r="2709" spans="1:51" x14ac:dyDescent="0.25">
      <c r="A2709">
        <v>10868</v>
      </c>
      <c r="B2709" t="s">
        <v>59</v>
      </c>
      <c r="C2709" t="s">
        <v>60</v>
      </c>
      <c r="D2709" t="s">
        <v>43</v>
      </c>
      <c r="E2709" t="s">
        <v>1851</v>
      </c>
      <c r="F2709" t="s">
        <v>1852</v>
      </c>
      <c r="G2709" t="s">
        <v>82</v>
      </c>
      <c r="H2709" t="s">
        <v>63</v>
      </c>
      <c r="I2709" t="s">
        <v>63</v>
      </c>
      <c r="J2709" t="s">
        <v>64</v>
      </c>
      <c r="L2709" t="s">
        <v>50</v>
      </c>
      <c r="M2709" t="s">
        <v>65</v>
      </c>
      <c r="N2709">
        <v>106</v>
      </c>
      <c r="O2709" t="s">
        <v>48</v>
      </c>
      <c r="P2709" t="s">
        <v>66</v>
      </c>
      <c r="Q2709" t="s">
        <v>67</v>
      </c>
      <c r="V2709" t="s">
        <v>48</v>
      </c>
      <c r="W2709" t="s">
        <v>54</v>
      </c>
      <c r="X2709" t="s">
        <v>55</v>
      </c>
      <c r="Y2709" t="s">
        <v>54</v>
      </c>
      <c r="Z2709" t="s">
        <v>1853</v>
      </c>
      <c r="AA2709" t="s">
        <v>54</v>
      </c>
      <c r="AB2709" t="s">
        <v>57</v>
      </c>
      <c r="AC2709" t="s">
        <v>1854</v>
      </c>
      <c r="AH2709">
        <f t="shared" si="462"/>
        <v>0</v>
      </c>
      <c r="AI2709">
        <f t="shared" si="463"/>
        <v>1</v>
      </c>
      <c r="AJ2709" t="str">
        <f t="shared" si="464"/>
        <v/>
      </c>
      <c r="AK2709">
        <v>1</v>
      </c>
      <c r="AL2709" s="8">
        <f t="shared" si="465"/>
        <v>106</v>
      </c>
      <c r="AM2709" s="8">
        <f t="shared" si="466"/>
        <v>0.15000000000000002</v>
      </c>
      <c r="AN2709" s="8">
        <f t="shared" si="467"/>
        <v>83.35</v>
      </c>
      <c r="AO2709" s="8">
        <f>Table1[[#This Row],[L1 Worked Time]]+Table1[[#This Row],[Idle Time]]+Table1[[#This Row],[L1 Pend Time]]</f>
        <v>189.5</v>
      </c>
      <c r="AP2709" s="1" t="str">
        <f t="shared" si="468"/>
        <v>Wed</v>
      </c>
      <c r="AQ2709" s="6">
        <f>INT(Table1[[#This Row],[Create Date]])</f>
        <v>45105</v>
      </c>
      <c r="AR2709" s="2">
        <f t="shared" si="469"/>
        <v>45105</v>
      </c>
      <c r="AS2709" s="1" t="str">
        <f t="shared" si="470"/>
        <v>07:20:08</v>
      </c>
      <c r="AT2709" s="1" t="str">
        <f t="shared" si="471"/>
        <v>Week-5</v>
      </c>
      <c r="AU2709" s="3">
        <f t="shared" si="472"/>
        <v>0.29166666666666663</v>
      </c>
      <c r="AW2709">
        <v>0.15000000000000002</v>
      </c>
      <c r="AX2709">
        <v>106</v>
      </c>
      <c r="AY2709">
        <v>83.35</v>
      </c>
    </row>
    <row r="2710" spans="1:51" x14ac:dyDescent="0.25">
      <c r="A2710">
        <v>10867</v>
      </c>
      <c r="B2710" t="s">
        <v>59</v>
      </c>
      <c r="C2710" t="s">
        <v>60</v>
      </c>
      <c r="D2710" t="s">
        <v>43</v>
      </c>
      <c r="E2710" t="s">
        <v>61</v>
      </c>
      <c r="F2710" t="s">
        <v>1855</v>
      </c>
      <c r="G2710" t="s">
        <v>46</v>
      </c>
      <c r="H2710" t="s">
        <v>63</v>
      </c>
      <c r="I2710" t="s">
        <v>63</v>
      </c>
      <c r="J2710" t="s">
        <v>64</v>
      </c>
      <c r="L2710" t="s">
        <v>50</v>
      </c>
      <c r="M2710" t="s">
        <v>65</v>
      </c>
      <c r="N2710">
        <v>80</v>
      </c>
      <c r="O2710" t="s">
        <v>48</v>
      </c>
      <c r="P2710" t="s">
        <v>66</v>
      </c>
      <c r="Q2710" t="s">
        <v>67</v>
      </c>
      <c r="V2710" t="s">
        <v>48</v>
      </c>
      <c r="W2710" t="s">
        <v>54</v>
      </c>
      <c r="X2710" t="s">
        <v>89</v>
      </c>
      <c r="Y2710" t="s">
        <v>54</v>
      </c>
      <c r="Z2710" t="s">
        <v>1856</v>
      </c>
      <c r="AA2710" t="s">
        <v>54</v>
      </c>
      <c r="AB2710" t="s">
        <v>57</v>
      </c>
      <c r="AC2710" t="s">
        <v>1857</v>
      </c>
      <c r="AH2710">
        <f t="shared" si="462"/>
        <v>0</v>
      </c>
      <c r="AI2710">
        <f t="shared" si="463"/>
        <v>1</v>
      </c>
      <c r="AJ2710" t="str">
        <f t="shared" si="464"/>
        <v/>
      </c>
      <c r="AK2710">
        <v>1</v>
      </c>
      <c r="AL2710" s="8">
        <f t="shared" si="465"/>
        <v>80</v>
      </c>
      <c r="AM2710" s="8">
        <f t="shared" si="466"/>
        <v>0.16666666666666666</v>
      </c>
      <c r="AN2710" s="8">
        <f t="shared" si="467"/>
        <v>15.466666666666665</v>
      </c>
      <c r="AO2710" s="8">
        <f>Table1[[#This Row],[L1 Worked Time]]+Table1[[#This Row],[Idle Time]]+Table1[[#This Row],[L1 Pend Time]]</f>
        <v>95.63333333333334</v>
      </c>
      <c r="AP2710" s="1" t="str">
        <f t="shared" si="468"/>
        <v>Wed</v>
      </c>
      <c r="AQ2710" s="6">
        <f>INT(Table1[[#This Row],[Create Date]])</f>
        <v>45105</v>
      </c>
      <c r="AR2710" s="2">
        <f t="shared" si="469"/>
        <v>45105</v>
      </c>
      <c r="AS2710" s="1" t="str">
        <f t="shared" si="470"/>
        <v>06:10:06</v>
      </c>
      <c r="AT2710" s="1" t="str">
        <f t="shared" si="471"/>
        <v>Week-5</v>
      </c>
      <c r="AU2710" s="3">
        <f t="shared" si="472"/>
        <v>0.25</v>
      </c>
      <c r="AW2710">
        <v>0.16666666666666666</v>
      </c>
      <c r="AX2710">
        <v>80</v>
      </c>
      <c r="AY2710">
        <v>15.466666666666665</v>
      </c>
    </row>
    <row r="2711" spans="1:51" x14ac:dyDescent="0.25">
      <c r="A2711">
        <v>10866</v>
      </c>
      <c r="B2711" t="s">
        <v>59</v>
      </c>
      <c r="C2711" t="s">
        <v>60</v>
      </c>
      <c r="D2711" t="s">
        <v>43</v>
      </c>
      <c r="E2711" t="s">
        <v>1730</v>
      </c>
      <c r="F2711" t="s">
        <v>1858</v>
      </c>
      <c r="G2711" t="s">
        <v>46</v>
      </c>
      <c r="H2711" t="s">
        <v>63</v>
      </c>
      <c r="I2711" t="s">
        <v>63</v>
      </c>
      <c r="J2711" t="s">
        <v>48</v>
      </c>
      <c r="K2711" t="s">
        <v>1732</v>
      </c>
      <c r="L2711" t="s">
        <v>50</v>
      </c>
      <c r="M2711" t="s">
        <v>122</v>
      </c>
      <c r="N2711">
        <v>43</v>
      </c>
      <c r="O2711" t="s">
        <v>48</v>
      </c>
      <c r="P2711" t="s">
        <v>52</v>
      </c>
      <c r="T2711" t="s">
        <v>105</v>
      </c>
      <c r="V2711" t="s">
        <v>48</v>
      </c>
      <c r="W2711" t="s">
        <v>54</v>
      </c>
      <c r="X2711" t="s">
        <v>106</v>
      </c>
      <c r="Y2711" t="s">
        <v>54</v>
      </c>
      <c r="Z2711" t="s">
        <v>1859</v>
      </c>
      <c r="AA2711" t="s">
        <v>54</v>
      </c>
      <c r="AB2711" t="s">
        <v>57</v>
      </c>
      <c r="AC2711" t="s">
        <v>1566</v>
      </c>
      <c r="AH2711">
        <f t="shared" si="462"/>
        <v>0</v>
      </c>
      <c r="AI2711">
        <f t="shared" si="463"/>
        <v>1</v>
      </c>
      <c r="AJ2711" t="str">
        <f t="shared" si="464"/>
        <v/>
      </c>
      <c r="AK2711">
        <v>1</v>
      </c>
      <c r="AL2711" s="8">
        <f t="shared" si="465"/>
        <v>43</v>
      </c>
      <c r="AM2711" s="8">
        <f t="shared" si="466"/>
        <v>8.3333333333333329E-2</v>
      </c>
      <c r="AN2711" s="8">
        <f t="shared" si="467"/>
        <v>22.466666666666665</v>
      </c>
      <c r="AO2711" s="8">
        <f>Table1[[#This Row],[L1 Worked Time]]+Table1[[#This Row],[Idle Time]]+Table1[[#This Row],[L1 Pend Time]]</f>
        <v>65.55</v>
      </c>
      <c r="AP2711" s="1" t="str">
        <f t="shared" si="468"/>
        <v>Wed</v>
      </c>
      <c r="AQ2711" s="6">
        <f>INT(Table1[[#This Row],[Create Date]])</f>
        <v>45105</v>
      </c>
      <c r="AR2711" s="2">
        <f t="shared" si="469"/>
        <v>45105</v>
      </c>
      <c r="AS2711" s="1" t="str">
        <f t="shared" si="470"/>
        <v>03:30:03</v>
      </c>
      <c r="AT2711" s="1" t="str">
        <f t="shared" si="471"/>
        <v>Week-5</v>
      </c>
      <c r="AU2711" s="3">
        <f t="shared" si="472"/>
        <v>0.125</v>
      </c>
      <c r="AW2711">
        <v>8.3333333333333329E-2</v>
      </c>
      <c r="AX2711">
        <v>43</v>
      </c>
      <c r="AY2711">
        <v>22.466666666666665</v>
      </c>
    </row>
    <row r="2712" spans="1:51" x14ac:dyDescent="0.25">
      <c r="A2712">
        <v>10865</v>
      </c>
      <c r="B2712" t="s">
        <v>41</v>
      </c>
      <c r="C2712" t="s">
        <v>42</v>
      </c>
      <c r="D2712" t="s">
        <v>43</v>
      </c>
      <c r="E2712" t="s">
        <v>1860</v>
      </c>
      <c r="F2712" t="s">
        <v>1861</v>
      </c>
      <c r="G2712" t="s">
        <v>46</v>
      </c>
      <c r="H2712" t="s">
        <v>47</v>
      </c>
      <c r="I2712" t="s">
        <v>72</v>
      </c>
      <c r="J2712" t="s">
        <v>112</v>
      </c>
      <c r="K2712" t="s">
        <v>215</v>
      </c>
      <c r="L2712" t="s">
        <v>50</v>
      </c>
      <c r="M2712" t="s">
        <v>51</v>
      </c>
      <c r="N2712">
        <v>90</v>
      </c>
      <c r="O2712" t="s">
        <v>48</v>
      </c>
      <c r="P2712" t="s">
        <v>52</v>
      </c>
      <c r="T2712" t="s">
        <v>105</v>
      </c>
      <c r="V2712" t="s">
        <v>48</v>
      </c>
      <c r="W2712" t="s">
        <v>54</v>
      </c>
      <c r="X2712" t="s">
        <v>142</v>
      </c>
      <c r="Y2712" t="s">
        <v>54</v>
      </c>
      <c r="Z2712" t="s">
        <v>1862</v>
      </c>
      <c r="AA2712" t="s">
        <v>54</v>
      </c>
      <c r="AB2712" t="s">
        <v>57</v>
      </c>
      <c r="AC2712" t="s">
        <v>1432</v>
      </c>
      <c r="AH2712">
        <f t="shared" si="462"/>
        <v>0</v>
      </c>
      <c r="AI2712">
        <f t="shared" si="463"/>
        <v>0</v>
      </c>
      <c r="AJ2712">
        <f t="shared" si="464"/>
        <v>1</v>
      </c>
      <c r="AK2712">
        <v>1</v>
      </c>
      <c r="AL2712" s="8">
        <f t="shared" si="465"/>
        <v>90</v>
      </c>
      <c r="AM2712" s="8">
        <f t="shared" si="466"/>
        <v>0.1</v>
      </c>
      <c r="AN2712" s="8">
        <f t="shared" si="467"/>
        <v>1.2833333333333332</v>
      </c>
      <c r="AO2712" s="8">
        <f>Table1[[#This Row],[L1 Worked Time]]+Table1[[#This Row],[Idle Time]]+Table1[[#This Row],[L1 Pend Time]]</f>
        <v>91.383333333333326</v>
      </c>
      <c r="AP2712" s="1" t="str">
        <f t="shared" si="468"/>
        <v>Wed</v>
      </c>
      <c r="AQ2712" s="6">
        <f>INT(Table1[[#This Row],[Create Date]])</f>
        <v>45105</v>
      </c>
      <c r="AR2712" s="2">
        <f t="shared" si="469"/>
        <v>45105</v>
      </c>
      <c r="AS2712" s="1" t="str">
        <f t="shared" si="470"/>
        <v>00:00:03</v>
      </c>
      <c r="AT2712" s="1" t="str">
        <f t="shared" si="471"/>
        <v>Week-5</v>
      </c>
      <c r="AU2712" s="3">
        <f t="shared" si="472"/>
        <v>0</v>
      </c>
      <c r="AW2712">
        <v>0.1</v>
      </c>
      <c r="AX2712">
        <v>90</v>
      </c>
      <c r="AY2712">
        <v>1.2833333333333332</v>
      </c>
    </row>
    <row r="2713" spans="1:51" x14ac:dyDescent="0.25">
      <c r="A2713">
        <v>10934</v>
      </c>
      <c r="B2713" t="s">
        <v>59</v>
      </c>
      <c r="C2713" t="s">
        <v>164</v>
      </c>
      <c r="D2713" t="s">
        <v>43</v>
      </c>
      <c r="E2713" t="s">
        <v>165</v>
      </c>
      <c r="F2713" t="s">
        <v>1708</v>
      </c>
      <c r="G2713" t="s">
        <v>140</v>
      </c>
      <c r="H2713" t="s">
        <v>47</v>
      </c>
      <c r="I2713" t="s">
        <v>63</v>
      </c>
      <c r="J2713" t="s">
        <v>48</v>
      </c>
      <c r="K2713" t="s">
        <v>167</v>
      </c>
      <c r="L2713" t="s">
        <v>50</v>
      </c>
      <c r="M2713" t="s">
        <v>122</v>
      </c>
      <c r="N2713">
        <v>39</v>
      </c>
      <c r="O2713" t="s">
        <v>48</v>
      </c>
      <c r="P2713" t="s">
        <v>52</v>
      </c>
      <c r="T2713" t="s">
        <v>105</v>
      </c>
      <c r="V2713" t="s">
        <v>48</v>
      </c>
      <c r="W2713" t="s">
        <v>54</v>
      </c>
      <c r="X2713" t="s">
        <v>148</v>
      </c>
      <c r="Y2713" t="s">
        <v>54</v>
      </c>
      <c r="Z2713" t="s">
        <v>1709</v>
      </c>
      <c r="AA2713" t="s">
        <v>54</v>
      </c>
      <c r="AB2713" t="s">
        <v>57</v>
      </c>
      <c r="AC2713" t="s">
        <v>57</v>
      </c>
      <c r="AH2713">
        <f t="shared" si="462"/>
        <v>0</v>
      </c>
      <c r="AI2713">
        <f t="shared" si="463"/>
        <v>0</v>
      </c>
      <c r="AJ2713">
        <f t="shared" si="464"/>
        <v>1</v>
      </c>
      <c r="AK2713">
        <v>1</v>
      </c>
      <c r="AL2713" s="8">
        <f t="shared" si="465"/>
        <v>39</v>
      </c>
      <c r="AM2713" s="8">
        <f t="shared" si="466"/>
        <v>0.11666666666666667</v>
      </c>
      <c r="AN2713" s="8">
        <f t="shared" si="467"/>
        <v>1.6666666666666666E-2</v>
      </c>
      <c r="AO2713" s="8">
        <f>Table1[[#This Row],[L1 Worked Time]]+Table1[[#This Row],[Idle Time]]+Table1[[#This Row],[L1 Pend Time]]</f>
        <v>39.133333333333333</v>
      </c>
      <c r="AP2713" s="1" t="str">
        <f t="shared" si="468"/>
        <v>Thu</v>
      </c>
      <c r="AQ2713" s="6">
        <f>INT(Table1[[#This Row],[Create Date]])</f>
        <v>45106</v>
      </c>
      <c r="AR2713" s="2">
        <f t="shared" si="469"/>
        <v>45106</v>
      </c>
      <c r="AS2713" s="1" t="str">
        <f t="shared" si="470"/>
        <v>22:40:03</v>
      </c>
      <c r="AT2713" s="1" t="str">
        <f t="shared" si="471"/>
        <v>Week-5</v>
      </c>
      <c r="AU2713" s="3">
        <f t="shared" si="472"/>
        <v>0.91666666666666663</v>
      </c>
      <c r="AW2713">
        <v>0.11666666666666667</v>
      </c>
      <c r="AX2713">
        <v>39</v>
      </c>
      <c r="AY2713">
        <v>1.6666666666666666E-2</v>
      </c>
    </row>
    <row r="2714" spans="1:51" x14ac:dyDescent="0.25">
      <c r="A2714">
        <v>10933</v>
      </c>
      <c r="B2714" t="s">
        <v>117</v>
      </c>
      <c r="C2714" t="s">
        <v>164</v>
      </c>
      <c r="D2714" t="s">
        <v>43</v>
      </c>
      <c r="E2714" t="s">
        <v>1513</v>
      </c>
      <c r="F2714" t="s">
        <v>1710</v>
      </c>
      <c r="G2714" t="s">
        <v>140</v>
      </c>
      <c r="H2714" t="s">
        <v>63</v>
      </c>
      <c r="I2714" t="s">
        <v>63</v>
      </c>
      <c r="J2714" t="s">
        <v>112</v>
      </c>
      <c r="K2714" t="s">
        <v>633</v>
      </c>
      <c r="L2714" t="s">
        <v>50</v>
      </c>
      <c r="M2714" t="s">
        <v>65</v>
      </c>
      <c r="N2714">
        <v>85</v>
      </c>
      <c r="O2714" t="s">
        <v>48</v>
      </c>
      <c r="P2714" t="s">
        <v>251</v>
      </c>
      <c r="S2714" t="s">
        <v>252</v>
      </c>
      <c r="V2714" t="s">
        <v>48</v>
      </c>
      <c r="W2714" t="s">
        <v>54</v>
      </c>
      <c r="X2714" t="s">
        <v>148</v>
      </c>
      <c r="Y2714" t="s">
        <v>54</v>
      </c>
      <c r="Z2714" t="s">
        <v>1711</v>
      </c>
      <c r="AA2714" t="s">
        <v>54</v>
      </c>
      <c r="AB2714" t="s">
        <v>57</v>
      </c>
      <c r="AC2714" t="s">
        <v>57</v>
      </c>
      <c r="AH2714">
        <f t="shared" si="462"/>
        <v>0</v>
      </c>
      <c r="AI2714">
        <f t="shared" si="463"/>
        <v>1</v>
      </c>
      <c r="AJ2714" t="str">
        <f t="shared" si="464"/>
        <v/>
      </c>
      <c r="AK2714">
        <v>1</v>
      </c>
      <c r="AL2714" s="8">
        <f t="shared" si="465"/>
        <v>85</v>
      </c>
      <c r="AM2714" s="8">
        <f t="shared" si="466"/>
        <v>0.11666666666666667</v>
      </c>
      <c r="AN2714" s="8">
        <f t="shared" si="467"/>
        <v>1.6666666666666666E-2</v>
      </c>
      <c r="AO2714" s="8">
        <f>Table1[[#This Row],[L1 Worked Time]]+Table1[[#This Row],[Idle Time]]+Table1[[#This Row],[L1 Pend Time]]</f>
        <v>85.133333333333326</v>
      </c>
      <c r="AP2714" s="1" t="str">
        <f t="shared" si="468"/>
        <v>Thu</v>
      </c>
      <c r="AQ2714" s="6">
        <f>INT(Table1[[#This Row],[Create Date]])</f>
        <v>45106</v>
      </c>
      <c r="AR2714" s="2">
        <f t="shared" si="469"/>
        <v>45106</v>
      </c>
      <c r="AS2714" s="1" t="str">
        <f t="shared" si="470"/>
        <v>20:30:03</v>
      </c>
      <c r="AT2714" s="1" t="str">
        <f t="shared" si="471"/>
        <v>Week-5</v>
      </c>
      <c r="AU2714" s="3">
        <f t="shared" si="472"/>
        <v>0.83333333333333326</v>
      </c>
      <c r="AW2714">
        <v>0.11666666666666667</v>
      </c>
      <c r="AX2714">
        <v>85</v>
      </c>
      <c r="AY2714">
        <v>1.6666666666666666E-2</v>
      </c>
    </row>
    <row r="2715" spans="1:51" x14ac:dyDescent="0.25">
      <c r="A2715">
        <v>10932</v>
      </c>
      <c r="B2715" t="s">
        <v>59</v>
      </c>
      <c r="C2715" t="s">
        <v>164</v>
      </c>
      <c r="D2715" t="s">
        <v>43</v>
      </c>
      <c r="E2715" t="s">
        <v>165</v>
      </c>
      <c r="F2715" t="s">
        <v>1712</v>
      </c>
      <c r="G2715" t="s">
        <v>140</v>
      </c>
      <c r="H2715" t="s">
        <v>47</v>
      </c>
      <c r="I2715" t="s">
        <v>63</v>
      </c>
      <c r="J2715" t="s">
        <v>48</v>
      </c>
      <c r="K2715" t="s">
        <v>167</v>
      </c>
      <c r="L2715" t="s">
        <v>50</v>
      </c>
      <c r="N2715">
        <v>164</v>
      </c>
      <c r="O2715" t="s">
        <v>48</v>
      </c>
      <c r="P2715" t="s">
        <v>52</v>
      </c>
      <c r="T2715" t="s">
        <v>105</v>
      </c>
      <c r="V2715" t="s">
        <v>48</v>
      </c>
      <c r="W2715" t="s">
        <v>54</v>
      </c>
      <c r="X2715" t="s">
        <v>106</v>
      </c>
      <c r="Y2715" t="s">
        <v>54</v>
      </c>
      <c r="Z2715" t="s">
        <v>1713</v>
      </c>
      <c r="AA2715" t="s">
        <v>54</v>
      </c>
      <c r="AB2715" t="s">
        <v>57</v>
      </c>
      <c r="AC2715" t="s">
        <v>57</v>
      </c>
      <c r="AH2715">
        <f t="shared" si="462"/>
        <v>0</v>
      </c>
      <c r="AI2715">
        <f t="shared" si="463"/>
        <v>0</v>
      </c>
      <c r="AJ2715">
        <f t="shared" si="464"/>
        <v>1</v>
      </c>
      <c r="AK2715">
        <v>1</v>
      </c>
      <c r="AL2715" s="8">
        <f t="shared" si="465"/>
        <v>164</v>
      </c>
      <c r="AM2715" s="8">
        <f t="shared" si="466"/>
        <v>8.3333333333333329E-2</v>
      </c>
      <c r="AN2715" s="8">
        <f t="shared" si="467"/>
        <v>1.6666666666666666E-2</v>
      </c>
      <c r="AO2715" s="8">
        <f>Table1[[#This Row],[L1 Worked Time]]+Table1[[#This Row],[Idle Time]]+Table1[[#This Row],[L1 Pend Time]]</f>
        <v>164.10000000000002</v>
      </c>
      <c r="AP2715" s="1" t="str">
        <f t="shared" si="468"/>
        <v>Thu</v>
      </c>
      <c r="AQ2715" s="6">
        <f>INT(Table1[[#This Row],[Create Date]])</f>
        <v>45106</v>
      </c>
      <c r="AR2715" s="2">
        <f t="shared" si="469"/>
        <v>45106</v>
      </c>
      <c r="AS2715" s="1" t="str">
        <f t="shared" si="470"/>
        <v>16:50:03</v>
      </c>
      <c r="AT2715" s="1" t="str">
        <f t="shared" si="471"/>
        <v>Week-5</v>
      </c>
      <c r="AU2715" s="3">
        <f t="shared" si="472"/>
        <v>0.66666666666666663</v>
      </c>
      <c r="AW2715">
        <v>8.3333333333333329E-2</v>
      </c>
      <c r="AX2715">
        <v>164</v>
      </c>
      <c r="AY2715">
        <v>1.6666666666666666E-2</v>
      </c>
    </row>
    <row r="2716" spans="1:51" x14ac:dyDescent="0.25">
      <c r="A2716">
        <v>10931</v>
      </c>
      <c r="B2716" t="s">
        <v>59</v>
      </c>
      <c r="C2716" t="s">
        <v>399</v>
      </c>
      <c r="D2716" t="s">
        <v>43</v>
      </c>
      <c r="E2716" t="s">
        <v>1714</v>
      </c>
      <c r="F2716" t="s">
        <v>1715</v>
      </c>
      <c r="G2716" t="s">
        <v>120</v>
      </c>
      <c r="H2716" t="s">
        <v>63</v>
      </c>
      <c r="I2716" t="s">
        <v>72</v>
      </c>
      <c r="J2716" t="s">
        <v>48</v>
      </c>
      <c r="K2716" t="s">
        <v>243</v>
      </c>
      <c r="L2716" t="s">
        <v>50</v>
      </c>
      <c r="M2716" t="s">
        <v>51</v>
      </c>
      <c r="N2716">
        <v>7</v>
      </c>
      <c r="O2716" t="s">
        <v>48</v>
      </c>
      <c r="P2716" t="s">
        <v>52</v>
      </c>
      <c r="T2716" t="s">
        <v>105</v>
      </c>
      <c r="V2716" t="s">
        <v>48</v>
      </c>
      <c r="W2716" t="s">
        <v>54</v>
      </c>
      <c r="X2716" t="s">
        <v>148</v>
      </c>
      <c r="Y2716" t="s">
        <v>54</v>
      </c>
      <c r="Z2716" t="s">
        <v>1716</v>
      </c>
      <c r="AA2716" t="s">
        <v>54</v>
      </c>
      <c r="AB2716" t="s">
        <v>57</v>
      </c>
      <c r="AC2716" t="s">
        <v>1717</v>
      </c>
      <c r="AH2716">
        <f t="shared" si="462"/>
        <v>0</v>
      </c>
      <c r="AI2716">
        <f t="shared" si="463"/>
        <v>0</v>
      </c>
      <c r="AJ2716">
        <f t="shared" si="464"/>
        <v>1</v>
      </c>
      <c r="AK2716">
        <v>1</v>
      </c>
      <c r="AL2716" s="8">
        <f t="shared" si="465"/>
        <v>7</v>
      </c>
      <c r="AM2716" s="8">
        <f t="shared" si="466"/>
        <v>0.11666666666666667</v>
      </c>
      <c r="AN2716" s="8">
        <f t="shared" si="467"/>
        <v>109.33333333333336</v>
      </c>
      <c r="AO2716" s="8">
        <f>Table1[[#This Row],[L1 Worked Time]]+Table1[[#This Row],[Idle Time]]+Table1[[#This Row],[L1 Pend Time]]</f>
        <v>116.45000000000002</v>
      </c>
      <c r="AP2716" s="1" t="str">
        <f t="shared" si="468"/>
        <v>Thu</v>
      </c>
      <c r="AQ2716" s="6">
        <f>INT(Table1[[#This Row],[Create Date]])</f>
        <v>45106</v>
      </c>
      <c r="AR2716" s="2">
        <f t="shared" si="469"/>
        <v>45106</v>
      </c>
      <c r="AS2716" s="1" t="str">
        <f t="shared" si="470"/>
        <v>14:20:04</v>
      </c>
      <c r="AT2716" s="1" t="str">
        <f t="shared" si="471"/>
        <v>Week-5</v>
      </c>
      <c r="AU2716" s="3">
        <f t="shared" si="472"/>
        <v>0.58333333333333326</v>
      </c>
      <c r="AW2716">
        <v>0.11666666666666667</v>
      </c>
      <c r="AX2716">
        <v>7</v>
      </c>
      <c r="AY2716">
        <v>109.33333333333336</v>
      </c>
    </row>
    <row r="2717" spans="1:51" x14ac:dyDescent="0.25">
      <c r="A2717">
        <v>10930</v>
      </c>
      <c r="B2717" t="s">
        <v>59</v>
      </c>
      <c r="C2717" t="s">
        <v>164</v>
      </c>
      <c r="D2717" t="s">
        <v>43</v>
      </c>
      <c r="E2717" t="s">
        <v>165</v>
      </c>
      <c r="F2717" t="s">
        <v>1718</v>
      </c>
      <c r="G2717" t="s">
        <v>120</v>
      </c>
      <c r="H2717" t="s">
        <v>47</v>
      </c>
      <c r="I2717" t="s">
        <v>63</v>
      </c>
      <c r="J2717" t="s">
        <v>48</v>
      </c>
      <c r="K2717" t="s">
        <v>167</v>
      </c>
      <c r="L2717" t="s">
        <v>50</v>
      </c>
      <c r="N2717">
        <v>16</v>
      </c>
      <c r="O2717" t="s">
        <v>48</v>
      </c>
      <c r="P2717" t="s">
        <v>52</v>
      </c>
      <c r="T2717" t="s">
        <v>105</v>
      </c>
      <c r="V2717" t="s">
        <v>48</v>
      </c>
      <c r="W2717" t="s">
        <v>54</v>
      </c>
      <c r="X2717" t="s">
        <v>78</v>
      </c>
      <c r="Y2717" t="s">
        <v>54</v>
      </c>
      <c r="Z2717" t="s">
        <v>1719</v>
      </c>
      <c r="AA2717" t="s">
        <v>54</v>
      </c>
      <c r="AB2717" t="s">
        <v>57</v>
      </c>
      <c r="AC2717" t="s">
        <v>1720</v>
      </c>
      <c r="AH2717">
        <f t="shared" si="462"/>
        <v>0</v>
      </c>
      <c r="AI2717">
        <f t="shared" si="463"/>
        <v>0</v>
      </c>
      <c r="AJ2717">
        <f t="shared" si="464"/>
        <v>1</v>
      </c>
      <c r="AK2717">
        <v>1</v>
      </c>
      <c r="AL2717" s="8">
        <f t="shared" si="465"/>
        <v>16</v>
      </c>
      <c r="AM2717" s="8">
        <f t="shared" si="466"/>
        <v>0.13333333333333333</v>
      </c>
      <c r="AN2717" s="8">
        <f t="shared" si="467"/>
        <v>130.10000000000002</v>
      </c>
      <c r="AO2717" s="8">
        <f>Table1[[#This Row],[L1 Worked Time]]+Table1[[#This Row],[Idle Time]]+Table1[[#This Row],[L1 Pend Time]]</f>
        <v>146.23333333333335</v>
      </c>
      <c r="AP2717" s="1" t="str">
        <f t="shared" si="468"/>
        <v>Thu</v>
      </c>
      <c r="AQ2717" s="6">
        <f>INT(Table1[[#This Row],[Create Date]])</f>
        <v>45106</v>
      </c>
      <c r="AR2717" s="2">
        <f t="shared" si="469"/>
        <v>45106</v>
      </c>
      <c r="AS2717" s="1" t="str">
        <f t="shared" si="470"/>
        <v>13:40:05</v>
      </c>
      <c r="AT2717" s="1" t="str">
        <f t="shared" si="471"/>
        <v>Week-5</v>
      </c>
      <c r="AU2717" s="3">
        <f t="shared" si="472"/>
        <v>0.54166666666666663</v>
      </c>
      <c r="AW2717">
        <v>0.13333333333333333</v>
      </c>
      <c r="AX2717">
        <v>16</v>
      </c>
      <c r="AY2717">
        <v>130.10000000000002</v>
      </c>
    </row>
    <row r="2718" spans="1:51" x14ac:dyDescent="0.25">
      <c r="A2718">
        <v>10929</v>
      </c>
      <c r="B2718" t="s">
        <v>59</v>
      </c>
      <c r="C2718" t="s">
        <v>164</v>
      </c>
      <c r="D2718" t="s">
        <v>43</v>
      </c>
      <c r="E2718" t="s">
        <v>165</v>
      </c>
      <c r="F2718" t="s">
        <v>1721</v>
      </c>
      <c r="G2718" t="s">
        <v>120</v>
      </c>
      <c r="H2718" t="s">
        <v>47</v>
      </c>
      <c r="I2718" t="s">
        <v>63</v>
      </c>
      <c r="J2718" t="s">
        <v>48</v>
      </c>
      <c r="K2718" t="s">
        <v>167</v>
      </c>
      <c r="L2718" t="s">
        <v>50</v>
      </c>
      <c r="N2718">
        <v>66</v>
      </c>
      <c r="O2718" t="s">
        <v>48</v>
      </c>
      <c r="P2718" t="s">
        <v>52</v>
      </c>
      <c r="T2718" t="s">
        <v>105</v>
      </c>
      <c r="V2718" t="s">
        <v>48</v>
      </c>
      <c r="W2718" t="s">
        <v>54</v>
      </c>
      <c r="X2718" t="s">
        <v>55</v>
      </c>
      <c r="Y2718" t="s">
        <v>54</v>
      </c>
      <c r="Z2718" t="s">
        <v>1722</v>
      </c>
      <c r="AA2718" t="s">
        <v>54</v>
      </c>
      <c r="AB2718" t="s">
        <v>57</v>
      </c>
      <c r="AC2718" t="s">
        <v>1723</v>
      </c>
      <c r="AH2718">
        <f t="shared" si="462"/>
        <v>0</v>
      </c>
      <c r="AI2718">
        <f t="shared" si="463"/>
        <v>0</v>
      </c>
      <c r="AJ2718">
        <f t="shared" si="464"/>
        <v>1</v>
      </c>
      <c r="AK2718">
        <v>1</v>
      </c>
      <c r="AL2718" s="8">
        <f t="shared" si="465"/>
        <v>66</v>
      </c>
      <c r="AM2718" s="8">
        <f t="shared" si="466"/>
        <v>0.15000000000000002</v>
      </c>
      <c r="AN2718" s="8">
        <f t="shared" si="467"/>
        <v>63.916666666666664</v>
      </c>
      <c r="AO2718" s="8">
        <f>Table1[[#This Row],[L1 Worked Time]]+Table1[[#This Row],[Idle Time]]+Table1[[#This Row],[L1 Pend Time]]</f>
        <v>130.06666666666666</v>
      </c>
      <c r="AP2718" s="1" t="str">
        <f t="shared" si="468"/>
        <v>Thu</v>
      </c>
      <c r="AQ2718" s="6">
        <f>INT(Table1[[#This Row],[Create Date]])</f>
        <v>45106</v>
      </c>
      <c r="AR2718" s="2">
        <f t="shared" si="469"/>
        <v>45106</v>
      </c>
      <c r="AS2718" s="1" t="str">
        <f t="shared" si="470"/>
        <v>13:40:04</v>
      </c>
      <c r="AT2718" s="1" t="str">
        <f t="shared" si="471"/>
        <v>Week-5</v>
      </c>
      <c r="AU2718" s="3">
        <f t="shared" si="472"/>
        <v>0.54166666666666663</v>
      </c>
      <c r="AW2718">
        <v>0.15000000000000002</v>
      </c>
      <c r="AX2718">
        <v>66</v>
      </c>
      <c r="AY2718">
        <v>63.916666666666664</v>
      </c>
    </row>
    <row r="2719" spans="1:51" x14ac:dyDescent="0.25">
      <c r="A2719">
        <v>10928</v>
      </c>
      <c r="B2719" t="s">
        <v>59</v>
      </c>
      <c r="C2719" t="s">
        <v>164</v>
      </c>
      <c r="D2719" t="s">
        <v>43</v>
      </c>
      <c r="E2719" t="s">
        <v>165</v>
      </c>
      <c r="F2719" t="s">
        <v>1724</v>
      </c>
      <c r="G2719" t="s">
        <v>77</v>
      </c>
      <c r="H2719" t="s">
        <v>47</v>
      </c>
      <c r="I2719" t="s">
        <v>63</v>
      </c>
      <c r="J2719" t="s">
        <v>48</v>
      </c>
      <c r="K2719" t="s">
        <v>167</v>
      </c>
      <c r="L2719" t="s">
        <v>50</v>
      </c>
      <c r="M2719" t="s">
        <v>122</v>
      </c>
      <c r="N2719">
        <v>45</v>
      </c>
      <c r="O2719" t="s">
        <v>48</v>
      </c>
      <c r="P2719" t="s">
        <v>52</v>
      </c>
      <c r="T2719" t="s">
        <v>105</v>
      </c>
      <c r="V2719" t="s">
        <v>48</v>
      </c>
      <c r="W2719" t="s">
        <v>54</v>
      </c>
      <c r="X2719" t="s">
        <v>78</v>
      </c>
      <c r="Y2719" t="s">
        <v>54</v>
      </c>
      <c r="Z2719" t="s">
        <v>1725</v>
      </c>
      <c r="AA2719" t="s">
        <v>54</v>
      </c>
      <c r="AB2719" t="s">
        <v>57</v>
      </c>
      <c r="AC2719" t="s">
        <v>1726</v>
      </c>
      <c r="AH2719">
        <f t="shared" si="462"/>
        <v>0</v>
      </c>
      <c r="AI2719">
        <f t="shared" si="463"/>
        <v>0</v>
      </c>
      <c r="AJ2719">
        <f t="shared" si="464"/>
        <v>1</v>
      </c>
      <c r="AK2719">
        <v>1</v>
      </c>
      <c r="AL2719" s="8">
        <f t="shared" si="465"/>
        <v>45</v>
      </c>
      <c r="AM2719" s="8">
        <f t="shared" si="466"/>
        <v>0.13333333333333333</v>
      </c>
      <c r="AN2719" s="8">
        <f t="shared" si="467"/>
        <v>124.4</v>
      </c>
      <c r="AO2719" s="8">
        <f>Table1[[#This Row],[L1 Worked Time]]+Table1[[#This Row],[Idle Time]]+Table1[[#This Row],[L1 Pend Time]]</f>
        <v>169.53333333333333</v>
      </c>
      <c r="AP2719" s="1" t="str">
        <f t="shared" si="468"/>
        <v>Thu</v>
      </c>
      <c r="AQ2719" s="6">
        <f>INT(Table1[[#This Row],[Create Date]])</f>
        <v>45106</v>
      </c>
      <c r="AR2719" s="2">
        <f t="shared" si="469"/>
        <v>45106</v>
      </c>
      <c r="AS2719" s="1" t="str">
        <f t="shared" si="470"/>
        <v>13:20:03</v>
      </c>
      <c r="AT2719" s="1" t="str">
        <f t="shared" si="471"/>
        <v>Week-5</v>
      </c>
      <c r="AU2719" s="3">
        <f t="shared" si="472"/>
        <v>0.54166666666666663</v>
      </c>
      <c r="AW2719">
        <v>0.13333333333333333</v>
      </c>
      <c r="AX2719">
        <v>45</v>
      </c>
      <c r="AY2719">
        <v>124.4</v>
      </c>
    </row>
    <row r="2720" spans="1:51" x14ac:dyDescent="0.25">
      <c r="A2720">
        <v>10927</v>
      </c>
      <c r="B2720" t="s">
        <v>59</v>
      </c>
      <c r="C2720" t="s">
        <v>60</v>
      </c>
      <c r="D2720" t="s">
        <v>43</v>
      </c>
      <c r="E2720" t="s">
        <v>1727</v>
      </c>
      <c r="F2720" t="s">
        <v>1728</v>
      </c>
      <c r="G2720" t="s">
        <v>181</v>
      </c>
      <c r="H2720" t="s">
        <v>47</v>
      </c>
      <c r="I2720" t="s">
        <v>47</v>
      </c>
      <c r="J2720" t="s">
        <v>64</v>
      </c>
      <c r="L2720" t="s">
        <v>50</v>
      </c>
      <c r="M2720" t="s">
        <v>65</v>
      </c>
      <c r="N2720">
        <v>190</v>
      </c>
      <c r="O2720" t="s">
        <v>48</v>
      </c>
      <c r="P2720" t="s">
        <v>66</v>
      </c>
      <c r="Q2720" t="s">
        <v>147</v>
      </c>
      <c r="V2720" t="s">
        <v>48</v>
      </c>
      <c r="W2720" t="s">
        <v>54</v>
      </c>
      <c r="X2720" t="s">
        <v>302</v>
      </c>
      <c r="Y2720" t="s">
        <v>54</v>
      </c>
      <c r="Z2720" t="s">
        <v>1729</v>
      </c>
      <c r="AA2720" t="s">
        <v>54</v>
      </c>
      <c r="AB2720" t="s">
        <v>57</v>
      </c>
      <c r="AC2720" t="s">
        <v>57</v>
      </c>
      <c r="AH2720">
        <f t="shared" si="462"/>
        <v>0</v>
      </c>
      <c r="AI2720">
        <f t="shared" si="463"/>
        <v>1</v>
      </c>
      <c r="AJ2720" t="str">
        <f t="shared" si="464"/>
        <v/>
      </c>
      <c r="AK2720">
        <v>1</v>
      </c>
      <c r="AL2720" s="8">
        <f t="shared" si="465"/>
        <v>190</v>
      </c>
      <c r="AM2720" s="8">
        <f t="shared" si="466"/>
        <v>0.36666666666666664</v>
      </c>
      <c r="AN2720" s="8">
        <f t="shared" si="467"/>
        <v>1.6666666666666666E-2</v>
      </c>
      <c r="AO2720" s="8">
        <f>Table1[[#This Row],[L1 Worked Time]]+Table1[[#This Row],[Idle Time]]+Table1[[#This Row],[L1 Pend Time]]</f>
        <v>190.38333333333335</v>
      </c>
      <c r="AP2720" s="1" t="str">
        <f t="shared" si="468"/>
        <v>Thu</v>
      </c>
      <c r="AQ2720" s="6">
        <f>INT(Table1[[#This Row],[Create Date]])</f>
        <v>45106</v>
      </c>
      <c r="AR2720" s="2">
        <f t="shared" si="469"/>
        <v>45106</v>
      </c>
      <c r="AS2720" s="1" t="str">
        <f t="shared" si="470"/>
        <v>13:00:06</v>
      </c>
      <c r="AT2720" s="1" t="str">
        <f t="shared" si="471"/>
        <v>Week-5</v>
      </c>
      <c r="AU2720" s="3">
        <f t="shared" si="472"/>
        <v>0.54166666666666663</v>
      </c>
      <c r="AW2720">
        <v>0.36666666666666664</v>
      </c>
      <c r="AX2720">
        <v>190</v>
      </c>
      <c r="AY2720">
        <v>1.6666666666666666E-2</v>
      </c>
    </row>
    <row r="2721" spans="1:51" x14ac:dyDescent="0.25">
      <c r="A2721">
        <v>10926</v>
      </c>
      <c r="B2721" t="s">
        <v>59</v>
      </c>
      <c r="C2721" t="s">
        <v>60</v>
      </c>
      <c r="D2721" t="s">
        <v>43</v>
      </c>
      <c r="E2721" t="s">
        <v>1730</v>
      </c>
      <c r="F2721" t="s">
        <v>1731</v>
      </c>
      <c r="G2721" t="s">
        <v>120</v>
      </c>
      <c r="H2721" t="s">
        <v>63</v>
      </c>
      <c r="I2721" t="s">
        <v>63</v>
      </c>
      <c r="J2721" t="s">
        <v>48</v>
      </c>
      <c r="K2721" t="s">
        <v>1732</v>
      </c>
      <c r="L2721" t="s">
        <v>50</v>
      </c>
      <c r="M2721" t="s">
        <v>122</v>
      </c>
      <c r="N2721">
        <v>108</v>
      </c>
      <c r="O2721" t="s">
        <v>48</v>
      </c>
      <c r="P2721" t="s">
        <v>52</v>
      </c>
      <c r="T2721" t="s">
        <v>105</v>
      </c>
      <c r="V2721" t="s">
        <v>48</v>
      </c>
      <c r="W2721" t="s">
        <v>54</v>
      </c>
      <c r="X2721" t="s">
        <v>84</v>
      </c>
      <c r="Y2721" t="s">
        <v>54</v>
      </c>
      <c r="Z2721" t="s">
        <v>1733</v>
      </c>
      <c r="AA2721" t="s">
        <v>54</v>
      </c>
      <c r="AB2721" t="s">
        <v>57</v>
      </c>
      <c r="AC2721" t="s">
        <v>57</v>
      </c>
      <c r="AH2721">
        <f t="shared" si="462"/>
        <v>0</v>
      </c>
      <c r="AI2721">
        <f t="shared" si="463"/>
        <v>1</v>
      </c>
      <c r="AJ2721" t="str">
        <f t="shared" si="464"/>
        <v/>
      </c>
      <c r="AK2721">
        <v>1</v>
      </c>
      <c r="AL2721" s="8">
        <f t="shared" si="465"/>
        <v>108</v>
      </c>
      <c r="AM2721" s="8">
        <f t="shared" si="466"/>
        <v>0.18333333333333332</v>
      </c>
      <c r="AN2721" s="8">
        <f t="shared" si="467"/>
        <v>1.6666666666666666E-2</v>
      </c>
      <c r="AO2721" s="8">
        <f>Table1[[#This Row],[L1 Worked Time]]+Table1[[#This Row],[Idle Time]]+Table1[[#This Row],[L1 Pend Time]]</f>
        <v>108.2</v>
      </c>
      <c r="AP2721" s="1" t="str">
        <f t="shared" si="468"/>
        <v>Thu</v>
      </c>
      <c r="AQ2721" s="6">
        <f>INT(Table1[[#This Row],[Create Date]])</f>
        <v>45106</v>
      </c>
      <c r="AR2721" s="2">
        <f t="shared" si="469"/>
        <v>45106</v>
      </c>
      <c r="AS2721" s="1" t="str">
        <f t="shared" si="470"/>
        <v>12:50:03</v>
      </c>
      <c r="AT2721" s="1" t="str">
        <f t="shared" si="471"/>
        <v>Week-5</v>
      </c>
      <c r="AU2721" s="3">
        <f t="shared" si="472"/>
        <v>0.5</v>
      </c>
      <c r="AW2721">
        <v>0.18333333333333332</v>
      </c>
      <c r="AX2721">
        <v>108</v>
      </c>
      <c r="AY2721">
        <v>1.6666666666666666E-2</v>
      </c>
    </row>
    <row r="2722" spans="1:51" x14ac:dyDescent="0.25">
      <c r="A2722">
        <v>10925</v>
      </c>
      <c r="B2722" t="s">
        <v>59</v>
      </c>
      <c r="C2722" t="s">
        <v>164</v>
      </c>
      <c r="D2722" t="s">
        <v>43</v>
      </c>
      <c r="E2722" t="s">
        <v>165</v>
      </c>
      <c r="F2722" t="s">
        <v>1734</v>
      </c>
      <c r="G2722" t="s">
        <v>77</v>
      </c>
      <c r="H2722" t="s">
        <v>47</v>
      </c>
      <c r="I2722" t="s">
        <v>63</v>
      </c>
      <c r="J2722" t="s">
        <v>48</v>
      </c>
      <c r="K2722" t="s">
        <v>167</v>
      </c>
      <c r="L2722" t="s">
        <v>50</v>
      </c>
      <c r="M2722" t="s">
        <v>122</v>
      </c>
      <c r="N2722">
        <v>10</v>
      </c>
      <c r="O2722" t="s">
        <v>48</v>
      </c>
      <c r="P2722" t="s">
        <v>52</v>
      </c>
      <c r="T2722" t="s">
        <v>105</v>
      </c>
      <c r="V2722" t="s">
        <v>48</v>
      </c>
      <c r="W2722" t="s">
        <v>54</v>
      </c>
      <c r="X2722" t="s">
        <v>84</v>
      </c>
      <c r="Y2722" t="s">
        <v>54</v>
      </c>
      <c r="Z2722" t="s">
        <v>1735</v>
      </c>
      <c r="AA2722" t="s">
        <v>54</v>
      </c>
      <c r="AB2722" t="s">
        <v>57</v>
      </c>
      <c r="AC2722" t="s">
        <v>1736</v>
      </c>
      <c r="AH2722">
        <f t="shared" si="462"/>
        <v>0</v>
      </c>
      <c r="AI2722">
        <f t="shared" si="463"/>
        <v>0</v>
      </c>
      <c r="AJ2722">
        <f t="shared" si="464"/>
        <v>1</v>
      </c>
      <c r="AK2722">
        <v>1</v>
      </c>
      <c r="AL2722" s="8">
        <f t="shared" si="465"/>
        <v>10</v>
      </c>
      <c r="AM2722" s="8">
        <f t="shared" si="466"/>
        <v>0.18333333333333332</v>
      </c>
      <c r="AN2722" s="8">
        <f t="shared" si="467"/>
        <v>136.68333333333334</v>
      </c>
      <c r="AO2722" s="8">
        <f>Table1[[#This Row],[L1 Worked Time]]+Table1[[#This Row],[Idle Time]]+Table1[[#This Row],[L1 Pend Time]]</f>
        <v>146.86666666666667</v>
      </c>
      <c r="AP2722" s="1" t="str">
        <f t="shared" si="468"/>
        <v>Thu</v>
      </c>
      <c r="AQ2722" s="6">
        <f>INT(Table1[[#This Row],[Create Date]])</f>
        <v>45106</v>
      </c>
      <c r="AR2722" s="2">
        <f t="shared" si="469"/>
        <v>45106</v>
      </c>
      <c r="AS2722" s="1" t="str">
        <f t="shared" si="470"/>
        <v>12:40:03</v>
      </c>
      <c r="AT2722" s="1" t="str">
        <f t="shared" si="471"/>
        <v>Week-5</v>
      </c>
      <c r="AU2722" s="3">
        <f t="shared" si="472"/>
        <v>0.5</v>
      </c>
      <c r="AW2722">
        <v>0.18333333333333332</v>
      </c>
      <c r="AX2722">
        <v>10</v>
      </c>
      <c r="AY2722">
        <v>136.68333333333334</v>
      </c>
    </row>
    <row r="2723" spans="1:51" x14ac:dyDescent="0.25">
      <c r="A2723">
        <v>10924</v>
      </c>
      <c r="B2723" t="s">
        <v>59</v>
      </c>
      <c r="C2723" t="s">
        <v>164</v>
      </c>
      <c r="D2723" t="s">
        <v>43</v>
      </c>
      <c r="E2723" t="s">
        <v>165</v>
      </c>
      <c r="F2723" t="s">
        <v>1737</v>
      </c>
      <c r="G2723" t="s">
        <v>77</v>
      </c>
      <c r="H2723" t="s">
        <v>47</v>
      </c>
      <c r="I2723" t="s">
        <v>63</v>
      </c>
      <c r="J2723" t="s">
        <v>48</v>
      </c>
      <c r="K2723" t="s">
        <v>167</v>
      </c>
      <c r="L2723" t="s">
        <v>50</v>
      </c>
      <c r="M2723" t="s">
        <v>122</v>
      </c>
      <c r="N2723">
        <v>12</v>
      </c>
      <c r="O2723" t="s">
        <v>48</v>
      </c>
      <c r="P2723" t="s">
        <v>52</v>
      </c>
      <c r="T2723" t="s">
        <v>105</v>
      </c>
      <c r="V2723" t="s">
        <v>48</v>
      </c>
      <c r="W2723" t="s">
        <v>54</v>
      </c>
      <c r="X2723" t="s">
        <v>456</v>
      </c>
      <c r="Y2723" t="s">
        <v>54</v>
      </c>
      <c r="Z2723" t="s">
        <v>1647</v>
      </c>
      <c r="AA2723" t="s">
        <v>54</v>
      </c>
      <c r="AB2723" t="s">
        <v>57</v>
      </c>
      <c r="AC2723" t="s">
        <v>1738</v>
      </c>
      <c r="AH2723">
        <f t="shared" si="462"/>
        <v>0</v>
      </c>
      <c r="AI2723">
        <f t="shared" si="463"/>
        <v>0</v>
      </c>
      <c r="AJ2723">
        <f t="shared" si="464"/>
        <v>1</v>
      </c>
      <c r="AK2723">
        <v>1</v>
      </c>
      <c r="AL2723" s="8">
        <f t="shared" si="465"/>
        <v>12</v>
      </c>
      <c r="AM2723" s="8">
        <f t="shared" si="466"/>
        <v>0.28333333333333333</v>
      </c>
      <c r="AN2723" s="8">
        <f t="shared" si="467"/>
        <v>120.53333333333335</v>
      </c>
      <c r="AO2723" s="8">
        <f>Table1[[#This Row],[L1 Worked Time]]+Table1[[#This Row],[Idle Time]]+Table1[[#This Row],[L1 Pend Time]]</f>
        <v>132.81666666666669</v>
      </c>
      <c r="AP2723" s="1" t="str">
        <f t="shared" si="468"/>
        <v>Thu</v>
      </c>
      <c r="AQ2723" s="6">
        <f>INT(Table1[[#This Row],[Create Date]])</f>
        <v>45106</v>
      </c>
      <c r="AR2723" s="2">
        <f t="shared" si="469"/>
        <v>45106</v>
      </c>
      <c r="AS2723" s="1" t="str">
        <f t="shared" si="470"/>
        <v>12:30:07</v>
      </c>
      <c r="AT2723" s="1" t="str">
        <f t="shared" si="471"/>
        <v>Week-5</v>
      </c>
      <c r="AU2723" s="3">
        <f t="shared" si="472"/>
        <v>0.5</v>
      </c>
      <c r="AW2723">
        <v>0.28333333333333333</v>
      </c>
      <c r="AX2723">
        <v>12</v>
      </c>
      <c r="AY2723">
        <v>120.53333333333335</v>
      </c>
    </row>
    <row r="2724" spans="1:51" x14ac:dyDescent="0.25">
      <c r="A2724">
        <v>10923</v>
      </c>
      <c r="B2724" t="s">
        <v>59</v>
      </c>
      <c r="C2724" t="s">
        <v>164</v>
      </c>
      <c r="D2724" t="s">
        <v>43</v>
      </c>
      <c r="E2724" t="s">
        <v>165</v>
      </c>
      <c r="F2724" t="s">
        <v>1739</v>
      </c>
      <c r="G2724" t="s">
        <v>77</v>
      </c>
      <c r="H2724" t="s">
        <v>47</v>
      </c>
      <c r="I2724" t="s">
        <v>63</v>
      </c>
      <c r="J2724" t="s">
        <v>48</v>
      </c>
      <c r="K2724" t="s">
        <v>167</v>
      </c>
      <c r="L2724" t="s">
        <v>50</v>
      </c>
      <c r="M2724" t="s">
        <v>122</v>
      </c>
      <c r="N2724">
        <v>17</v>
      </c>
      <c r="O2724" t="s">
        <v>48</v>
      </c>
      <c r="P2724" t="s">
        <v>52</v>
      </c>
      <c r="T2724" t="s">
        <v>105</v>
      </c>
      <c r="V2724" t="s">
        <v>48</v>
      </c>
      <c r="W2724" t="s">
        <v>54</v>
      </c>
      <c r="X2724" t="s">
        <v>55</v>
      </c>
      <c r="Y2724" t="s">
        <v>54</v>
      </c>
      <c r="Z2724" t="s">
        <v>1740</v>
      </c>
      <c r="AA2724" t="s">
        <v>54</v>
      </c>
      <c r="AB2724" t="s">
        <v>57</v>
      </c>
      <c r="AC2724" t="s">
        <v>1741</v>
      </c>
      <c r="AH2724">
        <f t="shared" si="462"/>
        <v>0</v>
      </c>
      <c r="AI2724">
        <f t="shared" si="463"/>
        <v>0</v>
      </c>
      <c r="AJ2724">
        <f t="shared" si="464"/>
        <v>1</v>
      </c>
      <c r="AK2724">
        <v>1</v>
      </c>
      <c r="AL2724" s="8">
        <f t="shared" si="465"/>
        <v>17</v>
      </c>
      <c r="AM2724" s="8">
        <f t="shared" si="466"/>
        <v>0.15000000000000002</v>
      </c>
      <c r="AN2724" s="8">
        <f t="shared" si="467"/>
        <v>101</v>
      </c>
      <c r="AO2724" s="8">
        <f>Table1[[#This Row],[L1 Worked Time]]+Table1[[#This Row],[Idle Time]]+Table1[[#This Row],[L1 Pend Time]]</f>
        <v>118.15</v>
      </c>
      <c r="AP2724" s="1" t="str">
        <f t="shared" si="468"/>
        <v>Thu</v>
      </c>
      <c r="AQ2724" s="6">
        <f>INT(Table1[[#This Row],[Create Date]])</f>
        <v>45106</v>
      </c>
      <c r="AR2724" s="2">
        <f t="shared" si="469"/>
        <v>45106</v>
      </c>
      <c r="AS2724" s="1" t="str">
        <f t="shared" si="470"/>
        <v>12:30:05</v>
      </c>
      <c r="AT2724" s="1" t="str">
        <f t="shared" si="471"/>
        <v>Week-5</v>
      </c>
      <c r="AU2724" s="3">
        <f t="shared" si="472"/>
        <v>0.5</v>
      </c>
      <c r="AW2724">
        <v>0.15000000000000002</v>
      </c>
      <c r="AX2724">
        <v>17</v>
      </c>
      <c r="AY2724">
        <v>101</v>
      </c>
    </row>
    <row r="2725" spans="1:51" x14ac:dyDescent="0.25">
      <c r="A2725">
        <v>10922</v>
      </c>
      <c r="B2725" t="s">
        <v>59</v>
      </c>
      <c r="C2725" t="s">
        <v>164</v>
      </c>
      <c r="D2725" t="s">
        <v>43</v>
      </c>
      <c r="E2725" t="s">
        <v>165</v>
      </c>
      <c r="F2725" t="s">
        <v>1742</v>
      </c>
      <c r="G2725" t="s">
        <v>77</v>
      </c>
      <c r="H2725" t="s">
        <v>47</v>
      </c>
      <c r="I2725" t="s">
        <v>47</v>
      </c>
      <c r="J2725" t="s">
        <v>48</v>
      </c>
      <c r="K2725" t="s">
        <v>167</v>
      </c>
      <c r="L2725" t="s">
        <v>50</v>
      </c>
      <c r="M2725" t="s">
        <v>122</v>
      </c>
      <c r="N2725">
        <v>98</v>
      </c>
      <c r="O2725" t="s">
        <v>48</v>
      </c>
      <c r="P2725" t="s">
        <v>52</v>
      </c>
      <c r="T2725" t="s">
        <v>105</v>
      </c>
      <c r="V2725" t="s">
        <v>48</v>
      </c>
      <c r="W2725" t="s">
        <v>54</v>
      </c>
      <c r="X2725" t="s">
        <v>435</v>
      </c>
      <c r="Y2725" t="s">
        <v>54</v>
      </c>
      <c r="Z2725" t="s">
        <v>1743</v>
      </c>
      <c r="AA2725" t="s">
        <v>54</v>
      </c>
      <c r="AB2725" t="s">
        <v>57</v>
      </c>
      <c r="AC2725" t="s">
        <v>57</v>
      </c>
      <c r="AH2725">
        <f t="shared" si="462"/>
        <v>0</v>
      </c>
      <c r="AI2725">
        <f t="shared" si="463"/>
        <v>1</v>
      </c>
      <c r="AJ2725" t="str">
        <f t="shared" si="464"/>
        <v/>
      </c>
      <c r="AK2725">
        <v>1</v>
      </c>
      <c r="AL2725" s="8">
        <f t="shared" si="465"/>
        <v>97.999999999999986</v>
      </c>
      <c r="AM2725" s="8">
        <f t="shared" si="466"/>
        <v>0.21666666666666667</v>
      </c>
      <c r="AN2725" s="8">
        <f t="shared" si="467"/>
        <v>1.6666666666666666E-2</v>
      </c>
      <c r="AO2725" s="8">
        <f>Table1[[#This Row],[L1 Worked Time]]+Table1[[#This Row],[Idle Time]]+Table1[[#This Row],[L1 Pend Time]]</f>
        <v>98.23333333333332</v>
      </c>
      <c r="AP2725" s="1" t="str">
        <f t="shared" si="468"/>
        <v>Thu</v>
      </c>
      <c r="AQ2725" s="6">
        <f>INT(Table1[[#This Row],[Create Date]])</f>
        <v>45106</v>
      </c>
      <c r="AR2725" s="2">
        <f t="shared" si="469"/>
        <v>45106</v>
      </c>
      <c r="AS2725" s="1" t="str">
        <f t="shared" si="470"/>
        <v>12:30:03</v>
      </c>
      <c r="AT2725" s="1" t="str">
        <f t="shared" si="471"/>
        <v>Week-5</v>
      </c>
      <c r="AU2725" s="3">
        <f t="shared" si="472"/>
        <v>0.5</v>
      </c>
      <c r="AW2725">
        <v>0.21666666666666667</v>
      </c>
      <c r="AX2725">
        <v>97.999999999999986</v>
      </c>
      <c r="AY2725">
        <v>1.6666666666666666E-2</v>
      </c>
    </row>
    <row r="2726" spans="1:51" x14ac:dyDescent="0.25">
      <c r="A2726">
        <v>10921</v>
      </c>
      <c r="B2726" t="s">
        <v>59</v>
      </c>
      <c r="C2726" t="s">
        <v>60</v>
      </c>
      <c r="D2726" t="s">
        <v>43</v>
      </c>
      <c r="E2726" t="s">
        <v>556</v>
      </c>
      <c r="F2726" t="s">
        <v>1744</v>
      </c>
      <c r="G2726" t="s">
        <v>181</v>
      </c>
      <c r="H2726" t="s">
        <v>72</v>
      </c>
      <c r="I2726" t="s">
        <v>72</v>
      </c>
      <c r="J2726" t="s">
        <v>64</v>
      </c>
      <c r="L2726" t="s">
        <v>50</v>
      </c>
      <c r="M2726" t="s">
        <v>65</v>
      </c>
      <c r="N2726">
        <v>93</v>
      </c>
      <c r="O2726" t="s">
        <v>48</v>
      </c>
      <c r="P2726" t="s">
        <v>66</v>
      </c>
      <c r="Q2726" t="s">
        <v>73</v>
      </c>
      <c r="V2726" t="s">
        <v>48</v>
      </c>
      <c r="W2726" t="s">
        <v>54</v>
      </c>
      <c r="X2726" t="s">
        <v>359</v>
      </c>
      <c r="Y2726" t="s">
        <v>54</v>
      </c>
      <c r="Z2726" t="s">
        <v>1745</v>
      </c>
      <c r="AA2726" t="s">
        <v>54</v>
      </c>
      <c r="AB2726" t="s">
        <v>57</v>
      </c>
      <c r="AC2726" t="s">
        <v>57</v>
      </c>
      <c r="AH2726">
        <f t="shared" si="462"/>
        <v>0</v>
      </c>
      <c r="AI2726">
        <f t="shared" si="463"/>
        <v>1</v>
      </c>
      <c r="AJ2726" t="str">
        <f t="shared" si="464"/>
        <v/>
      </c>
      <c r="AK2726">
        <v>1</v>
      </c>
      <c r="AL2726" s="8">
        <f t="shared" si="465"/>
        <v>93.000000000000014</v>
      </c>
      <c r="AM2726" s="8">
        <f t="shared" si="466"/>
        <v>0.2</v>
      </c>
      <c r="AN2726" s="8">
        <f t="shared" si="467"/>
        <v>1.6666666666666666E-2</v>
      </c>
      <c r="AO2726" s="8">
        <f>Table1[[#This Row],[L1 Worked Time]]+Table1[[#This Row],[Idle Time]]+Table1[[#This Row],[L1 Pend Time]]</f>
        <v>93.216666666666683</v>
      </c>
      <c r="AP2726" s="1" t="str">
        <f t="shared" si="468"/>
        <v>Thu</v>
      </c>
      <c r="AQ2726" s="6">
        <f>INT(Table1[[#This Row],[Create Date]])</f>
        <v>45106</v>
      </c>
      <c r="AR2726" s="2">
        <f t="shared" si="469"/>
        <v>45106</v>
      </c>
      <c r="AS2726" s="1" t="str">
        <f t="shared" si="470"/>
        <v>10:20:05</v>
      </c>
      <c r="AT2726" s="1" t="str">
        <f t="shared" si="471"/>
        <v>Week-5</v>
      </c>
      <c r="AU2726" s="3">
        <f t="shared" si="472"/>
        <v>0.41666666666666663</v>
      </c>
      <c r="AW2726">
        <v>0.2</v>
      </c>
      <c r="AX2726">
        <v>93.000000000000014</v>
      </c>
      <c r="AY2726">
        <v>1.6666666666666666E-2</v>
      </c>
    </row>
    <row r="2727" spans="1:51" x14ac:dyDescent="0.25">
      <c r="A2727">
        <v>10920</v>
      </c>
      <c r="B2727" t="s">
        <v>117</v>
      </c>
      <c r="C2727" t="s">
        <v>100</v>
      </c>
      <c r="D2727" t="s">
        <v>43</v>
      </c>
      <c r="E2727" t="s">
        <v>1746</v>
      </c>
      <c r="F2727" t="s">
        <v>1747</v>
      </c>
      <c r="G2727" t="s">
        <v>77</v>
      </c>
      <c r="H2727" t="s">
        <v>47</v>
      </c>
      <c r="I2727" t="s">
        <v>63</v>
      </c>
      <c r="J2727" t="s">
        <v>112</v>
      </c>
      <c r="K2727" t="s">
        <v>1748</v>
      </c>
      <c r="L2727" t="s">
        <v>50</v>
      </c>
      <c r="M2727" t="s">
        <v>122</v>
      </c>
      <c r="N2727">
        <v>57</v>
      </c>
      <c r="O2727" t="s">
        <v>48</v>
      </c>
      <c r="P2727" t="s">
        <v>123</v>
      </c>
      <c r="R2727" t="s">
        <v>158</v>
      </c>
      <c r="V2727" t="s">
        <v>48</v>
      </c>
      <c r="W2727" t="s">
        <v>54</v>
      </c>
      <c r="X2727" t="s">
        <v>55</v>
      </c>
      <c r="Y2727" t="s">
        <v>54</v>
      </c>
      <c r="Z2727" t="s">
        <v>1749</v>
      </c>
      <c r="AA2727" t="s">
        <v>54</v>
      </c>
      <c r="AB2727" t="s">
        <v>57</v>
      </c>
      <c r="AC2727" t="s">
        <v>57</v>
      </c>
      <c r="AH2727">
        <f t="shared" si="462"/>
        <v>0</v>
      </c>
      <c r="AI2727">
        <f t="shared" si="463"/>
        <v>0</v>
      </c>
      <c r="AJ2727">
        <f t="shared" si="464"/>
        <v>1</v>
      </c>
      <c r="AK2727">
        <v>1</v>
      </c>
      <c r="AL2727" s="8">
        <f t="shared" si="465"/>
        <v>57</v>
      </c>
      <c r="AM2727" s="8">
        <f t="shared" si="466"/>
        <v>0.15000000000000002</v>
      </c>
      <c r="AN2727" s="8">
        <f t="shared" si="467"/>
        <v>1.6666666666666666E-2</v>
      </c>
      <c r="AO2727" s="8">
        <f>Table1[[#This Row],[L1 Worked Time]]+Table1[[#This Row],[Idle Time]]+Table1[[#This Row],[L1 Pend Time]]</f>
        <v>57.166666666666664</v>
      </c>
      <c r="AP2727" s="1" t="str">
        <f t="shared" si="468"/>
        <v>Thu</v>
      </c>
      <c r="AQ2727" s="6">
        <f>INT(Table1[[#This Row],[Create Date]])</f>
        <v>45106</v>
      </c>
      <c r="AR2727" s="2">
        <f t="shared" si="469"/>
        <v>45106</v>
      </c>
      <c r="AS2727" s="1" t="str">
        <f t="shared" si="470"/>
        <v>09:20:05</v>
      </c>
      <c r="AT2727" s="1" t="str">
        <f t="shared" si="471"/>
        <v>Week-5</v>
      </c>
      <c r="AU2727" s="3">
        <f t="shared" si="472"/>
        <v>0.375</v>
      </c>
      <c r="AW2727">
        <v>0.15000000000000002</v>
      </c>
      <c r="AX2727">
        <v>57</v>
      </c>
      <c r="AY2727">
        <v>1.6666666666666666E-2</v>
      </c>
    </row>
    <row r="2728" spans="1:51" x14ac:dyDescent="0.25">
      <c r="A2728">
        <v>10919</v>
      </c>
      <c r="B2728" t="s">
        <v>117</v>
      </c>
      <c r="C2728" t="s">
        <v>100</v>
      </c>
      <c r="D2728" t="s">
        <v>43</v>
      </c>
      <c r="E2728" t="s">
        <v>118</v>
      </c>
      <c r="F2728" t="s">
        <v>1750</v>
      </c>
      <c r="G2728" t="s">
        <v>120</v>
      </c>
      <c r="H2728" t="s">
        <v>47</v>
      </c>
      <c r="I2728" t="s">
        <v>72</v>
      </c>
      <c r="J2728" t="s">
        <v>112</v>
      </c>
      <c r="K2728" t="s">
        <v>121</v>
      </c>
      <c r="L2728" t="s">
        <v>50</v>
      </c>
      <c r="M2728" t="s">
        <v>122</v>
      </c>
      <c r="N2728">
        <v>158</v>
      </c>
      <c r="O2728" t="s">
        <v>48</v>
      </c>
      <c r="P2728" t="s">
        <v>123</v>
      </c>
      <c r="R2728" t="s">
        <v>124</v>
      </c>
      <c r="V2728" t="s">
        <v>48</v>
      </c>
      <c r="W2728" t="s">
        <v>54</v>
      </c>
      <c r="X2728" t="s">
        <v>1114</v>
      </c>
      <c r="Y2728" t="s">
        <v>54</v>
      </c>
      <c r="Z2728" t="s">
        <v>1751</v>
      </c>
      <c r="AA2728" t="s">
        <v>54</v>
      </c>
      <c r="AB2728" t="s">
        <v>57</v>
      </c>
      <c r="AC2728" t="s">
        <v>57</v>
      </c>
      <c r="AH2728">
        <f t="shared" si="462"/>
        <v>0</v>
      </c>
      <c r="AI2728">
        <f t="shared" si="463"/>
        <v>0</v>
      </c>
      <c r="AJ2728">
        <f t="shared" si="464"/>
        <v>1</v>
      </c>
      <c r="AK2728">
        <v>1</v>
      </c>
      <c r="AL2728" s="8">
        <f t="shared" si="465"/>
        <v>158</v>
      </c>
      <c r="AM2728" s="8">
        <f t="shared" si="466"/>
        <v>0.30000000000000004</v>
      </c>
      <c r="AN2728" s="8">
        <f t="shared" si="467"/>
        <v>1.6666666666666666E-2</v>
      </c>
      <c r="AO2728" s="8">
        <f>Table1[[#This Row],[L1 Worked Time]]+Table1[[#This Row],[Idle Time]]+Table1[[#This Row],[L1 Pend Time]]</f>
        <v>158.31666666666669</v>
      </c>
      <c r="AP2728" s="1" t="str">
        <f t="shared" si="468"/>
        <v>Thu</v>
      </c>
      <c r="AQ2728" s="6">
        <f>INT(Table1[[#This Row],[Create Date]])</f>
        <v>45106</v>
      </c>
      <c r="AR2728" s="2">
        <f t="shared" si="469"/>
        <v>45106</v>
      </c>
      <c r="AS2728" s="1" t="str">
        <f t="shared" si="470"/>
        <v>09:10:03</v>
      </c>
      <c r="AT2728" s="1" t="str">
        <f t="shared" si="471"/>
        <v>Week-5</v>
      </c>
      <c r="AU2728" s="3">
        <f t="shared" si="472"/>
        <v>0.375</v>
      </c>
      <c r="AW2728">
        <v>0.30000000000000004</v>
      </c>
      <c r="AX2728">
        <v>158</v>
      </c>
      <c r="AY2728">
        <v>1.6666666666666666E-2</v>
      </c>
    </row>
    <row r="2729" spans="1:51" x14ac:dyDescent="0.25">
      <c r="A2729">
        <v>10918</v>
      </c>
      <c r="B2729" t="s">
        <v>59</v>
      </c>
      <c r="C2729" t="s">
        <v>164</v>
      </c>
      <c r="D2729" t="s">
        <v>43</v>
      </c>
      <c r="E2729" t="s">
        <v>165</v>
      </c>
      <c r="F2729" t="s">
        <v>1752</v>
      </c>
      <c r="G2729" t="s">
        <v>120</v>
      </c>
      <c r="H2729" t="s">
        <v>47</v>
      </c>
      <c r="I2729" t="s">
        <v>63</v>
      </c>
      <c r="J2729" t="s">
        <v>48</v>
      </c>
      <c r="K2729" t="s">
        <v>167</v>
      </c>
      <c r="L2729" t="s">
        <v>50</v>
      </c>
      <c r="M2729" t="s">
        <v>122</v>
      </c>
      <c r="N2729">
        <v>71</v>
      </c>
      <c r="O2729" t="s">
        <v>48</v>
      </c>
      <c r="P2729" t="s">
        <v>52</v>
      </c>
      <c r="T2729" t="s">
        <v>105</v>
      </c>
      <c r="V2729" t="s">
        <v>48</v>
      </c>
      <c r="W2729" t="s">
        <v>54</v>
      </c>
      <c r="X2729" t="s">
        <v>55</v>
      </c>
      <c r="Y2729" t="s">
        <v>54</v>
      </c>
      <c r="Z2729" t="s">
        <v>1753</v>
      </c>
      <c r="AA2729" t="s">
        <v>54</v>
      </c>
      <c r="AB2729" t="s">
        <v>57</v>
      </c>
      <c r="AC2729" t="s">
        <v>1754</v>
      </c>
      <c r="AH2729">
        <f t="shared" si="462"/>
        <v>0</v>
      </c>
      <c r="AI2729">
        <f t="shared" si="463"/>
        <v>0</v>
      </c>
      <c r="AJ2729">
        <f t="shared" si="464"/>
        <v>1</v>
      </c>
      <c r="AK2729">
        <v>1</v>
      </c>
      <c r="AL2729" s="8">
        <f t="shared" si="465"/>
        <v>71</v>
      </c>
      <c r="AM2729" s="8">
        <f t="shared" si="466"/>
        <v>0.15000000000000002</v>
      </c>
      <c r="AN2729" s="8">
        <f t="shared" si="467"/>
        <v>187.01666666666668</v>
      </c>
      <c r="AO2729" s="8">
        <f>Table1[[#This Row],[L1 Worked Time]]+Table1[[#This Row],[Idle Time]]+Table1[[#This Row],[L1 Pend Time]]</f>
        <v>258.16666666666669</v>
      </c>
      <c r="AP2729" s="1" t="str">
        <f t="shared" si="468"/>
        <v>Thu</v>
      </c>
      <c r="AQ2729" s="6">
        <f>INT(Table1[[#This Row],[Create Date]])</f>
        <v>45106</v>
      </c>
      <c r="AR2729" s="2">
        <f t="shared" si="469"/>
        <v>45106</v>
      </c>
      <c r="AS2729" s="1" t="str">
        <f t="shared" si="470"/>
        <v>08:10:03</v>
      </c>
      <c r="AT2729" s="1" t="str">
        <f t="shared" si="471"/>
        <v>Week-5</v>
      </c>
      <c r="AU2729" s="3">
        <f t="shared" si="472"/>
        <v>0.33333333333333331</v>
      </c>
      <c r="AW2729">
        <v>0.15000000000000002</v>
      </c>
      <c r="AX2729">
        <v>71</v>
      </c>
      <c r="AY2729">
        <v>187.01666666666668</v>
      </c>
    </row>
    <row r="2730" spans="1:51" x14ac:dyDescent="0.25">
      <c r="A2730">
        <v>10917</v>
      </c>
      <c r="B2730" t="s">
        <v>371</v>
      </c>
      <c r="C2730" t="s">
        <v>42</v>
      </c>
      <c r="D2730" t="s">
        <v>43</v>
      </c>
      <c r="E2730" t="s">
        <v>481</v>
      </c>
      <c r="F2730" t="s">
        <v>1755</v>
      </c>
      <c r="G2730" t="s">
        <v>77</v>
      </c>
      <c r="H2730" t="s">
        <v>63</v>
      </c>
      <c r="I2730" t="s">
        <v>72</v>
      </c>
      <c r="J2730" t="s">
        <v>48</v>
      </c>
      <c r="K2730" t="s">
        <v>374</v>
      </c>
      <c r="L2730" t="s">
        <v>50</v>
      </c>
      <c r="M2730" t="s">
        <v>122</v>
      </c>
      <c r="N2730">
        <v>53</v>
      </c>
      <c r="O2730" t="s">
        <v>48</v>
      </c>
      <c r="P2730" t="s">
        <v>52</v>
      </c>
      <c r="T2730" t="s">
        <v>105</v>
      </c>
      <c r="V2730" t="s">
        <v>48</v>
      </c>
      <c r="W2730" t="s">
        <v>54</v>
      </c>
      <c r="X2730" t="s">
        <v>125</v>
      </c>
      <c r="Y2730" t="s">
        <v>54</v>
      </c>
      <c r="Z2730" t="s">
        <v>1756</v>
      </c>
      <c r="AA2730" t="s">
        <v>54</v>
      </c>
      <c r="AB2730" t="s">
        <v>57</v>
      </c>
      <c r="AC2730" t="s">
        <v>1757</v>
      </c>
      <c r="AH2730">
        <f t="shared" si="462"/>
        <v>0</v>
      </c>
      <c r="AI2730">
        <f t="shared" si="463"/>
        <v>0</v>
      </c>
      <c r="AJ2730">
        <f t="shared" si="464"/>
        <v>1</v>
      </c>
      <c r="AK2730">
        <v>1</v>
      </c>
      <c r="AL2730" s="8">
        <f t="shared" si="465"/>
        <v>53</v>
      </c>
      <c r="AM2730" s="8">
        <f t="shared" si="466"/>
        <v>0.23333333333333334</v>
      </c>
      <c r="AN2730" s="8">
        <f t="shared" si="467"/>
        <v>180.8</v>
      </c>
      <c r="AO2730" s="8">
        <f>Table1[[#This Row],[L1 Worked Time]]+Table1[[#This Row],[Idle Time]]+Table1[[#This Row],[L1 Pend Time]]</f>
        <v>234.03333333333336</v>
      </c>
      <c r="AP2730" s="1" t="str">
        <f t="shared" si="468"/>
        <v>Thu</v>
      </c>
      <c r="AQ2730" s="6">
        <f>INT(Table1[[#This Row],[Create Date]])</f>
        <v>45106</v>
      </c>
      <c r="AR2730" s="2">
        <f t="shared" si="469"/>
        <v>45106</v>
      </c>
      <c r="AS2730" s="1" t="str">
        <f t="shared" si="470"/>
        <v>07:50:04</v>
      </c>
      <c r="AT2730" s="1" t="str">
        <f t="shared" si="471"/>
        <v>Week-5</v>
      </c>
      <c r="AU2730" s="3">
        <f t="shared" si="472"/>
        <v>0.29166666666666663</v>
      </c>
      <c r="AW2730">
        <v>0.23333333333333334</v>
      </c>
      <c r="AX2730">
        <v>53</v>
      </c>
      <c r="AY2730">
        <v>180.8</v>
      </c>
    </row>
    <row r="2731" spans="1:51" x14ac:dyDescent="0.25">
      <c r="A2731">
        <v>10916</v>
      </c>
      <c r="B2731" t="s">
        <v>59</v>
      </c>
      <c r="C2731" t="s">
        <v>109</v>
      </c>
      <c r="D2731" t="s">
        <v>43</v>
      </c>
      <c r="E2731" t="s">
        <v>1758</v>
      </c>
      <c r="F2731" t="s">
        <v>1759</v>
      </c>
      <c r="G2731" t="s">
        <v>46</v>
      </c>
      <c r="H2731" t="s">
        <v>47</v>
      </c>
      <c r="I2731" t="s">
        <v>47</v>
      </c>
      <c r="J2731" t="s">
        <v>64</v>
      </c>
      <c r="L2731" t="s">
        <v>50</v>
      </c>
      <c r="M2731" t="s">
        <v>65</v>
      </c>
      <c r="N2731">
        <v>6</v>
      </c>
      <c r="O2731" t="s">
        <v>48</v>
      </c>
      <c r="P2731" t="s">
        <v>66</v>
      </c>
      <c r="Q2731" t="s">
        <v>317</v>
      </c>
      <c r="V2731" t="s">
        <v>48</v>
      </c>
      <c r="W2731" t="s">
        <v>54</v>
      </c>
      <c r="X2731" t="s">
        <v>84</v>
      </c>
      <c r="Y2731" t="s">
        <v>54</v>
      </c>
      <c r="Z2731" t="s">
        <v>1760</v>
      </c>
      <c r="AA2731" t="s">
        <v>54</v>
      </c>
      <c r="AB2731" t="s">
        <v>57</v>
      </c>
      <c r="AC2731" t="s">
        <v>1761</v>
      </c>
      <c r="AH2731">
        <f t="shared" si="462"/>
        <v>0</v>
      </c>
      <c r="AI2731">
        <f t="shared" si="463"/>
        <v>1</v>
      </c>
      <c r="AJ2731" t="str">
        <f t="shared" si="464"/>
        <v/>
      </c>
      <c r="AK2731">
        <v>1</v>
      </c>
      <c r="AL2731" s="8">
        <f t="shared" si="465"/>
        <v>6</v>
      </c>
      <c r="AM2731" s="8">
        <f t="shared" si="466"/>
        <v>0.18333333333333332</v>
      </c>
      <c r="AN2731" s="8">
        <f t="shared" si="467"/>
        <v>5.5</v>
      </c>
      <c r="AO2731" s="8">
        <f>Table1[[#This Row],[L1 Worked Time]]+Table1[[#This Row],[Idle Time]]+Table1[[#This Row],[L1 Pend Time]]</f>
        <v>11.683333333333334</v>
      </c>
      <c r="AP2731" s="1" t="str">
        <f t="shared" si="468"/>
        <v>Thu</v>
      </c>
      <c r="AQ2731" s="6">
        <f>INT(Table1[[#This Row],[Create Date]])</f>
        <v>45106</v>
      </c>
      <c r="AR2731" s="2">
        <f t="shared" si="469"/>
        <v>45106</v>
      </c>
      <c r="AS2731" s="1" t="str">
        <f t="shared" si="470"/>
        <v>07:30:07</v>
      </c>
      <c r="AT2731" s="1" t="str">
        <f t="shared" si="471"/>
        <v>Week-5</v>
      </c>
      <c r="AU2731" s="3">
        <f t="shared" si="472"/>
        <v>0.29166666666666663</v>
      </c>
      <c r="AW2731">
        <v>0.18333333333333332</v>
      </c>
      <c r="AX2731">
        <v>6</v>
      </c>
      <c r="AY2731">
        <v>5.5</v>
      </c>
    </row>
    <row r="2732" spans="1:51" x14ac:dyDescent="0.25">
      <c r="A2732">
        <v>10915</v>
      </c>
      <c r="B2732" t="s">
        <v>59</v>
      </c>
      <c r="C2732" t="s">
        <v>109</v>
      </c>
      <c r="D2732" t="s">
        <v>43</v>
      </c>
      <c r="E2732" t="s">
        <v>1758</v>
      </c>
      <c r="F2732" t="s">
        <v>1759</v>
      </c>
      <c r="G2732" t="s">
        <v>46</v>
      </c>
      <c r="H2732" t="s">
        <v>47</v>
      </c>
      <c r="I2732" t="s">
        <v>47</v>
      </c>
      <c r="J2732" t="s">
        <v>64</v>
      </c>
      <c r="L2732" t="s">
        <v>50</v>
      </c>
      <c r="M2732" t="s">
        <v>65</v>
      </c>
      <c r="N2732">
        <v>3</v>
      </c>
      <c r="O2732" t="s">
        <v>48</v>
      </c>
      <c r="P2732" t="s">
        <v>66</v>
      </c>
      <c r="Q2732" t="s">
        <v>317</v>
      </c>
      <c r="V2732" t="s">
        <v>48</v>
      </c>
      <c r="W2732" t="s">
        <v>54</v>
      </c>
      <c r="X2732" t="s">
        <v>435</v>
      </c>
      <c r="Y2732" t="s">
        <v>54</v>
      </c>
      <c r="Z2732" t="s">
        <v>1454</v>
      </c>
      <c r="AA2732" t="s">
        <v>54</v>
      </c>
      <c r="AB2732" t="s">
        <v>57</v>
      </c>
      <c r="AC2732" t="s">
        <v>1762</v>
      </c>
      <c r="AH2732">
        <f t="shared" si="462"/>
        <v>0</v>
      </c>
      <c r="AI2732">
        <f t="shared" si="463"/>
        <v>1</v>
      </c>
      <c r="AJ2732" t="str">
        <f t="shared" si="464"/>
        <v/>
      </c>
      <c r="AK2732">
        <v>1</v>
      </c>
      <c r="AL2732" s="8">
        <f t="shared" si="465"/>
        <v>3</v>
      </c>
      <c r="AM2732" s="8">
        <f t="shared" si="466"/>
        <v>0.21666666666666667</v>
      </c>
      <c r="AN2732" s="8">
        <f t="shared" si="467"/>
        <v>18.183333333333334</v>
      </c>
      <c r="AO2732" s="8">
        <f>Table1[[#This Row],[L1 Worked Time]]+Table1[[#This Row],[Idle Time]]+Table1[[#This Row],[L1 Pend Time]]</f>
        <v>21.4</v>
      </c>
      <c r="AP2732" s="1" t="str">
        <f t="shared" si="468"/>
        <v>Thu</v>
      </c>
      <c r="AQ2732" s="6">
        <f>INT(Table1[[#This Row],[Create Date]])</f>
        <v>45106</v>
      </c>
      <c r="AR2732" s="2">
        <f t="shared" si="469"/>
        <v>45106</v>
      </c>
      <c r="AS2732" s="1" t="str">
        <f t="shared" si="470"/>
        <v>07:30:07</v>
      </c>
      <c r="AT2732" s="1" t="str">
        <f t="shared" si="471"/>
        <v>Week-5</v>
      </c>
      <c r="AU2732" s="3">
        <f t="shared" si="472"/>
        <v>0.29166666666666663</v>
      </c>
      <c r="AW2732">
        <v>0.21666666666666667</v>
      </c>
      <c r="AX2732">
        <v>3</v>
      </c>
      <c r="AY2732">
        <v>18.183333333333334</v>
      </c>
    </row>
    <row r="2733" spans="1:51" x14ac:dyDescent="0.25">
      <c r="A2733">
        <v>10914</v>
      </c>
      <c r="B2733" t="s">
        <v>59</v>
      </c>
      <c r="C2733" t="s">
        <v>109</v>
      </c>
      <c r="D2733" t="s">
        <v>43</v>
      </c>
      <c r="E2733" t="s">
        <v>1758</v>
      </c>
      <c r="F2733" t="s">
        <v>1759</v>
      </c>
      <c r="G2733" t="s">
        <v>46</v>
      </c>
      <c r="H2733" t="s">
        <v>47</v>
      </c>
      <c r="I2733" t="s">
        <v>47</v>
      </c>
      <c r="J2733" t="s">
        <v>64</v>
      </c>
      <c r="L2733" t="s">
        <v>50</v>
      </c>
      <c r="M2733" t="s">
        <v>65</v>
      </c>
      <c r="N2733">
        <v>2</v>
      </c>
      <c r="O2733" t="s">
        <v>48</v>
      </c>
      <c r="P2733" t="s">
        <v>66</v>
      </c>
      <c r="Q2733" t="s">
        <v>317</v>
      </c>
      <c r="V2733" t="s">
        <v>48</v>
      </c>
      <c r="W2733" t="s">
        <v>54</v>
      </c>
      <c r="X2733" t="s">
        <v>1763</v>
      </c>
      <c r="Y2733" t="s">
        <v>54</v>
      </c>
      <c r="Z2733" t="s">
        <v>1764</v>
      </c>
      <c r="AA2733" t="s">
        <v>54</v>
      </c>
      <c r="AB2733" t="s">
        <v>57</v>
      </c>
      <c r="AC2733" t="s">
        <v>1585</v>
      </c>
      <c r="AH2733">
        <f t="shared" si="462"/>
        <v>0</v>
      </c>
      <c r="AI2733">
        <f t="shared" si="463"/>
        <v>1</v>
      </c>
      <c r="AJ2733" t="str">
        <f t="shared" si="464"/>
        <v/>
      </c>
      <c r="AK2733">
        <v>1</v>
      </c>
      <c r="AL2733" s="8">
        <f t="shared" si="465"/>
        <v>2</v>
      </c>
      <c r="AM2733" s="8">
        <f t="shared" si="466"/>
        <v>0.65</v>
      </c>
      <c r="AN2733" s="8">
        <f t="shared" si="467"/>
        <v>23.799999999999997</v>
      </c>
      <c r="AO2733" s="8">
        <f>Table1[[#This Row],[L1 Worked Time]]+Table1[[#This Row],[Idle Time]]+Table1[[#This Row],[L1 Pend Time]]</f>
        <v>26.449999999999996</v>
      </c>
      <c r="AP2733" s="1" t="str">
        <f t="shared" si="468"/>
        <v>Thu</v>
      </c>
      <c r="AQ2733" s="6">
        <f>INT(Table1[[#This Row],[Create Date]])</f>
        <v>45106</v>
      </c>
      <c r="AR2733" s="2">
        <f t="shared" si="469"/>
        <v>45106</v>
      </c>
      <c r="AS2733" s="1" t="str">
        <f t="shared" si="470"/>
        <v>07:30:07</v>
      </c>
      <c r="AT2733" s="1" t="str">
        <f t="shared" si="471"/>
        <v>Week-5</v>
      </c>
      <c r="AU2733" s="3">
        <f t="shared" si="472"/>
        <v>0.29166666666666663</v>
      </c>
      <c r="AW2733">
        <v>0.65</v>
      </c>
      <c r="AX2733">
        <v>2</v>
      </c>
      <c r="AY2733">
        <v>23.799999999999997</v>
      </c>
    </row>
    <row r="2734" spans="1:51" x14ac:dyDescent="0.25">
      <c r="A2734">
        <v>10913</v>
      </c>
      <c r="B2734" t="s">
        <v>59</v>
      </c>
      <c r="C2734" t="s">
        <v>60</v>
      </c>
      <c r="D2734" t="s">
        <v>43</v>
      </c>
      <c r="E2734" t="s">
        <v>1765</v>
      </c>
      <c r="F2734" t="s">
        <v>1766</v>
      </c>
      <c r="G2734" t="s">
        <v>77</v>
      </c>
      <c r="H2734" t="s">
        <v>47</v>
      </c>
      <c r="I2734" t="s">
        <v>47</v>
      </c>
      <c r="J2734" t="s">
        <v>64</v>
      </c>
      <c r="L2734" t="s">
        <v>50</v>
      </c>
      <c r="M2734" t="s">
        <v>65</v>
      </c>
      <c r="N2734">
        <v>50</v>
      </c>
      <c r="O2734" t="s">
        <v>48</v>
      </c>
      <c r="P2734" t="s">
        <v>66</v>
      </c>
      <c r="Q2734" t="s">
        <v>317</v>
      </c>
      <c r="V2734" t="s">
        <v>48</v>
      </c>
      <c r="W2734" t="s">
        <v>54</v>
      </c>
      <c r="X2734" t="s">
        <v>1767</v>
      </c>
      <c r="Y2734" t="s">
        <v>54</v>
      </c>
      <c r="Z2734" t="s">
        <v>1768</v>
      </c>
      <c r="AA2734" t="s">
        <v>54</v>
      </c>
      <c r="AB2734" t="s">
        <v>57</v>
      </c>
      <c r="AC2734" t="s">
        <v>1769</v>
      </c>
      <c r="AH2734">
        <f t="shared" si="462"/>
        <v>0</v>
      </c>
      <c r="AI2734">
        <f t="shared" si="463"/>
        <v>1</v>
      </c>
      <c r="AJ2734" t="str">
        <f t="shared" si="464"/>
        <v/>
      </c>
      <c r="AK2734">
        <v>1</v>
      </c>
      <c r="AL2734" s="8">
        <f t="shared" si="465"/>
        <v>50</v>
      </c>
      <c r="AM2734" s="8">
        <f t="shared" si="466"/>
        <v>0.66666666666666663</v>
      </c>
      <c r="AN2734" s="8">
        <f t="shared" si="467"/>
        <v>83.05</v>
      </c>
      <c r="AO2734" s="8">
        <f>Table1[[#This Row],[L1 Worked Time]]+Table1[[#This Row],[Idle Time]]+Table1[[#This Row],[L1 Pend Time]]</f>
        <v>133.71666666666667</v>
      </c>
      <c r="AP2734" s="1" t="str">
        <f t="shared" si="468"/>
        <v>Thu</v>
      </c>
      <c r="AQ2734" s="6">
        <f>INT(Table1[[#This Row],[Create Date]])</f>
        <v>45106</v>
      </c>
      <c r="AR2734" s="2">
        <f t="shared" si="469"/>
        <v>45106</v>
      </c>
      <c r="AS2734" s="1" t="str">
        <f t="shared" si="470"/>
        <v>07:10:07</v>
      </c>
      <c r="AT2734" s="1" t="str">
        <f t="shared" si="471"/>
        <v>Week-5</v>
      </c>
      <c r="AU2734" s="3">
        <f t="shared" si="472"/>
        <v>0.29166666666666663</v>
      </c>
      <c r="AW2734">
        <v>0.66666666666666663</v>
      </c>
      <c r="AX2734">
        <v>50</v>
      </c>
      <c r="AY2734">
        <v>83.05</v>
      </c>
    </row>
    <row r="2735" spans="1:51" x14ac:dyDescent="0.25">
      <c r="A2735">
        <v>10912</v>
      </c>
      <c r="B2735" t="s">
        <v>59</v>
      </c>
      <c r="C2735" t="s">
        <v>109</v>
      </c>
      <c r="D2735" t="s">
        <v>43</v>
      </c>
      <c r="E2735" t="s">
        <v>1758</v>
      </c>
      <c r="F2735" t="s">
        <v>1766</v>
      </c>
      <c r="G2735" t="s">
        <v>46</v>
      </c>
      <c r="H2735" t="s">
        <v>47</v>
      </c>
      <c r="I2735" t="s">
        <v>47</v>
      </c>
      <c r="J2735" t="s">
        <v>64</v>
      </c>
      <c r="L2735" t="s">
        <v>50</v>
      </c>
      <c r="M2735" t="s">
        <v>65</v>
      </c>
      <c r="N2735">
        <v>2</v>
      </c>
      <c r="O2735" t="s">
        <v>48</v>
      </c>
      <c r="P2735" t="s">
        <v>66</v>
      </c>
      <c r="Q2735" t="s">
        <v>317</v>
      </c>
      <c r="V2735" t="s">
        <v>48</v>
      </c>
      <c r="W2735" t="s">
        <v>54</v>
      </c>
      <c r="X2735" t="s">
        <v>55</v>
      </c>
      <c r="Y2735" t="s">
        <v>54</v>
      </c>
      <c r="Z2735" t="s">
        <v>1770</v>
      </c>
      <c r="AA2735" t="s">
        <v>54</v>
      </c>
      <c r="AB2735" t="s">
        <v>57</v>
      </c>
      <c r="AC2735" t="s">
        <v>1771</v>
      </c>
      <c r="AH2735">
        <f t="shared" si="462"/>
        <v>0</v>
      </c>
      <c r="AI2735">
        <f t="shared" si="463"/>
        <v>1</v>
      </c>
      <c r="AJ2735" t="str">
        <f t="shared" si="464"/>
        <v/>
      </c>
      <c r="AK2735">
        <v>1</v>
      </c>
      <c r="AL2735" s="8">
        <f t="shared" si="465"/>
        <v>2</v>
      </c>
      <c r="AM2735" s="8">
        <f t="shared" si="466"/>
        <v>0.15000000000000002</v>
      </c>
      <c r="AN2735" s="8">
        <f t="shared" si="467"/>
        <v>44.783333333333331</v>
      </c>
      <c r="AO2735" s="8">
        <f>Table1[[#This Row],[L1 Worked Time]]+Table1[[#This Row],[Idle Time]]+Table1[[#This Row],[L1 Pend Time]]</f>
        <v>46.93333333333333</v>
      </c>
      <c r="AP2735" s="1" t="str">
        <f t="shared" si="468"/>
        <v>Thu</v>
      </c>
      <c r="AQ2735" s="6">
        <f>INT(Table1[[#This Row],[Create Date]])</f>
        <v>45106</v>
      </c>
      <c r="AR2735" s="2">
        <f t="shared" si="469"/>
        <v>45106</v>
      </c>
      <c r="AS2735" s="1" t="str">
        <f t="shared" si="470"/>
        <v>07:10:07</v>
      </c>
      <c r="AT2735" s="1" t="str">
        <f t="shared" si="471"/>
        <v>Week-5</v>
      </c>
      <c r="AU2735" s="3">
        <f t="shared" si="472"/>
        <v>0.29166666666666663</v>
      </c>
      <c r="AW2735">
        <v>0.15000000000000002</v>
      </c>
      <c r="AX2735">
        <v>2</v>
      </c>
      <c r="AY2735">
        <v>44.783333333333331</v>
      </c>
    </row>
    <row r="2736" spans="1:51" x14ac:dyDescent="0.25">
      <c r="A2736">
        <v>10911</v>
      </c>
      <c r="B2736" t="s">
        <v>59</v>
      </c>
      <c r="C2736" t="s">
        <v>109</v>
      </c>
      <c r="D2736" t="s">
        <v>43</v>
      </c>
      <c r="E2736" t="s">
        <v>1758</v>
      </c>
      <c r="F2736" t="s">
        <v>1772</v>
      </c>
      <c r="G2736" t="s">
        <v>46</v>
      </c>
      <c r="H2736" t="s">
        <v>47</v>
      </c>
      <c r="I2736" t="s">
        <v>47</v>
      </c>
      <c r="J2736" t="s">
        <v>64</v>
      </c>
      <c r="L2736" t="s">
        <v>50</v>
      </c>
      <c r="M2736" t="s">
        <v>65</v>
      </c>
      <c r="N2736">
        <v>2</v>
      </c>
      <c r="O2736" t="s">
        <v>48</v>
      </c>
      <c r="P2736" t="s">
        <v>66</v>
      </c>
      <c r="Q2736" t="s">
        <v>317</v>
      </c>
      <c r="V2736" t="s">
        <v>48</v>
      </c>
      <c r="W2736" t="s">
        <v>54</v>
      </c>
      <c r="X2736" t="s">
        <v>78</v>
      </c>
      <c r="Y2736" t="s">
        <v>54</v>
      </c>
      <c r="Z2736" t="s">
        <v>1773</v>
      </c>
      <c r="AA2736" t="s">
        <v>54</v>
      </c>
      <c r="AB2736" t="s">
        <v>57</v>
      </c>
      <c r="AC2736" t="s">
        <v>1774</v>
      </c>
      <c r="AH2736">
        <f t="shared" si="462"/>
        <v>0</v>
      </c>
      <c r="AI2736">
        <f t="shared" si="463"/>
        <v>1</v>
      </c>
      <c r="AJ2736" t="str">
        <f t="shared" si="464"/>
        <v/>
      </c>
      <c r="AK2736">
        <v>1</v>
      </c>
      <c r="AL2736" s="8">
        <f t="shared" si="465"/>
        <v>2</v>
      </c>
      <c r="AM2736" s="8">
        <f t="shared" si="466"/>
        <v>0.13333333333333333</v>
      </c>
      <c r="AN2736" s="8">
        <f t="shared" si="467"/>
        <v>47.43333333333333</v>
      </c>
      <c r="AO2736" s="8">
        <f>Table1[[#This Row],[L1 Worked Time]]+Table1[[#This Row],[Idle Time]]+Table1[[#This Row],[L1 Pend Time]]</f>
        <v>49.566666666666663</v>
      </c>
      <c r="AP2736" s="1" t="str">
        <f t="shared" si="468"/>
        <v>Thu</v>
      </c>
      <c r="AQ2736" s="6">
        <f>INT(Table1[[#This Row],[Create Date]])</f>
        <v>45106</v>
      </c>
      <c r="AR2736" s="2">
        <f t="shared" si="469"/>
        <v>45106</v>
      </c>
      <c r="AS2736" s="1" t="str">
        <f t="shared" si="470"/>
        <v>07:10:06</v>
      </c>
      <c r="AT2736" s="1" t="str">
        <f t="shared" si="471"/>
        <v>Week-5</v>
      </c>
      <c r="AU2736" s="3">
        <f t="shared" si="472"/>
        <v>0.29166666666666663</v>
      </c>
      <c r="AW2736">
        <v>0.13333333333333333</v>
      </c>
      <c r="AX2736">
        <v>2</v>
      </c>
      <c r="AY2736">
        <v>47.43333333333333</v>
      </c>
    </row>
    <row r="2737" spans="1:51" x14ac:dyDescent="0.25">
      <c r="A2737">
        <v>10910</v>
      </c>
      <c r="B2737" t="s">
        <v>59</v>
      </c>
      <c r="C2737" t="s">
        <v>109</v>
      </c>
      <c r="D2737" t="s">
        <v>43</v>
      </c>
      <c r="E2737" t="s">
        <v>1758</v>
      </c>
      <c r="F2737" t="s">
        <v>1775</v>
      </c>
      <c r="G2737" t="s">
        <v>46</v>
      </c>
      <c r="H2737" t="s">
        <v>47</v>
      </c>
      <c r="I2737" t="s">
        <v>47</v>
      </c>
      <c r="J2737" t="s">
        <v>64</v>
      </c>
      <c r="L2737" t="s">
        <v>50</v>
      </c>
      <c r="M2737" t="s">
        <v>65</v>
      </c>
      <c r="N2737">
        <v>2</v>
      </c>
      <c r="O2737" t="s">
        <v>48</v>
      </c>
      <c r="P2737" t="s">
        <v>66</v>
      </c>
      <c r="Q2737" t="s">
        <v>317</v>
      </c>
      <c r="V2737" t="s">
        <v>48</v>
      </c>
      <c r="W2737" t="s">
        <v>54</v>
      </c>
      <c r="X2737" t="s">
        <v>125</v>
      </c>
      <c r="Y2737" t="s">
        <v>54</v>
      </c>
      <c r="Z2737" t="s">
        <v>1764</v>
      </c>
      <c r="AA2737" t="s">
        <v>54</v>
      </c>
      <c r="AB2737" t="s">
        <v>57</v>
      </c>
      <c r="AC2737" t="s">
        <v>57</v>
      </c>
      <c r="AH2737">
        <f t="shared" si="462"/>
        <v>0</v>
      </c>
      <c r="AI2737">
        <f t="shared" si="463"/>
        <v>1</v>
      </c>
      <c r="AJ2737" t="str">
        <f t="shared" si="464"/>
        <v/>
      </c>
      <c r="AK2737">
        <v>1</v>
      </c>
      <c r="AL2737" s="8">
        <f t="shared" si="465"/>
        <v>2</v>
      </c>
      <c r="AM2737" s="8">
        <f t="shared" si="466"/>
        <v>0.23333333333333334</v>
      </c>
      <c r="AN2737" s="8">
        <f t="shared" si="467"/>
        <v>1.6666666666666666E-2</v>
      </c>
      <c r="AO2737" s="8">
        <f>Table1[[#This Row],[L1 Worked Time]]+Table1[[#This Row],[Idle Time]]+Table1[[#This Row],[L1 Pend Time]]</f>
        <v>2.25</v>
      </c>
      <c r="AP2737" s="1" t="str">
        <f t="shared" si="468"/>
        <v>Thu</v>
      </c>
      <c r="AQ2737" s="6">
        <f>INT(Table1[[#This Row],[Create Date]])</f>
        <v>45106</v>
      </c>
      <c r="AR2737" s="2">
        <f t="shared" si="469"/>
        <v>45106</v>
      </c>
      <c r="AS2737" s="1" t="str">
        <f t="shared" si="470"/>
        <v>07:00:08</v>
      </c>
      <c r="AT2737" s="1" t="str">
        <f t="shared" si="471"/>
        <v>Week-5</v>
      </c>
      <c r="AU2737" s="3">
        <f t="shared" si="472"/>
        <v>0.29166666666666663</v>
      </c>
      <c r="AW2737">
        <v>0.23333333333333334</v>
      </c>
      <c r="AX2737">
        <v>2</v>
      </c>
      <c r="AY2737">
        <v>1.6666666666666666E-2</v>
      </c>
    </row>
    <row r="2738" spans="1:51" x14ac:dyDescent="0.25">
      <c r="A2738">
        <v>10909</v>
      </c>
      <c r="B2738" t="s">
        <v>59</v>
      </c>
      <c r="C2738" t="s">
        <v>109</v>
      </c>
      <c r="D2738" t="s">
        <v>43</v>
      </c>
      <c r="E2738" t="s">
        <v>1758</v>
      </c>
      <c r="F2738" t="s">
        <v>1775</v>
      </c>
      <c r="G2738" t="s">
        <v>46</v>
      </c>
      <c r="H2738" t="s">
        <v>47</v>
      </c>
      <c r="I2738" t="s">
        <v>47</v>
      </c>
      <c r="J2738" t="s">
        <v>64</v>
      </c>
      <c r="L2738" t="s">
        <v>50</v>
      </c>
      <c r="M2738" t="s">
        <v>65</v>
      </c>
      <c r="N2738">
        <v>2</v>
      </c>
      <c r="O2738" t="s">
        <v>48</v>
      </c>
      <c r="P2738" t="s">
        <v>66</v>
      </c>
      <c r="Q2738" t="s">
        <v>317</v>
      </c>
      <c r="V2738" t="s">
        <v>48</v>
      </c>
      <c r="W2738" t="s">
        <v>54</v>
      </c>
      <c r="X2738" t="s">
        <v>456</v>
      </c>
      <c r="Y2738" t="s">
        <v>54</v>
      </c>
      <c r="Z2738" t="s">
        <v>1776</v>
      </c>
      <c r="AA2738" t="s">
        <v>54</v>
      </c>
      <c r="AB2738" t="s">
        <v>57</v>
      </c>
      <c r="AC2738" t="s">
        <v>57</v>
      </c>
      <c r="AH2738">
        <f t="shared" si="462"/>
        <v>0</v>
      </c>
      <c r="AI2738">
        <f t="shared" si="463"/>
        <v>1</v>
      </c>
      <c r="AJ2738" t="str">
        <f t="shared" si="464"/>
        <v/>
      </c>
      <c r="AK2738">
        <v>1</v>
      </c>
      <c r="AL2738" s="8">
        <f t="shared" si="465"/>
        <v>2</v>
      </c>
      <c r="AM2738" s="8">
        <f t="shared" si="466"/>
        <v>0.28333333333333333</v>
      </c>
      <c r="AN2738" s="8">
        <f t="shared" si="467"/>
        <v>1.6666666666666666E-2</v>
      </c>
      <c r="AO2738" s="8">
        <f>Table1[[#This Row],[L1 Worked Time]]+Table1[[#This Row],[Idle Time]]+Table1[[#This Row],[L1 Pend Time]]</f>
        <v>2.2999999999999998</v>
      </c>
      <c r="AP2738" s="1" t="str">
        <f t="shared" si="468"/>
        <v>Thu</v>
      </c>
      <c r="AQ2738" s="6">
        <f>INT(Table1[[#This Row],[Create Date]])</f>
        <v>45106</v>
      </c>
      <c r="AR2738" s="2">
        <f t="shared" si="469"/>
        <v>45106</v>
      </c>
      <c r="AS2738" s="1" t="str">
        <f t="shared" si="470"/>
        <v>07:00:08</v>
      </c>
      <c r="AT2738" s="1" t="str">
        <f t="shared" si="471"/>
        <v>Week-5</v>
      </c>
      <c r="AU2738" s="3">
        <f t="shared" si="472"/>
        <v>0.29166666666666663</v>
      </c>
      <c r="AW2738">
        <v>0.28333333333333333</v>
      </c>
      <c r="AX2738">
        <v>2</v>
      </c>
      <c r="AY2738">
        <v>1.6666666666666666E-2</v>
      </c>
    </row>
    <row r="2739" spans="1:51" x14ac:dyDescent="0.25">
      <c r="A2739">
        <v>10908</v>
      </c>
      <c r="B2739" t="s">
        <v>59</v>
      </c>
      <c r="C2739" t="s">
        <v>109</v>
      </c>
      <c r="D2739" t="s">
        <v>43</v>
      </c>
      <c r="E2739" t="s">
        <v>1758</v>
      </c>
      <c r="F2739" t="s">
        <v>1775</v>
      </c>
      <c r="G2739" t="s">
        <v>46</v>
      </c>
      <c r="H2739" t="s">
        <v>47</v>
      </c>
      <c r="I2739" t="s">
        <v>47</v>
      </c>
      <c r="J2739" t="s">
        <v>64</v>
      </c>
      <c r="L2739" t="s">
        <v>50</v>
      </c>
      <c r="M2739" t="s">
        <v>65</v>
      </c>
      <c r="N2739">
        <v>5</v>
      </c>
      <c r="O2739" t="s">
        <v>48</v>
      </c>
      <c r="P2739" t="s">
        <v>66</v>
      </c>
      <c r="Q2739" t="s">
        <v>317</v>
      </c>
      <c r="V2739" t="s">
        <v>48</v>
      </c>
      <c r="W2739" t="s">
        <v>54</v>
      </c>
      <c r="X2739" t="s">
        <v>359</v>
      </c>
      <c r="Y2739" t="s">
        <v>54</v>
      </c>
      <c r="Z2739" t="s">
        <v>1777</v>
      </c>
      <c r="AA2739" t="s">
        <v>54</v>
      </c>
      <c r="AB2739" t="s">
        <v>57</v>
      </c>
      <c r="AC2739" t="s">
        <v>57</v>
      </c>
      <c r="AH2739">
        <f t="shared" si="462"/>
        <v>0</v>
      </c>
      <c r="AI2739">
        <f t="shared" si="463"/>
        <v>1</v>
      </c>
      <c r="AJ2739" t="str">
        <f t="shared" si="464"/>
        <v/>
      </c>
      <c r="AK2739">
        <v>1</v>
      </c>
      <c r="AL2739" s="8">
        <f t="shared" si="465"/>
        <v>5</v>
      </c>
      <c r="AM2739" s="8">
        <f t="shared" si="466"/>
        <v>0.2</v>
      </c>
      <c r="AN2739" s="8">
        <f t="shared" si="467"/>
        <v>1.6666666666666666E-2</v>
      </c>
      <c r="AO2739" s="8">
        <f>Table1[[#This Row],[L1 Worked Time]]+Table1[[#This Row],[Idle Time]]+Table1[[#This Row],[L1 Pend Time]]</f>
        <v>5.2166666666666668</v>
      </c>
      <c r="AP2739" s="1" t="str">
        <f t="shared" si="468"/>
        <v>Thu</v>
      </c>
      <c r="AQ2739" s="6">
        <f>INT(Table1[[#This Row],[Create Date]])</f>
        <v>45106</v>
      </c>
      <c r="AR2739" s="2">
        <f t="shared" si="469"/>
        <v>45106</v>
      </c>
      <c r="AS2739" s="1" t="str">
        <f t="shared" si="470"/>
        <v>07:00:08</v>
      </c>
      <c r="AT2739" s="1" t="str">
        <f t="shared" si="471"/>
        <v>Week-5</v>
      </c>
      <c r="AU2739" s="3">
        <f t="shared" si="472"/>
        <v>0.29166666666666663</v>
      </c>
      <c r="AW2739">
        <v>0.2</v>
      </c>
      <c r="AX2739">
        <v>5</v>
      </c>
      <c r="AY2739">
        <v>1.6666666666666666E-2</v>
      </c>
    </row>
    <row r="2740" spans="1:51" x14ac:dyDescent="0.25">
      <c r="A2740">
        <v>10907</v>
      </c>
      <c r="B2740" t="s">
        <v>59</v>
      </c>
      <c r="C2740" t="s">
        <v>109</v>
      </c>
      <c r="D2740" t="s">
        <v>43</v>
      </c>
      <c r="E2740" t="s">
        <v>1758</v>
      </c>
      <c r="F2740" t="s">
        <v>1778</v>
      </c>
      <c r="G2740" t="s">
        <v>46</v>
      </c>
      <c r="H2740" t="s">
        <v>47</v>
      </c>
      <c r="I2740" t="s">
        <v>47</v>
      </c>
      <c r="J2740" t="s">
        <v>64</v>
      </c>
      <c r="L2740" t="s">
        <v>50</v>
      </c>
      <c r="M2740" t="s">
        <v>65</v>
      </c>
      <c r="N2740">
        <v>2</v>
      </c>
      <c r="O2740" t="s">
        <v>48</v>
      </c>
      <c r="P2740" t="s">
        <v>66</v>
      </c>
      <c r="Q2740" t="s">
        <v>317</v>
      </c>
      <c r="V2740" t="s">
        <v>48</v>
      </c>
      <c r="W2740" t="s">
        <v>54</v>
      </c>
      <c r="X2740" t="s">
        <v>78</v>
      </c>
      <c r="Y2740" t="s">
        <v>54</v>
      </c>
      <c r="Z2740" t="s">
        <v>1779</v>
      </c>
      <c r="AA2740" t="s">
        <v>54</v>
      </c>
      <c r="AB2740" t="s">
        <v>57</v>
      </c>
      <c r="AC2740" t="s">
        <v>57</v>
      </c>
      <c r="AH2740">
        <f t="shared" si="462"/>
        <v>0</v>
      </c>
      <c r="AI2740">
        <f t="shared" si="463"/>
        <v>1</v>
      </c>
      <c r="AJ2740" t="str">
        <f t="shared" si="464"/>
        <v/>
      </c>
      <c r="AK2740">
        <v>1</v>
      </c>
      <c r="AL2740" s="8">
        <f t="shared" si="465"/>
        <v>2</v>
      </c>
      <c r="AM2740" s="8">
        <f t="shared" si="466"/>
        <v>0.13333333333333333</v>
      </c>
      <c r="AN2740" s="8">
        <f t="shared" si="467"/>
        <v>1.6666666666666666E-2</v>
      </c>
      <c r="AO2740" s="8">
        <f>Table1[[#This Row],[L1 Worked Time]]+Table1[[#This Row],[Idle Time]]+Table1[[#This Row],[L1 Pend Time]]</f>
        <v>2.15</v>
      </c>
      <c r="AP2740" s="1" t="str">
        <f t="shared" si="468"/>
        <v>Thu</v>
      </c>
      <c r="AQ2740" s="6">
        <f>INT(Table1[[#This Row],[Create Date]])</f>
        <v>45106</v>
      </c>
      <c r="AR2740" s="2">
        <f t="shared" si="469"/>
        <v>45106</v>
      </c>
      <c r="AS2740" s="1" t="str">
        <f t="shared" si="470"/>
        <v>07:00:07</v>
      </c>
      <c r="AT2740" s="1" t="str">
        <f t="shared" si="471"/>
        <v>Week-5</v>
      </c>
      <c r="AU2740" s="3">
        <f t="shared" si="472"/>
        <v>0.29166666666666663</v>
      </c>
      <c r="AW2740">
        <v>0.13333333333333333</v>
      </c>
      <c r="AX2740">
        <v>2</v>
      </c>
      <c r="AY2740">
        <v>1.6666666666666666E-2</v>
      </c>
    </row>
    <row r="2741" spans="1:51" x14ac:dyDescent="0.25">
      <c r="A2741">
        <v>10906</v>
      </c>
      <c r="B2741" t="s">
        <v>59</v>
      </c>
      <c r="C2741" t="s">
        <v>109</v>
      </c>
      <c r="D2741" t="s">
        <v>43</v>
      </c>
      <c r="E2741" t="s">
        <v>1758</v>
      </c>
      <c r="F2741" t="s">
        <v>1780</v>
      </c>
      <c r="G2741" t="s">
        <v>46</v>
      </c>
      <c r="H2741" t="s">
        <v>47</v>
      </c>
      <c r="I2741" t="s">
        <v>47</v>
      </c>
      <c r="J2741" t="s">
        <v>64</v>
      </c>
      <c r="L2741" t="s">
        <v>50</v>
      </c>
      <c r="M2741" t="s">
        <v>65</v>
      </c>
      <c r="N2741">
        <v>27</v>
      </c>
      <c r="O2741" t="s">
        <v>48</v>
      </c>
      <c r="P2741" t="s">
        <v>66</v>
      </c>
      <c r="Q2741" t="s">
        <v>317</v>
      </c>
      <c r="V2741" t="s">
        <v>48</v>
      </c>
      <c r="W2741" t="s">
        <v>54</v>
      </c>
      <c r="X2741" t="s">
        <v>55</v>
      </c>
      <c r="Y2741" t="s">
        <v>54</v>
      </c>
      <c r="Z2741" t="s">
        <v>1781</v>
      </c>
      <c r="AA2741" t="s">
        <v>54</v>
      </c>
      <c r="AB2741" t="s">
        <v>57</v>
      </c>
      <c r="AC2741" t="s">
        <v>57</v>
      </c>
      <c r="AH2741">
        <f t="shared" si="462"/>
        <v>0</v>
      </c>
      <c r="AI2741">
        <f t="shared" si="463"/>
        <v>1</v>
      </c>
      <c r="AJ2741" t="str">
        <f t="shared" si="464"/>
        <v/>
      </c>
      <c r="AK2741">
        <v>1</v>
      </c>
      <c r="AL2741" s="8">
        <f t="shared" si="465"/>
        <v>27</v>
      </c>
      <c r="AM2741" s="8">
        <f t="shared" si="466"/>
        <v>0.15000000000000002</v>
      </c>
      <c r="AN2741" s="8">
        <f t="shared" si="467"/>
        <v>1.6666666666666666E-2</v>
      </c>
      <c r="AO2741" s="8">
        <f>Table1[[#This Row],[L1 Worked Time]]+Table1[[#This Row],[Idle Time]]+Table1[[#This Row],[L1 Pend Time]]</f>
        <v>27.166666666666664</v>
      </c>
      <c r="AP2741" s="1" t="str">
        <f t="shared" si="468"/>
        <v>Thu</v>
      </c>
      <c r="AQ2741" s="6">
        <f>INT(Table1[[#This Row],[Create Date]])</f>
        <v>45106</v>
      </c>
      <c r="AR2741" s="2">
        <f t="shared" si="469"/>
        <v>45106</v>
      </c>
      <c r="AS2741" s="1" t="str">
        <f t="shared" si="470"/>
        <v>06:50:08</v>
      </c>
      <c r="AT2741" s="1" t="str">
        <f t="shared" si="471"/>
        <v>Week-5</v>
      </c>
      <c r="AU2741" s="3">
        <f t="shared" si="472"/>
        <v>0.25</v>
      </c>
      <c r="AW2741">
        <v>0.15000000000000002</v>
      </c>
      <c r="AX2741">
        <v>27</v>
      </c>
      <c r="AY2741">
        <v>1.6666666666666666E-2</v>
      </c>
    </row>
    <row r="2742" spans="1:51" x14ac:dyDescent="0.25">
      <c r="A2742">
        <v>10905</v>
      </c>
      <c r="B2742" t="s">
        <v>59</v>
      </c>
      <c r="C2742" t="s">
        <v>109</v>
      </c>
      <c r="D2742" t="s">
        <v>43</v>
      </c>
      <c r="E2742" t="s">
        <v>1758</v>
      </c>
      <c r="F2742" t="s">
        <v>1780</v>
      </c>
      <c r="G2742" t="s">
        <v>46</v>
      </c>
      <c r="H2742" t="s">
        <v>47</v>
      </c>
      <c r="I2742" t="s">
        <v>47</v>
      </c>
      <c r="J2742" t="s">
        <v>64</v>
      </c>
      <c r="L2742" t="s">
        <v>50</v>
      </c>
      <c r="M2742" t="s">
        <v>65</v>
      </c>
      <c r="N2742">
        <v>30</v>
      </c>
      <c r="O2742" t="s">
        <v>48</v>
      </c>
      <c r="P2742" t="s">
        <v>66</v>
      </c>
      <c r="Q2742" t="s">
        <v>317</v>
      </c>
      <c r="V2742" t="s">
        <v>48</v>
      </c>
      <c r="W2742" t="s">
        <v>54</v>
      </c>
      <c r="X2742" t="s">
        <v>78</v>
      </c>
      <c r="Y2742" t="s">
        <v>54</v>
      </c>
      <c r="Z2742" t="s">
        <v>323</v>
      </c>
      <c r="AA2742" t="s">
        <v>54</v>
      </c>
      <c r="AB2742" t="s">
        <v>57</v>
      </c>
      <c r="AC2742" t="s">
        <v>57</v>
      </c>
      <c r="AH2742">
        <f t="shared" si="462"/>
        <v>0</v>
      </c>
      <c r="AI2742">
        <f t="shared" si="463"/>
        <v>1</v>
      </c>
      <c r="AJ2742" t="str">
        <f t="shared" si="464"/>
        <v/>
      </c>
      <c r="AK2742">
        <v>1</v>
      </c>
      <c r="AL2742" s="8">
        <f t="shared" si="465"/>
        <v>30</v>
      </c>
      <c r="AM2742" s="8">
        <f t="shared" si="466"/>
        <v>0.13333333333333333</v>
      </c>
      <c r="AN2742" s="8">
        <f t="shared" si="467"/>
        <v>1.6666666666666666E-2</v>
      </c>
      <c r="AO2742" s="8">
        <f>Table1[[#This Row],[L1 Worked Time]]+Table1[[#This Row],[Idle Time]]+Table1[[#This Row],[L1 Pend Time]]</f>
        <v>30.15</v>
      </c>
      <c r="AP2742" s="1" t="str">
        <f t="shared" si="468"/>
        <v>Thu</v>
      </c>
      <c r="AQ2742" s="6">
        <f>INT(Table1[[#This Row],[Create Date]])</f>
        <v>45106</v>
      </c>
      <c r="AR2742" s="2">
        <f t="shared" si="469"/>
        <v>45106</v>
      </c>
      <c r="AS2742" s="1" t="str">
        <f t="shared" si="470"/>
        <v>06:50:08</v>
      </c>
      <c r="AT2742" s="1" t="str">
        <f t="shared" si="471"/>
        <v>Week-5</v>
      </c>
      <c r="AU2742" s="3">
        <f t="shared" si="472"/>
        <v>0.25</v>
      </c>
      <c r="AW2742">
        <v>0.13333333333333333</v>
      </c>
      <c r="AX2742">
        <v>30</v>
      </c>
      <c r="AY2742">
        <v>1.6666666666666666E-2</v>
      </c>
    </row>
    <row r="2743" spans="1:51" x14ac:dyDescent="0.25">
      <c r="A2743">
        <v>10904</v>
      </c>
      <c r="B2743" t="s">
        <v>59</v>
      </c>
      <c r="C2743" t="s">
        <v>109</v>
      </c>
      <c r="D2743" t="s">
        <v>43</v>
      </c>
      <c r="E2743" t="s">
        <v>1758</v>
      </c>
      <c r="F2743" t="s">
        <v>1780</v>
      </c>
      <c r="G2743" t="s">
        <v>46</v>
      </c>
      <c r="H2743" t="s">
        <v>47</v>
      </c>
      <c r="I2743" t="s">
        <v>47</v>
      </c>
      <c r="J2743" t="s">
        <v>64</v>
      </c>
      <c r="L2743" t="s">
        <v>50</v>
      </c>
      <c r="M2743" t="s">
        <v>65</v>
      </c>
      <c r="N2743">
        <v>33</v>
      </c>
      <c r="O2743" t="s">
        <v>48</v>
      </c>
      <c r="P2743" t="s">
        <v>66</v>
      </c>
      <c r="Q2743" t="s">
        <v>317</v>
      </c>
      <c r="V2743" t="s">
        <v>48</v>
      </c>
      <c r="W2743" t="s">
        <v>54</v>
      </c>
      <c r="X2743" t="s">
        <v>78</v>
      </c>
      <c r="Y2743" t="s">
        <v>54</v>
      </c>
      <c r="Z2743" t="s">
        <v>1782</v>
      </c>
      <c r="AA2743" t="s">
        <v>54</v>
      </c>
      <c r="AB2743" t="s">
        <v>57</v>
      </c>
      <c r="AC2743" t="s">
        <v>57</v>
      </c>
      <c r="AH2743">
        <f t="shared" si="462"/>
        <v>0</v>
      </c>
      <c r="AI2743">
        <f t="shared" si="463"/>
        <v>1</v>
      </c>
      <c r="AJ2743" t="str">
        <f t="shared" si="464"/>
        <v/>
      </c>
      <c r="AK2743">
        <v>1</v>
      </c>
      <c r="AL2743" s="8">
        <f t="shared" si="465"/>
        <v>33</v>
      </c>
      <c r="AM2743" s="8">
        <f t="shared" si="466"/>
        <v>0.13333333333333333</v>
      </c>
      <c r="AN2743" s="8">
        <f t="shared" si="467"/>
        <v>1.6666666666666666E-2</v>
      </c>
      <c r="AO2743" s="8">
        <f>Table1[[#This Row],[L1 Worked Time]]+Table1[[#This Row],[Idle Time]]+Table1[[#This Row],[L1 Pend Time]]</f>
        <v>33.15</v>
      </c>
      <c r="AP2743" s="1" t="str">
        <f t="shared" si="468"/>
        <v>Thu</v>
      </c>
      <c r="AQ2743" s="6">
        <f>INT(Table1[[#This Row],[Create Date]])</f>
        <v>45106</v>
      </c>
      <c r="AR2743" s="2">
        <f t="shared" si="469"/>
        <v>45106</v>
      </c>
      <c r="AS2743" s="1" t="str">
        <f t="shared" si="470"/>
        <v>06:50:08</v>
      </c>
      <c r="AT2743" s="1" t="str">
        <f t="shared" si="471"/>
        <v>Week-5</v>
      </c>
      <c r="AU2743" s="3">
        <f t="shared" si="472"/>
        <v>0.25</v>
      </c>
      <c r="AW2743">
        <v>0.13333333333333333</v>
      </c>
      <c r="AX2743">
        <v>33</v>
      </c>
      <c r="AY2743">
        <v>1.6666666666666666E-2</v>
      </c>
    </row>
    <row r="2744" spans="1:51" x14ac:dyDescent="0.25">
      <c r="A2744">
        <v>10903</v>
      </c>
      <c r="B2744" t="s">
        <v>59</v>
      </c>
      <c r="C2744" t="s">
        <v>109</v>
      </c>
      <c r="D2744" t="s">
        <v>43</v>
      </c>
      <c r="E2744" t="s">
        <v>1758</v>
      </c>
      <c r="F2744" t="s">
        <v>1780</v>
      </c>
      <c r="G2744" t="s">
        <v>46</v>
      </c>
      <c r="H2744" t="s">
        <v>47</v>
      </c>
      <c r="I2744" t="s">
        <v>47</v>
      </c>
      <c r="J2744" t="s">
        <v>64</v>
      </c>
      <c r="L2744" t="s">
        <v>50</v>
      </c>
      <c r="M2744" t="s">
        <v>65</v>
      </c>
      <c r="N2744">
        <v>36</v>
      </c>
      <c r="O2744" t="s">
        <v>48</v>
      </c>
      <c r="P2744" t="s">
        <v>66</v>
      </c>
      <c r="Q2744" t="s">
        <v>317</v>
      </c>
      <c r="V2744" t="s">
        <v>48</v>
      </c>
      <c r="W2744" t="s">
        <v>54</v>
      </c>
      <c r="X2744" t="s">
        <v>914</v>
      </c>
      <c r="Y2744" t="s">
        <v>54</v>
      </c>
      <c r="Z2744" t="s">
        <v>1783</v>
      </c>
      <c r="AA2744" t="s">
        <v>54</v>
      </c>
      <c r="AB2744" t="s">
        <v>57</v>
      </c>
      <c r="AC2744" t="s">
        <v>57</v>
      </c>
      <c r="AH2744">
        <f t="shared" si="462"/>
        <v>0</v>
      </c>
      <c r="AI2744">
        <f t="shared" si="463"/>
        <v>1</v>
      </c>
      <c r="AJ2744" t="str">
        <f t="shared" si="464"/>
        <v/>
      </c>
      <c r="AK2744">
        <v>1</v>
      </c>
      <c r="AL2744" s="8">
        <f t="shared" si="465"/>
        <v>36</v>
      </c>
      <c r="AM2744" s="8">
        <f t="shared" si="466"/>
        <v>0.76666666666666672</v>
      </c>
      <c r="AN2744" s="8">
        <f t="shared" si="467"/>
        <v>1.6666666666666666E-2</v>
      </c>
      <c r="AO2744" s="8">
        <f>Table1[[#This Row],[L1 Worked Time]]+Table1[[#This Row],[Idle Time]]+Table1[[#This Row],[L1 Pend Time]]</f>
        <v>36.783333333333331</v>
      </c>
      <c r="AP2744" s="1" t="str">
        <f t="shared" si="468"/>
        <v>Thu</v>
      </c>
      <c r="AQ2744" s="6">
        <f>INT(Table1[[#This Row],[Create Date]])</f>
        <v>45106</v>
      </c>
      <c r="AR2744" s="2">
        <f t="shared" si="469"/>
        <v>45106</v>
      </c>
      <c r="AS2744" s="1" t="str">
        <f t="shared" si="470"/>
        <v>06:50:08</v>
      </c>
      <c r="AT2744" s="1" t="str">
        <f t="shared" si="471"/>
        <v>Week-5</v>
      </c>
      <c r="AU2744" s="3">
        <f t="shared" si="472"/>
        <v>0.25</v>
      </c>
      <c r="AW2744">
        <v>0.76666666666666672</v>
      </c>
      <c r="AX2744">
        <v>36</v>
      </c>
      <c r="AY2744">
        <v>1.6666666666666666E-2</v>
      </c>
    </row>
    <row r="2745" spans="1:51" x14ac:dyDescent="0.25">
      <c r="A2745">
        <v>10902</v>
      </c>
      <c r="B2745" t="s">
        <v>59</v>
      </c>
      <c r="C2745" t="s">
        <v>109</v>
      </c>
      <c r="D2745" t="s">
        <v>43</v>
      </c>
      <c r="E2745" t="s">
        <v>1758</v>
      </c>
      <c r="F2745" t="s">
        <v>1780</v>
      </c>
      <c r="G2745" t="s">
        <v>46</v>
      </c>
      <c r="H2745" t="s">
        <v>47</v>
      </c>
      <c r="I2745" t="s">
        <v>47</v>
      </c>
      <c r="J2745" t="s">
        <v>64</v>
      </c>
      <c r="L2745" t="s">
        <v>50</v>
      </c>
      <c r="M2745" t="s">
        <v>65</v>
      </c>
      <c r="N2745">
        <v>43</v>
      </c>
      <c r="O2745" t="s">
        <v>48</v>
      </c>
      <c r="P2745" t="s">
        <v>66</v>
      </c>
      <c r="Q2745" t="s">
        <v>317</v>
      </c>
      <c r="V2745" t="s">
        <v>48</v>
      </c>
      <c r="W2745" t="s">
        <v>54</v>
      </c>
      <c r="X2745" t="s">
        <v>84</v>
      </c>
      <c r="Y2745" t="s">
        <v>54</v>
      </c>
      <c r="Z2745" t="s">
        <v>1784</v>
      </c>
      <c r="AA2745" t="s">
        <v>54</v>
      </c>
      <c r="AB2745" t="s">
        <v>57</v>
      </c>
      <c r="AC2745" t="s">
        <v>57</v>
      </c>
      <c r="AH2745">
        <f t="shared" si="462"/>
        <v>0</v>
      </c>
      <c r="AI2745">
        <f t="shared" si="463"/>
        <v>1</v>
      </c>
      <c r="AJ2745" t="str">
        <f t="shared" si="464"/>
        <v/>
      </c>
      <c r="AK2745">
        <v>1</v>
      </c>
      <c r="AL2745" s="8">
        <f t="shared" si="465"/>
        <v>43</v>
      </c>
      <c r="AM2745" s="8">
        <f t="shared" si="466"/>
        <v>0.18333333333333332</v>
      </c>
      <c r="AN2745" s="8">
        <f t="shared" si="467"/>
        <v>1.6666666666666666E-2</v>
      </c>
      <c r="AO2745" s="8">
        <f>Table1[[#This Row],[L1 Worked Time]]+Table1[[#This Row],[Idle Time]]+Table1[[#This Row],[L1 Pend Time]]</f>
        <v>43.199999999999996</v>
      </c>
      <c r="AP2745" s="1" t="str">
        <f t="shared" si="468"/>
        <v>Thu</v>
      </c>
      <c r="AQ2745" s="6">
        <f>INT(Table1[[#This Row],[Create Date]])</f>
        <v>45106</v>
      </c>
      <c r="AR2745" s="2">
        <f t="shared" si="469"/>
        <v>45106</v>
      </c>
      <c r="AS2745" s="1" t="str">
        <f t="shared" si="470"/>
        <v>06:50:08</v>
      </c>
      <c r="AT2745" s="1" t="str">
        <f t="shared" si="471"/>
        <v>Week-5</v>
      </c>
      <c r="AU2745" s="3">
        <f t="shared" si="472"/>
        <v>0.25</v>
      </c>
      <c r="AW2745">
        <v>0.18333333333333332</v>
      </c>
      <c r="AX2745">
        <v>43</v>
      </c>
      <c r="AY2745">
        <v>1.6666666666666666E-2</v>
      </c>
    </row>
    <row r="2746" spans="1:51" x14ac:dyDescent="0.25">
      <c r="A2746">
        <v>10901</v>
      </c>
      <c r="B2746" t="s">
        <v>59</v>
      </c>
      <c r="C2746" t="s">
        <v>109</v>
      </c>
      <c r="D2746" t="s">
        <v>43</v>
      </c>
      <c r="E2746" t="s">
        <v>1758</v>
      </c>
      <c r="F2746" t="s">
        <v>1785</v>
      </c>
      <c r="G2746" t="s">
        <v>46</v>
      </c>
      <c r="H2746" t="s">
        <v>47</v>
      </c>
      <c r="I2746" t="s">
        <v>47</v>
      </c>
      <c r="J2746" t="s">
        <v>64</v>
      </c>
      <c r="L2746" t="s">
        <v>50</v>
      </c>
      <c r="M2746" t="s">
        <v>65</v>
      </c>
      <c r="N2746">
        <v>2</v>
      </c>
      <c r="O2746" t="s">
        <v>48</v>
      </c>
      <c r="P2746" t="s">
        <v>66</v>
      </c>
      <c r="Q2746" t="s">
        <v>317</v>
      </c>
      <c r="V2746" t="s">
        <v>48</v>
      </c>
      <c r="W2746" t="s">
        <v>54</v>
      </c>
      <c r="X2746" t="s">
        <v>78</v>
      </c>
      <c r="Y2746" t="s">
        <v>54</v>
      </c>
      <c r="Z2746" t="s">
        <v>1786</v>
      </c>
      <c r="AA2746" t="s">
        <v>54</v>
      </c>
      <c r="AB2746" t="s">
        <v>57</v>
      </c>
      <c r="AC2746" t="s">
        <v>57</v>
      </c>
      <c r="AH2746">
        <f t="shared" si="462"/>
        <v>0</v>
      </c>
      <c r="AI2746">
        <f t="shared" si="463"/>
        <v>1</v>
      </c>
      <c r="AJ2746" t="str">
        <f t="shared" si="464"/>
        <v/>
      </c>
      <c r="AK2746">
        <v>1</v>
      </c>
      <c r="AL2746" s="8">
        <f t="shared" si="465"/>
        <v>2</v>
      </c>
      <c r="AM2746" s="8">
        <f t="shared" si="466"/>
        <v>0.13333333333333333</v>
      </c>
      <c r="AN2746" s="8">
        <f t="shared" si="467"/>
        <v>1.6666666666666666E-2</v>
      </c>
      <c r="AO2746" s="8">
        <f>Table1[[#This Row],[L1 Worked Time]]+Table1[[#This Row],[Idle Time]]+Table1[[#This Row],[L1 Pend Time]]</f>
        <v>2.15</v>
      </c>
      <c r="AP2746" s="1" t="str">
        <f t="shared" si="468"/>
        <v>Thu</v>
      </c>
      <c r="AQ2746" s="6">
        <f>INT(Table1[[#This Row],[Create Date]])</f>
        <v>45106</v>
      </c>
      <c r="AR2746" s="2">
        <f t="shared" si="469"/>
        <v>45106</v>
      </c>
      <c r="AS2746" s="1" t="str">
        <f t="shared" si="470"/>
        <v>06:40:05</v>
      </c>
      <c r="AT2746" s="1" t="str">
        <f t="shared" si="471"/>
        <v>Week-5</v>
      </c>
      <c r="AU2746" s="3">
        <f t="shared" si="472"/>
        <v>0.25</v>
      </c>
      <c r="AW2746">
        <v>0.13333333333333333</v>
      </c>
      <c r="AX2746">
        <v>2</v>
      </c>
      <c r="AY2746">
        <v>1.6666666666666666E-2</v>
      </c>
    </row>
    <row r="2747" spans="1:51" x14ac:dyDescent="0.25">
      <c r="A2747">
        <v>10899</v>
      </c>
      <c r="B2747" t="s">
        <v>59</v>
      </c>
      <c r="C2747" t="s">
        <v>109</v>
      </c>
      <c r="D2747" t="s">
        <v>43</v>
      </c>
      <c r="E2747" t="s">
        <v>1758</v>
      </c>
      <c r="F2747" t="s">
        <v>1787</v>
      </c>
      <c r="G2747" t="s">
        <v>46</v>
      </c>
      <c r="H2747" t="s">
        <v>47</v>
      </c>
      <c r="I2747" t="s">
        <v>47</v>
      </c>
      <c r="J2747" t="s">
        <v>64</v>
      </c>
      <c r="L2747" t="s">
        <v>50</v>
      </c>
      <c r="M2747" t="s">
        <v>65</v>
      </c>
      <c r="N2747">
        <v>2</v>
      </c>
      <c r="O2747" t="s">
        <v>48</v>
      </c>
      <c r="P2747" t="s">
        <v>66</v>
      </c>
      <c r="Q2747" t="s">
        <v>317</v>
      </c>
      <c r="V2747" t="s">
        <v>48</v>
      </c>
      <c r="W2747" t="s">
        <v>54</v>
      </c>
      <c r="X2747" t="s">
        <v>55</v>
      </c>
      <c r="Y2747" t="s">
        <v>54</v>
      </c>
      <c r="Z2747" t="s">
        <v>1788</v>
      </c>
      <c r="AA2747" t="s">
        <v>54</v>
      </c>
      <c r="AB2747" t="s">
        <v>57</v>
      </c>
      <c r="AC2747" t="s">
        <v>57</v>
      </c>
      <c r="AH2747">
        <f t="shared" si="462"/>
        <v>0</v>
      </c>
      <c r="AI2747">
        <f t="shared" si="463"/>
        <v>1</v>
      </c>
      <c r="AJ2747" t="str">
        <f t="shared" si="464"/>
        <v/>
      </c>
      <c r="AK2747">
        <v>1</v>
      </c>
      <c r="AL2747" s="8">
        <f t="shared" si="465"/>
        <v>2</v>
      </c>
      <c r="AM2747" s="8">
        <f t="shared" si="466"/>
        <v>0.15000000000000002</v>
      </c>
      <c r="AN2747" s="8">
        <f t="shared" si="467"/>
        <v>1.6666666666666666E-2</v>
      </c>
      <c r="AO2747" s="8">
        <f>Table1[[#This Row],[L1 Worked Time]]+Table1[[#This Row],[Idle Time]]+Table1[[#This Row],[L1 Pend Time]]</f>
        <v>2.1666666666666665</v>
      </c>
      <c r="AP2747" s="1" t="str">
        <f t="shared" si="468"/>
        <v>Thu</v>
      </c>
      <c r="AQ2747" s="6">
        <f>INT(Table1[[#This Row],[Create Date]])</f>
        <v>45106</v>
      </c>
      <c r="AR2747" s="2">
        <f t="shared" si="469"/>
        <v>45106</v>
      </c>
      <c r="AS2747" s="1" t="str">
        <f t="shared" si="470"/>
        <v>06:30:08</v>
      </c>
      <c r="AT2747" s="1" t="str">
        <f t="shared" si="471"/>
        <v>Week-5</v>
      </c>
      <c r="AU2747" s="3">
        <f t="shared" si="472"/>
        <v>0.25</v>
      </c>
      <c r="AW2747">
        <v>0.15000000000000002</v>
      </c>
      <c r="AX2747">
        <v>2</v>
      </c>
      <c r="AY2747">
        <v>1.6666666666666666E-2</v>
      </c>
    </row>
    <row r="2748" spans="1:51" x14ac:dyDescent="0.25">
      <c r="A2748">
        <v>10900</v>
      </c>
      <c r="B2748" t="s">
        <v>59</v>
      </c>
      <c r="C2748" t="s">
        <v>109</v>
      </c>
      <c r="D2748" t="s">
        <v>43</v>
      </c>
      <c r="E2748" t="s">
        <v>1758</v>
      </c>
      <c r="F2748" t="s">
        <v>1787</v>
      </c>
      <c r="G2748" t="s">
        <v>46</v>
      </c>
      <c r="H2748" t="s">
        <v>47</v>
      </c>
      <c r="I2748" t="s">
        <v>47</v>
      </c>
      <c r="J2748" t="s">
        <v>64</v>
      </c>
      <c r="L2748" t="s">
        <v>50</v>
      </c>
      <c r="M2748" t="s">
        <v>65</v>
      </c>
      <c r="N2748">
        <v>4</v>
      </c>
      <c r="O2748" t="s">
        <v>48</v>
      </c>
      <c r="P2748" t="s">
        <v>66</v>
      </c>
      <c r="V2748" t="s">
        <v>48</v>
      </c>
      <c r="W2748" t="s">
        <v>54</v>
      </c>
      <c r="X2748" t="s">
        <v>55</v>
      </c>
      <c r="Y2748" t="s">
        <v>54</v>
      </c>
      <c r="Z2748" t="s">
        <v>1789</v>
      </c>
      <c r="AA2748" t="s">
        <v>54</v>
      </c>
      <c r="AB2748" t="s">
        <v>57</v>
      </c>
      <c r="AC2748" t="s">
        <v>57</v>
      </c>
      <c r="AH2748">
        <f t="shared" si="462"/>
        <v>0</v>
      </c>
      <c r="AI2748">
        <f t="shared" si="463"/>
        <v>1</v>
      </c>
      <c r="AJ2748" t="str">
        <f t="shared" si="464"/>
        <v/>
      </c>
      <c r="AK2748">
        <v>1</v>
      </c>
      <c r="AL2748" s="8">
        <f t="shared" si="465"/>
        <v>4</v>
      </c>
      <c r="AM2748" s="8">
        <f t="shared" si="466"/>
        <v>0.15000000000000002</v>
      </c>
      <c r="AN2748" s="8">
        <f t="shared" si="467"/>
        <v>1.6666666666666666E-2</v>
      </c>
      <c r="AO2748" s="8">
        <f>Table1[[#This Row],[L1 Worked Time]]+Table1[[#This Row],[Idle Time]]+Table1[[#This Row],[L1 Pend Time]]</f>
        <v>4.166666666666667</v>
      </c>
      <c r="AP2748" s="1" t="str">
        <f t="shared" si="468"/>
        <v>Thu</v>
      </c>
      <c r="AQ2748" s="6">
        <f>INT(Table1[[#This Row],[Create Date]])</f>
        <v>45106</v>
      </c>
      <c r="AR2748" s="2">
        <f t="shared" si="469"/>
        <v>45106</v>
      </c>
      <c r="AS2748" s="1" t="str">
        <f t="shared" si="470"/>
        <v>06:30:08</v>
      </c>
      <c r="AT2748" s="1" t="str">
        <f t="shared" si="471"/>
        <v>Week-5</v>
      </c>
      <c r="AU2748" s="3">
        <f t="shared" si="472"/>
        <v>0.25</v>
      </c>
      <c r="AW2748">
        <v>0.15000000000000002</v>
      </c>
      <c r="AX2748">
        <v>4</v>
      </c>
      <c r="AY2748">
        <v>1.6666666666666666E-2</v>
      </c>
    </row>
    <row r="2749" spans="1:51" x14ac:dyDescent="0.25">
      <c r="A2749">
        <v>10898</v>
      </c>
      <c r="B2749" t="s">
        <v>59</v>
      </c>
      <c r="C2749" t="s">
        <v>109</v>
      </c>
      <c r="D2749" t="s">
        <v>43</v>
      </c>
      <c r="E2749" t="s">
        <v>1758</v>
      </c>
      <c r="F2749" t="s">
        <v>1787</v>
      </c>
      <c r="G2749" t="s">
        <v>46</v>
      </c>
      <c r="H2749" t="s">
        <v>47</v>
      </c>
      <c r="I2749" t="s">
        <v>47</v>
      </c>
      <c r="J2749" t="s">
        <v>64</v>
      </c>
      <c r="L2749" t="s">
        <v>50</v>
      </c>
      <c r="M2749" t="s">
        <v>65</v>
      </c>
      <c r="N2749">
        <v>2</v>
      </c>
      <c r="O2749" t="s">
        <v>48</v>
      </c>
      <c r="P2749" t="s">
        <v>66</v>
      </c>
      <c r="Q2749" t="s">
        <v>317</v>
      </c>
      <c r="V2749" t="s">
        <v>48</v>
      </c>
      <c r="W2749" t="s">
        <v>54</v>
      </c>
      <c r="X2749" t="s">
        <v>78</v>
      </c>
      <c r="Y2749" t="s">
        <v>54</v>
      </c>
      <c r="Z2749" t="s">
        <v>972</v>
      </c>
      <c r="AA2749" t="s">
        <v>54</v>
      </c>
      <c r="AB2749" t="s">
        <v>57</v>
      </c>
      <c r="AC2749" t="s">
        <v>57</v>
      </c>
      <c r="AH2749">
        <f t="shared" si="462"/>
        <v>0</v>
      </c>
      <c r="AI2749">
        <f t="shared" si="463"/>
        <v>1</v>
      </c>
      <c r="AJ2749" t="str">
        <f t="shared" si="464"/>
        <v/>
      </c>
      <c r="AK2749">
        <v>1</v>
      </c>
      <c r="AL2749" s="8">
        <f t="shared" si="465"/>
        <v>2</v>
      </c>
      <c r="AM2749" s="8">
        <f t="shared" si="466"/>
        <v>0.13333333333333333</v>
      </c>
      <c r="AN2749" s="8">
        <f t="shared" si="467"/>
        <v>1.6666666666666666E-2</v>
      </c>
      <c r="AO2749" s="8">
        <f>Table1[[#This Row],[L1 Worked Time]]+Table1[[#This Row],[Idle Time]]+Table1[[#This Row],[L1 Pend Time]]</f>
        <v>2.15</v>
      </c>
      <c r="AP2749" s="1" t="str">
        <f t="shared" si="468"/>
        <v>Thu</v>
      </c>
      <c r="AQ2749" s="6">
        <f>INT(Table1[[#This Row],[Create Date]])</f>
        <v>45106</v>
      </c>
      <c r="AR2749" s="2">
        <f t="shared" si="469"/>
        <v>45106</v>
      </c>
      <c r="AS2749" s="1" t="str">
        <f t="shared" si="470"/>
        <v>06:30:08</v>
      </c>
      <c r="AT2749" s="1" t="str">
        <f t="shared" si="471"/>
        <v>Week-5</v>
      </c>
      <c r="AU2749" s="3">
        <f t="shared" si="472"/>
        <v>0.25</v>
      </c>
      <c r="AW2749">
        <v>0.13333333333333333</v>
      </c>
      <c r="AX2749">
        <v>2</v>
      </c>
      <c r="AY2749">
        <v>1.6666666666666666E-2</v>
      </c>
    </row>
    <row r="2750" spans="1:51" x14ac:dyDescent="0.25">
      <c r="A2750">
        <v>10897</v>
      </c>
      <c r="B2750" t="s">
        <v>59</v>
      </c>
      <c r="C2750" t="s">
        <v>109</v>
      </c>
      <c r="D2750" t="s">
        <v>43</v>
      </c>
      <c r="E2750" t="s">
        <v>1758</v>
      </c>
      <c r="F2750" t="s">
        <v>1790</v>
      </c>
      <c r="G2750" t="s">
        <v>46</v>
      </c>
      <c r="H2750" t="s">
        <v>47</v>
      </c>
      <c r="I2750" t="s">
        <v>47</v>
      </c>
      <c r="J2750" t="s">
        <v>64</v>
      </c>
      <c r="L2750" t="s">
        <v>50</v>
      </c>
      <c r="M2750" t="s">
        <v>65</v>
      </c>
      <c r="N2750">
        <v>2</v>
      </c>
      <c r="O2750" t="s">
        <v>48</v>
      </c>
      <c r="P2750" t="s">
        <v>66</v>
      </c>
      <c r="V2750" t="s">
        <v>48</v>
      </c>
      <c r="W2750" t="s">
        <v>54</v>
      </c>
      <c r="X2750" t="s">
        <v>55</v>
      </c>
      <c r="Y2750" t="s">
        <v>54</v>
      </c>
      <c r="Z2750" t="s">
        <v>1791</v>
      </c>
      <c r="AA2750" t="s">
        <v>54</v>
      </c>
      <c r="AB2750" t="s">
        <v>57</v>
      </c>
      <c r="AC2750" t="s">
        <v>57</v>
      </c>
      <c r="AH2750">
        <f t="shared" si="462"/>
        <v>0</v>
      </c>
      <c r="AI2750">
        <f t="shared" si="463"/>
        <v>1</v>
      </c>
      <c r="AJ2750" t="str">
        <f t="shared" si="464"/>
        <v/>
      </c>
      <c r="AK2750">
        <v>1</v>
      </c>
      <c r="AL2750" s="8">
        <f t="shared" si="465"/>
        <v>2</v>
      </c>
      <c r="AM2750" s="8">
        <f t="shared" si="466"/>
        <v>0.15000000000000002</v>
      </c>
      <c r="AN2750" s="8">
        <f t="shared" si="467"/>
        <v>1.6666666666666666E-2</v>
      </c>
      <c r="AO2750" s="8">
        <f>Table1[[#This Row],[L1 Worked Time]]+Table1[[#This Row],[Idle Time]]+Table1[[#This Row],[L1 Pend Time]]</f>
        <v>2.1666666666666665</v>
      </c>
      <c r="AP2750" s="1" t="str">
        <f t="shared" si="468"/>
        <v>Thu</v>
      </c>
      <c r="AQ2750" s="6">
        <f>INT(Table1[[#This Row],[Create Date]])</f>
        <v>45106</v>
      </c>
      <c r="AR2750" s="2">
        <f t="shared" si="469"/>
        <v>45106</v>
      </c>
      <c r="AS2750" s="1" t="str">
        <f t="shared" si="470"/>
        <v>06:20:05</v>
      </c>
      <c r="AT2750" s="1" t="str">
        <f t="shared" si="471"/>
        <v>Week-5</v>
      </c>
      <c r="AU2750" s="3">
        <f t="shared" si="472"/>
        <v>0.25</v>
      </c>
      <c r="AW2750">
        <v>0.15000000000000002</v>
      </c>
      <c r="AX2750">
        <v>2</v>
      </c>
      <c r="AY2750">
        <v>1.6666666666666666E-2</v>
      </c>
    </row>
    <row r="2751" spans="1:51" x14ac:dyDescent="0.25">
      <c r="A2751">
        <v>10896</v>
      </c>
      <c r="B2751" t="s">
        <v>59</v>
      </c>
      <c r="C2751" t="s">
        <v>109</v>
      </c>
      <c r="D2751" t="s">
        <v>43</v>
      </c>
      <c r="E2751" t="s">
        <v>1758</v>
      </c>
      <c r="F2751" t="s">
        <v>1792</v>
      </c>
      <c r="G2751" t="s">
        <v>46</v>
      </c>
      <c r="H2751" t="s">
        <v>47</v>
      </c>
      <c r="I2751" t="s">
        <v>47</v>
      </c>
      <c r="J2751" t="s">
        <v>64</v>
      </c>
      <c r="L2751" t="s">
        <v>50</v>
      </c>
      <c r="M2751" t="s">
        <v>65</v>
      </c>
      <c r="N2751">
        <v>2</v>
      </c>
      <c r="O2751" t="s">
        <v>48</v>
      </c>
      <c r="P2751" t="s">
        <v>66</v>
      </c>
      <c r="Q2751" t="s">
        <v>317</v>
      </c>
      <c r="V2751" t="s">
        <v>48</v>
      </c>
      <c r="W2751" t="s">
        <v>54</v>
      </c>
      <c r="X2751" t="s">
        <v>78</v>
      </c>
      <c r="Y2751" t="s">
        <v>54</v>
      </c>
      <c r="Z2751" t="s">
        <v>976</v>
      </c>
      <c r="AA2751" t="s">
        <v>54</v>
      </c>
      <c r="AB2751" t="s">
        <v>57</v>
      </c>
      <c r="AC2751" t="s">
        <v>57</v>
      </c>
      <c r="AH2751">
        <f t="shared" si="462"/>
        <v>0</v>
      </c>
      <c r="AI2751">
        <f t="shared" si="463"/>
        <v>1</v>
      </c>
      <c r="AJ2751" t="str">
        <f t="shared" si="464"/>
        <v/>
      </c>
      <c r="AK2751">
        <v>1</v>
      </c>
      <c r="AL2751" s="8">
        <f t="shared" si="465"/>
        <v>2</v>
      </c>
      <c r="AM2751" s="8">
        <f t="shared" si="466"/>
        <v>0.13333333333333333</v>
      </c>
      <c r="AN2751" s="8">
        <f t="shared" si="467"/>
        <v>1.6666666666666666E-2</v>
      </c>
      <c r="AO2751" s="8">
        <f>Table1[[#This Row],[L1 Worked Time]]+Table1[[#This Row],[Idle Time]]+Table1[[#This Row],[L1 Pend Time]]</f>
        <v>2.15</v>
      </c>
      <c r="AP2751" s="1" t="str">
        <f t="shared" si="468"/>
        <v>Thu</v>
      </c>
      <c r="AQ2751" s="6">
        <f>INT(Table1[[#This Row],[Create Date]])</f>
        <v>45106</v>
      </c>
      <c r="AR2751" s="2">
        <f t="shared" si="469"/>
        <v>45106</v>
      </c>
      <c r="AS2751" s="1" t="str">
        <f t="shared" si="470"/>
        <v>06:10:05</v>
      </c>
      <c r="AT2751" s="1" t="str">
        <f t="shared" si="471"/>
        <v>Week-5</v>
      </c>
      <c r="AU2751" s="3">
        <f t="shared" si="472"/>
        <v>0.25</v>
      </c>
      <c r="AW2751">
        <v>0.13333333333333333</v>
      </c>
      <c r="AX2751">
        <v>2</v>
      </c>
      <c r="AY2751">
        <v>1.6666666666666666E-2</v>
      </c>
    </row>
    <row r="2752" spans="1:51" x14ac:dyDescent="0.25">
      <c r="A2752">
        <v>10895</v>
      </c>
      <c r="B2752" t="s">
        <v>59</v>
      </c>
      <c r="C2752" t="s">
        <v>109</v>
      </c>
      <c r="D2752" t="s">
        <v>43</v>
      </c>
      <c r="E2752" t="s">
        <v>1758</v>
      </c>
      <c r="F2752" t="s">
        <v>1793</v>
      </c>
      <c r="G2752" t="s">
        <v>46</v>
      </c>
      <c r="H2752" t="s">
        <v>47</v>
      </c>
      <c r="I2752" t="s">
        <v>47</v>
      </c>
      <c r="J2752" t="s">
        <v>64</v>
      </c>
      <c r="L2752" t="s">
        <v>50</v>
      </c>
      <c r="M2752" t="s">
        <v>65</v>
      </c>
      <c r="N2752">
        <v>14</v>
      </c>
      <c r="O2752" t="s">
        <v>48</v>
      </c>
      <c r="P2752" t="s">
        <v>66</v>
      </c>
      <c r="Q2752" t="s">
        <v>317</v>
      </c>
      <c r="V2752" t="s">
        <v>48</v>
      </c>
      <c r="W2752" t="s">
        <v>54</v>
      </c>
      <c r="X2752" t="s">
        <v>148</v>
      </c>
      <c r="Y2752" t="s">
        <v>54</v>
      </c>
      <c r="Z2752" t="s">
        <v>1794</v>
      </c>
      <c r="AA2752" t="s">
        <v>54</v>
      </c>
      <c r="AB2752" t="s">
        <v>57</v>
      </c>
      <c r="AC2752" t="s">
        <v>57</v>
      </c>
      <c r="AH2752">
        <f t="shared" si="462"/>
        <v>0</v>
      </c>
      <c r="AI2752">
        <f t="shared" si="463"/>
        <v>1</v>
      </c>
      <c r="AJ2752" t="str">
        <f t="shared" si="464"/>
        <v/>
      </c>
      <c r="AK2752">
        <v>1</v>
      </c>
      <c r="AL2752" s="8">
        <f t="shared" si="465"/>
        <v>14</v>
      </c>
      <c r="AM2752" s="8">
        <f t="shared" si="466"/>
        <v>0.11666666666666667</v>
      </c>
      <c r="AN2752" s="8">
        <f t="shared" si="467"/>
        <v>1.6666666666666666E-2</v>
      </c>
      <c r="AO2752" s="8">
        <f>Table1[[#This Row],[L1 Worked Time]]+Table1[[#This Row],[Idle Time]]+Table1[[#This Row],[L1 Pend Time]]</f>
        <v>14.133333333333335</v>
      </c>
      <c r="AP2752" s="1" t="str">
        <f t="shared" si="468"/>
        <v>Thu</v>
      </c>
      <c r="AQ2752" s="6">
        <f>INT(Table1[[#This Row],[Create Date]])</f>
        <v>45106</v>
      </c>
      <c r="AR2752" s="2">
        <f t="shared" si="469"/>
        <v>45106</v>
      </c>
      <c r="AS2752" s="1" t="str">
        <f t="shared" si="470"/>
        <v>06:00:10</v>
      </c>
      <c r="AT2752" s="1" t="str">
        <f t="shared" si="471"/>
        <v>Week-5</v>
      </c>
      <c r="AU2752" s="3">
        <f t="shared" si="472"/>
        <v>0.25</v>
      </c>
      <c r="AW2752">
        <v>0.11666666666666667</v>
      </c>
      <c r="AX2752">
        <v>14</v>
      </c>
      <c r="AY2752">
        <v>1.6666666666666666E-2</v>
      </c>
    </row>
    <row r="2753" spans="1:51" x14ac:dyDescent="0.25">
      <c r="A2753">
        <v>10894</v>
      </c>
      <c r="B2753" t="s">
        <v>59</v>
      </c>
      <c r="C2753" t="s">
        <v>109</v>
      </c>
      <c r="D2753" t="s">
        <v>43</v>
      </c>
      <c r="E2753" t="s">
        <v>1758</v>
      </c>
      <c r="F2753" t="s">
        <v>1793</v>
      </c>
      <c r="G2753" t="s">
        <v>46</v>
      </c>
      <c r="H2753" t="s">
        <v>47</v>
      </c>
      <c r="I2753" t="s">
        <v>47</v>
      </c>
      <c r="J2753" t="s">
        <v>64</v>
      </c>
      <c r="L2753" t="s">
        <v>50</v>
      </c>
      <c r="M2753" t="s">
        <v>65</v>
      </c>
      <c r="N2753">
        <v>17</v>
      </c>
      <c r="O2753" t="s">
        <v>48</v>
      </c>
      <c r="P2753" t="s">
        <v>66</v>
      </c>
      <c r="Q2753" t="s">
        <v>317</v>
      </c>
      <c r="V2753" t="s">
        <v>48</v>
      </c>
      <c r="W2753" t="s">
        <v>54</v>
      </c>
      <c r="X2753" t="s">
        <v>78</v>
      </c>
      <c r="Y2753" t="s">
        <v>54</v>
      </c>
      <c r="Z2753" t="s">
        <v>1795</v>
      </c>
      <c r="AA2753" t="s">
        <v>54</v>
      </c>
      <c r="AB2753" t="s">
        <v>57</v>
      </c>
      <c r="AC2753" t="s">
        <v>57</v>
      </c>
      <c r="AH2753">
        <f t="shared" si="462"/>
        <v>0</v>
      </c>
      <c r="AI2753">
        <f t="shared" si="463"/>
        <v>1</v>
      </c>
      <c r="AJ2753" t="str">
        <f t="shared" si="464"/>
        <v/>
      </c>
      <c r="AK2753">
        <v>1</v>
      </c>
      <c r="AL2753" s="8">
        <f t="shared" si="465"/>
        <v>17</v>
      </c>
      <c r="AM2753" s="8">
        <f t="shared" si="466"/>
        <v>0.13333333333333333</v>
      </c>
      <c r="AN2753" s="8">
        <f t="shared" si="467"/>
        <v>1.6666666666666666E-2</v>
      </c>
      <c r="AO2753" s="8">
        <f>Table1[[#This Row],[L1 Worked Time]]+Table1[[#This Row],[Idle Time]]+Table1[[#This Row],[L1 Pend Time]]</f>
        <v>17.149999999999999</v>
      </c>
      <c r="AP2753" s="1" t="str">
        <f t="shared" si="468"/>
        <v>Thu</v>
      </c>
      <c r="AQ2753" s="6">
        <f>INT(Table1[[#This Row],[Create Date]])</f>
        <v>45106</v>
      </c>
      <c r="AR2753" s="2">
        <f t="shared" si="469"/>
        <v>45106</v>
      </c>
      <c r="AS2753" s="1" t="str">
        <f t="shared" si="470"/>
        <v>06:00:10</v>
      </c>
      <c r="AT2753" s="1" t="str">
        <f t="shared" si="471"/>
        <v>Week-5</v>
      </c>
      <c r="AU2753" s="3">
        <f t="shared" si="472"/>
        <v>0.25</v>
      </c>
      <c r="AW2753">
        <v>0.13333333333333333</v>
      </c>
      <c r="AX2753">
        <v>17</v>
      </c>
      <c r="AY2753">
        <v>1.6666666666666666E-2</v>
      </c>
    </row>
    <row r="2754" spans="1:51" x14ac:dyDescent="0.25">
      <c r="A2754">
        <v>10893</v>
      </c>
      <c r="B2754" t="s">
        <v>59</v>
      </c>
      <c r="C2754" t="s">
        <v>109</v>
      </c>
      <c r="D2754" t="s">
        <v>43</v>
      </c>
      <c r="E2754" t="s">
        <v>1758</v>
      </c>
      <c r="F2754" t="s">
        <v>1793</v>
      </c>
      <c r="G2754" t="s">
        <v>46</v>
      </c>
      <c r="H2754" t="s">
        <v>47</v>
      </c>
      <c r="I2754" t="s">
        <v>47</v>
      </c>
      <c r="J2754" t="s">
        <v>64</v>
      </c>
      <c r="L2754" t="s">
        <v>50</v>
      </c>
      <c r="M2754" t="s">
        <v>65</v>
      </c>
      <c r="N2754">
        <v>27</v>
      </c>
      <c r="O2754" t="s">
        <v>48</v>
      </c>
      <c r="P2754" t="s">
        <v>66</v>
      </c>
      <c r="Q2754" t="s">
        <v>317</v>
      </c>
      <c r="V2754" t="s">
        <v>48</v>
      </c>
      <c r="W2754" t="s">
        <v>54</v>
      </c>
      <c r="X2754" t="s">
        <v>78</v>
      </c>
      <c r="Y2754" t="s">
        <v>54</v>
      </c>
      <c r="Z2754" t="s">
        <v>1796</v>
      </c>
      <c r="AA2754" t="s">
        <v>54</v>
      </c>
      <c r="AB2754" t="s">
        <v>57</v>
      </c>
      <c r="AC2754" t="s">
        <v>57</v>
      </c>
      <c r="AH2754">
        <f t="shared" ref="AH2754:AH2817" si="473">IFERROR(SEARCH("MSSP",J2754,1),0)</f>
        <v>0</v>
      </c>
      <c r="AI2754">
        <f t="shared" ref="AI2754:AI2817" si="474">IF(OR(H2754="",I2754=""),"",IF(H2754=I2754,1,0))</f>
        <v>1</v>
      </c>
      <c r="AJ2754" t="str">
        <f t="shared" ref="AJ2754:AJ2817" si="475">IF(OR(H2754="",I2754=""),"",IF(H2754&lt;&gt;I2754,1,""))</f>
        <v/>
      </c>
      <c r="AK2754">
        <v>1</v>
      </c>
      <c r="AL2754" s="8">
        <f t="shared" ref="AL2754:AL2817" si="476">(N2754/1440)*1440</f>
        <v>27</v>
      </c>
      <c r="AM2754" s="8">
        <f t="shared" ref="AM2754:AM2817" si="477">((N2754/1440)-(N2754/1440)+MID(X2754,18,8))*1440</f>
        <v>0.13333333333333333</v>
      </c>
      <c r="AN2754" s="8">
        <f t="shared" ref="AN2754:AN2817" si="478">(((N2754/1440)-(N2754/1440))+MID(AC2754,18,8))*1440</f>
        <v>1.6666666666666666E-2</v>
      </c>
      <c r="AO2754" s="8">
        <f>Table1[[#This Row],[L1 Worked Time]]+Table1[[#This Row],[Idle Time]]+Table1[[#This Row],[L1 Pend Time]]</f>
        <v>27.15</v>
      </c>
      <c r="AP2754" s="1" t="str">
        <f t="shared" ref="AP2754:AP2817" si="479">TEXT(AR2754,"DDD")</f>
        <v>Thu</v>
      </c>
      <c r="AQ2754" s="6">
        <f>INT(Table1[[#This Row],[Create Date]])</f>
        <v>45106</v>
      </c>
      <c r="AR2754" s="2">
        <f t="shared" ref="AR2754:AR2817" si="480">IF(F2754="","",INT(MID(F2754,6,2)&amp;"-"&amp;MID(F2754,9,3)&amp;"-"&amp;MID(F2754,15,2)))</f>
        <v>45106</v>
      </c>
      <c r="AS2754" s="1" t="str">
        <f t="shared" ref="AS2754:AS2817" si="481">IF(F2754="","",MID(F2754,18,8))</f>
        <v>06:00:10</v>
      </c>
      <c r="AT2754" s="1" t="str">
        <f t="shared" ref="AT2754:AT2817" si="482">"Week"&amp;"-"&amp;(WEEKNUM(AR2754,2)-WEEKNUM(DATE(YEAR(AR2754),MONTH(AR2754),1),2)+1)</f>
        <v>Week-5</v>
      </c>
      <c r="AU2754" s="3">
        <f t="shared" ref="AU2754:AU2817" si="483">FLOOR(AS2754,1/24)</f>
        <v>0.25</v>
      </c>
      <c r="AW2754">
        <v>0.13333333333333333</v>
      </c>
      <c r="AX2754">
        <v>27</v>
      </c>
      <c r="AY2754">
        <v>1.6666666666666666E-2</v>
      </c>
    </row>
    <row r="2755" spans="1:51" x14ac:dyDescent="0.25">
      <c r="A2755">
        <v>10892</v>
      </c>
      <c r="B2755" t="s">
        <v>59</v>
      </c>
      <c r="C2755" t="s">
        <v>109</v>
      </c>
      <c r="D2755" t="s">
        <v>43</v>
      </c>
      <c r="E2755" t="s">
        <v>1758</v>
      </c>
      <c r="F2755" t="s">
        <v>1793</v>
      </c>
      <c r="G2755" t="s">
        <v>46</v>
      </c>
      <c r="H2755" t="s">
        <v>47</v>
      </c>
      <c r="I2755" t="s">
        <v>47</v>
      </c>
      <c r="J2755" t="s">
        <v>64</v>
      </c>
      <c r="L2755" t="s">
        <v>50</v>
      </c>
      <c r="M2755" t="s">
        <v>65</v>
      </c>
      <c r="N2755">
        <v>38</v>
      </c>
      <c r="O2755" t="s">
        <v>48</v>
      </c>
      <c r="P2755" t="s">
        <v>66</v>
      </c>
      <c r="Q2755" t="s">
        <v>317</v>
      </c>
      <c r="V2755" t="s">
        <v>48</v>
      </c>
      <c r="W2755" t="s">
        <v>54</v>
      </c>
      <c r="X2755" t="s">
        <v>78</v>
      </c>
      <c r="Y2755" t="s">
        <v>54</v>
      </c>
      <c r="Z2755" t="s">
        <v>1797</v>
      </c>
      <c r="AA2755" t="s">
        <v>54</v>
      </c>
      <c r="AB2755" t="s">
        <v>57</v>
      </c>
      <c r="AC2755" t="s">
        <v>57</v>
      </c>
      <c r="AH2755">
        <f t="shared" si="473"/>
        <v>0</v>
      </c>
      <c r="AI2755">
        <f t="shared" si="474"/>
        <v>1</v>
      </c>
      <c r="AJ2755" t="str">
        <f t="shared" si="475"/>
        <v/>
      </c>
      <c r="AK2755">
        <v>1</v>
      </c>
      <c r="AL2755" s="8">
        <f t="shared" si="476"/>
        <v>38</v>
      </c>
      <c r="AM2755" s="8">
        <f t="shared" si="477"/>
        <v>0.13333333333333333</v>
      </c>
      <c r="AN2755" s="8">
        <f t="shared" si="478"/>
        <v>1.6666666666666666E-2</v>
      </c>
      <c r="AO2755" s="8">
        <f>Table1[[#This Row],[L1 Worked Time]]+Table1[[#This Row],[Idle Time]]+Table1[[#This Row],[L1 Pend Time]]</f>
        <v>38.15</v>
      </c>
      <c r="AP2755" s="1" t="str">
        <f t="shared" si="479"/>
        <v>Thu</v>
      </c>
      <c r="AQ2755" s="6">
        <f>INT(Table1[[#This Row],[Create Date]])</f>
        <v>45106</v>
      </c>
      <c r="AR2755" s="2">
        <f t="shared" si="480"/>
        <v>45106</v>
      </c>
      <c r="AS2755" s="1" t="str">
        <f t="shared" si="481"/>
        <v>06:00:10</v>
      </c>
      <c r="AT2755" s="1" t="str">
        <f t="shared" si="482"/>
        <v>Week-5</v>
      </c>
      <c r="AU2755" s="3">
        <f t="shared" si="483"/>
        <v>0.25</v>
      </c>
      <c r="AW2755">
        <v>0.13333333333333333</v>
      </c>
      <c r="AX2755">
        <v>38</v>
      </c>
      <c r="AY2755">
        <v>1.6666666666666666E-2</v>
      </c>
    </row>
    <row r="2756" spans="1:51" x14ac:dyDescent="0.25">
      <c r="A2756">
        <v>10891</v>
      </c>
      <c r="B2756" t="s">
        <v>59</v>
      </c>
      <c r="C2756" t="s">
        <v>109</v>
      </c>
      <c r="D2756" t="s">
        <v>43</v>
      </c>
      <c r="E2756" t="s">
        <v>1758</v>
      </c>
      <c r="F2756" t="s">
        <v>1793</v>
      </c>
      <c r="G2756" t="s">
        <v>46</v>
      </c>
      <c r="H2756" t="s">
        <v>47</v>
      </c>
      <c r="I2756" t="s">
        <v>47</v>
      </c>
      <c r="J2756" t="s">
        <v>64</v>
      </c>
      <c r="L2756" t="s">
        <v>50</v>
      </c>
      <c r="M2756" t="s">
        <v>65</v>
      </c>
      <c r="N2756">
        <v>2</v>
      </c>
      <c r="O2756" t="s">
        <v>48</v>
      </c>
      <c r="P2756" t="s">
        <v>66</v>
      </c>
      <c r="Q2756" t="s">
        <v>317</v>
      </c>
      <c r="V2756" t="s">
        <v>48</v>
      </c>
      <c r="W2756" t="s">
        <v>54</v>
      </c>
      <c r="X2756" t="s">
        <v>55</v>
      </c>
      <c r="Y2756" t="s">
        <v>54</v>
      </c>
      <c r="Z2756" t="s">
        <v>199</v>
      </c>
      <c r="AA2756" t="s">
        <v>54</v>
      </c>
      <c r="AB2756" t="s">
        <v>57</v>
      </c>
      <c r="AC2756" t="s">
        <v>1798</v>
      </c>
      <c r="AH2756">
        <f t="shared" si="473"/>
        <v>0</v>
      </c>
      <c r="AI2756">
        <f t="shared" si="474"/>
        <v>1</v>
      </c>
      <c r="AJ2756" t="str">
        <f t="shared" si="475"/>
        <v/>
      </c>
      <c r="AK2756">
        <v>1</v>
      </c>
      <c r="AL2756" s="8">
        <f t="shared" si="476"/>
        <v>2</v>
      </c>
      <c r="AM2756" s="8">
        <f t="shared" si="477"/>
        <v>0.15000000000000002</v>
      </c>
      <c r="AN2756" s="8">
        <f t="shared" si="478"/>
        <v>38.666666666666664</v>
      </c>
      <c r="AO2756" s="8">
        <f>Table1[[#This Row],[L1 Worked Time]]+Table1[[#This Row],[Idle Time]]+Table1[[#This Row],[L1 Pend Time]]</f>
        <v>40.816666666666663</v>
      </c>
      <c r="AP2756" s="1" t="str">
        <f t="shared" si="479"/>
        <v>Thu</v>
      </c>
      <c r="AQ2756" s="6">
        <f>INT(Table1[[#This Row],[Create Date]])</f>
        <v>45106</v>
      </c>
      <c r="AR2756" s="2">
        <f t="shared" si="480"/>
        <v>45106</v>
      </c>
      <c r="AS2756" s="1" t="str">
        <f t="shared" si="481"/>
        <v>06:00:10</v>
      </c>
      <c r="AT2756" s="1" t="str">
        <f t="shared" si="482"/>
        <v>Week-5</v>
      </c>
      <c r="AU2756" s="3">
        <f t="shared" si="483"/>
        <v>0.25</v>
      </c>
      <c r="AW2756">
        <v>0.15000000000000002</v>
      </c>
      <c r="AX2756">
        <v>2</v>
      </c>
      <c r="AY2756">
        <v>38.666666666666664</v>
      </c>
    </row>
    <row r="2757" spans="1:51" x14ac:dyDescent="0.25">
      <c r="A2757">
        <v>10890</v>
      </c>
      <c r="B2757" t="s">
        <v>59</v>
      </c>
      <c r="C2757" t="s">
        <v>109</v>
      </c>
      <c r="D2757" t="s">
        <v>43</v>
      </c>
      <c r="E2757" t="s">
        <v>1758</v>
      </c>
      <c r="F2757" t="s">
        <v>1793</v>
      </c>
      <c r="G2757" t="s">
        <v>46</v>
      </c>
      <c r="H2757" t="s">
        <v>47</v>
      </c>
      <c r="I2757" t="s">
        <v>47</v>
      </c>
      <c r="J2757" t="s">
        <v>64</v>
      </c>
      <c r="L2757" t="s">
        <v>50</v>
      </c>
      <c r="M2757" t="s">
        <v>65</v>
      </c>
      <c r="N2757">
        <v>2</v>
      </c>
      <c r="O2757" t="s">
        <v>48</v>
      </c>
      <c r="P2757" t="s">
        <v>66</v>
      </c>
      <c r="Q2757" t="s">
        <v>317</v>
      </c>
      <c r="V2757" t="s">
        <v>48</v>
      </c>
      <c r="W2757" t="s">
        <v>54</v>
      </c>
      <c r="X2757" t="s">
        <v>106</v>
      </c>
      <c r="Y2757" t="s">
        <v>54</v>
      </c>
      <c r="Z2757" t="s">
        <v>1799</v>
      </c>
      <c r="AA2757" t="s">
        <v>54</v>
      </c>
      <c r="AB2757" t="s">
        <v>57</v>
      </c>
      <c r="AC2757" t="s">
        <v>1800</v>
      </c>
      <c r="AH2757">
        <f t="shared" si="473"/>
        <v>0</v>
      </c>
      <c r="AI2757">
        <f t="shared" si="474"/>
        <v>1</v>
      </c>
      <c r="AJ2757" t="str">
        <f t="shared" si="475"/>
        <v/>
      </c>
      <c r="AK2757">
        <v>1</v>
      </c>
      <c r="AL2757" s="8">
        <f t="shared" si="476"/>
        <v>2</v>
      </c>
      <c r="AM2757" s="8">
        <f t="shared" si="477"/>
        <v>8.3333333333333329E-2</v>
      </c>
      <c r="AN2757" s="8">
        <f t="shared" si="478"/>
        <v>8.5333333333333332</v>
      </c>
      <c r="AO2757" s="8">
        <f>Table1[[#This Row],[L1 Worked Time]]+Table1[[#This Row],[Idle Time]]+Table1[[#This Row],[L1 Pend Time]]</f>
        <v>10.616666666666667</v>
      </c>
      <c r="AP2757" s="1" t="str">
        <f t="shared" si="479"/>
        <v>Thu</v>
      </c>
      <c r="AQ2757" s="6">
        <f>INT(Table1[[#This Row],[Create Date]])</f>
        <v>45106</v>
      </c>
      <c r="AR2757" s="2">
        <f t="shared" si="480"/>
        <v>45106</v>
      </c>
      <c r="AS2757" s="1" t="str">
        <f t="shared" si="481"/>
        <v>06:00:10</v>
      </c>
      <c r="AT2757" s="1" t="str">
        <f t="shared" si="482"/>
        <v>Week-5</v>
      </c>
      <c r="AU2757" s="3">
        <f t="shared" si="483"/>
        <v>0.25</v>
      </c>
      <c r="AW2757">
        <v>8.3333333333333329E-2</v>
      </c>
      <c r="AX2757">
        <v>2</v>
      </c>
      <c r="AY2757">
        <v>8.5333333333333332</v>
      </c>
    </row>
    <row r="2758" spans="1:51" x14ac:dyDescent="0.25">
      <c r="A2758">
        <v>10889</v>
      </c>
      <c r="B2758" t="s">
        <v>59</v>
      </c>
      <c r="C2758" t="s">
        <v>109</v>
      </c>
      <c r="D2758" t="s">
        <v>43</v>
      </c>
      <c r="E2758" t="s">
        <v>1758</v>
      </c>
      <c r="F2758" t="s">
        <v>1801</v>
      </c>
      <c r="G2758" t="s">
        <v>46</v>
      </c>
      <c r="H2758" t="s">
        <v>47</v>
      </c>
      <c r="I2758" t="s">
        <v>47</v>
      </c>
      <c r="J2758" t="s">
        <v>64</v>
      </c>
      <c r="L2758" t="s">
        <v>50</v>
      </c>
      <c r="M2758" t="s">
        <v>65</v>
      </c>
      <c r="N2758">
        <v>4</v>
      </c>
      <c r="O2758" t="s">
        <v>48</v>
      </c>
      <c r="P2758" t="s">
        <v>66</v>
      </c>
      <c r="Q2758" t="s">
        <v>317</v>
      </c>
      <c r="V2758" t="s">
        <v>48</v>
      </c>
      <c r="W2758" t="s">
        <v>54</v>
      </c>
      <c r="X2758" t="s">
        <v>55</v>
      </c>
      <c r="Y2758" t="s">
        <v>54</v>
      </c>
      <c r="Z2758" t="s">
        <v>1802</v>
      </c>
      <c r="AA2758" t="s">
        <v>54</v>
      </c>
      <c r="AB2758" t="s">
        <v>57</v>
      </c>
      <c r="AC2758" t="s">
        <v>57</v>
      </c>
      <c r="AH2758">
        <f t="shared" si="473"/>
        <v>0</v>
      </c>
      <c r="AI2758">
        <f t="shared" si="474"/>
        <v>1</v>
      </c>
      <c r="AJ2758" t="str">
        <f t="shared" si="475"/>
        <v/>
      </c>
      <c r="AK2758">
        <v>1</v>
      </c>
      <c r="AL2758" s="8">
        <f t="shared" si="476"/>
        <v>4</v>
      </c>
      <c r="AM2758" s="8">
        <f t="shared" si="477"/>
        <v>0.15000000000000002</v>
      </c>
      <c r="AN2758" s="8">
        <f t="shared" si="478"/>
        <v>1.6666666666666666E-2</v>
      </c>
      <c r="AO2758" s="8">
        <f>Table1[[#This Row],[L1 Worked Time]]+Table1[[#This Row],[Idle Time]]+Table1[[#This Row],[L1 Pend Time]]</f>
        <v>4.166666666666667</v>
      </c>
      <c r="AP2758" s="1" t="str">
        <f t="shared" si="479"/>
        <v>Thu</v>
      </c>
      <c r="AQ2758" s="6">
        <f>INT(Table1[[#This Row],[Create Date]])</f>
        <v>45106</v>
      </c>
      <c r="AR2758" s="2">
        <f t="shared" si="480"/>
        <v>45106</v>
      </c>
      <c r="AS2758" s="1" t="str">
        <f t="shared" si="481"/>
        <v>05:50:06</v>
      </c>
      <c r="AT2758" s="1" t="str">
        <f t="shared" si="482"/>
        <v>Week-5</v>
      </c>
      <c r="AU2758" s="3">
        <f t="shared" si="483"/>
        <v>0.20833333333333331</v>
      </c>
      <c r="AW2758">
        <v>0.15000000000000002</v>
      </c>
      <c r="AX2758">
        <v>4</v>
      </c>
      <c r="AY2758">
        <v>1.6666666666666666E-2</v>
      </c>
    </row>
    <row r="2759" spans="1:51" x14ac:dyDescent="0.25">
      <c r="A2759">
        <v>10888</v>
      </c>
      <c r="B2759" t="s">
        <v>59</v>
      </c>
      <c r="C2759" t="s">
        <v>109</v>
      </c>
      <c r="D2759" t="s">
        <v>43</v>
      </c>
      <c r="E2759" t="s">
        <v>1758</v>
      </c>
      <c r="F2759" t="s">
        <v>1801</v>
      </c>
      <c r="G2759" t="s">
        <v>46</v>
      </c>
      <c r="H2759" t="s">
        <v>47</v>
      </c>
      <c r="I2759" t="s">
        <v>47</v>
      </c>
      <c r="J2759" t="s">
        <v>64</v>
      </c>
      <c r="L2759" t="s">
        <v>50</v>
      </c>
      <c r="M2759" t="s">
        <v>65</v>
      </c>
      <c r="N2759">
        <v>6</v>
      </c>
      <c r="O2759" t="s">
        <v>48</v>
      </c>
      <c r="P2759" t="s">
        <v>66</v>
      </c>
      <c r="Q2759" t="s">
        <v>317</v>
      </c>
      <c r="V2759" t="s">
        <v>48</v>
      </c>
      <c r="W2759" t="s">
        <v>54</v>
      </c>
      <c r="X2759" t="s">
        <v>148</v>
      </c>
      <c r="Y2759" t="s">
        <v>54</v>
      </c>
      <c r="Z2759" t="s">
        <v>1803</v>
      </c>
      <c r="AA2759" t="s">
        <v>54</v>
      </c>
      <c r="AB2759" t="s">
        <v>57</v>
      </c>
      <c r="AC2759" t="s">
        <v>57</v>
      </c>
      <c r="AH2759">
        <f t="shared" si="473"/>
        <v>0</v>
      </c>
      <c r="AI2759">
        <f t="shared" si="474"/>
        <v>1</v>
      </c>
      <c r="AJ2759" t="str">
        <f t="shared" si="475"/>
        <v/>
      </c>
      <c r="AK2759">
        <v>1</v>
      </c>
      <c r="AL2759" s="8">
        <f t="shared" si="476"/>
        <v>6</v>
      </c>
      <c r="AM2759" s="8">
        <f t="shared" si="477"/>
        <v>0.11666666666666667</v>
      </c>
      <c r="AN2759" s="8">
        <f t="shared" si="478"/>
        <v>1.6666666666666666E-2</v>
      </c>
      <c r="AO2759" s="8">
        <f>Table1[[#This Row],[L1 Worked Time]]+Table1[[#This Row],[Idle Time]]+Table1[[#This Row],[L1 Pend Time]]</f>
        <v>6.1333333333333329</v>
      </c>
      <c r="AP2759" s="1" t="str">
        <f t="shared" si="479"/>
        <v>Thu</v>
      </c>
      <c r="AQ2759" s="6">
        <f>INT(Table1[[#This Row],[Create Date]])</f>
        <v>45106</v>
      </c>
      <c r="AR2759" s="2">
        <f t="shared" si="480"/>
        <v>45106</v>
      </c>
      <c r="AS2759" s="1" t="str">
        <f t="shared" si="481"/>
        <v>05:50:06</v>
      </c>
      <c r="AT2759" s="1" t="str">
        <f t="shared" si="482"/>
        <v>Week-5</v>
      </c>
      <c r="AU2759" s="3">
        <f t="shared" si="483"/>
        <v>0.20833333333333331</v>
      </c>
      <c r="AW2759">
        <v>0.11666666666666667</v>
      </c>
      <c r="AX2759">
        <v>6</v>
      </c>
      <c r="AY2759">
        <v>1.6666666666666666E-2</v>
      </c>
    </row>
    <row r="2760" spans="1:51" x14ac:dyDescent="0.25">
      <c r="A2760">
        <v>10887</v>
      </c>
      <c r="B2760" t="s">
        <v>59</v>
      </c>
      <c r="C2760" t="s">
        <v>109</v>
      </c>
      <c r="D2760" t="s">
        <v>43</v>
      </c>
      <c r="E2760" t="s">
        <v>1758</v>
      </c>
      <c r="F2760" t="s">
        <v>1804</v>
      </c>
      <c r="G2760" t="s">
        <v>46</v>
      </c>
      <c r="H2760" t="s">
        <v>47</v>
      </c>
      <c r="I2760" t="s">
        <v>47</v>
      </c>
      <c r="J2760" t="s">
        <v>64</v>
      </c>
      <c r="L2760" t="s">
        <v>50</v>
      </c>
      <c r="M2760" t="s">
        <v>65</v>
      </c>
      <c r="N2760">
        <v>5</v>
      </c>
      <c r="O2760" t="s">
        <v>48</v>
      </c>
      <c r="P2760" t="s">
        <v>66</v>
      </c>
      <c r="Q2760" t="s">
        <v>317</v>
      </c>
      <c r="V2760" t="s">
        <v>48</v>
      </c>
      <c r="W2760" t="s">
        <v>54</v>
      </c>
      <c r="X2760" t="s">
        <v>78</v>
      </c>
      <c r="Y2760" t="s">
        <v>54</v>
      </c>
      <c r="Z2760" t="s">
        <v>1805</v>
      </c>
      <c r="AA2760" t="s">
        <v>54</v>
      </c>
      <c r="AB2760" t="s">
        <v>57</v>
      </c>
      <c r="AC2760" t="s">
        <v>57</v>
      </c>
      <c r="AH2760">
        <f t="shared" si="473"/>
        <v>0</v>
      </c>
      <c r="AI2760">
        <f t="shared" si="474"/>
        <v>1</v>
      </c>
      <c r="AJ2760" t="str">
        <f t="shared" si="475"/>
        <v/>
      </c>
      <c r="AK2760">
        <v>1</v>
      </c>
      <c r="AL2760" s="8">
        <f t="shared" si="476"/>
        <v>5</v>
      </c>
      <c r="AM2760" s="8">
        <f t="shared" si="477"/>
        <v>0.13333333333333333</v>
      </c>
      <c r="AN2760" s="8">
        <f t="shared" si="478"/>
        <v>1.6666666666666666E-2</v>
      </c>
      <c r="AO2760" s="8">
        <f>Table1[[#This Row],[L1 Worked Time]]+Table1[[#This Row],[Idle Time]]+Table1[[#This Row],[L1 Pend Time]]</f>
        <v>5.15</v>
      </c>
      <c r="AP2760" s="1" t="str">
        <f t="shared" si="479"/>
        <v>Thu</v>
      </c>
      <c r="AQ2760" s="6">
        <f>INT(Table1[[#This Row],[Create Date]])</f>
        <v>45106</v>
      </c>
      <c r="AR2760" s="2">
        <f t="shared" si="480"/>
        <v>45106</v>
      </c>
      <c r="AS2760" s="1" t="str">
        <f t="shared" si="481"/>
        <v>05:30:07</v>
      </c>
      <c r="AT2760" s="1" t="str">
        <f t="shared" si="482"/>
        <v>Week-5</v>
      </c>
      <c r="AU2760" s="3">
        <f t="shared" si="483"/>
        <v>0.20833333333333331</v>
      </c>
      <c r="AW2760">
        <v>0.13333333333333333</v>
      </c>
      <c r="AX2760">
        <v>5</v>
      </c>
      <c r="AY2760">
        <v>1.6666666666666666E-2</v>
      </c>
    </row>
    <row r="2761" spans="1:51" x14ac:dyDescent="0.25">
      <c r="A2761">
        <v>10886</v>
      </c>
      <c r="B2761" t="s">
        <v>59</v>
      </c>
      <c r="C2761" t="s">
        <v>109</v>
      </c>
      <c r="D2761" t="s">
        <v>43</v>
      </c>
      <c r="E2761" t="s">
        <v>1758</v>
      </c>
      <c r="F2761" t="s">
        <v>1804</v>
      </c>
      <c r="G2761" t="s">
        <v>46</v>
      </c>
      <c r="H2761" t="s">
        <v>47</v>
      </c>
      <c r="I2761" t="s">
        <v>47</v>
      </c>
      <c r="J2761" t="s">
        <v>64</v>
      </c>
      <c r="L2761" t="s">
        <v>50</v>
      </c>
      <c r="M2761" t="s">
        <v>65</v>
      </c>
      <c r="N2761">
        <v>7</v>
      </c>
      <c r="O2761" t="s">
        <v>48</v>
      </c>
      <c r="P2761" t="s">
        <v>66</v>
      </c>
      <c r="Q2761" t="s">
        <v>317</v>
      </c>
      <c r="V2761" t="s">
        <v>48</v>
      </c>
      <c r="W2761" t="s">
        <v>54</v>
      </c>
      <c r="X2761" t="s">
        <v>78</v>
      </c>
      <c r="Y2761" t="s">
        <v>54</v>
      </c>
      <c r="Z2761" t="s">
        <v>1806</v>
      </c>
      <c r="AA2761" t="s">
        <v>54</v>
      </c>
      <c r="AB2761" t="s">
        <v>57</v>
      </c>
      <c r="AC2761" t="s">
        <v>57</v>
      </c>
      <c r="AH2761">
        <f t="shared" si="473"/>
        <v>0</v>
      </c>
      <c r="AI2761">
        <f t="shared" si="474"/>
        <v>1</v>
      </c>
      <c r="AJ2761" t="str">
        <f t="shared" si="475"/>
        <v/>
      </c>
      <c r="AK2761">
        <v>1</v>
      </c>
      <c r="AL2761" s="8">
        <f t="shared" si="476"/>
        <v>7</v>
      </c>
      <c r="AM2761" s="8">
        <f t="shared" si="477"/>
        <v>0.13333333333333333</v>
      </c>
      <c r="AN2761" s="8">
        <f t="shared" si="478"/>
        <v>1.6666666666666666E-2</v>
      </c>
      <c r="AO2761" s="8">
        <f>Table1[[#This Row],[L1 Worked Time]]+Table1[[#This Row],[Idle Time]]+Table1[[#This Row],[L1 Pend Time]]</f>
        <v>7.15</v>
      </c>
      <c r="AP2761" s="1" t="str">
        <f t="shared" si="479"/>
        <v>Thu</v>
      </c>
      <c r="AQ2761" s="6">
        <f>INT(Table1[[#This Row],[Create Date]])</f>
        <v>45106</v>
      </c>
      <c r="AR2761" s="2">
        <f t="shared" si="480"/>
        <v>45106</v>
      </c>
      <c r="AS2761" s="1" t="str">
        <f t="shared" si="481"/>
        <v>05:30:07</v>
      </c>
      <c r="AT2761" s="1" t="str">
        <f t="shared" si="482"/>
        <v>Week-5</v>
      </c>
      <c r="AU2761" s="3">
        <f t="shared" si="483"/>
        <v>0.20833333333333331</v>
      </c>
      <c r="AW2761">
        <v>0.13333333333333333</v>
      </c>
      <c r="AX2761">
        <v>7</v>
      </c>
      <c r="AY2761">
        <v>1.6666666666666666E-2</v>
      </c>
    </row>
    <row r="2762" spans="1:51" x14ac:dyDescent="0.25">
      <c r="A2762">
        <v>10885</v>
      </c>
      <c r="B2762" t="s">
        <v>59</v>
      </c>
      <c r="C2762" t="s">
        <v>109</v>
      </c>
      <c r="D2762" t="s">
        <v>43</v>
      </c>
      <c r="E2762" t="s">
        <v>1758</v>
      </c>
      <c r="F2762" t="s">
        <v>1804</v>
      </c>
      <c r="G2762" t="s">
        <v>46</v>
      </c>
      <c r="H2762" t="s">
        <v>47</v>
      </c>
      <c r="I2762" t="s">
        <v>47</v>
      </c>
      <c r="J2762" t="s">
        <v>64</v>
      </c>
      <c r="L2762" t="s">
        <v>50</v>
      </c>
      <c r="M2762" t="s">
        <v>65</v>
      </c>
      <c r="N2762">
        <v>20</v>
      </c>
      <c r="O2762" t="s">
        <v>48</v>
      </c>
      <c r="P2762" t="s">
        <v>66</v>
      </c>
      <c r="Q2762" t="s">
        <v>317</v>
      </c>
      <c r="V2762" t="s">
        <v>48</v>
      </c>
      <c r="W2762" t="s">
        <v>54</v>
      </c>
      <c r="X2762" t="s">
        <v>89</v>
      </c>
      <c r="Y2762" t="s">
        <v>54</v>
      </c>
      <c r="Z2762" t="s">
        <v>1807</v>
      </c>
      <c r="AA2762" t="s">
        <v>54</v>
      </c>
      <c r="AB2762" t="s">
        <v>57</v>
      </c>
      <c r="AC2762" t="s">
        <v>57</v>
      </c>
      <c r="AH2762">
        <f t="shared" si="473"/>
        <v>0</v>
      </c>
      <c r="AI2762">
        <f t="shared" si="474"/>
        <v>1</v>
      </c>
      <c r="AJ2762" t="str">
        <f t="shared" si="475"/>
        <v/>
      </c>
      <c r="AK2762">
        <v>1</v>
      </c>
      <c r="AL2762" s="8">
        <f t="shared" si="476"/>
        <v>20</v>
      </c>
      <c r="AM2762" s="8">
        <f t="shared" si="477"/>
        <v>0.16666666666666666</v>
      </c>
      <c r="AN2762" s="8">
        <f t="shared" si="478"/>
        <v>1.6666666666666666E-2</v>
      </c>
      <c r="AO2762" s="8">
        <f>Table1[[#This Row],[L1 Worked Time]]+Table1[[#This Row],[Idle Time]]+Table1[[#This Row],[L1 Pend Time]]</f>
        <v>20.183333333333334</v>
      </c>
      <c r="AP2762" s="1" t="str">
        <f t="shared" si="479"/>
        <v>Thu</v>
      </c>
      <c r="AQ2762" s="6">
        <f>INT(Table1[[#This Row],[Create Date]])</f>
        <v>45106</v>
      </c>
      <c r="AR2762" s="2">
        <f t="shared" si="480"/>
        <v>45106</v>
      </c>
      <c r="AS2762" s="1" t="str">
        <f t="shared" si="481"/>
        <v>05:30:07</v>
      </c>
      <c r="AT2762" s="1" t="str">
        <f t="shared" si="482"/>
        <v>Week-5</v>
      </c>
      <c r="AU2762" s="3">
        <f t="shared" si="483"/>
        <v>0.20833333333333331</v>
      </c>
      <c r="AW2762">
        <v>0.16666666666666666</v>
      </c>
      <c r="AX2762">
        <v>20</v>
      </c>
      <c r="AY2762">
        <v>1.6666666666666666E-2</v>
      </c>
    </row>
    <row r="2763" spans="1:51" x14ac:dyDescent="0.25">
      <c r="A2763">
        <v>10884</v>
      </c>
      <c r="B2763" t="s">
        <v>59</v>
      </c>
      <c r="C2763" t="s">
        <v>109</v>
      </c>
      <c r="D2763" t="s">
        <v>43</v>
      </c>
      <c r="E2763" t="s">
        <v>1758</v>
      </c>
      <c r="F2763" t="s">
        <v>1808</v>
      </c>
      <c r="G2763" t="s">
        <v>46</v>
      </c>
      <c r="H2763" t="s">
        <v>47</v>
      </c>
      <c r="I2763" t="s">
        <v>47</v>
      </c>
      <c r="J2763" t="s">
        <v>64</v>
      </c>
      <c r="L2763" t="s">
        <v>50</v>
      </c>
      <c r="M2763" t="s">
        <v>65</v>
      </c>
      <c r="N2763">
        <v>3</v>
      </c>
      <c r="O2763" t="s">
        <v>48</v>
      </c>
      <c r="P2763" t="s">
        <v>66</v>
      </c>
      <c r="Q2763" t="s">
        <v>317</v>
      </c>
      <c r="V2763" t="s">
        <v>48</v>
      </c>
      <c r="W2763" t="s">
        <v>54</v>
      </c>
      <c r="X2763" t="s">
        <v>78</v>
      </c>
      <c r="Y2763" t="s">
        <v>54</v>
      </c>
      <c r="Z2763" t="s">
        <v>1809</v>
      </c>
      <c r="AA2763" t="s">
        <v>54</v>
      </c>
      <c r="AB2763" t="s">
        <v>57</v>
      </c>
      <c r="AC2763" t="s">
        <v>57</v>
      </c>
      <c r="AH2763">
        <f t="shared" si="473"/>
        <v>0</v>
      </c>
      <c r="AI2763">
        <f t="shared" si="474"/>
        <v>1</v>
      </c>
      <c r="AJ2763" t="str">
        <f t="shared" si="475"/>
        <v/>
      </c>
      <c r="AK2763">
        <v>1</v>
      </c>
      <c r="AL2763" s="8">
        <f t="shared" si="476"/>
        <v>3</v>
      </c>
      <c r="AM2763" s="8">
        <f t="shared" si="477"/>
        <v>0.13333333333333333</v>
      </c>
      <c r="AN2763" s="8">
        <f t="shared" si="478"/>
        <v>1.6666666666666666E-2</v>
      </c>
      <c r="AO2763" s="8">
        <f>Table1[[#This Row],[L1 Worked Time]]+Table1[[#This Row],[Idle Time]]+Table1[[#This Row],[L1 Pend Time]]</f>
        <v>3.15</v>
      </c>
      <c r="AP2763" s="1" t="str">
        <f t="shared" si="479"/>
        <v>Thu</v>
      </c>
      <c r="AQ2763" s="6">
        <f>INT(Table1[[#This Row],[Create Date]])</f>
        <v>45106</v>
      </c>
      <c r="AR2763" s="2">
        <f t="shared" si="480"/>
        <v>45106</v>
      </c>
      <c r="AS2763" s="1" t="str">
        <f t="shared" si="481"/>
        <v>05:10:05</v>
      </c>
      <c r="AT2763" s="1" t="str">
        <f t="shared" si="482"/>
        <v>Week-5</v>
      </c>
      <c r="AU2763" s="3">
        <f t="shared" si="483"/>
        <v>0.20833333333333331</v>
      </c>
      <c r="AW2763">
        <v>0.13333333333333333</v>
      </c>
      <c r="AX2763">
        <v>3</v>
      </c>
      <c r="AY2763">
        <v>1.6666666666666666E-2</v>
      </c>
    </row>
    <row r="2764" spans="1:51" x14ac:dyDescent="0.25">
      <c r="A2764">
        <v>10883</v>
      </c>
      <c r="B2764" t="s">
        <v>59</v>
      </c>
      <c r="C2764" t="s">
        <v>109</v>
      </c>
      <c r="D2764" t="s">
        <v>43</v>
      </c>
      <c r="E2764" t="s">
        <v>1758</v>
      </c>
      <c r="F2764" t="s">
        <v>1810</v>
      </c>
      <c r="G2764" t="s">
        <v>46</v>
      </c>
      <c r="H2764" t="s">
        <v>47</v>
      </c>
      <c r="I2764" t="s">
        <v>47</v>
      </c>
      <c r="J2764" t="s">
        <v>64</v>
      </c>
      <c r="L2764" t="s">
        <v>50</v>
      </c>
      <c r="M2764" t="s">
        <v>65</v>
      </c>
      <c r="N2764">
        <v>2</v>
      </c>
      <c r="O2764" t="s">
        <v>48</v>
      </c>
      <c r="P2764" t="s">
        <v>66</v>
      </c>
      <c r="Q2764" t="s">
        <v>317</v>
      </c>
      <c r="V2764" t="s">
        <v>48</v>
      </c>
      <c r="W2764" t="s">
        <v>54</v>
      </c>
      <c r="X2764" t="s">
        <v>78</v>
      </c>
      <c r="Y2764" t="s">
        <v>54</v>
      </c>
      <c r="Z2764" t="s">
        <v>1811</v>
      </c>
      <c r="AA2764" t="s">
        <v>54</v>
      </c>
      <c r="AB2764" t="s">
        <v>57</v>
      </c>
      <c r="AC2764" t="s">
        <v>1812</v>
      </c>
      <c r="AH2764">
        <f t="shared" si="473"/>
        <v>0</v>
      </c>
      <c r="AI2764">
        <f t="shared" si="474"/>
        <v>1</v>
      </c>
      <c r="AJ2764" t="str">
        <f t="shared" si="475"/>
        <v/>
      </c>
      <c r="AK2764">
        <v>1</v>
      </c>
      <c r="AL2764" s="8">
        <f t="shared" si="476"/>
        <v>2</v>
      </c>
      <c r="AM2764" s="8">
        <f t="shared" si="477"/>
        <v>0.13333333333333333</v>
      </c>
      <c r="AN2764" s="8">
        <f t="shared" si="478"/>
        <v>26.683333333333337</v>
      </c>
      <c r="AO2764" s="8">
        <f>Table1[[#This Row],[L1 Worked Time]]+Table1[[#This Row],[Idle Time]]+Table1[[#This Row],[L1 Pend Time]]</f>
        <v>28.81666666666667</v>
      </c>
      <c r="AP2764" s="1" t="str">
        <f t="shared" si="479"/>
        <v>Thu</v>
      </c>
      <c r="AQ2764" s="6">
        <f>INT(Table1[[#This Row],[Create Date]])</f>
        <v>45106</v>
      </c>
      <c r="AR2764" s="2">
        <f t="shared" si="480"/>
        <v>45106</v>
      </c>
      <c r="AS2764" s="1" t="str">
        <f t="shared" si="481"/>
        <v>04:50:05</v>
      </c>
      <c r="AT2764" s="1" t="str">
        <f t="shared" si="482"/>
        <v>Week-5</v>
      </c>
      <c r="AU2764" s="3">
        <f t="shared" si="483"/>
        <v>0.16666666666666666</v>
      </c>
      <c r="AW2764">
        <v>0.13333333333333333</v>
      </c>
      <c r="AX2764">
        <v>2</v>
      </c>
      <c r="AY2764">
        <v>26.683333333333337</v>
      </c>
    </row>
    <row r="2765" spans="1:51" x14ac:dyDescent="0.25">
      <c r="A2765">
        <v>10882</v>
      </c>
      <c r="B2765" t="s">
        <v>59</v>
      </c>
      <c r="C2765" t="s">
        <v>109</v>
      </c>
      <c r="D2765" t="s">
        <v>43</v>
      </c>
      <c r="E2765" t="s">
        <v>1758</v>
      </c>
      <c r="F2765" t="s">
        <v>1813</v>
      </c>
      <c r="G2765" t="s">
        <v>46</v>
      </c>
      <c r="H2765" t="s">
        <v>47</v>
      </c>
      <c r="I2765" t="s">
        <v>47</v>
      </c>
      <c r="J2765" t="s">
        <v>64</v>
      </c>
      <c r="L2765" t="s">
        <v>50</v>
      </c>
      <c r="M2765" t="s">
        <v>65</v>
      </c>
      <c r="N2765">
        <v>1</v>
      </c>
      <c r="O2765" t="s">
        <v>48</v>
      </c>
      <c r="P2765" t="s">
        <v>66</v>
      </c>
      <c r="Q2765" t="s">
        <v>317</v>
      </c>
      <c r="V2765" t="s">
        <v>48</v>
      </c>
      <c r="W2765" t="s">
        <v>54</v>
      </c>
      <c r="X2765" t="s">
        <v>78</v>
      </c>
      <c r="Y2765" t="s">
        <v>54</v>
      </c>
      <c r="Z2765" t="s">
        <v>1814</v>
      </c>
      <c r="AA2765" t="s">
        <v>54</v>
      </c>
      <c r="AB2765" t="s">
        <v>57</v>
      </c>
      <c r="AC2765" t="s">
        <v>1815</v>
      </c>
      <c r="AH2765">
        <f t="shared" si="473"/>
        <v>0</v>
      </c>
      <c r="AI2765">
        <f t="shared" si="474"/>
        <v>1</v>
      </c>
      <c r="AJ2765" t="str">
        <f t="shared" si="475"/>
        <v/>
      </c>
      <c r="AK2765">
        <v>1</v>
      </c>
      <c r="AL2765" s="8">
        <f t="shared" si="476"/>
        <v>1</v>
      </c>
      <c r="AM2765" s="8">
        <f t="shared" si="477"/>
        <v>0.13333333333333333</v>
      </c>
      <c r="AN2765" s="8">
        <f t="shared" si="478"/>
        <v>44.05</v>
      </c>
      <c r="AO2765" s="8">
        <f>Table1[[#This Row],[L1 Worked Time]]+Table1[[#This Row],[Idle Time]]+Table1[[#This Row],[L1 Pend Time]]</f>
        <v>45.18333333333333</v>
      </c>
      <c r="AP2765" s="1" t="str">
        <f t="shared" si="479"/>
        <v>Thu</v>
      </c>
      <c r="AQ2765" s="6">
        <f>INT(Table1[[#This Row],[Create Date]])</f>
        <v>45106</v>
      </c>
      <c r="AR2765" s="2">
        <f t="shared" si="480"/>
        <v>45106</v>
      </c>
      <c r="AS2765" s="1" t="str">
        <f t="shared" si="481"/>
        <v>04:30:07</v>
      </c>
      <c r="AT2765" s="1" t="str">
        <f t="shared" si="482"/>
        <v>Week-5</v>
      </c>
      <c r="AU2765" s="3">
        <f t="shared" si="483"/>
        <v>0.16666666666666666</v>
      </c>
      <c r="AW2765">
        <v>0.13333333333333333</v>
      </c>
      <c r="AX2765">
        <v>1</v>
      </c>
      <c r="AY2765">
        <v>44.05</v>
      </c>
    </row>
    <row r="2766" spans="1:51" x14ac:dyDescent="0.25">
      <c r="A2766">
        <v>10881</v>
      </c>
      <c r="B2766" t="s">
        <v>59</v>
      </c>
      <c r="C2766" t="s">
        <v>109</v>
      </c>
      <c r="D2766" t="s">
        <v>43</v>
      </c>
      <c r="E2766" t="s">
        <v>1758</v>
      </c>
      <c r="F2766" t="s">
        <v>1816</v>
      </c>
      <c r="G2766" t="s">
        <v>46</v>
      </c>
      <c r="H2766" t="s">
        <v>47</v>
      </c>
      <c r="I2766" t="s">
        <v>47</v>
      </c>
      <c r="J2766" t="s">
        <v>64</v>
      </c>
      <c r="L2766" t="s">
        <v>50</v>
      </c>
      <c r="M2766" t="s">
        <v>65</v>
      </c>
      <c r="N2766">
        <v>1</v>
      </c>
      <c r="O2766" t="s">
        <v>48</v>
      </c>
      <c r="P2766" t="s">
        <v>66</v>
      </c>
      <c r="Q2766" t="s">
        <v>317</v>
      </c>
      <c r="V2766" t="s">
        <v>48</v>
      </c>
      <c r="W2766" t="s">
        <v>54</v>
      </c>
      <c r="X2766" t="s">
        <v>55</v>
      </c>
      <c r="Y2766" t="s">
        <v>54</v>
      </c>
      <c r="Z2766" t="s">
        <v>1426</v>
      </c>
      <c r="AA2766" t="s">
        <v>54</v>
      </c>
      <c r="AB2766" t="s">
        <v>57</v>
      </c>
      <c r="AC2766" t="s">
        <v>1817</v>
      </c>
      <c r="AH2766">
        <f t="shared" si="473"/>
        <v>0</v>
      </c>
      <c r="AI2766">
        <f t="shared" si="474"/>
        <v>1</v>
      </c>
      <c r="AJ2766" t="str">
        <f t="shared" si="475"/>
        <v/>
      </c>
      <c r="AK2766">
        <v>1</v>
      </c>
      <c r="AL2766" s="8">
        <f t="shared" si="476"/>
        <v>1</v>
      </c>
      <c r="AM2766" s="8">
        <f t="shared" si="477"/>
        <v>0.15000000000000002</v>
      </c>
      <c r="AN2766" s="8">
        <f t="shared" si="478"/>
        <v>66.316666666666663</v>
      </c>
      <c r="AO2766" s="8">
        <f>Table1[[#This Row],[L1 Worked Time]]+Table1[[#This Row],[Idle Time]]+Table1[[#This Row],[L1 Pend Time]]</f>
        <v>67.466666666666669</v>
      </c>
      <c r="AP2766" s="1" t="str">
        <f t="shared" si="479"/>
        <v>Thu</v>
      </c>
      <c r="AQ2766" s="6">
        <f>INT(Table1[[#This Row],[Create Date]])</f>
        <v>45106</v>
      </c>
      <c r="AR2766" s="2">
        <f t="shared" si="480"/>
        <v>45106</v>
      </c>
      <c r="AS2766" s="1" t="str">
        <f t="shared" si="481"/>
        <v>04:10:06</v>
      </c>
      <c r="AT2766" s="1" t="str">
        <f t="shared" si="482"/>
        <v>Week-5</v>
      </c>
      <c r="AU2766" s="3">
        <f t="shared" si="483"/>
        <v>0.16666666666666666</v>
      </c>
      <c r="AW2766">
        <v>0.15000000000000002</v>
      </c>
      <c r="AX2766">
        <v>1</v>
      </c>
      <c r="AY2766">
        <v>66.316666666666663</v>
      </c>
    </row>
    <row r="2767" spans="1:51" x14ac:dyDescent="0.25">
      <c r="A2767">
        <v>10880</v>
      </c>
      <c r="B2767" t="s">
        <v>59</v>
      </c>
      <c r="C2767" t="s">
        <v>109</v>
      </c>
      <c r="D2767" t="s">
        <v>43</v>
      </c>
      <c r="E2767" t="s">
        <v>1758</v>
      </c>
      <c r="F2767" t="s">
        <v>1816</v>
      </c>
      <c r="G2767" t="s">
        <v>46</v>
      </c>
      <c r="H2767" t="s">
        <v>47</v>
      </c>
      <c r="I2767" t="s">
        <v>47</v>
      </c>
      <c r="J2767" t="s">
        <v>64</v>
      </c>
      <c r="L2767" t="s">
        <v>50</v>
      </c>
      <c r="M2767" t="s">
        <v>65</v>
      </c>
      <c r="N2767">
        <v>65</v>
      </c>
      <c r="O2767" t="s">
        <v>48</v>
      </c>
      <c r="P2767" t="s">
        <v>66</v>
      </c>
      <c r="Q2767" t="s">
        <v>317</v>
      </c>
      <c r="V2767" t="s">
        <v>48</v>
      </c>
      <c r="W2767" t="s">
        <v>54</v>
      </c>
      <c r="X2767" t="s">
        <v>84</v>
      </c>
      <c r="Y2767" t="s">
        <v>54</v>
      </c>
      <c r="Z2767" t="s">
        <v>1818</v>
      </c>
      <c r="AA2767" t="s">
        <v>54</v>
      </c>
      <c r="AB2767" t="s">
        <v>57</v>
      </c>
      <c r="AC2767" t="s">
        <v>1406</v>
      </c>
      <c r="AH2767">
        <f t="shared" si="473"/>
        <v>0</v>
      </c>
      <c r="AI2767">
        <f t="shared" si="474"/>
        <v>1</v>
      </c>
      <c r="AJ2767" t="str">
        <f t="shared" si="475"/>
        <v/>
      </c>
      <c r="AK2767">
        <v>1</v>
      </c>
      <c r="AL2767" s="8">
        <f t="shared" si="476"/>
        <v>65</v>
      </c>
      <c r="AM2767" s="8">
        <f t="shared" si="477"/>
        <v>0.18333333333333332</v>
      </c>
      <c r="AN2767" s="8">
        <f t="shared" si="478"/>
        <v>1.1833333333333331</v>
      </c>
      <c r="AO2767" s="8">
        <f>Table1[[#This Row],[L1 Worked Time]]+Table1[[#This Row],[Idle Time]]+Table1[[#This Row],[L1 Pend Time]]</f>
        <v>66.366666666666674</v>
      </c>
      <c r="AP2767" s="1" t="str">
        <f t="shared" si="479"/>
        <v>Thu</v>
      </c>
      <c r="AQ2767" s="6">
        <f>INT(Table1[[#This Row],[Create Date]])</f>
        <v>45106</v>
      </c>
      <c r="AR2767" s="2">
        <f t="shared" si="480"/>
        <v>45106</v>
      </c>
      <c r="AS2767" s="1" t="str">
        <f t="shared" si="481"/>
        <v>04:10:06</v>
      </c>
      <c r="AT2767" s="1" t="str">
        <f t="shared" si="482"/>
        <v>Week-5</v>
      </c>
      <c r="AU2767" s="3">
        <f t="shared" si="483"/>
        <v>0.16666666666666666</v>
      </c>
      <c r="AW2767">
        <v>0.18333333333333332</v>
      </c>
      <c r="AX2767">
        <v>65</v>
      </c>
      <c r="AY2767">
        <v>1.1833333333333331</v>
      </c>
    </row>
    <row r="2768" spans="1:51" x14ac:dyDescent="0.25">
      <c r="A2768">
        <v>10879</v>
      </c>
      <c r="B2768" t="s">
        <v>59</v>
      </c>
      <c r="C2768" t="s">
        <v>60</v>
      </c>
      <c r="D2768" t="s">
        <v>43</v>
      </c>
      <c r="E2768" t="s">
        <v>599</v>
      </c>
      <c r="F2768" t="s">
        <v>1819</v>
      </c>
      <c r="G2768" t="s">
        <v>46</v>
      </c>
      <c r="H2768" t="s">
        <v>72</v>
      </c>
      <c r="I2768" t="s">
        <v>72</v>
      </c>
      <c r="J2768" t="s">
        <v>64</v>
      </c>
      <c r="L2768" t="s">
        <v>50</v>
      </c>
      <c r="M2768" t="s">
        <v>65</v>
      </c>
      <c r="N2768">
        <v>27</v>
      </c>
      <c r="O2768" t="s">
        <v>48</v>
      </c>
      <c r="P2768" t="s">
        <v>66</v>
      </c>
      <c r="Q2768" t="s">
        <v>73</v>
      </c>
      <c r="V2768" t="s">
        <v>48</v>
      </c>
      <c r="W2768" t="s">
        <v>54</v>
      </c>
      <c r="X2768" t="s">
        <v>55</v>
      </c>
      <c r="Y2768" t="s">
        <v>54</v>
      </c>
      <c r="Z2768" t="s">
        <v>461</v>
      </c>
      <c r="AA2768" t="s">
        <v>54</v>
      </c>
      <c r="AB2768" t="s">
        <v>57</v>
      </c>
      <c r="AC2768" t="s">
        <v>1820</v>
      </c>
      <c r="AH2768">
        <f t="shared" si="473"/>
        <v>0</v>
      </c>
      <c r="AI2768">
        <f t="shared" si="474"/>
        <v>1</v>
      </c>
      <c r="AJ2768" t="str">
        <f t="shared" si="475"/>
        <v/>
      </c>
      <c r="AK2768">
        <v>1</v>
      </c>
      <c r="AL2768" s="8">
        <f t="shared" si="476"/>
        <v>27</v>
      </c>
      <c r="AM2768" s="8">
        <f t="shared" si="477"/>
        <v>0.15000000000000002</v>
      </c>
      <c r="AN2768" s="8">
        <f t="shared" si="478"/>
        <v>99.4</v>
      </c>
      <c r="AO2768" s="8">
        <f>Table1[[#This Row],[L1 Worked Time]]+Table1[[#This Row],[Idle Time]]+Table1[[#This Row],[L1 Pend Time]]</f>
        <v>126.55000000000001</v>
      </c>
      <c r="AP2768" s="1" t="str">
        <f t="shared" si="479"/>
        <v>Thu</v>
      </c>
      <c r="AQ2768" s="6">
        <f>INT(Table1[[#This Row],[Create Date]])</f>
        <v>45106</v>
      </c>
      <c r="AR2768" s="2">
        <f t="shared" si="480"/>
        <v>45106</v>
      </c>
      <c r="AS2768" s="1" t="str">
        <f t="shared" si="481"/>
        <v>01:00:07</v>
      </c>
      <c r="AT2768" s="1" t="str">
        <f t="shared" si="482"/>
        <v>Week-5</v>
      </c>
      <c r="AU2768" s="3">
        <f t="shared" si="483"/>
        <v>4.1666666666666664E-2</v>
      </c>
      <c r="AW2768">
        <v>0.15000000000000002</v>
      </c>
      <c r="AX2768">
        <v>27</v>
      </c>
      <c r="AY2768">
        <v>99.4</v>
      </c>
    </row>
    <row r="2769" spans="1:51" x14ac:dyDescent="0.25">
      <c r="A2769">
        <v>10940</v>
      </c>
      <c r="B2769" t="s">
        <v>117</v>
      </c>
      <c r="C2769" t="s">
        <v>42</v>
      </c>
      <c r="D2769" t="s">
        <v>43</v>
      </c>
      <c r="E2769" t="s">
        <v>1622</v>
      </c>
      <c r="F2769" t="s">
        <v>1692</v>
      </c>
      <c r="G2769" t="s">
        <v>140</v>
      </c>
      <c r="H2769" t="s">
        <v>63</v>
      </c>
      <c r="I2769" t="s">
        <v>63</v>
      </c>
      <c r="J2769" t="s">
        <v>112</v>
      </c>
      <c r="K2769" t="s">
        <v>1625</v>
      </c>
      <c r="L2769" t="s">
        <v>50</v>
      </c>
      <c r="M2769" t="s">
        <v>51</v>
      </c>
      <c r="N2769">
        <v>70</v>
      </c>
      <c r="O2769" t="s">
        <v>48</v>
      </c>
      <c r="P2769" t="s">
        <v>52</v>
      </c>
      <c r="T2769" t="s">
        <v>105</v>
      </c>
      <c r="V2769" t="s">
        <v>48</v>
      </c>
      <c r="W2769" t="s">
        <v>54</v>
      </c>
      <c r="X2769" t="s">
        <v>78</v>
      </c>
      <c r="Y2769" t="s">
        <v>54</v>
      </c>
      <c r="Z2769" t="s">
        <v>1550</v>
      </c>
      <c r="AA2769" t="s">
        <v>54</v>
      </c>
      <c r="AB2769" t="s">
        <v>57</v>
      </c>
      <c r="AC2769" t="s">
        <v>57</v>
      </c>
      <c r="AH2769">
        <f t="shared" si="473"/>
        <v>0</v>
      </c>
      <c r="AI2769">
        <f t="shared" si="474"/>
        <v>1</v>
      </c>
      <c r="AJ2769" t="str">
        <f t="shared" si="475"/>
        <v/>
      </c>
      <c r="AK2769">
        <v>1</v>
      </c>
      <c r="AL2769" s="8">
        <f t="shared" si="476"/>
        <v>70</v>
      </c>
      <c r="AM2769" s="8">
        <f t="shared" si="477"/>
        <v>0.13333333333333333</v>
      </c>
      <c r="AN2769" s="8">
        <f t="shared" si="478"/>
        <v>1.6666666666666666E-2</v>
      </c>
      <c r="AO2769" s="8">
        <f>Table1[[#This Row],[L1 Worked Time]]+Table1[[#This Row],[Idle Time]]+Table1[[#This Row],[L1 Pend Time]]</f>
        <v>70.150000000000006</v>
      </c>
      <c r="AP2769" s="1" t="str">
        <f t="shared" si="479"/>
        <v>Fri</v>
      </c>
      <c r="AQ2769" s="6">
        <f>INT(Table1[[#This Row],[Create Date]])</f>
        <v>45107</v>
      </c>
      <c r="AR2769" s="2">
        <f t="shared" si="480"/>
        <v>45107</v>
      </c>
      <c r="AS2769" s="1" t="str">
        <f t="shared" si="481"/>
        <v>19:50:03</v>
      </c>
      <c r="AT2769" s="1" t="str">
        <f t="shared" si="482"/>
        <v>Week-5</v>
      </c>
      <c r="AU2769" s="3">
        <f t="shared" si="483"/>
        <v>0.79166666666666663</v>
      </c>
      <c r="AW2769">
        <v>0.13333333333333333</v>
      </c>
      <c r="AX2769">
        <v>70</v>
      </c>
      <c r="AY2769">
        <v>1.6666666666666666E-2</v>
      </c>
    </row>
    <row r="2770" spans="1:51" x14ac:dyDescent="0.25">
      <c r="A2770">
        <v>10939</v>
      </c>
      <c r="B2770" t="s">
        <v>41</v>
      </c>
      <c r="C2770" t="s">
        <v>100</v>
      </c>
      <c r="D2770" t="s">
        <v>43</v>
      </c>
      <c r="E2770" t="s">
        <v>44</v>
      </c>
      <c r="F2770" t="s">
        <v>1693</v>
      </c>
      <c r="G2770" t="s">
        <v>120</v>
      </c>
      <c r="H2770" t="s">
        <v>47</v>
      </c>
      <c r="I2770" t="s">
        <v>47</v>
      </c>
      <c r="J2770" t="s">
        <v>112</v>
      </c>
      <c r="K2770" t="s">
        <v>49</v>
      </c>
      <c r="L2770" t="s">
        <v>50</v>
      </c>
      <c r="M2770" t="s">
        <v>122</v>
      </c>
      <c r="N2770">
        <v>78</v>
      </c>
      <c r="O2770" t="s">
        <v>48</v>
      </c>
      <c r="P2770" t="s">
        <v>52</v>
      </c>
      <c r="T2770" t="s">
        <v>53</v>
      </c>
      <c r="V2770" t="s">
        <v>48</v>
      </c>
      <c r="W2770" t="s">
        <v>54</v>
      </c>
      <c r="X2770" t="s">
        <v>89</v>
      </c>
      <c r="Y2770" t="s">
        <v>54</v>
      </c>
      <c r="Z2770" t="s">
        <v>1694</v>
      </c>
      <c r="AA2770" t="s">
        <v>54</v>
      </c>
      <c r="AB2770" t="s">
        <v>57</v>
      </c>
      <c r="AC2770" t="s">
        <v>57</v>
      </c>
      <c r="AH2770">
        <f t="shared" si="473"/>
        <v>0</v>
      </c>
      <c r="AI2770">
        <f t="shared" si="474"/>
        <v>1</v>
      </c>
      <c r="AJ2770" t="str">
        <f t="shared" si="475"/>
        <v/>
      </c>
      <c r="AK2770">
        <v>1</v>
      </c>
      <c r="AL2770" s="8">
        <f t="shared" si="476"/>
        <v>78</v>
      </c>
      <c r="AM2770" s="8">
        <f t="shared" si="477"/>
        <v>0.16666666666666666</v>
      </c>
      <c r="AN2770" s="8">
        <f t="shared" si="478"/>
        <v>1.6666666666666666E-2</v>
      </c>
      <c r="AO2770" s="8">
        <f>Table1[[#This Row],[L1 Worked Time]]+Table1[[#This Row],[Idle Time]]+Table1[[#This Row],[L1 Pend Time]]</f>
        <v>78.183333333333337</v>
      </c>
      <c r="AP2770" s="1" t="str">
        <f t="shared" si="479"/>
        <v>Fri</v>
      </c>
      <c r="AQ2770" s="6">
        <f>INT(Table1[[#This Row],[Create Date]])</f>
        <v>45107</v>
      </c>
      <c r="AR2770" s="2">
        <f t="shared" si="480"/>
        <v>45107</v>
      </c>
      <c r="AS2770" s="1" t="str">
        <f t="shared" si="481"/>
        <v>15:30:03</v>
      </c>
      <c r="AT2770" s="1" t="str">
        <f t="shared" si="482"/>
        <v>Week-5</v>
      </c>
      <c r="AU2770" s="3">
        <f t="shared" si="483"/>
        <v>0.625</v>
      </c>
      <c r="AW2770">
        <v>0.16666666666666666</v>
      </c>
      <c r="AX2770">
        <v>78</v>
      </c>
      <c r="AY2770">
        <v>1.6666666666666666E-2</v>
      </c>
    </row>
    <row r="2771" spans="1:51" x14ac:dyDescent="0.25">
      <c r="A2771">
        <v>10938</v>
      </c>
      <c r="B2771" t="s">
        <v>59</v>
      </c>
      <c r="C2771" t="s">
        <v>60</v>
      </c>
      <c r="D2771" t="s">
        <v>43</v>
      </c>
      <c r="E2771" t="s">
        <v>861</v>
      </c>
      <c r="F2771" t="s">
        <v>1695</v>
      </c>
      <c r="G2771" t="s">
        <v>77</v>
      </c>
      <c r="H2771" t="s">
        <v>72</v>
      </c>
      <c r="I2771" t="s">
        <v>72</v>
      </c>
      <c r="J2771" t="s">
        <v>48</v>
      </c>
      <c r="K2771" t="s">
        <v>193</v>
      </c>
      <c r="L2771" t="s">
        <v>50</v>
      </c>
      <c r="M2771" t="s">
        <v>122</v>
      </c>
      <c r="N2771">
        <v>73</v>
      </c>
      <c r="O2771" t="s">
        <v>48</v>
      </c>
      <c r="P2771" t="s">
        <v>52</v>
      </c>
      <c r="T2771" t="s">
        <v>105</v>
      </c>
      <c r="V2771" t="s">
        <v>48</v>
      </c>
      <c r="W2771" t="s">
        <v>54</v>
      </c>
      <c r="X2771" t="s">
        <v>84</v>
      </c>
      <c r="Y2771" t="s">
        <v>54</v>
      </c>
      <c r="Z2771" t="s">
        <v>1696</v>
      </c>
      <c r="AA2771" t="s">
        <v>54</v>
      </c>
      <c r="AB2771" t="s">
        <v>57</v>
      </c>
      <c r="AC2771" t="s">
        <v>57</v>
      </c>
      <c r="AH2771">
        <f t="shared" si="473"/>
        <v>0</v>
      </c>
      <c r="AI2771">
        <f t="shared" si="474"/>
        <v>1</v>
      </c>
      <c r="AJ2771" t="str">
        <f t="shared" si="475"/>
        <v/>
      </c>
      <c r="AK2771">
        <v>1</v>
      </c>
      <c r="AL2771" s="8">
        <f t="shared" si="476"/>
        <v>73</v>
      </c>
      <c r="AM2771" s="8">
        <f t="shared" si="477"/>
        <v>0.18333333333333332</v>
      </c>
      <c r="AN2771" s="8">
        <f t="shared" si="478"/>
        <v>1.6666666666666666E-2</v>
      </c>
      <c r="AO2771" s="8">
        <f>Table1[[#This Row],[L1 Worked Time]]+Table1[[#This Row],[Idle Time]]+Table1[[#This Row],[L1 Pend Time]]</f>
        <v>73.2</v>
      </c>
      <c r="AP2771" s="1" t="str">
        <f t="shared" si="479"/>
        <v>Fri</v>
      </c>
      <c r="AQ2771" s="6">
        <f>INT(Table1[[#This Row],[Create Date]])</f>
        <v>45107</v>
      </c>
      <c r="AR2771" s="2">
        <f t="shared" si="480"/>
        <v>45107</v>
      </c>
      <c r="AS2771" s="1" t="str">
        <f t="shared" si="481"/>
        <v>14:30:03</v>
      </c>
      <c r="AT2771" s="1" t="str">
        <f t="shared" si="482"/>
        <v>Week-5</v>
      </c>
      <c r="AU2771" s="3">
        <f t="shared" si="483"/>
        <v>0.58333333333333326</v>
      </c>
      <c r="AW2771">
        <v>0.18333333333333332</v>
      </c>
      <c r="AX2771">
        <v>73</v>
      </c>
      <c r="AY2771">
        <v>1.6666666666666666E-2</v>
      </c>
    </row>
    <row r="2772" spans="1:51" x14ac:dyDescent="0.25">
      <c r="A2772">
        <v>10937</v>
      </c>
      <c r="B2772" t="s">
        <v>59</v>
      </c>
      <c r="C2772" t="s">
        <v>60</v>
      </c>
      <c r="D2772" t="s">
        <v>43</v>
      </c>
      <c r="E2772" t="s">
        <v>1697</v>
      </c>
      <c r="F2772" t="s">
        <v>1698</v>
      </c>
      <c r="G2772" t="s">
        <v>120</v>
      </c>
      <c r="H2772" t="s">
        <v>63</v>
      </c>
      <c r="I2772" t="s">
        <v>63</v>
      </c>
      <c r="J2772" t="s">
        <v>64</v>
      </c>
      <c r="L2772" t="s">
        <v>50</v>
      </c>
      <c r="M2772" t="s">
        <v>65</v>
      </c>
      <c r="N2772">
        <v>63</v>
      </c>
      <c r="O2772" t="s">
        <v>48</v>
      </c>
      <c r="P2772" t="s">
        <v>66</v>
      </c>
      <c r="Q2772" t="s">
        <v>67</v>
      </c>
      <c r="V2772" t="s">
        <v>48</v>
      </c>
      <c r="W2772" t="s">
        <v>54</v>
      </c>
      <c r="X2772" t="s">
        <v>1699</v>
      </c>
      <c r="Y2772" t="s">
        <v>54</v>
      </c>
      <c r="Z2772" t="s">
        <v>1700</v>
      </c>
      <c r="AA2772" t="s">
        <v>54</v>
      </c>
      <c r="AB2772" t="s">
        <v>57</v>
      </c>
      <c r="AC2772" t="s">
        <v>57</v>
      </c>
      <c r="AH2772">
        <f t="shared" si="473"/>
        <v>0</v>
      </c>
      <c r="AI2772">
        <f t="shared" si="474"/>
        <v>1</v>
      </c>
      <c r="AJ2772" t="str">
        <f t="shared" si="475"/>
        <v/>
      </c>
      <c r="AK2772">
        <v>1</v>
      </c>
      <c r="AL2772" s="8">
        <f t="shared" si="476"/>
        <v>62.999999999999993</v>
      </c>
      <c r="AM2772" s="8">
        <f t="shared" si="477"/>
        <v>0.73333333333333328</v>
      </c>
      <c r="AN2772" s="8">
        <f t="shared" si="478"/>
        <v>1.6666666666666666E-2</v>
      </c>
      <c r="AO2772" s="8">
        <f>Table1[[#This Row],[L1 Worked Time]]+Table1[[#This Row],[Idle Time]]+Table1[[#This Row],[L1 Pend Time]]</f>
        <v>63.749999999999993</v>
      </c>
      <c r="AP2772" s="1" t="str">
        <f t="shared" si="479"/>
        <v>Fri</v>
      </c>
      <c r="AQ2772" s="6">
        <f>INT(Table1[[#This Row],[Create Date]])</f>
        <v>45107</v>
      </c>
      <c r="AR2772" s="2">
        <f t="shared" si="480"/>
        <v>45107</v>
      </c>
      <c r="AS2772" s="1" t="str">
        <f t="shared" si="481"/>
        <v>11:40:06</v>
      </c>
      <c r="AT2772" s="1" t="str">
        <f t="shared" si="482"/>
        <v>Week-5</v>
      </c>
      <c r="AU2772" s="3">
        <f t="shared" si="483"/>
        <v>0.45833333333333331</v>
      </c>
      <c r="AW2772">
        <v>0.73333333333333328</v>
      </c>
      <c r="AX2772">
        <v>62.999999999999993</v>
      </c>
      <c r="AY2772">
        <v>1.6666666666666666E-2</v>
      </c>
    </row>
    <row r="2773" spans="1:51" x14ac:dyDescent="0.25">
      <c r="A2773">
        <v>10936</v>
      </c>
      <c r="B2773" t="s">
        <v>59</v>
      </c>
      <c r="C2773" t="s">
        <v>60</v>
      </c>
      <c r="D2773" t="s">
        <v>43</v>
      </c>
      <c r="E2773" t="s">
        <v>1701</v>
      </c>
      <c r="F2773" t="s">
        <v>1702</v>
      </c>
      <c r="G2773" t="s">
        <v>77</v>
      </c>
      <c r="H2773" t="s">
        <v>72</v>
      </c>
      <c r="I2773" t="s">
        <v>72</v>
      </c>
      <c r="J2773" t="s">
        <v>64</v>
      </c>
      <c r="L2773" t="s">
        <v>50</v>
      </c>
      <c r="M2773" t="s">
        <v>65</v>
      </c>
      <c r="N2773">
        <v>42</v>
      </c>
      <c r="O2773" t="s">
        <v>48</v>
      </c>
      <c r="P2773" t="s">
        <v>66</v>
      </c>
      <c r="Q2773" t="s">
        <v>73</v>
      </c>
      <c r="V2773" t="s">
        <v>48</v>
      </c>
      <c r="W2773" t="s">
        <v>54</v>
      </c>
      <c r="X2773" t="s">
        <v>78</v>
      </c>
      <c r="Y2773" t="s">
        <v>54</v>
      </c>
      <c r="Z2773" t="s">
        <v>1703</v>
      </c>
      <c r="AA2773" t="s">
        <v>54</v>
      </c>
      <c r="AB2773" t="s">
        <v>57</v>
      </c>
      <c r="AC2773" t="s">
        <v>57</v>
      </c>
      <c r="AH2773">
        <f t="shared" si="473"/>
        <v>0</v>
      </c>
      <c r="AI2773">
        <f t="shared" si="474"/>
        <v>1</v>
      </c>
      <c r="AJ2773" t="str">
        <f t="shared" si="475"/>
        <v/>
      </c>
      <c r="AK2773">
        <v>1</v>
      </c>
      <c r="AL2773" s="8">
        <f t="shared" si="476"/>
        <v>42</v>
      </c>
      <c r="AM2773" s="8">
        <f t="shared" si="477"/>
        <v>0.13333333333333333</v>
      </c>
      <c r="AN2773" s="8">
        <f t="shared" si="478"/>
        <v>1.6666666666666666E-2</v>
      </c>
      <c r="AO2773" s="8">
        <f>Table1[[#This Row],[L1 Worked Time]]+Table1[[#This Row],[Idle Time]]+Table1[[#This Row],[L1 Pend Time]]</f>
        <v>42.15</v>
      </c>
      <c r="AP2773" s="1" t="str">
        <f t="shared" si="479"/>
        <v>Fri</v>
      </c>
      <c r="AQ2773" s="6">
        <f>INT(Table1[[#This Row],[Create Date]])</f>
        <v>45107</v>
      </c>
      <c r="AR2773" s="2">
        <f t="shared" si="480"/>
        <v>45107</v>
      </c>
      <c r="AS2773" s="1" t="str">
        <f t="shared" si="481"/>
        <v>10:50:08</v>
      </c>
      <c r="AT2773" s="1" t="str">
        <f t="shared" si="482"/>
        <v>Week-5</v>
      </c>
      <c r="AU2773" s="3">
        <f t="shared" si="483"/>
        <v>0.41666666666666663</v>
      </c>
      <c r="AW2773">
        <v>0.13333333333333333</v>
      </c>
      <c r="AX2773">
        <v>42</v>
      </c>
      <c r="AY2773">
        <v>1.6666666666666666E-2</v>
      </c>
    </row>
    <row r="2774" spans="1:51" x14ac:dyDescent="0.25">
      <c r="A2774">
        <v>10935</v>
      </c>
      <c r="B2774" t="s">
        <v>59</v>
      </c>
      <c r="C2774" t="s">
        <v>60</v>
      </c>
      <c r="D2774" t="s">
        <v>43</v>
      </c>
      <c r="E2774" t="s">
        <v>1704</v>
      </c>
      <c r="F2774" t="s">
        <v>1705</v>
      </c>
      <c r="G2774" t="s">
        <v>46</v>
      </c>
      <c r="H2774" t="s">
        <v>72</v>
      </c>
      <c r="I2774" t="s">
        <v>72</v>
      </c>
      <c r="J2774" t="s">
        <v>48</v>
      </c>
      <c r="K2774" t="s">
        <v>130</v>
      </c>
      <c r="L2774" t="s">
        <v>50</v>
      </c>
      <c r="M2774" t="s">
        <v>122</v>
      </c>
      <c r="N2774">
        <v>47</v>
      </c>
      <c r="O2774" t="s">
        <v>48</v>
      </c>
      <c r="P2774" t="s">
        <v>52</v>
      </c>
      <c r="T2774" t="s">
        <v>105</v>
      </c>
      <c r="V2774" t="s">
        <v>48</v>
      </c>
      <c r="W2774" t="s">
        <v>54</v>
      </c>
      <c r="X2774" t="s">
        <v>148</v>
      </c>
      <c r="Y2774" t="s">
        <v>54</v>
      </c>
      <c r="Z2774" t="s">
        <v>1706</v>
      </c>
      <c r="AA2774" t="s">
        <v>54</v>
      </c>
      <c r="AB2774" t="s">
        <v>57</v>
      </c>
      <c r="AC2774" t="s">
        <v>1707</v>
      </c>
      <c r="AH2774">
        <f t="shared" si="473"/>
        <v>0</v>
      </c>
      <c r="AI2774">
        <f t="shared" si="474"/>
        <v>1</v>
      </c>
      <c r="AJ2774" t="str">
        <f t="shared" si="475"/>
        <v/>
      </c>
      <c r="AK2774">
        <v>1</v>
      </c>
      <c r="AL2774" s="8">
        <f t="shared" si="476"/>
        <v>47</v>
      </c>
      <c r="AM2774" s="8">
        <f t="shared" si="477"/>
        <v>0.11666666666666667</v>
      </c>
      <c r="AN2774" s="8">
        <f t="shared" si="478"/>
        <v>76.283333333333331</v>
      </c>
      <c r="AO2774" s="8">
        <f>Table1[[#This Row],[L1 Worked Time]]+Table1[[#This Row],[Idle Time]]+Table1[[#This Row],[L1 Pend Time]]</f>
        <v>123.4</v>
      </c>
      <c r="AP2774" s="1" t="str">
        <f t="shared" si="479"/>
        <v>Fri</v>
      </c>
      <c r="AQ2774" s="6">
        <f>INT(Table1[[#This Row],[Create Date]])</f>
        <v>45107</v>
      </c>
      <c r="AR2774" s="2">
        <f t="shared" si="480"/>
        <v>45107</v>
      </c>
      <c r="AS2774" s="1" t="str">
        <f t="shared" si="481"/>
        <v>00:40:03</v>
      </c>
      <c r="AT2774" s="1" t="str">
        <f t="shared" si="482"/>
        <v>Week-5</v>
      </c>
      <c r="AU2774" s="3">
        <f t="shared" si="483"/>
        <v>0</v>
      </c>
      <c r="AW2774">
        <v>0.11666666666666667</v>
      </c>
      <c r="AX2774">
        <v>47</v>
      </c>
      <c r="AY2774">
        <v>76.283333333333331</v>
      </c>
    </row>
    <row r="2775" spans="1:51" x14ac:dyDescent="0.25">
      <c r="A2775">
        <v>10943</v>
      </c>
      <c r="B2775" t="s">
        <v>41</v>
      </c>
      <c r="C2775" t="s">
        <v>42</v>
      </c>
      <c r="D2775" t="s">
        <v>43</v>
      </c>
      <c r="E2775" t="s">
        <v>44</v>
      </c>
      <c r="F2775" t="s">
        <v>45</v>
      </c>
      <c r="G2775" t="s">
        <v>46</v>
      </c>
      <c r="H2775" t="s">
        <v>47</v>
      </c>
      <c r="I2775" t="s">
        <v>47</v>
      </c>
      <c r="J2775" t="s">
        <v>48</v>
      </c>
      <c r="K2775" t="s">
        <v>49</v>
      </c>
      <c r="L2775" t="s">
        <v>50</v>
      </c>
      <c r="M2775" t="s">
        <v>51</v>
      </c>
      <c r="N2775">
        <v>30</v>
      </c>
      <c r="O2775" t="s">
        <v>48</v>
      </c>
      <c r="P2775" t="s">
        <v>52</v>
      </c>
      <c r="T2775" t="s">
        <v>53</v>
      </c>
      <c r="V2775" t="s">
        <v>48</v>
      </c>
      <c r="W2775" t="s">
        <v>54</v>
      </c>
      <c r="X2775" t="s">
        <v>55</v>
      </c>
      <c r="Y2775" t="s">
        <v>54</v>
      </c>
      <c r="Z2775" t="s">
        <v>56</v>
      </c>
      <c r="AA2775" t="s">
        <v>54</v>
      </c>
      <c r="AB2775" t="s">
        <v>57</v>
      </c>
      <c r="AC2775" t="s">
        <v>58</v>
      </c>
      <c r="AH2775">
        <f t="shared" si="473"/>
        <v>0</v>
      </c>
      <c r="AI2775">
        <f t="shared" si="474"/>
        <v>1</v>
      </c>
      <c r="AJ2775" t="str">
        <f t="shared" si="475"/>
        <v/>
      </c>
      <c r="AK2775">
        <v>1</v>
      </c>
      <c r="AL2775" s="8">
        <f t="shared" si="476"/>
        <v>30</v>
      </c>
      <c r="AM2775" s="8">
        <f t="shared" si="477"/>
        <v>0.15000000000000002</v>
      </c>
      <c r="AN2775" s="8">
        <f t="shared" si="478"/>
        <v>24.066666666666663</v>
      </c>
      <c r="AO2775" s="8">
        <f>Table1[[#This Row],[L1 Worked Time]]+Table1[[#This Row],[Idle Time]]+Table1[[#This Row],[L1 Pend Time]]</f>
        <v>54.216666666666661</v>
      </c>
      <c r="AP2775" s="1" t="str">
        <f t="shared" si="479"/>
        <v>Sat</v>
      </c>
      <c r="AQ2775" s="6">
        <f>INT(Table1[[#This Row],[Create Date]])</f>
        <v>45108</v>
      </c>
      <c r="AR2775" s="2">
        <f t="shared" si="480"/>
        <v>45108</v>
      </c>
      <c r="AS2775" s="1" t="str">
        <f t="shared" si="481"/>
        <v>01:50:03</v>
      </c>
      <c r="AT2775" s="1" t="str">
        <f t="shared" si="482"/>
        <v>Week-1</v>
      </c>
      <c r="AU2775" s="3">
        <f t="shared" si="483"/>
        <v>4.1666666666666664E-2</v>
      </c>
      <c r="AW2775">
        <v>0.15000000000000002</v>
      </c>
      <c r="AX2775">
        <v>30</v>
      </c>
      <c r="AY2775">
        <v>24.066666666666663</v>
      </c>
    </row>
    <row r="2776" spans="1:51" x14ac:dyDescent="0.25">
      <c r="A2776">
        <v>10944</v>
      </c>
      <c r="B2776" t="s">
        <v>59</v>
      </c>
      <c r="C2776" t="s">
        <v>60</v>
      </c>
      <c r="D2776" t="s">
        <v>43</v>
      </c>
      <c r="E2776" t="s">
        <v>61</v>
      </c>
      <c r="F2776" t="s">
        <v>62</v>
      </c>
      <c r="G2776" t="s">
        <v>46</v>
      </c>
      <c r="H2776" t="s">
        <v>63</v>
      </c>
      <c r="I2776" t="s">
        <v>63</v>
      </c>
      <c r="J2776" t="s">
        <v>64</v>
      </c>
      <c r="L2776" t="s">
        <v>50</v>
      </c>
      <c r="M2776" t="s">
        <v>65</v>
      </c>
      <c r="N2776">
        <v>38</v>
      </c>
      <c r="O2776" t="s">
        <v>48</v>
      </c>
      <c r="P2776" t="s">
        <v>66</v>
      </c>
      <c r="Q2776" t="s">
        <v>67</v>
      </c>
      <c r="V2776" t="s">
        <v>48</v>
      </c>
      <c r="W2776" t="s">
        <v>54</v>
      </c>
      <c r="X2776" t="s">
        <v>55</v>
      </c>
      <c r="Y2776" t="s">
        <v>54</v>
      </c>
      <c r="Z2776" t="s">
        <v>68</v>
      </c>
      <c r="AA2776" t="s">
        <v>54</v>
      </c>
      <c r="AB2776" t="s">
        <v>57</v>
      </c>
      <c r="AC2776" t="s">
        <v>69</v>
      </c>
      <c r="AH2776">
        <f t="shared" si="473"/>
        <v>0</v>
      </c>
      <c r="AI2776">
        <f t="shared" si="474"/>
        <v>1</v>
      </c>
      <c r="AJ2776" t="str">
        <f t="shared" si="475"/>
        <v/>
      </c>
      <c r="AK2776">
        <v>1</v>
      </c>
      <c r="AL2776" s="8">
        <f t="shared" si="476"/>
        <v>38</v>
      </c>
      <c r="AM2776" s="8">
        <f t="shared" si="477"/>
        <v>0.15000000000000002</v>
      </c>
      <c r="AN2776" s="8">
        <f t="shared" si="478"/>
        <v>4</v>
      </c>
      <c r="AO2776" s="8">
        <f>Table1[[#This Row],[L1 Worked Time]]+Table1[[#This Row],[Idle Time]]+Table1[[#This Row],[L1 Pend Time]]</f>
        <v>42.15</v>
      </c>
      <c r="AP2776" s="1" t="str">
        <f t="shared" si="479"/>
        <v>Sat</v>
      </c>
      <c r="AQ2776" s="6">
        <f>INT(Table1[[#This Row],[Create Date]])</f>
        <v>45108</v>
      </c>
      <c r="AR2776" s="2">
        <f t="shared" si="480"/>
        <v>45108</v>
      </c>
      <c r="AS2776" s="1" t="str">
        <f t="shared" si="481"/>
        <v>06:00:06</v>
      </c>
      <c r="AT2776" s="1" t="str">
        <f t="shared" si="482"/>
        <v>Week-1</v>
      </c>
      <c r="AU2776" s="3">
        <f t="shared" si="483"/>
        <v>0.25</v>
      </c>
      <c r="AW2776">
        <v>0.15000000000000002</v>
      </c>
      <c r="AX2776">
        <v>38</v>
      </c>
      <c r="AY2776">
        <v>4</v>
      </c>
    </row>
    <row r="2777" spans="1:51" x14ac:dyDescent="0.25">
      <c r="A2777">
        <v>10945</v>
      </c>
      <c r="B2777" t="s">
        <v>59</v>
      </c>
      <c r="C2777" t="s">
        <v>60</v>
      </c>
      <c r="D2777" t="s">
        <v>43</v>
      </c>
      <c r="E2777" t="s">
        <v>70</v>
      </c>
      <c r="F2777" t="s">
        <v>71</v>
      </c>
      <c r="G2777" t="s">
        <v>46</v>
      </c>
      <c r="H2777" t="s">
        <v>72</v>
      </c>
      <c r="I2777" t="s">
        <v>72</v>
      </c>
      <c r="J2777" t="s">
        <v>64</v>
      </c>
      <c r="L2777" t="s">
        <v>50</v>
      </c>
      <c r="M2777" t="s">
        <v>65</v>
      </c>
      <c r="N2777">
        <v>33</v>
      </c>
      <c r="O2777" t="s">
        <v>48</v>
      </c>
      <c r="P2777" t="s">
        <v>66</v>
      </c>
      <c r="Q2777" t="s">
        <v>73</v>
      </c>
      <c r="V2777" t="s">
        <v>48</v>
      </c>
      <c r="W2777" t="s">
        <v>54</v>
      </c>
      <c r="X2777" t="s">
        <v>55</v>
      </c>
      <c r="Y2777" t="s">
        <v>54</v>
      </c>
      <c r="Z2777" t="s">
        <v>74</v>
      </c>
      <c r="AA2777" t="s">
        <v>54</v>
      </c>
      <c r="AB2777" t="s">
        <v>57</v>
      </c>
      <c r="AC2777" t="s">
        <v>75</v>
      </c>
      <c r="AH2777">
        <f t="shared" si="473"/>
        <v>0</v>
      </c>
      <c r="AI2777">
        <f t="shared" si="474"/>
        <v>1</v>
      </c>
      <c r="AJ2777" t="str">
        <f t="shared" si="475"/>
        <v/>
      </c>
      <c r="AK2777">
        <v>1</v>
      </c>
      <c r="AL2777" s="8">
        <f t="shared" si="476"/>
        <v>33</v>
      </c>
      <c r="AM2777" s="8">
        <f t="shared" si="477"/>
        <v>0.15000000000000002</v>
      </c>
      <c r="AN2777" s="8">
        <f t="shared" si="478"/>
        <v>8.6333333333333329</v>
      </c>
      <c r="AO2777" s="8">
        <f>Table1[[#This Row],[L1 Worked Time]]+Table1[[#This Row],[Idle Time]]+Table1[[#This Row],[L1 Pend Time]]</f>
        <v>41.783333333333331</v>
      </c>
      <c r="AP2777" s="1" t="str">
        <f t="shared" si="479"/>
        <v>Sat</v>
      </c>
      <c r="AQ2777" s="6">
        <f>INT(Table1[[#This Row],[Create Date]])</f>
        <v>45108</v>
      </c>
      <c r="AR2777" s="2">
        <f t="shared" si="480"/>
        <v>45108</v>
      </c>
      <c r="AS2777" s="1" t="str">
        <f t="shared" si="481"/>
        <v>07:20:04</v>
      </c>
      <c r="AT2777" s="1" t="str">
        <f t="shared" si="482"/>
        <v>Week-1</v>
      </c>
      <c r="AU2777" s="3">
        <f t="shared" si="483"/>
        <v>0.29166666666666663</v>
      </c>
      <c r="AW2777">
        <v>0.15000000000000002</v>
      </c>
      <c r="AX2777">
        <v>33</v>
      </c>
      <c r="AY2777">
        <v>8.6333333333333329</v>
      </c>
    </row>
    <row r="2778" spans="1:51" x14ac:dyDescent="0.25">
      <c r="A2778">
        <v>10946</v>
      </c>
      <c r="B2778" t="s">
        <v>41</v>
      </c>
      <c r="C2778" t="s">
        <v>42</v>
      </c>
      <c r="D2778" t="s">
        <v>43</v>
      </c>
      <c r="E2778" t="s">
        <v>44</v>
      </c>
      <c r="F2778" t="s">
        <v>76</v>
      </c>
      <c r="G2778" t="s">
        <v>77</v>
      </c>
      <c r="H2778" t="s">
        <v>47</v>
      </c>
      <c r="I2778" t="s">
        <v>47</v>
      </c>
      <c r="J2778" t="s">
        <v>48</v>
      </c>
      <c r="K2778" t="s">
        <v>49</v>
      </c>
      <c r="L2778" t="s">
        <v>50</v>
      </c>
      <c r="M2778" t="s">
        <v>51</v>
      </c>
      <c r="N2778">
        <v>43</v>
      </c>
      <c r="O2778" t="s">
        <v>48</v>
      </c>
      <c r="P2778" t="s">
        <v>52</v>
      </c>
      <c r="T2778" t="s">
        <v>53</v>
      </c>
      <c r="V2778" t="s">
        <v>48</v>
      </c>
      <c r="W2778" t="s">
        <v>54</v>
      </c>
      <c r="X2778" t="s">
        <v>78</v>
      </c>
      <c r="Y2778" t="s">
        <v>54</v>
      </c>
      <c r="Z2778" t="s">
        <v>79</v>
      </c>
      <c r="AA2778" t="s">
        <v>54</v>
      </c>
      <c r="AB2778" t="s">
        <v>57</v>
      </c>
      <c r="AC2778" t="s">
        <v>57</v>
      </c>
      <c r="AH2778">
        <f t="shared" si="473"/>
        <v>0</v>
      </c>
      <c r="AI2778">
        <f t="shared" si="474"/>
        <v>1</v>
      </c>
      <c r="AJ2778" t="str">
        <f t="shared" si="475"/>
        <v/>
      </c>
      <c r="AK2778">
        <v>1</v>
      </c>
      <c r="AL2778" s="8">
        <f t="shared" si="476"/>
        <v>43</v>
      </c>
      <c r="AM2778" s="8">
        <f t="shared" si="477"/>
        <v>0.13333333333333333</v>
      </c>
      <c r="AN2778" s="8">
        <f t="shared" si="478"/>
        <v>1.6666666666666666E-2</v>
      </c>
      <c r="AO2778" s="8">
        <f>Table1[[#This Row],[L1 Worked Time]]+Table1[[#This Row],[Idle Time]]+Table1[[#This Row],[L1 Pend Time]]</f>
        <v>43.15</v>
      </c>
      <c r="AP2778" s="1" t="str">
        <f t="shared" si="479"/>
        <v>Sat</v>
      </c>
      <c r="AQ2778" s="6">
        <f>INT(Table1[[#This Row],[Create Date]])</f>
        <v>45108</v>
      </c>
      <c r="AR2778" s="2">
        <f t="shared" si="480"/>
        <v>45108</v>
      </c>
      <c r="AS2778" s="1" t="str">
        <f t="shared" si="481"/>
        <v>15:20:03</v>
      </c>
      <c r="AT2778" s="1" t="str">
        <f t="shared" si="482"/>
        <v>Week-1</v>
      </c>
      <c r="AU2778" s="3">
        <f t="shared" si="483"/>
        <v>0.625</v>
      </c>
      <c r="AW2778">
        <v>0.13333333333333333</v>
      </c>
      <c r="AX2778">
        <v>43</v>
      </c>
      <c r="AY2778">
        <v>1.6666666666666666E-2</v>
      </c>
    </row>
    <row r="2779" spans="1:51" x14ac:dyDescent="0.25">
      <c r="A2779">
        <v>10948</v>
      </c>
      <c r="B2779" t="s">
        <v>59</v>
      </c>
      <c r="C2779" t="s">
        <v>60</v>
      </c>
      <c r="D2779" t="s">
        <v>43</v>
      </c>
      <c r="E2779" t="s">
        <v>80</v>
      </c>
      <c r="F2779" t="s">
        <v>81</v>
      </c>
      <c r="G2779" t="s">
        <v>82</v>
      </c>
      <c r="H2779" t="s">
        <v>63</v>
      </c>
      <c r="I2779" t="s">
        <v>63</v>
      </c>
      <c r="J2779" t="s">
        <v>83</v>
      </c>
      <c r="L2779" t="s">
        <v>50</v>
      </c>
      <c r="M2779" t="s">
        <v>65</v>
      </c>
      <c r="N2779">
        <v>90</v>
      </c>
      <c r="O2779" t="s">
        <v>48</v>
      </c>
      <c r="P2779" t="s">
        <v>66</v>
      </c>
      <c r="Q2779" t="s">
        <v>67</v>
      </c>
      <c r="V2779" t="s">
        <v>48</v>
      </c>
      <c r="W2779" t="s">
        <v>54</v>
      </c>
      <c r="X2779" t="s">
        <v>84</v>
      </c>
      <c r="Y2779" t="s">
        <v>54</v>
      </c>
      <c r="Z2779" t="s">
        <v>85</v>
      </c>
      <c r="AA2779" t="s">
        <v>54</v>
      </c>
      <c r="AB2779" t="s">
        <v>57</v>
      </c>
      <c r="AC2779" t="s">
        <v>86</v>
      </c>
      <c r="AH2779">
        <f t="shared" si="473"/>
        <v>0</v>
      </c>
      <c r="AI2779">
        <f t="shared" si="474"/>
        <v>1</v>
      </c>
      <c r="AJ2779" t="str">
        <f t="shared" si="475"/>
        <v/>
      </c>
      <c r="AK2779">
        <v>1</v>
      </c>
      <c r="AL2779" s="8">
        <f t="shared" si="476"/>
        <v>90</v>
      </c>
      <c r="AM2779" s="8">
        <f t="shared" si="477"/>
        <v>0.18333333333333332</v>
      </c>
      <c r="AN2779" s="8">
        <f t="shared" si="478"/>
        <v>11.783333333333333</v>
      </c>
      <c r="AO2779" s="8">
        <f>Table1[[#This Row],[L1 Worked Time]]+Table1[[#This Row],[Idle Time]]+Table1[[#This Row],[L1 Pend Time]]</f>
        <v>101.96666666666667</v>
      </c>
      <c r="AP2779" s="1" t="str">
        <f t="shared" si="479"/>
        <v>Sat</v>
      </c>
      <c r="AQ2779" s="6">
        <f>INT(Table1[[#This Row],[Create Date]])</f>
        <v>45108</v>
      </c>
      <c r="AR2779" s="2">
        <f t="shared" si="480"/>
        <v>45108</v>
      </c>
      <c r="AS2779" s="1" t="str">
        <f t="shared" si="481"/>
        <v>21:20:08</v>
      </c>
      <c r="AT2779" s="1" t="str">
        <f t="shared" si="482"/>
        <v>Week-1</v>
      </c>
      <c r="AU2779" s="3">
        <f t="shared" si="483"/>
        <v>0.875</v>
      </c>
      <c r="AW2779">
        <v>0.18333333333333332</v>
      </c>
      <c r="AX2779">
        <v>90</v>
      </c>
      <c r="AY2779">
        <v>11.783333333333333</v>
      </c>
    </row>
    <row r="2780" spans="1:51" x14ac:dyDescent="0.25">
      <c r="A2780">
        <v>10947</v>
      </c>
      <c r="B2780" t="s">
        <v>59</v>
      </c>
      <c r="C2780" t="s">
        <v>60</v>
      </c>
      <c r="D2780" t="s">
        <v>43</v>
      </c>
      <c r="E2780" t="s">
        <v>87</v>
      </c>
      <c r="F2780" t="s">
        <v>81</v>
      </c>
      <c r="G2780" t="s">
        <v>46</v>
      </c>
      <c r="H2780" t="s">
        <v>72</v>
      </c>
      <c r="I2780" t="s">
        <v>72</v>
      </c>
      <c r="J2780" t="s">
        <v>83</v>
      </c>
      <c r="L2780" t="s">
        <v>50</v>
      </c>
      <c r="M2780" t="s">
        <v>65</v>
      </c>
      <c r="N2780">
        <v>75</v>
      </c>
      <c r="O2780" t="s">
        <v>48</v>
      </c>
      <c r="P2780" t="s">
        <v>66</v>
      </c>
      <c r="Q2780" t="s">
        <v>88</v>
      </c>
      <c r="V2780" t="s">
        <v>48</v>
      </c>
      <c r="W2780" t="s">
        <v>54</v>
      </c>
      <c r="X2780" t="s">
        <v>89</v>
      </c>
      <c r="Y2780" t="s">
        <v>54</v>
      </c>
      <c r="Z2780" t="s">
        <v>90</v>
      </c>
      <c r="AA2780" t="s">
        <v>54</v>
      </c>
      <c r="AB2780" t="s">
        <v>57</v>
      </c>
      <c r="AC2780" t="s">
        <v>91</v>
      </c>
      <c r="AH2780">
        <f t="shared" si="473"/>
        <v>0</v>
      </c>
      <c r="AI2780">
        <f t="shared" si="474"/>
        <v>1</v>
      </c>
      <c r="AJ2780" t="str">
        <f t="shared" si="475"/>
        <v/>
      </c>
      <c r="AK2780">
        <v>1</v>
      </c>
      <c r="AL2780" s="8">
        <f t="shared" si="476"/>
        <v>75</v>
      </c>
      <c r="AM2780" s="8">
        <f t="shared" si="477"/>
        <v>0.16666666666666666</v>
      </c>
      <c r="AN2780" s="8">
        <f t="shared" si="478"/>
        <v>248.48333333333335</v>
      </c>
      <c r="AO2780" s="8">
        <f>Table1[[#This Row],[L1 Worked Time]]+Table1[[#This Row],[Idle Time]]+Table1[[#This Row],[L1 Pend Time]]</f>
        <v>323.65000000000003</v>
      </c>
      <c r="AP2780" s="1" t="str">
        <f t="shared" si="479"/>
        <v>Sat</v>
      </c>
      <c r="AQ2780" s="6">
        <f>INT(Table1[[#This Row],[Create Date]])</f>
        <v>45108</v>
      </c>
      <c r="AR2780" s="2">
        <f t="shared" si="480"/>
        <v>45108</v>
      </c>
      <c r="AS2780" s="1" t="str">
        <f t="shared" si="481"/>
        <v>21:20:08</v>
      </c>
      <c r="AT2780" s="1" t="str">
        <f t="shared" si="482"/>
        <v>Week-1</v>
      </c>
      <c r="AU2780" s="3">
        <f t="shared" si="483"/>
        <v>0.875</v>
      </c>
      <c r="AW2780">
        <v>0.16666666666666666</v>
      </c>
      <c r="AX2780">
        <v>75</v>
      </c>
      <c r="AY2780">
        <v>248.48333333333335</v>
      </c>
    </row>
    <row r="2781" spans="1:51" x14ac:dyDescent="0.25">
      <c r="A2781">
        <v>10950</v>
      </c>
      <c r="B2781" t="s">
        <v>59</v>
      </c>
      <c r="C2781" t="s">
        <v>60</v>
      </c>
      <c r="D2781" t="s">
        <v>43</v>
      </c>
      <c r="E2781" t="s">
        <v>92</v>
      </c>
      <c r="F2781" t="s">
        <v>93</v>
      </c>
      <c r="G2781" t="s">
        <v>77</v>
      </c>
      <c r="H2781" t="s">
        <v>72</v>
      </c>
      <c r="I2781" t="s">
        <v>72</v>
      </c>
      <c r="J2781" t="s">
        <v>64</v>
      </c>
      <c r="L2781" t="s">
        <v>50</v>
      </c>
      <c r="M2781" t="s">
        <v>65</v>
      </c>
      <c r="N2781">
        <v>5</v>
      </c>
      <c r="O2781" t="s">
        <v>48</v>
      </c>
      <c r="P2781" t="s">
        <v>66</v>
      </c>
      <c r="Q2781" t="s">
        <v>73</v>
      </c>
      <c r="V2781" t="s">
        <v>48</v>
      </c>
      <c r="W2781" t="s">
        <v>54</v>
      </c>
      <c r="X2781" t="s">
        <v>78</v>
      </c>
      <c r="Y2781" t="s">
        <v>54</v>
      </c>
      <c r="Z2781" t="s">
        <v>94</v>
      </c>
      <c r="AA2781" t="s">
        <v>54</v>
      </c>
      <c r="AB2781" t="s">
        <v>57</v>
      </c>
      <c r="AC2781" t="s">
        <v>95</v>
      </c>
      <c r="AH2781">
        <f t="shared" si="473"/>
        <v>0</v>
      </c>
      <c r="AI2781">
        <f t="shared" si="474"/>
        <v>1</v>
      </c>
      <c r="AJ2781" t="str">
        <f t="shared" si="475"/>
        <v/>
      </c>
      <c r="AK2781">
        <v>1</v>
      </c>
      <c r="AL2781" s="8">
        <f t="shared" si="476"/>
        <v>5</v>
      </c>
      <c r="AM2781" s="8">
        <f t="shared" si="477"/>
        <v>0.13333333333333333</v>
      </c>
      <c r="AN2781" s="8">
        <f t="shared" si="478"/>
        <v>40.766666666666666</v>
      </c>
      <c r="AO2781" s="8">
        <f>Table1[[#This Row],[L1 Worked Time]]+Table1[[#This Row],[Idle Time]]+Table1[[#This Row],[L1 Pend Time]]</f>
        <v>45.9</v>
      </c>
      <c r="AP2781" s="1" t="str">
        <f t="shared" si="479"/>
        <v>Sun</v>
      </c>
      <c r="AQ2781" s="6">
        <f>INT(Table1[[#This Row],[Create Date]])</f>
        <v>45109</v>
      </c>
      <c r="AR2781" s="2">
        <f t="shared" si="480"/>
        <v>45109</v>
      </c>
      <c r="AS2781" s="1" t="str">
        <f t="shared" si="481"/>
        <v>15:40:06</v>
      </c>
      <c r="AT2781" s="1" t="str">
        <f t="shared" si="482"/>
        <v>Week-1</v>
      </c>
      <c r="AU2781" s="3">
        <f t="shared" si="483"/>
        <v>0.625</v>
      </c>
      <c r="AW2781">
        <v>0.13333333333333333</v>
      </c>
      <c r="AX2781">
        <v>5</v>
      </c>
      <c r="AY2781">
        <v>40.766666666666666</v>
      </c>
    </row>
    <row r="2782" spans="1:51" x14ac:dyDescent="0.25">
      <c r="A2782">
        <v>10949</v>
      </c>
      <c r="B2782" t="s">
        <v>59</v>
      </c>
      <c r="C2782" t="s">
        <v>60</v>
      </c>
      <c r="D2782" t="s">
        <v>43</v>
      </c>
      <c r="E2782" t="s">
        <v>92</v>
      </c>
      <c r="F2782" t="s">
        <v>93</v>
      </c>
      <c r="G2782" t="s">
        <v>77</v>
      </c>
      <c r="H2782" t="s">
        <v>72</v>
      </c>
      <c r="I2782" t="s">
        <v>72</v>
      </c>
      <c r="J2782" t="s">
        <v>64</v>
      </c>
      <c r="L2782" t="s">
        <v>50</v>
      </c>
      <c r="M2782" t="s">
        <v>65</v>
      </c>
      <c r="N2782">
        <v>39</v>
      </c>
      <c r="O2782" t="s">
        <v>48</v>
      </c>
      <c r="P2782" t="s">
        <v>66</v>
      </c>
      <c r="Q2782" t="s">
        <v>73</v>
      </c>
      <c r="V2782" t="s">
        <v>48</v>
      </c>
      <c r="W2782" t="s">
        <v>54</v>
      </c>
      <c r="X2782" t="s">
        <v>55</v>
      </c>
      <c r="Y2782" t="s">
        <v>54</v>
      </c>
      <c r="Z2782" t="s">
        <v>96</v>
      </c>
      <c r="AA2782" t="s">
        <v>54</v>
      </c>
      <c r="AB2782" t="s">
        <v>57</v>
      </c>
      <c r="AC2782" t="s">
        <v>57</v>
      </c>
      <c r="AH2782">
        <f t="shared" si="473"/>
        <v>0</v>
      </c>
      <c r="AI2782">
        <f t="shared" si="474"/>
        <v>1</v>
      </c>
      <c r="AJ2782" t="str">
        <f t="shared" si="475"/>
        <v/>
      </c>
      <c r="AK2782">
        <v>1</v>
      </c>
      <c r="AL2782" s="8">
        <f t="shared" si="476"/>
        <v>39</v>
      </c>
      <c r="AM2782" s="8">
        <f t="shared" si="477"/>
        <v>0.15000000000000002</v>
      </c>
      <c r="AN2782" s="8">
        <f t="shared" si="478"/>
        <v>1.6666666666666666E-2</v>
      </c>
      <c r="AO2782" s="8">
        <f>Table1[[#This Row],[L1 Worked Time]]+Table1[[#This Row],[Idle Time]]+Table1[[#This Row],[L1 Pend Time]]</f>
        <v>39.166666666666664</v>
      </c>
      <c r="AP2782" s="1" t="str">
        <f t="shared" si="479"/>
        <v>Sun</v>
      </c>
      <c r="AQ2782" s="6">
        <f>INT(Table1[[#This Row],[Create Date]])</f>
        <v>45109</v>
      </c>
      <c r="AR2782" s="2">
        <f t="shared" si="480"/>
        <v>45109</v>
      </c>
      <c r="AS2782" s="1" t="str">
        <f t="shared" si="481"/>
        <v>15:40:06</v>
      </c>
      <c r="AT2782" s="1" t="str">
        <f t="shared" si="482"/>
        <v>Week-1</v>
      </c>
      <c r="AU2782" s="3">
        <f t="shared" si="483"/>
        <v>0.625</v>
      </c>
      <c r="AW2782">
        <v>0.15000000000000002</v>
      </c>
      <c r="AX2782">
        <v>39</v>
      </c>
      <c r="AY2782">
        <v>1.6666666666666666E-2</v>
      </c>
    </row>
    <row r="2783" spans="1:51" x14ac:dyDescent="0.25">
      <c r="A2783">
        <v>10951</v>
      </c>
      <c r="B2783" t="s">
        <v>59</v>
      </c>
      <c r="C2783" t="s">
        <v>60</v>
      </c>
      <c r="D2783" t="s">
        <v>43</v>
      </c>
      <c r="E2783" t="s">
        <v>97</v>
      </c>
      <c r="F2783" t="s">
        <v>98</v>
      </c>
      <c r="G2783" t="s">
        <v>82</v>
      </c>
      <c r="H2783" t="s">
        <v>63</v>
      </c>
      <c r="I2783" t="s">
        <v>63</v>
      </c>
      <c r="J2783" t="s">
        <v>64</v>
      </c>
      <c r="L2783" t="s">
        <v>50</v>
      </c>
      <c r="M2783" t="s">
        <v>65</v>
      </c>
      <c r="N2783">
        <v>103</v>
      </c>
      <c r="O2783" t="s">
        <v>48</v>
      </c>
      <c r="P2783" t="s">
        <v>66</v>
      </c>
      <c r="Q2783" t="s">
        <v>67</v>
      </c>
      <c r="V2783" t="s">
        <v>48</v>
      </c>
      <c r="W2783" t="s">
        <v>54</v>
      </c>
      <c r="X2783" t="s">
        <v>78</v>
      </c>
      <c r="Y2783" t="s">
        <v>54</v>
      </c>
      <c r="Z2783" t="s">
        <v>99</v>
      </c>
      <c r="AA2783" t="s">
        <v>54</v>
      </c>
      <c r="AB2783" t="s">
        <v>57</v>
      </c>
      <c r="AC2783" t="s">
        <v>57</v>
      </c>
      <c r="AH2783">
        <f t="shared" si="473"/>
        <v>0</v>
      </c>
      <c r="AI2783">
        <f t="shared" si="474"/>
        <v>1</v>
      </c>
      <c r="AJ2783" t="str">
        <f t="shared" si="475"/>
        <v/>
      </c>
      <c r="AK2783">
        <v>1</v>
      </c>
      <c r="AL2783" s="8">
        <f t="shared" si="476"/>
        <v>103</v>
      </c>
      <c r="AM2783" s="8">
        <f t="shared" si="477"/>
        <v>0.13333333333333333</v>
      </c>
      <c r="AN2783" s="8">
        <f t="shared" si="478"/>
        <v>1.6666666666666666E-2</v>
      </c>
      <c r="AO2783" s="8">
        <f>Table1[[#This Row],[L1 Worked Time]]+Table1[[#This Row],[Idle Time]]+Table1[[#This Row],[L1 Pend Time]]</f>
        <v>103.15</v>
      </c>
      <c r="AP2783" s="1" t="str">
        <f t="shared" si="479"/>
        <v>Sun</v>
      </c>
      <c r="AQ2783" s="6">
        <f>INT(Table1[[#This Row],[Create Date]])</f>
        <v>45109</v>
      </c>
      <c r="AR2783" s="2">
        <f t="shared" si="480"/>
        <v>45109</v>
      </c>
      <c r="AS2783" s="1" t="str">
        <f t="shared" si="481"/>
        <v>17:00:05</v>
      </c>
      <c r="AT2783" s="1" t="str">
        <f t="shared" si="482"/>
        <v>Week-1</v>
      </c>
      <c r="AU2783" s="3">
        <f t="shared" si="483"/>
        <v>0.70833333333333326</v>
      </c>
      <c r="AW2783">
        <v>0.13333333333333333</v>
      </c>
      <c r="AX2783">
        <v>103</v>
      </c>
      <c r="AY2783">
        <v>1.6666666666666666E-2</v>
      </c>
    </row>
    <row r="2784" spans="1:51" x14ac:dyDescent="0.25">
      <c r="A2784">
        <v>10952</v>
      </c>
      <c r="B2784" t="s">
        <v>41</v>
      </c>
      <c r="C2784" t="s">
        <v>100</v>
      </c>
      <c r="D2784" t="s">
        <v>101</v>
      </c>
      <c r="E2784" t="s">
        <v>102</v>
      </c>
      <c r="F2784" t="s">
        <v>103</v>
      </c>
      <c r="G2784" t="s">
        <v>46</v>
      </c>
      <c r="H2784" t="s">
        <v>47</v>
      </c>
      <c r="I2784" t="s">
        <v>47</v>
      </c>
      <c r="J2784" t="s">
        <v>48</v>
      </c>
      <c r="K2784" t="s">
        <v>104</v>
      </c>
      <c r="L2784" t="s">
        <v>50</v>
      </c>
      <c r="N2784">
        <v>38</v>
      </c>
      <c r="O2784" t="s">
        <v>48</v>
      </c>
      <c r="P2784" t="s">
        <v>52</v>
      </c>
      <c r="T2784" t="s">
        <v>105</v>
      </c>
      <c r="V2784" t="s">
        <v>48</v>
      </c>
      <c r="W2784" t="s">
        <v>54</v>
      </c>
      <c r="X2784" t="s">
        <v>106</v>
      </c>
      <c r="Y2784" t="s">
        <v>54</v>
      </c>
      <c r="Z2784" t="s">
        <v>107</v>
      </c>
      <c r="AA2784" t="s">
        <v>54</v>
      </c>
      <c r="AB2784" t="s">
        <v>57</v>
      </c>
      <c r="AC2784" t="s">
        <v>108</v>
      </c>
      <c r="AH2784">
        <f t="shared" si="473"/>
        <v>0</v>
      </c>
      <c r="AI2784">
        <f t="shared" si="474"/>
        <v>1</v>
      </c>
      <c r="AJ2784" t="str">
        <f t="shared" si="475"/>
        <v/>
      </c>
      <c r="AK2784">
        <v>1</v>
      </c>
      <c r="AL2784" s="8">
        <f t="shared" si="476"/>
        <v>38</v>
      </c>
      <c r="AM2784" s="8">
        <f t="shared" si="477"/>
        <v>8.3333333333333329E-2</v>
      </c>
      <c r="AN2784" s="8">
        <f t="shared" si="478"/>
        <v>12.533333333333333</v>
      </c>
      <c r="AO2784" s="8">
        <f>Table1[[#This Row],[L1 Worked Time]]+Table1[[#This Row],[Idle Time]]+Table1[[#This Row],[L1 Pend Time]]</f>
        <v>50.616666666666667</v>
      </c>
      <c r="AP2784" s="1" t="str">
        <f t="shared" si="479"/>
        <v>Mon</v>
      </c>
      <c r="AQ2784" s="6">
        <f>INT(Table1[[#This Row],[Create Date]])</f>
        <v>45110</v>
      </c>
      <c r="AR2784" s="2">
        <f t="shared" si="480"/>
        <v>45110</v>
      </c>
      <c r="AS2784" s="1" t="str">
        <f t="shared" si="481"/>
        <v>05:50:03</v>
      </c>
      <c r="AT2784" s="1" t="str">
        <f t="shared" si="482"/>
        <v>Week-2</v>
      </c>
      <c r="AU2784" s="3">
        <f t="shared" si="483"/>
        <v>0.20833333333333331</v>
      </c>
      <c r="AW2784">
        <v>8.3333333333333329E-2</v>
      </c>
      <c r="AX2784">
        <v>38</v>
      </c>
      <c r="AY2784">
        <v>12.533333333333333</v>
      </c>
    </row>
    <row r="2785" spans="1:51" x14ac:dyDescent="0.25">
      <c r="A2785">
        <v>10953</v>
      </c>
      <c r="B2785" t="s">
        <v>41</v>
      </c>
      <c r="C2785" t="s">
        <v>109</v>
      </c>
      <c r="D2785" t="s">
        <v>43</v>
      </c>
      <c r="E2785" t="s">
        <v>110</v>
      </c>
      <c r="F2785" t="s">
        <v>111</v>
      </c>
      <c r="G2785" t="s">
        <v>46</v>
      </c>
      <c r="H2785" t="s">
        <v>72</v>
      </c>
      <c r="I2785" t="s">
        <v>72</v>
      </c>
      <c r="J2785" t="s">
        <v>112</v>
      </c>
      <c r="K2785" t="s">
        <v>113</v>
      </c>
      <c r="L2785" t="s">
        <v>50</v>
      </c>
      <c r="M2785" t="s">
        <v>114</v>
      </c>
      <c r="N2785">
        <v>28</v>
      </c>
      <c r="O2785" t="s">
        <v>48</v>
      </c>
      <c r="P2785" t="s">
        <v>52</v>
      </c>
      <c r="T2785" t="s">
        <v>105</v>
      </c>
      <c r="V2785" t="s">
        <v>48</v>
      </c>
      <c r="W2785" t="s">
        <v>54</v>
      </c>
      <c r="X2785" t="s">
        <v>89</v>
      </c>
      <c r="Y2785" t="s">
        <v>54</v>
      </c>
      <c r="Z2785" t="s">
        <v>115</v>
      </c>
      <c r="AA2785" t="s">
        <v>54</v>
      </c>
      <c r="AB2785" t="s">
        <v>57</v>
      </c>
      <c r="AC2785" t="s">
        <v>116</v>
      </c>
      <c r="AH2785">
        <f t="shared" si="473"/>
        <v>0</v>
      </c>
      <c r="AI2785">
        <f t="shared" si="474"/>
        <v>1</v>
      </c>
      <c r="AJ2785" t="str">
        <f t="shared" si="475"/>
        <v/>
      </c>
      <c r="AK2785">
        <v>1</v>
      </c>
      <c r="AL2785" s="8">
        <f t="shared" si="476"/>
        <v>28</v>
      </c>
      <c r="AM2785" s="8">
        <f t="shared" si="477"/>
        <v>0.16666666666666666</v>
      </c>
      <c r="AN2785" s="8">
        <f t="shared" si="478"/>
        <v>2.6833333333333336</v>
      </c>
      <c r="AO2785" s="8">
        <f>Table1[[#This Row],[L1 Worked Time]]+Table1[[#This Row],[Idle Time]]+Table1[[#This Row],[L1 Pend Time]]</f>
        <v>30.85</v>
      </c>
      <c r="AP2785" s="1" t="str">
        <f t="shared" si="479"/>
        <v>Mon</v>
      </c>
      <c r="AQ2785" s="6">
        <f>INT(Table1[[#This Row],[Create Date]])</f>
        <v>45110</v>
      </c>
      <c r="AR2785" s="2">
        <f t="shared" si="480"/>
        <v>45110</v>
      </c>
      <c r="AS2785" s="1" t="str">
        <f t="shared" si="481"/>
        <v>07:50:04</v>
      </c>
      <c r="AT2785" s="1" t="str">
        <f t="shared" si="482"/>
        <v>Week-2</v>
      </c>
      <c r="AU2785" s="3">
        <f t="shared" si="483"/>
        <v>0.29166666666666663</v>
      </c>
      <c r="AW2785">
        <v>0.16666666666666666</v>
      </c>
      <c r="AX2785">
        <v>28</v>
      </c>
      <c r="AY2785">
        <v>2.6833333333333336</v>
      </c>
    </row>
    <row r="2786" spans="1:51" x14ac:dyDescent="0.25">
      <c r="A2786">
        <v>10954</v>
      </c>
      <c r="B2786" t="s">
        <v>117</v>
      </c>
      <c r="C2786" t="s">
        <v>100</v>
      </c>
      <c r="D2786" t="s">
        <v>43</v>
      </c>
      <c r="E2786" t="s">
        <v>118</v>
      </c>
      <c r="F2786" t="s">
        <v>119</v>
      </c>
      <c r="G2786" t="s">
        <v>120</v>
      </c>
      <c r="H2786" t="s">
        <v>72</v>
      </c>
      <c r="I2786" t="s">
        <v>72</v>
      </c>
      <c r="J2786" t="s">
        <v>48</v>
      </c>
      <c r="K2786" t="s">
        <v>121</v>
      </c>
      <c r="L2786" t="s">
        <v>50</v>
      </c>
      <c r="M2786" t="s">
        <v>122</v>
      </c>
      <c r="N2786">
        <v>14</v>
      </c>
      <c r="O2786" t="s">
        <v>48</v>
      </c>
      <c r="P2786" t="s">
        <v>123</v>
      </c>
      <c r="R2786" t="s">
        <v>124</v>
      </c>
      <c r="V2786" t="s">
        <v>48</v>
      </c>
      <c r="W2786" t="s">
        <v>54</v>
      </c>
      <c r="X2786" t="s">
        <v>125</v>
      </c>
      <c r="Y2786" t="s">
        <v>54</v>
      </c>
      <c r="Z2786" t="s">
        <v>126</v>
      </c>
      <c r="AA2786" t="s">
        <v>54</v>
      </c>
      <c r="AB2786" t="s">
        <v>57</v>
      </c>
      <c r="AC2786" t="s">
        <v>57</v>
      </c>
      <c r="AH2786">
        <f t="shared" si="473"/>
        <v>0</v>
      </c>
      <c r="AI2786">
        <f t="shared" si="474"/>
        <v>1</v>
      </c>
      <c r="AJ2786" t="str">
        <f t="shared" si="475"/>
        <v/>
      </c>
      <c r="AK2786">
        <v>1</v>
      </c>
      <c r="AL2786" s="8">
        <f t="shared" si="476"/>
        <v>14</v>
      </c>
      <c r="AM2786" s="8">
        <f t="shared" si="477"/>
        <v>0.23333333333333334</v>
      </c>
      <c r="AN2786" s="8">
        <f t="shared" si="478"/>
        <v>1.6666666666666666E-2</v>
      </c>
      <c r="AO2786" s="8">
        <f>Table1[[#This Row],[L1 Worked Time]]+Table1[[#This Row],[Idle Time]]+Table1[[#This Row],[L1 Pend Time]]</f>
        <v>14.25</v>
      </c>
      <c r="AP2786" s="1" t="str">
        <f t="shared" si="479"/>
        <v>Mon</v>
      </c>
      <c r="AQ2786" s="6">
        <f>INT(Table1[[#This Row],[Create Date]])</f>
        <v>45110</v>
      </c>
      <c r="AR2786" s="2">
        <f t="shared" si="480"/>
        <v>45110</v>
      </c>
      <c r="AS2786" s="1" t="str">
        <f t="shared" si="481"/>
        <v>08:30:04</v>
      </c>
      <c r="AT2786" s="1" t="str">
        <f t="shared" si="482"/>
        <v>Week-2</v>
      </c>
      <c r="AU2786" s="3">
        <f t="shared" si="483"/>
        <v>0.33333333333333331</v>
      </c>
      <c r="AW2786">
        <v>0.23333333333333334</v>
      </c>
      <c r="AX2786">
        <v>14</v>
      </c>
      <c r="AY2786">
        <v>1.6666666666666666E-2</v>
      </c>
    </row>
    <row r="2787" spans="1:51" x14ac:dyDescent="0.25">
      <c r="A2787">
        <v>10955</v>
      </c>
      <c r="B2787" t="s">
        <v>59</v>
      </c>
      <c r="C2787" t="s">
        <v>60</v>
      </c>
      <c r="D2787" t="s">
        <v>43</v>
      </c>
      <c r="E2787" t="s">
        <v>127</v>
      </c>
      <c r="F2787" t="s">
        <v>128</v>
      </c>
      <c r="G2787" t="s">
        <v>129</v>
      </c>
      <c r="H2787" t="s">
        <v>72</v>
      </c>
      <c r="I2787" t="s">
        <v>63</v>
      </c>
      <c r="J2787" t="s">
        <v>48</v>
      </c>
      <c r="K2787" t="s">
        <v>130</v>
      </c>
      <c r="L2787" t="s">
        <v>50</v>
      </c>
      <c r="M2787" t="s">
        <v>114</v>
      </c>
      <c r="N2787">
        <v>54</v>
      </c>
      <c r="O2787" t="s">
        <v>48</v>
      </c>
      <c r="P2787" t="s">
        <v>52</v>
      </c>
      <c r="T2787" t="s">
        <v>105</v>
      </c>
      <c r="V2787" t="s">
        <v>48</v>
      </c>
      <c r="W2787" t="s">
        <v>54</v>
      </c>
      <c r="X2787" t="s">
        <v>55</v>
      </c>
      <c r="Y2787" t="s">
        <v>54</v>
      </c>
      <c r="Z2787" t="s">
        <v>131</v>
      </c>
      <c r="AA2787" t="s">
        <v>54</v>
      </c>
      <c r="AB2787" t="s">
        <v>57</v>
      </c>
      <c r="AC2787" t="s">
        <v>57</v>
      </c>
      <c r="AH2787">
        <f t="shared" si="473"/>
        <v>0</v>
      </c>
      <c r="AI2787">
        <f t="shared" si="474"/>
        <v>0</v>
      </c>
      <c r="AJ2787">
        <f t="shared" si="475"/>
        <v>1</v>
      </c>
      <c r="AK2787">
        <v>1</v>
      </c>
      <c r="AL2787" s="8">
        <f t="shared" si="476"/>
        <v>54</v>
      </c>
      <c r="AM2787" s="8">
        <f t="shared" si="477"/>
        <v>0.15000000000000002</v>
      </c>
      <c r="AN2787" s="8">
        <f t="shared" si="478"/>
        <v>1.6666666666666666E-2</v>
      </c>
      <c r="AO2787" s="8">
        <f>Table1[[#This Row],[L1 Worked Time]]+Table1[[#This Row],[Idle Time]]+Table1[[#This Row],[L1 Pend Time]]</f>
        <v>54.166666666666664</v>
      </c>
      <c r="AP2787" s="1" t="str">
        <f t="shared" si="479"/>
        <v>Mon</v>
      </c>
      <c r="AQ2787" s="6">
        <f>INT(Table1[[#This Row],[Create Date]])</f>
        <v>45110</v>
      </c>
      <c r="AR2787" s="2">
        <f t="shared" si="480"/>
        <v>45110</v>
      </c>
      <c r="AS2787" s="1" t="str">
        <f t="shared" si="481"/>
        <v>10:00:03</v>
      </c>
      <c r="AT2787" s="1" t="str">
        <f t="shared" si="482"/>
        <v>Week-2</v>
      </c>
      <c r="AU2787" s="3">
        <f t="shared" si="483"/>
        <v>0.41666666666666663</v>
      </c>
      <c r="AW2787">
        <v>0.15000000000000002</v>
      </c>
      <c r="AX2787">
        <v>54</v>
      </c>
      <c r="AY2787">
        <v>1.6666666666666666E-2</v>
      </c>
    </row>
    <row r="2788" spans="1:51" x14ac:dyDescent="0.25">
      <c r="A2788">
        <v>10957</v>
      </c>
      <c r="B2788" t="s">
        <v>59</v>
      </c>
      <c r="C2788" t="s">
        <v>109</v>
      </c>
      <c r="D2788" t="s">
        <v>43</v>
      </c>
      <c r="E2788" t="s">
        <v>132</v>
      </c>
      <c r="F2788" t="s">
        <v>133</v>
      </c>
      <c r="G2788" t="s">
        <v>129</v>
      </c>
      <c r="H2788" t="s">
        <v>72</v>
      </c>
      <c r="I2788" t="s">
        <v>72</v>
      </c>
      <c r="J2788" t="s">
        <v>64</v>
      </c>
      <c r="L2788" t="s">
        <v>50</v>
      </c>
      <c r="M2788" t="s">
        <v>65</v>
      </c>
      <c r="N2788">
        <v>52</v>
      </c>
      <c r="O2788" t="s">
        <v>48</v>
      </c>
      <c r="P2788" t="s">
        <v>66</v>
      </c>
      <c r="Q2788" t="s">
        <v>73</v>
      </c>
      <c r="V2788" t="s">
        <v>48</v>
      </c>
      <c r="W2788" t="s">
        <v>54</v>
      </c>
      <c r="X2788" t="s">
        <v>134</v>
      </c>
      <c r="Y2788" t="s">
        <v>54</v>
      </c>
      <c r="Z2788" t="s">
        <v>135</v>
      </c>
      <c r="AA2788" t="s">
        <v>54</v>
      </c>
      <c r="AB2788" t="s">
        <v>57</v>
      </c>
      <c r="AC2788" t="s">
        <v>57</v>
      </c>
      <c r="AH2788">
        <f t="shared" si="473"/>
        <v>0</v>
      </c>
      <c r="AI2788">
        <f t="shared" si="474"/>
        <v>1</v>
      </c>
      <c r="AJ2788" t="str">
        <f t="shared" si="475"/>
        <v/>
      </c>
      <c r="AK2788">
        <v>1</v>
      </c>
      <c r="AL2788" s="8">
        <f t="shared" si="476"/>
        <v>51.999999999999993</v>
      </c>
      <c r="AM2788" s="8">
        <f t="shared" si="477"/>
        <v>3.4833333333333334</v>
      </c>
      <c r="AN2788" s="8">
        <f t="shared" si="478"/>
        <v>1.6666666666666666E-2</v>
      </c>
      <c r="AO2788" s="8">
        <f>Table1[[#This Row],[L1 Worked Time]]+Table1[[#This Row],[Idle Time]]+Table1[[#This Row],[L1 Pend Time]]</f>
        <v>55.499999999999993</v>
      </c>
      <c r="AP2788" s="1" t="str">
        <f t="shared" si="479"/>
        <v>Mon</v>
      </c>
      <c r="AQ2788" s="6">
        <f>INT(Table1[[#This Row],[Create Date]])</f>
        <v>45110</v>
      </c>
      <c r="AR2788" s="2">
        <f t="shared" si="480"/>
        <v>45110</v>
      </c>
      <c r="AS2788" s="1" t="str">
        <f t="shared" si="481"/>
        <v>11:20:06</v>
      </c>
      <c r="AT2788" s="1" t="str">
        <f t="shared" si="482"/>
        <v>Week-2</v>
      </c>
      <c r="AU2788" s="3">
        <f t="shared" si="483"/>
        <v>0.45833333333333331</v>
      </c>
      <c r="AW2788">
        <v>3.4833333333333334</v>
      </c>
      <c r="AX2788">
        <v>51.999999999999993</v>
      </c>
      <c r="AY2788">
        <v>1.6666666666666666E-2</v>
      </c>
    </row>
    <row r="2789" spans="1:51" x14ac:dyDescent="0.25">
      <c r="A2789">
        <v>10956</v>
      </c>
      <c r="B2789" t="s">
        <v>59</v>
      </c>
      <c r="C2789" t="s">
        <v>60</v>
      </c>
      <c r="D2789" t="s">
        <v>43</v>
      </c>
      <c r="E2789" t="s">
        <v>136</v>
      </c>
      <c r="F2789" t="s">
        <v>137</v>
      </c>
      <c r="G2789" t="s">
        <v>120</v>
      </c>
      <c r="H2789" t="s">
        <v>63</v>
      </c>
      <c r="I2789" t="s">
        <v>63</v>
      </c>
      <c r="J2789" t="s">
        <v>64</v>
      </c>
      <c r="L2789" t="s">
        <v>50</v>
      </c>
      <c r="M2789" t="s">
        <v>65</v>
      </c>
      <c r="N2789">
        <v>164</v>
      </c>
      <c r="O2789" t="s">
        <v>48</v>
      </c>
      <c r="P2789" t="s">
        <v>66</v>
      </c>
      <c r="Q2789" t="s">
        <v>67</v>
      </c>
      <c r="V2789" t="s">
        <v>48</v>
      </c>
      <c r="W2789" t="s">
        <v>54</v>
      </c>
      <c r="X2789" t="s">
        <v>78</v>
      </c>
      <c r="Y2789" t="s">
        <v>54</v>
      </c>
      <c r="Z2789" t="s">
        <v>138</v>
      </c>
      <c r="AA2789" t="s">
        <v>54</v>
      </c>
      <c r="AB2789" t="s">
        <v>57</v>
      </c>
      <c r="AC2789" t="s">
        <v>57</v>
      </c>
      <c r="AH2789">
        <f t="shared" si="473"/>
        <v>0</v>
      </c>
      <c r="AI2789">
        <f t="shared" si="474"/>
        <v>1</v>
      </c>
      <c r="AJ2789" t="str">
        <f t="shared" si="475"/>
        <v/>
      </c>
      <c r="AK2789">
        <v>1</v>
      </c>
      <c r="AL2789" s="8">
        <f t="shared" si="476"/>
        <v>164</v>
      </c>
      <c r="AM2789" s="8">
        <f t="shared" si="477"/>
        <v>0.13333333333333333</v>
      </c>
      <c r="AN2789" s="8">
        <f t="shared" si="478"/>
        <v>1.6666666666666666E-2</v>
      </c>
      <c r="AO2789" s="8">
        <f>Table1[[#This Row],[L1 Worked Time]]+Table1[[#This Row],[Idle Time]]+Table1[[#This Row],[L1 Pend Time]]</f>
        <v>164.15</v>
      </c>
      <c r="AP2789" s="1" t="str">
        <f t="shared" si="479"/>
        <v>Mon</v>
      </c>
      <c r="AQ2789" s="6">
        <f>INT(Table1[[#This Row],[Create Date]])</f>
        <v>45110</v>
      </c>
      <c r="AR2789" s="2">
        <f t="shared" si="480"/>
        <v>45110</v>
      </c>
      <c r="AS2789" s="1" t="str">
        <f t="shared" si="481"/>
        <v>11:10:08</v>
      </c>
      <c r="AT2789" s="1" t="str">
        <f t="shared" si="482"/>
        <v>Week-2</v>
      </c>
      <c r="AU2789" s="3">
        <f t="shared" si="483"/>
        <v>0.45833333333333331</v>
      </c>
      <c r="AW2789">
        <v>0.13333333333333333</v>
      </c>
      <c r="AX2789">
        <v>164</v>
      </c>
      <c r="AY2789">
        <v>1.6666666666666666E-2</v>
      </c>
    </row>
    <row r="2790" spans="1:51" x14ac:dyDescent="0.25">
      <c r="A2790">
        <v>10959</v>
      </c>
      <c r="B2790" t="s">
        <v>41</v>
      </c>
      <c r="C2790" t="s">
        <v>60</v>
      </c>
      <c r="D2790" t="s">
        <v>43</v>
      </c>
      <c r="E2790" t="s">
        <v>110</v>
      </c>
      <c r="F2790" t="s">
        <v>139</v>
      </c>
      <c r="G2790" t="s">
        <v>140</v>
      </c>
      <c r="H2790" t="s">
        <v>47</v>
      </c>
      <c r="I2790" t="s">
        <v>47</v>
      </c>
      <c r="J2790" t="s">
        <v>112</v>
      </c>
      <c r="K2790" t="s">
        <v>141</v>
      </c>
      <c r="L2790" t="s">
        <v>50</v>
      </c>
      <c r="M2790" t="s">
        <v>114</v>
      </c>
      <c r="N2790">
        <v>121</v>
      </c>
      <c r="O2790" t="s">
        <v>48</v>
      </c>
      <c r="P2790" t="s">
        <v>52</v>
      </c>
      <c r="T2790" t="s">
        <v>105</v>
      </c>
      <c r="V2790" t="s">
        <v>48</v>
      </c>
      <c r="W2790" t="s">
        <v>54</v>
      </c>
      <c r="X2790" t="s">
        <v>142</v>
      </c>
      <c r="Y2790" t="s">
        <v>54</v>
      </c>
      <c r="Z2790" t="s">
        <v>143</v>
      </c>
      <c r="AA2790" t="s">
        <v>54</v>
      </c>
      <c r="AB2790" t="s">
        <v>57</v>
      </c>
      <c r="AC2790" t="s">
        <v>144</v>
      </c>
      <c r="AH2790">
        <f t="shared" si="473"/>
        <v>0</v>
      </c>
      <c r="AI2790">
        <f t="shared" si="474"/>
        <v>1</v>
      </c>
      <c r="AJ2790" t="str">
        <f t="shared" si="475"/>
        <v/>
      </c>
      <c r="AK2790">
        <v>1</v>
      </c>
      <c r="AL2790" s="8">
        <f t="shared" si="476"/>
        <v>121.00000000000001</v>
      </c>
      <c r="AM2790" s="8">
        <f t="shared" si="477"/>
        <v>0.1</v>
      </c>
      <c r="AN2790" s="8">
        <f t="shared" si="478"/>
        <v>165.33333333333334</v>
      </c>
      <c r="AO2790" s="8">
        <f>Table1[[#This Row],[L1 Worked Time]]+Table1[[#This Row],[Idle Time]]+Table1[[#This Row],[L1 Pend Time]]</f>
        <v>286.43333333333334</v>
      </c>
      <c r="AP2790" s="1" t="str">
        <f t="shared" si="479"/>
        <v>Mon</v>
      </c>
      <c r="AQ2790" s="6">
        <f>INT(Table1[[#This Row],[Create Date]])</f>
        <v>45110</v>
      </c>
      <c r="AR2790" s="2">
        <f t="shared" si="480"/>
        <v>45110</v>
      </c>
      <c r="AS2790" s="1" t="str">
        <f t="shared" si="481"/>
        <v>17:40:03</v>
      </c>
      <c r="AT2790" s="1" t="str">
        <f t="shared" si="482"/>
        <v>Week-2</v>
      </c>
      <c r="AU2790" s="3">
        <f t="shared" si="483"/>
        <v>0.70833333333333326</v>
      </c>
      <c r="AW2790">
        <v>0.1</v>
      </c>
      <c r="AX2790">
        <v>121.00000000000001</v>
      </c>
      <c r="AY2790">
        <v>165.33333333333334</v>
      </c>
    </row>
    <row r="2791" spans="1:51" x14ac:dyDescent="0.25">
      <c r="A2791">
        <v>10958</v>
      </c>
      <c r="B2791" t="s">
        <v>117</v>
      </c>
      <c r="C2791" t="s">
        <v>60</v>
      </c>
      <c r="D2791" t="s">
        <v>43</v>
      </c>
      <c r="E2791" t="s">
        <v>145</v>
      </c>
      <c r="F2791" t="s">
        <v>146</v>
      </c>
      <c r="G2791" t="s">
        <v>140</v>
      </c>
      <c r="H2791" t="s">
        <v>47</v>
      </c>
      <c r="I2791" t="s">
        <v>72</v>
      </c>
      <c r="J2791" t="s">
        <v>112</v>
      </c>
      <c r="K2791" t="s">
        <v>121</v>
      </c>
      <c r="L2791" t="s">
        <v>50</v>
      </c>
      <c r="M2791" t="s">
        <v>114</v>
      </c>
      <c r="N2791">
        <v>171</v>
      </c>
      <c r="O2791" t="s">
        <v>48</v>
      </c>
      <c r="P2791" t="s">
        <v>66</v>
      </c>
      <c r="Q2791" t="s">
        <v>147</v>
      </c>
      <c r="V2791" t="s">
        <v>48</v>
      </c>
      <c r="W2791" t="s">
        <v>54</v>
      </c>
      <c r="X2791" t="s">
        <v>148</v>
      </c>
      <c r="Y2791" t="s">
        <v>54</v>
      </c>
      <c r="Z2791" t="s">
        <v>149</v>
      </c>
      <c r="AA2791" t="s">
        <v>54</v>
      </c>
      <c r="AB2791" t="s">
        <v>57</v>
      </c>
      <c r="AC2791" t="s">
        <v>57</v>
      </c>
      <c r="AH2791">
        <f t="shared" si="473"/>
        <v>0</v>
      </c>
      <c r="AI2791">
        <f t="shared" si="474"/>
        <v>0</v>
      </c>
      <c r="AJ2791">
        <f t="shared" si="475"/>
        <v>1</v>
      </c>
      <c r="AK2791">
        <v>1</v>
      </c>
      <c r="AL2791" s="8">
        <f t="shared" si="476"/>
        <v>171</v>
      </c>
      <c r="AM2791" s="8">
        <f t="shared" si="477"/>
        <v>0.11666666666666667</v>
      </c>
      <c r="AN2791" s="8">
        <f t="shared" si="478"/>
        <v>1.6666666666666666E-2</v>
      </c>
      <c r="AO2791" s="8">
        <f>Table1[[#This Row],[L1 Worked Time]]+Table1[[#This Row],[Idle Time]]+Table1[[#This Row],[L1 Pend Time]]</f>
        <v>171.13333333333335</v>
      </c>
      <c r="AP2791" s="1" t="str">
        <f t="shared" si="479"/>
        <v>Mon</v>
      </c>
      <c r="AQ2791" s="6">
        <f>INT(Table1[[#This Row],[Create Date]])</f>
        <v>45110</v>
      </c>
      <c r="AR2791" s="2">
        <f t="shared" si="480"/>
        <v>45110</v>
      </c>
      <c r="AS2791" s="1" t="str">
        <f t="shared" si="481"/>
        <v>17:00:03</v>
      </c>
      <c r="AT2791" s="1" t="str">
        <f t="shared" si="482"/>
        <v>Week-2</v>
      </c>
      <c r="AU2791" s="3">
        <f t="shared" si="483"/>
        <v>0.70833333333333326</v>
      </c>
      <c r="AW2791">
        <v>0.11666666666666667</v>
      </c>
      <c r="AX2791">
        <v>171</v>
      </c>
      <c r="AY2791">
        <v>1.6666666666666666E-2</v>
      </c>
    </row>
    <row r="2792" spans="1:51" x14ac:dyDescent="0.25">
      <c r="A2792">
        <v>10960</v>
      </c>
      <c r="B2792" t="s">
        <v>41</v>
      </c>
      <c r="C2792" t="s">
        <v>60</v>
      </c>
      <c r="D2792" t="s">
        <v>43</v>
      </c>
      <c r="E2792" t="s">
        <v>150</v>
      </c>
      <c r="F2792" t="s">
        <v>151</v>
      </c>
      <c r="G2792" t="s">
        <v>140</v>
      </c>
      <c r="H2792" t="s">
        <v>47</v>
      </c>
      <c r="I2792" t="s">
        <v>47</v>
      </c>
      <c r="J2792" t="s">
        <v>112</v>
      </c>
      <c r="K2792" t="s">
        <v>152</v>
      </c>
      <c r="L2792" t="s">
        <v>50</v>
      </c>
      <c r="N2792">
        <v>73</v>
      </c>
      <c r="O2792" t="s">
        <v>48</v>
      </c>
      <c r="P2792" t="s">
        <v>66</v>
      </c>
      <c r="Q2792" t="s">
        <v>147</v>
      </c>
      <c r="V2792" t="s">
        <v>48</v>
      </c>
      <c r="W2792" t="s">
        <v>54</v>
      </c>
      <c r="X2792" t="s">
        <v>106</v>
      </c>
      <c r="Y2792" t="s">
        <v>54</v>
      </c>
      <c r="Z2792" t="s">
        <v>153</v>
      </c>
      <c r="AA2792" t="s">
        <v>54</v>
      </c>
      <c r="AB2792" t="s">
        <v>57</v>
      </c>
      <c r="AC2792" t="s">
        <v>154</v>
      </c>
      <c r="AH2792">
        <f t="shared" si="473"/>
        <v>0</v>
      </c>
      <c r="AI2792">
        <f t="shared" si="474"/>
        <v>1</v>
      </c>
      <c r="AJ2792" t="str">
        <f t="shared" si="475"/>
        <v/>
      </c>
      <c r="AK2792">
        <v>1</v>
      </c>
      <c r="AL2792" s="8">
        <f t="shared" si="476"/>
        <v>73</v>
      </c>
      <c r="AM2792" s="8">
        <f t="shared" si="477"/>
        <v>8.3333333333333329E-2</v>
      </c>
      <c r="AN2792" s="8">
        <f t="shared" si="478"/>
        <v>214.65000000000003</v>
      </c>
      <c r="AO2792" s="8">
        <f>Table1[[#This Row],[L1 Worked Time]]+Table1[[#This Row],[Idle Time]]+Table1[[#This Row],[L1 Pend Time]]</f>
        <v>287.73333333333335</v>
      </c>
      <c r="AP2792" s="1" t="str">
        <f t="shared" si="479"/>
        <v>Mon</v>
      </c>
      <c r="AQ2792" s="6">
        <f>INT(Table1[[#This Row],[Create Date]])</f>
        <v>45110</v>
      </c>
      <c r="AR2792" s="2">
        <f t="shared" si="480"/>
        <v>45110</v>
      </c>
      <c r="AS2792" s="1" t="str">
        <f t="shared" si="481"/>
        <v>19:30:03</v>
      </c>
      <c r="AT2792" s="1" t="str">
        <f t="shared" si="482"/>
        <v>Week-2</v>
      </c>
      <c r="AU2792" s="3">
        <f t="shared" si="483"/>
        <v>0.79166666666666663</v>
      </c>
      <c r="AW2792">
        <v>8.3333333333333329E-2</v>
      </c>
      <c r="AX2792">
        <v>73</v>
      </c>
      <c r="AY2792">
        <v>214.65000000000003</v>
      </c>
    </row>
    <row r="2793" spans="1:51" x14ac:dyDescent="0.25">
      <c r="A2793">
        <v>10961</v>
      </c>
      <c r="B2793" t="s">
        <v>117</v>
      </c>
      <c r="C2793" t="s">
        <v>60</v>
      </c>
      <c r="D2793" t="s">
        <v>43</v>
      </c>
      <c r="E2793" t="s">
        <v>155</v>
      </c>
      <c r="F2793" t="s">
        <v>156</v>
      </c>
      <c r="G2793" t="s">
        <v>140</v>
      </c>
      <c r="H2793" t="s">
        <v>63</v>
      </c>
      <c r="I2793" t="s">
        <v>63</v>
      </c>
      <c r="J2793" t="s">
        <v>112</v>
      </c>
      <c r="K2793" t="s">
        <v>157</v>
      </c>
      <c r="L2793" t="s">
        <v>50</v>
      </c>
      <c r="M2793" t="s">
        <v>122</v>
      </c>
      <c r="N2793">
        <v>31</v>
      </c>
      <c r="O2793" t="s">
        <v>48</v>
      </c>
      <c r="P2793" t="s">
        <v>123</v>
      </c>
      <c r="R2793" t="s">
        <v>158</v>
      </c>
      <c r="V2793" t="s">
        <v>48</v>
      </c>
      <c r="W2793" t="s">
        <v>54</v>
      </c>
      <c r="X2793" t="s">
        <v>78</v>
      </c>
      <c r="Y2793" t="s">
        <v>54</v>
      </c>
      <c r="Z2793" t="s">
        <v>159</v>
      </c>
      <c r="AA2793" t="s">
        <v>54</v>
      </c>
      <c r="AB2793" t="s">
        <v>57</v>
      </c>
      <c r="AC2793" t="s">
        <v>57</v>
      </c>
      <c r="AH2793">
        <f t="shared" si="473"/>
        <v>0</v>
      </c>
      <c r="AI2793">
        <f t="shared" si="474"/>
        <v>1</v>
      </c>
      <c r="AJ2793" t="str">
        <f t="shared" si="475"/>
        <v/>
      </c>
      <c r="AK2793">
        <v>1</v>
      </c>
      <c r="AL2793" s="8">
        <f t="shared" si="476"/>
        <v>31</v>
      </c>
      <c r="AM2793" s="8">
        <f t="shared" si="477"/>
        <v>0.13333333333333333</v>
      </c>
      <c r="AN2793" s="8">
        <f t="shared" si="478"/>
        <v>1.6666666666666666E-2</v>
      </c>
      <c r="AO2793" s="8">
        <f>Table1[[#This Row],[L1 Worked Time]]+Table1[[#This Row],[Idle Time]]+Table1[[#This Row],[L1 Pend Time]]</f>
        <v>31.15</v>
      </c>
      <c r="AP2793" s="1" t="str">
        <f t="shared" si="479"/>
        <v>Mon</v>
      </c>
      <c r="AQ2793" s="6">
        <f>INT(Table1[[#This Row],[Create Date]])</f>
        <v>45110</v>
      </c>
      <c r="AR2793" s="2">
        <f t="shared" si="480"/>
        <v>45110</v>
      </c>
      <c r="AS2793" s="1" t="str">
        <f t="shared" si="481"/>
        <v>21:10:03</v>
      </c>
      <c r="AT2793" s="1" t="str">
        <f t="shared" si="482"/>
        <v>Week-2</v>
      </c>
      <c r="AU2793" s="3">
        <f t="shared" si="483"/>
        <v>0.875</v>
      </c>
      <c r="AW2793">
        <v>0.13333333333333333</v>
      </c>
      <c r="AX2793">
        <v>31</v>
      </c>
      <c r="AY2793">
        <v>1.6666666666666666E-2</v>
      </c>
    </row>
    <row r="2794" spans="1:51" x14ac:dyDescent="0.25">
      <c r="A2794">
        <v>10962</v>
      </c>
      <c r="B2794" t="s">
        <v>59</v>
      </c>
      <c r="C2794" t="s">
        <v>60</v>
      </c>
      <c r="D2794" t="s">
        <v>43</v>
      </c>
      <c r="E2794" t="s">
        <v>160</v>
      </c>
      <c r="F2794" t="s">
        <v>161</v>
      </c>
      <c r="G2794" t="s">
        <v>46</v>
      </c>
      <c r="H2794" t="s">
        <v>63</v>
      </c>
      <c r="I2794" t="s">
        <v>63</v>
      </c>
      <c r="J2794" t="s">
        <v>48</v>
      </c>
      <c r="K2794" t="s">
        <v>157</v>
      </c>
      <c r="L2794" t="s">
        <v>50</v>
      </c>
      <c r="M2794" t="s">
        <v>122</v>
      </c>
      <c r="N2794">
        <v>52</v>
      </c>
      <c r="O2794" t="s">
        <v>48</v>
      </c>
      <c r="P2794" t="s">
        <v>52</v>
      </c>
      <c r="T2794" t="s">
        <v>105</v>
      </c>
      <c r="V2794" t="s">
        <v>48</v>
      </c>
      <c r="W2794" t="s">
        <v>54</v>
      </c>
      <c r="X2794" t="s">
        <v>55</v>
      </c>
      <c r="Y2794" t="s">
        <v>54</v>
      </c>
      <c r="Z2794" t="s">
        <v>162</v>
      </c>
      <c r="AA2794" t="s">
        <v>54</v>
      </c>
      <c r="AB2794" t="s">
        <v>57</v>
      </c>
      <c r="AC2794" t="s">
        <v>163</v>
      </c>
      <c r="AH2794">
        <f t="shared" si="473"/>
        <v>0</v>
      </c>
      <c r="AI2794">
        <f t="shared" si="474"/>
        <v>1</v>
      </c>
      <c r="AJ2794" t="str">
        <f t="shared" si="475"/>
        <v/>
      </c>
      <c r="AK2794">
        <v>1</v>
      </c>
      <c r="AL2794" s="8">
        <f t="shared" si="476"/>
        <v>51.999999999999993</v>
      </c>
      <c r="AM2794" s="8">
        <f t="shared" si="477"/>
        <v>0.15000000000000002</v>
      </c>
      <c r="AN2794" s="8">
        <f t="shared" si="478"/>
        <v>209.65</v>
      </c>
      <c r="AO2794" s="8">
        <f>Table1[[#This Row],[L1 Worked Time]]+Table1[[#This Row],[Idle Time]]+Table1[[#This Row],[L1 Pend Time]]</f>
        <v>261.8</v>
      </c>
      <c r="AP2794" s="1" t="str">
        <f t="shared" si="479"/>
        <v>Mon</v>
      </c>
      <c r="AQ2794" s="6">
        <f>INT(Table1[[#This Row],[Create Date]])</f>
        <v>45110</v>
      </c>
      <c r="AR2794" s="2">
        <f t="shared" si="480"/>
        <v>45110</v>
      </c>
      <c r="AS2794" s="1" t="str">
        <f t="shared" si="481"/>
        <v>22:00:03</v>
      </c>
      <c r="AT2794" s="1" t="str">
        <f t="shared" si="482"/>
        <v>Week-2</v>
      </c>
      <c r="AU2794" s="3">
        <f t="shared" si="483"/>
        <v>0.91666666666666663</v>
      </c>
      <c r="AW2794">
        <v>0.15000000000000002</v>
      </c>
      <c r="AX2794">
        <v>51.999999999999993</v>
      </c>
      <c r="AY2794">
        <v>209.65</v>
      </c>
    </row>
    <row r="2795" spans="1:51" x14ac:dyDescent="0.25">
      <c r="A2795">
        <v>10964</v>
      </c>
      <c r="B2795" t="s">
        <v>59</v>
      </c>
      <c r="C2795" t="s">
        <v>164</v>
      </c>
      <c r="D2795" t="s">
        <v>43</v>
      </c>
      <c r="E2795" t="s">
        <v>165</v>
      </c>
      <c r="F2795" t="s">
        <v>166</v>
      </c>
      <c r="G2795" t="s">
        <v>46</v>
      </c>
      <c r="H2795" t="s">
        <v>47</v>
      </c>
      <c r="I2795" t="s">
        <v>47</v>
      </c>
      <c r="J2795" t="s">
        <v>48</v>
      </c>
      <c r="K2795" t="s">
        <v>167</v>
      </c>
      <c r="L2795" t="s">
        <v>50</v>
      </c>
      <c r="N2795">
        <v>52</v>
      </c>
      <c r="O2795" t="s">
        <v>48</v>
      </c>
      <c r="P2795" t="s">
        <v>52</v>
      </c>
      <c r="T2795" t="s">
        <v>105</v>
      </c>
      <c r="V2795" t="s">
        <v>48</v>
      </c>
      <c r="W2795" t="s">
        <v>54</v>
      </c>
      <c r="X2795" t="s">
        <v>78</v>
      </c>
      <c r="Y2795" t="s">
        <v>54</v>
      </c>
      <c r="Z2795" t="s">
        <v>168</v>
      </c>
      <c r="AA2795" t="s">
        <v>54</v>
      </c>
      <c r="AB2795" t="s">
        <v>57</v>
      </c>
      <c r="AC2795" t="s">
        <v>57</v>
      </c>
      <c r="AH2795">
        <f t="shared" si="473"/>
        <v>0</v>
      </c>
      <c r="AI2795">
        <f t="shared" si="474"/>
        <v>1</v>
      </c>
      <c r="AJ2795" t="str">
        <f t="shared" si="475"/>
        <v/>
      </c>
      <c r="AK2795">
        <v>1</v>
      </c>
      <c r="AL2795" s="8">
        <f t="shared" si="476"/>
        <v>51.999999999999993</v>
      </c>
      <c r="AM2795" s="8">
        <f t="shared" si="477"/>
        <v>0.13333333333333333</v>
      </c>
      <c r="AN2795" s="8">
        <f t="shared" si="478"/>
        <v>1.6666666666666666E-2</v>
      </c>
      <c r="AO2795" s="8">
        <f>Table1[[#This Row],[L1 Worked Time]]+Table1[[#This Row],[Idle Time]]+Table1[[#This Row],[L1 Pend Time]]</f>
        <v>52.149999999999991</v>
      </c>
      <c r="AP2795" s="1" t="str">
        <f t="shared" si="479"/>
        <v>Tue</v>
      </c>
      <c r="AQ2795" s="6">
        <f>INT(Table1[[#This Row],[Create Date]])</f>
        <v>45111</v>
      </c>
      <c r="AR2795" s="2">
        <f t="shared" si="480"/>
        <v>45111</v>
      </c>
      <c r="AS2795" s="1" t="str">
        <f t="shared" si="481"/>
        <v>06:10:04</v>
      </c>
      <c r="AT2795" s="1" t="str">
        <f t="shared" si="482"/>
        <v>Week-2</v>
      </c>
      <c r="AU2795" s="3">
        <f t="shared" si="483"/>
        <v>0.25</v>
      </c>
      <c r="AW2795">
        <v>0.13333333333333333</v>
      </c>
      <c r="AX2795">
        <v>51.999999999999993</v>
      </c>
      <c r="AY2795">
        <v>1.6666666666666666E-2</v>
      </c>
    </row>
    <row r="2796" spans="1:51" x14ac:dyDescent="0.25">
      <c r="A2796">
        <v>10963</v>
      </c>
      <c r="B2796" t="s">
        <v>59</v>
      </c>
      <c r="C2796" t="s">
        <v>164</v>
      </c>
      <c r="D2796" t="s">
        <v>43</v>
      </c>
      <c r="E2796" t="s">
        <v>165</v>
      </c>
      <c r="F2796" t="s">
        <v>169</v>
      </c>
      <c r="G2796" t="s">
        <v>120</v>
      </c>
      <c r="H2796" t="s">
        <v>47</v>
      </c>
      <c r="I2796" t="s">
        <v>47</v>
      </c>
      <c r="J2796" t="s">
        <v>48</v>
      </c>
      <c r="K2796" t="s">
        <v>167</v>
      </c>
      <c r="L2796" t="s">
        <v>50</v>
      </c>
      <c r="M2796" t="s">
        <v>122</v>
      </c>
      <c r="N2796">
        <v>107</v>
      </c>
      <c r="O2796" t="s">
        <v>48</v>
      </c>
      <c r="P2796" t="s">
        <v>52</v>
      </c>
      <c r="T2796" t="s">
        <v>105</v>
      </c>
      <c r="V2796" t="s">
        <v>48</v>
      </c>
      <c r="W2796" t="s">
        <v>54</v>
      </c>
      <c r="X2796" t="s">
        <v>148</v>
      </c>
      <c r="Y2796" t="s">
        <v>54</v>
      </c>
      <c r="Z2796" t="s">
        <v>170</v>
      </c>
      <c r="AA2796" t="s">
        <v>54</v>
      </c>
      <c r="AB2796" t="s">
        <v>57</v>
      </c>
      <c r="AC2796" t="s">
        <v>171</v>
      </c>
      <c r="AH2796">
        <f t="shared" si="473"/>
        <v>0</v>
      </c>
      <c r="AI2796">
        <f t="shared" si="474"/>
        <v>1</v>
      </c>
      <c r="AJ2796" t="str">
        <f t="shared" si="475"/>
        <v/>
      </c>
      <c r="AK2796">
        <v>1</v>
      </c>
      <c r="AL2796" s="8">
        <f t="shared" si="476"/>
        <v>107</v>
      </c>
      <c r="AM2796" s="8">
        <f t="shared" si="477"/>
        <v>0.11666666666666667</v>
      </c>
      <c r="AN2796" s="8">
        <f t="shared" si="478"/>
        <v>137.83333333333334</v>
      </c>
      <c r="AO2796" s="8">
        <f>Table1[[#This Row],[L1 Worked Time]]+Table1[[#This Row],[Idle Time]]+Table1[[#This Row],[L1 Pend Time]]</f>
        <v>244.95</v>
      </c>
      <c r="AP2796" s="1" t="str">
        <f t="shared" si="479"/>
        <v>Tue</v>
      </c>
      <c r="AQ2796" s="6">
        <f>INT(Table1[[#This Row],[Create Date]])</f>
        <v>45111</v>
      </c>
      <c r="AR2796" s="2">
        <f t="shared" si="480"/>
        <v>45111</v>
      </c>
      <c r="AS2796" s="1" t="str">
        <f t="shared" si="481"/>
        <v>06:10:03</v>
      </c>
      <c r="AT2796" s="1" t="str">
        <f t="shared" si="482"/>
        <v>Week-2</v>
      </c>
      <c r="AU2796" s="3">
        <f t="shared" si="483"/>
        <v>0.25</v>
      </c>
      <c r="AW2796">
        <v>0.11666666666666667</v>
      </c>
      <c r="AX2796">
        <v>107</v>
      </c>
      <c r="AY2796">
        <v>137.83333333333334</v>
      </c>
    </row>
    <row r="2797" spans="1:51" x14ac:dyDescent="0.25">
      <c r="A2797">
        <v>10966</v>
      </c>
      <c r="B2797" t="s">
        <v>41</v>
      </c>
      <c r="C2797" t="s">
        <v>109</v>
      </c>
      <c r="D2797" t="s">
        <v>43</v>
      </c>
      <c r="E2797" t="s">
        <v>110</v>
      </c>
      <c r="F2797" t="s">
        <v>172</v>
      </c>
      <c r="G2797" t="s">
        <v>129</v>
      </c>
      <c r="H2797" t="s">
        <v>72</v>
      </c>
      <c r="I2797" t="s">
        <v>72</v>
      </c>
      <c r="J2797" t="s">
        <v>112</v>
      </c>
      <c r="K2797" t="s">
        <v>113</v>
      </c>
      <c r="L2797" t="s">
        <v>50</v>
      </c>
      <c r="M2797" t="s">
        <v>114</v>
      </c>
      <c r="N2797">
        <v>29</v>
      </c>
      <c r="O2797" t="s">
        <v>48</v>
      </c>
      <c r="P2797" t="s">
        <v>52</v>
      </c>
      <c r="T2797" t="s">
        <v>105</v>
      </c>
      <c r="V2797" t="s">
        <v>48</v>
      </c>
      <c r="W2797" t="s">
        <v>54</v>
      </c>
      <c r="X2797" t="s">
        <v>125</v>
      </c>
      <c r="Y2797" t="s">
        <v>54</v>
      </c>
      <c r="Z2797" t="s">
        <v>173</v>
      </c>
      <c r="AA2797" t="s">
        <v>54</v>
      </c>
      <c r="AB2797" t="s">
        <v>57</v>
      </c>
      <c r="AC2797" t="s">
        <v>174</v>
      </c>
      <c r="AH2797">
        <f t="shared" si="473"/>
        <v>0</v>
      </c>
      <c r="AI2797">
        <f t="shared" si="474"/>
        <v>1</v>
      </c>
      <c r="AJ2797" t="str">
        <f t="shared" si="475"/>
        <v/>
      </c>
      <c r="AK2797">
        <v>1</v>
      </c>
      <c r="AL2797" s="8">
        <f t="shared" si="476"/>
        <v>29.000000000000004</v>
      </c>
      <c r="AM2797" s="8">
        <f t="shared" si="477"/>
        <v>0.23333333333333334</v>
      </c>
      <c r="AN2797" s="8">
        <f t="shared" si="478"/>
        <v>40.15</v>
      </c>
      <c r="AO2797" s="8">
        <f>Table1[[#This Row],[L1 Worked Time]]+Table1[[#This Row],[Idle Time]]+Table1[[#This Row],[L1 Pend Time]]</f>
        <v>69.38333333333334</v>
      </c>
      <c r="AP2797" s="1" t="str">
        <f t="shared" si="479"/>
        <v>Tue</v>
      </c>
      <c r="AQ2797" s="6">
        <f>INT(Table1[[#This Row],[Create Date]])</f>
        <v>45111</v>
      </c>
      <c r="AR2797" s="2">
        <f t="shared" si="480"/>
        <v>45111</v>
      </c>
      <c r="AS2797" s="1" t="str">
        <f t="shared" si="481"/>
        <v>07:50:06</v>
      </c>
      <c r="AT2797" s="1" t="str">
        <f t="shared" si="482"/>
        <v>Week-2</v>
      </c>
      <c r="AU2797" s="3">
        <f t="shared" si="483"/>
        <v>0.29166666666666663</v>
      </c>
      <c r="AW2797">
        <v>0.23333333333333334</v>
      </c>
      <c r="AX2797">
        <v>29.000000000000004</v>
      </c>
      <c r="AY2797">
        <v>40.15</v>
      </c>
    </row>
    <row r="2798" spans="1:51" x14ac:dyDescent="0.25">
      <c r="A2798">
        <v>10965</v>
      </c>
      <c r="B2798" t="s">
        <v>41</v>
      </c>
      <c r="C2798" t="s">
        <v>100</v>
      </c>
      <c r="D2798" t="s">
        <v>43</v>
      </c>
      <c r="E2798" t="s">
        <v>175</v>
      </c>
      <c r="F2798" t="s">
        <v>176</v>
      </c>
      <c r="G2798" t="s">
        <v>46</v>
      </c>
      <c r="H2798" t="s">
        <v>47</v>
      </c>
      <c r="I2798" t="s">
        <v>72</v>
      </c>
      <c r="J2798" t="s">
        <v>112</v>
      </c>
      <c r="K2798" t="s">
        <v>177</v>
      </c>
      <c r="L2798" t="s">
        <v>50</v>
      </c>
      <c r="M2798" t="s">
        <v>114</v>
      </c>
      <c r="N2798">
        <v>84</v>
      </c>
      <c r="O2798" t="s">
        <v>48</v>
      </c>
      <c r="P2798" t="s">
        <v>52</v>
      </c>
      <c r="T2798" t="s">
        <v>105</v>
      </c>
      <c r="V2798" t="s">
        <v>48</v>
      </c>
      <c r="W2798" t="s">
        <v>54</v>
      </c>
      <c r="X2798" t="s">
        <v>89</v>
      </c>
      <c r="Y2798" t="s">
        <v>54</v>
      </c>
      <c r="Z2798" t="s">
        <v>178</v>
      </c>
      <c r="AA2798" t="s">
        <v>54</v>
      </c>
      <c r="AB2798" t="s">
        <v>57</v>
      </c>
      <c r="AC2798" t="s">
        <v>179</v>
      </c>
      <c r="AH2798">
        <f t="shared" si="473"/>
        <v>0</v>
      </c>
      <c r="AI2798">
        <f t="shared" si="474"/>
        <v>0</v>
      </c>
      <c r="AJ2798">
        <f t="shared" si="475"/>
        <v>1</v>
      </c>
      <c r="AK2798">
        <v>1</v>
      </c>
      <c r="AL2798" s="8">
        <f t="shared" si="476"/>
        <v>84</v>
      </c>
      <c r="AM2798" s="8">
        <f t="shared" si="477"/>
        <v>0.16666666666666666</v>
      </c>
      <c r="AN2798" s="8">
        <f t="shared" si="478"/>
        <v>1.1000000000000001</v>
      </c>
      <c r="AO2798" s="8">
        <f>Table1[[#This Row],[L1 Worked Time]]+Table1[[#This Row],[Idle Time]]+Table1[[#This Row],[L1 Pend Time]]</f>
        <v>85.266666666666666</v>
      </c>
      <c r="AP2798" s="1" t="str">
        <f t="shared" si="479"/>
        <v>Tue</v>
      </c>
      <c r="AQ2798" s="6">
        <f>INT(Table1[[#This Row],[Create Date]])</f>
        <v>45111</v>
      </c>
      <c r="AR2798" s="2">
        <f t="shared" si="480"/>
        <v>45111</v>
      </c>
      <c r="AS2798" s="1" t="str">
        <f t="shared" si="481"/>
        <v>07:20:03</v>
      </c>
      <c r="AT2798" s="1" t="str">
        <f t="shared" si="482"/>
        <v>Week-2</v>
      </c>
      <c r="AU2798" s="3">
        <f t="shared" si="483"/>
        <v>0.29166666666666663</v>
      </c>
      <c r="AW2798">
        <v>0.16666666666666666</v>
      </c>
      <c r="AX2798">
        <v>84</v>
      </c>
      <c r="AY2798">
        <v>1.1000000000000001</v>
      </c>
    </row>
    <row r="2799" spans="1:51" x14ac:dyDescent="0.25">
      <c r="A2799">
        <v>10967</v>
      </c>
      <c r="B2799" t="s">
        <v>41</v>
      </c>
      <c r="C2799" t="s">
        <v>60</v>
      </c>
      <c r="D2799" t="s">
        <v>43</v>
      </c>
      <c r="E2799" t="s">
        <v>110</v>
      </c>
      <c r="F2799" t="s">
        <v>180</v>
      </c>
      <c r="G2799" t="s">
        <v>181</v>
      </c>
      <c r="H2799" t="s">
        <v>72</v>
      </c>
      <c r="I2799" t="s">
        <v>72</v>
      </c>
      <c r="J2799" t="s">
        <v>112</v>
      </c>
      <c r="K2799" t="s">
        <v>113</v>
      </c>
      <c r="L2799" t="s">
        <v>50</v>
      </c>
      <c r="M2799" t="s">
        <v>114</v>
      </c>
      <c r="N2799">
        <v>93</v>
      </c>
      <c r="O2799" t="s">
        <v>48</v>
      </c>
      <c r="P2799" t="s">
        <v>52</v>
      </c>
      <c r="T2799" t="s">
        <v>105</v>
      </c>
      <c r="V2799" t="s">
        <v>48</v>
      </c>
      <c r="W2799" t="s">
        <v>54</v>
      </c>
      <c r="X2799" t="s">
        <v>78</v>
      </c>
      <c r="Y2799" t="s">
        <v>54</v>
      </c>
      <c r="Z2799" t="s">
        <v>182</v>
      </c>
      <c r="AA2799" t="s">
        <v>54</v>
      </c>
      <c r="AB2799" t="s">
        <v>57</v>
      </c>
      <c r="AC2799" t="s">
        <v>183</v>
      </c>
      <c r="AH2799">
        <f t="shared" si="473"/>
        <v>0</v>
      </c>
      <c r="AI2799">
        <f t="shared" si="474"/>
        <v>1</v>
      </c>
      <c r="AJ2799" t="str">
        <f t="shared" si="475"/>
        <v/>
      </c>
      <c r="AK2799">
        <v>1</v>
      </c>
      <c r="AL2799" s="8">
        <f t="shared" si="476"/>
        <v>93.000000000000014</v>
      </c>
      <c r="AM2799" s="8">
        <f t="shared" si="477"/>
        <v>0.13333333333333333</v>
      </c>
      <c r="AN2799" s="8">
        <f t="shared" si="478"/>
        <v>13.883333333333333</v>
      </c>
      <c r="AO2799" s="8">
        <f>Table1[[#This Row],[L1 Worked Time]]+Table1[[#This Row],[Idle Time]]+Table1[[#This Row],[L1 Pend Time]]</f>
        <v>107.01666666666668</v>
      </c>
      <c r="AP2799" s="1" t="str">
        <f t="shared" si="479"/>
        <v>Tue</v>
      </c>
      <c r="AQ2799" s="6">
        <f>INT(Table1[[#This Row],[Create Date]])</f>
        <v>45111</v>
      </c>
      <c r="AR2799" s="2">
        <f t="shared" si="480"/>
        <v>45111</v>
      </c>
      <c r="AS2799" s="1" t="str">
        <f t="shared" si="481"/>
        <v>08:30:03</v>
      </c>
      <c r="AT2799" s="1" t="str">
        <f t="shared" si="482"/>
        <v>Week-2</v>
      </c>
      <c r="AU2799" s="3">
        <f t="shared" si="483"/>
        <v>0.33333333333333331</v>
      </c>
      <c r="AW2799">
        <v>0.13333333333333333</v>
      </c>
      <c r="AX2799">
        <v>93.000000000000014</v>
      </c>
      <c r="AY2799">
        <v>13.883333333333333</v>
      </c>
    </row>
    <row r="2800" spans="1:51" x14ac:dyDescent="0.25">
      <c r="A2800">
        <v>10968</v>
      </c>
      <c r="B2800" t="s">
        <v>41</v>
      </c>
      <c r="C2800" t="s">
        <v>60</v>
      </c>
      <c r="D2800" t="s">
        <v>43</v>
      </c>
      <c r="E2800" t="s">
        <v>110</v>
      </c>
      <c r="F2800" t="s">
        <v>184</v>
      </c>
      <c r="G2800" t="s">
        <v>129</v>
      </c>
      <c r="H2800" t="s">
        <v>72</v>
      </c>
      <c r="I2800" t="s">
        <v>72</v>
      </c>
      <c r="J2800" t="s">
        <v>112</v>
      </c>
      <c r="K2800" t="s">
        <v>113</v>
      </c>
      <c r="L2800" t="s">
        <v>50</v>
      </c>
      <c r="M2800" t="s">
        <v>114</v>
      </c>
      <c r="N2800">
        <v>32</v>
      </c>
      <c r="O2800" t="s">
        <v>48</v>
      </c>
      <c r="P2800" t="s">
        <v>52</v>
      </c>
      <c r="T2800" t="s">
        <v>105</v>
      </c>
      <c r="V2800" t="s">
        <v>48</v>
      </c>
      <c r="W2800" t="s">
        <v>54</v>
      </c>
      <c r="X2800" t="s">
        <v>89</v>
      </c>
      <c r="Y2800" t="s">
        <v>54</v>
      </c>
      <c r="Z2800" t="s">
        <v>185</v>
      </c>
      <c r="AA2800" t="s">
        <v>54</v>
      </c>
      <c r="AB2800" t="s">
        <v>57</v>
      </c>
      <c r="AC2800" t="s">
        <v>57</v>
      </c>
      <c r="AH2800">
        <f t="shared" si="473"/>
        <v>0</v>
      </c>
      <c r="AI2800">
        <f t="shared" si="474"/>
        <v>1</v>
      </c>
      <c r="AJ2800" t="str">
        <f t="shared" si="475"/>
        <v/>
      </c>
      <c r="AK2800">
        <v>1</v>
      </c>
      <c r="AL2800" s="8">
        <f t="shared" si="476"/>
        <v>32</v>
      </c>
      <c r="AM2800" s="8">
        <f t="shared" si="477"/>
        <v>0.16666666666666666</v>
      </c>
      <c r="AN2800" s="8">
        <f t="shared" si="478"/>
        <v>1.6666666666666666E-2</v>
      </c>
      <c r="AO2800" s="8">
        <f>Table1[[#This Row],[L1 Worked Time]]+Table1[[#This Row],[Idle Time]]+Table1[[#This Row],[L1 Pend Time]]</f>
        <v>32.18333333333333</v>
      </c>
      <c r="AP2800" s="1" t="str">
        <f t="shared" si="479"/>
        <v>Tue</v>
      </c>
      <c r="AQ2800" s="6">
        <f>INT(Table1[[#This Row],[Create Date]])</f>
        <v>45111</v>
      </c>
      <c r="AR2800" s="2">
        <f t="shared" si="480"/>
        <v>45111</v>
      </c>
      <c r="AS2800" s="1" t="str">
        <f t="shared" si="481"/>
        <v>09:30:03</v>
      </c>
      <c r="AT2800" s="1" t="str">
        <f t="shared" si="482"/>
        <v>Week-2</v>
      </c>
      <c r="AU2800" s="3">
        <f t="shared" si="483"/>
        <v>0.375</v>
      </c>
      <c r="AW2800">
        <v>0.16666666666666666</v>
      </c>
      <c r="AX2800">
        <v>32</v>
      </c>
      <c r="AY2800">
        <v>1.6666666666666666E-2</v>
      </c>
    </row>
    <row r="2801" spans="1:51" x14ac:dyDescent="0.25">
      <c r="A2801">
        <v>10970</v>
      </c>
      <c r="B2801" t="s">
        <v>41</v>
      </c>
      <c r="C2801" t="s">
        <v>60</v>
      </c>
      <c r="D2801" t="s">
        <v>43</v>
      </c>
      <c r="E2801" t="s">
        <v>186</v>
      </c>
      <c r="F2801" t="s">
        <v>187</v>
      </c>
      <c r="G2801" t="s">
        <v>129</v>
      </c>
      <c r="H2801" t="s">
        <v>47</v>
      </c>
      <c r="I2801" t="s">
        <v>63</v>
      </c>
      <c r="J2801" t="s">
        <v>112</v>
      </c>
      <c r="K2801" t="s">
        <v>113</v>
      </c>
      <c r="L2801" t="s">
        <v>50</v>
      </c>
      <c r="M2801" t="s">
        <v>122</v>
      </c>
      <c r="N2801">
        <v>80</v>
      </c>
      <c r="O2801" t="s">
        <v>48</v>
      </c>
      <c r="P2801" t="s">
        <v>52</v>
      </c>
      <c r="T2801" t="s">
        <v>105</v>
      </c>
      <c r="V2801" t="s">
        <v>48</v>
      </c>
      <c r="W2801" t="s">
        <v>54</v>
      </c>
      <c r="X2801" t="s">
        <v>188</v>
      </c>
      <c r="Y2801" t="s">
        <v>54</v>
      </c>
      <c r="Z2801" t="s">
        <v>189</v>
      </c>
      <c r="AA2801" t="s">
        <v>54</v>
      </c>
      <c r="AB2801" t="s">
        <v>57</v>
      </c>
      <c r="AC2801" t="s">
        <v>190</v>
      </c>
      <c r="AH2801">
        <f t="shared" si="473"/>
        <v>0</v>
      </c>
      <c r="AI2801">
        <f t="shared" si="474"/>
        <v>0</v>
      </c>
      <c r="AJ2801">
        <f t="shared" si="475"/>
        <v>1</v>
      </c>
      <c r="AK2801">
        <v>1</v>
      </c>
      <c r="AL2801" s="8">
        <f t="shared" si="476"/>
        <v>80</v>
      </c>
      <c r="AM2801" s="8">
        <f t="shared" si="477"/>
        <v>0.33333333333333331</v>
      </c>
      <c r="AN2801" s="8">
        <f t="shared" si="478"/>
        <v>13.266666666666666</v>
      </c>
      <c r="AO2801" s="8">
        <f>Table1[[#This Row],[L1 Worked Time]]+Table1[[#This Row],[Idle Time]]+Table1[[#This Row],[L1 Pend Time]]</f>
        <v>93.6</v>
      </c>
      <c r="AP2801" s="1" t="str">
        <f t="shared" si="479"/>
        <v>Tue</v>
      </c>
      <c r="AQ2801" s="6">
        <f>INT(Table1[[#This Row],[Create Date]])</f>
        <v>45111</v>
      </c>
      <c r="AR2801" s="2">
        <f t="shared" si="480"/>
        <v>45111</v>
      </c>
      <c r="AS2801" s="1" t="str">
        <f t="shared" si="481"/>
        <v>12:40:03</v>
      </c>
      <c r="AT2801" s="1" t="str">
        <f t="shared" si="482"/>
        <v>Week-2</v>
      </c>
      <c r="AU2801" s="3">
        <f t="shared" si="483"/>
        <v>0.5</v>
      </c>
      <c r="AW2801">
        <v>0.33333333333333331</v>
      </c>
      <c r="AX2801">
        <v>80</v>
      </c>
      <c r="AY2801">
        <v>13.266666666666666</v>
      </c>
    </row>
    <row r="2802" spans="1:51" x14ac:dyDescent="0.25">
      <c r="A2802">
        <v>10969</v>
      </c>
      <c r="B2802" t="s">
        <v>59</v>
      </c>
      <c r="C2802" t="s">
        <v>60</v>
      </c>
      <c r="D2802" t="s">
        <v>43</v>
      </c>
      <c r="E2802" t="s">
        <v>191</v>
      </c>
      <c r="F2802" t="s">
        <v>192</v>
      </c>
      <c r="G2802" t="s">
        <v>82</v>
      </c>
      <c r="H2802" t="s">
        <v>63</v>
      </c>
      <c r="I2802" t="s">
        <v>63</v>
      </c>
      <c r="J2802" t="s">
        <v>48</v>
      </c>
      <c r="K2802" t="s">
        <v>193</v>
      </c>
      <c r="L2802" t="s">
        <v>50</v>
      </c>
      <c r="M2802" t="s">
        <v>122</v>
      </c>
      <c r="N2802">
        <v>47</v>
      </c>
      <c r="O2802" t="s">
        <v>48</v>
      </c>
      <c r="P2802" t="s">
        <v>52</v>
      </c>
      <c r="T2802" t="s">
        <v>105</v>
      </c>
      <c r="V2802" t="s">
        <v>48</v>
      </c>
      <c r="W2802" t="s">
        <v>54</v>
      </c>
      <c r="X2802" t="s">
        <v>194</v>
      </c>
      <c r="Y2802" t="s">
        <v>54</v>
      </c>
      <c r="Z2802" t="s">
        <v>195</v>
      </c>
      <c r="AA2802" t="s">
        <v>54</v>
      </c>
      <c r="AB2802" t="s">
        <v>57</v>
      </c>
      <c r="AC2802" t="s">
        <v>57</v>
      </c>
      <c r="AH2802">
        <f t="shared" si="473"/>
        <v>0</v>
      </c>
      <c r="AI2802">
        <f t="shared" si="474"/>
        <v>1</v>
      </c>
      <c r="AJ2802" t="str">
        <f t="shared" si="475"/>
        <v/>
      </c>
      <c r="AK2802">
        <v>1</v>
      </c>
      <c r="AL2802" s="8">
        <f t="shared" si="476"/>
        <v>47</v>
      </c>
      <c r="AM2802" s="8">
        <f t="shared" si="477"/>
        <v>0.25</v>
      </c>
      <c r="AN2802" s="8">
        <f t="shared" si="478"/>
        <v>1.6666666666666666E-2</v>
      </c>
      <c r="AO2802" s="8">
        <f>Table1[[#This Row],[L1 Worked Time]]+Table1[[#This Row],[Idle Time]]+Table1[[#This Row],[L1 Pend Time]]</f>
        <v>47.266666666666666</v>
      </c>
      <c r="AP2802" s="1" t="str">
        <f t="shared" si="479"/>
        <v>Tue</v>
      </c>
      <c r="AQ2802" s="6">
        <f>INT(Table1[[#This Row],[Create Date]])</f>
        <v>45111</v>
      </c>
      <c r="AR2802" s="2">
        <f t="shared" si="480"/>
        <v>45111</v>
      </c>
      <c r="AS2802" s="1" t="str">
        <f t="shared" si="481"/>
        <v>12:20:03</v>
      </c>
      <c r="AT2802" s="1" t="str">
        <f t="shared" si="482"/>
        <v>Week-2</v>
      </c>
      <c r="AU2802" s="3">
        <f t="shared" si="483"/>
        <v>0.5</v>
      </c>
      <c r="AW2802">
        <v>0.25</v>
      </c>
      <c r="AX2802">
        <v>47</v>
      </c>
      <c r="AY2802">
        <v>1.6666666666666666E-2</v>
      </c>
    </row>
    <row r="2803" spans="1:51" x14ac:dyDescent="0.25">
      <c r="A2803">
        <v>10974</v>
      </c>
      <c r="B2803" t="s">
        <v>41</v>
      </c>
      <c r="C2803" t="s">
        <v>60</v>
      </c>
      <c r="D2803" t="s">
        <v>43</v>
      </c>
      <c r="E2803" t="s">
        <v>196</v>
      </c>
      <c r="F2803" t="s">
        <v>197</v>
      </c>
      <c r="G2803" t="s">
        <v>82</v>
      </c>
      <c r="H2803" t="s">
        <v>72</v>
      </c>
      <c r="I2803" t="s">
        <v>72</v>
      </c>
      <c r="J2803" t="s">
        <v>112</v>
      </c>
      <c r="K2803" t="s">
        <v>198</v>
      </c>
      <c r="L2803" t="s">
        <v>50</v>
      </c>
      <c r="M2803" t="s">
        <v>114</v>
      </c>
      <c r="N2803">
        <v>112</v>
      </c>
      <c r="O2803" t="s">
        <v>48</v>
      </c>
      <c r="P2803" t="s">
        <v>52</v>
      </c>
      <c r="T2803" t="s">
        <v>105</v>
      </c>
      <c r="V2803" t="s">
        <v>48</v>
      </c>
      <c r="W2803" t="s">
        <v>54</v>
      </c>
      <c r="X2803" t="s">
        <v>199</v>
      </c>
      <c r="Y2803" t="s">
        <v>54</v>
      </c>
      <c r="Z2803" t="s">
        <v>200</v>
      </c>
      <c r="AA2803" t="s">
        <v>54</v>
      </c>
      <c r="AB2803" t="s">
        <v>57</v>
      </c>
      <c r="AC2803" t="s">
        <v>201</v>
      </c>
      <c r="AH2803">
        <f t="shared" si="473"/>
        <v>0</v>
      </c>
      <c r="AI2803">
        <f t="shared" si="474"/>
        <v>1</v>
      </c>
      <c r="AJ2803" t="str">
        <f t="shared" si="475"/>
        <v/>
      </c>
      <c r="AK2803">
        <v>1</v>
      </c>
      <c r="AL2803" s="8">
        <f t="shared" si="476"/>
        <v>112</v>
      </c>
      <c r="AM2803" s="8">
        <f t="shared" si="477"/>
        <v>1.8666666666666667</v>
      </c>
      <c r="AN2803" s="8">
        <f t="shared" si="478"/>
        <v>2.5</v>
      </c>
      <c r="AO2803" s="8">
        <f>Table1[[#This Row],[L1 Worked Time]]+Table1[[#This Row],[Idle Time]]+Table1[[#This Row],[L1 Pend Time]]</f>
        <v>116.36666666666666</v>
      </c>
      <c r="AP2803" s="1" t="str">
        <f t="shared" si="479"/>
        <v>Tue</v>
      </c>
      <c r="AQ2803" s="6">
        <f>INT(Table1[[#This Row],[Create Date]])</f>
        <v>45111</v>
      </c>
      <c r="AR2803" s="2">
        <f t="shared" si="480"/>
        <v>45111</v>
      </c>
      <c r="AS2803" s="1" t="str">
        <f t="shared" si="481"/>
        <v>14:20:04</v>
      </c>
      <c r="AT2803" s="1" t="str">
        <f t="shared" si="482"/>
        <v>Week-2</v>
      </c>
      <c r="AU2803" s="3">
        <f t="shared" si="483"/>
        <v>0.58333333333333326</v>
      </c>
      <c r="AW2803">
        <v>1.8666666666666667</v>
      </c>
      <c r="AX2803">
        <v>112</v>
      </c>
      <c r="AY2803">
        <v>2.5</v>
      </c>
    </row>
    <row r="2804" spans="1:51" x14ac:dyDescent="0.25">
      <c r="A2804">
        <v>10973</v>
      </c>
      <c r="B2804" t="s">
        <v>41</v>
      </c>
      <c r="C2804" t="s">
        <v>60</v>
      </c>
      <c r="D2804" t="s">
        <v>43</v>
      </c>
      <c r="E2804" t="s">
        <v>202</v>
      </c>
      <c r="F2804" t="s">
        <v>203</v>
      </c>
      <c r="G2804" t="s">
        <v>82</v>
      </c>
      <c r="H2804" t="s">
        <v>72</v>
      </c>
      <c r="I2804" t="s">
        <v>72</v>
      </c>
      <c r="J2804" t="s">
        <v>112</v>
      </c>
      <c r="K2804" t="s">
        <v>198</v>
      </c>
      <c r="L2804" t="s">
        <v>50</v>
      </c>
      <c r="M2804" t="s">
        <v>114</v>
      </c>
      <c r="N2804">
        <v>4</v>
      </c>
      <c r="O2804" t="s">
        <v>48</v>
      </c>
      <c r="P2804" t="s">
        <v>52</v>
      </c>
      <c r="T2804" t="s">
        <v>105</v>
      </c>
      <c r="V2804" t="s">
        <v>48</v>
      </c>
      <c r="W2804" t="s">
        <v>54</v>
      </c>
      <c r="X2804" t="s">
        <v>125</v>
      </c>
      <c r="Y2804" t="s">
        <v>54</v>
      </c>
      <c r="Z2804" t="s">
        <v>204</v>
      </c>
      <c r="AA2804" t="s">
        <v>54</v>
      </c>
      <c r="AB2804" t="s">
        <v>57</v>
      </c>
      <c r="AC2804" t="s">
        <v>205</v>
      </c>
      <c r="AH2804">
        <f t="shared" si="473"/>
        <v>0</v>
      </c>
      <c r="AI2804">
        <f t="shared" si="474"/>
        <v>1</v>
      </c>
      <c r="AJ2804" t="str">
        <f t="shared" si="475"/>
        <v/>
      </c>
      <c r="AK2804">
        <v>1</v>
      </c>
      <c r="AL2804" s="8">
        <f t="shared" si="476"/>
        <v>4</v>
      </c>
      <c r="AM2804" s="8">
        <f t="shared" si="477"/>
        <v>0.23333333333333334</v>
      </c>
      <c r="AN2804" s="8">
        <f t="shared" si="478"/>
        <v>109.74999999999999</v>
      </c>
      <c r="AO2804" s="8">
        <f>Table1[[#This Row],[L1 Worked Time]]+Table1[[#This Row],[Idle Time]]+Table1[[#This Row],[L1 Pend Time]]</f>
        <v>113.98333333333332</v>
      </c>
      <c r="AP2804" s="1" t="str">
        <f t="shared" si="479"/>
        <v>Tue</v>
      </c>
      <c r="AQ2804" s="6">
        <f>INT(Table1[[#This Row],[Create Date]])</f>
        <v>45111</v>
      </c>
      <c r="AR2804" s="2">
        <f t="shared" si="480"/>
        <v>45111</v>
      </c>
      <c r="AS2804" s="1" t="str">
        <f t="shared" si="481"/>
        <v>14:20:03</v>
      </c>
      <c r="AT2804" s="1" t="str">
        <f t="shared" si="482"/>
        <v>Week-2</v>
      </c>
      <c r="AU2804" s="3">
        <f t="shared" si="483"/>
        <v>0.58333333333333326</v>
      </c>
      <c r="AW2804">
        <v>0.23333333333333334</v>
      </c>
      <c r="AX2804">
        <v>4</v>
      </c>
      <c r="AY2804">
        <v>109.74999999999999</v>
      </c>
    </row>
    <row r="2805" spans="1:51" x14ac:dyDescent="0.25">
      <c r="A2805">
        <v>10972</v>
      </c>
      <c r="B2805" t="s">
        <v>41</v>
      </c>
      <c r="C2805" t="s">
        <v>109</v>
      </c>
      <c r="D2805" t="s">
        <v>43</v>
      </c>
      <c r="E2805" t="s">
        <v>186</v>
      </c>
      <c r="F2805" t="s">
        <v>206</v>
      </c>
      <c r="G2805" t="s">
        <v>120</v>
      </c>
      <c r="H2805" t="s">
        <v>47</v>
      </c>
      <c r="I2805" t="s">
        <v>63</v>
      </c>
      <c r="J2805" t="s">
        <v>112</v>
      </c>
      <c r="K2805" t="s">
        <v>141</v>
      </c>
      <c r="L2805" t="s">
        <v>50</v>
      </c>
      <c r="M2805" t="s">
        <v>122</v>
      </c>
      <c r="N2805">
        <v>152</v>
      </c>
      <c r="O2805" t="s">
        <v>48</v>
      </c>
      <c r="P2805" t="s">
        <v>52</v>
      </c>
      <c r="T2805" t="s">
        <v>105</v>
      </c>
      <c r="V2805" t="s">
        <v>48</v>
      </c>
      <c r="W2805" t="s">
        <v>54</v>
      </c>
      <c r="X2805" t="s">
        <v>207</v>
      </c>
      <c r="Y2805" t="s">
        <v>54</v>
      </c>
      <c r="Z2805" t="s">
        <v>208</v>
      </c>
      <c r="AA2805" t="s">
        <v>54</v>
      </c>
      <c r="AB2805" t="s">
        <v>57</v>
      </c>
      <c r="AC2805" t="s">
        <v>57</v>
      </c>
      <c r="AH2805">
        <f t="shared" si="473"/>
        <v>0</v>
      </c>
      <c r="AI2805">
        <f t="shared" si="474"/>
        <v>0</v>
      </c>
      <c r="AJ2805">
        <f t="shared" si="475"/>
        <v>1</v>
      </c>
      <c r="AK2805">
        <v>1</v>
      </c>
      <c r="AL2805" s="8">
        <f t="shared" si="476"/>
        <v>152</v>
      </c>
      <c r="AM2805" s="8">
        <f t="shared" si="477"/>
        <v>1.5333333333333332</v>
      </c>
      <c r="AN2805" s="8">
        <f t="shared" si="478"/>
        <v>1.6666666666666666E-2</v>
      </c>
      <c r="AO2805" s="8">
        <f>Table1[[#This Row],[L1 Worked Time]]+Table1[[#This Row],[Idle Time]]+Table1[[#This Row],[L1 Pend Time]]</f>
        <v>153.55000000000001</v>
      </c>
      <c r="AP2805" s="1" t="str">
        <f t="shared" si="479"/>
        <v>Tue</v>
      </c>
      <c r="AQ2805" s="6">
        <f>INT(Table1[[#This Row],[Create Date]])</f>
        <v>45111</v>
      </c>
      <c r="AR2805" s="2">
        <f t="shared" si="480"/>
        <v>45111</v>
      </c>
      <c r="AS2805" s="1" t="str">
        <f t="shared" si="481"/>
        <v>14:10:05</v>
      </c>
      <c r="AT2805" s="1" t="str">
        <f t="shared" si="482"/>
        <v>Week-2</v>
      </c>
      <c r="AU2805" s="3">
        <f t="shared" si="483"/>
        <v>0.58333333333333326</v>
      </c>
      <c r="AW2805">
        <v>1.5333333333333332</v>
      </c>
      <c r="AX2805">
        <v>152</v>
      </c>
      <c r="AY2805">
        <v>1.6666666666666666E-2</v>
      </c>
    </row>
    <row r="2806" spans="1:51" x14ac:dyDescent="0.25">
      <c r="A2806">
        <v>10971</v>
      </c>
      <c r="B2806" t="s">
        <v>41</v>
      </c>
      <c r="C2806" t="s">
        <v>109</v>
      </c>
      <c r="D2806" t="s">
        <v>43</v>
      </c>
      <c r="E2806" t="s">
        <v>186</v>
      </c>
      <c r="F2806" t="s">
        <v>209</v>
      </c>
      <c r="G2806" t="s">
        <v>129</v>
      </c>
      <c r="H2806" t="s">
        <v>47</v>
      </c>
      <c r="I2806" t="s">
        <v>63</v>
      </c>
      <c r="J2806" t="s">
        <v>112</v>
      </c>
      <c r="K2806" t="s">
        <v>141</v>
      </c>
      <c r="L2806" t="s">
        <v>50</v>
      </c>
      <c r="M2806" t="s">
        <v>122</v>
      </c>
      <c r="N2806">
        <v>134</v>
      </c>
      <c r="O2806" t="s">
        <v>48</v>
      </c>
      <c r="P2806" t="s">
        <v>52</v>
      </c>
      <c r="T2806" t="s">
        <v>105</v>
      </c>
      <c r="V2806" t="s">
        <v>48</v>
      </c>
      <c r="W2806" t="s">
        <v>54</v>
      </c>
      <c r="X2806" t="s">
        <v>55</v>
      </c>
      <c r="Y2806" t="s">
        <v>54</v>
      </c>
      <c r="Z2806" t="s">
        <v>210</v>
      </c>
      <c r="AA2806" t="s">
        <v>54</v>
      </c>
      <c r="AB2806" t="s">
        <v>57</v>
      </c>
      <c r="AC2806" t="s">
        <v>57</v>
      </c>
      <c r="AH2806">
        <f t="shared" si="473"/>
        <v>0</v>
      </c>
      <c r="AI2806">
        <f t="shared" si="474"/>
        <v>0</v>
      </c>
      <c r="AJ2806">
        <f t="shared" si="475"/>
        <v>1</v>
      </c>
      <c r="AK2806">
        <v>1</v>
      </c>
      <c r="AL2806" s="8">
        <f t="shared" si="476"/>
        <v>134</v>
      </c>
      <c r="AM2806" s="8">
        <f t="shared" si="477"/>
        <v>0.15000000000000002</v>
      </c>
      <c r="AN2806" s="8">
        <f t="shared" si="478"/>
        <v>1.6666666666666666E-2</v>
      </c>
      <c r="AO2806" s="8">
        <f>Table1[[#This Row],[L1 Worked Time]]+Table1[[#This Row],[Idle Time]]+Table1[[#This Row],[L1 Pend Time]]</f>
        <v>134.16666666666669</v>
      </c>
      <c r="AP2806" s="1" t="str">
        <f t="shared" si="479"/>
        <v>Tue</v>
      </c>
      <c r="AQ2806" s="6">
        <f>INT(Table1[[#This Row],[Create Date]])</f>
        <v>45111</v>
      </c>
      <c r="AR2806" s="2">
        <f t="shared" si="480"/>
        <v>45111</v>
      </c>
      <c r="AS2806" s="1" t="str">
        <f t="shared" si="481"/>
        <v>14:10:03</v>
      </c>
      <c r="AT2806" s="1" t="str">
        <f t="shared" si="482"/>
        <v>Week-2</v>
      </c>
      <c r="AU2806" s="3">
        <f t="shared" si="483"/>
        <v>0.58333333333333326</v>
      </c>
      <c r="AW2806">
        <v>0.15000000000000002</v>
      </c>
      <c r="AX2806">
        <v>134</v>
      </c>
      <c r="AY2806">
        <v>1.6666666666666666E-2</v>
      </c>
    </row>
    <row r="2807" spans="1:51" x14ac:dyDescent="0.25">
      <c r="A2807">
        <v>10975</v>
      </c>
      <c r="B2807" t="s">
        <v>59</v>
      </c>
      <c r="C2807" t="s">
        <v>60</v>
      </c>
      <c r="D2807" t="s">
        <v>43</v>
      </c>
      <c r="E2807" t="s">
        <v>165</v>
      </c>
      <c r="F2807" t="s">
        <v>211</v>
      </c>
      <c r="G2807" t="s">
        <v>82</v>
      </c>
      <c r="H2807" t="s">
        <v>47</v>
      </c>
      <c r="I2807" t="s">
        <v>63</v>
      </c>
      <c r="J2807" t="s">
        <v>48</v>
      </c>
      <c r="K2807" t="s">
        <v>167</v>
      </c>
      <c r="L2807" t="s">
        <v>50</v>
      </c>
      <c r="M2807" t="s">
        <v>51</v>
      </c>
      <c r="N2807">
        <v>84</v>
      </c>
      <c r="O2807" t="s">
        <v>48</v>
      </c>
      <c r="P2807" t="s">
        <v>52</v>
      </c>
      <c r="T2807" t="s">
        <v>105</v>
      </c>
      <c r="V2807" t="s">
        <v>48</v>
      </c>
      <c r="W2807" t="s">
        <v>54</v>
      </c>
      <c r="X2807" t="s">
        <v>78</v>
      </c>
      <c r="Y2807" t="s">
        <v>54</v>
      </c>
      <c r="Z2807" t="s">
        <v>212</v>
      </c>
      <c r="AA2807" t="s">
        <v>54</v>
      </c>
      <c r="AB2807" t="s">
        <v>57</v>
      </c>
      <c r="AC2807" t="s">
        <v>57</v>
      </c>
      <c r="AH2807">
        <f t="shared" si="473"/>
        <v>0</v>
      </c>
      <c r="AI2807">
        <f t="shared" si="474"/>
        <v>0</v>
      </c>
      <c r="AJ2807">
        <f t="shared" si="475"/>
        <v>1</v>
      </c>
      <c r="AK2807">
        <v>1</v>
      </c>
      <c r="AL2807" s="8">
        <f t="shared" si="476"/>
        <v>84</v>
      </c>
      <c r="AM2807" s="8">
        <f t="shared" si="477"/>
        <v>0.13333333333333333</v>
      </c>
      <c r="AN2807" s="8">
        <f t="shared" si="478"/>
        <v>1.6666666666666666E-2</v>
      </c>
      <c r="AO2807" s="8">
        <f>Table1[[#This Row],[L1 Worked Time]]+Table1[[#This Row],[Idle Time]]+Table1[[#This Row],[L1 Pend Time]]</f>
        <v>84.15</v>
      </c>
      <c r="AP2807" s="1" t="str">
        <f t="shared" si="479"/>
        <v>Tue</v>
      </c>
      <c r="AQ2807" s="6">
        <f>INT(Table1[[#This Row],[Create Date]])</f>
        <v>45111</v>
      </c>
      <c r="AR2807" s="2">
        <f t="shared" si="480"/>
        <v>45111</v>
      </c>
      <c r="AS2807" s="1" t="str">
        <f t="shared" si="481"/>
        <v>16:50:03</v>
      </c>
      <c r="AT2807" s="1" t="str">
        <f t="shared" si="482"/>
        <v>Week-2</v>
      </c>
      <c r="AU2807" s="3">
        <f t="shared" si="483"/>
        <v>0.66666666666666663</v>
      </c>
      <c r="AW2807">
        <v>0.13333333333333333</v>
      </c>
      <c r="AX2807">
        <v>84</v>
      </c>
      <c r="AY2807">
        <v>1.6666666666666666E-2</v>
      </c>
    </row>
    <row r="2808" spans="1:51" x14ac:dyDescent="0.25">
      <c r="A2808">
        <v>10976</v>
      </c>
      <c r="B2808" t="s">
        <v>41</v>
      </c>
      <c r="C2808" t="s">
        <v>60</v>
      </c>
      <c r="D2808" t="s">
        <v>43</v>
      </c>
      <c r="E2808" t="s">
        <v>213</v>
      </c>
      <c r="F2808" t="s">
        <v>214</v>
      </c>
      <c r="G2808" t="s">
        <v>140</v>
      </c>
      <c r="H2808" t="s">
        <v>72</v>
      </c>
      <c r="I2808" t="s">
        <v>72</v>
      </c>
      <c r="J2808" t="s">
        <v>112</v>
      </c>
      <c r="K2808" t="s">
        <v>215</v>
      </c>
      <c r="L2808" t="s">
        <v>50</v>
      </c>
      <c r="M2808" t="s">
        <v>51</v>
      </c>
      <c r="N2808">
        <v>94</v>
      </c>
      <c r="O2808" t="s">
        <v>48</v>
      </c>
      <c r="P2808" t="s">
        <v>52</v>
      </c>
      <c r="T2808" t="s">
        <v>105</v>
      </c>
      <c r="V2808" t="s">
        <v>48</v>
      </c>
      <c r="W2808" t="s">
        <v>54</v>
      </c>
      <c r="X2808" t="s">
        <v>148</v>
      </c>
      <c r="Y2808" t="s">
        <v>54</v>
      </c>
      <c r="Z2808" t="s">
        <v>216</v>
      </c>
      <c r="AA2808" t="s">
        <v>54</v>
      </c>
      <c r="AB2808" t="s">
        <v>57</v>
      </c>
      <c r="AC2808" t="s">
        <v>57</v>
      </c>
      <c r="AH2808">
        <f t="shared" si="473"/>
        <v>0</v>
      </c>
      <c r="AI2808">
        <f t="shared" si="474"/>
        <v>1</v>
      </c>
      <c r="AJ2808" t="str">
        <f t="shared" si="475"/>
        <v/>
      </c>
      <c r="AK2808">
        <v>1</v>
      </c>
      <c r="AL2808" s="8">
        <f t="shared" si="476"/>
        <v>94</v>
      </c>
      <c r="AM2808" s="8">
        <f t="shared" si="477"/>
        <v>0.11666666666666667</v>
      </c>
      <c r="AN2808" s="8">
        <f t="shared" si="478"/>
        <v>1.6666666666666666E-2</v>
      </c>
      <c r="AO2808" s="8">
        <f>Table1[[#This Row],[L1 Worked Time]]+Table1[[#This Row],[Idle Time]]+Table1[[#This Row],[L1 Pend Time]]</f>
        <v>94.133333333333326</v>
      </c>
      <c r="AP2808" s="1" t="str">
        <f t="shared" si="479"/>
        <v>Tue</v>
      </c>
      <c r="AQ2808" s="6">
        <f>INT(Table1[[#This Row],[Create Date]])</f>
        <v>45111</v>
      </c>
      <c r="AR2808" s="2">
        <f t="shared" si="480"/>
        <v>45111</v>
      </c>
      <c r="AS2808" s="1" t="str">
        <f t="shared" si="481"/>
        <v>18:00:03</v>
      </c>
      <c r="AT2808" s="1" t="str">
        <f t="shared" si="482"/>
        <v>Week-2</v>
      </c>
      <c r="AU2808" s="3">
        <f t="shared" si="483"/>
        <v>0.75</v>
      </c>
      <c r="AW2808">
        <v>0.11666666666666667</v>
      </c>
      <c r="AX2808">
        <v>94</v>
      </c>
      <c r="AY2808">
        <v>1.6666666666666666E-2</v>
      </c>
    </row>
    <row r="2809" spans="1:51" x14ac:dyDescent="0.25">
      <c r="A2809">
        <v>10977</v>
      </c>
      <c r="B2809" t="s">
        <v>117</v>
      </c>
      <c r="C2809" t="s">
        <v>109</v>
      </c>
      <c r="D2809" t="s">
        <v>43</v>
      </c>
      <c r="E2809" t="s">
        <v>217</v>
      </c>
      <c r="F2809" t="s">
        <v>218</v>
      </c>
      <c r="G2809" t="s">
        <v>77</v>
      </c>
      <c r="H2809" t="s">
        <v>47</v>
      </c>
      <c r="I2809" t="s">
        <v>47</v>
      </c>
      <c r="J2809" t="s">
        <v>48</v>
      </c>
      <c r="K2809" t="s">
        <v>121</v>
      </c>
      <c r="L2809" t="s">
        <v>50</v>
      </c>
      <c r="M2809" t="s">
        <v>114</v>
      </c>
      <c r="N2809">
        <v>95</v>
      </c>
      <c r="O2809" t="s">
        <v>48</v>
      </c>
      <c r="P2809" t="s">
        <v>123</v>
      </c>
      <c r="R2809" t="s">
        <v>124</v>
      </c>
      <c r="V2809" t="s">
        <v>48</v>
      </c>
      <c r="W2809" t="s">
        <v>54</v>
      </c>
      <c r="X2809" t="s">
        <v>89</v>
      </c>
      <c r="Y2809" t="s">
        <v>54</v>
      </c>
      <c r="Z2809" t="s">
        <v>219</v>
      </c>
      <c r="AA2809" t="s">
        <v>54</v>
      </c>
      <c r="AB2809" t="s">
        <v>57</v>
      </c>
      <c r="AC2809" t="s">
        <v>57</v>
      </c>
      <c r="AH2809">
        <f t="shared" si="473"/>
        <v>0</v>
      </c>
      <c r="AI2809">
        <f t="shared" si="474"/>
        <v>1</v>
      </c>
      <c r="AJ2809" t="str">
        <f t="shared" si="475"/>
        <v/>
      </c>
      <c r="AK2809">
        <v>1</v>
      </c>
      <c r="AL2809" s="8">
        <f t="shared" si="476"/>
        <v>95</v>
      </c>
      <c r="AM2809" s="8">
        <f t="shared" si="477"/>
        <v>0.16666666666666666</v>
      </c>
      <c r="AN2809" s="8">
        <f t="shared" si="478"/>
        <v>1.6666666666666666E-2</v>
      </c>
      <c r="AO2809" s="8">
        <f>Table1[[#This Row],[L1 Worked Time]]+Table1[[#This Row],[Idle Time]]+Table1[[#This Row],[L1 Pend Time]]</f>
        <v>95.183333333333337</v>
      </c>
      <c r="AP2809" s="1" t="str">
        <f t="shared" si="479"/>
        <v>Wed</v>
      </c>
      <c r="AQ2809" s="6">
        <f>INT(Table1[[#This Row],[Create Date]])</f>
        <v>45112</v>
      </c>
      <c r="AR2809" s="2">
        <f t="shared" si="480"/>
        <v>45112</v>
      </c>
      <c r="AS2809" s="1" t="str">
        <f t="shared" si="481"/>
        <v>06:30:05</v>
      </c>
      <c r="AT2809" s="1" t="str">
        <f t="shared" si="482"/>
        <v>Week-2</v>
      </c>
      <c r="AU2809" s="3">
        <f t="shared" si="483"/>
        <v>0.25</v>
      </c>
      <c r="AW2809">
        <v>0.16666666666666666</v>
      </c>
      <c r="AX2809">
        <v>95</v>
      </c>
      <c r="AY2809">
        <v>1.6666666666666666E-2</v>
      </c>
    </row>
    <row r="2810" spans="1:51" x14ac:dyDescent="0.25">
      <c r="A2810">
        <v>10978</v>
      </c>
      <c r="B2810" t="s">
        <v>41</v>
      </c>
      <c r="C2810" t="s">
        <v>60</v>
      </c>
      <c r="D2810" t="s">
        <v>43</v>
      </c>
      <c r="E2810" t="s">
        <v>110</v>
      </c>
      <c r="F2810" t="s">
        <v>220</v>
      </c>
      <c r="G2810" t="s">
        <v>129</v>
      </c>
      <c r="H2810" t="s">
        <v>72</v>
      </c>
      <c r="I2810" t="s">
        <v>72</v>
      </c>
      <c r="J2810" t="s">
        <v>112</v>
      </c>
      <c r="K2810" t="s">
        <v>113</v>
      </c>
      <c r="L2810" t="s">
        <v>50</v>
      </c>
      <c r="M2810" t="s">
        <v>114</v>
      </c>
      <c r="N2810">
        <v>46</v>
      </c>
      <c r="O2810" t="s">
        <v>48</v>
      </c>
      <c r="P2810" t="s">
        <v>52</v>
      </c>
      <c r="T2810" t="s">
        <v>105</v>
      </c>
      <c r="V2810" t="s">
        <v>48</v>
      </c>
      <c r="W2810" t="s">
        <v>54</v>
      </c>
      <c r="X2810" t="s">
        <v>78</v>
      </c>
      <c r="Y2810" t="s">
        <v>54</v>
      </c>
      <c r="Z2810" t="s">
        <v>221</v>
      </c>
      <c r="AA2810" t="s">
        <v>54</v>
      </c>
      <c r="AB2810" t="s">
        <v>57</v>
      </c>
      <c r="AC2810" t="s">
        <v>222</v>
      </c>
      <c r="AH2810">
        <f t="shared" si="473"/>
        <v>0</v>
      </c>
      <c r="AI2810">
        <f t="shared" si="474"/>
        <v>1</v>
      </c>
      <c r="AJ2810" t="str">
        <f t="shared" si="475"/>
        <v/>
      </c>
      <c r="AK2810">
        <v>1</v>
      </c>
      <c r="AL2810" s="8">
        <f t="shared" si="476"/>
        <v>46</v>
      </c>
      <c r="AM2810" s="8">
        <f t="shared" si="477"/>
        <v>0.13333333333333333</v>
      </c>
      <c r="AN2810" s="8">
        <f t="shared" si="478"/>
        <v>18.066666666666666</v>
      </c>
      <c r="AO2810" s="8">
        <f>Table1[[#This Row],[L1 Worked Time]]+Table1[[#This Row],[Idle Time]]+Table1[[#This Row],[L1 Pend Time]]</f>
        <v>64.2</v>
      </c>
      <c r="AP2810" s="1" t="str">
        <f t="shared" si="479"/>
        <v>Wed</v>
      </c>
      <c r="AQ2810" s="6">
        <f>INT(Table1[[#This Row],[Create Date]])</f>
        <v>45112</v>
      </c>
      <c r="AR2810" s="2">
        <f t="shared" si="480"/>
        <v>45112</v>
      </c>
      <c r="AS2810" s="1" t="str">
        <f t="shared" si="481"/>
        <v>07:50:03</v>
      </c>
      <c r="AT2810" s="1" t="str">
        <f t="shared" si="482"/>
        <v>Week-2</v>
      </c>
      <c r="AU2810" s="3">
        <f t="shared" si="483"/>
        <v>0.29166666666666663</v>
      </c>
      <c r="AW2810">
        <v>0.13333333333333333</v>
      </c>
      <c r="AX2810">
        <v>46</v>
      </c>
      <c r="AY2810">
        <v>18.066666666666666</v>
      </c>
    </row>
    <row r="2811" spans="1:51" x14ac:dyDescent="0.25">
      <c r="A2811">
        <v>10980</v>
      </c>
      <c r="B2811" t="s">
        <v>41</v>
      </c>
      <c r="C2811" t="s">
        <v>60</v>
      </c>
      <c r="D2811" t="s">
        <v>43</v>
      </c>
      <c r="E2811" t="s">
        <v>110</v>
      </c>
      <c r="F2811" t="s">
        <v>223</v>
      </c>
      <c r="G2811" t="s">
        <v>181</v>
      </c>
      <c r="H2811" t="s">
        <v>72</v>
      </c>
      <c r="I2811" t="s">
        <v>72</v>
      </c>
      <c r="J2811" t="s">
        <v>112</v>
      </c>
      <c r="K2811" t="s">
        <v>113</v>
      </c>
      <c r="L2811" t="s">
        <v>50</v>
      </c>
      <c r="M2811" t="s">
        <v>114</v>
      </c>
      <c r="N2811">
        <v>26</v>
      </c>
      <c r="O2811" t="s">
        <v>48</v>
      </c>
      <c r="P2811" t="s">
        <v>52</v>
      </c>
      <c r="T2811" t="s">
        <v>105</v>
      </c>
      <c r="V2811" t="s">
        <v>48</v>
      </c>
      <c r="W2811" t="s">
        <v>54</v>
      </c>
      <c r="X2811" t="s">
        <v>89</v>
      </c>
      <c r="Y2811" t="s">
        <v>54</v>
      </c>
      <c r="Z2811" t="s">
        <v>224</v>
      </c>
      <c r="AA2811" t="s">
        <v>54</v>
      </c>
      <c r="AB2811" t="s">
        <v>57</v>
      </c>
      <c r="AC2811" t="s">
        <v>225</v>
      </c>
      <c r="AH2811">
        <f t="shared" si="473"/>
        <v>0</v>
      </c>
      <c r="AI2811">
        <f t="shared" si="474"/>
        <v>1</v>
      </c>
      <c r="AJ2811" t="str">
        <f t="shared" si="475"/>
        <v/>
      </c>
      <c r="AK2811">
        <v>1</v>
      </c>
      <c r="AL2811" s="8">
        <f t="shared" si="476"/>
        <v>25.999999999999996</v>
      </c>
      <c r="AM2811" s="8">
        <f t="shared" si="477"/>
        <v>0.16666666666666666</v>
      </c>
      <c r="AN2811" s="8">
        <f t="shared" si="478"/>
        <v>9.9666666666666668</v>
      </c>
      <c r="AO2811" s="8">
        <f>Table1[[#This Row],[L1 Worked Time]]+Table1[[#This Row],[Idle Time]]+Table1[[#This Row],[L1 Pend Time]]</f>
        <v>36.133333333333333</v>
      </c>
      <c r="AP2811" s="1" t="str">
        <f t="shared" si="479"/>
        <v>Wed</v>
      </c>
      <c r="AQ2811" s="6">
        <f>INT(Table1[[#This Row],[Create Date]])</f>
        <v>45112</v>
      </c>
      <c r="AR2811" s="2">
        <f t="shared" si="480"/>
        <v>45112</v>
      </c>
      <c r="AS2811" s="1" t="str">
        <f t="shared" si="481"/>
        <v>08:30:05</v>
      </c>
      <c r="AT2811" s="1" t="str">
        <f t="shared" si="482"/>
        <v>Week-2</v>
      </c>
      <c r="AU2811" s="3">
        <f t="shared" si="483"/>
        <v>0.33333333333333331</v>
      </c>
      <c r="AW2811">
        <v>0.16666666666666666</v>
      </c>
      <c r="AX2811">
        <v>25.999999999999996</v>
      </c>
      <c r="AY2811">
        <v>9.9666666666666668</v>
      </c>
    </row>
    <row r="2812" spans="1:51" x14ac:dyDescent="0.25">
      <c r="A2812">
        <v>10979</v>
      </c>
      <c r="B2812" t="s">
        <v>117</v>
      </c>
      <c r="C2812" t="s">
        <v>60</v>
      </c>
      <c r="D2812" t="s">
        <v>43</v>
      </c>
      <c r="E2812" t="s">
        <v>226</v>
      </c>
      <c r="F2812" t="s">
        <v>227</v>
      </c>
      <c r="G2812" t="s">
        <v>120</v>
      </c>
      <c r="H2812" t="s">
        <v>47</v>
      </c>
      <c r="I2812" t="s">
        <v>47</v>
      </c>
      <c r="J2812" t="s">
        <v>112</v>
      </c>
      <c r="K2812" t="s">
        <v>228</v>
      </c>
      <c r="L2812" t="s">
        <v>50</v>
      </c>
      <c r="M2812" t="s">
        <v>114</v>
      </c>
      <c r="N2812">
        <v>127</v>
      </c>
      <c r="O2812" t="s">
        <v>48</v>
      </c>
      <c r="P2812" t="s">
        <v>123</v>
      </c>
      <c r="R2812" t="s">
        <v>124</v>
      </c>
      <c r="V2812" t="s">
        <v>48</v>
      </c>
      <c r="W2812" t="s">
        <v>54</v>
      </c>
      <c r="X2812" t="s">
        <v>142</v>
      </c>
      <c r="Y2812" t="s">
        <v>54</v>
      </c>
      <c r="Z2812" t="s">
        <v>229</v>
      </c>
      <c r="AA2812" t="s">
        <v>54</v>
      </c>
      <c r="AB2812" t="s">
        <v>57</v>
      </c>
      <c r="AC2812" t="s">
        <v>57</v>
      </c>
      <c r="AH2812">
        <f t="shared" si="473"/>
        <v>0</v>
      </c>
      <c r="AI2812">
        <f t="shared" si="474"/>
        <v>1</v>
      </c>
      <c r="AJ2812" t="str">
        <f t="shared" si="475"/>
        <v/>
      </c>
      <c r="AK2812">
        <v>1</v>
      </c>
      <c r="AL2812" s="8">
        <f t="shared" si="476"/>
        <v>127.00000000000001</v>
      </c>
      <c r="AM2812" s="8">
        <f t="shared" si="477"/>
        <v>0.1</v>
      </c>
      <c r="AN2812" s="8">
        <f t="shared" si="478"/>
        <v>1.6666666666666666E-2</v>
      </c>
      <c r="AO2812" s="8">
        <f>Table1[[#This Row],[L1 Worked Time]]+Table1[[#This Row],[Idle Time]]+Table1[[#This Row],[L1 Pend Time]]</f>
        <v>127.11666666666667</v>
      </c>
      <c r="AP2812" s="1" t="str">
        <f t="shared" si="479"/>
        <v>Wed</v>
      </c>
      <c r="AQ2812" s="6">
        <f>INT(Table1[[#This Row],[Create Date]])</f>
        <v>45112</v>
      </c>
      <c r="AR2812" s="2">
        <f t="shared" si="480"/>
        <v>45112</v>
      </c>
      <c r="AS2812" s="1" t="str">
        <f t="shared" si="481"/>
        <v>08:30:03</v>
      </c>
      <c r="AT2812" s="1" t="str">
        <f t="shared" si="482"/>
        <v>Week-2</v>
      </c>
      <c r="AU2812" s="3">
        <f t="shared" si="483"/>
        <v>0.33333333333333331</v>
      </c>
      <c r="AW2812">
        <v>0.1</v>
      </c>
      <c r="AX2812">
        <v>127.00000000000001</v>
      </c>
      <c r="AY2812">
        <v>1.6666666666666666E-2</v>
      </c>
    </row>
    <row r="2813" spans="1:51" x14ac:dyDescent="0.25">
      <c r="A2813">
        <v>10982</v>
      </c>
      <c r="B2813" t="s">
        <v>59</v>
      </c>
      <c r="C2813" t="s">
        <v>60</v>
      </c>
      <c r="D2813" t="s">
        <v>43</v>
      </c>
      <c r="E2813" t="s">
        <v>230</v>
      </c>
      <c r="F2813" t="s">
        <v>231</v>
      </c>
      <c r="G2813" t="s">
        <v>129</v>
      </c>
      <c r="H2813" t="s">
        <v>47</v>
      </c>
      <c r="I2813" t="s">
        <v>47</v>
      </c>
      <c r="J2813" t="s">
        <v>64</v>
      </c>
      <c r="L2813" t="s">
        <v>50</v>
      </c>
      <c r="M2813" t="s">
        <v>65</v>
      </c>
      <c r="N2813">
        <v>40</v>
      </c>
      <c r="O2813" t="s">
        <v>48</v>
      </c>
      <c r="P2813" t="s">
        <v>66</v>
      </c>
      <c r="Q2813" t="s">
        <v>147</v>
      </c>
      <c r="V2813" t="s">
        <v>48</v>
      </c>
      <c r="W2813" t="s">
        <v>54</v>
      </c>
      <c r="X2813" t="s">
        <v>232</v>
      </c>
      <c r="Y2813" t="s">
        <v>54</v>
      </c>
      <c r="Z2813" t="s">
        <v>233</v>
      </c>
      <c r="AA2813" t="s">
        <v>54</v>
      </c>
      <c r="AB2813" t="s">
        <v>57</v>
      </c>
      <c r="AC2813" t="s">
        <v>234</v>
      </c>
      <c r="AH2813">
        <f t="shared" si="473"/>
        <v>0</v>
      </c>
      <c r="AI2813">
        <f t="shared" si="474"/>
        <v>1</v>
      </c>
      <c r="AJ2813" t="str">
        <f t="shared" si="475"/>
        <v/>
      </c>
      <c r="AK2813">
        <v>1</v>
      </c>
      <c r="AL2813" s="8">
        <f t="shared" si="476"/>
        <v>40</v>
      </c>
      <c r="AM2813" s="8">
        <f t="shared" si="477"/>
        <v>0.78333333333333333</v>
      </c>
      <c r="AN2813" s="8">
        <f t="shared" si="478"/>
        <v>93.55</v>
      </c>
      <c r="AO2813" s="8">
        <f>Table1[[#This Row],[L1 Worked Time]]+Table1[[#This Row],[Idle Time]]+Table1[[#This Row],[L1 Pend Time]]</f>
        <v>134.33333333333331</v>
      </c>
      <c r="AP2813" s="1" t="str">
        <f t="shared" si="479"/>
        <v>Wed</v>
      </c>
      <c r="AQ2813" s="6">
        <f>INT(Table1[[#This Row],[Create Date]])</f>
        <v>45112</v>
      </c>
      <c r="AR2813" s="2">
        <f t="shared" si="480"/>
        <v>45112</v>
      </c>
      <c r="AS2813" s="1" t="str">
        <f t="shared" si="481"/>
        <v>09:50:07</v>
      </c>
      <c r="AT2813" s="1" t="str">
        <f t="shared" si="482"/>
        <v>Week-2</v>
      </c>
      <c r="AU2813" s="3">
        <f t="shared" si="483"/>
        <v>0.375</v>
      </c>
      <c r="AW2813">
        <v>0.78333333333333333</v>
      </c>
      <c r="AX2813">
        <v>40</v>
      </c>
      <c r="AY2813">
        <v>93.55</v>
      </c>
    </row>
    <row r="2814" spans="1:51" x14ac:dyDescent="0.25">
      <c r="A2814">
        <v>10981</v>
      </c>
      <c r="B2814" t="s">
        <v>59</v>
      </c>
      <c r="C2814" t="s">
        <v>60</v>
      </c>
      <c r="D2814" t="s">
        <v>43</v>
      </c>
      <c r="E2814" t="s">
        <v>230</v>
      </c>
      <c r="F2814" t="s">
        <v>235</v>
      </c>
      <c r="G2814" t="s">
        <v>129</v>
      </c>
      <c r="H2814" t="s">
        <v>47</v>
      </c>
      <c r="I2814" t="s">
        <v>47</v>
      </c>
      <c r="J2814" t="s">
        <v>64</v>
      </c>
      <c r="L2814" t="s">
        <v>50</v>
      </c>
      <c r="M2814" t="s">
        <v>65</v>
      </c>
      <c r="N2814">
        <v>98</v>
      </c>
      <c r="O2814" t="s">
        <v>48</v>
      </c>
      <c r="P2814" t="s">
        <v>66</v>
      </c>
      <c r="Q2814" t="s">
        <v>147</v>
      </c>
      <c r="V2814" t="s">
        <v>48</v>
      </c>
      <c r="W2814" t="s">
        <v>54</v>
      </c>
      <c r="X2814" t="s">
        <v>55</v>
      </c>
      <c r="Y2814" t="s">
        <v>54</v>
      </c>
      <c r="Z2814" t="s">
        <v>236</v>
      </c>
      <c r="AA2814" t="s">
        <v>54</v>
      </c>
      <c r="AB2814" t="s">
        <v>57</v>
      </c>
      <c r="AC2814" t="s">
        <v>237</v>
      </c>
      <c r="AH2814">
        <f t="shared" si="473"/>
        <v>0</v>
      </c>
      <c r="AI2814">
        <f t="shared" si="474"/>
        <v>1</v>
      </c>
      <c r="AJ2814" t="str">
        <f t="shared" si="475"/>
        <v/>
      </c>
      <c r="AK2814">
        <v>1</v>
      </c>
      <c r="AL2814" s="8">
        <f t="shared" si="476"/>
        <v>97.999999999999986</v>
      </c>
      <c r="AM2814" s="8">
        <f t="shared" si="477"/>
        <v>0.15000000000000002</v>
      </c>
      <c r="AN2814" s="8">
        <f t="shared" si="478"/>
        <v>44.983333333333341</v>
      </c>
      <c r="AO2814" s="8">
        <f>Table1[[#This Row],[L1 Worked Time]]+Table1[[#This Row],[Idle Time]]+Table1[[#This Row],[L1 Pend Time]]</f>
        <v>143.13333333333333</v>
      </c>
      <c r="AP2814" s="1" t="str">
        <f t="shared" si="479"/>
        <v>Wed</v>
      </c>
      <c r="AQ2814" s="6">
        <f>INT(Table1[[#This Row],[Create Date]])</f>
        <v>45112</v>
      </c>
      <c r="AR2814" s="2">
        <f t="shared" si="480"/>
        <v>45112</v>
      </c>
      <c r="AS2814" s="1" t="str">
        <f t="shared" si="481"/>
        <v>09:10:18</v>
      </c>
      <c r="AT2814" s="1" t="str">
        <f t="shared" si="482"/>
        <v>Week-2</v>
      </c>
      <c r="AU2814" s="3">
        <f t="shared" si="483"/>
        <v>0.375</v>
      </c>
      <c r="AW2814">
        <v>0.15000000000000002</v>
      </c>
      <c r="AX2814">
        <v>97.999999999999986</v>
      </c>
      <c r="AY2814">
        <v>44.983333333333341</v>
      </c>
    </row>
    <row r="2815" spans="1:51" x14ac:dyDescent="0.25">
      <c r="A2815">
        <v>10985</v>
      </c>
      <c r="B2815" t="s">
        <v>59</v>
      </c>
      <c r="C2815" t="s">
        <v>60</v>
      </c>
      <c r="D2815" t="s">
        <v>43</v>
      </c>
      <c r="E2815" t="s">
        <v>238</v>
      </c>
      <c r="F2815" t="s">
        <v>239</v>
      </c>
      <c r="G2815" t="s">
        <v>120</v>
      </c>
      <c r="H2815" t="s">
        <v>63</v>
      </c>
      <c r="I2815" t="s">
        <v>63</v>
      </c>
      <c r="J2815" t="s">
        <v>64</v>
      </c>
      <c r="L2815" t="s">
        <v>50</v>
      </c>
      <c r="M2815" t="s">
        <v>65</v>
      </c>
      <c r="N2815">
        <v>80</v>
      </c>
      <c r="O2815" t="s">
        <v>48</v>
      </c>
      <c r="P2815" t="s">
        <v>66</v>
      </c>
      <c r="Q2815" t="s">
        <v>67</v>
      </c>
      <c r="V2815" t="s">
        <v>48</v>
      </c>
      <c r="W2815" t="s">
        <v>54</v>
      </c>
      <c r="X2815" t="s">
        <v>84</v>
      </c>
      <c r="Y2815" t="s">
        <v>54</v>
      </c>
      <c r="Z2815" t="s">
        <v>240</v>
      </c>
      <c r="AA2815" t="s">
        <v>54</v>
      </c>
      <c r="AB2815" t="s">
        <v>57</v>
      </c>
      <c r="AC2815" t="s">
        <v>57</v>
      </c>
      <c r="AH2815">
        <f t="shared" si="473"/>
        <v>0</v>
      </c>
      <c r="AI2815">
        <f t="shared" si="474"/>
        <v>1</v>
      </c>
      <c r="AJ2815" t="str">
        <f t="shared" si="475"/>
        <v/>
      </c>
      <c r="AK2815">
        <v>1</v>
      </c>
      <c r="AL2815" s="8">
        <f t="shared" si="476"/>
        <v>80</v>
      </c>
      <c r="AM2815" s="8">
        <f t="shared" si="477"/>
        <v>0.18333333333333332</v>
      </c>
      <c r="AN2815" s="8">
        <f t="shared" si="478"/>
        <v>1.6666666666666666E-2</v>
      </c>
      <c r="AO2815" s="8">
        <f>Table1[[#This Row],[L1 Worked Time]]+Table1[[#This Row],[Idle Time]]+Table1[[#This Row],[L1 Pend Time]]</f>
        <v>80.2</v>
      </c>
      <c r="AP2815" s="1" t="str">
        <f t="shared" si="479"/>
        <v>Wed</v>
      </c>
      <c r="AQ2815" s="6">
        <f>INT(Table1[[#This Row],[Create Date]])</f>
        <v>45112</v>
      </c>
      <c r="AR2815" s="2">
        <f t="shared" si="480"/>
        <v>45112</v>
      </c>
      <c r="AS2815" s="1" t="str">
        <f t="shared" si="481"/>
        <v>13:20:09</v>
      </c>
      <c r="AT2815" s="1" t="str">
        <f t="shared" si="482"/>
        <v>Week-2</v>
      </c>
      <c r="AU2815" s="3">
        <f t="shared" si="483"/>
        <v>0.54166666666666663</v>
      </c>
      <c r="AW2815">
        <v>0.18333333333333332</v>
      </c>
      <c r="AX2815">
        <v>80</v>
      </c>
      <c r="AY2815">
        <v>1.6666666666666666E-2</v>
      </c>
    </row>
    <row r="2816" spans="1:51" x14ac:dyDescent="0.25">
      <c r="A2816">
        <v>10984</v>
      </c>
      <c r="B2816" t="s">
        <v>59</v>
      </c>
      <c r="C2816" t="s">
        <v>60</v>
      </c>
      <c r="D2816" t="s">
        <v>43</v>
      </c>
      <c r="E2816" t="s">
        <v>241</v>
      </c>
      <c r="F2816" t="s">
        <v>242</v>
      </c>
      <c r="G2816" t="s">
        <v>129</v>
      </c>
      <c r="H2816" t="s">
        <v>63</v>
      </c>
      <c r="I2816" t="s">
        <v>72</v>
      </c>
      <c r="J2816" t="s">
        <v>48</v>
      </c>
      <c r="K2816" t="s">
        <v>243</v>
      </c>
      <c r="L2816" t="s">
        <v>50</v>
      </c>
      <c r="M2816" t="s">
        <v>122</v>
      </c>
      <c r="N2816">
        <v>77</v>
      </c>
      <c r="O2816" t="s">
        <v>48</v>
      </c>
      <c r="P2816" t="s">
        <v>52</v>
      </c>
      <c r="T2816" t="s">
        <v>105</v>
      </c>
      <c r="V2816" t="s">
        <v>48</v>
      </c>
      <c r="W2816" t="s">
        <v>54</v>
      </c>
      <c r="X2816" t="s">
        <v>244</v>
      </c>
      <c r="Y2816" t="s">
        <v>54</v>
      </c>
      <c r="Z2816" t="s">
        <v>245</v>
      </c>
      <c r="AA2816" t="s">
        <v>54</v>
      </c>
      <c r="AB2816" t="s">
        <v>57</v>
      </c>
      <c r="AC2816" t="s">
        <v>57</v>
      </c>
      <c r="AH2816">
        <f t="shared" si="473"/>
        <v>0</v>
      </c>
      <c r="AI2816">
        <f t="shared" si="474"/>
        <v>0</v>
      </c>
      <c r="AJ2816">
        <f t="shared" si="475"/>
        <v>1</v>
      </c>
      <c r="AK2816">
        <v>1</v>
      </c>
      <c r="AL2816" s="8">
        <f t="shared" si="476"/>
        <v>77</v>
      </c>
      <c r="AM2816" s="8">
        <f t="shared" si="477"/>
        <v>0.31666666666666665</v>
      </c>
      <c r="AN2816" s="8">
        <f t="shared" si="478"/>
        <v>1.6666666666666666E-2</v>
      </c>
      <c r="AO2816" s="8">
        <f>Table1[[#This Row],[L1 Worked Time]]+Table1[[#This Row],[Idle Time]]+Table1[[#This Row],[L1 Pend Time]]</f>
        <v>77.333333333333329</v>
      </c>
      <c r="AP2816" s="1" t="str">
        <f t="shared" si="479"/>
        <v>Wed</v>
      </c>
      <c r="AQ2816" s="6">
        <f>INT(Table1[[#This Row],[Create Date]])</f>
        <v>45112</v>
      </c>
      <c r="AR2816" s="2">
        <f t="shared" si="480"/>
        <v>45112</v>
      </c>
      <c r="AS2816" s="1" t="str">
        <f t="shared" si="481"/>
        <v>13:10:03</v>
      </c>
      <c r="AT2816" s="1" t="str">
        <f t="shared" si="482"/>
        <v>Week-2</v>
      </c>
      <c r="AU2816" s="3">
        <f t="shared" si="483"/>
        <v>0.54166666666666663</v>
      </c>
      <c r="AW2816">
        <v>0.31666666666666665</v>
      </c>
      <c r="AX2816">
        <v>77</v>
      </c>
      <c r="AY2816">
        <v>1.6666666666666666E-2</v>
      </c>
    </row>
    <row r="2817" spans="1:51" x14ac:dyDescent="0.25">
      <c r="A2817">
        <v>10983</v>
      </c>
      <c r="B2817" t="s">
        <v>41</v>
      </c>
      <c r="C2817" t="s">
        <v>60</v>
      </c>
      <c r="D2817" t="s">
        <v>43</v>
      </c>
      <c r="E2817" t="s">
        <v>175</v>
      </c>
      <c r="F2817" t="s">
        <v>246</v>
      </c>
      <c r="G2817" t="s">
        <v>82</v>
      </c>
      <c r="H2817" t="s">
        <v>47</v>
      </c>
      <c r="I2817" t="s">
        <v>63</v>
      </c>
      <c r="J2817" t="s">
        <v>112</v>
      </c>
      <c r="K2817" t="s">
        <v>177</v>
      </c>
      <c r="L2817" t="s">
        <v>50</v>
      </c>
      <c r="M2817" t="s">
        <v>114</v>
      </c>
      <c r="N2817">
        <v>55</v>
      </c>
      <c r="O2817" t="s">
        <v>48</v>
      </c>
      <c r="P2817" t="s">
        <v>52</v>
      </c>
      <c r="T2817" t="s">
        <v>105</v>
      </c>
      <c r="V2817" t="s">
        <v>48</v>
      </c>
      <c r="W2817" t="s">
        <v>54</v>
      </c>
      <c r="X2817" t="s">
        <v>247</v>
      </c>
      <c r="Y2817" t="s">
        <v>54</v>
      </c>
      <c r="Z2817" t="s">
        <v>248</v>
      </c>
      <c r="AA2817" t="s">
        <v>54</v>
      </c>
      <c r="AB2817" t="s">
        <v>57</v>
      </c>
      <c r="AC2817" t="s">
        <v>57</v>
      </c>
      <c r="AH2817">
        <f t="shared" si="473"/>
        <v>0</v>
      </c>
      <c r="AI2817">
        <f t="shared" si="474"/>
        <v>0</v>
      </c>
      <c r="AJ2817">
        <f t="shared" si="475"/>
        <v>1</v>
      </c>
      <c r="AK2817">
        <v>1</v>
      </c>
      <c r="AL2817" s="8">
        <f t="shared" si="476"/>
        <v>55.000000000000007</v>
      </c>
      <c r="AM2817" s="8">
        <f t="shared" si="477"/>
        <v>0.26666666666666666</v>
      </c>
      <c r="AN2817" s="8">
        <f t="shared" si="478"/>
        <v>1.6666666666666666E-2</v>
      </c>
      <c r="AO2817" s="8">
        <f>Table1[[#This Row],[L1 Worked Time]]+Table1[[#This Row],[Idle Time]]+Table1[[#This Row],[L1 Pend Time]]</f>
        <v>55.283333333333339</v>
      </c>
      <c r="AP2817" s="1" t="str">
        <f t="shared" si="479"/>
        <v>Wed</v>
      </c>
      <c r="AQ2817" s="6">
        <f>INT(Table1[[#This Row],[Create Date]])</f>
        <v>45112</v>
      </c>
      <c r="AR2817" s="2">
        <f t="shared" si="480"/>
        <v>45112</v>
      </c>
      <c r="AS2817" s="1" t="str">
        <f t="shared" si="481"/>
        <v>13:00:03</v>
      </c>
      <c r="AT2817" s="1" t="str">
        <f t="shared" si="482"/>
        <v>Week-2</v>
      </c>
      <c r="AU2817" s="3">
        <f t="shared" si="483"/>
        <v>0.54166666666666663</v>
      </c>
      <c r="AW2817">
        <v>0.26666666666666666</v>
      </c>
      <c r="AX2817">
        <v>55.000000000000007</v>
      </c>
      <c r="AY2817">
        <v>1.6666666666666666E-2</v>
      </c>
    </row>
    <row r="2818" spans="1:51" x14ac:dyDescent="0.25">
      <c r="A2818">
        <v>10987</v>
      </c>
      <c r="B2818" t="s">
        <v>41</v>
      </c>
      <c r="C2818" t="s">
        <v>100</v>
      </c>
      <c r="D2818" t="s">
        <v>43</v>
      </c>
      <c r="E2818" t="s">
        <v>249</v>
      </c>
      <c r="F2818" t="s">
        <v>250</v>
      </c>
      <c r="G2818" t="s">
        <v>82</v>
      </c>
      <c r="H2818" t="s">
        <v>47</v>
      </c>
      <c r="I2818" t="s">
        <v>47</v>
      </c>
      <c r="J2818" t="s">
        <v>112</v>
      </c>
      <c r="K2818" t="s">
        <v>152</v>
      </c>
      <c r="L2818" t="s">
        <v>50</v>
      </c>
      <c r="M2818" t="s">
        <v>65</v>
      </c>
      <c r="N2818">
        <v>0</v>
      </c>
      <c r="O2818" t="s">
        <v>48</v>
      </c>
      <c r="P2818" t="s">
        <v>251</v>
      </c>
      <c r="S2818" t="s">
        <v>252</v>
      </c>
      <c r="V2818" t="s">
        <v>48</v>
      </c>
      <c r="W2818" t="s">
        <v>54</v>
      </c>
      <c r="X2818" t="s">
        <v>253</v>
      </c>
      <c r="Y2818" t="s">
        <v>54</v>
      </c>
      <c r="Z2818" t="s">
        <v>254</v>
      </c>
      <c r="AA2818" t="s">
        <v>54</v>
      </c>
      <c r="AB2818" t="s">
        <v>57</v>
      </c>
      <c r="AC2818" t="s">
        <v>255</v>
      </c>
      <c r="AH2818">
        <f t="shared" ref="AH2818:AH2881" si="484">IFERROR(SEARCH("MSSP",J2818,1),0)</f>
        <v>0</v>
      </c>
      <c r="AI2818">
        <f t="shared" ref="AI2818:AI2881" si="485">IF(OR(H2818="",I2818=""),"",IF(H2818=I2818,1,0))</f>
        <v>1</v>
      </c>
      <c r="AJ2818" t="str">
        <f t="shared" ref="AJ2818:AJ2881" si="486">IF(OR(H2818="",I2818=""),"",IF(H2818&lt;&gt;I2818,1,""))</f>
        <v/>
      </c>
      <c r="AK2818">
        <v>1</v>
      </c>
      <c r="AL2818" s="8">
        <f t="shared" ref="AL2818:AL2881" si="487">(N2818/1440)*1440</f>
        <v>0</v>
      </c>
      <c r="AM2818" s="8">
        <f t="shared" ref="AM2818:AM2881" si="488">((N2818/1440)-(N2818/1440)+MID(X2818,18,8))*1440</f>
        <v>0.8</v>
      </c>
      <c r="AN2818" s="8">
        <f t="shared" ref="AN2818:AN2881" si="489">(((N2818/1440)-(N2818/1440))+MID(AC2818,18,8))*1440</f>
        <v>119.33333333333334</v>
      </c>
      <c r="AO2818" s="8">
        <f>Table1[[#This Row],[L1 Worked Time]]+Table1[[#This Row],[Idle Time]]+Table1[[#This Row],[L1 Pend Time]]</f>
        <v>120.13333333333334</v>
      </c>
      <c r="AP2818" s="1" t="str">
        <f t="shared" ref="AP2818:AP2881" si="490">TEXT(AR2818,"DDD")</f>
        <v>Wed</v>
      </c>
      <c r="AQ2818" s="6">
        <f>INT(Table1[[#This Row],[Create Date]])</f>
        <v>45112</v>
      </c>
      <c r="AR2818" s="2">
        <f t="shared" ref="AR2818:AR2881" si="491">IF(F2818="","",INT(MID(F2818,6,2)&amp;"-"&amp;MID(F2818,9,3)&amp;"-"&amp;MID(F2818,15,2)))</f>
        <v>45112</v>
      </c>
      <c r="AS2818" s="1" t="str">
        <f t="shared" ref="AS2818:AS2881" si="492">IF(F2818="","",MID(F2818,18,8))</f>
        <v>14:40:05</v>
      </c>
      <c r="AT2818" s="1" t="str">
        <f t="shared" ref="AT2818:AT2881" si="493">"Week"&amp;"-"&amp;(WEEKNUM(AR2818,2)-WEEKNUM(DATE(YEAR(AR2818),MONTH(AR2818),1),2)+1)</f>
        <v>Week-2</v>
      </c>
      <c r="AU2818" s="3">
        <f t="shared" ref="AU2818:AU2881" si="494">FLOOR(AS2818,1/24)</f>
        <v>0.58333333333333326</v>
      </c>
      <c r="AW2818">
        <v>0.8</v>
      </c>
      <c r="AX2818">
        <v>0</v>
      </c>
      <c r="AY2818">
        <v>119.33333333333334</v>
      </c>
    </row>
    <row r="2819" spans="1:51" x14ac:dyDescent="0.25">
      <c r="A2819">
        <v>10986</v>
      </c>
      <c r="B2819" t="s">
        <v>41</v>
      </c>
      <c r="C2819" t="s">
        <v>100</v>
      </c>
      <c r="D2819" t="s">
        <v>43</v>
      </c>
      <c r="E2819" t="s">
        <v>256</v>
      </c>
      <c r="F2819" t="s">
        <v>257</v>
      </c>
      <c r="G2819" t="s">
        <v>82</v>
      </c>
      <c r="H2819" t="s">
        <v>47</v>
      </c>
      <c r="I2819" t="s">
        <v>47</v>
      </c>
      <c r="J2819" t="s">
        <v>112</v>
      </c>
      <c r="K2819" t="s">
        <v>258</v>
      </c>
      <c r="L2819" t="s">
        <v>50</v>
      </c>
      <c r="M2819" t="s">
        <v>65</v>
      </c>
      <c r="N2819">
        <v>118</v>
      </c>
      <c r="O2819" t="s">
        <v>48</v>
      </c>
      <c r="P2819" t="s">
        <v>251</v>
      </c>
      <c r="S2819" t="s">
        <v>252</v>
      </c>
      <c r="V2819" t="s">
        <v>48</v>
      </c>
      <c r="W2819" t="s">
        <v>54</v>
      </c>
      <c r="X2819" t="s">
        <v>259</v>
      </c>
      <c r="Y2819" t="s">
        <v>54</v>
      </c>
      <c r="Z2819" t="s">
        <v>260</v>
      </c>
      <c r="AA2819" t="s">
        <v>54</v>
      </c>
      <c r="AB2819" t="s">
        <v>57</v>
      </c>
      <c r="AC2819" t="s">
        <v>57</v>
      </c>
      <c r="AH2819">
        <f t="shared" si="484"/>
        <v>0</v>
      </c>
      <c r="AI2819">
        <f t="shared" si="485"/>
        <v>1</v>
      </c>
      <c r="AJ2819" t="str">
        <f t="shared" si="486"/>
        <v/>
      </c>
      <c r="AK2819">
        <v>1</v>
      </c>
      <c r="AL2819" s="8">
        <f t="shared" si="487"/>
        <v>118</v>
      </c>
      <c r="AM2819" s="8">
        <f t="shared" si="488"/>
        <v>1.3166666666666667</v>
      </c>
      <c r="AN2819" s="8">
        <f t="shared" si="489"/>
        <v>1.6666666666666666E-2</v>
      </c>
      <c r="AO2819" s="8">
        <f>Table1[[#This Row],[L1 Worked Time]]+Table1[[#This Row],[Idle Time]]+Table1[[#This Row],[L1 Pend Time]]</f>
        <v>119.33333333333333</v>
      </c>
      <c r="AP2819" s="1" t="str">
        <f t="shared" si="490"/>
        <v>Wed</v>
      </c>
      <c r="AQ2819" s="6">
        <f>INT(Table1[[#This Row],[Create Date]])</f>
        <v>45112</v>
      </c>
      <c r="AR2819" s="2">
        <f t="shared" si="491"/>
        <v>45112</v>
      </c>
      <c r="AS2819" s="1" t="str">
        <f t="shared" si="492"/>
        <v>14:40:03</v>
      </c>
      <c r="AT2819" s="1" t="str">
        <f t="shared" si="493"/>
        <v>Week-2</v>
      </c>
      <c r="AU2819" s="3">
        <f t="shared" si="494"/>
        <v>0.58333333333333326</v>
      </c>
      <c r="AW2819">
        <v>1.3166666666666667</v>
      </c>
      <c r="AX2819">
        <v>118</v>
      </c>
      <c r="AY2819">
        <v>1.6666666666666666E-2</v>
      </c>
    </row>
    <row r="2820" spans="1:51" x14ac:dyDescent="0.25">
      <c r="A2820">
        <v>10988</v>
      </c>
      <c r="B2820" t="s">
        <v>59</v>
      </c>
      <c r="C2820" t="s">
        <v>60</v>
      </c>
      <c r="D2820" t="s">
        <v>43</v>
      </c>
      <c r="E2820" t="s">
        <v>261</v>
      </c>
      <c r="F2820" t="s">
        <v>262</v>
      </c>
      <c r="G2820" t="s">
        <v>140</v>
      </c>
      <c r="H2820" t="s">
        <v>47</v>
      </c>
      <c r="I2820" t="s">
        <v>47</v>
      </c>
      <c r="J2820" t="s">
        <v>64</v>
      </c>
      <c r="L2820" t="s">
        <v>50</v>
      </c>
      <c r="M2820" t="s">
        <v>65</v>
      </c>
      <c r="N2820">
        <v>130</v>
      </c>
      <c r="O2820" t="s">
        <v>48</v>
      </c>
      <c r="P2820" t="s">
        <v>66</v>
      </c>
      <c r="Q2820" t="s">
        <v>147</v>
      </c>
      <c r="V2820" t="s">
        <v>48</v>
      </c>
      <c r="W2820" t="s">
        <v>54</v>
      </c>
      <c r="X2820" t="s">
        <v>247</v>
      </c>
      <c r="Y2820" t="s">
        <v>54</v>
      </c>
      <c r="Z2820" t="s">
        <v>263</v>
      </c>
      <c r="AA2820" t="s">
        <v>54</v>
      </c>
      <c r="AB2820" t="s">
        <v>57</v>
      </c>
      <c r="AC2820" t="s">
        <v>264</v>
      </c>
      <c r="AH2820">
        <f t="shared" si="484"/>
        <v>0</v>
      </c>
      <c r="AI2820">
        <f t="shared" si="485"/>
        <v>1</v>
      </c>
      <c r="AJ2820" t="str">
        <f t="shared" si="486"/>
        <v/>
      </c>
      <c r="AK2820">
        <v>1</v>
      </c>
      <c r="AL2820" s="8">
        <f t="shared" si="487"/>
        <v>130</v>
      </c>
      <c r="AM2820" s="8">
        <f t="shared" si="488"/>
        <v>0.26666666666666666</v>
      </c>
      <c r="AN2820" s="8">
        <f t="shared" si="489"/>
        <v>200.3</v>
      </c>
      <c r="AO2820" s="8">
        <f>Table1[[#This Row],[L1 Worked Time]]+Table1[[#This Row],[Idle Time]]+Table1[[#This Row],[L1 Pend Time]]</f>
        <v>330.56666666666672</v>
      </c>
      <c r="AP2820" s="1" t="str">
        <f t="shared" si="490"/>
        <v>Wed</v>
      </c>
      <c r="AQ2820" s="6">
        <f>INT(Table1[[#This Row],[Create Date]])</f>
        <v>45112</v>
      </c>
      <c r="AR2820" s="2">
        <f t="shared" si="491"/>
        <v>45112</v>
      </c>
      <c r="AS2820" s="1" t="str">
        <f t="shared" si="492"/>
        <v>16:20:05</v>
      </c>
      <c r="AT2820" s="1" t="str">
        <f t="shared" si="493"/>
        <v>Week-2</v>
      </c>
      <c r="AU2820" s="3">
        <f t="shared" si="494"/>
        <v>0.66666666666666663</v>
      </c>
      <c r="AW2820">
        <v>0.26666666666666666</v>
      </c>
      <c r="AX2820">
        <v>130</v>
      </c>
      <c r="AY2820">
        <v>200.3</v>
      </c>
    </row>
    <row r="2821" spans="1:51" x14ac:dyDescent="0.25">
      <c r="A2821">
        <v>10991</v>
      </c>
      <c r="B2821" t="s">
        <v>41</v>
      </c>
      <c r="C2821" t="s">
        <v>60</v>
      </c>
      <c r="D2821" t="s">
        <v>43</v>
      </c>
      <c r="E2821" t="s">
        <v>150</v>
      </c>
      <c r="F2821" t="s">
        <v>265</v>
      </c>
      <c r="G2821" t="s">
        <v>82</v>
      </c>
      <c r="H2821" t="s">
        <v>47</v>
      </c>
      <c r="I2821" t="s">
        <v>63</v>
      </c>
      <c r="J2821" t="s">
        <v>112</v>
      </c>
      <c r="K2821" t="s">
        <v>152</v>
      </c>
      <c r="L2821" t="s">
        <v>50</v>
      </c>
      <c r="M2821" t="s">
        <v>65</v>
      </c>
      <c r="N2821">
        <v>81</v>
      </c>
      <c r="O2821" t="s">
        <v>48</v>
      </c>
      <c r="P2821" t="s">
        <v>66</v>
      </c>
      <c r="Q2821" t="s">
        <v>147</v>
      </c>
      <c r="V2821" t="s">
        <v>48</v>
      </c>
      <c r="W2821" t="s">
        <v>54</v>
      </c>
      <c r="X2821" t="s">
        <v>78</v>
      </c>
      <c r="Y2821" t="s">
        <v>54</v>
      </c>
      <c r="Z2821" t="s">
        <v>266</v>
      </c>
      <c r="AA2821" t="s">
        <v>54</v>
      </c>
      <c r="AB2821" t="s">
        <v>57</v>
      </c>
      <c r="AC2821" t="s">
        <v>267</v>
      </c>
      <c r="AH2821">
        <f t="shared" si="484"/>
        <v>0</v>
      </c>
      <c r="AI2821">
        <f t="shared" si="485"/>
        <v>0</v>
      </c>
      <c r="AJ2821">
        <f t="shared" si="486"/>
        <v>1</v>
      </c>
      <c r="AK2821">
        <v>1</v>
      </c>
      <c r="AL2821" s="8">
        <f t="shared" si="487"/>
        <v>81</v>
      </c>
      <c r="AM2821" s="8">
        <f t="shared" si="488"/>
        <v>0.13333333333333333</v>
      </c>
      <c r="AN2821" s="8">
        <f t="shared" si="489"/>
        <v>4.7333333333333325</v>
      </c>
      <c r="AO2821" s="8">
        <f>Table1[[#This Row],[L1 Worked Time]]+Table1[[#This Row],[Idle Time]]+Table1[[#This Row],[L1 Pend Time]]</f>
        <v>85.866666666666674</v>
      </c>
      <c r="AP2821" s="1" t="str">
        <f t="shared" si="490"/>
        <v>Wed</v>
      </c>
      <c r="AQ2821" s="6">
        <f>INT(Table1[[#This Row],[Create Date]])</f>
        <v>45112</v>
      </c>
      <c r="AR2821" s="2">
        <f t="shared" si="491"/>
        <v>45112</v>
      </c>
      <c r="AS2821" s="1" t="str">
        <f t="shared" si="492"/>
        <v>17:50:05</v>
      </c>
      <c r="AT2821" s="1" t="str">
        <f t="shared" si="493"/>
        <v>Week-2</v>
      </c>
      <c r="AU2821" s="3">
        <f t="shared" si="494"/>
        <v>0.70833333333333326</v>
      </c>
      <c r="AW2821">
        <v>0.13333333333333333</v>
      </c>
      <c r="AX2821">
        <v>81</v>
      </c>
      <c r="AY2821">
        <v>4.7333333333333325</v>
      </c>
    </row>
    <row r="2822" spans="1:51" x14ac:dyDescent="0.25">
      <c r="A2822">
        <v>10990</v>
      </c>
      <c r="B2822" t="s">
        <v>41</v>
      </c>
      <c r="C2822" t="s">
        <v>60</v>
      </c>
      <c r="D2822" t="s">
        <v>43</v>
      </c>
      <c r="E2822" t="s">
        <v>150</v>
      </c>
      <c r="F2822" t="s">
        <v>268</v>
      </c>
      <c r="G2822" t="s">
        <v>82</v>
      </c>
      <c r="H2822" t="s">
        <v>47</v>
      </c>
      <c r="I2822" t="s">
        <v>63</v>
      </c>
      <c r="J2822" t="s">
        <v>112</v>
      </c>
      <c r="K2822" t="s">
        <v>152</v>
      </c>
      <c r="L2822" t="s">
        <v>50</v>
      </c>
      <c r="M2822" t="s">
        <v>114</v>
      </c>
      <c r="N2822">
        <v>1</v>
      </c>
      <c r="O2822" t="s">
        <v>48</v>
      </c>
      <c r="P2822" t="s">
        <v>66</v>
      </c>
      <c r="Q2822" t="s">
        <v>147</v>
      </c>
      <c r="V2822" t="s">
        <v>48</v>
      </c>
      <c r="W2822" t="s">
        <v>54</v>
      </c>
      <c r="X2822" t="s">
        <v>78</v>
      </c>
      <c r="Y2822" t="s">
        <v>54</v>
      </c>
      <c r="Z2822" t="s">
        <v>269</v>
      </c>
      <c r="AA2822" t="s">
        <v>54</v>
      </c>
      <c r="AB2822" t="s">
        <v>57</v>
      </c>
      <c r="AC2822" t="s">
        <v>270</v>
      </c>
      <c r="AH2822">
        <f t="shared" si="484"/>
        <v>0</v>
      </c>
      <c r="AI2822">
        <f t="shared" si="485"/>
        <v>0</v>
      </c>
      <c r="AJ2822">
        <f t="shared" si="486"/>
        <v>1</v>
      </c>
      <c r="AK2822">
        <v>1</v>
      </c>
      <c r="AL2822" s="8">
        <f t="shared" si="487"/>
        <v>1</v>
      </c>
      <c r="AM2822" s="8">
        <f t="shared" si="488"/>
        <v>0.13333333333333333</v>
      </c>
      <c r="AN2822" s="8">
        <f t="shared" si="489"/>
        <v>72.666666666666657</v>
      </c>
      <c r="AO2822" s="8">
        <f>Table1[[#This Row],[L1 Worked Time]]+Table1[[#This Row],[Idle Time]]+Table1[[#This Row],[L1 Pend Time]]</f>
        <v>73.8</v>
      </c>
      <c r="AP2822" s="1" t="str">
        <f t="shared" si="490"/>
        <v>Wed</v>
      </c>
      <c r="AQ2822" s="6">
        <f>INT(Table1[[#This Row],[Create Date]])</f>
        <v>45112</v>
      </c>
      <c r="AR2822" s="2">
        <f t="shared" si="491"/>
        <v>45112</v>
      </c>
      <c r="AS2822" s="1" t="str">
        <f t="shared" si="492"/>
        <v>17:50:03</v>
      </c>
      <c r="AT2822" s="1" t="str">
        <f t="shared" si="493"/>
        <v>Week-2</v>
      </c>
      <c r="AU2822" s="3">
        <f t="shared" si="494"/>
        <v>0.70833333333333326</v>
      </c>
      <c r="AW2822">
        <v>0.13333333333333333</v>
      </c>
      <c r="AX2822">
        <v>1</v>
      </c>
      <c r="AY2822">
        <v>72.666666666666657</v>
      </c>
    </row>
    <row r="2823" spans="1:51" x14ac:dyDescent="0.25">
      <c r="A2823">
        <v>10989</v>
      </c>
      <c r="B2823" t="s">
        <v>41</v>
      </c>
      <c r="C2823" t="s">
        <v>60</v>
      </c>
      <c r="D2823" t="s">
        <v>43</v>
      </c>
      <c r="E2823" t="s">
        <v>150</v>
      </c>
      <c r="F2823" t="s">
        <v>271</v>
      </c>
      <c r="G2823" t="s">
        <v>82</v>
      </c>
      <c r="H2823" t="s">
        <v>47</v>
      </c>
      <c r="I2823" t="s">
        <v>63</v>
      </c>
      <c r="J2823" t="s">
        <v>112</v>
      </c>
      <c r="K2823" t="s">
        <v>152</v>
      </c>
      <c r="L2823" t="s">
        <v>50</v>
      </c>
      <c r="M2823" t="s">
        <v>65</v>
      </c>
      <c r="N2823">
        <v>79</v>
      </c>
      <c r="O2823" t="s">
        <v>48</v>
      </c>
      <c r="P2823" t="s">
        <v>66</v>
      </c>
      <c r="Q2823" t="s">
        <v>147</v>
      </c>
      <c r="V2823" t="s">
        <v>48</v>
      </c>
      <c r="W2823" t="s">
        <v>54</v>
      </c>
      <c r="X2823" t="s">
        <v>148</v>
      </c>
      <c r="Y2823" t="s">
        <v>54</v>
      </c>
      <c r="Z2823" t="s">
        <v>272</v>
      </c>
      <c r="AA2823" t="s">
        <v>54</v>
      </c>
      <c r="AB2823" t="s">
        <v>57</v>
      </c>
      <c r="AC2823" t="s">
        <v>57</v>
      </c>
      <c r="AH2823">
        <f t="shared" si="484"/>
        <v>0</v>
      </c>
      <c r="AI2823">
        <f t="shared" si="485"/>
        <v>0</v>
      </c>
      <c r="AJ2823">
        <f t="shared" si="486"/>
        <v>1</v>
      </c>
      <c r="AK2823">
        <v>1</v>
      </c>
      <c r="AL2823" s="8">
        <f t="shared" si="487"/>
        <v>79</v>
      </c>
      <c r="AM2823" s="8">
        <f t="shared" si="488"/>
        <v>0.11666666666666667</v>
      </c>
      <c r="AN2823" s="8">
        <f t="shared" si="489"/>
        <v>1.6666666666666666E-2</v>
      </c>
      <c r="AO2823" s="8">
        <f>Table1[[#This Row],[L1 Worked Time]]+Table1[[#This Row],[Idle Time]]+Table1[[#This Row],[L1 Pend Time]]</f>
        <v>79.133333333333326</v>
      </c>
      <c r="AP2823" s="1" t="str">
        <f t="shared" si="490"/>
        <v>Wed</v>
      </c>
      <c r="AQ2823" s="6">
        <f>INT(Table1[[#This Row],[Create Date]])</f>
        <v>45112</v>
      </c>
      <c r="AR2823" s="2">
        <f t="shared" si="491"/>
        <v>45112</v>
      </c>
      <c r="AS2823" s="1" t="str">
        <f t="shared" si="492"/>
        <v>17:40:03</v>
      </c>
      <c r="AT2823" s="1" t="str">
        <f t="shared" si="493"/>
        <v>Week-2</v>
      </c>
      <c r="AU2823" s="3">
        <f t="shared" si="494"/>
        <v>0.70833333333333326</v>
      </c>
      <c r="AW2823">
        <v>0.11666666666666667</v>
      </c>
      <c r="AX2823">
        <v>79</v>
      </c>
      <c r="AY2823">
        <v>1.6666666666666666E-2</v>
      </c>
    </row>
    <row r="2824" spans="1:51" x14ac:dyDescent="0.25">
      <c r="A2824">
        <v>10993</v>
      </c>
      <c r="B2824" t="s">
        <v>59</v>
      </c>
      <c r="C2824" t="s">
        <v>60</v>
      </c>
      <c r="D2824" t="s">
        <v>43</v>
      </c>
      <c r="E2824" t="s">
        <v>273</v>
      </c>
      <c r="F2824" t="s">
        <v>274</v>
      </c>
      <c r="G2824" t="s">
        <v>140</v>
      </c>
      <c r="H2824" t="s">
        <v>72</v>
      </c>
      <c r="I2824" t="s">
        <v>72</v>
      </c>
      <c r="J2824" t="s">
        <v>64</v>
      </c>
      <c r="L2824" t="s">
        <v>50</v>
      </c>
      <c r="M2824" t="s">
        <v>65</v>
      </c>
      <c r="N2824">
        <v>52</v>
      </c>
      <c r="O2824" t="s">
        <v>48</v>
      </c>
      <c r="P2824" t="s">
        <v>66</v>
      </c>
      <c r="Q2824" t="s">
        <v>73</v>
      </c>
      <c r="V2824" t="s">
        <v>48</v>
      </c>
      <c r="W2824" t="s">
        <v>54</v>
      </c>
      <c r="X2824" t="s">
        <v>78</v>
      </c>
      <c r="Y2824" t="s">
        <v>54</v>
      </c>
      <c r="Z2824" t="s">
        <v>275</v>
      </c>
      <c r="AA2824" t="s">
        <v>54</v>
      </c>
      <c r="AB2824" t="s">
        <v>57</v>
      </c>
      <c r="AC2824" t="s">
        <v>276</v>
      </c>
      <c r="AH2824">
        <f t="shared" si="484"/>
        <v>0</v>
      </c>
      <c r="AI2824">
        <f t="shared" si="485"/>
        <v>1</v>
      </c>
      <c r="AJ2824" t="str">
        <f t="shared" si="486"/>
        <v/>
      </c>
      <c r="AK2824">
        <v>1</v>
      </c>
      <c r="AL2824" s="8">
        <f t="shared" si="487"/>
        <v>51.999999999999993</v>
      </c>
      <c r="AM2824" s="8">
        <f t="shared" si="488"/>
        <v>0.13333333333333333</v>
      </c>
      <c r="AN2824" s="8">
        <f t="shared" si="489"/>
        <v>196.49999999999997</v>
      </c>
      <c r="AO2824" s="8">
        <f>Table1[[#This Row],[L1 Worked Time]]+Table1[[#This Row],[Idle Time]]+Table1[[#This Row],[L1 Pend Time]]</f>
        <v>248.6333333333333</v>
      </c>
      <c r="AP2824" s="1" t="str">
        <f t="shared" si="490"/>
        <v>Wed</v>
      </c>
      <c r="AQ2824" s="6">
        <f>INT(Table1[[#This Row],[Create Date]])</f>
        <v>45112</v>
      </c>
      <c r="AR2824" s="2">
        <f t="shared" si="491"/>
        <v>45112</v>
      </c>
      <c r="AS2824" s="1" t="str">
        <f t="shared" si="492"/>
        <v>18:50:05</v>
      </c>
      <c r="AT2824" s="1" t="str">
        <f t="shared" si="493"/>
        <v>Week-2</v>
      </c>
      <c r="AU2824" s="3">
        <f t="shared" si="494"/>
        <v>0.75</v>
      </c>
      <c r="AW2824">
        <v>0.13333333333333333</v>
      </c>
      <c r="AX2824">
        <v>51.999999999999993</v>
      </c>
      <c r="AY2824">
        <v>196.49999999999997</v>
      </c>
    </row>
    <row r="2825" spans="1:51" x14ac:dyDescent="0.25">
      <c r="A2825">
        <v>10992</v>
      </c>
      <c r="B2825" t="s">
        <v>41</v>
      </c>
      <c r="C2825" t="s">
        <v>60</v>
      </c>
      <c r="D2825" t="s">
        <v>43</v>
      </c>
      <c r="E2825" t="s">
        <v>110</v>
      </c>
      <c r="F2825" t="s">
        <v>277</v>
      </c>
      <c r="G2825" t="s">
        <v>140</v>
      </c>
      <c r="H2825" t="s">
        <v>47</v>
      </c>
      <c r="I2825" t="s">
        <v>47</v>
      </c>
      <c r="J2825" t="s">
        <v>112</v>
      </c>
      <c r="K2825" t="s">
        <v>141</v>
      </c>
      <c r="L2825" t="s">
        <v>50</v>
      </c>
      <c r="M2825" t="s">
        <v>114</v>
      </c>
      <c r="N2825">
        <v>50</v>
      </c>
      <c r="O2825" t="s">
        <v>48</v>
      </c>
      <c r="P2825" t="s">
        <v>52</v>
      </c>
      <c r="T2825" t="s">
        <v>105</v>
      </c>
      <c r="V2825" t="s">
        <v>48</v>
      </c>
      <c r="W2825" t="s">
        <v>54</v>
      </c>
      <c r="X2825" t="s">
        <v>148</v>
      </c>
      <c r="Y2825" t="s">
        <v>54</v>
      </c>
      <c r="Z2825" t="s">
        <v>278</v>
      </c>
      <c r="AA2825" t="s">
        <v>54</v>
      </c>
      <c r="AB2825" t="s">
        <v>57</v>
      </c>
      <c r="AC2825" t="s">
        <v>279</v>
      </c>
      <c r="AH2825">
        <f t="shared" si="484"/>
        <v>0</v>
      </c>
      <c r="AI2825">
        <f t="shared" si="485"/>
        <v>1</v>
      </c>
      <c r="AJ2825" t="str">
        <f t="shared" si="486"/>
        <v/>
      </c>
      <c r="AK2825">
        <v>1</v>
      </c>
      <c r="AL2825" s="8">
        <f t="shared" si="487"/>
        <v>50</v>
      </c>
      <c r="AM2825" s="8">
        <f t="shared" si="488"/>
        <v>0.11666666666666667</v>
      </c>
      <c r="AN2825" s="8">
        <f t="shared" si="489"/>
        <v>38.9</v>
      </c>
      <c r="AO2825" s="8">
        <f>Table1[[#This Row],[L1 Worked Time]]+Table1[[#This Row],[Idle Time]]+Table1[[#This Row],[L1 Pend Time]]</f>
        <v>89.016666666666666</v>
      </c>
      <c r="AP2825" s="1" t="str">
        <f t="shared" si="490"/>
        <v>Wed</v>
      </c>
      <c r="AQ2825" s="6">
        <f>INT(Table1[[#This Row],[Create Date]])</f>
        <v>45112</v>
      </c>
      <c r="AR2825" s="2">
        <f t="shared" si="491"/>
        <v>45112</v>
      </c>
      <c r="AS2825" s="1" t="str">
        <f t="shared" si="492"/>
        <v>18:30:03</v>
      </c>
      <c r="AT2825" s="1" t="str">
        <f t="shared" si="493"/>
        <v>Week-2</v>
      </c>
      <c r="AU2825" s="3">
        <f t="shared" si="494"/>
        <v>0.75</v>
      </c>
      <c r="AW2825">
        <v>0.11666666666666667</v>
      </c>
      <c r="AX2825">
        <v>50</v>
      </c>
      <c r="AY2825">
        <v>38.9</v>
      </c>
    </row>
    <row r="2826" spans="1:51" x14ac:dyDescent="0.25">
      <c r="A2826">
        <v>10994</v>
      </c>
      <c r="B2826" t="s">
        <v>117</v>
      </c>
      <c r="C2826" t="s">
        <v>60</v>
      </c>
      <c r="D2826" t="s">
        <v>43</v>
      </c>
      <c r="E2826" t="s">
        <v>145</v>
      </c>
      <c r="F2826" t="s">
        <v>280</v>
      </c>
      <c r="G2826" t="s">
        <v>129</v>
      </c>
      <c r="H2826" t="s">
        <v>47</v>
      </c>
      <c r="I2826" t="s">
        <v>47</v>
      </c>
      <c r="J2826" t="s">
        <v>281</v>
      </c>
      <c r="K2826" t="s">
        <v>121</v>
      </c>
      <c r="L2826" t="s">
        <v>50</v>
      </c>
      <c r="M2826" t="s">
        <v>114</v>
      </c>
      <c r="N2826">
        <v>50</v>
      </c>
      <c r="O2826" t="s">
        <v>48</v>
      </c>
      <c r="P2826" t="s">
        <v>66</v>
      </c>
      <c r="Q2826" t="s">
        <v>147</v>
      </c>
      <c r="V2826" t="s">
        <v>282</v>
      </c>
      <c r="W2826" t="s">
        <v>54</v>
      </c>
      <c r="X2826" t="s">
        <v>89</v>
      </c>
      <c r="Y2826" t="s">
        <v>54</v>
      </c>
      <c r="Z2826" t="s">
        <v>283</v>
      </c>
      <c r="AA2826" t="s">
        <v>54</v>
      </c>
      <c r="AB2826" t="s">
        <v>57</v>
      </c>
      <c r="AC2826" t="s">
        <v>57</v>
      </c>
      <c r="AH2826">
        <f t="shared" si="484"/>
        <v>1</v>
      </c>
      <c r="AI2826">
        <f t="shared" si="485"/>
        <v>1</v>
      </c>
      <c r="AJ2826" t="str">
        <f t="shared" si="486"/>
        <v/>
      </c>
      <c r="AK2826">
        <v>1</v>
      </c>
      <c r="AL2826" s="8">
        <f t="shared" si="487"/>
        <v>50</v>
      </c>
      <c r="AM2826" s="8">
        <f t="shared" si="488"/>
        <v>0.16666666666666666</v>
      </c>
      <c r="AN2826" s="8">
        <f t="shared" si="489"/>
        <v>1.6666666666666666E-2</v>
      </c>
      <c r="AO2826" s="8">
        <f>Table1[[#This Row],[L1 Worked Time]]+Table1[[#This Row],[Idle Time]]+Table1[[#This Row],[L1 Pend Time]]</f>
        <v>50.18333333333333</v>
      </c>
      <c r="AP2826" s="1" t="str">
        <f t="shared" si="490"/>
        <v>Wed</v>
      </c>
      <c r="AQ2826" s="6">
        <f>INT(Table1[[#This Row],[Create Date]])</f>
        <v>45112</v>
      </c>
      <c r="AR2826" s="2">
        <f t="shared" si="491"/>
        <v>45112</v>
      </c>
      <c r="AS2826" s="1" t="str">
        <f t="shared" si="492"/>
        <v>20:50:03</v>
      </c>
      <c r="AT2826" s="1" t="str">
        <f t="shared" si="493"/>
        <v>Week-2</v>
      </c>
      <c r="AU2826" s="3">
        <f t="shared" si="494"/>
        <v>0.83333333333333326</v>
      </c>
      <c r="AW2826">
        <v>0.16666666666666666</v>
      </c>
      <c r="AX2826">
        <v>50</v>
      </c>
      <c r="AY2826">
        <v>1.6666666666666666E-2</v>
      </c>
    </row>
    <row r="2827" spans="1:51" x14ac:dyDescent="0.25">
      <c r="A2827">
        <v>10995</v>
      </c>
      <c r="B2827" t="s">
        <v>117</v>
      </c>
      <c r="C2827" t="s">
        <v>60</v>
      </c>
      <c r="D2827" t="s">
        <v>43</v>
      </c>
      <c r="E2827" t="s">
        <v>155</v>
      </c>
      <c r="F2827" t="s">
        <v>284</v>
      </c>
      <c r="G2827" t="s">
        <v>77</v>
      </c>
      <c r="H2827" t="s">
        <v>63</v>
      </c>
      <c r="I2827" t="s">
        <v>63</v>
      </c>
      <c r="J2827" t="s">
        <v>112</v>
      </c>
      <c r="K2827" t="s">
        <v>157</v>
      </c>
      <c r="L2827" t="s">
        <v>50</v>
      </c>
      <c r="M2827" t="s">
        <v>122</v>
      </c>
      <c r="N2827">
        <v>14</v>
      </c>
      <c r="O2827" t="s">
        <v>48</v>
      </c>
      <c r="P2827" t="s">
        <v>123</v>
      </c>
      <c r="R2827" t="s">
        <v>158</v>
      </c>
      <c r="V2827" t="s">
        <v>48</v>
      </c>
      <c r="W2827" t="s">
        <v>54</v>
      </c>
      <c r="X2827" t="s">
        <v>78</v>
      </c>
      <c r="Y2827" t="s">
        <v>54</v>
      </c>
      <c r="Z2827" t="s">
        <v>285</v>
      </c>
      <c r="AA2827" t="s">
        <v>54</v>
      </c>
      <c r="AB2827" t="s">
        <v>57</v>
      </c>
      <c r="AC2827" t="s">
        <v>286</v>
      </c>
      <c r="AH2827">
        <f t="shared" si="484"/>
        <v>0</v>
      </c>
      <c r="AI2827">
        <f t="shared" si="485"/>
        <v>1</v>
      </c>
      <c r="AJ2827" t="str">
        <f t="shared" si="486"/>
        <v/>
      </c>
      <c r="AK2827">
        <v>1</v>
      </c>
      <c r="AL2827" s="8">
        <f t="shared" si="487"/>
        <v>14</v>
      </c>
      <c r="AM2827" s="8">
        <f t="shared" si="488"/>
        <v>0.13333333333333333</v>
      </c>
      <c r="AN2827" s="8">
        <f t="shared" si="489"/>
        <v>46.033333333333331</v>
      </c>
      <c r="AO2827" s="8">
        <f>Table1[[#This Row],[L1 Worked Time]]+Table1[[#This Row],[Idle Time]]+Table1[[#This Row],[L1 Pend Time]]</f>
        <v>60.166666666666664</v>
      </c>
      <c r="AP2827" s="1" t="str">
        <f t="shared" si="490"/>
        <v>Thu</v>
      </c>
      <c r="AQ2827" s="6">
        <f>INT(Table1[[#This Row],[Create Date]])</f>
        <v>45113</v>
      </c>
      <c r="AR2827" s="2">
        <f t="shared" si="491"/>
        <v>45113</v>
      </c>
      <c r="AS2827" s="1" t="str">
        <f t="shared" si="492"/>
        <v>01:50:04</v>
      </c>
      <c r="AT2827" s="1" t="str">
        <f t="shared" si="493"/>
        <v>Week-2</v>
      </c>
      <c r="AU2827" s="3">
        <f t="shared" si="494"/>
        <v>4.1666666666666664E-2</v>
      </c>
      <c r="AW2827">
        <v>0.13333333333333333</v>
      </c>
      <c r="AX2827">
        <v>14</v>
      </c>
      <c r="AY2827">
        <v>46.033333333333331</v>
      </c>
    </row>
    <row r="2828" spans="1:51" x14ac:dyDescent="0.25">
      <c r="A2828">
        <v>10996</v>
      </c>
      <c r="B2828" t="s">
        <v>59</v>
      </c>
      <c r="C2828" t="s">
        <v>109</v>
      </c>
      <c r="D2828" t="s">
        <v>43</v>
      </c>
      <c r="E2828" t="s">
        <v>261</v>
      </c>
      <c r="F2828" t="s">
        <v>287</v>
      </c>
      <c r="G2828" t="s">
        <v>77</v>
      </c>
      <c r="H2828" t="s">
        <v>47</v>
      </c>
      <c r="I2828" t="s">
        <v>47</v>
      </c>
      <c r="J2828" t="s">
        <v>288</v>
      </c>
      <c r="L2828" t="s">
        <v>50</v>
      </c>
      <c r="M2828" t="s">
        <v>65</v>
      </c>
      <c r="N2828">
        <v>136</v>
      </c>
      <c r="O2828" t="s">
        <v>48</v>
      </c>
      <c r="P2828" t="s">
        <v>66</v>
      </c>
      <c r="Q2828" t="s">
        <v>147</v>
      </c>
      <c r="V2828" t="s">
        <v>282</v>
      </c>
      <c r="W2828" t="s">
        <v>54</v>
      </c>
      <c r="X2828" t="s">
        <v>78</v>
      </c>
      <c r="Y2828" t="s">
        <v>54</v>
      </c>
      <c r="Z2828" t="s">
        <v>289</v>
      </c>
      <c r="AA2828" t="s">
        <v>54</v>
      </c>
      <c r="AB2828" t="s">
        <v>57</v>
      </c>
      <c r="AC2828" t="s">
        <v>290</v>
      </c>
      <c r="AH2828">
        <f t="shared" si="484"/>
        <v>22</v>
      </c>
      <c r="AI2828">
        <f t="shared" si="485"/>
        <v>1</v>
      </c>
      <c r="AJ2828" t="str">
        <f t="shared" si="486"/>
        <v/>
      </c>
      <c r="AK2828">
        <v>1</v>
      </c>
      <c r="AL2828" s="8">
        <f t="shared" si="487"/>
        <v>136</v>
      </c>
      <c r="AM2828" s="8">
        <f t="shared" si="488"/>
        <v>0.13333333333333333</v>
      </c>
      <c r="AN2828" s="8">
        <f t="shared" si="489"/>
        <v>32.283333333333331</v>
      </c>
      <c r="AO2828" s="8">
        <f>Table1[[#This Row],[L1 Worked Time]]+Table1[[#This Row],[Idle Time]]+Table1[[#This Row],[L1 Pend Time]]</f>
        <v>168.41666666666666</v>
      </c>
      <c r="AP2828" s="1" t="str">
        <f t="shared" si="490"/>
        <v>Thu</v>
      </c>
      <c r="AQ2828" s="6">
        <f>INT(Table1[[#This Row],[Create Date]])</f>
        <v>45113</v>
      </c>
      <c r="AR2828" s="2">
        <f t="shared" si="491"/>
        <v>45113</v>
      </c>
      <c r="AS2828" s="1" t="str">
        <f t="shared" si="492"/>
        <v>05:30:05</v>
      </c>
      <c r="AT2828" s="1" t="str">
        <f t="shared" si="493"/>
        <v>Week-2</v>
      </c>
      <c r="AU2828" s="3">
        <f t="shared" si="494"/>
        <v>0.20833333333333331</v>
      </c>
      <c r="AW2828">
        <v>0.13333333333333333</v>
      </c>
      <c r="AX2828">
        <v>136</v>
      </c>
      <c r="AY2828">
        <v>32.283333333333331</v>
      </c>
    </row>
    <row r="2829" spans="1:51" x14ac:dyDescent="0.25">
      <c r="A2829">
        <v>10999</v>
      </c>
      <c r="B2829" t="s">
        <v>59</v>
      </c>
      <c r="C2829" t="s">
        <v>60</v>
      </c>
      <c r="D2829" t="s">
        <v>43</v>
      </c>
      <c r="E2829" t="s">
        <v>261</v>
      </c>
      <c r="F2829" t="s">
        <v>291</v>
      </c>
      <c r="G2829" t="s">
        <v>120</v>
      </c>
      <c r="H2829" t="s">
        <v>47</v>
      </c>
      <c r="I2829" t="s">
        <v>47</v>
      </c>
      <c r="J2829" t="s">
        <v>64</v>
      </c>
      <c r="L2829" t="s">
        <v>50</v>
      </c>
      <c r="M2829" t="s">
        <v>65</v>
      </c>
      <c r="N2829">
        <v>149</v>
      </c>
      <c r="O2829" t="s">
        <v>48</v>
      </c>
      <c r="P2829" t="s">
        <v>66</v>
      </c>
      <c r="Q2829" t="s">
        <v>147</v>
      </c>
      <c r="V2829" t="s">
        <v>48</v>
      </c>
      <c r="W2829" t="s">
        <v>54</v>
      </c>
      <c r="X2829" t="s">
        <v>259</v>
      </c>
      <c r="Y2829" t="s">
        <v>54</v>
      </c>
      <c r="Z2829" t="s">
        <v>292</v>
      </c>
      <c r="AA2829" t="s">
        <v>54</v>
      </c>
      <c r="AB2829" t="s">
        <v>57</v>
      </c>
      <c r="AC2829" t="s">
        <v>293</v>
      </c>
      <c r="AH2829">
        <f t="shared" si="484"/>
        <v>0</v>
      </c>
      <c r="AI2829">
        <f t="shared" si="485"/>
        <v>1</v>
      </c>
      <c r="AJ2829" t="str">
        <f t="shared" si="486"/>
        <v/>
      </c>
      <c r="AK2829">
        <v>1</v>
      </c>
      <c r="AL2829" s="8">
        <f t="shared" si="487"/>
        <v>149</v>
      </c>
      <c r="AM2829" s="8">
        <f t="shared" si="488"/>
        <v>1.3166666666666667</v>
      </c>
      <c r="AN2829" s="8">
        <f t="shared" si="489"/>
        <v>121.73333333333333</v>
      </c>
      <c r="AO2829" s="8">
        <f>Table1[[#This Row],[L1 Worked Time]]+Table1[[#This Row],[Idle Time]]+Table1[[#This Row],[L1 Pend Time]]</f>
        <v>272.05</v>
      </c>
      <c r="AP2829" s="1" t="str">
        <f t="shared" si="490"/>
        <v>Thu</v>
      </c>
      <c r="AQ2829" s="6">
        <f>INT(Table1[[#This Row],[Create Date]])</f>
        <v>45113</v>
      </c>
      <c r="AR2829" s="2">
        <f t="shared" si="491"/>
        <v>45113</v>
      </c>
      <c r="AS2829" s="1" t="str">
        <f t="shared" si="492"/>
        <v>06:40:06</v>
      </c>
      <c r="AT2829" s="1" t="str">
        <f t="shared" si="493"/>
        <v>Week-2</v>
      </c>
      <c r="AU2829" s="3">
        <f t="shared" si="494"/>
        <v>0.25</v>
      </c>
      <c r="AW2829">
        <v>1.3166666666666667</v>
      </c>
      <c r="AX2829">
        <v>149</v>
      </c>
      <c r="AY2829">
        <v>121.73333333333333</v>
      </c>
    </row>
    <row r="2830" spans="1:51" x14ac:dyDescent="0.25">
      <c r="A2830">
        <v>10998</v>
      </c>
      <c r="B2830" t="s">
        <v>59</v>
      </c>
      <c r="C2830" t="s">
        <v>60</v>
      </c>
      <c r="D2830" t="s">
        <v>43</v>
      </c>
      <c r="E2830" t="s">
        <v>261</v>
      </c>
      <c r="F2830" t="s">
        <v>294</v>
      </c>
      <c r="G2830" t="s">
        <v>82</v>
      </c>
      <c r="H2830" t="s">
        <v>47</v>
      </c>
      <c r="I2830" t="s">
        <v>47</v>
      </c>
      <c r="J2830" t="s">
        <v>64</v>
      </c>
      <c r="L2830" t="s">
        <v>50</v>
      </c>
      <c r="M2830" t="s">
        <v>65</v>
      </c>
      <c r="N2830">
        <v>143</v>
      </c>
      <c r="O2830" t="s">
        <v>48</v>
      </c>
      <c r="P2830" t="s">
        <v>66</v>
      </c>
      <c r="Q2830" t="s">
        <v>147</v>
      </c>
      <c r="V2830" t="s">
        <v>48</v>
      </c>
      <c r="W2830" t="s">
        <v>54</v>
      </c>
      <c r="X2830" t="s">
        <v>194</v>
      </c>
      <c r="Y2830" t="s">
        <v>54</v>
      </c>
      <c r="Z2830" t="s">
        <v>295</v>
      </c>
      <c r="AA2830" t="s">
        <v>54</v>
      </c>
      <c r="AB2830" t="s">
        <v>57</v>
      </c>
      <c r="AC2830" t="s">
        <v>296</v>
      </c>
      <c r="AH2830">
        <f t="shared" si="484"/>
        <v>0</v>
      </c>
      <c r="AI2830">
        <f t="shared" si="485"/>
        <v>1</v>
      </c>
      <c r="AJ2830" t="str">
        <f t="shared" si="486"/>
        <v/>
      </c>
      <c r="AK2830">
        <v>1</v>
      </c>
      <c r="AL2830" s="8">
        <f t="shared" si="487"/>
        <v>143</v>
      </c>
      <c r="AM2830" s="8">
        <f t="shared" si="488"/>
        <v>0.25</v>
      </c>
      <c r="AN2830" s="8">
        <f t="shared" si="489"/>
        <v>113.6</v>
      </c>
      <c r="AO2830" s="8">
        <f>Table1[[#This Row],[L1 Worked Time]]+Table1[[#This Row],[Idle Time]]+Table1[[#This Row],[L1 Pend Time]]</f>
        <v>256.85000000000002</v>
      </c>
      <c r="AP2830" s="1" t="str">
        <f t="shared" si="490"/>
        <v>Thu</v>
      </c>
      <c r="AQ2830" s="6">
        <f>INT(Table1[[#This Row],[Create Date]])</f>
        <v>45113</v>
      </c>
      <c r="AR2830" s="2">
        <f t="shared" si="491"/>
        <v>45113</v>
      </c>
      <c r="AS2830" s="1" t="str">
        <f t="shared" si="492"/>
        <v>06:20:05</v>
      </c>
      <c r="AT2830" s="1" t="str">
        <f t="shared" si="493"/>
        <v>Week-2</v>
      </c>
      <c r="AU2830" s="3">
        <f t="shared" si="494"/>
        <v>0.25</v>
      </c>
      <c r="AW2830">
        <v>0.25</v>
      </c>
      <c r="AX2830">
        <v>143</v>
      </c>
      <c r="AY2830">
        <v>113.6</v>
      </c>
    </row>
    <row r="2831" spans="1:51" x14ac:dyDescent="0.25">
      <c r="A2831">
        <v>10997</v>
      </c>
      <c r="B2831" t="s">
        <v>59</v>
      </c>
      <c r="C2831" t="s">
        <v>60</v>
      </c>
      <c r="D2831" t="s">
        <v>43</v>
      </c>
      <c r="E2831" t="s">
        <v>273</v>
      </c>
      <c r="F2831" t="s">
        <v>297</v>
      </c>
      <c r="G2831" t="s">
        <v>77</v>
      </c>
      <c r="H2831" t="s">
        <v>72</v>
      </c>
      <c r="I2831" t="s">
        <v>72</v>
      </c>
      <c r="J2831" t="s">
        <v>64</v>
      </c>
      <c r="L2831" t="s">
        <v>50</v>
      </c>
      <c r="M2831" t="s">
        <v>65</v>
      </c>
      <c r="N2831">
        <v>32</v>
      </c>
      <c r="O2831" t="s">
        <v>48</v>
      </c>
      <c r="P2831" t="s">
        <v>66</v>
      </c>
      <c r="Q2831" t="s">
        <v>73</v>
      </c>
      <c r="V2831" t="s">
        <v>48</v>
      </c>
      <c r="W2831" t="s">
        <v>54</v>
      </c>
      <c r="X2831" t="s">
        <v>298</v>
      </c>
      <c r="Y2831" t="s">
        <v>54</v>
      </c>
      <c r="Z2831" t="s">
        <v>299</v>
      </c>
      <c r="AA2831" t="s">
        <v>54</v>
      </c>
      <c r="AB2831" t="s">
        <v>57</v>
      </c>
      <c r="AC2831" t="s">
        <v>300</v>
      </c>
      <c r="AH2831">
        <f t="shared" si="484"/>
        <v>0</v>
      </c>
      <c r="AI2831">
        <f t="shared" si="485"/>
        <v>1</v>
      </c>
      <c r="AJ2831" t="str">
        <f t="shared" si="486"/>
        <v/>
      </c>
      <c r="AK2831">
        <v>1</v>
      </c>
      <c r="AL2831" s="8">
        <f t="shared" si="487"/>
        <v>32</v>
      </c>
      <c r="AM2831" s="8">
        <f t="shared" si="488"/>
        <v>1.1499999999999999</v>
      </c>
      <c r="AN2831" s="8">
        <f t="shared" si="489"/>
        <v>92.100000000000009</v>
      </c>
      <c r="AO2831" s="8">
        <f>Table1[[#This Row],[L1 Worked Time]]+Table1[[#This Row],[Idle Time]]+Table1[[#This Row],[L1 Pend Time]]</f>
        <v>125.25</v>
      </c>
      <c r="AP2831" s="1" t="str">
        <f t="shared" si="490"/>
        <v>Thu</v>
      </c>
      <c r="AQ2831" s="6">
        <f>INT(Table1[[#This Row],[Create Date]])</f>
        <v>45113</v>
      </c>
      <c r="AR2831" s="2">
        <f t="shared" si="491"/>
        <v>45113</v>
      </c>
      <c r="AS2831" s="1" t="str">
        <f t="shared" si="492"/>
        <v>06:00:06</v>
      </c>
      <c r="AT2831" s="1" t="str">
        <f t="shared" si="493"/>
        <v>Week-2</v>
      </c>
      <c r="AU2831" s="3">
        <f t="shared" si="494"/>
        <v>0.25</v>
      </c>
      <c r="AW2831">
        <v>1.1499999999999999</v>
      </c>
      <c r="AX2831">
        <v>32</v>
      </c>
      <c r="AY2831">
        <v>92.100000000000009</v>
      </c>
    </row>
    <row r="2832" spans="1:51" x14ac:dyDescent="0.25">
      <c r="A2832">
        <v>11000</v>
      </c>
      <c r="B2832" t="s">
        <v>59</v>
      </c>
      <c r="C2832" t="s">
        <v>60</v>
      </c>
      <c r="D2832" t="s">
        <v>43</v>
      </c>
      <c r="E2832" t="s">
        <v>155</v>
      </c>
      <c r="F2832" t="s">
        <v>301</v>
      </c>
      <c r="G2832" t="s">
        <v>82</v>
      </c>
      <c r="H2832" t="s">
        <v>63</v>
      </c>
      <c r="I2832" t="s">
        <v>63</v>
      </c>
      <c r="J2832" t="s">
        <v>48</v>
      </c>
      <c r="K2832" t="s">
        <v>157</v>
      </c>
      <c r="L2832" t="s">
        <v>50</v>
      </c>
      <c r="M2832" t="s">
        <v>122</v>
      </c>
      <c r="N2832">
        <v>83</v>
      </c>
      <c r="O2832" t="s">
        <v>48</v>
      </c>
      <c r="P2832" t="s">
        <v>123</v>
      </c>
      <c r="R2832" t="s">
        <v>158</v>
      </c>
      <c r="V2832" t="s">
        <v>48</v>
      </c>
      <c r="W2832" t="s">
        <v>54</v>
      </c>
      <c r="X2832" t="s">
        <v>302</v>
      </c>
      <c r="Y2832" t="s">
        <v>54</v>
      </c>
      <c r="Z2832" t="s">
        <v>303</v>
      </c>
      <c r="AA2832" t="s">
        <v>54</v>
      </c>
      <c r="AB2832" t="s">
        <v>57</v>
      </c>
      <c r="AC2832" t="s">
        <v>304</v>
      </c>
      <c r="AH2832">
        <f t="shared" si="484"/>
        <v>0</v>
      </c>
      <c r="AI2832">
        <f t="shared" si="485"/>
        <v>1</v>
      </c>
      <c r="AJ2832" t="str">
        <f t="shared" si="486"/>
        <v/>
      </c>
      <c r="AK2832">
        <v>1</v>
      </c>
      <c r="AL2832" s="8">
        <f t="shared" si="487"/>
        <v>83</v>
      </c>
      <c r="AM2832" s="8">
        <f t="shared" si="488"/>
        <v>0.36666666666666664</v>
      </c>
      <c r="AN2832" s="8">
        <f t="shared" si="489"/>
        <v>70.416666666666671</v>
      </c>
      <c r="AO2832" s="8">
        <f>Table1[[#This Row],[L1 Worked Time]]+Table1[[#This Row],[Idle Time]]+Table1[[#This Row],[L1 Pend Time]]</f>
        <v>153.78333333333333</v>
      </c>
      <c r="AP2832" s="1" t="str">
        <f t="shared" si="490"/>
        <v>Thu</v>
      </c>
      <c r="AQ2832" s="6">
        <f>INT(Table1[[#This Row],[Create Date]])</f>
        <v>45113</v>
      </c>
      <c r="AR2832" s="2">
        <f t="shared" si="491"/>
        <v>45113</v>
      </c>
      <c r="AS2832" s="1" t="str">
        <f t="shared" si="492"/>
        <v>09:50:03</v>
      </c>
      <c r="AT2832" s="1" t="str">
        <f t="shared" si="493"/>
        <v>Week-2</v>
      </c>
      <c r="AU2832" s="3">
        <f t="shared" si="494"/>
        <v>0.375</v>
      </c>
      <c r="AW2832">
        <v>0.36666666666666664</v>
      </c>
      <c r="AX2832">
        <v>83</v>
      </c>
      <c r="AY2832">
        <v>70.416666666666671</v>
      </c>
    </row>
    <row r="2833" spans="1:51" x14ac:dyDescent="0.25">
      <c r="A2833">
        <v>11001</v>
      </c>
      <c r="B2833" t="s">
        <v>59</v>
      </c>
      <c r="C2833" t="s">
        <v>60</v>
      </c>
      <c r="D2833" t="s">
        <v>43</v>
      </c>
      <c r="E2833" t="s">
        <v>305</v>
      </c>
      <c r="F2833" t="s">
        <v>306</v>
      </c>
      <c r="G2833" t="s">
        <v>120</v>
      </c>
      <c r="H2833" t="s">
        <v>47</v>
      </c>
      <c r="I2833" t="s">
        <v>47</v>
      </c>
      <c r="J2833" t="s">
        <v>64</v>
      </c>
      <c r="L2833" t="s">
        <v>50</v>
      </c>
      <c r="M2833" t="s">
        <v>65</v>
      </c>
      <c r="N2833">
        <v>189</v>
      </c>
      <c r="O2833" t="s">
        <v>48</v>
      </c>
      <c r="P2833" t="s">
        <v>66</v>
      </c>
      <c r="Q2833" t="s">
        <v>147</v>
      </c>
      <c r="V2833" t="s">
        <v>48</v>
      </c>
      <c r="W2833" t="s">
        <v>54</v>
      </c>
      <c r="X2833" t="s">
        <v>55</v>
      </c>
      <c r="Y2833" t="s">
        <v>54</v>
      </c>
      <c r="Z2833" t="s">
        <v>307</v>
      </c>
      <c r="AA2833" t="s">
        <v>54</v>
      </c>
      <c r="AB2833" t="s">
        <v>57</v>
      </c>
      <c r="AC2833" t="s">
        <v>57</v>
      </c>
      <c r="AH2833">
        <f t="shared" si="484"/>
        <v>0</v>
      </c>
      <c r="AI2833">
        <f t="shared" si="485"/>
        <v>1</v>
      </c>
      <c r="AJ2833" t="str">
        <f t="shared" si="486"/>
        <v/>
      </c>
      <c r="AK2833">
        <v>1</v>
      </c>
      <c r="AL2833" s="8">
        <f t="shared" si="487"/>
        <v>189</v>
      </c>
      <c r="AM2833" s="8">
        <f t="shared" si="488"/>
        <v>0.15000000000000002</v>
      </c>
      <c r="AN2833" s="8">
        <f t="shared" si="489"/>
        <v>1.6666666666666666E-2</v>
      </c>
      <c r="AO2833" s="8">
        <f>Table1[[#This Row],[L1 Worked Time]]+Table1[[#This Row],[Idle Time]]+Table1[[#This Row],[L1 Pend Time]]</f>
        <v>189.16666666666669</v>
      </c>
      <c r="AP2833" s="1" t="str">
        <f t="shared" si="490"/>
        <v>Thu</v>
      </c>
      <c r="AQ2833" s="6">
        <f>INT(Table1[[#This Row],[Create Date]])</f>
        <v>45113</v>
      </c>
      <c r="AR2833" s="2">
        <f t="shared" si="491"/>
        <v>45113</v>
      </c>
      <c r="AS2833" s="1" t="str">
        <f t="shared" si="492"/>
        <v>11:40:07</v>
      </c>
      <c r="AT2833" s="1" t="str">
        <f t="shared" si="493"/>
        <v>Week-2</v>
      </c>
      <c r="AU2833" s="3">
        <f t="shared" si="494"/>
        <v>0.45833333333333331</v>
      </c>
      <c r="AW2833">
        <v>0.15000000000000002</v>
      </c>
      <c r="AX2833">
        <v>189</v>
      </c>
      <c r="AY2833">
        <v>1.6666666666666666E-2</v>
      </c>
    </row>
    <row r="2834" spans="1:51" x14ac:dyDescent="0.25">
      <c r="A2834">
        <v>11003</v>
      </c>
      <c r="B2834" t="s">
        <v>59</v>
      </c>
      <c r="C2834" t="s">
        <v>60</v>
      </c>
      <c r="D2834" t="s">
        <v>43</v>
      </c>
      <c r="E2834" t="s">
        <v>308</v>
      </c>
      <c r="F2834" t="s">
        <v>309</v>
      </c>
      <c r="G2834" t="s">
        <v>120</v>
      </c>
      <c r="H2834" t="s">
        <v>72</v>
      </c>
      <c r="I2834" t="s">
        <v>72</v>
      </c>
      <c r="J2834" t="s">
        <v>64</v>
      </c>
      <c r="L2834" t="s">
        <v>50</v>
      </c>
      <c r="M2834" t="s">
        <v>65</v>
      </c>
      <c r="N2834">
        <v>7</v>
      </c>
      <c r="O2834" t="s">
        <v>48</v>
      </c>
      <c r="P2834" t="s">
        <v>66</v>
      </c>
      <c r="Q2834" t="s">
        <v>73</v>
      </c>
      <c r="V2834" t="s">
        <v>48</v>
      </c>
      <c r="W2834" t="s">
        <v>54</v>
      </c>
      <c r="X2834" t="s">
        <v>55</v>
      </c>
      <c r="Y2834" t="s">
        <v>54</v>
      </c>
      <c r="Z2834" t="s">
        <v>310</v>
      </c>
      <c r="AA2834" t="s">
        <v>54</v>
      </c>
      <c r="AB2834" t="s">
        <v>57</v>
      </c>
      <c r="AC2834" t="s">
        <v>311</v>
      </c>
      <c r="AH2834">
        <f t="shared" si="484"/>
        <v>0</v>
      </c>
      <c r="AI2834">
        <f t="shared" si="485"/>
        <v>1</v>
      </c>
      <c r="AJ2834" t="str">
        <f t="shared" si="486"/>
        <v/>
      </c>
      <c r="AK2834">
        <v>1</v>
      </c>
      <c r="AL2834" s="8">
        <f t="shared" si="487"/>
        <v>7</v>
      </c>
      <c r="AM2834" s="8">
        <f t="shared" si="488"/>
        <v>0.15000000000000002</v>
      </c>
      <c r="AN2834" s="8">
        <f t="shared" si="489"/>
        <v>144.5</v>
      </c>
      <c r="AO2834" s="8">
        <f>Table1[[#This Row],[L1 Worked Time]]+Table1[[#This Row],[Idle Time]]+Table1[[#This Row],[L1 Pend Time]]</f>
        <v>151.65</v>
      </c>
      <c r="AP2834" s="1" t="str">
        <f t="shared" si="490"/>
        <v>Thu</v>
      </c>
      <c r="AQ2834" s="6">
        <f>INT(Table1[[#This Row],[Create Date]])</f>
        <v>45113</v>
      </c>
      <c r="AR2834" s="2">
        <f t="shared" si="491"/>
        <v>45113</v>
      </c>
      <c r="AS2834" s="1" t="str">
        <f t="shared" si="492"/>
        <v>13:50:07</v>
      </c>
      <c r="AT2834" s="1" t="str">
        <f t="shared" si="493"/>
        <v>Week-2</v>
      </c>
      <c r="AU2834" s="3">
        <f t="shared" si="494"/>
        <v>0.54166666666666663</v>
      </c>
      <c r="AW2834">
        <v>0.15000000000000002</v>
      </c>
      <c r="AX2834">
        <v>7</v>
      </c>
      <c r="AY2834">
        <v>144.5</v>
      </c>
    </row>
    <row r="2835" spans="1:51" x14ac:dyDescent="0.25">
      <c r="A2835">
        <v>11002</v>
      </c>
      <c r="B2835" t="s">
        <v>117</v>
      </c>
      <c r="C2835" t="s">
        <v>60</v>
      </c>
      <c r="D2835" t="s">
        <v>43</v>
      </c>
      <c r="E2835" t="s">
        <v>312</v>
      </c>
      <c r="F2835" t="s">
        <v>313</v>
      </c>
      <c r="G2835" t="s">
        <v>82</v>
      </c>
      <c r="H2835" t="s">
        <v>63</v>
      </c>
      <c r="I2835" t="s">
        <v>63</v>
      </c>
      <c r="J2835" t="s">
        <v>112</v>
      </c>
      <c r="K2835" t="s">
        <v>121</v>
      </c>
      <c r="L2835" t="s">
        <v>50</v>
      </c>
      <c r="M2835" t="s">
        <v>122</v>
      </c>
      <c r="N2835">
        <v>37</v>
      </c>
      <c r="O2835" t="s">
        <v>48</v>
      </c>
      <c r="P2835" t="s">
        <v>123</v>
      </c>
      <c r="R2835" t="s">
        <v>158</v>
      </c>
      <c r="V2835" t="s">
        <v>48</v>
      </c>
      <c r="W2835" t="s">
        <v>54</v>
      </c>
      <c r="X2835" t="s">
        <v>89</v>
      </c>
      <c r="Y2835" t="s">
        <v>54</v>
      </c>
      <c r="Z2835" t="s">
        <v>314</v>
      </c>
      <c r="AA2835" t="s">
        <v>54</v>
      </c>
      <c r="AB2835" t="s">
        <v>57</v>
      </c>
      <c r="AC2835" t="s">
        <v>57</v>
      </c>
      <c r="AH2835">
        <f t="shared" si="484"/>
        <v>0</v>
      </c>
      <c r="AI2835">
        <f t="shared" si="485"/>
        <v>1</v>
      </c>
      <c r="AJ2835" t="str">
        <f t="shared" si="486"/>
        <v/>
      </c>
      <c r="AK2835">
        <v>1</v>
      </c>
      <c r="AL2835" s="8">
        <f t="shared" si="487"/>
        <v>37</v>
      </c>
      <c r="AM2835" s="8">
        <f t="shared" si="488"/>
        <v>0.16666666666666666</v>
      </c>
      <c r="AN2835" s="8">
        <f t="shared" si="489"/>
        <v>1.6666666666666666E-2</v>
      </c>
      <c r="AO2835" s="8">
        <f>Table1[[#This Row],[L1 Worked Time]]+Table1[[#This Row],[Idle Time]]+Table1[[#This Row],[L1 Pend Time]]</f>
        <v>37.18333333333333</v>
      </c>
      <c r="AP2835" s="1" t="str">
        <f t="shared" si="490"/>
        <v>Thu</v>
      </c>
      <c r="AQ2835" s="6">
        <f>INT(Table1[[#This Row],[Create Date]])</f>
        <v>45113</v>
      </c>
      <c r="AR2835" s="2">
        <f t="shared" si="491"/>
        <v>45113</v>
      </c>
      <c r="AS2835" s="1" t="str">
        <f t="shared" si="492"/>
        <v>13:30:03</v>
      </c>
      <c r="AT2835" s="1" t="str">
        <f t="shared" si="493"/>
        <v>Week-2</v>
      </c>
      <c r="AU2835" s="3">
        <f t="shared" si="494"/>
        <v>0.54166666666666663</v>
      </c>
      <c r="AW2835">
        <v>0.16666666666666666</v>
      </c>
      <c r="AX2835">
        <v>37</v>
      </c>
      <c r="AY2835">
        <v>1.6666666666666666E-2</v>
      </c>
    </row>
    <row r="2836" spans="1:51" x14ac:dyDescent="0.25">
      <c r="A2836">
        <v>11004</v>
      </c>
      <c r="B2836" t="s">
        <v>59</v>
      </c>
      <c r="C2836" t="s">
        <v>60</v>
      </c>
      <c r="D2836" t="s">
        <v>43</v>
      </c>
      <c r="E2836" t="s">
        <v>315</v>
      </c>
      <c r="F2836" t="s">
        <v>316</v>
      </c>
      <c r="G2836" t="s">
        <v>140</v>
      </c>
      <c r="H2836" t="s">
        <v>47</v>
      </c>
      <c r="I2836" t="s">
        <v>47</v>
      </c>
      <c r="J2836" t="s">
        <v>64</v>
      </c>
      <c r="L2836" t="s">
        <v>50</v>
      </c>
      <c r="M2836" t="s">
        <v>65</v>
      </c>
      <c r="N2836">
        <v>87</v>
      </c>
      <c r="O2836" t="s">
        <v>48</v>
      </c>
      <c r="P2836" t="s">
        <v>66</v>
      </c>
      <c r="Q2836" t="s">
        <v>317</v>
      </c>
      <c r="V2836" t="s">
        <v>48</v>
      </c>
      <c r="W2836" t="s">
        <v>54</v>
      </c>
      <c r="X2836" t="s">
        <v>106</v>
      </c>
      <c r="Y2836" t="s">
        <v>54</v>
      </c>
      <c r="Z2836" t="s">
        <v>318</v>
      </c>
      <c r="AA2836" t="s">
        <v>54</v>
      </c>
      <c r="AB2836" t="s">
        <v>57</v>
      </c>
      <c r="AC2836" t="s">
        <v>57</v>
      </c>
      <c r="AH2836">
        <f t="shared" si="484"/>
        <v>0</v>
      </c>
      <c r="AI2836">
        <f t="shared" si="485"/>
        <v>1</v>
      </c>
      <c r="AJ2836" t="str">
        <f t="shared" si="486"/>
        <v/>
      </c>
      <c r="AK2836">
        <v>1</v>
      </c>
      <c r="AL2836" s="8">
        <f t="shared" si="487"/>
        <v>87</v>
      </c>
      <c r="AM2836" s="8">
        <f t="shared" si="488"/>
        <v>8.3333333333333329E-2</v>
      </c>
      <c r="AN2836" s="8">
        <f t="shared" si="489"/>
        <v>1.6666666666666666E-2</v>
      </c>
      <c r="AO2836" s="8">
        <f>Table1[[#This Row],[L1 Worked Time]]+Table1[[#This Row],[Idle Time]]+Table1[[#This Row],[L1 Pend Time]]</f>
        <v>87.1</v>
      </c>
      <c r="AP2836" s="1" t="str">
        <f t="shared" si="490"/>
        <v>Thu</v>
      </c>
      <c r="AQ2836" s="6">
        <f>INT(Table1[[#This Row],[Create Date]])</f>
        <v>45113</v>
      </c>
      <c r="AR2836" s="2">
        <f t="shared" si="491"/>
        <v>45113</v>
      </c>
      <c r="AS2836" s="1" t="str">
        <f t="shared" si="492"/>
        <v>18:50:09</v>
      </c>
      <c r="AT2836" s="1" t="str">
        <f t="shared" si="493"/>
        <v>Week-2</v>
      </c>
      <c r="AU2836" s="3">
        <f t="shared" si="494"/>
        <v>0.75</v>
      </c>
      <c r="AW2836">
        <v>8.3333333333333329E-2</v>
      </c>
      <c r="AX2836">
        <v>87</v>
      </c>
      <c r="AY2836">
        <v>1.6666666666666666E-2</v>
      </c>
    </row>
    <row r="2837" spans="1:51" x14ac:dyDescent="0.25">
      <c r="A2837">
        <v>11005</v>
      </c>
      <c r="B2837" t="s">
        <v>117</v>
      </c>
      <c r="C2837" t="s">
        <v>60</v>
      </c>
      <c r="D2837" t="s">
        <v>43</v>
      </c>
      <c r="E2837" t="s">
        <v>312</v>
      </c>
      <c r="F2837" t="s">
        <v>319</v>
      </c>
      <c r="G2837" t="s">
        <v>82</v>
      </c>
      <c r="H2837" t="s">
        <v>63</v>
      </c>
      <c r="I2837" t="s">
        <v>63</v>
      </c>
      <c r="J2837" t="s">
        <v>112</v>
      </c>
      <c r="K2837" t="s">
        <v>121</v>
      </c>
      <c r="L2837" t="s">
        <v>50</v>
      </c>
      <c r="M2837" t="s">
        <v>122</v>
      </c>
      <c r="N2837">
        <v>79</v>
      </c>
      <c r="O2837" t="s">
        <v>48</v>
      </c>
      <c r="P2837" t="s">
        <v>123</v>
      </c>
      <c r="R2837" t="s">
        <v>158</v>
      </c>
      <c r="V2837" t="s">
        <v>48</v>
      </c>
      <c r="W2837" t="s">
        <v>54</v>
      </c>
      <c r="X2837" t="s">
        <v>106</v>
      </c>
      <c r="Y2837" t="s">
        <v>54</v>
      </c>
      <c r="Z2837" t="s">
        <v>320</v>
      </c>
      <c r="AA2837" t="s">
        <v>54</v>
      </c>
      <c r="AB2837" t="s">
        <v>57</v>
      </c>
      <c r="AC2837" t="s">
        <v>57</v>
      </c>
      <c r="AH2837">
        <f t="shared" si="484"/>
        <v>0</v>
      </c>
      <c r="AI2837">
        <f t="shared" si="485"/>
        <v>1</v>
      </c>
      <c r="AJ2837" t="str">
        <f t="shared" si="486"/>
        <v/>
      </c>
      <c r="AK2837">
        <v>1</v>
      </c>
      <c r="AL2837" s="8">
        <f t="shared" si="487"/>
        <v>79</v>
      </c>
      <c r="AM2837" s="8">
        <f t="shared" si="488"/>
        <v>8.3333333333333329E-2</v>
      </c>
      <c r="AN2837" s="8">
        <f t="shared" si="489"/>
        <v>1.6666666666666666E-2</v>
      </c>
      <c r="AO2837" s="8">
        <f>Table1[[#This Row],[L1 Worked Time]]+Table1[[#This Row],[Idle Time]]+Table1[[#This Row],[L1 Pend Time]]</f>
        <v>79.099999999999994</v>
      </c>
      <c r="AP2837" s="1" t="str">
        <f t="shared" si="490"/>
        <v>Fri</v>
      </c>
      <c r="AQ2837" s="6">
        <f>INT(Table1[[#This Row],[Create Date]])</f>
        <v>45114</v>
      </c>
      <c r="AR2837" s="2">
        <f t="shared" si="491"/>
        <v>45114</v>
      </c>
      <c r="AS2837" s="1" t="str">
        <f t="shared" si="492"/>
        <v>00:00:03</v>
      </c>
      <c r="AT2837" s="1" t="str">
        <f t="shared" si="493"/>
        <v>Week-2</v>
      </c>
      <c r="AU2837" s="3">
        <f t="shared" si="494"/>
        <v>0</v>
      </c>
      <c r="AW2837">
        <v>8.3333333333333329E-2</v>
      </c>
      <c r="AX2837">
        <v>79</v>
      </c>
      <c r="AY2837">
        <v>1.6666666666666666E-2</v>
      </c>
    </row>
    <row r="2838" spans="1:51" x14ac:dyDescent="0.25">
      <c r="A2838">
        <v>11006</v>
      </c>
      <c r="B2838" t="s">
        <v>59</v>
      </c>
      <c r="C2838" t="s">
        <v>60</v>
      </c>
      <c r="D2838" t="s">
        <v>43</v>
      </c>
      <c r="E2838" t="s">
        <v>321</v>
      </c>
      <c r="F2838" t="s">
        <v>322</v>
      </c>
      <c r="G2838" t="s">
        <v>82</v>
      </c>
      <c r="H2838" t="s">
        <v>63</v>
      </c>
      <c r="I2838" t="s">
        <v>63</v>
      </c>
      <c r="J2838" t="s">
        <v>64</v>
      </c>
      <c r="L2838" t="s">
        <v>50</v>
      </c>
      <c r="M2838" t="s">
        <v>65</v>
      </c>
      <c r="N2838">
        <v>30</v>
      </c>
      <c r="O2838" t="s">
        <v>48</v>
      </c>
      <c r="P2838" t="s">
        <v>66</v>
      </c>
      <c r="Q2838" t="s">
        <v>67</v>
      </c>
      <c r="V2838" t="s">
        <v>48</v>
      </c>
      <c r="W2838" t="s">
        <v>54</v>
      </c>
      <c r="X2838" t="s">
        <v>89</v>
      </c>
      <c r="Y2838" t="s">
        <v>54</v>
      </c>
      <c r="Z2838" t="s">
        <v>323</v>
      </c>
      <c r="AA2838" t="s">
        <v>54</v>
      </c>
      <c r="AB2838" t="s">
        <v>57</v>
      </c>
      <c r="AC2838" t="s">
        <v>324</v>
      </c>
      <c r="AH2838">
        <f t="shared" si="484"/>
        <v>0</v>
      </c>
      <c r="AI2838">
        <f t="shared" si="485"/>
        <v>1</v>
      </c>
      <c r="AJ2838" t="str">
        <f t="shared" si="486"/>
        <v/>
      </c>
      <c r="AK2838">
        <v>1</v>
      </c>
      <c r="AL2838" s="8">
        <f t="shared" si="487"/>
        <v>30</v>
      </c>
      <c r="AM2838" s="8">
        <f t="shared" si="488"/>
        <v>0.16666666666666666</v>
      </c>
      <c r="AN2838" s="8">
        <f t="shared" si="489"/>
        <v>5.2499999999999991</v>
      </c>
      <c r="AO2838" s="8">
        <f>Table1[[#This Row],[L1 Worked Time]]+Table1[[#This Row],[Idle Time]]+Table1[[#This Row],[L1 Pend Time]]</f>
        <v>35.416666666666664</v>
      </c>
      <c r="AP2838" s="1" t="str">
        <f t="shared" si="490"/>
        <v>Fri</v>
      </c>
      <c r="AQ2838" s="6">
        <f>INT(Table1[[#This Row],[Create Date]])</f>
        <v>45114</v>
      </c>
      <c r="AR2838" s="2">
        <f t="shared" si="491"/>
        <v>45114</v>
      </c>
      <c r="AS2838" s="1" t="str">
        <f t="shared" si="492"/>
        <v>04:30:06</v>
      </c>
      <c r="AT2838" s="1" t="str">
        <f t="shared" si="493"/>
        <v>Week-2</v>
      </c>
      <c r="AU2838" s="3">
        <f t="shared" si="494"/>
        <v>0.16666666666666666</v>
      </c>
      <c r="AW2838">
        <v>0.16666666666666666</v>
      </c>
      <c r="AX2838">
        <v>30</v>
      </c>
      <c r="AY2838">
        <v>5.2499999999999991</v>
      </c>
    </row>
    <row r="2839" spans="1:51" x14ac:dyDescent="0.25">
      <c r="A2839">
        <v>11010</v>
      </c>
      <c r="B2839" t="s">
        <v>117</v>
      </c>
      <c r="C2839" t="s">
        <v>60</v>
      </c>
      <c r="D2839" t="s">
        <v>43</v>
      </c>
      <c r="E2839" t="s">
        <v>145</v>
      </c>
      <c r="F2839" t="s">
        <v>325</v>
      </c>
      <c r="G2839" t="s">
        <v>82</v>
      </c>
      <c r="H2839" t="s">
        <v>47</v>
      </c>
      <c r="I2839" t="s">
        <v>63</v>
      </c>
      <c r="J2839" t="s">
        <v>112</v>
      </c>
      <c r="K2839" t="s">
        <v>121</v>
      </c>
      <c r="L2839" t="s">
        <v>50</v>
      </c>
      <c r="M2839" t="s">
        <v>114</v>
      </c>
      <c r="N2839">
        <v>1</v>
      </c>
      <c r="O2839" t="s">
        <v>48</v>
      </c>
      <c r="P2839" t="s">
        <v>66</v>
      </c>
      <c r="Q2839" t="s">
        <v>147</v>
      </c>
      <c r="V2839" t="s">
        <v>48</v>
      </c>
      <c r="W2839" t="s">
        <v>54</v>
      </c>
      <c r="X2839" t="s">
        <v>78</v>
      </c>
      <c r="Y2839" t="s">
        <v>54</v>
      </c>
      <c r="Z2839" t="s">
        <v>326</v>
      </c>
      <c r="AA2839" t="s">
        <v>54</v>
      </c>
      <c r="AB2839" t="s">
        <v>57</v>
      </c>
      <c r="AC2839" t="s">
        <v>327</v>
      </c>
      <c r="AH2839">
        <f t="shared" si="484"/>
        <v>0</v>
      </c>
      <c r="AI2839">
        <f t="shared" si="485"/>
        <v>0</v>
      </c>
      <c r="AJ2839">
        <f t="shared" si="486"/>
        <v>1</v>
      </c>
      <c r="AK2839">
        <v>1</v>
      </c>
      <c r="AL2839" s="8">
        <f t="shared" si="487"/>
        <v>1</v>
      </c>
      <c r="AM2839" s="8">
        <f t="shared" si="488"/>
        <v>0.13333333333333333</v>
      </c>
      <c r="AN2839" s="8">
        <f t="shared" si="489"/>
        <v>128.71666666666667</v>
      </c>
      <c r="AO2839" s="8">
        <f>Table1[[#This Row],[L1 Worked Time]]+Table1[[#This Row],[Idle Time]]+Table1[[#This Row],[L1 Pend Time]]</f>
        <v>129.85</v>
      </c>
      <c r="AP2839" s="1" t="str">
        <f t="shared" si="490"/>
        <v>Fri</v>
      </c>
      <c r="AQ2839" s="6">
        <f>INT(Table1[[#This Row],[Create Date]])</f>
        <v>45114</v>
      </c>
      <c r="AR2839" s="2">
        <f t="shared" si="491"/>
        <v>45114</v>
      </c>
      <c r="AS2839" s="1" t="str">
        <f t="shared" si="492"/>
        <v>06:50:05</v>
      </c>
      <c r="AT2839" s="1" t="str">
        <f t="shared" si="493"/>
        <v>Week-2</v>
      </c>
      <c r="AU2839" s="3">
        <f t="shared" si="494"/>
        <v>0.25</v>
      </c>
      <c r="AW2839">
        <v>0.13333333333333333</v>
      </c>
      <c r="AX2839">
        <v>1</v>
      </c>
      <c r="AY2839">
        <v>128.71666666666667</v>
      </c>
    </row>
    <row r="2840" spans="1:51" x14ac:dyDescent="0.25">
      <c r="A2840">
        <v>11009</v>
      </c>
      <c r="B2840" t="s">
        <v>117</v>
      </c>
      <c r="C2840" t="s">
        <v>60</v>
      </c>
      <c r="D2840" t="s">
        <v>43</v>
      </c>
      <c r="E2840" t="s">
        <v>145</v>
      </c>
      <c r="F2840" t="s">
        <v>328</v>
      </c>
      <c r="G2840" t="s">
        <v>82</v>
      </c>
      <c r="H2840" t="s">
        <v>47</v>
      </c>
      <c r="I2840" t="s">
        <v>63</v>
      </c>
      <c r="J2840" t="s">
        <v>112</v>
      </c>
      <c r="K2840" t="s">
        <v>121</v>
      </c>
      <c r="L2840" t="s">
        <v>50</v>
      </c>
      <c r="M2840" t="s">
        <v>114</v>
      </c>
      <c r="N2840">
        <v>129</v>
      </c>
      <c r="O2840" t="s">
        <v>48</v>
      </c>
      <c r="P2840" t="s">
        <v>66</v>
      </c>
      <c r="Q2840" t="s">
        <v>147</v>
      </c>
      <c r="V2840" t="s">
        <v>48</v>
      </c>
      <c r="W2840" t="s">
        <v>54</v>
      </c>
      <c r="X2840" t="s">
        <v>329</v>
      </c>
      <c r="Y2840" t="s">
        <v>54</v>
      </c>
      <c r="Z2840" t="s">
        <v>330</v>
      </c>
      <c r="AA2840" t="s">
        <v>54</v>
      </c>
      <c r="AB2840" t="s">
        <v>57</v>
      </c>
      <c r="AC2840" t="s">
        <v>57</v>
      </c>
      <c r="AH2840">
        <f t="shared" si="484"/>
        <v>0</v>
      </c>
      <c r="AI2840">
        <f t="shared" si="485"/>
        <v>0</v>
      </c>
      <c r="AJ2840">
        <f t="shared" si="486"/>
        <v>1</v>
      </c>
      <c r="AK2840">
        <v>1</v>
      </c>
      <c r="AL2840" s="8">
        <f t="shared" si="487"/>
        <v>129</v>
      </c>
      <c r="AM2840" s="8">
        <f t="shared" si="488"/>
        <v>0.4</v>
      </c>
      <c r="AN2840" s="8">
        <f t="shared" si="489"/>
        <v>1.6666666666666666E-2</v>
      </c>
      <c r="AO2840" s="8">
        <f>Table1[[#This Row],[L1 Worked Time]]+Table1[[#This Row],[Idle Time]]+Table1[[#This Row],[L1 Pend Time]]</f>
        <v>129.41666666666669</v>
      </c>
      <c r="AP2840" s="1" t="str">
        <f t="shared" si="490"/>
        <v>Fri</v>
      </c>
      <c r="AQ2840" s="6">
        <f>INT(Table1[[#This Row],[Create Date]])</f>
        <v>45114</v>
      </c>
      <c r="AR2840" s="2">
        <f t="shared" si="491"/>
        <v>45114</v>
      </c>
      <c r="AS2840" s="1" t="str">
        <f t="shared" si="492"/>
        <v>06:50:04</v>
      </c>
      <c r="AT2840" s="1" t="str">
        <f t="shared" si="493"/>
        <v>Week-2</v>
      </c>
      <c r="AU2840" s="3">
        <f t="shared" si="494"/>
        <v>0.25</v>
      </c>
      <c r="AW2840">
        <v>0.4</v>
      </c>
      <c r="AX2840">
        <v>129</v>
      </c>
      <c r="AY2840">
        <v>1.6666666666666666E-2</v>
      </c>
    </row>
    <row r="2841" spans="1:51" x14ac:dyDescent="0.25">
      <c r="A2841">
        <v>11007</v>
      </c>
      <c r="B2841" t="s">
        <v>59</v>
      </c>
      <c r="C2841" t="s">
        <v>60</v>
      </c>
      <c r="D2841" t="s">
        <v>43</v>
      </c>
      <c r="E2841" t="s">
        <v>331</v>
      </c>
      <c r="F2841" t="s">
        <v>332</v>
      </c>
      <c r="G2841" t="s">
        <v>77</v>
      </c>
      <c r="H2841" t="s">
        <v>63</v>
      </c>
      <c r="I2841" t="s">
        <v>63</v>
      </c>
      <c r="J2841" t="s">
        <v>64</v>
      </c>
      <c r="L2841" t="s">
        <v>50</v>
      </c>
      <c r="M2841" t="s">
        <v>65</v>
      </c>
      <c r="N2841">
        <v>6</v>
      </c>
      <c r="O2841" t="s">
        <v>48</v>
      </c>
      <c r="P2841" t="s">
        <v>66</v>
      </c>
      <c r="Q2841" t="s">
        <v>67</v>
      </c>
      <c r="V2841" t="s">
        <v>48</v>
      </c>
      <c r="W2841" t="s">
        <v>54</v>
      </c>
      <c r="X2841" t="s">
        <v>106</v>
      </c>
      <c r="Y2841" t="s">
        <v>54</v>
      </c>
      <c r="Z2841" t="s">
        <v>333</v>
      </c>
      <c r="AA2841" t="s">
        <v>54</v>
      </c>
      <c r="AB2841" t="s">
        <v>57</v>
      </c>
      <c r="AC2841" t="s">
        <v>334</v>
      </c>
      <c r="AH2841">
        <f t="shared" si="484"/>
        <v>0</v>
      </c>
      <c r="AI2841">
        <f t="shared" si="485"/>
        <v>1</v>
      </c>
      <c r="AJ2841" t="str">
        <f t="shared" si="486"/>
        <v/>
      </c>
      <c r="AK2841">
        <v>1</v>
      </c>
      <c r="AL2841" s="8">
        <f t="shared" si="487"/>
        <v>6</v>
      </c>
      <c r="AM2841" s="8">
        <f t="shared" si="488"/>
        <v>8.3333333333333329E-2</v>
      </c>
      <c r="AN2841" s="8">
        <f t="shared" si="489"/>
        <v>176.93333333333334</v>
      </c>
      <c r="AO2841" s="8">
        <f>Table1[[#This Row],[L1 Worked Time]]+Table1[[#This Row],[Idle Time]]+Table1[[#This Row],[L1 Pend Time]]</f>
        <v>183.01666666666668</v>
      </c>
      <c r="AP2841" s="1" t="str">
        <f t="shared" si="490"/>
        <v>Fri</v>
      </c>
      <c r="AQ2841" s="6">
        <f>INT(Table1[[#This Row],[Create Date]])</f>
        <v>45114</v>
      </c>
      <c r="AR2841" s="2">
        <f t="shared" si="491"/>
        <v>45114</v>
      </c>
      <c r="AS2841" s="1" t="str">
        <f t="shared" si="492"/>
        <v>06:40:06</v>
      </c>
      <c r="AT2841" s="1" t="str">
        <f t="shared" si="493"/>
        <v>Week-2</v>
      </c>
      <c r="AU2841" s="3">
        <f t="shared" si="494"/>
        <v>0.25</v>
      </c>
      <c r="AW2841">
        <v>8.3333333333333329E-2</v>
      </c>
      <c r="AX2841">
        <v>6</v>
      </c>
      <c r="AY2841">
        <v>176.93333333333334</v>
      </c>
    </row>
    <row r="2842" spans="1:51" x14ac:dyDescent="0.25">
      <c r="A2842">
        <v>11008</v>
      </c>
      <c r="B2842" t="s">
        <v>59</v>
      </c>
      <c r="C2842" t="s">
        <v>60</v>
      </c>
      <c r="D2842" t="s">
        <v>43</v>
      </c>
      <c r="E2842" t="s">
        <v>331</v>
      </c>
      <c r="F2842" t="s">
        <v>332</v>
      </c>
      <c r="G2842" t="s">
        <v>77</v>
      </c>
      <c r="H2842" t="s">
        <v>63</v>
      </c>
      <c r="I2842" t="s">
        <v>63</v>
      </c>
      <c r="J2842" t="s">
        <v>64</v>
      </c>
      <c r="L2842" t="s">
        <v>50</v>
      </c>
      <c r="M2842" t="s">
        <v>65</v>
      </c>
      <c r="N2842">
        <v>64</v>
      </c>
      <c r="O2842" t="s">
        <v>48</v>
      </c>
      <c r="P2842" t="s">
        <v>66</v>
      </c>
      <c r="Q2842" t="s">
        <v>67</v>
      </c>
      <c r="V2842" t="s">
        <v>48</v>
      </c>
      <c r="W2842" t="s">
        <v>54</v>
      </c>
      <c r="X2842" t="s">
        <v>84</v>
      </c>
      <c r="Y2842" t="s">
        <v>54</v>
      </c>
      <c r="Z2842" t="s">
        <v>335</v>
      </c>
      <c r="AA2842" t="s">
        <v>54</v>
      </c>
      <c r="AB2842" t="s">
        <v>57</v>
      </c>
      <c r="AC2842" t="s">
        <v>336</v>
      </c>
      <c r="AH2842">
        <f t="shared" si="484"/>
        <v>0</v>
      </c>
      <c r="AI2842">
        <f t="shared" si="485"/>
        <v>1</v>
      </c>
      <c r="AJ2842" t="str">
        <f t="shared" si="486"/>
        <v/>
      </c>
      <c r="AK2842">
        <v>1</v>
      </c>
      <c r="AL2842" s="8">
        <f t="shared" si="487"/>
        <v>64</v>
      </c>
      <c r="AM2842" s="8">
        <f t="shared" si="488"/>
        <v>0.18333333333333332</v>
      </c>
      <c r="AN2842" s="8">
        <f t="shared" si="489"/>
        <v>108.53333333333333</v>
      </c>
      <c r="AO2842" s="8">
        <f>Table1[[#This Row],[L1 Worked Time]]+Table1[[#This Row],[Idle Time]]+Table1[[#This Row],[L1 Pend Time]]</f>
        <v>172.71666666666667</v>
      </c>
      <c r="AP2842" s="1" t="str">
        <f t="shared" si="490"/>
        <v>Fri</v>
      </c>
      <c r="AQ2842" s="6">
        <f>INT(Table1[[#This Row],[Create Date]])</f>
        <v>45114</v>
      </c>
      <c r="AR2842" s="2">
        <f t="shared" si="491"/>
        <v>45114</v>
      </c>
      <c r="AS2842" s="1" t="str">
        <f t="shared" si="492"/>
        <v>06:40:06</v>
      </c>
      <c r="AT2842" s="1" t="str">
        <f t="shared" si="493"/>
        <v>Week-2</v>
      </c>
      <c r="AU2842" s="3">
        <f t="shared" si="494"/>
        <v>0.25</v>
      </c>
      <c r="AW2842">
        <v>0.18333333333333332</v>
      </c>
      <c r="AX2842">
        <v>64</v>
      </c>
      <c r="AY2842">
        <v>108.53333333333333</v>
      </c>
    </row>
    <row r="2843" spans="1:51" x14ac:dyDescent="0.25">
      <c r="A2843">
        <v>11012</v>
      </c>
      <c r="B2843" t="s">
        <v>59</v>
      </c>
      <c r="C2843" t="s">
        <v>109</v>
      </c>
      <c r="D2843" t="s">
        <v>43</v>
      </c>
      <c r="E2843" t="s">
        <v>337</v>
      </c>
      <c r="F2843" t="s">
        <v>338</v>
      </c>
      <c r="G2843" t="s">
        <v>181</v>
      </c>
      <c r="H2843" t="s">
        <v>47</v>
      </c>
      <c r="I2843" t="s">
        <v>63</v>
      </c>
      <c r="J2843" t="s">
        <v>339</v>
      </c>
      <c r="L2843" t="s">
        <v>50</v>
      </c>
      <c r="M2843" t="s">
        <v>65</v>
      </c>
      <c r="N2843">
        <v>55</v>
      </c>
      <c r="O2843" t="s">
        <v>48</v>
      </c>
      <c r="P2843" t="s">
        <v>66</v>
      </c>
      <c r="Q2843" t="s">
        <v>317</v>
      </c>
      <c r="V2843" t="s">
        <v>282</v>
      </c>
      <c r="W2843" t="s">
        <v>54</v>
      </c>
      <c r="X2843" t="s">
        <v>55</v>
      </c>
      <c r="Y2843" t="s">
        <v>54</v>
      </c>
      <c r="Z2843" t="s">
        <v>340</v>
      </c>
      <c r="AA2843" t="s">
        <v>54</v>
      </c>
      <c r="AB2843" t="s">
        <v>57</v>
      </c>
      <c r="AC2843" t="s">
        <v>341</v>
      </c>
      <c r="AH2843">
        <f t="shared" si="484"/>
        <v>1</v>
      </c>
      <c r="AI2843">
        <f t="shared" si="485"/>
        <v>0</v>
      </c>
      <c r="AJ2843">
        <f t="shared" si="486"/>
        <v>1</v>
      </c>
      <c r="AK2843">
        <v>1</v>
      </c>
      <c r="AL2843" s="8">
        <f t="shared" si="487"/>
        <v>55.000000000000007</v>
      </c>
      <c r="AM2843" s="8">
        <f t="shared" si="488"/>
        <v>0.15000000000000002</v>
      </c>
      <c r="AN2843" s="8">
        <f t="shared" si="489"/>
        <v>98.983333333333334</v>
      </c>
      <c r="AO2843" s="8">
        <f>Table1[[#This Row],[L1 Worked Time]]+Table1[[#This Row],[Idle Time]]+Table1[[#This Row],[L1 Pend Time]]</f>
        <v>154.13333333333333</v>
      </c>
      <c r="AP2843" s="1" t="str">
        <f t="shared" si="490"/>
        <v>Fri</v>
      </c>
      <c r="AQ2843" s="6">
        <f>INT(Table1[[#This Row],[Create Date]])</f>
        <v>45114</v>
      </c>
      <c r="AR2843" s="2">
        <f t="shared" si="491"/>
        <v>45114</v>
      </c>
      <c r="AS2843" s="1" t="str">
        <f t="shared" si="492"/>
        <v>08:30:09</v>
      </c>
      <c r="AT2843" s="1" t="str">
        <f t="shared" si="493"/>
        <v>Week-2</v>
      </c>
      <c r="AU2843" s="3">
        <f t="shared" si="494"/>
        <v>0.33333333333333331</v>
      </c>
      <c r="AW2843">
        <v>0.15000000000000002</v>
      </c>
      <c r="AX2843">
        <v>55.000000000000007</v>
      </c>
      <c r="AY2843">
        <v>98.983333333333334</v>
      </c>
    </row>
    <row r="2844" spans="1:51" x14ac:dyDescent="0.25">
      <c r="A2844">
        <v>11011</v>
      </c>
      <c r="B2844" t="s">
        <v>59</v>
      </c>
      <c r="C2844" t="s">
        <v>109</v>
      </c>
      <c r="D2844" t="s">
        <v>43</v>
      </c>
      <c r="E2844" t="s">
        <v>342</v>
      </c>
      <c r="F2844" t="s">
        <v>343</v>
      </c>
      <c r="G2844" t="s">
        <v>181</v>
      </c>
      <c r="H2844" t="s">
        <v>47</v>
      </c>
      <c r="I2844" t="s">
        <v>47</v>
      </c>
      <c r="J2844" t="s">
        <v>64</v>
      </c>
      <c r="L2844" t="s">
        <v>50</v>
      </c>
      <c r="M2844" t="s">
        <v>65</v>
      </c>
      <c r="N2844">
        <v>97</v>
      </c>
      <c r="O2844" t="s">
        <v>48</v>
      </c>
      <c r="P2844" t="s">
        <v>66</v>
      </c>
      <c r="Q2844" t="s">
        <v>317</v>
      </c>
      <c r="V2844" t="s">
        <v>48</v>
      </c>
      <c r="W2844" t="s">
        <v>54</v>
      </c>
      <c r="X2844" t="s">
        <v>142</v>
      </c>
      <c r="Y2844" t="s">
        <v>54</v>
      </c>
      <c r="Z2844" t="s">
        <v>344</v>
      </c>
      <c r="AA2844" t="s">
        <v>54</v>
      </c>
      <c r="AB2844" t="s">
        <v>57</v>
      </c>
      <c r="AC2844" t="s">
        <v>345</v>
      </c>
      <c r="AH2844">
        <f t="shared" si="484"/>
        <v>0</v>
      </c>
      <c r="AI2844">
        <f t="shared" si="485"/>
        <v>1</v>
      </c>
      <c r="AJ2844" t="str">
        <f t="shared" si="486"/>
        <v/>
      </c>
      <c r="AK2844">
        <v>1</v>
      </c>
      <c r="AL2844" s="8">
        <f t="shared" si="487"/>
        <v>97</v>
      </c>
      <c r="AM2844" s="8">
        <f t="shared" si="488"/>
        <v>0.1</v>
      </c>
      <c r="AN2844" s="8">
        <f t="shared" si="489"/>
        <v>29.65</v>
      </c>
      <c r="AO2844" s="8">
        <f>Table1[[#This Row],[L1 Worked Time]]+Table1[[#This Row],[Idle Time]]+Table1[[#This Row],[L1 Pend Time]]</f>
        <v>126.75</v>
      </c>
      <c r="AP2844" s="1" t="str">
        <f t="shared" si="490"/>
        <v>Fri</v>
      </c>
      <c r="AQ2844" s="6">
        <f>INT(Table1[[#This Row],[Create Date]])</f>
        <v>45114</v>
      </c>
      <c r="AR2844" s="2">
        <f t="shared" si="491"/>
        <v>45114</v>
      </c>
      <c r="AS2844" s="1" t="str">
        <f t="shared" si="492"/>
        <v>08:00:05</v>
      </c>
      <c r="AT2844" s="1" t="str">
        <f t="shared" si="493"/>
        <v>Week-2</v>
      </c>
      <c r="AU2844" s="3">
        <f t="shared" si="494"/>
        <v>0.33333333333333331</v>
      </c>
      <c r="AW2844">
        <v>0.1</v>
      </c>
      <c r="AX2844">
        <v>97</v>
      </c>
      <c r="AY2844">
        <v>29.65</v>
      </c>
    </row>
    <row r="2845" spans="1:51" x14ac:dyDescent="0.25">
      <c r="A2845">
        <v>11013</v>
      </c>
      <c r="B2845" t="s">
        <v>346</v>
      </c>
      <c r="C2845" t="s">
        <v>60</v>
      </c>
      <c r="D2845" t="s">
        <v>43</v>
      </c>
      <c r="E2845" t="s">
        <v>347</v>
      </c>
      <c r="F2845" t="s">
        <v>348</v>
      </c>
      <c r="G2845" t="s">
        <v>120</v>
      </c>
      <c r="H2845" t="s">
        <v>63</v>
      </c>
      <c r="I2845" t="s">
        <v>63</v>
      </c>
      <c r="J2845" t="s">
        <v>48</v>
      </c>
      <c r="K2845" t="s">
        <v>349</v>
      </c>
      <c r="L2845" t="s">
        <v>50</v>
      </c>
      <c r="M2845" t="s">
        <v>122</v>
      </c>
      <c r="N2845">
        <v>121</v>
      </c>
      <c r="O2845" t="s">
        <v>48</v>
      </c>
      <c r="P2845" t="s">
        <v>52</v>
      </c>
      <c r="T2845" t="s">
        <v>105</v>
      </c>
      <c r="V2845" t="s">
        <v>48</v>
      </c>
      <c r="W2845" t="s">
        <v>54</v>
      </c>
      <c r="X2845" t="s">
        <v>89</v>
      </c>
      <c r="Y2845" t="s">
        <v>54</v>
      </c>
      <c r="Z2845" t="s">
        <v>350</v>
      </c>
      <c r="AA2845" t="s">
        <v>54</v>
      </c>
      <c r="AB2845" t="s">
        <v>57</v>
      </c>
      <c r="AC2845" t="s">
        <v>351</v>
      </c>
      <c r="AH2845">
        <f t="shared" si="484"/>
        <v>0</v>
      </c>
      <c r="AI2845">
        <f t="shared" si="485"/>
        <v>1</v>
      </c>
      <c r="AJ2845" t="str">
        <f t="shared" si="486"/>
        <v/>
      </c>
      <c r="AK2845">
        <v>1</v>
      </c>
      <c r="AL2845" s="8">
        <f t="shared" si="487"/>
        <v>121.00000000000001</v>
      </c>
      <c r="AM2845" s="8">
        <f t="shared" si="488"/>
        <v>0.16666666666666666</v>
      </c>
      <c r="AN2845" s="8">
        <f t="shared" si="489"/>
        <v>2.0333333333333332</v>
      </c>
      <c r="AO2845" s="8">
        <f>Table1[[#This Row],[L1 Worked Time]]+Table1[[#This Row],[Idle Time]]+Table1[[#This Row],[L1 Pend Time]]</f>
        <v>123.20000000000002</v>
      </c>
      <c r="AP2845" s="1" t="str">
        <f t="shared" si="490"/>
        <v>Fri</v>
      </c>
      <c r="AQ2845" s="6">
        <f>INT(Table1[[#This Row],[Create Date]])</f>
        <v>45114</v>
      </c>
      <c r="AR2845" s="2">
        <f t="shared" si="491"/>
        <v>45114</v>
      </c>
      <c r="AS2845" s="1" t="str">
        <f t="shared" si="492"/>
        <v>09:20:03</v>
      </c>
      <c r="AT2845" s="1" t="str">
        <f t="shared" si="493"/>
        <v>Week-2</v>
      </c>
      <c r="AU2845" s="3">
        <f t="shared" si="494"/>
        <v>0.375</v>
      </c>
      <c r="AW2845">
        <v>0.16666666666666666</v>
      </c>
      <c r="AX2845">
        <v>121.00000000000001</v>
      </c>
      <c r="AY2845">
        <v>2.0333333333333332</v>
      </c>
    </row>
    <row r="2846" spans="1:51" x14ac:dyDescent="0.25">
      <c r="A2846">
        <v>11014</v>
      </c>
      <c r="B2846" t="s">
        <v>41</v>
      </c>
      <c r="C2846" t="s">
        <v>100</v>
      </c>
      <c r="D2846" t="s">
        <v>43</v>
      </c>
      <c r="E2846" t="s">
        <v>352</v>
      </c>
      <c r="F2846" t="s">
        <v>353</v>
      </c>
      <c r="G2846" t="s">
        <v>120</v>
      </c>
      <c r="H2846" t="s">
        <v>63</v>
      </c>
      <c r="I2846" t="s">
        <v>63</v>
      </c>
      <c r="J2846" t="s">
        <v>112</v>
      </c>
      <c r="K2846" t="s">
        <v>152</v>
      </c>
      <c r="L2846" t="s">
        <v>50</v>
      </c>
      <c r="M2846" t="s">
        <v>114</v>
      </c>
      <c r="N2846">
        <v>102</v>
      </c>
      <c r="O2846" t="s">
        <v>48</v>
      </c>
      <c r="P2846" t="s">
        <v>354</v>
      </c>
      <c r="U2846" t="s">
        <v>355</v>
      </c>
      <c r="V2846" t="s">
        <v>48</v>
      </c>
      <c r="W2846" t="s">
        <v>54</v>
      </c>
      <c r="X2846" t="s">
        <v>84</v>
      </c>
      <c r="Y2846" t="s">
        <v>54</v>
      </c>
      <c r="Z2846" t="s">
        <v>356</v>
      </c>
      <c r="AA2846" t="s">
        <v>54</v>
      </c>
      <c r="AB2846" t="s">
        <v>57</v>
      </c>
      <c r="AC2846" t="s">
        <v>57</v>
      </c>
      <c r="AH2846">
        <f t="shared" si="484"/>
        <v>0</v>
      </c>
      <c r="AI2846">
        <f t="shared" si="485"/>
        <v>1</v>
      </c>
      <c r="AJ2846" t="str">
        <f t="shared" si="486"/>
        <v/>
      </c>
      <c r="AK2846">
        <v>1</v>
      </c>
      <c r="AL2846" s="8">
        <f t="shared" si="487"/>
        <v>102</v>
      </c>
      <c r="AM2846" s="8">
        <f t="shared" si="488"/>
        <v>0.18333333333333332</v>
      </c>
      <c r="AN2846" s="8">
        <f t="shared" si="489"/>
        <v>1.6666666666666666E-2</v>
      </c>
      <c r="AO2846" s="8">
        <f>Table1[[#This Row],[L1 Worked Time]]+Table1[[#This Row],[Idle Time]]+Table1[[#This Row],[L1 Pend Time]]</f>
        <v>102.2</v>
      </c>
      <c r="AP2846" s="1" t="str">
        <f t="shared" si="490"/>
        <v>Fri</v>
      </c>
      <c r="AQ2846" s="6">
        <f>INT(Table1[[#This Row],[Create Date]])</f>
        <v>45114</v>
      </c>
      <c r="AR2846" s="2">
        <f t="shared" si="491"/>
        <v>45114</v>
      </c>
      <c r="AS2846" s="1" t="str">
        <f t="shared" si="492"/>
        <v>11:40:03</v>
      </c>
      <c r="AT2846" s="1" t="str">
        <f t="shared" si="493"/>
        <v>Week-2</v>
      </c>
      <c r="AU2846" s="3">
        <f t="shared" si="494"/>
        <v>0.45833333333333331</v>
      </c>
      <c r="AW2846">
        <v>0.18333333333333332</v>
      </c>
      <c r="AX2846">
        <v>102</v>
      </c>
      <c r="AY2846">
        <v>1.6666666666666666E-2</v>
      </c>
    </row>
    <row r="2847" spans="1:51" x14ac:dyDescent="0.25">
      <c r="A2847">
        <v>11015</v>
      </c>
      <c r="B2847" t="s">
        <v>59</v>
      </c>
      <c r="C2847" t="s">
        <v>60</v>
      </c>
      <c r="D2847" t="s">
        <v>43</v>
      </c>
      <c r="E2847" t="s">
        <v>357</v>
      </c>
      <c r="F2847" t="s">
        <v>358</v>
      </c>
      <c r="G2847" t="s">
        <v>77</v>
      </c>
      <c r="H2847" t="s">
        <v>72</v>
      </c>
      <c r="I2847" t="s">
        <v>72</v>
      </c>
      <c r="J2847" t="s">
        <v>64</v>
      </c>
      <c r="L2847" t="s">
        <v>50</v>
      </c>
      <c r="M2847" t="s">
        <v>65</v>
      </c>
      <c r="N2847">
        <v>61</v>
      </c>
      <c r="O2847" t="s">
        <v>48</v>
      </c>
      <c r="P2847" t="s">
        <v>66</v>
      </c>
      <c r="Q2847" t="s">
        <v>88</v>
      </c>
      <c r="V2847" t="s">
        <v>48</v>
      </c>
      <c r="W2847" t="s">
        <v>54</v>
      </c>
      <c r="X2847" t="s">
        <v>359</v>
      </c>
      <c r="Y2847" t="s">
        <v>54</v>
      </c>
      <c r="Z2847" t="s">
        <v>360</v>
      </c>
      <c r="AA2847" t="s">
        <v>54</v>
      </c>
      <c r="AB2847" t="s">
        <v>57</v>
      </c>
      <c r="AC2847" t="s">
        <v>57</v>
      </c>
      <c r="AH2847">
        <f t="shared" si="484"/>
        <v>0</v>
      </c>
      <c r="AI2847">
        <f t="shared" si="485"/>
        <v>1</v>
      </c>
      <c r="AJ2847" t="str">
        <f t="shared" si="486"/>
        <v/>
      </c>
      <c r="AK2847">
        <v>1</v>
      </c>
      <c r="AL2847" s="8">
        <f t="shared" si="487"/>
        <v>61</v>
      </c>
      <c r="AM2847" s="8">
        <f t="shared" si="488"/>
        <v>0.2</v>
      </c>
      <c r="AN2847" s="8">
        <f t="shared" si="489"/>
        <v>1.6666666666666666E-2</v>
      </c>
      <c r="AO2847" s="8">
        <f>Table1[[#This Row],[L1 Worked Time]]+Table1[[#This Row],[Idle Time]]+Table1[[#This Row],[L1 Pend Time]]</f>
        <v>61.216666666666669</v>
      </c>
      <c r="AP2847" s="1" t="str">
        <f t="shared" si="490"/>
        <v>Fri</v>
      </c>
      <c r="AQ2847" s="6">
        <f>INT(Table1[[#This Row],[Create Date]])</f>
        <v>45114</v>
      </c>
      <c r="AR2847" s="2">
        <f t="shared" si="491"/>
        <v>45114</v>
      </c>
      <c r="AS2847" s="1" t="str">
        <f t="shared" si="492"/>
        <v>13:50:06</v>
      </c>
      <c r="AT2847" s="1" t="str">
        <f t="shared" si="493"/>
        <v>Week-2</v>
      </c>
      <c r="AU2847" s="3">
        <f t="shared" si="494"/>
        <v>0.54166666666666663</v>
      </c>
      <c r="AW2847">
        <v>0.2</v>
      </c>
      <c r="AX2847">
        <v>61</v>
      </c>
      <c r="AY2847">
        <v>1.6666666666666666E-2</v>
      </c>
    </row>
    <row r="2848" spans="1:51" x14ac:dyDescent="0.25">
      <c r="A2848">
        <v>11016</v>
      </c>
      <c r="B2848" t="s">
        <v>59</v>
      </c>
      <c r="C2848" t="s">
        <v>60</v>
      </c>
      <c r="D2848" t="s">
        <v>43</v>
      </c>
      <c r="E2848" t="s">
        <v>361</v>
      </c>
      <c r="F2848" t="s">
        <v>362</v>
      </c>
      <c r="G2848" t="s">
        <v>120</v>
      </c>
      <c r="H2848" t="s">
        <v>63</v>
      </c>
      <c r="I2848" t="s">
        <v>63</v>
      </c>
      <c r="J2848" t="s">
        <v>64</v>
      </c>
      <c r="L2848" t="s">
        <v>50</v>
      </c>
      <c r="M2848" t="s">
        <v>65</v>
      </c>
      <c r="N2848">
        <v>24</v>
      </c>
      <c r="O2848" t="s">
        <v>48</v>
      </c>
      <c r="P2848" t="s">
        <v>66</v>
      </c>
      <c r="Q2848" t="s">
        <v>67</v>
      </c>
      <c r="V2848" t="s">
        <v>48</v>
      </c>
      <c r="W2848" t="s">
        <v>54</v>
      </c>
      <c r="X2848" t="s">
        <v>89</v>
      </c>
      <c r="Y2848" t="s">
        <v>54</v>
      </c>
      <c r="Z2848" t="s">
        <v>363</v>
      </c>
      <c r="AA2848" t="s">
        <v>54</v>
      </c>
      <c r="AB2848" t="s">
        <v>57</v>
      </c>
      <c r="AC2848" t="s">
        <v>57</v>
      </c>
      <c r="AH2848">
        <f t="shared" si="484"/>
        <v>0</v>
      </c>
      <c r="AI2848">
        <f t="shared" si="485"/>
        <v>1</v>
      </c>
      <c r="AJ2848" t="str">
        <f t="shared" si="486"/>
        <v/>
      </c>
      <c r="AK2848">
        <v>1</v>
      </c>
      <c r="AL2848" s="8">
        <f t="shared" si="487"/>
        <v>24</v>
      </c>
      <c r="AM2848" s="8">
        <f t="shared" si="488"/>
        <v>0.16666666666666666</v>
      </c>
      <c r="AN2848" s="8">
        <f t="shared" si="489"/>
        <v>1.6666666666666666E-2</v>
      </c>
      <c r="AO2848" s="8">
        <f>Table1[[#This Row],[L1 Worked Time]]+Table1[[#This Row],[Idle Time]]+Table1[[#This Row],[L1 Pend Time]]</f>
        <v>24.183333333333334</v>
      </c>
      <c r="AP2848" s="1" t="str">
        <f t="shared" si="490"/>
        <v>Fri</v>
      </c>
      <c r="AQ2848" s="6">
        <f>INT(Table1[[#This Row],[Create Date]])</f>
        <v>45114</v>
      </c>
      <c r="AR2848" s="2">
        <f t="shared" si="491"/>
        <v>45114</v>
      </c>
      <c r="AS2848" s="1" t="str">
        <f t="shared" si="492"/>
        <v>16:00:05</v>
      </c>
      <c r="AT2848" s="1" t="str">
        <f t="shared" si="493"/>
        <v>Week-2</v>
      </c>
      <c r="AU2848" s="3">
        <f t="shared" si="494"/>
        <v>0.66666666666666663</v>
      </c>
      <c r="AW2848">
        <v>0.16666666666666666</v>
      </c>
      <c r="AX2848">
        <v>24</v>
      </c>
      <c r="AY2848">
        <v>1.6666666666666666E-2</v>
      </c>
    </row>
    <row r="2849" spans="1:51" x14ac:dyDescent="0.25">
      <c r="A2849">
        <v>11018</v>
      </c>
      <c r="B2849" t="s">
        <v>41</v>
      </c>
      <c r="C2849" t="s">
        <v>60</v>
      </c>
      <c r="D2849" t="s">
        <v>43</v>
      </c>
      <c r="E2849" t="s">
        <v>364</v>
      </c>
      <c r="F2849" t="s">
        <v>365</v>
      </c>
      <c r="G2849" t="s">
        <v>140</v>
      </c>
      <c r="H2849" t="s">
        <v>63</v>
      </c>
      <c r="I2849" t="s">
        <v>63</v>
      </c>
      <c r="J2849" t="s">
        <v>112</v>
      </c>
      <c r="K2849" t="s">
        <v>366</v>
      </c>
      <c r="L2849" t="s">
        <v>50</v>
      </c>
      <c r="M2849" t="s">
        <v>65</v>
      </c>
      <c r="N2849">
        <v>31</v>
      </c>
      <c r="O2849" t="s">
        <v>48</v>
      </c>
      <c r="P2849" t="s">
        <v>52</v>
      </c>
      <c r="T2849" t="s">
        <v>105</v>
      </c>
      <c r="V2849" t="s">
        <v>48</v>
      </c>
      <c r="W2849" t="s">
        <v>54</v>
      </c>
      <c r="X2849" t="s">
        <v>148</v>
      </c>
      <c r="Y2849" t="s">
        <v>54</v>
      </c>
      <c r="Z2849" t="s">
        <v>367</v>
      </c>
      <c r="AA2849" t="s">
        <v>54</v>
      </c>
      <c r="AB2849" t="s">
        <v>57</v>
      </c>
      <c r="AC2849" t="s">
        <v>368</v>
      </c>
      <c r="AH2849">
        <f t="shared" si="484"/>
        <v>0</v>
      </c>
      <c r="AI2849">
        <f t="shared" si="485"/>
        <v>1</v>
      </c>
      <c r="AJ2849" t="str">
        <f t="shared" si="486"/>
        <v/>
      </c>
      <c r="AK2849">
        <v>1</v>
      </c>
      <c r="AL2849" s="8">
        <f t="shared" si="487"/>
        <v>31</v>
      </c>
      <c r="AM2849" s="8">
        <f t="shared" si="488"/>
        <v>0.11666666666666667</v>
      </c>
      <c r="AN2849" s="8">
        <f t="shared" si="489"/>
        <v>123.28333333333333</v>
      </c>
      <c r="AO2849" s="8">
        <f>Table1[[#This Row],[L1 Worked Time]]+Table1[[#This Row],[Idle Time]]+Table1[[#This Row],[L1 Pend Time]]</f>
        <v>154.4</v>
      </c>
      <c r="AP2849" s="1" t="str">
        <f t="shared" si="490"/>
        <v>Fri</v>
      </c>
      <c r="AQ2849" s="6">
        <f>INT(Table1[[#This Row],[Create Date]])</f>
        <v>45114</v>
      </c>
      <c r="AR2849" s="2">
        <f t="shared" si="491"/>
        <v>45114</v>
      </c>
      <c r="AS2849" s="1" t="str">
        <f t="shared" si="492"/>
        <v>22:20:04</v>
      </c>
      <c r="AT2849" s="1" t="str">
        <f t="shared" si="493"/>
        <v>Week-2</v>
      </c>
      <c r="AU2849" s="3">
        <f t="shared" si="494"/>
        <v>0.91666666666666663</v>
      </c>
      <c r="AW2849">
        <v>0.11666666666666667</v>
      </c>
      <c r="AX2849">
        <v>31</v>
      </c>
      <c r="AY2849">
        <v>123.28333333333333</v>
      </c>
    </row>
    <row r="2850" spans="1:51" x14ac:dyDescent="0.25">
      <c r="A2850">
        <v>11017</v>
      </c>
      <c r="B2850" t="s">
        <v>41</v>
      </c>
      <c r="C2850" t="s">
        <v>60</v>
      </c>
      <c r="D2850" t="s">
        <v>43</v>
      </c>
      <c r="E2850" t="s">
        <v>364</v>
      </c>
      <c r="F2850" t="s">
        <v>369</v>
      </c>
      <c r="G2850" t="s">
        <v>140</v>
      </c>
      <c r="H2850" t="s">
        <v>63</v>
      </c>
      <c r="I2850" t="s">
        <v>63</v>
      </c>
      <c r="J2850" t="s">
        <v>112</v>
      </c>
      <c r="K2850" t="s">
        <v>366</v>
      </c>
      <c r="L2850" t="s">
        <v>50</v>
      </c>
      <c r="M2850" t="s">
        <v>65</v>
      </c>
      <c r="N2850">
        <v>121</v>
      </c>
      <c r="O2850" t="s">
        <v>48</v>
      </c>
      <c r="P2850" t="s">
        <v>52</v>
      </c>
      <c r="T2850" t="s">
        <v>105</v>
      </c>
      <c r="V2850" t="s">
        <v>48</v>
      </c>
      <c r="W2850" t="s">
        <v>54</v>
      </c>
      <c r="X2850" t="s">
        <v>78</v>
      </c>
      <c r="Y2850" t="s">
        <v>54</v>
      </c>
      <c r="Z2850" t="s">
        <v>370</v>
      </c>
      <c r="AA2850" t="s">
        <v>54</v>
      </c>
      <c r="AB2850" t="s">
        <v>57</v>
      </c>
      <c r="AC2850" t="s">
        <v>57</v>
      </c>
      <c r="AH2850">
        <f t="shared" si="484"/>
        <v>0</v>
      </c>
      <c r="AI2850">
        <f t="shared" si="485"/>
        <v>1</v>
      </c>
      <c r="AJ2850" t="str">
        <f t="shared" si="486"/>
        <v/>
      </c>
      <c r="AK2850">
        <v>1</v>
      </c>
      <c r="AL2850" s="8">
        <f t="shared" si="487"/>
        <v>121.00000000000001</v>
      </c>
      <c r="AM2850" s="8">
        <f t="shared" si="488"/>
        <v>0.13333333333333333</v>
      </c>
      <c r="AN2850" s="8">
        <f t="shared" si="489"/>
        <v>1.6666666666666666E-2</v>
      </c>
      <c r="AO2850" s="8">
        <f>Table1[[#This Row],[L1 Worked Time]]+Table1[[#This Row],[Idle Time]]+Table1[[#This Row],[L1 Pend Time]]</f>
        <v>121.15000000000002</v>
      </c>
      <c r="AP2850" s="1" t="str">
        <f t="shared" si="490"/>
        <v>Fri</v>
      </c>
      <c r="AQ2850" s="6">
        <f>INT(Table1[[#This Row],[Create Date]])</f>
        <v>45114</v>
      </c>
      <c r="AR2850" s="2">
        <f t="shared" si="491"/>
        <v>45114</v>
      </c>
      <c r="AS2850" s="1" t="str">
        <f t="shared" si="492"/>
        <v>22:20:03</v>
      </c>
      <c r="AT2850" s="1" t="str">
        <f t="shared" si="493"/>
        <v>Week-2</v>
      </c>
      <c r="AU2850" s="3">
        <f t="shared" si="494"/>
        <v>0.91666666666666663</v>
      </c>
      <c r="AW2850">
        <v>0.13333333333333333</v>
      </c>
      <c r="AX2850">
        <v>121.00000000000001</v>
      </c>
      <c r="AY2850">
        <v>1.6666666666666666E-2</v>
      </c>
    </row>
    <row r="2851" spans="1:51" x14ac:dyDescent="0.25">
      <c r="A2851">
        <v>11019</v>
      </c>
      <c r="B2851" t="s">
        <v>371</v>
      </c>
      <c r="C2851" t="s">
        <v>60</v>
      </c>
      <c r="D2851" t="s">
        <v>43</v>
      </c>
      <c r="E2851" t="s">
        <v>372</v>
      </c>
      <c r="F2851" t="s">
        <v>373</v>
      </c>
      <c r="G2851" t="s">
        <v>46</v>
      </c>
      <c r="H2851" t="s">
        <v>63</v>
      </c>
      <c r="I2851" t="s">
        <v>63</v>
      </c>
      <c r="J2851" t="s">
        <v>48</v>
      </c>
      <c r="K2851" t="s">
        <v>374</v>
      </c>
      <c r="L2851" t="s">
        <v>50</v>
      </c>
      <c r="M2851" t="s">
        <v>114</v>
      </c>
      <c r="N2851">
        <v>51</v>
      </c>
      <c r="O2851" t="s">
        <v>48</v>
      </c>
      <c r="P2851" t="s">
        <v>52</v>
      </c>
      <c r="T2851" t="s">
        <v>105</v>
      </c>
      <c r="V2851" t="s">
        <v>48</v>
      </c>
      <c r="W2851" t="s">
        <v>54</v>
      </c>
      <c r="X2851" t="s">
        <v>148</v>
      </c>
      <c r="Y2851" t="s">
        <v>54</v>
      </c>
      <c r="Z2851" t="s">
        <v>375</v>
      </c>
      <c r="AA2851" t="s">
        <v>54</v>
      </c>
      <c r="AB2851" t="s">
        <v>57</v>
      </c>
      <c r="AC2851" t="s">
        <v>376</v>
      </c>
      <c r="AH2851">
        <f t="shared" si="484"/>
        <v>0</v>
      </c>
      <c r="AI2851">
        <f t="shared" si="485"/>
        <v>1</v>
      </c>
      <c r="AJ2851" t="str">
        <f t="shared" si="486"/>
        <v/>
      </c>
      <c r="AK2851">
        <v>1</v>
      </c>
      <c r="AL2851" s="8">
        <f t="shared" si="487"/>
        <v>51</v>
      </c>
      <c r="AM2851" s="8">
        <f t="shared" si="488"/>
        <v>0.11666666666666667</v>
      </c>
      <c r="AN2851" s="8">
        <f t="shared" si="489"/>
        <v>44.216666666666669</v>
      </c>
      <c r="AO2851" s="8">
        <f>Table1[[#This Row],[L1 Worked Time]]+Table1[[#This Row],[Idle Time]]+Table1[[#This Row],[L1 Pend Time]]</f>
        <v>95.333333333333343</v>
      </c>
      <c r="AP2851" s="1" t="str">
        <f t="shared" si="490"/>
        <v>Sat</v>
      </c>
      <c r="AQ2851" s="6">
        <f>INT(Table1[[#This Row],[Create Date]])</f>
        <v>45115</v>
      </c>
      <c r="AR2851" s="2">
        <f t="shared" si="491"/>
        <v>45115</v>
      </c>
      <c r="AS2851" s="1" t="str">
        <f t="shared" si="492"/>
        <v>11:30:03</v>
      </c>
      <c r="AT2851" s="1" t="str">
        <f t="shared" si="493"/>
        <v>Week-2</v>
      </c>
      <c r="AU2851" s="3">
        <f t="shared" si="494"/>
        <v>0.45833333333333331</v>
      </c>
      <c r="AW2851">
        <v>0.11666666666666667</v>
      </c>
      <c r="AX2851">
        <v>51</v>
      </c>
      <c r="AY2851">
        <v>44.216666666666669</v>
      </c>
    </row>
    <row r="2852" spans="1:51" x14ac:dyDescent="0.25">
      <c r="A2852">
        <v>11021</v>
      </c>
      <c r="B2852" t="s">
        <v>41</v>
      </c>
      <c r="C2852" t="s">
        <v>100</v>
      </c>
      <c r="D2852" t="s">
        <v>43</v>
      </c>
      <c r="E2852" t="s">
        <v>377</v>
      </c>
      <c r="F2852" t="s">
        <v>378</v>
      </c>
      <c r="G2852" t="s">
        <v>129</v>
      </c>
      <c r="H2852" t="s">
        <v>47</v>
      </c>
      <c r="I2852" t="s">
        <v>47</v>
      </c>
      <c r="J2852" t="s">
        <v>379</v>
      </c>
      <c r="K2852" t="s">
        <v>258</v>
      </c>
      <c r="L2852" t="s">
        <v>50</v>
      </c>
      <c r="M2852" t="s">
        <v>114</v>
      </c>
      <c r="N2852">
        <v>19</v>
      </c>
      <c r="O2852" t="s">
        <v>48</v>
      </c>
      <c r="P2852" t="s">
        <v>251</v>
      </c>
      <c r="S2852" t="s">
        <v>252</v>
      </c>
      <c r="V2852" t="s">
        <v>48</v>
      </c>
      <c r="W2852" t="s">
        <v>54</v>
      </c>
      <c r="X2852" t="s">
        <v>84</v>
      </c>
      <c r="Y2852" t="s">
        <v>54</v>
      </c>
      <c r="Z2852" t="s">
        <v>380</v>
      </c>
      <c r="AA2852" t="s">
        <v>54</v>
      </c>
      <c r="AB2852" t="s">
        <v>57</v>
      </c>
      <c r="AC2852" t="s">
        <v>381</v>
      </c>
      <c r="AH2852">
        <f t="shared" si="484"/>
        <v>0</v>
      </c>
      <c r="AI2852">
        <f t="shared" si="485"/>
        <v>1</v>
      </c>
      <c r="AJ2852" t="str">
        <f t="shared" si="486"/>
        <v/>
      </c>
      <c r="AK2852">
        <v>1</v>
      </c>
      <c r="AL2852" s="8">
        <f t="shared" si="487"/>
        <v>19</v>
      </c>
      <c r="AM2852" s="8">
        <f t="shared" si="488"/>
        <v>0.18333333333333332</v>
      </c>
      <c r="AN2852" s="8">
        <f t="shared" si="489"/>
        <v>118.93333333333334</v>
      </c>
      <c r="AO2852" s="8">
        <f>Table1[[#This Row],[L1 Worked Time]]+Table1[[#This Row],[Idle Time]]+Table1[[#This Row],[L1 Pend Time]]</f>
        <v>138.11666666666667</v>
      </c>
      <c r="AP2852" s="1" t="str">
        <f t="shared" si="490"/>
        <v>Sat</v>
      </c>
      <c r="AQ2852" s="6">
        <f>INT(Table1[[#This Row],[Create Date]])</f>
        <v>45115</v>
      </c>
      <c r="AR2852" s="2">
        <f t="shared" si="491"/>
        <v>45115</v>
      </c>
      <c r="AS2852" s="1" t="str">
        <f t="shared" si="492"/>
        <v>19:20:03</v>
      </c>
      <c r="AT2852" s="1" t="str">
        <f t="shared" si="493"/>
        <v>Week-2</v>
      </c>
      <c r="AU2852" s="3">
        <f t="shared" si="494"/>
        <v>0.79166666666666663</v>
      </c>
      <c r="AW2852">
        <v>0.18333333333333332</v>
      </c>
      <c r="AX2852">
        <v>19</v>
      </c>
      <c r="AY2852">
        <v>118.93333333333334</v>
      </c>
    </row>
    <row r="2853" spans="1:51" x14ac:dyDescent="0.25">
      <c r="A2853">
        <v>11020</v>
      </c>
      <c r="B2853" t="s">
        <v>41</v>
      </c>
      <c r="C2853" t="s">
        <v>60</v>
      </c>
      <c r="D2853" t="s">
        <v>43</v>
      </c>
      <c r="E2853" t="s">
        <v>186</v>
      </c>
      <c r="F2853" t="s">
        <v>382</v>
      </c>
      <c r="G2853" t="s">
        <v>129</v>
      </c>
      <c r="H2853" t="s">
        <v>47</v>
      </c>
      <c r="I2853" t="s">
        <v>63</v>
      </c>
      <c r="J2853" t="s">
        <v>112</v>
      </c>
      <c r="K2853" t="s">
        <v>113</v>
      </c>
      <c r="L2853" t="s">
        <v>50</v>
      </c>
      <c r="M2853" t="s">
        <v>114</v>
      </c>
      <c r="N2853">
        <v>36</v>
      </c>
      <c r="O2853" t="s">
        <v>48</v>
      </c>
      <c r="P2853" t="s">
        <v>52</v>
      </c>
      <c r="T2853" t="s">
        <v>105</v>
      </c>
      <c r="V2853" t="s">
        <v>48</v>
      </c>
      <c r="W2853" t="s">
        <v>54</v>
      </c>
      <c r="X2853" t="s">
        <v>106</v>
      </c>
      <c r="Y2853" t="s">
        <v>54</v>
      </c>
      <c r="Z2853" t="s">
        <v>383</v>
      </c>
      <c r="AA2853" t="s">
        <v>54</v>
      </c>
      <c r="AB2853" t="s">
        <v>57</v>
      </c>
      <c r="AC2853" t="s">
        <v>384</v>
      </c>
      <c r="AH2853">
        <f t="shared" si="484"/>
        <v>0</v>
      </c>
      <c r="AI2853">
        <f t="shared" si="485"/>
        <v>0</v>
      </c>
      <c r="AJ2853">
        <f t="shared" si="486"/>
        <v>1</v>
      </c>
      <c r="AK2853">
        <v>1</v>
      </c>
      <c r="AL2853" s="8">
        <f t="shared" si="487"/>
        <v>36</v>
      </c>
      <c r="AM2853" s="8">
        <f t="shared" si="488"/>
        <v>8.3333333333333329E-2</v>
      </c>
      <c r="AN2853" s="8">
        <f t="shared" si="489"/>
        <v>81.666666666666671</v>
      </c>
      <c r="AO2853" s="8">
        <f>Table1[[#This Row],[L1 Worked Time]]+Table1[[#This Row],[Idle Time]]+Table1[[#This Row],[L1 Pend Time]]</f>
        <v>117.75</v>
      </c>
      <c r="AP2853" s="1" t="str">
        <f t="shared" si="490"/>
        <v>Sat</v>
      </c>
      <c r="AQ2853" s="6">
        <f>INT(Table1[[#This Row],[Create Date]])</f>
        <v>45115</v>
      </c>
      <c r="AR2853" s="2">
        <f t="shared" si="491"/>
        <v>45115</v>
      </c>
      <c r="AS2853" s="1" t="str">
        <f t="shared" si="492"/>
        <v>19:10:03</v>
      </c>
      <c r="AT2853" s="1" t="str">
        <f t="shared" si="493"/>
        <v>Week-2</v>
      </c>
      <c r="AU2853" s="3">
        <f t="shared" si="494"/>
        <v>0.79166666666666663</v>
      </c>
      <c r="AW2853">
        <v>8.3333333333333329E-2</v>
      </c>
      <c r="AX2853">
        <v>36</v>
      </c>
      <c r="AY2853">
        <v>81.666666666666671</v>
      </c>
    </row>
    <row r="2854" spans="1:51" x14ac:dyDescent="0.25">
      <c r="A2854">
        <v>11022</v>
      </c>
      <c r="B2854" t="s">
        <v>59</v>
      </c>
      <c r="C2854" t="s">
        <v>60</v>
      </c>
      <c r="D2854" t="s">
        <v>43</v>
      </c>
      <c r="E2854" t="s">
        <v>385</v>
      </c>
      <c r="F2854" t="s">
        <v>386</v>
      </c>
      <c r="G2854" t="s">
        <v>77</v>
      </c>
      <c r="H2854" t="s">
        <v>63</v>
      </c>
      <c r="I2854" t="s">
        <v>63</v>
      </c>
      <c r="J2854" t="s">
        <v>83</v>
      </c>
      <c r="L2854" t="s">
        <v>50</v>
      </c>
      <c r="M2854" t="s">
        <v>65</v>
      </c>
      <c r="N2854">
        <v>57</v>
      </c>
      <c r="O2854" t="s">
        <v>48</v>
      </c>
      <c r="P2854" t="s">
        <v>66</v>
      </c>
      <c r="Q2854" t="s">
        <v>67</v>
      </c>
      <c r="V2854" t="s">
        <v>48</v>
      </c>
      <c r="W2854" t="s">
        <v>54</v>
      </c>
      <c r="X2854" t="s">
        <v>89</v>
      </c>
      <c r="Y2854" t="s">
        <v>54</v>
      </c>
      <c r="Z2854" t="s">
        <v>387</v>
      </c>
      <c r="AA2854" t="s">
        <v>54</v>
      </c>
      <c r="AB2854" t="s">
        <v>57</v>
      </c>
      <c r="AC2854" t="s">
        <v>388</v>
      </c>
      <c r="AH2854">
        <f t="shared" si="484"/>
        <v>0</v>
      </c>
      <c r="AI2854">
        <f t="shared" si="485"/>
        <v>1</v>
      </c>
      <c r="AJ2854" t="str">
        <f t="shared" si="486"/>
        <v/>
      </c>
      <c r="AK2854">
        <v>1</v>
      </c>
      <c r="AL2854" s="8">
        <f t="shared" si="487"/>
        <v>57</v>
      </c>
      <c r="AM2854" s="8">
        <f t="shared" si="488"/>
        <v>0.16666666666666666</v>
      </c>
      <c r="AN2854" s="8">
        <f t="shared" si="489"/>
        <v>19.333333333333332</v>
      </c>
      <c r="AO2854" s="8">
        <f>Table1[[#This Row],[L1 Worked Time]]+Table1[[#This Row],[Idle Time]]+Table1[[#This Row],[L1 Pend Time]]</f>
        <v>76.5</v>
      </c>
      <c r="AP2854" s="1" t="str">
        <f t="shared" si="490"/>
        <v>Sat</v>
      </c>
      <c r="AQ2854" s="6">
        <f>INT(Table1[[#This Row],[Create Date]])</f>
        <v>45115</v>
      </c>
      <c r="AR2854" s="2">
        <f t="shared" si="491"/>
        <v>45115</v>
      </c>
      <c r="AS2854" s="1" t="str">
        <f t="shared" si="492"/>
        <v>23:20:10</v>
      </c>
      <c r="AT2854" s="1" t="str">
        <f t="shared" si="493"/>
        <v>Week-2</v>
      </c>
      <c r="AU2854" s="3">
        <f t="shared" si="494"/>
        <v>0.95833333333333326</v>
      </c>
      <c r="AW2854">
        <v>0.16666666666666666</v>
      </c>
      <c r="AX2854">
        <v>57</v>
      </c>
      <c r="AY2854">
        <v>19.333333333333332</v>
      </c>
    </row>
    <row r="2855" spans="1:51" x14ac:dyDescent="0.25">
      <c r="A2855">
        <v>11023</v>
      </c>
      <c r="B2855" t="s">
        <v>59</v>
      </c>
      <c r="C2855" t="s">
        <v>109</v>
      </c>
      <c r="D2855" t="s">
        <v>43</v>
      </c>
      <c r="E2855" t="s">
        <v>241</v>
      </c>
      <c r="F2855" t="s">
        <v>389</v>
      </c>
      <c r="G2855" t="s">
        <v>77</v>
      </c>
      <c r="H2855" t="s">
        <v>63</v>
      </c>
      <c r="I2855" t="s">
        <v>72</v>
      </c>
      <c r="J2855" t="s">
        <v>48</v>
      </c>
      <c r="K2855" t="s">
        <v>243</v>
      </c>
      <c r="L2855" t="s">
        <v>50</v>
      </c>
      <c r="M2855" t="s">
        <v>122</v>
      </c>
      <c r="N2855">
        <v>62</v>
      </c>
      <c r="O2855" t="s">
        <v>48</v>
      </c>
      <c r="P2855" t="s">
        <v>52</v>
      </c>
      <c r="T2855" t="s">
        <v>105</v>
      </c>
      <c r="V2855" t="s">
        <v>48</v>
      </c>
      <c r="W2855" t="s">
        <v>54</v>
      </c>
      <c r="X2855" t="s">
        <v>247</v>
      </c>
      <c r="Y2855" t="s">
        <v>54</v>
      </c>
      <c r="Z2855" t="s">
        <v>390</v>
      </c>
      <c r="AA2855" t="s">
        <v>54</v>
      </c>
      <c r="AB2855" t="s">
        <v>57</v>
      </c>
      <c r="AC2855" t="s">
        <v>57</v>
      </c>
      <c r="AH2855">
        <f t="shared" si="484"/>
        <v>0</v>
      </c>
      <c r="AI2855">
        <f t="shared" si="485"/>
        <v>0</v>
      </c>
      <c r="AJ2855">
        <f t="shared" si="486"/>
        <v>1</v>
      </c>
      <c r="AK2855">
        <v>1</v>
      </c>
      <c r="AL2855" s="8">
        <f t="shared" si="487"/>
        <v>62</v>
      </c>
      <c r="AM2855" s="8">
        <f t="shared" si="488"/>
        <v>0.26666666666666666</v>
      </c>
      <c r="AN2855" s="8">
        <f t="shared" si="489"/>
        <v>1.6666666666666666E-2</v>
      </c>
      <c r="AO2855" s="8">
        <f>Table1[[#This Row],[L1 Worked Time]]+Table1[[#This Row],[Idle Time]]+Table1[[#This Row],[L1 Pend Time]]</f>
        <v>62.283333333333331</v>
      </c>
      <c r="AP2855" s="1" t="str">
        <f t="shared" si="490"/>
        <v>Sun</v>
      </c>
      <c r="AQ2855" s="6">
        <f>INT(Table1[[#This Row],[Create Date]])</f>
        <v>45116</v>
      </c>
      <c r="AR2855" s="2">
        <f t="shared" si="491"/>
        <v>45116</v>
      </c>
      <c r="AS2855" s="1" t="str">
        <f t="shared" si="492"/>
        <v>06:10:03</v>
      </c>
      <c r="AT2855" s="1" t="str">
        <f t="shared" si="493"/>
        <v>Week-2</v>
      </c>
      <c r="AU2855" s="3">
        <f t="shared" si="494"/>
        <v>0.25</v>
      </c>
      <c r="AW2855">
        <v>0.26666666666666666</v>
      </c>
      <c r="AX2855">
        <v>62</v>
      </c>
      <c r="AY2855">
        <v>1.6666666666666666E-2</v>
      </c>
    </row>
    <row r="2856" spans="1:51" x14ac:dyDescent="0.25">
      <c r="A2856">
        <v>11025</v>
      </c>
      <c r="B2856" t="s">
        <v>59</v>
      </c>
      <c r="C2856" t="s">
        <v>109</v>
      </c>
      <c r="D2856" t="s">
        <v>43</v>
      </c>
      <c r="E2856" t="s">
        <v>241</v>
      </c>
      <c r="F2856" t="s">
        <v>391</v>
      </c>
      <c r="G2856" t="s">
        <v>46</v>
      </c>
      <c r="H2856" t="s">
        <v>63</v>
      </c>
      <c r="I2856" t="s">
        <v>72</v>
      </c>
      <c r="J2856" t="s">
        <v>392</v>
      </c>
      <c r="K2856" t="s">
        <v>243</v>
      </c>
      <c r="L2856" t="s">
        <v>50</v>
      </c>
      <c r="M2856" t="s">
        <v>122</v>
      </c>
      <c r="N2856">
        <v>31</v>
      </c>
      <c r="O2856" t="s">
        <v>48</v>
      </c>
      <c r="P2856" t="s">
        <v>52</v>
      </c>
      <c r="T2856" t="s">
        <v>105</v>
      </c>
      <c r="V2856" t="s">
        <v>48</v>
      </c>
      <c r="W2856" t="s">
        <v>54</v>
      </c>
      <c r="X2856" t="s">
        <v>106</v>
      </c>
      <c r="Y2856" t="s">
        <v>54</v>
      </c>
      <c r="Z2856" t="s">
        <v>393</v>
      </c>
      <c r="AA2856" t="s">
        <v>54</v>
      </c>
      <c r="AB2856" t="s">
        <v>57</v>
      </c>
      <c r="AC2856" t="s">
        <v>394</v>
      </c>
      <c r="AH2856">
        <f t="shared" si="484"/>
        <v>0</v>
      </c>
      <c r="AI2856">
        <f t="shared" si="485"/>
        <v>0</v>
      </c>
      <c r="AJ2856">
        <f t="shared" si="486"/>
        <v>1</v>
      </c>
      <c r="AK2856">
        <v>1</v>
      </c>
      <c r="AL2856" s="8">
        <f t="shared" si="487"/>
        <v>31</v>
      </c>
      <c r="AM2856" s="8">
        <f t="shared" si="488"/>
        <v>8.3333333333333329E-2</v>
      </c>
      <c r="AN2856" s="8">
        <f t="shared" si="489"/>
        <v>229.33333333333334</v>
      </c>
      <c r="AO2856" s="8">
        <f>Table1[[#This Row],[L1 Worked Time]]+Table1[[#This Row],[Idle Time]]+Table1[[#This Row],[L1 Pend Time]]</f>
        <v>260.41666666666669</v>
      </c>
      <c r="AP2856" s="1" t="str">
        <f t="shared" si="490"/>
        <v>Sun</v>
      </c>
      <c r="AQ2856" s="6">
        <f>INT(Table1[[#This Row],[Create Date]])</f>
        <v>45116</v>
      </c>
      <c r="AR2856" s="2">
        <f t="shared" si="491"/>
        <v>45116</v>
      </c>
      <c r="AS2856" s="1" t="str">
        <f t="shared" si="492"/>
        <v>10:10:04</v>
      </c>
      <c r="AT2856" s="1" t="str">
        <f t="shared" si="493"/>
        <v>Week-2</v>
      </c>
      <c r="AU2856" s="3">
        <f t="shared" si="494"/>
        <v>0.41666666666666663</v>
      </c>
      <c r="AW2856">
        <v>8.3333333333333329E-2</v>
      </c>
      <c r="AX2856">
        <v>31</v>
      </c>
      <c r="AY2856">
        <v>229.33333333333334</v>
      </c>
    </row>
    <row r="2857" spans="1:51" x14ac:dyDescent="0.25">
      <c r="A2857">
        <v>11024</v>
      </c>
      <c r="B2857" t="s">
        <v>117</v>
      </c>
      <c r="C2857" t="s">
        <v>60</v>
      </c>
      <c r="D2857" t="s">
        <v>101</v>
      </c>
      <c r="E2857" t="s">
        <v>395</v>
      </c>
      <c r="F2857" t="s">
        <v>396</v>
      </c>
      <c r="G2857" t="s">
        <v>46</v>
      </c>
      <c r="H2857" t="s">
        <v>47</v>
      </c>
      <c r="J2857" t="s">
        <v>48</v>
      </c>
      <c r="K2857" t="s">
        <v>141</v>
      </c>
      <c r="L2857" t="s">
        <v>50</v>
      </c>
      <c r="M2857" t="s">
        <v>51</v>
      </c>
      <c r="N2857">
        <v>69</v>
      </c>
      <c r="O2857" t="s">
        <v>48</v>
      </c>
      <c r="P2857" t="s">
        <v>52</v>
      </c>
      <c r="T2857" t="s">
        <v>105</v>
      </c>
      <c r="V2857" t="s">
        <v>48</v>
      </c>
      <c r="W2857" t="s">
        <v>54</v>
      </c>
      <c r="X2857" t="s">
        <v>397</v>
      </c>
      <c r="Y2857" t="s">
        <v>54</v>
      </c>
      <c r="Z2857" t="s">
        <v>398</v>
      </c>
      <c r="AA2857" t="s">
        <v>54</v>
      </c>
      <c r="AB2857" t="s">
        <v>57</v>
      </c>
      <c r="AC2857" t="s">
        <v>57</v>
      </c>
      <c r="AH2857">
        <f t="shared" si="484"/>
        <v>0</v>
      </c>
      <c r="AI2857" t="str">
        <f t="shared" si="485"/>
        <v/>
      </c>
      <c r="AJ2857" t="str">
        <f t="shared" si="486"/>
        <v/>
      </c>
      <c r="AK2857">
        <v>1</v>
      </c>
      <c r="AL2857" s="8">
        <f t="shared" si="487"/>
        <v>69</v>
      </c>
      <c r="AM2857" s="8">
        <f t="shared" si="488"/>
        <v>0.98333333333333317</v>
      </c>
      <c r="AN2857" s="8">
        <f t="shared" si="489"/>
        <v>1.6666666666666666E-2</v>
      </c>
      <c r="AO2857" s="8">
        <f>Table1[[#This Row],[L1 Worked Time]]+Table1[[#This Row],[Idle Time]]+Table1[[#This Row],[L1 Pend Time]]</f>
        <v>70</v>
      </c>
      <c r="AP2857" s="1" t="str">
        <f t="shared" si="490"/>
        <v>Sun</v>
      </c>
      <c r="AQ2857" s="6">
        <f>INT(Table1[[#This Row],[Create Date]])</f>
        <v>45116</v>
      </c>
      <c r="AR2857" s="2">
        <f t="shared" si="491"/>
        <v>45116</v>
      </c>
      <c r="AS2857" s="1" t="str">
        <f t="shared" si="492"/>
        <v>10:10:03</v>
      </c>
      <c r="AT2857" s="1" t="str">
        <f t="shared" si="493"/>
        <v>Week-2</v>
      </c>
      <c r="AU2857" s="3">
        <f t="shared" si="494"/>
        <v>0.41666666666666663</v>
      </c>
      <c r="AW2857">
        <v>0.98333333333333317</v>
      </c>
      <c r="AX2857">
        <v>69</v>
      </c>
      <c r="AY2857">
        <v>1.6666666666666666E-2</v>
      </c>
    </row>
    <row r="2858" spans="1:51" x14ac:dyDescent="0.25">
      <c r="A2858">
        <v>11026</v>
      </c>
      <c r="B2858" t="s">
        <v>59</v>
      </c>
      <c r="C2858" t="s">
        <v>399</v>
      </c>
      <c r="D2858" t="s">
        <v>101</v>
      </c>
      <c r="E2858" t="s">
        <v>400</v>
      </c>
      <c r="F2858" t="s">
        <v>401</v>
      </c>
      <c r="G2858" t="s">
        <v>46</v>
      </c>
      <c r="H2858" t="s">
        <v>47</v>
      </c>
      <c r="I2858" t="s">
        <v>47</v>
      </c>
      <c r="J2858" t="s">
        <v>48</v>
      </c>
      <c r="L2858" t="s">
        <v>50</v>
      </c>
      <c r="O2858" t="s">
        <v>48</v>
      </c>
      <c r="P2858" t="s">
        <v>52</v>
      </c>
      <c r="T2858" t="s">
        <v>105</v>
      </c>
      <c r="V2858" t="s">
        <v>48</v>
      </c>
      <c r="W2858" t="s">
        <v>54</v>
      </c>
      <c r="X2858" t="s">
        <v>54</v>
      </c>
      <c r="Y2858" t="s">
        <v>54</v>
      </c>
      <c r="Z2858" t="s">
        <v>54</v>
      </c>
      <c r="AA2858" t="s">
        <v>54</v>
      </c>
      <c r="AB2858" t="s">
        <v>54</v>
      </c>
      <c r="AC2858" t="s">
        <v>54</v>
      </c>
      <c r="AH2858">
        <f t="shared" si="484"/>
        <v>0</v>
      </c>
      <c r="AI2858">
        <f t="shared" si="485"/>
        <v>1</v>
      </c>
      <c r="AJ2858" t="str">
        <f t="shared" si="486"/>
        <v/>
      </c>
      <c r="AK2858">
        <v>1</v>
      </c>
      <c r="AL2858" s="8">
        <f t="shared" si="487"/>
        <v>0</v>
      </c>
      <c r="AM2858" s="8">
        <f t="shared" si="488"/>
        <v>0</v>
      </c>
      <c r="AN2858" s="8">
        <f t="shared" si="489"/>
        <v>0</v>
      </c>
      <c r="AO2858" s="8">
        <f>Table1[[#This Row],[L1 Worked Time]]+Table1[[#This Row],[Idle Time]]+Table1[[#This Row],[L1 Pend Time]]</f>
        <v>0</v>
      </c>
      <c r="AP2858" s="1" t="str">
        <f t="shared" si="490"/>
        <v>Sun</v>
      </c>
      <c r="AQ2858" s="6">
        <f>INT(Table1[[#This Row],[Create Date]])</f>
        <v>45116</v>
      </c>
      <c r="AR2858" s="2">
        <f t="shared" si="491"/>
        <v>45116</v>
      </c>
      <c r="AS2858" s="1" t="str">
        <f t="shared" si="492"/>
        <v>11:10:17</v>
      </c>
      <c r="AT2858" s="1" t="str">
        <f t="shared" si="493"/>
        <v>Week-2</v>
      </c>
      <c r="AU2858" s="3">
        <f t="shared" si="494"/>
        <v>0.45833333333333331</v>
      </c>
      <c r="AW2858">
        <v>0</v>
      </c>
      <c r="AX2858">
        <v>0</v>
      </c>
      <c r="AY2858">
        <v>0</v>
      </c>
    </row>
    <row r="2859" spans="1:51" x14ac:dyDescent="0.25">
      <c r="A2859">
        <v>11027</v>
      </c>
      <c r="B2859" t="s">
        <v>59</v>
      </c>
      <c r="C2859" t="s">
        <v>109</v>
      </c>
      <c r="D2859" t="s">
        <v>43</v>
      </c>
      <c r="E2859" t="s">
        <v>241</v>
      </c>
      <c r="F2859" t="s">
        <v>402</v>
      </c>
      <c r="G2859" t="s">
        <v>129</v>
      </c>
      <c r="H2859" t="s">
        <v>63</v>
      </c>
      <c r="I2859" t="s">
        <v>72</v>
      </c>
      <c r="J2859" t="s">
        <v>48</v>
      </c>
      <c r="K2859" t="s">
        <v>243</v>
      </c>
      <c r="L2859" t="s">
        <v>50</v>
      </c>
      <c r="M2859" t="s">
        <v>122</v>
      </c>
      <c r="N2859">
        <v>10</v>
      </c>
      <c r="O2859" t="s">
        <v>48</v>
      </c>
      <c r="P2859" t="s">
        <v>52</v>
      </c>
      <c r="T2859" t="s">
        <v>105</v>
      </c>
      <c r="V2859" t="s">
        <v>48</v>
      </c>
      <c r="W2859" t="s">
        <v>54</v>
      </c>
      <c r="X2859" t="s">
        <v>84</v>
      </c>
      <c r="Y2859" t="s">
        <v>54</v>
      </c>
      <c r="Z2859" t="s">
        <v>403</v>
      </c>
      <c r="AA2859" t="s">
        <v>54</v>
      </c>
      <c r="AB2859" t="s">
        <v>57</v>
      </c>
      <c r="AC2859" t="s">
        <v>404</v>
      </c>
      <c r="AH2859">
        <f t="shared" si="484"/>
        <v>0</v>
      </c>
      <c r="AI2859">
        <f t="shared" si="485"/>
        <v>0</v>
      </c>
      <c r="AJ2859">
        <f t="shared" si="486"/>
        <v>1</v>
      </c>
      <c r="AK2859">
        <v>1</v>
      </c>
      <c r="AL2859" s="8">
        <f t="shared" si="487"/>
        <v>10</v>
      </c>
      <c r="AM2859" s="8">
        <f t="shared" si="488"/>
        <v>0.18333333333333332</v>
      </c>
      <c r="AN2859" s="8">
        <f t="shared" si="489"/>
        <v>40.06666666666667</v>
      </c>
      <c r="AO2859" s="8">
        <f>Table1[[#This Row],[L1 Worked Time]]+Table1[[#This Row],[Idle Time]]+Table1[[#This Row],[L1 Pend Time]]</f>
        <v>50.25</v>
      </c>
      <c r="AP2859" s="1" t="str">
        <f t="shared" si="490"/>
        <v>Sun</v>
      </c>
      <c r="AQ2859" s="6">
        <f>INT(Table1[[#This Row],[Create Date]])</f>
        <v>45116</v>
      </c>
      <c r="AR2859" s="2">
        <f t="shared" si="491"/>
        <v>45116</v>
      </c>
      <c r="AS2859" s="1" t="str">
        <f t="shared" si="492"/>
        <v>16:40:03</v>
      </c>
      <c r="AT2859" s="1" t="str">
        <f t="shared" si="493"/>
        <v>Week-2</v>
      </c>
      <c r="AU2859" s="3">
        <f t="shared" si="494"/>
        <v>0.66666666666666663</v>
      </c>
      <c r="AW2859">
        <v>0.18333333333333332</v>
      </c>
      <c r="AX2859">
        <v>10</v>
      </c>
      <c r="AY2859">
        <v>40.06666666666667</v>
      </c>
    </row>
    <row r="2860" spans="1:51" x14ac:dyDescent="0.25">
      <c r="A2860">
        <v>11028</v>
      </c>
      <c r="B2860" t="s">
        <v>41</v>
      </c>
      <c r="C2860" t="s">
        <v>60</v>
      </c>
      <c r="D2860" t="s">
        <v>43</v>
      </c>
      <c r="E2860" t="s">
        <v>175</v>
      </c>
      <c r="F2860" t="s">
        <v>405</v>
      </c>
      <c r="G2860" t="s">
        <v>129</v>
      </c>
      <c r="H2860" t="s">
        <v>47</v>
      </c>
      <c r="I2860" t="s">
        <v>47</v>
      </c>
      <c r="J2860" t="s">
        <v>112</v>
      </c>
      <c r="K2860" t="s">
        <v>177</v>
      </c>
      <c r="L2860" t="s">
        <v>50</v>
      </c>
      <c r="M2860" t="s">
        <v>114</v>
      </c>
      <c r="N2860">
        <v>84</v>
      </c>
      <c r="O2860" t="s">
        <v>48</v>
      </c>
      <c r="P2860" t="s">
        <v>52</v>
      </c>
      <c r="T2860" t="s">
        <v>105</v>
      </c>
      <c r="V2860" t="s">
        <v>48</v>
      </c>
      <c r="W2860" t="s">
        <v>54</v>
      </c>
      <c r="X2860" t="s">
        <v>142</v>
      </c>
      <c r="Y2860" t="s">
        <v>54</v>
      </c>
      <c r="Z2860" t="s">
        <v>406</v>
      </c>
      <c r="AA2860" t="s">
        <v>54</v>
      </c>
      <c r="AB2860" t="s">
        <v>57</v>
      </c>
      <c r="AC2860" t="s">
        <v>407</v>
      </c>
      <c r="AH2860">
        <f t="shared" si="484"/>
        <v>0</v>
      </c>
      <c r="AI2860">
        <f t="shared" si="485"/>
        <v>1</v>
      </c>
      <c r="AJ2860" t="str">
        <f t="shared" si="486"/>
        <v/>
      </c>
      <c r="AK2860">
        <v>1</v>
      </c>
      <c r="AL2860" s="8">
        <f t="shared" si="487"/>
        <v>84</v>
      </c>
      <c r="AM2860" s="8">
        <f t="shared" si="488"/>
        <v>0.1</v>
      </c>
      <c r="AN2860" s="8">
        <f t="shared" si="489"/>
        <v>37.016666666666666</v>
      </c>
      <c r="AO2860" s="8">
        <f>Table1[[#This Row],[L1 Worked Time]]+Table1[[#This Row],[Idle Time]]+Table1[[#This Row],[L1 Pend Time]]</f>
        <v>121.11666666666666</v>
      </c>
      <c r="AP2860" s="1" t="str">
        <f t="shared" si="490"/>
        <v>Sun</v>
      </c>
      <c r="AQ2860" s="6">
        <f>INT(Table1[[#This Row],[Create Date]])</f>
        <v>45116</v>
      </c>
      <c r="AR2860" s="2">
        <f t="shared" si="491"/>
        <v>45116</v>
      </c>
      <c r="AS2860" s="1" t="str">
        <f t="shared" si="492"/>
        <v>17:00:03</v>
      </c>
      <c r="AT2860" s="1" t="str">
        <f t="shared" si="493"/>
        <v>Week-2</v>
      </c>
      <c r="AU2860" s="3">
        <f t="shared" si="494"/>
        <v>0.70833333333333326</v>
      </c>
      <c r="AW2860">
        <v>0.1</v>
      </c>
      <c r="AX2860">
        <v>84</v>
      </c>
      <c r="AY2860">
        <v>37.016666666666666</v>
      </c>
    </row>
    <row r="2861" spans="1:51" x14ac:dyDescent="0.25">
      <c r="A2861">
        <v>11029</v>
      </c>
      <c r="B2861" t="s">
        <v>59</v>
      </c>
      <c r="C2861" t="s">
        <v>109</v>
      </c>
      <c r="D2861" t="s">
        <v>43</v>
      </c>
      <c r="E2861" t="s">
        <v>241</v>
      </c>
      <c r="F2861" t="s">
        <v>408</v>
      </c>
      <c r="G2861" t="s">
        <v>129</v>
      </c>
      <c r="H2861" t="s">
        <v>63</v>
      </c>
      <c r="I2861" t="s">
        <v>72</v>
      </c>
      <c r="J2861" t="s">
        <v>392</v>
      </c>
      <c r="K2861" t="s">
        <v>193</v>
      </c>
      <c r="L2861" t="s">
        <v>50</v>
      </c>
      <c r="M2861" t="s">
        <v>114</v>
      </c>
      <c r="N2861">
        <v>26</v>
      </c>
      <c r="O2861" t="s">
        <v>48</v>
      </c>
      <c r="P2861" t="s">
        <v>52</v>
      </c>
      <c r="T2861" t="s">
        <v>105</v>
      </c>
      <c r="V2861" t="s">
        <v>48</v>
      </c>
      <c r="W2861" t="s">
        <v>54</v>
      </c>
      <c r="X2861" t="s">
        <v>55</v>
      </c>
      <c r="Y2861" t="s">
        <v>54</v>
      </c>
      <c r="Z2861" t="s">
        <v>409</v>
      </c>
      <c r="AA2861" t="s">
        <v>54</v>
      </c>
      <c r="AB2861" t="s">
        <v>57</v>
      </c>
      <c r="AC2861" t="s">
        <v>57</v>
      </c>
      <c r="AH2861">
        <f t="shared" si="484"/>
        <v>0</v>
      </c>
      <c r="AI2861">
        <f t="shared" si="485"/>
        <v>0</v>
      </c>
      <c r="AJ2861">
        <f t="shared" si="486"/>
        <v>1</v>
      </c>
      <c r="AK2861">
        <v>1</v>
      </c>
      <c r="AL2861" s="8">
        <f t="shared" si="487"/>
        <v>25.999999999999996</v>
      </c>
      <c r="AM2861" s="8">
        <f t="shared" si="488"/>
        <v>0.15000000000000002</v>
      </c>
      <c r="AN2861" s="8">
        <f t="shared" si="489"/>
        <v>1.6666666666666666E-2</v>
      </c>
      <c r="AO2861" s="8">
        <f>Table1[[#This Row],[L1 Worked Time]]+Table1[[#This Row],[Idle Time]]+Table1[[#This Row],[L1 Pend Time]]</f>
        <v>26.166666666666661</v>
      </c>
      <c r="AP2861" s="1" t="str">
        <f t="shared" si="490"/>
        <v>Sun</v>
      </c>
      <c r="AQ2861" s="6">
        <f>INT(Table1[[#This Row],[Create Date]])</f>
        <v>45116</v>
      </c>
      <c r="AR2861" s="2">
        <f t="shared" si="491"/>
        <v>45116</v>
      </c>
      <c r="AS2861" s="1" t="str">
        <f t="shared" si="492"/>
        <v>19:10:03</v>
      </c>
      <c r="AT2861" s="1" t="str">
        <f t="shared" si="493"/>
        <v>Week-2</v>
      </c>
      <c r="AU2861" s="3">
        <f t="shared" si="494"/>
        <v>0.79166666666666663</v>
      </c>
      <c r="AW2861">
        <v>0.15000000000000002</v>
      </c>
      <c r="AX2861">
        <v>25.999999999999996</v>
      </c>
      <c r="AY2861">
        <v>1.6666666666666666E-2</v>
      </c>
    </row>
    <row r="2862" spans="1:51" x14ac:dyDescent="0.25">
      <c r="A2862">
        <v>11030</v>
      </c>
      <c r="B2862" t="s">
        <v>59</v>
      </c>
      <c r="C2862" t="s">
        <v>109</v>
      </c>
      <c r="D2862" t="s">
        <v>43</v>
      </c>
      <c r="E2862" t="s">
        <v>241</v>
      </c>
      <c r="F2862" t="s">
        <v>410</v>
      </c>
      <c r="G2862" t="s">
        <v>129</v>
      </c>
      <c r="H2862" t="s">
        <v>63</v>
      </c>
      <c r="I2862" t="s">
        <v>72</v>
      </c>
      <c r="J2862" t="s">
        <v>48</v>
      </c>
      <c r="K2862" t="s">
        <v>193</v>
      </c>
      <c r="L2862" t="s">
        <v>50</v>
      </c>
      <c r="M2862" t="s">
        <v>114</v>
      </c>
      <c r="N2862">
        <v>23</v>
      </c>
      <c r="O2862" t="s">
        <v>48</v>
      </c>
      <c r="P2862" t="s">
        <v>52</v>
      </c>
      <c r="T2862" t="s">
        <v>105</v>
      </c>
      <c r="V2862" t="s">
        <v>48</v>
      </c>
      <c r="W2862" t="s">
        <v>54</v>
      </c>
      <c r="X2862" t="s">
        <v>142</v>
      </c>
      <c r="Y2862" t="s">
        <v>54</v>
      </c>
      <c r="Z2862" t="s">
        <v>411</v>
      </c>
      <c r="AA2862" t="s">
        <v>54</v>
      </c>
      <c r="AB2862" t="s">
        <v>57</v>
      </c>
      <c r="AC2862" t="s">
        <v>57</v>
      </c>
      <c r="AH2862">
        <f t="shared" si="484"/>
        <v>0</v>
      </c>
      <c r="AI2862">
        <f t="shared" si="485"/>
        <v>0</v>
      </c>
      <c r="AJ2862">
        <f t="shared" si="486"/>
        <v>1</v>
      </c>
      <c r="AK2862">
        <v>1</v>
      </c>
      <c r="AL2862" s="8">
        <f t="shared" si="487"/>
        <v>23</v>
      </c>
      <c r="AM2862" s="8">
        <f t="shared" si="488"/>
        <v>0.1</v>
      </c>
      <c r="AN2862" s="8">
        <f t="shared" si="489"/>
        <v>1.6666666666666666E-2</v>
      </c>
      <c r="AO2862" s="8">
        <f>Table1[[#This Row],[L1 Worked Time]]+Table1[[#This Row],[Idle Time]]+Table1[[#This Row],[L1 Pend Time]]</f>
        <v>23.116666666666667</v>
      </c>
      <c r="AP2862" s="1" t="str">
        <f t="shared" si="490"/>
        <v>Sun</v>
      </c>
      <c r="AQ2862" s="6">
        <f>INT(Table1[[#This Row],[Create Date]])</f>
        <v>45116</v>
      </c>
      <c r="AR2862" s="2">
        <f t="shared" si="491"/>
        <v>45116</v>
      </c>
      <c r="AS2862" s="1" t="str">
        <f t="shared" si="492"/>
        <v>23:40:03</v>
      </c>
      <c r="AT2862" s="1" t="str">
        <f t="shared" si="493"/>
        <v>Week-2</v>
      </c>
      <c r="AU2862" s="3">
        <f t="shared" si="494"/>
        <v>0.95833333333333326</v>
      </c>
      <c r="AW2862">
        <v>0.1</v>
      </c>
      <c r="AX2862">
        <v>23</v>
      </c>
      <c r="AY2862">
        <v>1.6666666666666666E-2</v>
      </c>
    </row>
    <row r="2863" spans="1:51" x14ac:dyDescent="0.25">
      <c r="A2863">
        <v>11031</v>
      </c>
      <c r="B2863" t="s">
        <v>59</v>
      </c>
      <c r="C2863" t="s">
        <v>60</v>
      </c>
      <c r="D2863" t="s">
        <v>43</v>
      </c>
      <c r="E2863" t="s">
        <v>412</v>
      </c>
      <c r="F2863" t="s">
        <v>413</v>
      </c>
      <c r="G2863" t="s">
        <v>82</v>
      </c>
      <c r="H2863" t="s">
        <v>72</v>
      </c>
      <c r="I2863" t="s">
        <v>72</v>
      </c>
      <c r="J2863" t="s">
        <v>64</v>
      </c>
      <c r="L2863" t="s">
        <v>50</v>
      </c>
      <c r="M2863" t="s">
        <v>65</v>
      </c>
      <c r="N2863">
        <v>123</v>
      </c>
      <c r="O2863" t="s">
        <v>48</v>
      </c>
      <c r="P2863" t="s">
        <v>66</v>
      </c>
      <c r="Q2863" t="s">
        <v>73</v>
      </c>
      <c r="V2863" t="s">
        <v>48</v>
      </c>
      <c r="W2863" t="s">
        <v>54</v>
      </c>
      <c r="X2863" t="s">
        <v>359</v>
      </c>
      <c r="Y2863" t="s">
        <v>54</v>
      </c>
      <c r="Z2863" t="s">
        <v>414</v>
      </c>
      <c r="AA2863" t="s">
        <v>54</v>
      </c>
      <c r="AB2863" t="s">
        <v>57</v>
      </c>
      <c r="AC2863" t="s">
        <v>57</v>
      </c>
      <c r="AH2863">
        <f t="shared" si="484"/>
        <v>0</v>
      </c>
      <c r="AI2863">
        <f t="shared" si="485"/>
        <v>1</v>
      </c>
      <c r="AJ2863" t="str">
        <f t="shared" si="486"/>
        <v/>
      </c>
      <c r="AK2863">
        <v>1</v>
      </c>
      <c r="AL2863" s="8">
        <f t="shared" si="487"/>
        <v>123</v>
      </c>
      <c r="AM2863" s="8">
        <f t="shared" si="488"/>
        <v>0.2</v>
      </c>
      <c r="AN2863" s="8">
        <f t="shared" si="489"/>
        <v>1.6666666666666666E-2</v>
      </c>
      <c r="AO2863" s="8">
        <f>Table1[[#This Row],[L1 Worked Time]]+Table1[[#This Row],[Idle Time]]+Table1[[#This Row],[L1 Pend Time]]</f>
        <v>123.21666666666667</v>
      </c>
      <c r="AP2863" s="1" t="str">
        <f t="shared" si="490"/>
        <v>Mon</v>
      </c>
      <c r="AQ2863" s="6">
        <f>INT(Table1[[#This Row],[Create Date]])</f>
        <v>45117</v>
      </c>
      <c r="AR2863" s="2">
        <f t="shared" si="491"/>
        <v>45117</v>
      </c>
      <c r="AS2863" s="1" t="str">
        <f t="shared" si="492"/>
        <v>00:20:05</v>
      </c>
      <c r="AT2863" s="1" t="str">
        <f t="shared" si="493"/>
        <v>Week-3</v>
      </c>
      <c r="AU2863" s="3">
        <f t="shared" si="494"/>
        <v>0</v>
      </c>
      <c r="AW2863">
        <v>0.2</v>
      </c>
      <c r="AX2863">
        <v>123</v>
      </c>
      <c r="AY2863">
        <v>1.6666666666666666E-2</v>
      </c>
    </row>
    <row r="2864" spans="1:51" x14ac:dyDescent="0.25">
      <c r="A2864">
        <v>11032</v>
      </c>
      <c r="B2864" t="s">
        <v>59</v>
      </c>
      <c r="C2864" t="s">
        <v>109</v>
      </c>
      <c r="D2864" t="s">
        <v>43</v>
      </c>
      <c r="E2864" t="s">
        <v>241</v>
      </c>
      <c r="F2864" t="s">
        <v>415</v>
      </c>
      <c r="G2864" t="s">
        <v>82</v>
      </c>
      <c r="H2864" t="s">
        <v>63</v>
      </c>
      <c r="I2864" t="s">
        <v>72</v>
      </c>
      <c r="J2864" t="s">
        <v>48</v>
      </c>
      <c r="K2864" t="s">
        <v>193</v>
      </c>
      <c r="L2864" t="s">
        <v>50</v>
      </c>
      <c r="M2864" t="s">
        <v>122</v>
      </c>
      <c r="N2864">
        <v>0</v>
      </c>
      <c r="O2864" t="s">
        <v>48</v>
      </c>
      <c r="P2864" t="s">
        <v>52</v>
      </c>
      <c r="T2864" t="s">
        <v>105</v>
      </c>
      <c r="V2864" t="s">
        <v>48</v>
      </c>
      <c r="W2864" t="s">
        <v>54</v>
      </c>
      <c r="X2864" t="s">
        <v>78</v>
      </c>
      <c r="Y2864" t="s">
        <v>54</v>
      </c>
      <c r="Z2864" t="s">
        <v>244</v>
      </c>
      <c r="AA2864" t="s">
        <v>54</v>
      </c>
      <c r="AB2864" t="s">
        <v>57</v>
      </c>
      <c r="AC2864" t="s">
        <v>416</v>
      </c>
      <c r="AH2864">
        <f t="shared" si="484"/>
        <v>0</v>
      </c>
      <c r="AI2864">
        <f t="shared" si="485"/>
        <v>0</v>
      </c>
      <c r="AJ2864">
        <f t="shared" si="486"/>
        <v>1</v>
      </c>
      <c r="AK2864">
        <v>1</v>
      </c>
      <c r="AL2864" s="8">
        <f t="shared" si="487"/>
        <v>0</v>
      </c>
      <c r="AM2864" s="8">
        <f t="shared" si="488"/>
        <v>0.13333333333333333</v>
      </c>
      <c r="AN2864" s="8">
        <f t="shared" si="489"/>
        <v>75.3</v>
      </c>
      <c r="AO2864" s="8">
        <f>Table1[[#This Row],[L1 Worked Time]]+Table1[[#This Row],[Idle Time]]+Table1[[#This Row],[L1 Pend Time]]</f>
        <v>75.433333333333337</v>
      </c>
      <c r="AP2864" s="1" t="str">
        <f t="shared" si="490"/>
        <v>Mon</v>
      </c>
      <c r="AQ2864" s="6">
        <f>INT(Table1[[#This Row],[Create Date]])</f>
        <v>45117</v>
      </c>
      <c r="AR2864" s="2">
        <f t="shared" si="491"/>
        <v>45117</v>
      </c>
      <c r="AS2864" s="1" t="str">
        <f t="shared" si="492"/>
        <v>01:10:03</v>
      </c>
      <c r="AT2864" s="1" t="str">
        <f t="shared" si="493"/>
        <v>Week-3</v>
      </c>
      <c r="AU2864" s="3">
        <f t="shared" si="494"/>
        <v>4.1666666666666664E-2</v>
      </c>
      <c r="AW2864">
        <v>0.13333333333333333</v>
      </c>
      <c r="AX2864">
        <v>0</v>
      </c>
      <c r="AY2864">
        <v>75.3</v>
      </c>
    </row>
    <row r="2865" spans="1:51" x14ac:dyDescent="0.25">
      <c r="A2865">
        <v>11033</v>
      </c>
      <c r="B2865" t="s">
        <v>59</v>
      </c>
      <c r="C2865" t="s">
        <v>60</v>
      </c>
      <c r="D2865" t="s">
        <v>43</v>
      </c>
      <c r="E2865" t="s">
        <v>417</v>
      </c>
      <c r="F2865" t="s">
        <v>418</v>
      </c>
      <c r="G2865" t="s">
        <v>82</v>
      </c>
      <c r="H2865" t="s">
        <v>63</v>
      </c>
      <c r="I2865" t="s">
        <v>72</v>
      </c>
      <c r="J2865" t="s">
        <v>64</v>
      </c>
      <c r="L2865" t="s">
        <v>50</v>
      </c>
      <c r="M2865" t="s">
        <v>65</v>
      </c>
      <c r="N2865">
        <v>21</v>
      </c>
      <c r="O2865" t="s">
        <v>48</v>
      </c>
      <c r="P2865" t="s">
        <v>66</v>
      </c>
      <c r="Q2865" t="s">
        <v>67</v>
      </c>
      <c r="V2865" t="s">
        <v>48</v>
      </c>
      <c r="W2865" t="s">
        <v>54</v>
      </c>
      <c r="X2865" t="s">
        <v>55</v>
      </c>
      <c r="Y2865" t="s">
        <v>54</v>
      </c>
      <c r="Z2865" t="s">
        <v>419</v>
      </c>
      <c r="AA2865" t="s">
        <v>54</v>
      </c>
      <c r="AB2865" t="s">
        <v>57</v>
      </c>
      <c r="AC2865" t="s">
        <v>420</v>
      </c>
      <c r="AH2865">
        <f t="shared" si="484"/>
        <v>0</v>
      </c>
      <c r="AI2865">
        <f t="shared" si="485"/>
        <v>0</v>
      </c>
      <c r="AJ2865">
        <f t="shared" si="486"/>
        <v>1</v>
      </c>
      <c r="AK2865">
        <v>1</v>
      </c>
      <c r="AL2865" s="8">
        <f t="shared" si="487"/>
        <v>21</v>
      </c>
      <c r="AM2865" s="8">
        <f t="shared" si="488"/>
        <v>0.15000000000000002</v>
      </c>
      <c r="AN2865" s="8">
        <f t="shared" si="489"/>
        <v>47.95</v>
      </c>
      <c r="AO2865" s="8">
        <f>Table1[[#This Row],[L1 Worked Time]]+Table1[[#This Row],[Idle Time]]+Table1[[#This Row],[L1 Pend Time]]</f>
        <v>69.099999999999994</v>
      </c>
      <c r="AP2865" s="1" t="str">
        <f t="shared" si="490"/>
        <v>Mon</v>
      </c>
      <c r="AQ2865" s="6">
        <f>INT(Table1[[#This Row],[Create Date]])</f>
        <v>45117</v>
      </c>
      <c r="AR2865" s="2">
        <f t="shared" si="491"/>
        <v>45117</v>
      </c>
      <c r="AS2865" s="1" t="str">
        <f t="shared" si="492"/>
        <v>06:00:06</v>
      </c>
      <c r="AT2865" s="1" t="str">
        <f t="shared" si="493"/>
        <v>Week-3</v>
      </c>
      <c r="AU2865" s="3">
        <f t="shared" si="494"/>
        <v>0.25</v>
      </c>
      <c r="AW2865">
        <v>0.15000000000000002</v>
      </c>
      <c r="AX2865">
        <v>21</v>
      </c>
      <c r="AY2865">
        <v>47.95</v>
      </c>
    </row>
    <row r="2866" spans="1:51" x14ac:dyDescent="0.25">
      <c r="A2866">
        <v>11034</v>
      </c>
      <c r="B2866" t="s">
        <v>59</v>
      </c>
      <c r="C2866" t="s">
        <v>109</v>
      </c>
      <c r="D2866" t="s">
        <v>43</v>
      </c>
      <c r="E2866" t="s">
        <v>421</v>
      </c>
      <c r="F2866" t="s">
        <v>422</v>
      </c>
      <c r="G2866" t="s">
        <v>82</v>
      </c>
      <c r="H2866" t="s">
        <v>63</v>
      </c>
      <c r="I2866" t="s">
        <v>63</v>
      </c>
      <c r="J2866" t="s">
        <v>64</v>
      </c>
      <c r="L2866" t="s">
        <v>50</v>
      </c>
      <c r="M2866" t="s">
        <v>65</v>
      </c>
      <c r="N2866">
        <v>52</v>
      </c>
      <c r="O2866" t="s">
        <v>48</v>
      </c>
      <c r="P2866" t="s">
        <v>66</v>
      </c>
      <c r="Q2866" t="s">
        <v>67</v>
      </c>
      <c r="V2866" t="s">
        <v>48</v>
      </c>
      <c r="W2866" t="s">
        <v>54</v>
      </c>
      <c r="X2866" t="s">
        <v>84</v>
      </c>
      <c r="Y2866" t="s">
        <v>54</v>
      </c>
      <c r="Z2866" t="s">
        <v>423</v>
      </c>
      <c r="AA2866" t="s">
        <v>54</v>
      </c>
      <c r="AB2866" t="s">
        <v>57</v>
      </c>
      <c r="AC2866" t="s">
        <v>57</v>
      </c>
      <c r="AH2866">
        <f t="shared" si="484"/>
        <v>0</v>
      </c>
      <c r="AI2866">
        <f t="shared" si="485"/>
        <v>1</v>
      </c>
      <c r="AJ2866" t="str">
        <f t="shared" si="486"/>
        <v/>
      </c>
      <c r="AK2866">
        <v>1</v>
      </c>
      <c r="AL2866" s="8">
        <f t="shared" si="487"/>
        <v>51.999999999999993</v>
      </c>
      <c r="AM2866" s="8">
        <f t="shared" si="488"/>
        <v>0.18333333333333332</v>
      </c>
      <c r="AN2866" s="8">
        <f t="shared" si="489"/>
        <v>1.6666666666666666E-2</v>
      </c>
      <c r="AO2866" s="8">
        <f>Table1[[#This Row],[L1 Worked Time]]+Table1[[#This Row],[Idle Time]]+Table1[[#This Row],[L1 Pend Time]]</f>
        <v>52.199999999999989</v>
      </c>
      <c r="AP2866" s="1" t="str">
        <f t="shared" si="490"/>
        <v>Mon</v>
      </c>
      <c r="AQ2866" s="6">
        <f>INT(Table1[[#This Row],[Create Date]])</f>
        <v>45117</v>
      </c>
      <c r="AR2866" s="2">
        <f t="shared" si="491"/>
        <v>45117</v>
      </c>
      <c r="AS2866" s="1" t="str">
        <f t="shared" si="492"/>
        <v>07:50:08</v>
      </c>
      <c r="AT2866" s="1" t="str">
        <f t="shared" si="493"/>
        <v>Week-3</v>
      </c>
      <c r="AU2866" s="3">
        <f t="shared" si="494"/>
        <v>0.29166666666666663</v>
      </c>
      <c r="AW2866">
        <v>0.18333333333333332</v>
      </c>
      <c r="AX2866">
        <v>51.999999999999993</v>
      </c>
      <c r="AY2866">
        <v>1.6666666666666666E-2</v>
      </c>
    </row>
    <row r="2867" spans="1:51" x14ac:dyDescent="0.25">
      <c r="A2867">
        <v>11035</v>
      </c>
      <c r="B2867" t="s">
        <v>59</v>
      </c>
      <c r="C2867" t="s">
        <v>60</v>
      </c>
      <c r="D2867" t="s">
        <v>43</v>
      </c>
      <c r="E2867" t="s">
        <v>424</v>
      </c>
      <c r="F2867" t="s">
        <v>425</v>
      </c>
      <c r="G2867" t="s">
        <v>46</v>
      </c>
      <c r="H2867" t="s">
        <v>63</v>
      </c>
      <c r="I2867" t="s">
        <v>63</v>
      </c>
      <c r="J2867" t="s">
        <v>64</v>
      </c>
      <c r="L2867" t="s">
        <v>50</v>
      </c>
      <c r="M2867" t="s">
        <v>65</v>
      </c>
      <c r="N2867">
        <v>115</v>
      </c>
      <c r="O2867" t="s">
        <v>48</v>
      </c>
      <c r="P2867" t="s">
        <v>66</v>
      </c>
      <c r="Q2867" t="s">
        <v>67</v>
      </c>
      <c r="V2867" t="s">
        <v>48</v>
      </c>
      <c r="W2867" t="s">
        <v>54</v>
      </c>
      <c r="X2867" t="s">
        <v>84</v>
      </c>
      <c r="Y2867" t="s">
        <v>54</v>
      </c>
      <c r="Z2867" t="s">
        <v>426</v>
      </c>
      <c r="AA2867" t="s">
        <v>54</v>
      </c>
      <c r="AB2867" t="s">
        <v>57</v>
      </c>
      <c r="AC2867" t="s">
        <v>427</v>
      </c>
      <c r="AH2867">
        <f t="shared" si="484"/>
        <v>0</v>
      </c>
      <c r="AI2867">
        <f t="shared" si="485"/>
        <v>1</v>
      </c>
      <c r="AJ2867" t="str">
        <f t="shared" si="486"/>
        <v/>
      </c>
      <c r="AK2867">
        <v>1</v>
      </c>
      <c r="AL2867" s="8">
        <f t="shared" si="487"/>
        <v>114.99999999999999</v>
      </c>
      <c r="AM2867" s="8">
        <f t="shared" si="488"/>
        <v>0.18333333333333332</v>
      </c>
      <c r="AN2867" s="8">
        <f t="shared" si="489"/>
        <v>15.616666666666667</v>
      </c>
      <c r="AO2867" s="8">
        <f>Table1[[#This Row],[L1 Worked Time]]+Table1[[#This Row],[Idle Time]]+Table1[[#This Row],[L1 Pend Time]]</f>
        <v>130.79999999999998</v>
      </c>
      <c r="AP2867" s="1" t="str">
        <f t="shared" si="490"/>
        <v>Mon</v>
      </c>
      <c r="AQ2867" s="6">
        <f>INT(Table1[[#This Row],[Create Date]])</f>
        <v>45117</v>
      </c>
      <c r="AR2867" s="2">
        <f t="shared" si="491"/>
        <v>45117</v>
      </c>
      <c r="AS2867" s="1" t="str">
        <f t="shared" si="492"/>
        <v>08:10:08</v>
      </c>
      <c r="AT2867" s="1" t="str">
        <f t="shared" si="493"/>
        <v>Week-3</v>
      </c>
      <c r="AU2867" s="3">
        <f t="shared" si="494"/>
        <v>0.33333333333333331</v>
      </c>
      <c r="AW2867">
        <v>0.18333333333333332</v>
      </c>
      <c r="AX2867">
        <v>114.99999999999999</v>
      </c>
      <c r="AY2867">
        <v>15.616666666666667</v>
      </c>
    </row>
    <row r="2868" spans="1:51" x14ac:dyDescent="0.25">
      <c r="A2868">
        <v>11036</v>
      </c>
      <c r="B2868" t="s">
        <v>117</v>
      </c>
      <c r="C2868" t="s">
        <v>109</v>
      </c>
      <c r="D2868" t="s">
        <v>43</v>
      </c>
      <c r="E2868" t="s">
        <v>217</v>
      </c>
      <c r="F2868" t="s">
        <v>428</v>
      </c>
      <c r="G2868" t="s">
        <v>120</v>
      </c>
      <c r="H2868" t="s">
        <v>47</v>
      </c>
      <c r="I2868" t="s">
        <v>47</v>
      </c>
      <c r="J2868" t="s">
        <v>112</v>
      </c>
      <c r="K2868" t="s">
        <v>121</v>
      </c>
      <c r="L2868" t="s">
        <v>50</v>
      </c>
      <c r="M2868" t="s">
        <v>114</v>
      </c>
      <c r="N2868">
        <v>114</v>
      </c>
      <c r="O2868" t="s">
        <v>48</v>
      </c>
      <c r="P2868" t="s">
        <v>123</v>
      </c>
      <c r="R2868" t="s">
        <v>124</v>
      </c>
      <c r="V2868" t="s">
        <v>48</v>
      </c>
      <c r="W2868" t="s">
        <v>54</v>
      </c>
      <c r="X2868" t="s">
        <v>142</v>
      </c>
      <c r="Y2868" t="s">
        <v>54</v>
      </c>
      <c r="Z2868" t="s">
        <v>429</v>
      </c>
      <c r="AA2868" t="s">
        <v>54</v>
      </c>
      <c r="AB2868" t="s">
        <v>57</v>
      </c>
      <c r="AC2868" t="s">
        <v>57</v>
      </c>
      <c r="AH2868">
        <f t="shared" si="484"/>
        <v>0</v>
      </c>
      <c r="AI2868">
        <f t="shared" si="485"/>
        <v>1</v>
      </c>
      <c r="AJ2868" t="str">
        <f t="shared" si="486"/>
        <v/>
      </c>
      <c r="AK2868">
        <v>1</v>
      </c>
      <c r="AL2868" s="8">
        <f t="shared" si="487"/>
        <v>114</v>
      </c>
      <c r="AM2868" s="8">
        <f t="shared" si="488"/>
        <v>0.1</v>
      </c>
      <c r="AN2868" s="8">
        <f t="shared" si="489"/>
        <v>1.6666666666666666E-2</v>
      </c>
      <c r="AO2868" s="8">
        <f>Table1[[#This Row],[L1 Worked Time]]+Table1[[#This Row],[Idle Time]]+Table1[[#This Row],[L1 Pend Time]]</f>
        <v>114.11666666666666</v>
      </c>
      <c r="AP2868" s="1" t="str">
        <f t="shared" si="490"/>
        <v>Mon</v>
      </c>
      <c r="AQ2868" s="6">
        <f>INT(Table1[[#This Row],[Create Date]])</f>
        <v>45117</v>
      </c>
      <c r="AR2868" s="2">
        <f t="shared" si="491"/>
        <v>45117</v>
      </c>
      <c r="AS2868" s="1" t="str">
        <f t="shared" si="492"/>
        <v>09:40:03</v>
      </c>
      <c r="AT2868" s="1" t="str">
        <f t="shared" si="493"/>
        <v>Week-3</v>
      </c>
      <c r="AU2868" s="3">
        <f t="shared" si="494"/>
        <v>0.375</v>
      </c>
      <c r="AW2868">
        <v>0.1</v>
      </c>
      <c r="AX2868">
        <v>114</v>
      </c>
      <c r="AY2868">
        <v>1.6666666666666666E-2</v>
      </c>
    </row>
    <row r="2869" spans="1:51" x14ac:dyDescent="0.25">
      <c r="A2869">
        <v>11038</v>
      </c>
      <c r="B2869" t="s">
        <v>59</v>
      </c>
      <c r="C2869" t="s">
        <v>109</v>
      </c>
      <c r="D2869" t="s">
        <v>43</v>
      </c>
      <c r="E2869" t="s">
        <v>430</v>
      </c>
      <c r="F2869" t="s">
        <v>431</v>
      </c>
      <c r="G2869" t="s">
        <v>120</v>
      </c>
      <c r="H2869" t="s">
        <v>72</v>
      </c>
      <c r="I2869" t="s">
        <v>72</v>
      </c>
      <c r="J2869" t="s">
        <v>339</v>
      </c>
      <c r="L2869" t="s">
        <v>50</v>
      </c>
      <c r="M2869" t="s">
        <v>65</v>
      </c>
      <c r="N2869">
        <v>161</v>
      </c>
      <c r="O2869" t="s">
        <v>48</v>
      </c>
      <c r="P2869" t="s">
        <v>66</v>
      </c>
      <c r="Q2869" t="s">
        <v>88</v>
      </c>
      <c r="V2869" t="s">
        <v>282</v>
      </c>
      <c r="W2869" t="s">
        <v>54</v>
      </c>
      <c r="X2869" t="s">
        <v>247</v>
      </c>
      <c r="Y2869" t="s">
        <v>54</v>
      </c>
      <c r="Z2869" t="s">
        <v>432</v>
      </c>
      <c r="AA2869" t="s">
        <v>54</v>
      </c>
      <c r="AB2869" t="s">
        <v>57</v>
      </c>
      <c r="AC2869" t="s">
        <v>57</v>
      </c>
      <c r="AH2869">
        <f t="shared" si="484"/>
        <v>1</v>
      </c>
      <c r="AI2869">
        <f t="shared" si="485"/>
        <v>1</v>
      </c>
      <c r="AJ2869" t="str">
        <f t="shared" si="486"/>
        <v/>
      </c>
      <c r="AK2869">
        <v>1</v>
      </c>
      <c r="AL2869" s="8">
        <f t="shared" si="487"/>
        <v>161</v>
      </c>
      <c r="AM2869" s="8">
        <f t="shared" si="488"/>
        <v>0.26666666666666666</v>
      </c>
      <c r="AN2869" s="8">
        <f t="shared" si="489"/>
        <v>1.6666666666666666E-2</v>
      </c>
      <c r="AO2869" s="8">
        <f>Table1[[#This Row],[L1 Worked Time]]+Table1[[#This Row],[Idle Time]]+Table1[[#This Row],[L1 Pend Time]]</f>
        <v>161.28333333333336</v>
      </c>
      <c r="AP2869" s="1" t="str">
        <f t="shared" si="490"/>
        <v>Mon</v>
      </c>
      <c r="AQ2869" s="6">
        <f>INT(Table1[[#This Row],[Create Date]])</f>
        <v>45117</v>
      </c>
      <c r="AR2869" s="2">
        <f t="shared" si="491"/>
        <v>45117</v>
      </c>
      <c r="AS2869" s="1" t="str">
        <f t="shared" si="492"/>
        <v>11:50:09</v>
      </c>
      <c r="AT2869" s="1" t="str">
        <f t="shared" si="493"/>
        <v>Week-3</v>
      </c>
      <c r="AU2869" s="3">
        <f t="shared" si="494"/>
        <v>0.45833333333333331</v>
      </c>
      <c r="AW2869">
        <v>0.26666666666666666</v>
      </c>
      <c r="AX2869">
        <v>161</v>
      </c>
      <c r="AY2869">
        <v>1.6666666666666666E-2</v>
      </c>
    </row>
    <row r="2870" spans="1:51" x14ac:dyDescent="0.25">
      <c r="A2870">
        <v>11037</v>
      </c>
      <c r="B2870" t="s">
        <v>59</v>
      </c>
      <c r="C2870" t="s">
        <v>109</v>
      </c>
      <c r="D2870" t="s">
        <v>43</v>
      </c>
      <c r="E2870" t="s">
        <v>433</v>
      </c>
      <c r="F2870" t="s">
        <v>434</v>
      </c>
      <c r="G2870" t="s">
        <v>46</v>
      </c>
      <c r="H2870" t="s">
        <v>72</v>
      </c>
      <c r="I2870" t="s">
        <v>72</v>
      </c>
      <c r="J2870" t="s">
        <v>64</v>
      </c>
      <c r="L2870" t="s">
        <v>50</v>
      </c>
      <c r="M2870" t="s">
        <v>65</v>
      </c>
      <c r="N2870">
        <v>60</v>
      </c>
      <c r="O2870" t="s">
        <v>48</v>
      </c>
      <c r="P2870" t="s">
        <v>66</v>
      </c>
      <c r="Q2870" t="s">
        <v>73</v>
      </c>
      <c r="V2870" t="s">
        <v>48</v>
      </c>
      <c r="W2870" t="s">
        <v>54</v>
      </c>
      <c r="X2870" t="s">
        <v>435</v>
      </c>
      <c r="Y2870" t="s">
        <v>54</v>
      </c>
      <c r="Z2870" t="s">
        <v>436</v>
      </c>
      <c r="AA2870" t="s">
        <v>54</v>
      </c>
      <c r="AB2870" t="s">
        <v>57</v>
      </c>
      <c r="AC2870" t="s">
        <v>57</v>
      </c>
      <c r="AH2870">
        <f t="shared" si="484"/>
        <v>0</v>
      </c>
      <c r="AI2870">
        <f t="shared" si="485"/>
        <v>1</v>
      </c>
      <c r="AJ2870" t="str">
        <f t="shared" si="486"/>
        <v/>
      </c>
      <c r="AK2870">
        <v>1</v>
      </c>
      <c r="AL2870" s="8">
        <f t="shared" si="487"/>
        <v>60</v>
      </c>
      <c r="AM2870" s="8">
        <f t="shared" si="488"/>
        <v>0.21666666666666667</v>
      </c>
      <c r="AN2870" s="8">
        <f t="shared" si="489"/>
        <v>1.6666666666666666E-2</v>
      </c>
      <c r="AO2870" s="8">
        <f>Table1[[#This Row],[L1 Worked Time]]+Table1[[#This Row],[Idle Time]]+Table1[[#This Row],[L1 Pend Time]]</f>
        <v>60.233333333333334</v>
      </c>
      <c r="AP2870" s="1" t="str">
        <f t="shared" si="490"/>
        <v>Mon</v>
      </c>
      <c r="AQ2870" s="6">
        <f>INT(Table1[[#This Row],[Create Date]])</f>
        <v>45117</v>
      </c>
      <c r="AR2870" s="2">
        <f t="shared" si="491"/>
        <v>45117</v>
      </c>
      <c r="AS2870" s="1" t="str">
        <f t="shared" si="492"/>
        <v>11:10:06</v>
      </c>
      <c r="AT2870" s="1" t="str">
        <f t="shared" si="493"/>
        <v>Week-3</v>
      </c>
      <c r="AU2870" s="3">
        <f t="shared" si="494"/>
        <v>0.45833333333333331</v>
      </c>
      <c r="AW2870">
        <v>0.21666666666666667</v>
      </c>
      <c r="AX2870">
        <v>60</v>
      </c>
      <c r="AY2870">
        <v>1.6666666666666666E-2</v>
      </c>
    </row>
    <row r="2871" spans="1:51" x14ac:dyDescent="0.25">
      <c r="A2871">
        <v>11040</v>
      </c>
      <c r="B2871" t="s">
        <v>59</v>
      </c>
      <c r="C2871" t="s">
        <v>164</v>
      </c>
      <c r="D2871" t="s">
        <v>43</v>
      </c>
      <c r="E2871" t="s">
        <v>437</v>
      </c>
      <c r="F2871" t="s">
        <v>438</v>
      </c>
      <c r="G2871" t="s">
        <v>46</v>
      </c>
      <c r="H2871" t="s">
        <v>47</v>
      </c>
      <c r="I2871" t="s">
        <v>47</v>
      </c>
      <c r="J2871" t="s">
        <v>64</v>
      </c>
      <c r="L2871" t="s">
        <v>50</v>
      </c>
      <c r="M2871" t="s">
        <v>65</v>
      </c>
      <c r="N2871">
        <v>101</v>
      </c>
      <c r="O2871" t="s">
        <v>48</v>
      </c>
      <c r="P2871" t="s">
        <v>66</v>
      </c>
      <c r="Q2871" t="s">
        <v>147</v>
      </c>
      <c r="V2871" t="s">
        <v>48</v>
      </c>
      <c r="W2871" t="s">
        <v>54</v>
      </c>
      <c r="X2871" t="s">
        <v>84</v>
      </c>
      <c r="Y2871" t="s">
        <v>54</v>
      </c>
      <c r="Z2871" t="s">
        <v>439</v>
      </c>
      <c r="AA2871" t="s">
        <v>54</v>
      </c>
      <c r="AB2871" t="s">
        <v>57</v>
      </c>
      <c r="AC2871" t="s">
        <v>440</v>
      </c>
      <c r="AH2871">
        <f t="shared" si="484"/>
        <v>0</v>
      </c>
      <c r="AI2871">
        <f t="shared" si="485"/>
        <v>1</v>
      </c>
      <c r="AJ2871" t="str">
        <f t="shared" si="486"/>
        <v/>
      </c>
      <c r="AK2871">
        <v>1</v>
      </c>
      <c r="AL2871" s="8">
        <f t="shared" si="487"/>
        <v>101</v>
      </c>
      <c r="AM2871" s="8">
        <f t="shared" si="488"/>
        <v>0.18333333333333332</v>
      </c>
      <c r="AN2871" s="8">
        <f t="shared" si="489"/>
        <v>112.35</v>
      </c>
      <c r="AO2871" s="8">
        <f>Table1[[#This Row],[L1 Worked Time]]+Table1[[#This Row],[Idle Time]]+Table1[[#This Row],[L1 Pend Time]]</f>
        <v>213.53333333333333</v>
      </c>
      <c r="AP2871" s="1" t="str">
        <f t="shared" si="490"/>
        <v>Mon</v>
      </c>
      <c r="AQ2871" s="6">
        <f>INT(Table1[[#This Row],[Create Date]])</f>
        <v>45117</v>
      </c>
      <c r="AR2871" s="2">
        <f t="shared" si="491"/>
        <v>45117</v>
      </c>
      <c r="AS2871" s="1" t="str">
        <f t="shared" si="492"/>
        <v>12:50:06</v>
      </c>
      <c r="AT2871" s="1" t="str">
        <f t="shared" si="493"/>
        <v>Week-3</v>
      </c>
      <c r="AU2871" s="3">
        <f t="shared" si="494"/>
        <v>0.5</v>
      </c>
      <c r="AW2871">
        <v>0.18333333333333332</v>
      </c>
      <c r="AX2871">
        <v>101</v>
      </c>
      <c r="AY2871">
        <v>112.35</v>
      </c>
    </row>
    <row r="2872" spans="1:51" x14ac:dyDescent="0.25">
      <c r="A2872">
        <v>11039</v>
      </c>
      <c r="B2872" t="s">
        <v>41</v>
      </c>
      <c r="C2872" t="s">
        <v>60</v>
      </c>
      <c r="D2872" t="s">
        <v>43</v>
      </c>
      <c r="E2872" t="s">
        <v>110</v>
      </c>
      <c r="F2872" t="s">
        <v>441</v>
      </c>
      <c r="G2872" t="s">
        <v>46</v>
      </c>
      <c r="H2872" t="s">
        <v>47</v>
      </c>
      <c r="I2872" t="s">
        <v>47</v>
      </c>
      <c r="J2872" t="s">
        <v>112</v>
      </c>
      <c r="K2872" t="s">
        <v>141</v>
      </c>
      <c r="L2872" t="s">
        <v>50</v>
      </c>
      <c r="N2872">
        <v>99</v>
      </c>
      <c r="O2872" t="s">
        <v>48</v>
      </c>
      <c r="P2872" t="s">
        <v>52</v>
      </c>
      <c r="T2872" t="s">
        <v>105</v>
      </c>
      <c r="V2872" t="s">
        <v>48</v>
      </c>
      <c r="W2872" t="s">
        <v>54</v>
      </c>
      <c r="X2872" t="s">
        <v>78</v>
      </c>
      <c r="Y2872" t="s">
        <v>54</v>
      </c>
      <c r="Z2872" t="s">
        <v>442</v>
      </c>
      <c r="AA2872" t="s">
        <v>54</v>
      </c>
      <c r="AB2872" t="s">
        <v>57</v>
      </c>
      <c r="AC2872" t="s">
        <v>57</v>
      </c>
      <c r="AH2872">
        <f t="shared" si="484"/>
        <v>0</v>
      </c>
      <c r="AI2872">
        <f t="shared" si="485"/>
        <v>1</v>
      </c>
      <c r="AJ2872" t="str">
        <f t="shared" si="486"/>
        <v/>
      </c>
      <c r="AK2872">
        <v>1</v>
      </c>
      <c r="AL2872" s="8">
        <f t="shared" si="487"/>
        <v>99.000000000000014</v>
      </c>
      <c r="AM2872" s="8">
        <f t="shared" si="488"/>
        <v>0.13333333333333333</v>
      </c>
      <c r="AN2872" s="8">
        <f t="shared" si="489"/>
        <v>1.6666666666666666E-2</v>
      </c>
      <c r="AO2872" s="8">
        <f>Table1[[#This Row],[L1 Worked Time]]+Table1[[#This Row],[Idle Time]]+Table1[[#This Row],[L1 Pend Time]]</f>
        <v>99.15000000000002</v>
      </c>
      <c r="AP2872" s="1" t="str">
        <f t="shared" si="490"/>
        <v>Mon</v>
      </c>
      <c r="AQ2872" s="6">
        <f>INT(Table1[[#This Row],[Create Date]])</f>
        <v>45117</v>
      </c>
      <c r="AR2872" s="2">
        <f t="shared" si="491"/>
        <v>45117</v>
      </c>
      <c r="AS2872" s="1" t="str">
        <f t="shared" si="492"/>
        <v>12:50:03</v>
      </c>
      <c r="AT2872" s="1" t="str">
        <f t="shared" si="493"/>
        <v>Week-3</v>
      </c>
      <c r="AU2872" s="3">
        <f t="shared" si="494"/>
        <v>0.5</v>
      </c>
      <c r="AW2872">
        <v>0.13333333333333333</v>
      </c>
      <c r="AX2872">
        <v>99.000000000000014</v>
      </c>
      <c r="AY2872">
        <v>1.6666666666666666E-2</v>
      </c>
    </row>
    <row r="2873" spans="1:51" x14ac:dyDescent="0.25">
      <c r="A2873">
        <v>11046</v>
      </c>
      <c r="B2873" t="s">
        <v>59</v>
      </c>
      <c r="C2873" t="s">
        <v>60</v>
      </c>
      <c r="D2873" t="s">
        <v>43</v>
      </c>
      <c r="E2873" t="s">
        <v>443</v>
      </c>
      <c r="F2873" t="s">
        <v>444</v>
      </c>
      <c r="G2873" t="s">
        <v>181</v>
      </c>
      <c r="H2873" t="s">
        <v>72</v>
      </c>
      <c r="I2873" t="s">
        <v>72</v>
      </c>
      <c r="J2873" t="s">
        <v>64</v>
      </c>
      <c r="L2873" t="s">
        <v>50</v>
      </c>
      <c r="M2873" t="s">
        <v>65</v>
      </c>
      <c r="N2873">
        <v>29</v>
      </c>
      <c r="O2873" t="s">
        <v>48</v>
      </c>
      <c r="P2873" t="s">
        <v>66</v>
      </c>
      <c r="Q2873" t="s">
        <v>88</v>
      </c>
      <c r="V2873" t="s">
        <v>48</v>
      </c>
      <c r="W2873" t="s">
        <v>54</v>
      </c>
      <c r="X2873" t="s">
        <v>84</v>
      </c>
      <c r="Y2873" t="s">
        <v>54</v>
      </c>
      <c r="Z2873" t="s">
        <v>445</v>
      </c>
      <c r="AA2873" t="s">
        <v>54</v>
      </c>
      <c r="AB2873" t="s">
        <v>57</v>
      </c>
      <c r="AC2873" t="s">
        <v>446</v>
      </c>
      <c r="AH2873">
        <f t="shared" si="484"/>
        <v>0</v>
      </c>
      <c r="AI2873">
        <f t="shared" si="485"/>
        <v>1</v>
      </c>
      <c r="AJ2873" t="str">
        <f t="shared" si="486"/>
        <v/>
      </c>
      <c r="AK2873">
        <v>1</v>
      </c>
      <c r="AL2873" s="8">
        <f t="shared" si="487"/>
        <v>29.000000000000004</v>
      </c>
      <c r="AM2873" s="8">
        <f t="shared" si="488"/>
        <v>0.18333333333333332</v>
      </c>
      <c r="AN2873" s="8">
        <f t="shared" si="489"/>
        <v>105.63333333333333</v>
      </c>
      <c r="AO2873" s="8">
        <f>Table1[[#This Row],[L1 Worked Time]]+Table1[[#This Row],[Idle Time]]+Table1[[#This Row],[L1 Pend Time]]</f>
        <v>134.81666666666666</v>
      </c>
      <c r="AP2873" s="1" t="str">
        <f t="shared" si="490"/>
        <v>Mon</v>
      </c>
      <c r="AQ2873" s="6">
        <f>INT(Table1[[#This Row],[Create Date]])</f>
        <v>45117</v>
      </c>
      <c r="AR2873" s="2">
        <f t="shared" si="491"/>
        <v>45117</v>
      </c>
      <c r="AS2873" s="1" t="str">
        <f t="shared" si="492"/>
        <v>13:50:08</v>
      </c>
      <c r="AT2873" s="1" t="str">
        <f t="shared" si="493"/>
        <v>Week-3</v>
      </c>
      <c r="AU2873" s="3">
        <f t="shared" si="494"/>
        <v>0.54166666666666663</v>
      </c>
      <c r="AW2873">
        <v>0.18333333333333332</v>
      </c>
      <c r="AX2873">
        <v>29.000000000000004</v>
      </c>
      <c r="AY2873">
        <v>105.63333333333333</v>
      </c>
    </row>
    <row r="2874" spans="1:51" x14ac:dyDescent="0.25">
      <c r="A2874">
        <v>11045</v>
      </c>
      <c r="B2874" t="s">
        <v>59</v>
      </c>
      <c r="C2874" t="s">
        <v>109</v>
      </c>
      <c r="D2874" t="s">
        <v>43</v>
      </c>
      <c r="E2874" t="s">
        <v>447</v>
      </c>
      <c r="F2874" t="s">
        <v>448</v>
      </c>
      <c r="G2874" t="s">
        <v>120</v>
      </c>
      <c r="H2874" t="s">
        <v>72</v>
      </c>
      <c r="I2874" t="s">
        <v>72</v>
      </c>
      <c r="J2874" t="s">
        <v>339</v>
      </c>
      <c r="L2874" t="s">
        <v>50</v>
      </c>
      <c r="M2874" t="s">
        <v>65</v>
      </c>
      <c r="O2874" t="s">
        <v>48</v>
      </c>
      <c r="P2874" t="s">
        <v>66</v>
      </c>
      <c r="Q2874" t="s">
        <v>88</v>
      </c>
      <c r="V2874" t="s">
        <v>282</v>
      </c>
      <c r="W2874" t="s">
        <v>54</v>
      </c>
      <c r="X2874" t="s">
        <v>54</v>
      </c>
      <c r="Y2874" t="s">
        <v>54</v>
      </c>
      <c r="Z2874" t="s">
        <v>54</v>
      </c>
      <c r="AA2874" t="s">
        <v>54</v>
      </c>
      <c r="AB2874" t="s">
        <v>54</v>
      </c>
      <c r="AC2874" t="s">
        <v>54</v>
      </c>
      <c r="AH2874">
        <f t="shared" si="484"/>
        <v>1</v>
      </c>
      <c r="AI2874">
        <f t="shared" si="485"/>
        <v>1</v>
      </c>
      <c r="AJ2874" t="str">
        <f t="shared" si="486"/>
        <v/>
      </c>
      <c r="AK2874">
        <v>1</v>
      </c>
      <c r="AL2874" s="8">
        <f t="shared" si="487"/>
        <v>0</v>
      </c>
      <c r="AM2874" s="8">
        <f t="shared" si="488"/>
        <v>0</v>
      </c>
      <c r="AN2874" s="8">
        <f t="shared" si="489"/>
        <v>0</v>
      </c>
      <c r="AO2874" s="8">
        <f>Table1[[#This Row],[L1 Worked Time]]+Table1[[#This Row],[Idle Time]]+Table1[[#This Row],[L1 Pend Time]]</f>
        <v>0</v>
      </c>
      <c r="AP2874" s="1" t="str">
        <f t="shared" si="490"/>
        <v>Mon</v>
      </c>
      <c r="AQ2874" s="6">
        <f>INT(Table1[[#This Row],[Create Date]])</f>
        <v>45117</v>
      </c>
      <c r="AR2874" s="2">
        <f t="shared" si="491"/>
        <v>45117</v>
      </c>
      <c r="AS2874" s="1" t="str">
        <f t="shared" si="492"/>
        <v>13:30:07</v>
      </c>
      <c r="AT2874" s="1" t="str">
        <f t="shared" si="493"/>
        <v>Week-3</v>
      </c>
      <c r="AU2874" s="3">
        <f t="shared" si="494"/>
        <v>0.54166666666666663</v>
      </c>
      <c r="AW2874">
        <v>0</v>
      </c>
      <c r="AX2874">
        <v>0</v>
      </c>
      <c r="AY2874">
        <v>0</v>
      </c>
    </row>
    <row r="2875" spans="1:51" x14ac:dyDescent="0.25">
      <c r="A2875">
        <v>11044</v>
      </c>
      <c r="B2875" t="s">
        <v>59</v>
      </c>
      <c r="C2875" t="s">
        <v>109</v>
      </c>
      <c r="D2875" t="s">
        <v>43</v>
      </c>
      <c r="E2875" t="s">
        <v>449</v>
      </c>
      <c r="F2875" t="s">
        <v>448</v>
      </c>
      <c r="G2875" t="s">
        <v>120</v>
      </c>
      <c r="H2875" t="s">
        <v>72</v>
      </c>
      <c r="I2875" t="s">
        <v>72</v>
      </c>
      <c r="J2875" t="s">
        <v>339</v>
      </c>
      <c r="L2875" t="s">
        <v>50</v>
      </c>
      <c r="M2875" t="s">
        <v>65</v>
      </c>
      <c r="O2875" t="s">
        <v>48</v>
      </c>
      <c r="P2875" t="s">
        <v>66</v>
      </c>
      <c r="Q2875" t="s">
        <v>88</v>
      </c>
      <c r="V2875" t="s">
        <v>282</v>
      </c>
      <c r="W2875" t="s">
        <v>54</v>
      </c>
      <c r="X2875" t="s">
        <v>54</v>
      </c>
      <c r="Y2875" t="s">
        <v>54</v>
      </c>
      <c r="Z2875" t="s">
        <v>54</v>
      </c>
      <c r="AA2875" t="s">
        <v>54</v>
      </c>
      <c r="AB2875" t="s">
        <v>54</v>
      </c>
      <c r="AC2875" t="s">
        <v>54</v>
      </c>
      <c r="AH2875">
        <f t="shared" si="484"/>
        <v>1</v>
      </c>
      <c r="AI2875">
        <f t="shared" si="485"/>
        <v>1</v>
      </c>
      <c r="AJ2875" t="str">
        <f t="shared" si="486"/>
        <v/>
      </c>
      <c r="AK2875">
        <v>1</v>
      </c>
      <c r="AL2875" s="8">
        <f t="shared" si="487"/>
        <v>0</v>
      </c>
      <c r="AM2875" s="8">
        <f t="shared" si="488"/>
        <v>0</v>
      </c>
      <c r="AN2875" s="8">
        <f t="shared" si="489"/>
        <v>0</v>
      </c>
      <c r="AO2875" s="8">
        <f>Table1[[#This Row],[L1 Worked Time]]+Table1[[#This Row],[Idle Time]]+Table1[[#This Row],[L1 Pend Time]]</f>
        <v>0</v>
      </c>
      <c r="AP2875" s="1" t="str">
        <f t="shared" si="490"/>
        <v>Mon</v>
      </c>
      <c r="AQ2875" s="6">
        <f>INT(Table1[[#This Row],[Create Date]])</f>
        <v>45117</v>
      </c>
      <c r="AR2875" s="2">
        <f t="shared" si="491"/>
        <v>45117</v>
      </c>
      <c r="AS2875" s="1" t="str">
        <f t="shared" si="492"/>
        <v>13:30:07</v>
      </c>
      <c r="AT2875" s="1" t="str">
        <f t="shared" si="493"/>
        <v>Week-3</v>
      </c>
      <c r="AU2875" s="3">
        <f t="shared" si="494"/>
        <v>0.54166666666666663</v>
      </c>
      <c r="AW2875">
        <v>0</v>
      </c>
      <c r="AX2875">
        <v>0</v>
      </c>
      <c r="AY2875">
        <v>0</v>
      </c>
    </row>
    <row r="2876" spans="1:51" x14ac:dyDescent="0.25">
      <c r="A2876">
        <v>11043</v>
      </c>
      <c r="B2876" t="s">
        <v>59</v>
      </c>
      <c r="C2876" t="s">
        <v>109</v>
      </c>
      <c r="D2876" t="s">
        <v>43</v>
      </c>
      <c r="E2876" t="s">
        <v>450</v>
      </c>
      <c r="F2876" t="s">
        <v>448</v>
      </c>
      <c r="G2876" t="s">
        <v>120</v>
      </c>
      <c r="H2876" t="s">
        <v>72</v>
      </c>
      <c r="I2876" t="s">
        <v>72</v>
      </c>
      <c r="J2876" t="s">
        <v>339</v>
      </c>
      <c r="L2876" t="s">
        <v>50</v>
      </c>
      <c r="M2876" t="s">
        <v>65</v>
      </c>
      <c r="O2876" t="s">
        <v>48</v>
      </c>
      <c r="P2876" t="s">
        <v>66</v>
      </c>
      <c r="Q2876" t="s">
        <v>88</v>
      </c>
      <c r="V2876" t="s">
        <v>282</v>
      </c>
      <c r="W2876" t="s">
        <v>54</v>
      </c>
      <c r="X2876" t="s">
        <v>54</v>
      </c>
      <c r="Y2876" t="s">
        <v>54</v>
      </c>
      <c r="Z2876" t="s">
        <v>54</v>
      </c>
      <c r="AA2876" t="s">
        <v>54</v>
      </c>
      <c r="AB2876" t="s">
        <v>54</v>
      </c>
      <c r="AC2876" t="s">
        <v>54</v>
      </c>
      <c r="AH2876">
        <f t="shared" si="484"/>
        <v>1</v>
      </c>
      <c r="AI2876">
        <f t="shared" si="485"/>
        <v>1</v>
      </c>
      <c r="AJ2876" t="str">
        <f t="shared" si="486"/>
        <v/>
      </c>
      <c r="AK2876">
        <v>1</v>
      </c>
      <c r="AL2876" s="8">
        <f t="shared" si="487"/>
        <v>0</v>
      </c>
      <c r="AM2876" s="8">
        <f t="shared" si="488"/>
        <v>0</v>
      </c>
      <c r="AN2876" s="8">
        <f t="shared" si="489"/>
        <v>0</v>
      </c>
      <c r="AO2876" s="8">
        <f>Table1[[#This Row],[L1 Worked Time]]+Table1[[#This Row],[Idle Time]]+Table1[[#This Row],[L1 Pend Time]]</f>
        <v>0</v>
      </c>
      <c r="AP2876" s="1" t="str">
        <f t="shared" si="490"/>
        <v>Mon</v>
      </c>
      <c r="AQ2876" s="6">
        <f>INT(Table1[[#This Row],[Create Date]])</f>
        <v>45117</v>
      </c>
      <c r="AR2876" s="2">
        <f t="shared" si="491"/>
        <v>45117</v>
      </c>
      <c r="AS2876" s="1" t="str">
        <f t="shared" si="492"/>
        <v>13:30:07</v>
      </c>
      <c r="AT2876" s="1" t="str">
        <f t="shared" si="493"/>
        <v>Week-3</v>
      </c>
      <c r="AU2876" s="3">
        <f t="shared" si="494"/>
        <v>0.54166666666666663</v>
      </c>
      <c r="AW2876">
        <v>0</v>
      </c>
      <c r="AX2876">
        <v>0</v>
      </c>
      <c r="AY2876">
        <v>0</v>
      </c>
    </row>
    <row r="2877" spans="1:51" x14ac:dyDescent="0.25">
      <c r="A2877">
        <v>11042</v>
      </c>
      <c r="B2877" t="s">
        <v>59</v>
      </c>
      <c r="C2877" t="s">
        <v>109</v>
      </c>
      <c r="D2877" t="s">
        <v>43</v>
      </c>
      <c r="E2877" t="s">
        <v>447</v>
      </c>
      <c r="F2877" t="s">
        <v>448</v>
      </c>
      <c r="G2877" t="s">
        <v>120</v>
      </c>
      <c r="H2877" t="s">
        <v>72</v>
      </c>
      <c r="I2877" t="s">
        <v>72</v>
      </c>
      <c r="J2877" t="s">
        <v>339</v>
      </c>
      <c r="L2877" t="s">
        <v>50</v>
      </c>
      <c r="M2877" t="s">
        <v>65</v>
      </c>
      <c r="O2877" t="s">
        <v>48</v>
      </c>
      <c r="P2877" t="s">
        <v>66</v>
      </c>
      <c r="Q2877" t="s">
        <v>88</v>
      </c>
      <c r="V2877" t="s">
        <v>282</v>
      </c>
      <c r="W2877" t="s">
        <v>54</v>
      </c>
      <c r="X2877" t="s">
        <v>54</v>
      </c>
      <c r="Y2877" t="s">
        <v>54</v>
      </c>
      <c r="Z2877" t="s">
        <v>54</v>
      </c>
      <c r="AA2877" t="s">
        <v>54</v>
      </c>
      <c r="AB2877" t="s">
        <v>54</v>
      </c>
      <c r="AC2877" t="s">
        <v>54</v>
      </c>
      <c r="AH2877">
        <f t="shared" si="484"/>
        <v>1</v>
      </c>
      <c r="AI2877">
        <f t="shared" si="485"/>
        <v>1</v>
      </c>
      <c r="AJ2877" t="str">
        <f t="shared" si="486"/>
        <v/>
      </c>
      <c r="AK2877">
        <v>1</v>
      </c>
      <c r="AL2877" s="8">
        <f t="shared" si="487"/>
        <v>0</v>
      </c>
      <c r="AM2877" s="8">
        <f t="shared" si="488"/>
        <v>0</v>
      </c>
      <c r="AN2877" s="8">
        <f t="shared" si="489"/>
        <v>0</v>
      </c>
      <c r="AO2877" s="8">
        <f>Table1[[#This Row],[L1 Worked Time]]+Table1[[#This Row],[Idle Time]]+Table1[[#This Row],[L1 Pend Time]]</f>
        <v>0</v>
      </c>
      <c r="AP2877" s="1" t="str">
        <f t="shared" si="490"/>
        <v>Mon</v>
      </c>
      <c r="AQ2877" s="6">
        <f>INT(Table1[[#This Row],[Create Date]])</f>
        <v>45117</v>
      </c>
      <c r="AR2877" s="2">
        <f t="shared" si="491"/>
        <v>45117</v>
      </c>
      <c r="AS2877" s="1" t="str">
        <f t="shared" si="492"/>
        <v>13:30:07</v>
      </c>
      <c r="AT2877" s="1" t="str">
        <f t="shared" si="493"/>
        <v>Week-3</v>
      </c>
      <c r="AU2877" s="3">
        <f t="shared" si="494"/>
        <v>0.54166666666666663</v>
      </c>
      <c r="AW2877">
        <v>0</v>
      </c>
      <c r="AX2877">
        <v>0</v>
      </c>
      <c r="AY2877">
        <v>0</v>
      </c>
    </row>
    <row r="2878" spans="1:51" x14ac:dyDescent="0.25">
      <c r="A2878">
        <v>11041</v>
      </c>
      <c r="B2878" t="s">
        <v>59</v>
      </c>
      <c r="C2878" t="s">
        <v>109</v>
      </c>
      <c r="D2878" t="s">
        <v>43</v>
      </c>
      <c r="E2878" t="s">
        <v>450</v>
      </c>
      <c r="F2878" t="s">
        <v>448</v>
      </c>
      <c r="G2878" t="s">
        <v>120</v>
      </c>
      <c r="H2878" t="s">
        <v>72</v>
      </c>
      <c r="I2878" t="s">
        <v>72</v>
      </c>
      <c r="J2878" t="s">
        <v>288</v>
      </c>
      <c r="L2878" t="s">
        <v>50</v>
      </c>
      <c r="M2878" t="s">
        <v>65</v>
      </c>
      <c r="O2878" t="s">
        <v>48</v>
      </c>
      <c r="P2878" t="s">
        <v>66</v>
      </c>
      <c r="Q2878" t="s">
        <v>88</v>
      </c>
      <c r="V2878" t="s">
        <v>282</v>
      </c>
      <c r="W2878" t="s">
        <v>54</v>
      </c>
      <c r="X2878" t="s">
        <v>54</v>
      </c>
      <c r="Y2878" t="s">
        <v>54</v>
      </c>
      <c r="Z2878" t="s">
        <v>54</v>
      </c>
      <c r="AA2878" t="s">
        <v>54</v>
      </c>
      <c r="AB2878" t="s">
        <v>54</v>
      </c>
      <c r="AC2878" t="s">
        <v>54</v>
      </c>
      <c r="AH2878">
        <f t="shared" si="484"/>
        <v>22</v>
      </c>
      <c r="AI2878">
        <f t="shared" si="485"/>
        <v>1</v>
      </c>
      <c r="AJ2878" t="str">
        <f t="shared" si="486"/>
        <v/>
      </c>
      <c r="AK2878">
        <v>1</v>
      </c>
      <c r="AL2878" s="8">
        <f t="shared" si="487"/>
        <v>0</v>
      </c>
      <c r="AM2878" s="8">
        <f t="shared" si="488"/>
        <v>0</v>
      </c>
      <c r="AN2878" s="8">
        <f t="shared" si="489"/>
        <v>0</v>
      </c>
      <c r="AO2878" s="8">
        <f>Table1[[#This Row],[L1 Worked Time]]+Table1[[#This Row],[Idle Time]]+Table1[[#This Row],[L1 Pend Time]]</f>
        <v>0</v>
      </c>
      <c r="AP2878" s="1" t="str">
        <f t="shared" si="490"/>
        <v>Mon</v>
      </c>
      <c r="AQ2878" s="6">
        <f>INT(Table1[[#This Row],[Create Date]])</f>
        <v>45117</v>
      </c>
      <c r="AR2878" s="2">
        <f t="shared" si="491"/>
        <v>45117</v>
      </c>
      <c r="AS2878" s="1" t="str">
        <f t="shared" si="492"/>
        <v>13:30:07</v>
      </c>
      <c r="AT2878" s="1" t="str">
        <f t="shared" si="493"/>
        <v>Week-3</v>
      </c>
      <c r="AU2878" s="3">
        <f t="shared" si="494"/>
        <v>0.54166666666666663</v>
      </c>
      <c r="AW2878">
        <v>0</v>
      </c>
      <c r="AX2878">
        <v>0</v>
      </c>
      <c r="AY2878">
        <v>0</v>
      </c>
    </row>
    <row r="2879" spans="1:51" x14ac:dyDescent="0.25">
      <c r="A2879">
        <v>11048</v>
      </c>
      <c r="B2879" t="s">
        <v>59</v>
      </c>
      <c r="C2879" t="s">
        <v>109</v>
      </c>
      <c r="D2879" t="s">
        <v>43</v>
      </c>
      <c r="E2879" t="s">
        <v>241</v>
      </c>
      <c r="F2879" t="s">
        <v>451</v>
      </c>
      <c r="G2879" t="s">
        <v>46</v>
      </c>
      <c r="H2879" t="s">
        <v>63</v>
      </c>
      <c r="I2879" t="s">
        <v>72</v>
      </c>
      <c r="J2879" t="s">
        <v>48</v>
      </c>
      <c r="K2879" t="s">
        <v>193</v>
      </c>
      <c r="L2879" t="s">
        <v>50</v>
      </c>
      <c r="M2879" t="s">
        <v>122</v>
      </c>
      <c r="N2879">
        <v>29</v>
      </c>
      <c r="O2879" t="s">
        <v>48</v>
      </c>
      <c r="P2879" t="s">
        <v>52</v>
      </c>
      <c r="T2879" t="s">
        <v>105</v>
      </c>
      <c r="V2879" t="s">
        <v>48</v>
      </c>
      <c r="W2879" t="s">
        <v>54</v>
      </c>
      <c r="X2879" t="s">
        <v>148</v>
      </c>
      <c r="Y2879" t="s">
        <v>54</v>
      </c>
      <c r="Z2879" t="s">
        <v>452</v>
      </c>
      <c r="AA2879" t="s">
        <v>54</v>
      </c>
      <c r="AB2879" t="s">
        <v>57</v>
      </c>
      <c r="AC2879" t="s">
        <v>453</v>
      </c>
      <c r="AH2879">
        <f t="shared" si="484"/>
        <v>0</v>
      </c>
      <c r="AI2879">
        <f t="shared" si="485"/>
        <v>0</v>
      </c>
      <c r="AJ2879">
        <f t="shared" si="486"/>
        <v>1</v>
      </c>
      <c r="AK2879">
        <v>1</v>
      </c>
      <c r="AL2879" s="8">
        <f t="shared" si="487"/>
        <v>29.000000000000004</v>
      </c>
      <c r="AM2879" s="8">
        <f t="shared" si="488"/>
        <v>0.11666666666666667</v>
      </c>
      <c r="AN2879" s="8">
        <f t="shared" si="489"/>
        <v>96.300000000000011</v>
      </c>
      <c r="AO2879" s="8">
        <f>Table1[[#This Row],[L1 Worked Time]]+Table1[[#This Row],[Idle Time]]+Table1[[#This Row],[L1 Pend Time]]</f>
        <v>125.41666666666669</v>
      </c>
      <c r="AP2879" s="1" t="str">
        <f t="shared" si="490"/>
        <v>Mon</v>
      </c>
      <c r="AQ2879" s="6">
        <f>INT(Table1[[#This Row],[Create Date]])</f>
        <v>45117</v>
      </c>
      <c r="AR2879" s="2">
        <f t="shared" si="491"/>
        <v>45117</v>
      </c>
      <c r="AS2879" s="1" t="str">
        <f t="shared" si="492"/>
        <v>14:50:03</v>
      </c>
      <c r="AT2879" s="1" t="str">
        <f t="shared" si="493"/>
        <v>Week-3</v>
      </c>
      <c r="AU2879" s="3">
        <f t="shared" si="494"/>
        <v>0.58333333333333326</v>
      </c>
      <c r="AW2879">
        <v>0.11666666666666667</v>
      </c>
      <c r="AX2879">
        <v>29.000000000000004</v>
      </c>
      <c r="AY2879">
        <v>96.300000000000011</v>
      </c>
    </row>
    <row r="2880" spans="1:51" x14ac:dyDescent="0.25">
      <c r="A2880">
        <v>11047</v>
      </c>
      <c r="B2880" t="s">
        <v>59</v>
      </c>
      <c r="C2880" t="s">
        <v>60</v>
      </c>
      <c r="D2880" t="s">
        <v>43</v>
      </c>
      <c r="E2880" t="s">
        <v>454</v>
      </c>
      <c r="F2880" t="s">
        <v>455</v>
      </c>
      <c r="G2880" t="s">
        <v>181</v>
      </c>
      <c r="H2880" t="s">
        <v>63</v>
      </c>
      <c r="I2880" t="s">
        <v>63</v>
      </c>
      <c r="J2880" t="s">
        <v>64</v>
      </c>
      <c r="L2880" t="s">
        <v>50</v>
      </c>
      <c r="M2880" t="s">
        <v>65</v>
      </c>
      <c r="N2880">
        <v>80</v>
      </c>
      <c r="O2880" t="s">
        <v>48</v>
      </c>
      <c r="P2880" t="s">
        <v>66</v>
      </c>
      <c r="Q2880" t="s">
        <v>67</v>
      </c>
      <c r="V2880" t="s">
        <v>48</v>
      </c>
      <c r="W2880" t="s">
        <v>54</v>
      </c>
      <c r="X2880" t="s">
        <v>456</v>
      </c>
      <c r="Y2880" t="s">
        <v>54</v>
      </c>
      <c r="Z2880" t="s">
        <v>457</v>
      </c>
      <c r="AA2880" t="s">
        <v>54</v>
      </c>
      <c r="AB2880" t="s">
        <v>57</v>
      </c>
      <c r="AC2880" t="s">
        <v>458</v>
      </c>
      <c r="AH2880">
        <f t="shared" si="484"/>
        <v>0</v>
      </c>
      <c r="AI2880">
        <f t="shared" si="485"/>
        <v>1</v>
      </c>
      <c r="AJ2880" t="str">
        <f t="shared" si="486"/>
        <v/>
      </c>
      <c r="AK2880">
        <v>1</v>
      </c>
      <c r="AL2880" s="8">
        <f t="shared" si="487"/>
        <v>80</v>
      </c>
      <c r="AM2880" s="8">
        <f t="shared" si="488"/>
        <v>0.28333333333333333</v>
      </c>
      <c r="AN2880" s="8">
        <f t="shared" si="489"/>
        <v>9.2333333333333325</v>
      </c>
      <c r="AO2880" s="8">
        <f>Table1[[#This Row],[L1 Worked Time]]+Table1[[#This Row],[Idle Time]]+Table1[[#This Row],[L1 Pend Time]]</f>
        <v>89.516666666666666</v>
      </c>
      <c r="AP2880" s="1" t="str">
        <f t="shared" si="490"/>
        <v>Mon</v>
      </c>
      <c r="AQ2880" s="6">
        <f>INT(Table1[[#This Row],[Create Date]])</f>
        <v>45117</v>
      </c>
      <c r="AR2880" s="2">
        <f t="shared" si="491"/>
        <v>45117</v>
      </c>
      <c r="AS2880" s="1" t="str">
        <f t="shared" si="492"/>
        <v>14:00:05</v>
      </c>
      <c r="AT2880" s="1" t="str">
        <f t="shared" si="493"/>
        <v>Week-3</v>
      </c>
      <c r="AU2880" s="3">
        <f t="shared" si="494"/>
        <v>0.58333333333333326</v>
      </c>
      <c r="AW2880">
        <v>0.28333333333333333</v>
      </c>
      <c r="AX2880">
        <v>80</v>
      </c>
      <c r="AY2880">
        <v>9.2333333333333325</v>
      </c>
    </row>
    <row r="2881" spans="1:51" x14ac:dyDescent="0.25">
      <c r="A2881">
        <v>11050</v>
      </c>
      <c r="B2881" t="s">
        <v>59</v>
      </c>
      <c r="C2881" t="s">
        <v>109</v>
      </c>
      <c r="D2881" t="s">
        <v>43</v>
      </c>
      <c r="E2881" t="s">
        <v>459</v>
      </c>
      <c r="F2881" t="s">
        <v>460</v>
      </c>
      <c r="G2881" t="s">
        <v>181</v>
      </c>
      <c r="H2881" t="s">
        <v>72</v>
      </c>
      <c r="I2881" t="s">
        <v>72</v>
      </c>
      <c r="J2881" t="s">
        <v>64</v>
      </c>
      <c r="L2881" t="s">
        <v>50</v>
      </c>
      <c r="M2881" t="s">
        <v>65</v>
      </c>
      <c r="N2881">
        <v>27</v>
      </c>
      <c r="O2881" t="s">
        <v>48</v>
      </c>
      <c r="P2881" t="s">
        <v>66</v>
      </c>
      <c r="Q2881" t="s">
        <v>73</v>
      </c>
      <c r="V2881" t="s">
        <v>48</v>
      </c>
      <c r="W2881" t="s">
        <v>54</v>
      </c>
      <c r="X2881" t="s">
        <v>84</v>
      </c>
      <c r="Y2881" t="s">
        <v>54</v>
      </c>
      <c r="Z2881" t="s">
        <v>461</v>
      </c>
      <c r="AA2881" t="s">
        <v>54</v>
      </c>
      <c r="AB2881" t="s">
        <v>57</v>
      </c>
      <c r="AC2881" t="s">
        <v>462</v>
      </c>
      <c r="AH2881">
        <f t="shared" si="484"/>
        <v>0</v>
      </c>
      <c r="AI2881">
        <f t="shared" si="485"/>
        <v>1</v>
      </c>
      <c r="AJ2881" t="str">
        <f t="shared" si="486"/>
        <v/>
      </c>
      <c r="AK2881">
        <v>1</v>
      </c>
      <c r="AL2881" s="8">
        <f t="shared" si="487"/>
        <v>27</v>
      </c>
      <c r="AM2881" s="8">
        <f t="shared" si="488"/>
        <v>0.18333333333333332</v>
      </c>
      <c r="AN2881" s="8">
        <f t="shared" si="489"/>
        <v>51.6</v>
      </c>
      <c r="AO2881" s="8">
        <f>Table1[[#This Row],[L1 Worked Time]]+Table1[[#This Row],[Idle Time]]+Table1[[#This Row],[L1 Pend Time]]</f>
        <v>78.783333333333331</v>
      </c>
      <c r="AP2881" s="1" t="str">
        <f t="shared" si="490"/>
        <v>Mon</v>
      </c>
      <c r="AQ2881" s="6">
        <f>INT(Table1[[#This Row],[Create Date]])</f>
        <v>45117</v>
      </c>
      <c r="AR2881" s="2">
        <f t="shared" si="491"/>
        <v>45117</v>
      </c>
      <c r="AS2881" s="1" t="str">
        <f t="shared" si="492"/>
        <v>15:20:06</v>
      </c>
      <c r="AT2881" s="1" t="str">
        <f t="shared" si="493"/>
        <v>Week-3</v>
      </c>
      <c r="AU2881" s="3">
        <f t="shared" si="494"/>
        <v>0.625</v>
      </c>
      <c r="AW2881">
        <v>0.18333333333333332</v>
      </c>
      <c r="AX2881">
        <v>27</v>
      </c>
      <c r="AY2881">
        <v>51.6</v>
      </c>
    </row>
    <row r="2882" spans="1:51" x14ac:dyDescent="0.25">
      <c r="A2882">
        <v>11049</v>
      </c>
      <c r="B2882" t="s">
        <v>59</v>
      </c>
      <c r="C2882" t="s">
        <v>60</v>
      </c>
      <c r="D2882" t="s">
        <v>43</v>
      </c>
      <c r="E2882" t="s">
        <v>463</v>
      </c>
      <c r="F2882" t="s">
        <v>464</v>
      </c>
      <c r="G2882" t="s">
        <v>140</v>
      </c>
      <c r="H2882" t="s">
        <v>72</v>
      </c>
      <c r="I2882" t="s">
        <v>72</v>
      </c>
      <c r="J2882" t="s">
        <v>64</v>
      </c>
      <c r="L2882" t="s">
        <v>50</v>
      </c>
      <c r="M2882" t="s">
        <v>65</v>
      </c>
      <c r="N2882">
        <v>93</v>
      </c>
      <c r="O2882" t="s">
        <v>48</v>
      </c>
      <c r="P2882" t="s">
        <v>66</v>
      </c>
      <c r="Q2882" t="s">
        <v>73</v>
      </c>
      <c r="V2882" t="s">
        <v>48</v>
      </c>
      <c r="W2882" t="s">
        <v>54</v>
      </c>
      <c r="X2882" t="s">
        <v>194</v>
      </c>
      <c r="Y2882" t="s">
        <v>54</v>
      </c>
      <c r="Z2882" t="s">
        <v>465</v>
      </c>
      <c r="AA2882" t="s">
        <v>54</v>
      </c>
      <c r="AB2882" t="s">
        <v>57</v>
      </c>
      <c r="AC2882" t="s">
        <v>466</v>
      </c>
      <c r="AH2882">
        <f t="shared" ref="AH2882:AH2945" si="495">IFERROR(SEARCH("MSSP",J2882,1),0)</f>
        <v>0</v>
      </c>
      <c r="AI2882">
        <f t="shared" ref="AI2882:AI2945" si="496">IF(OR(H2882="",I2882=""),"",IF(H2882=I2882,1,0))</f>
        <v>1</v>
      </c>
      <c r="AJ2882" t="str">
        <f t="shared" ref="AJ2882:AJ2945" si="497">IF(OR(H2882="",I2882=""),"",IF(H2882&lt;&gt;I2882,1,""))</f>
        <v/>
      </c>
      <c r="AK2882">
        <v>1</v>
      </c>
      <c r="AL2882" s="8">
        <f t="shared" ref="AL2882:AL2945" si="498">(N2882/1440)*1440</f>
        <v>93.000000000000014</v>
      </c>
      <c r="AM2882" s="8">
        <f t="shared" ref="AM2882:AM2945" si="499">((N2882/1440)-(N2882/1440)+MID(X2882,18,8))*1440</f>
        <v>0.25</v>
      </c>
      <c r="AN2882" s="8">
        <f t="shared" ref="AN2882:AN2945" si="500">(((N2882/1440)-(N2882/1440))+MID(AC2882,18,8))*1440</f>
        <v>171.86666666666667</v>
      </c>
      <c r="AO2882" s="8">
        <f>Table1[[#This Row],[L1 Worked Time]]+Table1[[#This Row],[Idle Time]]+Table1[[#This Row],[L1 Pend Time]]</f>
        <v>265.11666666666667</v>
      </c>
      <c r="AP2882" s="1" t="str">
        <f t="shared" ref="AP2882:AP2945" si="501">TEXT(AR2882,"DDD")</f>
        <v>Mon</v>
      </c>
      <c r="AQ2882" s="6">
        <f>INT(Table1[[#This Row],[Create Date]])</f>
        <v>45117</v>
      </c>
      <c r="AR2882" s="2">
        <f t="shared" ref="AR2882:AR2945" si="502">IF(F2882="","",INT(MID(F2882,6,2)&amp;"-"&amp;MID(F2882,9,3)&amp;"-"&amp;MID(F2882,15,2)))</f>
        <v>45117</v>
      </c>
      <c r="AS2882" s="1" t="str">
        <f t="shared" ref="AS2882:AS2945" si="503">IF(F2882="","",MID(F2882,18,8))</f>
        <v>15:10:06</v>
      </c>
      <c r="AT2882" s="1" t="str">
        <f t="shared" ref="AT2882:AT2945" si="504">"Week"&amp;"-"&amp;(WEEKNUM(AR2882,2)-WEEKNUM(DATE(YEAR(AR2882),MONTH(AR2882),1),2)+1)</f>
        <v>Week-3</v>
      </c>
      <c r="AU2882" s="3">
        <f t="shared" ref="AU2882:AU2945" si="505">FLOOR(AS2882,1/24)</f>
        <v>0.625</v>
      </c>
      <c r="AW2882">
        <v>0.25</v>
      </c>
      <c r="AX2882">
        <v>93.000000000000014</v>
      </c>
      <c r="AY2882">
        <v>171.86666666666667</v>
      </c>
    </row>
    <row r="2883" spans="1:51" x14ac:dyDescent="0.25">
      <c r="A2883">
        <v>11052</v>
      </c>
      <c r="B2883" t="s">
        <v>41</v>
      </c>
      <c r="C2883" t="s">
        <v>60</v>
      </c>
      <c r="D2883" t="s">
        <v>43</v>
      </c>
      <c r="E2883" t="s">
        <v>110</v>
      </c>
      <c r="F2883" t="s">
        <v>467</v>
      </c>
      <c r="G2883" t="s">
        <v>140</v>
      </c>
      <c r="H2883" t="s">
        <v>47</v>
      </c>
      <c r="I2883" t="s">
        <v>47</v>
      </c>
      <c r="J2883" t="s">
        <v>112</v>
      </c>
      <c r="K2883" t="s">
        <v>141</v>
      </c>
      <c r="L2883" t="s">
        <v>50</v>
      </c>
      <c r="M2883" t="s">
        <v>114</v>
      </c>
      <c r="N2883">
        <v>69</v>
      </c>
      <c r="O2883" t="s">
        <v>48</v>
      </c>
      <c r="P2883" t="s">
        <v>52</v>
      </c>
      <c r="T2883" t="s">
        <v>105</v>
      </c>
      <c r="V2883" t="s">
        <v>48</v>
      </c>
      <c r="W2883" t="s">
        <v>54</v>
      </c>
      <c r="X2883" t="s">
        <v>89</v>
      </c>
      <c r="Y2883" t="s">
        <v>54</v>
      </c>
      <c r="Z2883" t="s">
        <v>468</v>
      </c>
      <c r="AA2883" t="s">
        <v>54</v>
      </c>
      <c r="AB2883" t="s">
        <v>57</v>
      </c>
      <c r="AC2883" t="s">
        <v>57</v>
      </c>
      <c r="AH2883">
        <f t="shared" si="495"/>
        <v>0</v>
      </c>
      <c r="AI2883">
        <f t="shared" si="496"/>
        <v>1</v>
      </c>
      <c r="AJ2883" t="str">
        <f t="shared" si="497"/>
        <v/>
      </c>
      <c r="AK2883">
        <v>1</v>
      </c>
      <c r="AL2883" s="8">
        <f t="shared" si="498"/>
        <v>69</v>
      </c>
      <c r="AM2883" s="8">
        <f t="shared" si="499"/>
        <v>0.16666666666666666</v>
      </c>
      <c r="AN2883" s="8">
        <f t="shared" si="500"/>
        <v>1.6666666666666666E-2</v>
      </c>
      <c r="AO2883" s="8">
        <f>Table1[[#This Row],[L1 Worked Time]]+Table1[[#This Row],[Idle Time]]+Table1[[#This Row],[L1 Pend Time]]</f>
        <v>69.183333333333337</v>
      </c>
      <c r="AP2883" s="1" t="str">
        <f t="shared" si="501"/>
        <v>Mon</v>
      </c>
      <c r="AQ2883" s="6">
        <f>INT(Table1[[#This Row],[Create Date]])</f>
        <v>45117</v>
      </c>
      <c r="AR2883" s="2">
        <f t="shared" si="502"/>
        <v>45117</v>
      </c>
      <c r="AS2883" s="1" t="str">
        <f t="shared" si="503"/>
        <v>17:50:03</v>
      </c>
      <c r="AT2883" s="1" t="str">
        <f t="shared" si="504"/>
        <v>Week-3</v>
      </c>
      <c r="AU2883" s="3">
        <f t="shared" si="505"/>
        <v>0.70833333333333326</v>
      </c>
      <c r="AW2883">
        <v>0.16666666666666666</v>
      </c>
      <c r="AX2883">
        <v>69</v>
      </c>
      <c r="AY2883">
        <v>1.6666666666666666E-2</v>
      </c>
    </row>
    <row r="2884" spans="1:51" x14ac:dyDescent="0.25">
      <c r="A2884">
        <v>11051</v>
      </c>
      <c r="B2884" t="s">
        <v>59</v>
      </c>
      <c r="C2884" t="s">
        <v>60</v>
      </c>
      <c r="D2884" t="s">
        <v>43</v>
      </c>
      <c r="E2884" t="s">
        <v>469</v>
      </c>
      <c r="F2884" t="s">
        <v>470</v>
      </c>
      <c r="G2884" t="s">
        <v>46</v>
      </c>
      <c r="H2884" t="s">
        <v>47</v>
      </c>
      <c r="I2884" t="s">
        <v>47</v>
      </c>
      <c r="J2884" t="s">
        <v>64</v>
      </c>
      <c r="L2884" t="s">
        <v>50</v>
      </c>
      <c r="M2884" t="s">
        <v>65</v>
      </c>
      <c r="N2884">
        <v>98</v>
      </c>
      <c r="O2884" t="s">
        <v>48</v>
      </c>
      <c r="P2884" t="s">
        <v>66</v>
      </c>
      <c r="Q2884" t="s">
        <v>147</v>
      </c>
      <c r="V2884" t="s">
        <v>48</v>
      </c>
      <c r="W2884" t="s">
        <v>54</v>
      </c>
      <c r="X2884" t="s">
        <v>55</v>
      </c>
      <c r="Y2884" t="s">
        <v>54</v>
      </c>
      <c r="Z2884" t="s">
        <v>471</v>
      </c>
      <c r="AA2884" t="s">
        <v>54</v>
      </c>
      <c r="AB2884" t="s">
        <v>57</v>
      </c>
      <c r="AC2884" t="s">
        <v>472</v>
      </c>
      <c r="AH2884">
        <f t="shared" si="495"/>
        <v>0</v>
      </c>
      <c r="AI2884">
        <f t="shared" si="496"/>
        <v>1</v>
      </c>
      <c r="AJ2884" t="str">
        <f t="shared" si="497"/>
        <v/>
      </c>
      <c r="AK2884">
        <v>1</v>
      </c>
      <c r="AL2884" s="8">
        <f t="shared" si="498"/>
        <v>97.999999999999986</v>
      </c>
      <c r="AM2884" s="8">
        <f t="shared" si="499"/>
        <v>0.15000000000000002</v>
      </c>
      <c r="AN2884" s="8">
        <f t="shared" si="500"/>
        <v>440.53333333333336</v>
      </c>
      <c r="AO2884" s="8">
        <f>Table1[[#This Row],[L1 Worked Time]]+Table1[[#This Row],[Idle Time]]+Table1[[#This Row],[L1 Pend Time]]</f>
        <v>538.68333333333339</v>
      </c>
      <c r="AP2884" s="1" t="str">
        <f t="shared" si="501"/>
        <v>Mon</v>
      </c>
      <c r="AQ2884" s="6">
        <f>INT(Table1[[#This Row],[Create Date]])</f>
        <v>45117</v>
      </c>
      <c r="AR2884" s="2">
        <f t="shared" si="502"/>
        <v>45117</v>
      </c>
      <c r="AS2884" s="1" t="str">
        <f t="shared" si="503"/>
        <v>17:10:05</v>
      </c>
      <c r="AT2884" s="1" t="str">
        <f t="shared" si="504"/>
        <v>Week-3</v>
      </c>
      <c r="AU2884" s="3">
        <f t="shared" si="505"/>
        <v>0.70833333333333326</v>
      </c>
      <c r="AW2884">
        <v>0.15000000000000002</v>
      </c>
      <c r="AX2884">
        <v>97.999999999999986</v>
      </c>
      <c r="AY2884">
        <v>440.53333333333336</v>
      </c>
    </row>
    <row r="2885" spans="1:51" x14ac:dyDescent="0.25">
      <c r="A2885">
        <v>11054</v>
      </c>
      <c r="B2885" t="s">
        <v>41</v>
      </c>
      <c r="C2885" t="s">
        <v>60</v>
      </c>
      <c r="D2885" t="s">
        <v>43</v>
      </c>
      <c r="E2885" t="s">
        <v>150</v>
      </c>
      <c r="F2885" t="s">
        <v>473</v>
      </c>
      <c r="G2885" t="s">
        <v>140</v>
      </c>
      <c r="H2885" t="s">
        <v>47</v>
      </c>
      <c r="I2885" t="s">
        <v>47</v>
      </c>
      <c r="J2885" t="s">
        <v>112</v>
      </c>
      <c r="K2885" t="s">
        <v>152</v>
      </c>
      <c r="L2885" t="s">
        <v>50</v>
      </c>
      <c r="M2885" t="s">
        <v>114</v>
      </c>
      <c r="N2885">
        <v>65</v>
      </c>
      <c r="O2885" t="s">
        <v>48</v>
      </c>
      <c r="P2885" t="s">
        <v>66</v>
      </c>
      <c r="Q2885" t="s">
        <v>147</v>
      </c>
      <c r="V2885" t="s">
        <v>48</v>
      </c>
      <c r="W2885" t="s">
        <v>54</v>
      </c>
      <c r="X2885" t="s">
        <v>148</v>
      </c>
      <c r="Y2885" t="s">
        <v>54</v>
      </c>
      <c r="Z2885" t="s">
        <v>474</v>
      </c>
      <c r="AA2885" t="s">
        <v>54</v>
      </c>
      <c r="AB2885" t="s">
        <v>57</v>
      </c>
      <c r="AC2885" t="s">
        <v>57</v>
      </c>
      <c r="AH2885">
        <f t="shared" si="495"/>
        <v>0</v>
      </c>
      <c r="AI2885">
        <f t="shared" si="496"/>
        <v>1</v>
      </c>
      <c r="AJ2885" t="str">
        <f t="shared" si="497"/>
        <v/>
      </c>
      <c r="AK2885">
        <v>1</v>
      </c>
      <c r="AL2885" s="8">
        <f t="shared" si="498"/>
        <v>65</v>
      </c>
      <c r="AM2885" s="8">
        <f t="shared" si="499"/>
        <v>0.11666666666666667</v>
      </c>
      <c r="AN2885" s="8">
        <f t="shared" si="500"/>
        <v>1.6666666666666666E-2</v>
      </c>
      <c r="AO2885" s="8">
        <f>Table1[[#This Row],[L1 Worked Time]]+Table1[[#This Row],[Idle Time]]+Table1[[#This Row],[L1 Pend Time]]</f>
        <v>65.133333333333326</v>
      </c>
      <c r="AP2885" s="1" t="str">
        <f t="shared" si="501"/>
        <v>Mon</v>
      </c>
      <c r="AQ2885" s="6">
        <f>INT(Table1[[#This Row],[Create Date]])</f>
        <v>45117</v>
      </c>
      <c r="AR2885" s="2">
        <f t="shared" si="502"/>
        <v>45117</v>
      </c>
      <c r="AS2885" s="1" t="str">
        <f t="shared" si="503"/>
        <v>20:20:03</v>
      </c>
      <c r="AT2885" s="1" t="str">
        <f t="shared" si="504"/>
        <v>Week-3</v>
      </c>
      <c r="AU2885" s="3">
        <f t="shared" si="505"/>
        <v>0.83333333333333326</v>
      </c>
      <c r="AW2885">
        <v>0.11666666666666667</v>
      </c>
      <c r="AX2885">
        <v>65</v>
      </c>
      <c r="AY2885">
        <v>1.6666666666666666E-2</v>
      </c>
    </row>
    <row r="2886" spans="1:51" x14ac:dyDescent="0.25">
      <c r="A2886">
        <v>11053</v>
      </c>
      <c r="B2886" t="s">
        <v>117</v>
      </c>
      <c r="C2886" t="s">
        <v>109</v>
      </c>
      <c r="D2886" t="s">
        <v>43</v>
      </c>
      <c r="E2886" t="s">
        <v>217</v>
      </c>
      <c r="F2886" t="s">
        <v>475</v>
      </c>
      <c r="G2886" t="s">
        <v>140</v>
      </c>
      <c r="H2886" t="s">
        <v>63</v>
      </c>
      <c r="I2886" t="s">
        <v>63</v>
      </c>
      <c r="J2886" t="s">
        <v>112</v>
      </c>
      <c r="K2886" t="s">
        <v>121</v>
      </c>
      <c r="L2886" t="s">
        <v>50</v>
      </c>
      <c r="M2886" t="s">
        <v>114</v>
      </c>
      <c r="N2886">
        <v>83</v>
      </c>
      <c r="O2886" t="s">
        <v>48</v>
      </c>
      <c r="P2886" t="s">
        <v>123</v>
      </c>
      <c r="R2886" t="s">
        <v>124</v>
      </c>
      <c r="V2886" t="s">
        <v>48</v>
      </c>
      <c r="W2886" t="s">
        <v>54</v>
      </c>
      <c r="X2886" t="s">
        <v>142</v>
      </c>
      <c r="Y2886" t="s">
        <v>54</v>
      </c>
      <c r="Z2886" t="s">
        <v>476</v>
      </c>
      <c r="AA2886" t="s">
        <v>54</v>
      </c>
      <c r="AB2886" t="s">
        <v>57</v>
      </c>
      <c r="AC2886" t="s">
        <v>477</v>
      </c>
      <c r="AH2886">
        <f t="shared" si="495"/>
        <v>0</v>
      </c>
      <c r="AI2886">
        <f t="shared" si="496"/>
        <v>1</v>
      </c>
      <c r="AJ2886" t="str">
        <f t="shared" si="497"/>
        <v/>
      </c>
      <c r="AK2886">
        <v>1</v>
      </c>
      <c r="AL2886" s="8">
        <f t="shared" si="498"/>
        <v>83</v>
      </c>
      <c r="AM2886" s="8">
        <f t="shared" si="499"/>
        <v>0.1</v>
      </c>
      <c r="AN2886" s="8">
        <f t="shared" si="500"/>
        <v>65.583333333333329</v>
      </c>
      <c r="AO2886" s="8">
        <f>Table1[[#This Row],[L1 Worked Time]]+Table1[[#This Row],[Idle Time]]+Table1[[#This Row],[L1 Pend Time]]</f>
        <v>148.68333333333334</v>
      </c>
      <c r="AP2886" s="1" t="str">
        <f t="shared" si="501"/>
        <v>Mon</v>
      </c>
      <c r="AQ2886" s="6">
        <f>INT(Table1[[#This Row],[Create Date]])</f>
        <v>45117</v>
      </c>
      <c r="AR2886" s="2">
        <f t="shared" si="502"/>
        <v>45117</v>
      </c>
      <c r="AS2886" s="1" t="str">
        <f t="shared" si="503"/>
        <v>20:00:03</v>
      </c>
      <c r="AT2886" s="1" t="str">
        <f t="shared" si="504"/>
        <v>Week-3</v>
      </c>
      <c r="AU2886" s="3">
        <f t="shared" si="505"/>
        <v>0.83333333333333326</v>
      </c>
      <c r="AW2886">
        <v>0.1</v>
      </c>
      <c r="AX2886">
        <v>83</v>
      </c>
      <c r="AY2886">
        <v>65.583333333333329</v>
      </c>
    </row>
    <row r="2887" spans="1:51" x14ac:dyDescent="0.25">
      <c r="A2887">
        <v>11055</v>
      </c>
      <c r="B2887" t="s">
        <v>59</v>
      </c>
      <c r="C2887" t="s">
        <v>60</v>
      </c>
      <c r="D2887" t="s">
        <v>43</v>
      </c>
      <c r="E2887" t="s">
        <v>160</v>
      </c>
      <c r="F2887" t="s">
        <v>478</v>
      </c>
      <c r="G2887" t="s">
        <v>140</v>
      </c>
      <c r="H2887" t="s">
        <v>63</v>
      </c>
      <c r="I2887" t="s">
        <v>63</v>
      </c>
      <c r="J2887" t="s">
        <v>48</v>
      </c>
      <c r="K2887" t="s">
        <v>157</v>
      </c>
      <c r="L2887" t="s">
        <v>50</v>
      </c>
      <c r="M2887" t="s">
        <v>122</v>
      </c>
      <c r="N2887">
        <v>93</v>
      </c>
      <c r="O2887" t="s">
        <v>48</v>
      </c>
      <c r="P2887" t="s">
        <v>52</v>
      </c>
      <c r="R2887" t="s">
        <v>158</v>
      </c>
      <c r="T2887" t="s">
        <v>105</v>
      </c>
      <c r="V2887" t="s">
        <v>48</v>
      </c>
      <c r="W2887" t="s">
        <v>54</v>
      </c>
      <c r="X2887" t="s">
        <v>148</v>
      </c>
      <c r="Y2887" t="s">
        <v>54</v>
      </c>
      <c r="Z2887" t="s">
        <v>479</v>
      </c>
      <c r="AA2887" t="s">
        <v>54</v>
      </c>
      <c r="AB2887" t="s">
        <v>57</v>
      </c>
      <c r="AC2887" t="s">
        <v>480</v>
      </c>
      <c r="AH2887">
        <f t="shared" si="495"/>
        <v>0</v>
      </c>
      <c r="AI2887">
        <f t="shared" si="496"/>
        <v>1</v>
      </c>
      <c r="AJ2887" t="str">
        <f t="shared" si="497"/>
        <v/>
      </c>
      <c r="AK2887">
        <v>1</v>
      </c>
      <c r="AL2887" s="8">
        <f t="shared" si="498"/>
        <v>93.000000000000014</v>
      </c>
      <c r="AM2887" s="8">
        <f t="shared" si="499"/>
        <v>0.11666666666666667</v>
      </c>
      <c r="AN2887" s="8">
        <f t="shared" si="500"/>
        <v>59.6</v>
      </c>
      <c r="AO2887" s="8">
        <f>Table1[[#This Row],[L1 Worked Time]]+Table1[[#This Row],[Idle Time]]+Table1[[#This Row],[L1 Pend Time]]</f>
        <v>152.71666666666667</v>
      </c>
      <c r="AP2887" s="1" t="str">
        <f t="shared" si="501"/>
        <v>Mon</v>
      </c>
      <c r="AQ2887" s="6">
        <f>INT(Table1[[#This Row],[Create Date]])</f>
        <v>45117</v>
      </c>
      <c r="AR2887" s="2">
        <f t="shared" si="502"/>
        <v>45117</v>
      </c>
      <c r="AS2887" s="1" t="str">
        <f t="shared" si="503"/>
        <v>22:00:03</v>
      </c>
      <c r="AT2887" s="1" t="str">
        <f t="shared" si="504"/>
        <v>Week-3</v>
      </c>
      <c r="AU2887" s="3">
        <f t="shared" si="505"/>
        <v>0.91666666666666663</v>
      </c>
      <c r="AW2887">
        <v>0.11666666666666667</v>
      </c>
      <c r="AX2887">
        <v>93.000000000000014</v>
      </c>
      <c r="AY2887">
        <v>59.6</v>
      </c>
    </row>
    <row r="2888" spans="1:51" x14ac:dyDescent="0.25">
      <c r="A2888">
        <v>11056</v>
      </c>
      <c r="B2888" t="s">
        <v>371</v>
      </c>
      <c r="C2888" t="s">
        <v>100</v>
      </c>
      <c r="D2888" t="s">
        <v>43</v>
      </c>
      <c r="E2888" t="s">
        <v>481</v>
      </c>
      <c r="F2888" t="s">
        <v>482</v>
      </c>
      <c r="G2888" t="s">
        <v>46</v>
      </c>
      <c r="H2888" t="s">
        <v>63</v>
      </c>
      <c r="I2888" t="s">
        <v>72</v>
      </c>
      <c r="J2888" t="s">
        <v>48</v>
      </c>
      <c r="K2888" t="s">
        <v>374</v>
      </c>
      <c r="L2888" t="s">
        <v>50</v>
      </c>
      <c r="M2888" t="s">
        <v>122</v>
      </c>
      <c r="N2888">
        <v>51</v>
      </c>
      <c r="O2888" t="s">
        <v>48</v>
      </c>
      <c r="P2888" t="s">
        <v>52</v>
      </c>
      <c r="T2888" t="s">
        <v>105</v>
      </c>
      <c r="V2888" t="s">
        <v>48</v>
      </c>
      <c r="W2888" t="s">
        <v>54</v>
      </c>
      <c r="X2888" t="s">
        <v>106</v>
      </c>
      <c r="Y2888" t="s">
        <v>54</v>
      </c>
      <c r="Z2888" t="s">
        <v>483</v>
      </c>
      <c r="AA2888" t="s">
        <v>54</v>
      </c>
      <c r="AB2888" t="s">
        <v>57</v>
      </c>
      <c r="AC2888" t="s">
        <v>484</v>
      </c>
      <c r="AH2888">
        <f t="shared" si="495"/>
        <v>0</v>
      </c>
      <c r="AI2888">
        <f t="shared" si="496"/>
        <v>0</v>
      </c>
      <c r="AJ2888">
        <f t="shared" si="497"/>
        <v>1</v>
      </c>
      <c r="AK2888">
        <v>1</v>
      </c>
      <c r="AL2888" s="8">
        <f t="shared" si="498"/>
        <v>51</v>
      </c>
      <c r="AM2888" s="8">
        <f t="shared" si="499"/>
        <v>8.3333333333333329E-2</v>
      </c>
      <c r="AN2888" s="8">
        <f t="shared" si="500"/>
        <v>333.01666666666665</v>
      </c>
      <c r="AO2888" s="8">
        <f>Table1[[#This Row],[L1 Worked Time]]+Table1[[#This Row],[Idle Time]]+Table1[[#This Row],[L1 Pend Time]]</f>
        <v>384.09999999999997</v>
      </c>
      <c r="AP2888" s="1" t="str">
        <f t="shared" si="501"/>
        <v>Tue</v>
      </c>
      <c r="AQ2888" s="6">
        <f>INT(Table1[[#This Row],[Create Date]])</f>
        <v>45118</v>
      </c>
      <c r="AR2888" s="2">
        <f t="shared" si="502"/>
        <v>45118</v>
      </c>
      <c r="AS2888" s="1" t="str">
        <f t="shared" si="503"/>
        <v>02:00:03</v>
      </c>
      <c r="AT2888" s="1" t="str">
        <f t="shared" si="504"/>
        <v>Week-3</v>
      </c>
      <c r="AU2888" s="3">
        <f t="shared" si="505"/>
        <v>8.3333333333333329E-2</v>
      </c>
      <c r="AW2888">
        <v>8.3333333333333329E-2</v>
      </c>
      <c r="AX2888">
        <v>51</v>
      </c>
      <c r="AY2888">
        <v>333.01666666666665</v>
      </c>
    </row>
    <row r="2889" spans="1:51" x14ac:dyDescent="0.25">
      <c r="A2889">
        <v>11057</v>
      </c>
      <c r="B2889" t="s">
        <v>59</v>
      </c>
      <c r="C2889" t="s">
        <v>60</v>
      </c>
      <c r="D2889" t="s">
        <v>43</v>
      </c>
      <c r="E2889" t="s">
        <v>165</v>
      </c>
      <c r="F2889" t="s">
        <v>485</v>
      </c>
      <c r="G2889" t="s">
        <v>46</v>
      </c>
      <c r="H2889" t="s">
        <v>47</v>
      </c>
      <c r="I2889" t="s">
        <v>63</v>
      </c>
      <c r="J2889" t="s">
        <v>48</v>
      </c>
      <c r="K2889" t="s">
        <v>167</v>
      </c>
      <c r="L2889" t="s">
        <v>50</v>
      </c>
      <c r="M2889" t="s">
        <v>122</v>
      </c>
      <c r="N2889">
        <v>50</v>
      </c>
      <c r="O2889" t="s">
        <v>48</v>
      </c>
      <c r="P2889" t="s">
        <v>52</v>
      </c>
      <c r="T2889" t="s">
        <v>105</v>
      </c>
      <c r="V2889" t="s">
        <v>48</v>
      </c>
      <c r="W2889" t="s">
        <v>54</v>
      </c>
      <c r="X2889" t="s">
        <v>78</v>
      </c>
      <c r="Y2889" t="s">
        <v>54</v>
      </c>
      <c r="Z2889" t="s">
        <v>486</v>
      </c>
      <c r="AA2889" t="s">
        <v>54</v>
      </c>
      <c r="AB2889" t="s">
        <v>57</v>
      </c>
      <c r="AC2889" t="s">
        <v>487</v>
      </c>
      <c r="AH2889">
        <f t="shared" si="495"/>
        <v>0</v>
      </c>
      <c r="AI2889">
        <f t="shared" si="496"/>
        <v>0</v>
      </c>
      <c r="AJ2889">
        <f t="shared" si="497"/>
        <v>1</v>
      </c>
      <c r="AK2889">
        <v>1</v>
      </c>
      <c r="AL2889" s="8">
        <f t="shared" si="498"/>
        <v>50</v>
      </c>
      <c r="AM2889" s="8">
        <f t="shared" si="499"/>
        <v>0.13333333333333333</v>
      </c>
      <c r="AN2889" s="8">
        <f t="shared" si="500"/>
        <v>47.583333333333343</v>
      </c>
      <c r="AO2889" s="8">
        <f>Table1[[#This Row],[L1 Worked Time]]+Table1[[#This Row],[Idle Time]]+Table1[[#This Row],[L1 Pend Time]]</f>
        <v>97.716666666666669</v>
      </c>
      <c r="AP2889" s="1" t="str">
        <f t="shared" si="501"/>
        <v>Tue</v>
      </c>
      <c r="AQ2889" s="6">
        <f>INT(Table1[[#This Row],[Create Date]])</f>
        <v>45118</v>
      </c>
      <c r="AR2889" s="2">
        <f t="shared" si="502"/>
        <v>45118</v>
      </c>
      <c r="AS2889" s="1" t="str">
        <f t="shared" si="503"/>
        <v>06:10:03</v>
      </c>
      <c r="AT2889" s="1" t="str">
        <f t="shared" si="504"/>
        <v>Week-3</v>
      </c>
      <c r="AU2889" s="3">
        <f t="shared" si="505"/>
        <v>0.25</v>
      </c>
      <c r="AW2889">
        <v>0.13333333333333333</v>
      </c>
      <c r="AX2889">
        <v>50</v>
      </c>
      <c r="AY2889">
        <v>47.583333333333343</v>
      </c>
    </row>
    <row r="2890" spans="1:51" x14ac:dyDescent="0.25">
      <c r="A2890">
        <v>11059</v>
      </c>
      <c r="B2890" t="s">
        <v>59</v>
      </c>
      <c r="C2890" t="s">
        <v>100</v>
      </c>
      <c r="D2890" t="s">
        <v>43</v>
      </c>
      <c r="E2890" t="s">
        <v>488</v>
      </c>
      <c r="F2890" t="s">
        <v>489</v>
      </c>
      <c r="G2890" t="s">
        <v>82</v>
      </c>
      <c r="H2890" t="s">
        <v>63</v>
      </c>
      <c r="I2890" t="s">
        <v>63</v>
      </c>
      <c r="J2890" t="s">
        <v>64</v>
      </c>
      <c r="L2890" t="s">
        <v>50</v>
      </c>
      <c r="M2890" t="s">
        <v>65</v>
      </c>
      <c r="N2890">
        <v>63</v>
      </c>
      <c r="O2890" t="s">
        <v>48</v>
      </c>
      <c r="P2890" t="s">
        <v>66</v>
      </c>
      <c r="Q2890" t="s">
        <v>67</v>
      </c>
      <c r="V2890" t="s">
        <v>48</v>
      </c>
      <c r="W2890" t="s">
        <v>54</v>
      </c>
      <c r="X2890" t="s">
        <v>55</v>
      </c>
      <c r="Y2890" t="s">
        <v>54</v>
      </c>
      <c r="Z2890" t="s">
        <v>490</v>
      </c>
      <c r="AA2890" t="s">
        <v>54</v>
      </c>
      <c r="AB2890" t="s">
        <v>57</v>
      </c>
      <c r="AC2890" t="s">
        <v>491</v>
      </c>
      <c r="AH2890">
        <f t="shared" si="495"/>
        <v>0</v>
      </c>
      <c r="AI2890">
        <f t="shared" si="496"/>
        <v>1</v>
      </c>
      <c r="AJ2890" t="str">
        <f t="shared" si="497"/>
        <v/>
      </c>
      <c r="AK2890">
        <v>1</v>
      </c>
      <c r="AL2890" s="8">
        <f t="shared" si="498"/>
        <v>62.999999999999993</v>
      </c>
      <c r="AM2890" s="8">
        <f t="shared" si="499"/>
        <v>0.15000000000000002</v>
      </c>
      <c r="AN2890" s="8">
        <f t="shared" si="500"/>
        <v>42.56666666666667</v>
      </c>
      <c r="AO2890" s="8">
        <f>Table1[[#This Row],[L1 Worked Time]]+Table1[[#This Row],[Idle Time]]+Table1[[#This Row],[L1 Pend Time]]</f>
        <v>105.71666666666667</v>
      </c>
      <c r="AP2890" s="1" t="str">
        <f t="shared" si="501"/>
        <v>Tue</v>
      </c>
      <c r="AQ2890" s="6">
        <f>INT(Table1[[#This Row],[Create Date]])</f>
        <v>45118</v>
      </c>
      <c r="AR2890" s="2">
        <f t="shared" si="502"/>
        <v>45118</v>
      </c>
      <c r="AS2890" s="1" t="str">
        <f t="shared" si="503"/>
        <v>07:50:08</v>
      </c>
      <c r="AT2890" s="1" t="str">
        <f t="shared" si="504"/>
        <v>Week-3</v>
      </c>
      <c r="AU2890" s="3">
        <f t="shared" si="505"/>
        <v>0.29166666666666663</v>
      </c>
      <c r="AW2890">
        <v>0.15000000000000002</v>
      </c>
      <c r="AX2890">
        <v>62.999999999999993</v>
      </c>
      <c r="AY2890">
        <v>42.56666666666667</v>
      </c>
    </row>
    <row r="2891" spans="1:51" x14ac:dyDescent="0.25">
      <c r="A2891">
        <v>11058</v>
      </c>
      <c r="B2891" t="s">
        <v>59</v>
      </c>
      <c r="C2891" t="s">
        <v>109</v>
      </c>
      <c r="D2891" t="s">
        <v>43</v>
      </c>
      <c r="E2891" t="s">
        <v>241</v>
      </c>
      <c r="F2891" t="s">
        <v>492</v>
      </c>
      <c r="G2891" t="s">
        <v>46</v>
      </c>
      <c r="H2891" t="s">
        <v>63</v>
      </c>
      <c r="I2891" t="s">
        <v>72</v>
      </c>
      <c r="J2891" t="s">
        <v>48</v>
      </c>
      <c r="K2891" t="s">
        <v>193</v>
      </c>
      <c r="L2891" t="s">
        <v>50</v>
      </c>
      <c r="M2891" t="s">
        <v>122</v>
      </c>
      <c r="N2891">
        <v>13</v>
      </c>
      <c r="O2891" t="s">
        <v>48</v>
      </c>
      <c r="P2891" t="s">
        <v>52</v>
      </c>
      <c r="T2891" t="s">
        <v>105</v>
      </c>
      <c r="V2891" t="s">
        <v>48</v>
      </c>
      <c r="W2891" t="s">
        <v>54</v>
      </c>
      <c r="X2891" t="s">
        <v>359</v>
      </c>
      <c r="Y2891" t="s">
        <v>54</v>
      </c>
      <c r="Z2891" t="s">
        <v>493</v>
      </c>
      <c r="AA2891" t="s">
        <v>54</v>
      </c>
      <c r="AB2891" t="s">
        <v>57</v>
      </c>
      <c r="AC2891" t="s">
        <v>494</v>
      </c>
      <c r="AH2891">
        <f t="shared" si="495"/>
        <v>0</v>
      </c>
      <c r="AI2891">
        <f t="shared" si="496"/>
        <v>0</v>
      </c>
      <c r="AJ2891">
        <f t="shared" si="497"/>
        <v>1</v>
      </c>
      <c r="AK2891">
        <v>1</v>
      </c>
      <c r="AL2891" s="8">
        <f t="shared" si="498"/>
        <v>12.999999999999998</v>
      </c>
      <c r="AM2891" s="8">
        <f t="shared" si="499"/>
        <v>0.2</v>
      </c>
      <c r="AN2891" s="8">
        <f t="shared" si="500"/>
        <v>55.733333333333334</v>
      </c>
      <c r="AO2891" s="8">
        <f>Table1[[#This Row],[L1 Worked Time]]+Table1[[#This Row],[Idle Time]]+Table1[[#This Row],[L1 Pend Time]]</f>
        <v>68.933333333333337</v>
      </c>
      <c r="AP2891" s="1" t="str">
        <f t="shared" si="501"/>
        <v>Tue</v>
      </c>
      <c r="AQ2891" s="6">
        <f>INT(Table1[[#This Row],[Create Date]])</f>
        <v>45118</v>
      </c>
      <c r="AR2891" s="2">
        <f t="shared" si="502"/>
        <v>45118</v>
      </c>
      <c r="AS2891" s="1" t="str">
        <f t="shared" si="503"/>
        <v>07:10:05</v>
      </c>
      <c r="AT2891" s="1" t="str">
        <f t="shared" si="504"/>
        <v>Week-3</v>
      </c>
      <c r="AU2891" s="3">
        <f t="shared" si="505"/>
        <v>0.29166666666666663</v>
      </c>
      <c r="AW2891">
        <v>0.2</v>
      </c>
      <c r="AX2891">
        <v>12.999999999999998</v>
      </c>
      <c r="AY2891">
        <v>55.733333333333334</v>
      </c>
    </row>
    <row r="2892" spans="1:51" x14ac:dyDescent="0.25">
      <c r="A2892">
        <v>11061</v>
      </c>
      <c r="B2892" t="s">
        <v>59</v>
      </c>
      <c r="C2892" t="s">
        <v>100</v>
      </c>
      <c r="D2892" t="s">
        <v>43</v>
      </c>
      <c r="E2892" t="s">
        <v>495</v>
      </c>
      <c r="F2892" t="s">
        <v>496</v>
      </c>
      <c r="G2892" t="s">
        <v>120</v>
      </c>
      <c r="H2892" t="s">
        <v>72</v>
      </c>
      <c r="I2892" t="s">
        <v>72</v>
      </c>
      <c r="J2892" t="s">
        <v>64</v>
      </c>
      <c r="L2892" t="s">
        <v>50</v>
      </c>
      <c r="M2892" t="s">
        <v>65</v>
      </c>
      <c r="N2892">
        <v>89</v>
      </c>
      <c r="O2892" t="s">
        <v>48</v>
      </c>
      <c r="P2892" t="s">
        <v>66</v>
      </c>
      <c r="Q2892" t="s">
        <v>88</v>
      </c>
      <c r="V2892" t="s">
        <v>48</v>
      </c>
      <c r="W2892" t="s">
        <v>54</v>
      </c>
      <c r="X2892" t="s">
        <v>125</v>
      </c>
      <c r="Y2892" t="s">
        <v>54</v>
      </c>
      <c r="Z2892" t="s">
        <v>497</v>
      </c>
      <c r="AA2892" t="s">
        <v>54</v>
      </c>
      <c r="AB2892" t="s">
        <v>57</v>
      </c>
      <c r="AC2892" t="s">
        <v>498</v>
      </c>
      <c r="AH2892">
        <f t="shared" si="495"/>
        <v>0</v>
      </c>
      <c r="AI2892">
        <f t="shared" si="496"/>
        <v>1</v>
      </c>
      <c r="AJ2892" t="str">
        <f t="shared" si="497"/>
        <v/>
      </c>
      <c r="AK2892">
        <v>1</v>
      </c>
      <c r="AL2892" s="8">
        <f t="shared" si="498"/>
        <v>89</v>
      </c>
      <c r="AM2892" s="8">
        <f t="shared" si="499"/>
        <v>0.23333333333333334</v>
      </c>
      <c r="AN2892" s="8">
        <f t="shared" si="500"/>
        <v>8.0999999999999979</v>
      </c>
      <c r="AO2892" s="8">
        <f>Table1[[#This Row],[L1 Worked Time]]+Table1[[#This Row],[Idle Time]]+Table1[[#This Row],[L1 Pend Time]]</f>
        <v>97.333333333333329</v>
      </c>
      <c r="AP2892" s="1" t="str">
        <f t="shared" si="501"/>
        <v>Tue</v>
      </c>
      <c r="AQ2892" s="6">
        <f>INT(Table1[[#This Row],[Create Date]])</f>
        <v>45118</v>
      </c>
      <c r="AR2892" s="2">
        <f t="shared" si="502"/>
        <v>45118</v>
      </c>
      <c r="AS2892" s="1" t="str">
        <f t="shared" si="503"/>
        <v>09:40:06</v>
      </c>
      <c r="AT2892" s="1" t="str">
        <f t="shared" si="504"/>
        <v>Week-3</v>
      </c>
      <c r="AU2892" s="3">
        <f t="shared" si="505"/>
        <v>0.375</v>
      </c>
      <c r="AW2892">
        <v>0.23333333333333334</v>
      </c>
      <c r="AX2892">
        <v>89</v>
      </c>
      <c r="AY2892">
        <v>8.0999999999999979</v>
      </c>
    </row>
    <row r="2893" spans="1:51" x14ac:dyDescent="0.25">
      <c r="A2893">
        <v>11060</v>
      </c>
      <c r="B2893" t="s">
        <v>59</v>
      </c>
      <c r="C2893" t="s">
        <v>100</v>
      </c>
      <c r="D2893" t="s">
        <v>43</v>
      </c>
      <c r="E2893" t="s">
        <v>499</v>
      </c>
      <c r="F2893" t="s">
        <v>496</v>
      </c>
      <c r="G2893" t="s">
        <v>82</v>
      </c>
      <c r="H2893" t="s">
        <v>47</v>
      </c>
      <c r="I2893" t="s">
        <v>47</v>
      </c>
      <c r="J2893" t="s">
        <v>64</v>
      </c>
      <c r="L2893" t="s">
        <v>50</v>
      </c>
      <c r="M2893" t="s">
        <v>65</v>
      </c>
      <c r="N2893">
        <v>88</v>
      </c>
      <c r="O2893" t="s">
        <v>48</v>
      </c>
      <c r="P2893" t="s">
        <v>66</v>
      </c>
      <c r="Q2893" t="s">
        <v>317</v>
      </c>
      <c r="V2893" t="s">
        <v>48</v>
      </c>
      <c r="W2893" t="s">
        <v>54</v>
      </c>
      <c r="X2893" t="s">
        <v>435</v>
      </c>
      <c r="Y2893" t="s">
        <v>54</v>
      </c>
      <c r="Z2893" t="s">
        <v>500</v>
      </c>
      <c r="AA2893" t="s">
        <v>54</v>
      </c>
      <c r="AB2893" t="s">
        <v>57</v>
      </c>
      <c r="AC2893" t="s">
        <v>57</v>
      </c>
      <c r="AH2893">
        <f t="shared" si="495"/>
        <v>0</v>
      </c>
      <c r="AI2893">
        <f t="shared" si="496"/>
        <v>1</v>
      </c>
      <c r="AJ2893" t="str">
        <f t="shared" si="497"/>
        <v/>
      </c>
      <c r="AK2893">
        <v>1</v>
      </c>
      <c r="AL2893" s="8">
        <f t="shared" si="498"/>
        <v>88</v>
      </c>
      <c r="AM2893" s="8">
        <f t="shared" si="499"/>
        <v>0.21666666666666667</v>
      </c>
      <c r="AN2893" s="8">
        <f t="shared" si="500"/>
        <v>1.6666666666666666E-2</v>
      </c>
      <c r="AO2893" s="8">
        <f>Table1[[#This Row],[L1 Worked Time]]+Table1[[#This Row],[Idle Time]]+Table1[[#This Row],[L1 Pend Time]]</f>
        <v>88.233333333333334</v>
      </c>
      <c r="AP2893" s="1" t="str">
        <f t="shared" si="501"/>
        <v>Tue</v>
      </c>
      <c r="AQ2893" s="6">
        <f>INT(Table1[[#This Row],[Create Date]])</f>
        <v>45118</v>
      </c>
      <c r="AR2893" s="2">
        <f t="shared" si="502"/>
        <v>45118</v>
      </c>
      <c r="AS2893" s="1" t="str">
        <f t="shared" si="503"/>
        <v>09:40:06</v>
      </c>
      <c r="AT2893" s="1" t="str">
        <f t="shared" si="504"/>
        <v>Week-3</v>
      </c>
      <c r="AU2893" s="3">
        <f t="shared" si="505"/>
        <v>0.375</v>
      </c>
      <c r="AW2893">
        <v>0.21666666666666667</v>
      </c>
      <c r="AX2893">
        <v>88</v>
      </c>
      <c r="AY2893">
        <v>1.6666666666666666E-2</v>
      </c>
    </row>
    <row r="2894" spans="1:51" x14ac:dyDescent="0.25">
      <c r="A2894">
        <v>11062</v>
      </c>
      <c r="B2894" t="s">
        <v>59</v>
      </c>
      <c r="C2894" t="s">
        <v>100</v>
      </c>
      <c r="D2894" t="s">
        <v>43</v>
      </c>
      <c r="E2894" t="s">
        <v>501</v>
      </c>
      <c r="F2894" t="s">
        <v>502</v>
      </c>
      <c r="G2894" t="s">
        <v>82</v>
      </c>
      <c r="H2894" t="s">
        <v>72</v>
      </c>
      <c r="I2894" t="s">
        <v>72</v>
      </c>
      <c r="J2894" t="s">
        <v>64</v>
      </c>
      <c r="L2894" t="s">
        <v>50</v>
      </c>
      <c r="M2894" t="s">
        <v>65</v>
      </c>
      <c r="N2894">
        <v>93</v>
      </c>
      <c r="O2894" t="s">
        <v>48</v>
      </c>
      <c r="P2894" t="s">
        <v>66</v>
      </c>
      <c r="Q2894" t="s">
        <v>73</v>
      </c>
      <c r="V2894" t="s">
        <v>48</v>
      </c>
      <c r="W2894" t="s">
        <v>54</v>
      </c>
      <c r="X2894" t="s">
        <v>148</v>
      </c>
      <c r="Y2894" t="s">
        <v>54</v>
      </c>
      <c r="Z2894" t="s">
        <v>503</v>
      </c>
      <c r="AA2894" t="s">
        <v>54</v>
      </c>
      <c r="AB2894" t="s">
        <v>57</v>
      </c>
      <c r="AC2894" t="s">
        <v>57</v>
      </c>
      <c r="AH2894">
        <f t="shared" si="495"/>
        <v>0</v>
      </c>
      <c r="AI2894">
        <f t="shared" si="496"/>
        <v>1</v>
      </c>
      <c r="AJ2894" t="str">
        <f t="shared" si="497"/>
        <v/>
      </c>
      <c r="AK2894">
        <v>1</v>
      </c>
      <c r="AL2894" s="8">
        <f t="shared" si="498"/>
        <v>93.000000000000014</v>
      </c>
      <c r="AM2894" s="8">
        <f t="shared" si="499"/>
        <v>0.11666666666666667</v>
      </c>
      <c r="AN2894" s="8">
        <f t="shared" si="500"/>
        <v>1.6666666666666666E-2</v>
      </c>
      <c r="AO2894" s="8">
        <f>Table1[[#This Row],[L1 Worked Time]]+Table1[[#This Row],[Idle Time]]+Table1[[#This Row],[L1 Pend Time]]</f>
        <v>93.13333333333334</v>
      </c>
      <c r="AP2894" s="1" t="str">
        <f t="shared" si="501"/>
        <v>Tue</v>
      </c>
      <c r="AQ2894" s="6">
        <f>INT(Table1[[#This Row],[Create Date]])</f>
        <v>45118</v>
      </c>
      <c r="AR2894" s="2">
        <f t="shared" si="502"/>
        <v>45118</v>
      </c>
      <c r="AS2894" s="1" t="str">
        <f t="shared" si="503"/>
        <v>11:30:06</v>
      </c>
      <c r="AT2894" s="1" t="str">
        <f t="shared" si="504"/>
        <v>Week-3</v>
      </c>
      <c r="AU2894" s="3">
        <f t="shared" si="505"/>
        <v>0.45833333333333331</v>
      </c>
      <c r="AW2894">
        <v>0.11666666666666667</v>
      </c>
      <c r="AX2894">
        <v>93.000000000000014</v>
      </c>
      <c r="AY2894">
        <v>1.6666666666666666E-2</v>
      </c>
    </row>
    <row r="2895" spans="1:51" x14ac:dyDescent="0.25">
      <c r="A2895">
        <v>11063</v>
      </c>
      <c r="B2895" t="s">
        <v>117</v>
      </c>
      <c r="C2895" t="s">
        <v>60</v>
      </c>
      <c r="D2895" t="s">
        <v>43</v>
      </c>
      <c r="E2895" t="s">
        <v>312</v>
      </c>
      <c r="F2895" t="s">
        <v>504</v>
      </c>
      <c r="G2895" t="s">
        <v>82</v>
      </c>
      <c r="H2895" t="s">
        <v>63</v>
      </c>
      <c r="I2895" t="s">
        <v>63</v>
      </c>
      <c r="J2895" t="s">
        <v>48</v>
      </c>
      <c r="K2895" t="s">
        <v>121</v>
      </c>
      <c r="L2895" t="s">
        <v>50</v>
      </c>
      <c r="M2895" t="s">
        <v>122</v>
      </c>
      <c r="N2895">
        <v>30</v>
      </c>
      <c r="O2895" t="s">
        <v>48</v>
      </c>
      <c r="P2895" t="s">
        <v>123</v>
      </c>
      <c r="R2895" t="s">
        <v>158</v>
      </c>
      <c r="V2895" t="s">
        <v>48</v>
      </c>
      <c r="W2895" t="s">
        <v>54</v>
      </c>
      <c r="X2895" t="s">
        <v>359</v>
      </c>
      <c r="Y2895" t="s">
        <v>54</v>
      </c>
      <c r="Z2895" t="s">
        <v>505</v>
      </c>
      <c r="AA2895" t="s">
        <v>54</v>
      </c>
      <c r="AB2895" t="s">
        <v>57</v>
      </c>
      <c r="AC2895" t="s">
        <v>57</v>
      </c>
      <c r="AH2895">
        <f t="shared" si="495"/>
        <v>0</v>
      </c>
      <c r="AI2895">
        <f t="shared" si="496"/>
        <v>1</v>
      </c>
      <c r="AJ2895" t="str">
        <f t="shared" si="497"/>
        <v/>
      </c>
      <c r="AK2895">
        <v>1</v>
      </c>
      <c r="AL2895" s="8">
        <f t="shared" si="498"/>
        <v>30</v>
      </c>
      <c r="AM2895" s="8">
        <f t="shared" si="499"/>
        <v>0.2</v>
      </c>
      <c r="AN2895" s="8">
        <f t="shared" si="500"/>
        <v>1.6666666666666666E-2</v>
      </c>
      <c r="AO2895" s="8">
        <f>Table1[[#This Row],[L1 Worked Time]]+Table1[[#This Row],[Idle Time]]+Table1[[#This Row],[L1 Pend Time]]</f>
        <v>30.216666666666665</v>
      </c>
      <c r="AP2895" s="1" t="str">
        <f t="shared" si="501"/>
        <v>Tue</v>
      </c>
      <c r="AQ2895" s="6">
        <f>INT(Table1[[#This Row],[Create Date]])</f>
        <v>45118</v>
      </c>
      <c r="AR2895" s="2">
        <f t="shared" si="502"/>
        <v>45118</v>
      </c>
      <c r="AS2895" s="1" t="str">
        <f t="shared" si="503"/>
        <v>13:00:03</v>
      </c>
      <c r="AT2895" s="1" t="str">
        <f t="shared" si="504"/>
        <v>Week-3</v>
      </c>
      <c r="AU2895" s="3">
        <f t="shared" si="505"/>
        <v>0.54166666666666663</v>
      </c>
      <c r="AW2895">
        <v>0.2</v>
      </c>
      <c r="AX2895">
        <v>30</v>
      </c>
      <c r="AY2895">
        <v>1.6666666666666666E-2</v>
      </c>
    </row>
    <row r="2896" spans="1:51" x14ac:dyDescent="0.25">
      <c r="A2896">
        <v>11064</v>
      </c>
      <c r="B2896" t="s">
        <v>59</v>
      </c>
      <c r="C2896" t="s">
        <v>100</v>
      </c>
      <c r="D2896" t="s">
        <v>43</v>
      </c>
      <c r="E2896" t="s">
        <v>506</v>
      </c>
      <c r="F2896" t="s">
        <v>507</v>
      </c>
      <c r="G2896" t="s">
        <v>120</v>
      </c>
      <c r="H2896" t="s">
        <v>72</v>
      </c>
      <c r="I2896" t="s">
        <v>72</v>
      </c>
      <c r="J2896" t="s">
        <v>64</v>
      </c>
      <c r="L2896" t="s">
        <v>50</v>
      </c>
      <c r="M2896" t="s">
        <v>65</v>
      </c>
      <c r="N2896">
        <v>53</v>
      </c>
      <c r="O2896" t="s">
        <v>48</v>
      </c>
      <c r="P2896" t="s">
        <v>66</v>
      </c>
      <c r="Q2896" t="s">
        <v>88</v>
      </c>
      <c r="V2896" t="s">
        <v>48</v>
      </c>
      <c r="W2896" t="s">
        <v>54</v>
      </c>
      <c r="X2896" t="s">
        <v>89</v>
      </c>
      <c r="Y2896" t="s">
        <v>54</v>
      </c>
      <c r="Z2896" t="s">
        <v>508</v>
      </c>
      <c r="AA2896" t="s">
        <v>54</v>
      </c>
      <c r="AB2896" t="s">
        <v>57</v>
      </c>
      <c r="AC2896" t="s">
        <v>57</v>
      </c>
      <c r="AH2896">
        <f t="shared" si="495"/>
        <v>0</v>
      </c>
      <c r="AI2896">
        <f t="shared" si="496"/>
        <v>1</v>
      </c>
      <c r="AJ2896" t="str">
        <f t="shared" si="497"/>
        <v/>
      </c>
      <c r="AK2896">
        <v>1</v>
      </c>
      <c r="AL2896" s="8">
        <f t="shared" si="498"/>
        <v>53</v>
      </c>
      <c r="AM2896" s="8">
        <f t="shared" si="499"/>
        <v>0.16666666666666666</v>
      </c>
      <c r="AN2896" s="8">
        <f t="shared" si="500"/>
        <v>1.6666666666666666E-2</v>
      </c>
      <c r="AO2896" s="8">
        <f>Table1[[#This Row],[L1 Worked Time]]+Table1[[#This Row],[Idle Time]]+Table1[[#This Row],[L1 Pend Time]]</f>
        <v>53.18333333333333</v>
      </c>
      <c r="AP2896" s="1" t="str">
        <f t="shared" si="501"/>
        <v>Tue</v>
      </c>
      <c r="AQ2896" s="6">
        <f>INT(Table1[[#This Row],[Create Date]])</f>
        <v>45118</v>
      </c>
      <c r="AR2896" s="2">
        <f t="shared" si="502"/>
        <v>45118</v>
      </c>
      <c r="AS2896" s="1" t="str">
        <f t="shared" si="503"/>
        <v>15:30:05</v>
      </c>
      <c r="AT2896" s="1" t="str">
        <f t="shared" si="504"/>
        <v>Week-3</v>
      </c>
      <c r="AU2896" s="3">
        <f t="shared" si="505"/>
        <v>0.625</v>
      </c>
      <c r="AW2896">
        <v>0.16666666666666666</v>
      </c>
      <c r="AX2896">
        <v>53</v>
      </c>
      <c r="AY2896">
        <v>1.6666666666666666E-2</v>
      </c>
    </row>
    <row r="2897" spans="1:51" x14ac:dyDescent="0.25">
      <c r="A2897">
        <v>11066</v>
      </c>
      <c r="B2897" t="s">
        <v>59</v>
      </c>
      <c r="C2897" t="s">
        <v>60</v>
      </c>
      <c r="D2897" t="s">
        <v>43</v>
      </c>
      <c r="E2897" t="s">
        <v>509</v>
      </c>
      <c r="F2897" t="s">
        <v>510</v>
      </c>
      <c r="G2897" t="s">
        <v>140</v>
      </c>
      <c r="H2897" t="s">
        <v>47</v>
      </c>
      <c r="I2897" t="s">
        <v>47</v>
      </c>
      <c r="J2897" t="s">
        <v>64</v>
      </c>
      <c r="L2897" t="s">
        <v>50</v>
      </c>
      <c r="M2897" t="s">
        <v>65</v>
      </c>
      <c r="N2897">
        <v>90</v>
      </c>
      <c r="O2897" t="s">
        <v>48</v>
      </c>
      <c r="P2897" t="s">
        <v>66</v>
      </c>
      <c r="Q2897" t="s">
        <v>317</v>
      </c>
      <c r="V2897" t="s">
        <v>48</v>
      </c>
      <c r="W2897" t="s">
        <v>54</v>
      </c>
      <c r="X2897" t="s">
        <v>89</v>
      </c>
      <c r="Y2897" t="s">
        <v>54</v>
      </c>
      <c r="Z2897" t="s">
        <v>511</v>
      </c>
      <c r="AA2897" t="s">
        <v>54</v>
      </c>
      <c r="AB2897" t="s">
        <v>57</v>
      </c>
      <c r="AC2897" t="s">
        <v>512</v>
      </c>
      <c r="AH2897">
        <f t="shared" si="495"/>
        <v>0</v>
      </c>
      <c r="AI2897">
        <f t="shared" si="496"/>
        <v>1</v>
      </c>
      <c r="AJ2897" t="str">
        <f t="shared" si="497"/>
        <v/>
      </c>
      <c r="AK2897">
        <v>1</v>
      </c>
      <c r="AL2897" s="8">
        <f t="shared" si="498"/>
        <v>90</v>
      </c>
      <c r="AM2897" s="8">
        <f t="shared" si="499"/>
        <v>0.16666666666666666</v>
      </c>
      <c r="AN2897" s="8">
        <f t="shared" si="500"/>
        <v>257.10000000000002</v>
      </c>
      <c r="AO2897" s="8">
        <f>Table1[[#This Row],[L1 Worked Time]]+Table1[[#This Row],[Idle Time]]+Table1[[#This Row],[L1 Pend Time]]</f>
        <v>347.26666666666671</v>
      </c>
      <c r="AP2897" s="1" t="str">
        <f t="shared" si="501"/>
        <v>Tue</v>
      </c>
      <c r="AQ2897" s="6">
        <f>INT(Table1[[#This Row],[Create Date]])</f>
        <v>45118</v>
      </c>
      <c r="AR2897" s="2">
        <f t="shared" si="502"/>
        <v>45118</v>
      </c>
      <c r="AS2897" s="1" t="str">
        <f t="shared" si="503"/>
        <v>16:20:05</v>
      </c>
      <c r="AT2897" s="1" t="str">
        <f t="shared" si="504"/>
        <v>Week-3</v>
      </c>
      <c r="AU2897" s="3">
        <f t="shared" si="505"/>
        <v>0.66666666666666663</v>
      </c>
      <c r="AW2897">
        <v>0.16666666666666666</v>
      </c>
      <c r="AX2897">
        <v>90</v>
      </c>
      <c r="AY2897">
        <v>257.10000000000002</v>
      </c>
    </row>
    <row r="2898" spans="1:51" x14ac:dyDescent="0.25">
      <c r="A2898">
        <v>11065</v>
      </c>
      <c r="B2898" t="s">
        <v>59</v>
      </c>
      <c r="C2898" t="s">
        <v>109</v>
      </c>
      <c r="D2898" t="s">
        <v>43</v>
      </c>
      <c r="E2898" t="s">
        <v>241</v>
      </c>
      <c r="F2898" t="s">
        <v>513</v>
      </c>
      <c r="G2898" t="s">
        <v>140</v>
      </c>
      <c r="H2898" t="s">
        <v>63</v>
      </c>
      <c r="I2898" t="s">
        <v>72</v>
      </c>
      <c r="J2898" t="s">
        <v>48</v>
      </c>
      <c r="K2898" t="s">
        <v>243</v>
      </c>
      <c r="L2898" t="s">
        <v>50</v>
      </c>
      <c r="M2898" t="s">
        <v>122</v>
      </c>
      <c r="N2898">
        <v>130</v>
      </c>
      <c r="O2898" t="s">
        <v>48</v>
      </c>
      <c r="P2898" t="s">
        <v>52</v>
      </c>
      <c r="T2898" t="s">
        <v>105</v>
      </c>
      <c r="V2898" t="s">
        <v>48</v>
      </c>
      <c r="W2898" t="s">
        <v>54</v>
      </c>
      <c r="X2898" t="s">
        <v>55</v>
      </c>
      <c r="Y2898" t="s">
        <v>54</v>
      </c>
      <c r="Z2898" t="s">
        <v>514</v>
      </c>
      <c r="AA2898" t="s">
        <v>54</v>
      </c>
      <c r="AB2898" t="s">
        <v>57</v>
      </c>
      <c r="AC2898" t="s">
        <v>57</v>
      </c>
      <c r="AH2898">
        <f t="shared" si="495"/>
        <v>0</v>
      </c>
      <c r="AI2898">
        <f t="shared" si="496"/>
        <v>0</v>
      </c>
      <c r="AJ2898">
        <f t="shared" si="497"/>
        <v>1</v>
      </c>
      <c r="AK2898">
        <v>1</v>
      </c>
      <c r="AL2898" s="8">
        <f t="shared" si="498"/>
        <v>130</v>
      </c>
      <c r="AM2898" s="8">
        <f t="shared" si="499"/>
        <v>0.15000000000000002</v>
      </c>
      <c r="AN2898" s="8">
        <f t="shared" si="500"/>
        <v>1.6666666666666666E-2</v>
      </c>
      <c r="AO2898" s="8">
        <f>Table1[[#This Row],[L1 Worked Time]]+Table1[[#This Row],[Idle Time]]+Table1[[#This Row],[L1 Pend Time]]</f>
        <v>130.16666666666669</v>
      </c>
      <c r="AP2898" s="1" t="str">
        <f t="shared" si="501"/>
        <v>Tue</v>
      </c>
      <c r="AQ2898" s="6">
        <f>INT(Table1[[#This Row],[Create Date]])</f>
        <v>45118</v>
      </c>
      <c r="AR2898" s="2">
        <f t="shared" si="502"/>
        <v>45118</v>
      </c>
      <c r="AS2898" s="1" t="str">
        <f t="shared" si="503"/>
        <v>16:20:03</v>
      </c>
      <c r="AT2898" s="1" t="str">
        <f t="shared" si="504"/>
        <v>Week-3</v>
      </c>
      <c r="AU2898" s="3">
        <f t="shared" si="505"/>
        <v>0.66666666666666663</v>
      </c>
      <c r="AW2898">
        <v>0.15000000000000002</v>
      </c>
      <c r="AX2898">
        <v>130</v>
      </c>
      <c r="AY2898">
        <v>1.6666666666666666E-2</v>
      </c>
    </row>
    <row r="2899" spans="1:51" x14ac:dyDescent="0.25">
      <c r="A2899">
        <v>11067</v>
      </c>
      <c r="B2899" t="s">
        <v>41</v>
      </c>
      <c r="C2899" t="s">
        <v>100</v>
      </c>
      <c r="D2899" t="s">
        <v>43</v>
      </c>
      <c r="E2899" t="s">
        <v>186</v>
      </c>
      <c r="F2899" t="s">
        <v>515</v>
      </c>
      <c r="G2899" t="s">
        <v>140</v>
      </c>
      <c r="H2899" t="s">
        <v>47</v>
      </c>
      <c r="I2899" t="s">
        <v>72</v>
      </c>
      <c r="J2899" t="s">
        <v>112</v>
      </c>
      <c r="K2899" t="s">
        <v>113</v>
      </c>
      <c r="L2899" t="s">
        <v>50</v>
      </c>
      <c r="M2899" t="s">
        <v>122</v>
      </c>
      <c r="N2899">
        <v>99</v>
      </c>
      <c r="O2899" t="s">
        <v>48</v>
      </c>
      <c r="P2899" t="s">
        <v>52</v>
      </c>
      <c r="T2899" t="s">
        <v>105</v>
      </c>
      <c r="V2899" t="s">
        <v>48</v>
      </c>
      <c r="W2899" t="s">
        <v>54</v>
      </c>
      <c r="X2899" t="s">
        <v>148</v>
      </c>
      <c r="Y2899" t="s">
        <v>54</v>
      </c>
      <c r="Z2899" t="s">
        <v>516</v>
      </c>
      <c r="AA2899" t="s">
        <v>54</v>
      </c>
      <c r="AB2899" t="s">
        <v>57</v>
      </c>
      <c r="AC2899" t="s">
        <v>57</v>
      </c>
      <c r="AH2899">
        <f t="shared" si="495"/>
        <v>0</v>
      </c>
      <c r="AI2899">
        <f t="shared" si="496"/>
        <v>0</v>
      </c>
      <c r="AJ2899">
        <f t="shared" si="497"/>
        <v>1</v>
      </c>
      <c r="AK2899">
        <v>1</v>
      </c>
      <c r="AL2899" s="8">
        <f t="shared" si="498"/>
        <v>99.000000000000014</v>
      </c>
      <c r="AM2899" s="8">
        <f t="shared" si="499"/>
        <v>0.11666666666666667</v>
      </c>
      <c r="AN2899" s="8">
        <f t="shared" si="500"/>
        <v>1.6666666666666666E-2</v>
      </c>
      <c r="AO2899" s="8">
        <f>Table1[[#This Row],[L1 Worked Time]]+Table1[[#This Row],[Idle Time]]+Table1[[#This Row],[L1 Pend Time]]</f>
        <v>99.13333333333334</v>
      </c>
      <c r="AP2899" s="1" t="str">
        <f t="shared" si="501"/>
        <v>Tue</v>
      </c>
      <c r="AQ2899" s="6">
        <f>INT(Table1[[#This Row],[Create Date]])</f>
        <v>45118</v>
      </c>
      <c r="AR2899" s="2">
        <f t="shared" si="502"/>
        <v>45118</v>
      </c>
      <c r="AS2899" s="1" t="str">
        <f t="shared" si="503"/>
        <v>19:20:03</v>
      </c>
      <c r="AT2899" s="1" t="str">
        <f t="shared" si="504"/>
        <v>Week-3</v>
      </c>
      <c r="AU2899" s="3">
        <f t="shared" si="505"/>
        <v>0.79166666666666663</v>
      </c>
      <c r="AW2899">
        <v>0.11666666666666667</v>
      </c>
      <c r="AX2899">
        <v>99.000000000000014</v>
      </c>
      <c r="AY2899">
        <v>1.6666666666666666E-2</v>
      </c>
    </row>
    <row r="2900" spans="1:51" x14ac:dyDescent="0.25">
      <c r="A2900">
        <v>11068</v>
      </c>
      <c r="B2900" t="s">
        <v>41</v>
      </c>
      <c r="C2900" t="s">
        <v>60</v>
      </c>
      <c r="D2900" t="s">
        <v>43</v>
      </c>
      <c r="E2900" t="s">
        <v>150</v>
      </c>
      <c r="F2900" t="s">
        <v>517</v>
      </c>
      <c r="G2900" t="s">
        <v>140</v>
      </c>
      <c r="H2900" t="s">
        <v>47</v>
      </c>
      <c r="I2900" t="s">
        <v>47</v>
      </c>
      <c r="J2900" t="s">
        <v>112</v>
      </c>
      <c r="K2900" t="s">
        <v>152</v>
      </c>
      <c r="L2900" t="s">
        <v>50</v>
      </c>
      <c r="N2900">
        <v>169</v>
      </c>
      <c r="O2900" t="s">
        <v>48</v>
      </c>
      <c r="P2900" t="s">
        <v>66</v>
      </c>
      <c r="Q2900" t="s">
        <v>147</v>
      </c>
      <c r="V2900" t="s">
        <v>48</v>
      </c>
      <c r="W2900" t="s">
        <v>54</v>
      </c>
      <c r="X2900" t="s">
        <v>142</v>
      </c>
      <c r="Y2900" t="s">
        <v>54</v>
      </c>
      <c r="Z2900" t="s">
        <v>518</v>
      </c>
      <c r="AA2900" t="s">
        <v>54</v>
      </c>
      <c r="AB2900" t="s">
        <v>57</v>
      </c>
      <c r="AC2900" t="s">
        <v>57</v>
      </c>
      <c r="AH2900">
        <f t="shared" si="495"/>
        <v>0</v>
      </c>
      <c r="AI2900">
        <f t="shared" si="496"/>
        <v>1</v>
      </c>
      <c r="AJ2900" t="str">
        <f t="shared" si="497"/>
        <v/>
      </c>
      <c r="AK2900">
        <v>1</v>
      </c>
      <c r="AL2900" s="8">
        <f t="shared" si="498"/>
        <v>169</v>
      </c>
      <c r="AM2900" s="8">
        <f t="shared" si="499"/>
        <v>0.1</v>
      </c>
      <c r="AN2900" s="8">
        <f t="shared" si="500"/>
        <v>1.6666666666666666E-2</v>
      </c>
      <c r="AO2900" s="8">
        <f>Table1[[#This Row],[L1 Worked Time]]+Table1[[#This Row],[Idle Time]]+Table1[[#This Row],[L1 Pend Time]]</f>
        <v>169.11666666666667</v>
      </c>
      <c r="AP2900" s="1" t="str">
        <f t="shared" si="501"/>
        <v>Tue</v>
      </c>
      <c r="AQ2900" s="6">
        <f>INT(Table1[[#This Row],[Create Date]])</f>
        <v>45118</v>
      </c>
      <c r="AR2900" s="2">
        <f t="shared" si="502"/>
        <v>45118</v>
      </c>
      <c r="AS2900" s="1" t="str">
        <f t="shared" si="503"/>
        <v>21:40:03</v>
      </c>
      <c r="AT2900" s="1" t="str">
        <f t="shared" si="504"/>
        <v>Week-3</v>
      </c>
      <c r="AU2900" s="3">
        <f t="shared" si="505"/>
        <v>0.875</v>
      </c>
      <c r="AW2900">
        <v>0.1</v>
      </c>
      <c r="AX2900">
        <v>169</v>
      </c>
      <c r="AY2900">
        <v>1.6666666666666666E-2</v>
      </c>
    </row>
    <row r="2901" spans="1:51" x14ac:dyDescent="0.25">
      <c r="A2901">
        <v>11070</v>
      </c>
      <c r="B2901" t="s">
        <v>59</v>
      </c>
      <c r="C2901" t="s">
        <v>60</v>
      </c>
      <c r="D2901" t="s">
        <v>43</v>
      </c>
      <c r="E2901" t="s">
        <v>519</v>
      </c>
      <c r="F2901" t="s">
        <v>520</v>
      </c>
      <c r="G2901" t="s">
        <v>129</v>
      </c>
      <c r="H2901" t="s">
        <v>72</v>
      </c>
      <c r="I2901" t="s">
        <v>72</v>
      </c>
      <c r="J2901" t="s">
        <v>64</v>
      </c>
      <c r="L2901" t="s">
        <v>50</v>
      </c>
      <c r="M2901" t="s">
        <v>65</v>
      </c>
      <c r="N2901">
        <v>45</v>
      </c>
      <c r="O2901" t="s">
        <v>48</v>
      </c>
      <c r="P2901" t="s">
        <v>66</v>
      </c>
      <c r="Q2901" t="s">
        <v>73</v>
      </c>
      <c r="V2901" t="s">
        <v>48</v>
      </c>
      <c r="W2901" t="s">
        <v>54</v>
      </c>
      <c r="X2901" t="s">
        <v>89</v>
      </c>
      <c r="Y2901" t="s">
        <v>54</v>
      </c>
      <c r="Z2901" t="s">
        <v>521</v>
      </c>
      <c r="AA2901" t="s">
        <v>54</v>
      </c>
      <c r="AB2901" t="s">
        <v>57</v>
      </c>
      <c r="AC2901" t="s">
        <v>522</v>
      </c>
      <c r="AH2901">
        <f t="shared" si="495"/>
        <v>0</v>
      </c>
      <c r="AI2901">
        <f t="shared" si="496"/>
        <v>1</v>
      </c>
      <c r="AJ2901" t="str">
        <f t="shared" si="497"/>
        <v/>
      </c>
      <c r="AK2901">
        <v>1</v>
      </c>
      <c r="AL2901" s="8">
        <f t="shared" si="498"/>
        <v>45</v>
      </c>
      <c r="AM2901" s="8">
        <f t="shared" si="499"/>
        <v>0.16666666666666666</v>
      </c>
      <c r="AN2901" s="8">
        <f t="shared" si="500"/>
        <v>94.55</v>
      </c>
      <c r="AO2901" s="8">
        <f>Table1[[#This Row],[L1 Worked Time]]+Table1[[#This Row],[Idle Time]]+Table1[[#This Row],[L1 Pend Time]]</f>
        <v>139.71666666666667</v>
      </c>
      <c r="AP2901" s="1" t="str">
        <f t="shared" si="501"/>
        <v>Wed</v>
      </c>
      <c r="AQ2901" s="6">
        <f>INT(Table1[[#This Row],[Create Date]])</f>
        <v>45119</v>
      </c>
      <c r="AR2901" s="2">
        <f t="shared" si="502"/>
        <v>45119</v>
      </c>
      <c r="AS2901" s="1" t="str">
        <f t="shared" si="503"/>
        <v>06:50:06</v>
      </c>
      <c r="AT2901" s="1" t="str">
        <f t="shared" si="504"/>
        <v>Week-3</v>
      </c>
      <c r="AU2901" s="3">
        <f t="shared" si="505"/>
        <v>0.25</v>
      </c>
      <c r="AW2901">
        <v>0.16666666666666666</v>
      </c>
      <c r="AX2901">
        <v>45</v>
      </c>
      <c r="AY2901">
        <v>94.55</v>
      </c>
    </row>
    <row r="2902" spans="1:51" x14ac:dyDescent="0.25">
      <c r="A2902">
        <v>11069</v>
      </c>
      <c r="B2902" t="s">
        <v>117</v>
      </c>
      <c r="C2902" t="s">
        <v>60</v>
      </c>
      <c r="D2902" t="s">
        <v>43</v>
      </c>
      <c r="E2902" t="s">
        <v>312</v>
      </c>
      <c r="F2902" t="s">
        <v>523</v>
      </c>
      <c r="G2902" t="s">
        <v>46</v>
      </c>
      <c r="H2902" t="s">
        <v>63</v>
      </c>
      <c r="I2902" t="s">
        <v>63</v>
      </c>
      <c r="J2902" t="s">
        <v>112</v>
      </c>
      <c r="K2902" t="s">
        <v>121</v>
      </c>
      <c r="L2902" t="s">
        <v>50</v>
      </c>
      <c r="M2902" t="s">
        <v>122</v>
      </c>
      <c r="N2902">
        <v>54</v>
      </c>
      <c r="O2902" t="s">
        <v>48</v>
      </c>
      <c r="P2902" t="s">
        <v>123</v>
      </c>
      <c r="R2902" t="s">
        <v>158</v>
      </c>
      <c r="V2902" t="s">
        <v>48</v>
      </c>
      <c r="W2902" t="s">
        <v>54</v>
      </c>
      <c r="X2902" t="s">
        <v>55</v>
      </c>
      <c r="Y2902" t="s">
        <v>54</v>
      </c>
      <c r="Z2902" t="s">
        <v>524</v>
      </c>
      <c r="AA2902" t="s">
        <v>54</v>
      </c>
      <c r="AB2902" t="s">
        <v>57</v>
      </c>
      <c r="AC2902" t="s">
        <v>57</v>
      </c>
      <c r="AH2902">
        <f t="shared" si="495"/>
        <v>0</v>
      </c>
      <c r="AI2902">
        <f t="shared" si="496"/>
        <v>1</v>
      </c>
      <c r="AJ2902" t="str">
        <f t="shared" si="497"/>
        <v/>
      </c>
      <c r="AK2902">
        <v>1</v>
      </c>
      <c r="AL2902" s="8">
        <f t="shared" si="498"/>
        <v>54</v>
      </c>
      <c r="AM2902" s="8">
        <f t="shared" si="499"/>
        <v>0.15000000000000002</v>
      </c>
      <c r="AN2902" s="8">
        <f t="shared" si="500"/>
        <v>1.6666666666666666E-2</v>
      </c>
      <c r="AO2902" s="8">
        <f>Table1[[#This Row],[L1 Worked Time]]+Table1[[#This Row],[Idle Time]]+Table1[[#This Row],[L1 Pend Time]]</f>
        <v>54.166666666666664</v>
      </c>
      <c r="AP2902" s="1" t="str">
        <f t="shared" si="501"/>
        <v>Wed</v>
      </c>
      <c r="AQ2902" s="6">
        <f>INT(Table1[[#This Row],[Create Date]])</f>
        <v>45119</v>
      </c>
      <c r="AR2902" s="2">
        <f t="shared" si="502"/>
        <v>45119</v>
      </c>
      <c r="AS2902" s="1" t="str">
        <f t="shared" si="503"/>
        <v>06:40:03</v>
      </c>
      <c r="AT2902" s="1" t="str">
        <f t="shared" si="504"/>
        <v>Week-3</v>
      </c>
      <c r="AU2902" s="3">
        <f t="shared" si="505"/>
        <v>0.25</v>
      </c>
      <c r="AW2902">
        <v>0.15000000000000002</v>
      </c>
      <c r="AX2902">
        <v>54</v>
      </c>
      <c r="AY2902">
        <v>1.6666666666666666E-2</v>
      </c>
    </row>
    <row r="2903" spans="1:51" x14ac:dyDescent="0.25">
      <c r="A2903">
        <v>11073</v>
      </c>
      <c r="B2903" t="s">
        <v>41</v>
      </c>
      <c r="C2903" t="s">
        <v>42</v>
      </c>
      <c r="D2903" t="s">
        <v>43</v>
      </c>
      <c r="E2903" t="s">
        <v>44</v>
      </c>
      <c r="F2903" t="s">
        <v>525</v>
      </c>
      <c r="G2903" t="s">
        <v>77</v>
      </c>
      <c r="H2903" t="s">
        <v>47</v>
      </c>
      <c r="I2903" t="s">
        <v>63</v>
      </c>
      <c r="J2903" t="s">
        <v>112</v>
      </c>
      <c r="K2903" t="s">
        <v>49</v>
      </c>
      <c r="L2903" t="s">
        <v>50</v>
      </c>
      <c r="M2903" t="s">
        <v>51</v>
      </c>
      <c r="N2903">
        <v>50</v>
      </c>
      <c r="O2903" t="s">
        <v>48</v>
      </c>
      <c r="P2903" t="s">
        <v>52</v>
      </c>
      <c r="T2903" t="s">
        <v>53</v>
      </c>
      <c r="V2903" t="s">
        <v>48</v>
      </c>
      <c r="W2903" t="s">
        <v>54</v>
      </c>
      <c r="X2903" t="s">
        <v>55</v>
      </c>
      <c r="Y2903" t="s">
        <v>54</v>
      </c>
      <c r="Z2903" t="s">
        <v>526</v>
      </c>
      <c r="AA2903" t="s">
        <v>54</v>
      </c>
      <c r="AB2903" t="s">
        <v>57</v>
      </c>
      <c r="AC2903" t="s">
        <v>527</v>
      </c>
      <c r="AH2903">
        <f t="shared" si="495"/>
        <v>0</v>
      </c>
      <c r="AI2903">
        <f t="shared" si="496"/>
        <v>0</v>
      </c>
      <c r="AJ2903">
        <f t="shared" si="497"/>
        <v>1</v>
      </c>
      <c r="AK2903">
        <v>1</v>
      </c>
      <c r="AL2903" s="8">
        <f t="shared" si="498"/>
        <v>50</v>
      </c>
      <c r="AM2903" s="8">
        <f t="shared" si="499"/>
        <v>0.15000000000000002</v>
      </c>
      <c r="AN2903" s="8">
        <f t="shared" si="500"/>
        <v>31.016666666666666</v>
      </c>
      <c r="AO2903" s="8">
        <f>Table1[[#This Row],[L1 Worked Time]]+Table1[[#This Row],[Idle Time]]+Table1[[#This Row],[L1 Pend Time]]</f>
        <v>81.166666666666657</v>
      </c>
      <c r="AP2903" s="1" t="str">
        <f t="shared" si="501"/>
        <v>Wed</v>
      </c>
      <c r="AQ2903" s="6">
        <f>INT(Table1[[#This Row],[Create Date]])</f>
        <v>45119</v>
      </c>
      <c r="AR2903" s="2">
        <f t="shared" si="502"/>
        <v>45119</v>
      </c>
      <c r="AS2903" s="1" t="str">
        <f t="shared" si="503"/>
        <v>07:50:03</v>
      </c>
      <c r="AT2903" s="1" t="str">
        <f t="shared" si="504"/>
        <v>Week-3</v>
      </c>
      <c r="AU2903" s="3">
        <f t="shared" si="505"/>
        <v>0.29166666666666663</v>
      </c>
      <c r="AW2903">
        <v>0.15000000000000002</v>
      </c>
      <c r="AX2903">
        <v>50</v>
      </c>
      <c r="AY2903">
        <v>31.016666666666666</v>
      </c>
    </row>
    <row r="2904" spans="1:51" x14ac:dyDescent="0.25">
      <c r="A2904">
        <v>11072</v>
      </c>
      <c r="B2904" t="s">
        <v>41</v>
      </c>
      <c r="C2904" t="s">
        <v>60</v>
      </c>
      <c r="D2904" t="s">
        <v>43</v>
      </c>
      <c r="E2904" t="s">
        <v>110</v>
      </c>
      <c r="F2904" t="s">
        <v>528</v>
      </c>
      <c r="G2904" t="s">
        <v>46</v>
      </c>
      <c r="H2904" t="s">
        <v>72</v>
      </c>
      <c r="I2904" t="s">
        <v>72</v>
      </c>
      <c r="J2904" t="s">
        <v>112</v>
      </c>
      <c r="K2904" t="s">
        <v>113</v>
      </c>
      <c r="L2904" t="s">
        <v>50</v>
      </c>
      <c r="M2904" t="s">
        <v>114</v>
      </c>
      <c r="N2904">
        <v>26</v>
      </c>
      <c r="O2904" t="s">
        <v>48</v>
      </c>
      <c r="P2904" t="s">
        <v>52</v>
      </c>
      <c r="T2904" t="s">
        <v>105</v>
      </c>
      <c r="V2904" t="s">
        <v>48</v>
      </c>
      <c r="W2904" t="s">
        <v>54</v>
      </c>
      <c r="X2904" t="s">
        <v>142</v>
      </c>
      <c r="Y2904" t="s">
        <v>54</v>
      </c>
      <c r="Z2904" t="s">
        <v>529</v>
      </c>
      <c r="AA2904" t="s">
        <v>54</v>
      </c>
      <c r="AB2904" t="s">
        <v>57</v>
      </c>
      <c r="AC2904" t="s">
        <v>530</v>
      </c>
      <c r="AH2904">
        <f t="shared" si="495"/>
        <v>0</v>
      </c>
      <c r="AI2904">
        <f t="shared" si="496"/>
        <v>1</v>
      </c>
      <c r="AJ2904" t="str">
        <f t="shared" si="497"/>
        <v/>
      </c>
      <c r="AK2904">
        <v>1</v>
      </c>
      <c r="AL2904" s="8">
        <f t="shared" si="498"/>
        <v>25.999999999999996</v>
      </c>
      <c r="AM2904" s="8">
        <f t="shared" si="499"/>
        <v>0.1</v>
      </c>
      <c r="AN2904" s="8">
        <f t="shared" si="500"/>
        <v>43</v>
      </c>
      <c r="AO2904" s="8">
        <f>Table1[[#This Row],[L1 Worked Time]]+Table1[[#This Row],[Idle Time]]+Table1[[#This Row],[L1 Pend Time]]</f>
        <v>69.099999999999994</v>
      </c>
      <c r="AP2904" s="1" t="str">
        <f t="shared" si="501"/>
        <v>Wed</v>
      </c>
      <c r="AQ2904" s="6">
        <f>INT(Table1[[#This Row],[Create Date]])</f>
        <v>45119</v>
      </c>
      <c r="AR2904" s="2">
        <f t="shared" si="502"/>
        <v>45119</v>
      </c>
      <c r="AS2904" s="1" t="str">
        <f t="shared" si="503"/>
        <v>07:10:06</v>
      </c>
      <c r="AT2904" s="1" t="str">
        <f t="shared" si="504"/>
        <v>Week-3</v>
      </c>
      <c r="AU2904" s="3">
        <f t="shared" si="505"/>
        <v>0.29166666666666663</v>
      </c>
      <c r="AW2904">
        <v>0.1</v>
      </c>
      <c r="AX2904">
        <v>25.999999999999996</v>
      </c>
      <c r="AY2904">
        <v>43</v>
      </c>
    </row>
    <row r="2905" spans="1:51" x14ac:dyDescent="0.25">
      <c r="A2905">
        <v>11071</v>
      </c>
      <c r="B2905" t="s">
        <v>41</v>
      </c>
      <c r="C2905" t="s">
        <v>60</v>
      </c>
      <c r="D2905" t="s">
        <v>43</v>
      </c>
      <c r="E2905" t="s">
        <v>110</v>
      </c>
      <c r="F2905" t="s">
        <v>531</v>
      </c>
      <c r="G2905" t="s">
        <v>77</v>
      </c>
      <c r="H2905" t="s">
        <v>72</v>
      </c>
      <c r="I2905" t="s">
        <v>72</v>
      </c>
      <c r="J2905" t="s">
        <v>112</v>
      </c>
      <c r="K2905" t="s">
        <v>141</v>
      </c>
      <c r="L2905" t="s">
        <v>50</v>
      </c>
      <c r="M2905" t="s">
        <v>122</v>
      </c>
      <c r="N2905">
        <v>94</v>
      </c>
      <c r="O2905" t="s">
        <v>48</v>
      </c>
      <c r="P2905" t="s">
        <v>52</v>
      </c>
      <c r="T2905" t="s">
        <v>105</v>
      </c>
      <c r="V2905" t="s">
        <v>48</v>
      </c>
      <c r="W2905" t="s">
        <v>54</v>
      </c>
      <c r="X2905" t="s">
        <v>78</v>
      </c>
      <c r="Y2905" t="s">
        <v>54</v>
      </c>
      <c r="Z2905" t="s">
        <v>532</v>
      </c>
      <c r="AA2905" t="s">
        <v>54</v>
      </c>
      <c r="AB2905" t="s">
        <v>57</v>
      </c>
      <c r="AC2905" t="s">
        <v>533</v>
      </c>
      <c r="AH2905">
        <f t="shared" si="495"/>
        <v>0</v>
      </c>
      <c r="AI2905">
        <f t="shared" si="496"/>
        <v>1</v>
      </c>
      <c r="AJ2905" t="str">
        <f t="shared" si="497"/>
        <v/>
      </c>
      <c r="AK2905">
        <v>1</v>
      </c>
      <c r="AL2905" s="8">
        <f t="shared" si="498"/>
        <v>94</v>
      </c>
      <c r="AM2905" s="8">
        <f t="shared" si="499"/>
        <v>0.13333333333333333</v>
      </c>
      <c r="AN2905" s="8">
        <f t="shared" si="500"/>
        <v>188.23333333333335</v>
      </c>
      <c r="AO2905" s="8">
        <f>Table1[[#This Row],[L1 Worked Time]]+Table1[[#This Row],[Idle Time]]+Table1[[#This Row],[L1 Pend Time]]</f>
        <v>282.36666666666667</v>
      </c>
      <c r="AP2905" s="1" t="str">
        <f t="shared" si="501"/>
        <v>Wed</v>
      </c>
      <c r="AQ2905" s="6">
        <f>INT(Table1[[#This Row],[Create Date]])</f>
        <v>45119</v>
      </c>
      <c r="AR2905" s="2">
        <f t="shared" si="502"/>
        <v>45119</v>
      </c>
      <c r="AS2905" s="1" t="str">
        <f t="shared" si="503"/>
        <v>07:00:05</v>
      </c>
      <c r="AT2905" s="1" t="str">
        <f t="shared" si="504"/>
        <v>Week-3</v>
      </c>
      <c r="AU2905" s="3">
        <f t="shared" si="505"/>
        <v>0.29166666666666663</v>
      </c>
      <c r="AW2905">
        <v>0.13333333333333333</v>
      </c>
      <c r="AX2905">
        <v>94</v>
      </c>
      <c r="AY2905">
        <v>188.23333333333335</v>
      </c>
    </row>
    <row r="2906" spans="1:51" x14ac:dyDescent="0.25">
      <c r="A2906">
        <v>11075</v>
      </c>
      <c r="B2906" t="s">
        <v>117</v>
      </c>
      <c r="C2906" t="s">
        <v>60</v>
      </c>
      <c r="D2906" t="s">
        <v>43</v>
      </c>
      <c r="E2906" t="s">
        <v>312</v>
      </c>
      <c r="F2906" t="s">
        <v>534</v>
      </c>
      <c r="G2906" t="s">
        <v>120</v>
      </c>
      <c r="H2906" t="s">
        <v>63</v>
      </c>
      <c r="I2906" t="s">
        <v>63</v>
      </c>
      <c r="J2906" t="s">
        <v>112</v>
      </c>
      <c r="K2906" t="s">
        <v>121</v>
      </c>
      <c r="L2906" t="s">
        <v>50</v>
      </c>
      <c r="M2906" t="s">
        <v>122</v>
      </c>
      <c r="N2906">
        <v>62</v>
      </c>
      <c r="O2906" t="s">
        <v>48</v>
      </c>
      <c r="P2906" t="s">
        <v>123</v>
      </c>
      <c r="R2906" t="s">
        <v>158</v>
      </c>
      <c r="V2906" t="s">
        <v>48</v>
      </c>
      <c r="W2906" t="s">
        <v>54</v>
      </c>
      <c r="X2906" t="s">
        <v>55</v>
      </c>
      <c r="Y2906" t="s">
        <v>54</v>
      </c>
      <c r="Z2906" t="s">
        <v>535</v>
      </c>
      <c r="AA2906" t="s">
        <v>54</v>
      </c>
      <c r="AB2906" t="s">
        <v>57</v>
      </c>
      <c r="AC2906" t="s">
        <v>536</v>
      </c>
      <c r="AH2906">
        <f t="shared" si="495"/>
        <v>0</v>
      </c>
      <c r="AI2906">
        <f t="shared" si="496"/>
        <v>1</v>
      </c>
      <c r="AJ2906" t="str">
        <f t="shared" si="497"/>
        <v/>
      </c>
      <c r="AK2906">
        <v>1</v>
      </c>
      <c r="AL2906" s="8">
        <f t="shared" si="498"/>
        <v>62</v>
      </c>
      <c r="AM2906" s="8">
        <f t="shared" si="499"/>
        <v>0.15000000000000002</v>
      </c>
      <c r="AN2906" s="8">
        <f t="shared" si="500"/>
        <v>5.6333333333333329</v>
      </c>
      <c r="AO2906" s="8">
        <f>Table1[[#This Row],[L1 Worked Time]]+Table1[[#This Row],[Idle Time]]+Table1[[#This Row],[L1 Pend Time]]</f>
        <v>67.783333333333331</v>
      </c>
      <c r="AP2906" s="1" t="str">
        <f t="shared" si="501"/>
        <v>Wed</v>
      </c>
      <c r="AQ2906" s="6">
        <f>INT(Table1[[#This Row],[Create Date]])</f>
        <v>45119</v>
      </c>
      <c r="AR2906" s="2">
        <f t="shared" si="502"/>
        <v>45119</v>
      </c>
      <c r="AS2906" s="1" t="str">
        <f t="shared" si="503"/>
        <v>08:20:03</v>
      </c>
      <c r="AT2906" s="1" t="str">
        <f t="shared" si="504"/>
        <v>Week-3</v>
      </c>
      <c r="AU2906" s="3">
        <f t="shared" si="505"/>
        <v>0.33333333333333331</v>
      </c>
      <c r="AW2906">
        <v>0.15000000000000002</v>
      </c>
      <c r="AX2906">
        <v>62</v>
      </c>
      <c r="AY2906">
        <v>5.6333333333333329</v>
      </c>
    </row>
    <row r="2907" spans="1:51" x14ac:dyDescent="0.25">
      <c r="A2907">
        <v>11074</v>
      </c>
      <c r="B2907" t="s">
        <v>371</v>
      </c>
      <c r="C2907" t="s">
        <v>60</v>
      </c>
      <c r="D2907" t="s">
        <v>43</v>
      </c>
      <c r="E2907" t="s">
        <v>537</v>
      </c>
      <c r="F2907" t="s">
        <v>538</v>
      </c>
      <c r="G2907" t="s">
        <v>129</v>
      </c>
      <c r="H2907" t="s">
        <v>47</v>
      </c>
      <c r="I2907" t="s">
        <v>72</v>
      </c>
      <c r="J2907" t="s">
        <v>48</v>
      </c>
      <c r="K2907" t="s">
        <v>539</v>
      </c>
      <c r="L2907" t="s">
        <v>50</v>
      </c>
      <c r="M2907" t="s">
        <v>114</v>
      </c>
      <c r="N2907">
        <v>70</v>
      </c>
      <c r="O2907" t="s">
        <v>48</v>
      </c>
      <c r="P2907" t="s">
        <v>52</v>
      </c>
      <c r="T2907" t="s">
        <v>105</v>
      </c>
      <c r="V2907" t="s">
        <v>48</v>
      </c>
      <c r="W2907" t="s">
        <v>54</v>
      </c>
      <c r="X2907" t="s">
        <v>142</v>
      </c>
      <c r="Y2907" t="s">
        <v>54</v>
      </c>
      <c r="Z2907" t="s">
        <v>540</v>
      </c>
      <c r="AA2907" t="s">
        <v>54</v>
      </c>
      <c r="AB2907" t="s">
        <v>57</v>
      </c>
      <c r="AC2907" t="s">
        <v>541</v>
      </c>
      <c r="AH2907">
        <f t="shared" si="495"/>
        <v>0</v>
      </c>
      <c r="AI2907">
        <f t="shared" si="496"/>
        <v>0</v>
      </c>
      <c r="AJ2907">
        <f t="shared" si="497"/>
        <v>1</v>
      </c>
      <c r="AK2907">
        <v>1</v>
      </c>
      <c r="AL2907" s="8">
        <f t="shared" si="498"/>
        <v>70</v>
      </c>
      <c r="AM2907" s="8">
        <f t="shared" si="499"/>
        <v>0.1</v>
      </c>
      <c r="AN2907" s="8">
        <f t="shared" si="500"/>
        <v>200.39999999999998</v>
      </c>
      <c r="AO2907" s="8">
        <f>Table1[[#This Row],[L1 Worked Time]]+Table1[[#This Row],[Idle Time]]+Table1[[#This Row],[L1 Pend Time]]</f>
        <v>270.5</v>
      </c>
      <c r="AP2907" s="1" t="str">
        <f t="shared" si="501"/>
        <v>Wed</v>
      </c>
      <c r="AQ2907" s="6">
        <f>INT(Table1[[#This Row],[Create Date]])</f>
        <v>45119</v>
      </c>
      <c r="AR2907" s="2">
        <f t="shared" si="502"/>
        <v>45119</v>
      </c>
      <c r="AS2907" s="1" t="str">
        <f t="shared" si="503"/>
        <v>08:00:03</v>
      </c>
      <c r="AT2907" s="1" t="str">
        <f t="shared" si="504"/>
        <v>Week-3</v>
      </c>
      <c r="AU2907" s="3">
        <f t="shared" si="505"/>
        <v>0.33333333333333331</v>
      </c>
      <c r="AW2907">
        <v>0.1</v>
      </c>
      <c r="AX2907">
        <v>70</v>
      </c>
      <c r="AY2907">
        <v>200.39999999999998</v>
      </c>
    </row>
    <row r="2908" spans="1:51" x14ac:dyDescent="0.25">
      <c r="A2908">
        <v>11077</v>
      </c>
      <c r="B2908" t="s">
        <v>117</v>
      </c>
      <c r="C2908" t="s">
        <v>60</v>
      </c>
      <c r="D2908" t="s">
        <v>43</v>
      </c>
      <c r="E2908" t="s">
        <v>312</v>
      </c>
      <c r="F2908" t="s">
        <v>542</v>
      </c>
      <c r="G2908" t="s">
        <v>120</v>
      </c>
      <c r="H2908" t="s">
        <v>63</v>
      </c>
      <c r="I2908" t="s">
        <v>63</v>
      </c>
      <c r="J2908" t="s">
        <v>48</v>
      </c>
      <c r="K2908" t="s">
        <v>121</v>
      </c>
      <c r="L2908" t="s">
        <v>50</v>
      </c>
      <c r="M2908" t="s">
        <v>122</v>
      </c>
      <c r="N2908">
        <v>8</v>
      </c>
      <c r="O2908" t="s">
        <v>48</v>
      </c>
      <c r="P2908" t="s">
        <v>123</v>
      </c>
      <c r="R2908" t="s">
        <v>543</v>
      </c>
      <c r="V2908" t="s">
        <v>48</v>
      </c>
      <c r="W2908" t="s">
        <v>54</v>
      </c>
      <c r="X2908" t="s">
        <v>359</v>
      </c>
      <c r="Y2908" t="s">
        <v>54</v>
      </c>
      <c r="Z2908" t="s">
        <v>544</v>
      </c>
      <c r="AA2908" t="s">
        <v>54</v>
      </c>
      <c r="AB2908" t="s">
        <v>57</v>
      </c>
      <c r="AC2908" t="s">
        <v>545</v>
      </c>
      <c r="AH2908">
        <f t="shared" si="495"/>
        <v>0</v>
      </c>
      <c r="AI2908">
        <f t="shared" si="496"/>
        <v>1</v>
      </c>
      <c r="AJ2908" t="str">
        <f t="shared" si="497"/>
        <v/>
      </c>
      <c r="AK2908">
        <v>1</v>
      </c>
      <c r="AL2908" s="8">
        <f t="shared" si="498"/>
        <v>8</v>
      </c>
      <c r="AM2908" s="8">
        <f t="shared" si="499"/>
        <v>0.2</v>
      </c>
      <c r="AN2908" s="8">
        <f t="shared" si="500"/>
        <v>6.7333333333333334</v>
      </c>
      <c r="AO2908" s="8">
        <f>Table1[[#This Row],[L1 Worked Time]]+Table1[[#This Row],[Idle Time]]+Table1[[#This Row],[L1 Pend Time]]</f>
        <v>14.933333333333334</v>
      </c>
      <c r="AP2908" s="1" t="str">
        <f t="shared" si="501"/>
        <v>Wed</v>
      </c>
      <c r="AQ2908" s="6">
        <f>INT(Table1[[#This Row],[Create Date]])</f>
        <v>45119</v>
      </c>
      <c r="AR2908" s="2">
        <f t="shared" si="502"/>
        <v>45119</v>
      </c>
      <c r="AS2908" s="1" t="str">
        <f t="shared" si="503"/>
        <v>09:20:03</v>
      </c>
      <c r="AT2908" s="1" t="str">
        <f t="shared" si="504"/>
        <v>Week-3</v>
      </c>
      <c r="AU2908" s="3">
        <f t="shared" si="505"/>
        <v>0.375</v>
      </c>
      <c r="AW2908">
        <v>0.2</v>
      </c>
      <c r="AX2908">
        <v>8</v>
      </c>
      <c r="AY2908">
        <v>6.7333333333333334</v>
      </c>
    </row>
    <row r="2909" spans="1:51" x14ac:dyDescent="0.25">
      <c r="A2909">
        <v>11076</v>
      </c>
      <c r="B2909" t="s">
        <v>59</v>
      </c>
      <c r="C2909" t="s">
        <v>109</v>
      </c>
      <c r="D2909" t="s">
        <v>43</v>
      </c>
      <c r="E2909" t="s">
        <v>546</v>
      </c>
      <c r="F2909" t="s">
        <v>547</v>
      </c>
      <c r="G2909" t="s">
        <v>120</v>
      </c>
      <c r="H2909" t="s">
        <v>63</v>
      </c>
      <c r="I2909" t="s">
        <v>63</v>
      </c>
      <c r="J2909" t="s">
        <v>64</v>
      </c>
      <c r="L2909" t="s">
        <v>50</v>
      </c>
      <c r="M2909" t="s">
        <v>65</v>
      </c>
      <c r="N2909">
        <v>132</v>
      </c>
      <c r="O2909" t="s">
        <v>48</v>
      </c>
      <c r="P2909" t="s">
        <v>66</v>
      </c>
      <c r="Q2909" t="s">
        <v>67</v>
      </c>
      <c r="V2909" t="s">
        <v>48</v>
      </c>
      <c r="W2909" t="s">
        <v>54</v>
      </c>
      <c r="X2909" t="s">
        <v>548</v>
      </c>
      <c r="Y2909" t="s">
        <v>54</v>
      </c>
      <c r="Z2909" t="s">
        <v>549</v>
      </c>
      <c r="AA2909" t="s">
        <v>54</v>
      </c>
      <c r="AB2909" t="s">
        <v>57</v>
      </c>
      <c r="AC2909" t="s">
        <v>550</v>
      </c>
      <c r="AH2909">
        <f t="shared" si="495"/>
        <v>0</v>
      </c>
      <c r="AI2909">
        <f t="shared" si="496"/>
        <v>1</v>
      </c>
      <c r="AJ2909" t="str">
        <f t="shared" si="497"/>
        <v/>
      </c>
      <c r="AK2909">
        <v>1</v>
      </c>
      <c r="AL2909" s="8">
        <f t="shared" si="498"/>
        <v>132</v>
      </c>
      <c r="AM2909" s="8">
        <f t="shared" si="499"/>
        <v>14.95</v>
      </c>
      <c r="AN2909" s="8">
        <f t="shared" si="500"/>
        <v>52.116666666666667</v>
      </c>
      <c r="AO2909" s="8">
        <f>Table1[[#This Row],[L1 Worked Time]]+Table1[[#This Row],[Idle Time]]+Table1[[#This Row],[L1 Pend Time]]</f>
        <v>199.06666666666666</v>
      </c>
      <c r="AP2909" s="1" t="str">
        <f t="shared" si="501"/>
        <v>Wed</v>
      </c>
      <c r="AQ2909" s="6">
        <f>INT(Table1[[#This Row],[Create Date]])</f>
        <v>45119</v>
      </c>
      <c r="AR2909" s="2">
        <f t="shared" si="502"/>
        <v>45119</v>
      </c>
      <c r="AS2909" s="1" t="str">
        <f t="shared" si="503"/>
        <v>09:00:05</v>
      </c>
      <c r="AT2909" s="1" t="str">
        <f t="shared" si="504"/>
        <v>Week-3</v>
      </c>
      <c r="AU2909" s="3">
        <f t="shared" si="505"/>
        <v>0.375</v>
      </c>
      <c r="AW2909">
        <v>14.95</v>
      </c>
      <c r="AX2909">
        <v>132</v>
      </c>
      <c r="AY2909">
        <v>52.116666666666667</v>
      </c>
    </row>
    <row r="2910" spans="1:51" x14ac:dyDescent="0.25">
      <c r="A2910">
        <v>11079</v>
      </c>
      <c r="B2910" t="s">
        <v>59</v>
      </c>
      <c r="C2910" t="s">
        <v>109</v>
      </c>
      <c r="D2910" t="s">
        <v>43</v>
      </c>
      <c r="E2910" t="s">
        <v>551</v>
      </c>
      <c r="F2910" t="s">
        <v>552</v>
      </c>
      <c r="G2910" t="s">
        <v>82</v>
      </c>
      <c r="H2910" t="s">
        <v>72</v>
      </c>
      <c r="I2910" t="s">
        <v>72</v>
      </c>
      <c r="J2910" t="s">
        <v>64</v>
      </c>
      <c r="L2910" t="s">
        <v>50</v>
      </c>
      <c r="M2910" t="s">
        <v>65</v>
      </c>
      <c r="N2910">
        <v>92</v>
      </c>
      <c r="O2910" t="s">
        <v>48</v>
      </c>
      <c r="P2910" t="s">
        <v>66</v>
      </c>
      <c r="Q2910" t="s">
        <v>88</v>
      </c>
      <c r="V2910" t="s">
        <v>48</v>
      </c>
      <c r="W2910" t="s">
        <v>54</v>
      </c>
      <c r="X2910" t="s">
        <v>148</v>
      </c>
      <c r="Y2910" t="s">
        <v>54</v>
      </c>
      <c r="Z2910" t="s">
        <v>553</v>
      </c>
      <c r="AA2910" t="s">
        <v>54</v>
      </c>
      <c r="AB2910" t="s">
        <v>57</v>
      </c>
      <c r="AC2910" t="s">
        <v>57</v>
      </c>
      <c r="AH2910">
        <f t="shared" si="495"/>
        <v>0</v>
      </c>
      <c r="AI2910">
        <f t="shared" si="496"/>
        <v>1</v>
      </c>
      <c r="AJ2910" t="str">
        <f t="shared" si="497"/>
        <v/>
      </c>
      <c r="AK2910">
        <v>1</v>
      </c>
      <c r="AL2910" s="8">
        <f t="shared" si="498"/>
        <v>92</v>
      </c>
      <c r="AM2910" s="8">
        <f t="shared" si="499"/>
        <v>0.11666666666666667</v>
      </c>
      <c r="AN2910" s="8">
        <f t="shared" si="500"/>
        <v>1.6666666666666666E-2</v>
      </c>
      <c r="AO2910" s="8">
        <f>Table1[[#This Row],[L1 Worked Time]]+Table1[[#This Row],[Idle Time]]+Table1[[#This Row],[L1 Pend Time]]</f>
        <v>92.133333333333326</v>
      </c>
      <c r="AP2910" s="1" t="str">
        <f t="shared" si="501"/>
        <v>Wed</v>
      </c>
      <c r="AQ2910" s="6">
        <f>INT(Table1[[#This Row],[Create Date]])</f>
        <v>45119</v>
      </c>
      <c r="AR2910" s="2">
        <f t="shared" si="502"/>
        <v>45119</v>
      </c>
      <c r="AS2910" s="1" t="str">
        <f t="shared" si="503"/>
        <v>11:50:25</v>
      </c>
      <c r="AT2910" s="1" t="str">
        <f t="shared" si="504"/>
        <v>Week-3</v>
      </c>
      <c r="AU2910" s="3">
        <f t="shared" si="505"/>
        <v>0.45833333333333331</v>
      </c>
      <c r="AW2910">
        <v>0.11666666666666667</v>
      </c>
      <c r="AX2910">
        <v>92</v>
      </c>
      <c r="AY2910">
        <v>1.6666666666666666E-2</v>
      </c>
    </row>
    <row r="2911" spans="1:51" x14ac:dyDescent="0.25">
      <c r="A2911">
        <v>11078</v>
      </c>
      <c r="B2911" t="s">
        <v>117</v>
      </c>
      <c r="C2911" t="s">
        <v>60</v>
      </c>
      <c r="D2911" t="s">
        <v>43</v>
      </c>
      <c r="E2911" t="s">
        <v>312</v>
      </c>
      <c r="F2911" t="s">
        <v>554</v>
      </c>
      <c r="G2911" t="s">
        <v>120</v>
      </c>
      <c r="H2911" t="s">
        <v>63</v>
      </c>
      <c r="I2911" t="s">
        <v>63</v>
      </c>
      <c r="J2911" t="s">
        <v>48</v>
      </c>
      <c r="K2911" t="s">
        <v>121</v>
      </c>
      <c r="L2911" t="s">
        <v>50</v>
      </c>
      <c r="M2911" t="s">
        <v>122</v>
      </c>
      <c r="N2911">
        <v>4</v>
      </c>
      <c r="O2911" t="s">
        <v>48</v>
      </c>
      <c r="P2911" t="s">
        <v>123</v>
      </c>
      <c r="R2911" t="s">
        <v>158</v>
      </c>
      <c r="V2911" t="s">
        <v>48</v>
      </c>
      <c r="W2911" t="s">
        <v>54</v>
      </c>
      <c r="X2911" t="s">
        <v>89</v>
      </c>
      <c r="Y2911" t="s">
        <v>54</v>
      </c>
      <c r="Z2911" t="s">
        <v>555</v>
      </c>
      <c r="AA2911" t="s">
        <v>54</v>
      </c>
      <c r="AB2911" t="s">
        <v>57</v>
      </c>
      <c r="AC2911" t="s">
        <v>57</v>
      </c>
      <c r="AH2911">
        <f t="shared" si="495"/>
        <v>0</v>
      </c>
      <c r="AI2911">
        <f t="shared" si="496"/>
        <v>1</v>
      </c>
      <c r="AJ2911" t="str">
        <f t="shared" si="497"/>
        <v/>
      </c>
      <c r="AK2911">
        <v>1</v>
      </c>
      <c r="AL2911" s="8">
        <f t="shared" si="498"/>
        <v>4</v>
      </c>
      <c r="AM2911" s="8">
        <f t="shared" si="499"/>
        <v>0.16666666666666666</v>
      </c>
      <c r="AN2911" s="8">
        <f t="shared" si="500"/>
        <v>1.6666666666666666E-2</v>
      </c>
      <c r="AO2911" s="8">
        <f>Table1[[#This Row],[L1 Worked Time]]+Table1[[#This Row],[Idle Time]]+Table1[[#This Row],[L1 Pend Time]]</f>
        <v>4.1833333333333336</v>
      </c>
      <c r="AP2911" s="1" t="str">
        <f t="shared" si="501"/>
        <v>Wed</v>
      </c>
      <c r="AQ2911" s="6">
        <f>INT(Table1[[#This Row],[Create Date]])</f>
        <v>45119</v>
      </c>
      <c r="AR2911" s="2">
        <f t="shared" si="502"/>
        <v>45119</v>
      </c>
      <c r="AS2911" s="1" t="str">
        <f t="shared" si="503"/>
        <v>11:10:03</v>
      </c>
      <c r="AT2911" s="1" t="str">
        <f t="shared" si="504"/>
        <v>Week-3</v>
      </c>
      <c r="AU2911" s="3">
        <f t="shared" si="505"/>
        <v>0.45833333333333331</v>
      </c>
      <c r="AW2911">
        <v>0.16666666666666666</v>
      </c>
      <c r="AX2911">
        <v>4</v>
      </c>
      <c r="AY2911">
        <v>1.6666666666666666E-2</v>
      </c>
    </row>
    <row r="2912" spans="1:51" x14ac:dyDescent="0.25">
      <c r="A2912">
        <v>11081</v>
      </c>
      <c r="B2912" t="s">
        <v>59</v>
      </c>
      <c r="C2912" t="s">
        <v>109</v>
      </c>
      <c r="D2912" t="s">
        <v>43</v>
      </c>
      <c r="E2912" t="s">
        <v>556</v>
      </c>
      <c r="F2912" t="s">
        <v>557</v>
      </c>
      <c r="G2912" t="s">
        <v>120</v>
      </c>
      <c r="H2912" t="s">
        <v>72</v>
      </c>
      <c r="I2912" t="s">
        <v>72</v>
      </c>
      <c r="J2912" t="s">
        <v>64</v>
      </c>
      <c r="L2912" t="s">
        <v>50</v>
      </c>
      <c r="M2912" t="s">
        <v>65</v>
      </c>
      <c r="N2912">
        <v>41</v>
      </c>
      <c r="O2912" t="s">
        <v>48</v>
      </c>
      <c r="P2912" t="s">
        <v>66</v>
      </c>
      <c r="Q2912" t="s">
        <v>73</v>
      </c>
      <c r="V2912" t="s">
        <v>48</v>
      </c>
      <c r="W2912" t="s">
        <v>54</v>
      </c>
      <c r="X2912" t="s">
        <v>558</v>
      </c>
      <c r="Y2912" t="s">
        <v>54</v>
      </c>
      <c r="Z2912" t="s">
        <v>559</v>
      </c>
      <c r="AA2912" t="s">
        <v>54</v>
      </c>
      <c r="AB2912" t="s">
        <v>57</v>
      </c>
      <c r="AC2912" t="s">
        <v>57</v>
      </c>
      <c r="AH2912">
        <f t="shared" si="495"/>
        <v>0</v>
      </c>
      <c r="AI2912">
        <f t="shared" si="496"/>
        <v>1</v>
      </c>
      <c r="AJ2912" t="str">
        <f t="shared" si="497"/>
        <v/>
      </c>
      <c r="AK2912">
        <v>1</v>
      </c>
      <c r="AL2912" s="8">
        <f t="shared" si="498"/>
        <v>41</v>
      </c>
      <c r="AM2912" s="8">
        <f t="shared" si="499"/>
        <v>1.2166666666666668</v>
      </c>
      <c r="AN2912" s="8">
        <f t="shared" si="500"/>
        <v>1.6666666666666666E-2</v>
      </c>
      <c r="AO2912" s="8">
        <f>Table1[[#This Row],[L1 Worked Time]]+Table1[[#This Row],[Idle Time]]+Table1[[#This Row],[L1 Pend Time]]</f>
        <v>42.233333333333334</v>
      </c>
      <c r="AP2912" s="1" t="str">
        <f t="shared" si="501"/>
        <v>Wed</v>
      </c>
      <c r="AQ2912" s="6">
        <f>INT(Table1[[#This Row],[Create Date]])</f>
        <v>45119</v>
      </c>
      <c r="AR2912" s="2">
        <f t="shared" si="502"/>
        <v>45119</v>
      </c>
      <c r="AS2912" s="1" t="str">
        <f t="shared" si="503"/>
        <v>12:30:05</v>
      </c>
      <c r="AT2912" s="1" t="str">
        <f t="shared" si="504"/>
        <v>Week-3</v>
      </c>
      <c r="AU2912" s="3">
        <f t="shared" si="505"/>
        <v>0.5</v>
      </c>
      <c r="AW2912">
        <v>1.2166666666666668</v>
      </c>
      <c r="AX2912">
        <v>41</v>
      </c>
      <c r="AY2912">
        <v>1.6666666666666666E-2</v>
      </c>
    </row>
    <row r="2913" spans="1:51" x14ac:dyDescent="0.25">
      <c r="A2913">
        <v>11080</v>
      </c>
      <c r="B2913" t="s">
        <v>41</v>
      </c>
      <c r="C2913" t="s">
        <v>60</v>
      </c>
      <c r="D2913" t="s">
        <v>43</v>
      </c>
      <c r="E2913" t="s">
        <v>150</v>
      </c>
      <c r="F2913" t="s">
        <v>560</v>
      </c>
      <c r="G2913" t="s">
        <v>77</v>
      </c>
      <c r="H2913" t="s">
        <v>72</v>
      </c>
      <c r="I2913" t="s">
        <v>72</v>
      </c>
      <c r="J2913" t="s">
        <v>112</v>
      </c>
      <c r="K2913" t="s">
        <v>152</v>
      </c>
      <c r="L2913" t="s">
        <v>50</v>
      </c>
      <c r="M2913" t="s">
        <v>65</v>
      </c>
      <c r="N2913">
        <v>61</v>
      </c>
      <c r="O2913" t="s">
        <v>48</v>
      </c>
      <c r="P2913" t="s">
        <v>66</v>
      </c>
      <c r="Q2913" t="s">
        <v>73</v>
      </c>
      <c r="V2913" t="s">
        <v>48</v>
      </c>
      <c r="W2913" t="s">
        <v>54</v>
      </c>
      <c r="X2913" t="s">
        <v>142</v>
      </c>
      <c r="Y2913" t="s">
        <v>54</v>
      </c>
      <c r="Z2913" t="s">
        <v>561</v>
      </c>
      <c r="AA2913" t="s">
        <v>54</v>
      </c>
      <c r="AB2913" t="s">
        <v>57</v>
      </c>
      <c r="AC2913" t="s">
        <v>57</v>
      </c>
      <c r="AH2913">
        <f t="shared" si="495"/>
        <v>0</v>
      </c>
      <c r="AI2913">
        <f t="shared" si="496"/>
        <v>1</v>
      </c>
      <c r="AJ2913" t="str">
        <f t="shared" si="497"/>
        <v/>
      </c>
      <c r="AK2913">
        <v>1</v>
      </c>
      <c r="AL2913" s="8">
        <f t="shared" si="498"/>
        <v>61</v>
      </c>
      <c r="AM2913" s="8">
        <f t="shared" si="499"/>
        <v>0.1</v>
      </c>
      <c r="AN2913" s="8">
        <f t="shared" si="500"/>
        <v>1.6666666666666666E-2</v>
      </c>
      <c r="AO2913" s="8">
        <f>Table1[[#This Row],[L1 Worked Time]]+Table1[[#This Row],[Idle Time]]+Table1[[#This Row],[L1 Pend Time]]</f>
        <v>61.116666666666667</v>
      </c>
      <c r="AP2913" s="1" t="str">
        <f t="shared" si="501"/>
        <v>Wed</v>
      </c>
      <c r="AQ2913" s="6">
        <f>INT(Table1[[#This Row],[Create Date]])</f>
        <v>45119</v>
      </c>
      <c r="AR2913" s="2">
        <f t="shared" si="502"/>
        <v>45119</v>
      </c>
      <c r="AS2913" s="1" t="str">
        <f t="shared" si="503"/>
        <v>12:10:03</v>
      </c>
      <c r="AT2913" s="1" t="str">
        <f t="shared" si="504"/>
        <v>Week-3</v>
      </c>
      <c r="AU2913" s="3">
        <f t="shared" si="505"/>
        <v>0.5</v>
      </c>
      <c r="AW2913">
        <v>0.1</v>
      </c>
      <c r="AX2913">
        <v>61</v>
      </c>
      <c r="AY2913">
        <v>1.6666666666666666E-2</v>
      </c>
    </row>
    <row r="2914" spans="1:51" x14ac:dyDescent="0.25">
      <c r="A2914">
        <v>11083</v>
      </c>
      <c r="B2914" t="s">
        <v>59</v>
      </c>
      <c r="C2914" t="s">
        <v>60</v>
      </c>
      <c r="D2914" t="s">
        <v>43</v>
      </c>
      <c r="E2914" t="s">
        <v>562</v>
      </c>
      <c r="F2914" t="s">
        <v>563</v>
      </c>
      <c r="G2914" t="s">
        <v>77</v>
      </c>
      <c r="H2914" t="s">
        <v>47</v>
      </c>
      <c r="I2914" t="s">
        <v>47</v>
      </c>
      <c r="J2914" t="s">
        <v>64</v>
      </c>
      <c r="L2914" t="s">
        <v>50</v>
      </c>
      <c r="M2914" t="s">
        <v>65</v>
      </c>
      <c r="N2914">
        <v>41</v>
      </c>
      <c r="O2914" t="s">
        <v>48</v>
      </c>
      <c r="P2914" t="s">
        <v>66</v>
      </c>
      <c r="Q2914" t="s">
        <v>317</v>
      </c>
      <c r="V2914" t="s">
        <v>48</v>
      </c>
      <c r="W2914" t="s">
        <v>54</v>
      </c>
      <c r="X2914" t="s">
        <v>435</v>
      </c>
      <c r="Y2914" t="s">
        <v>54</v>
      </c>
      <c r="Z2914" t="s">
        <v>564</v>
      </c>
      <c r="AA2914" t="s">
        <v>54</v>
      </c>
      <c r="AB2914" t="s">
        <v>57</v>
      </c>
      <c r="AC2914" t="s">
        <v>57</v>
      </c>
      <c r="AH2914">
        <f t="shared" si="495"/>
        <v>0</v>
      </c>
      <c r="AI2914">
        <f t="shared" si="496"/>
        <v>1</v>
      </c>
      <c r="AJ2914" t="str">
        <f t="shared" si="497"/>
        <v/>
      </c>
      <c r="AK2914">
        <v>1</v>
      </c>
      <c r="AL2914" s="8">
        <f t="shared" si="498"/>
        <v>41</v>
      </c>
      <c r="AM2914" s="8">
        <f t="shared" si="499"/>
        <v>0.21666666666666667</v>
      </c>
      <c r="AN2914" s="8">
        <f t="shared" si="500"/>
        <v>1.6666666666666666E-2</v>
      </c>
      <c r="AO2914" s="8">
        <f>Table1[[#This Row],[L1 Worked Time]]+Table1[[#This Row],[Idle Time]]+Table1[[#This Row],[L1 Pend Time]]</f>
        <v>41.233333333333334</v>
      </c>
      <c r="AP2914" s="1" t="str">
        <f t="shared" si="501"/>
        <v>Wed</v>
      </c>
      <c r="AQ2914" s="6">
        <f>INT(Table1[[#This Row],[Create Date]])</f>
        <v>45119</v>
      </c>
      <c r="AR2914" s="2">
        <f t="shared" si="502"/>
        <v>45119</v>
      </c>
      <c r="AS2914" s="1" t="str">
        <f t="shared" si="503"/>
        <v>13:50:05</v>
      </c>
      <c r="AT2914" s="1" t="str">
        <f t="shared" si="504"/>
        <v>Week-3</v>
      </c>
      <c r="AU2914" s="3">
        <f t="shared" si="505"/>
        <v>0.54166666666666663</v>
      </c>
      <c r="AW2914">
        <v>0.21666666666666667</v>
      </c>
      <c r="AX2914">
        <v>41</v>
      </c>
      <c r="AY2914">
        <v>1.6666666666666666E-2</v>
      </c>
    </row>
    <row r="2915" spans="1:51" x14ac:dyDescent="0.25">
      <c r="A2915">
        <v>11082</v>
      </c>
      <c r="B2915" t="s">
        <v>59</v>
      </c>
      <c r="C2915" t="s">
        <v>60</v>
      </c>
      <c r="D2915" t="s">
        <v>43</v>
      </c>
      <c r="E2915" t="s">
        <v>565</v>
      </c>
      <c r="F2915" t="s">
        <v>566</v>
      </c>
      <c r="G2915" t="s">
        <v>129</v>
      </c>
      <c r="H2915" t="s">
        <v>47</v>
      </c>
      <c r="I2915" t="s">
        <v>47</v>
      </c>
      <c r="J2915" t="s">
        <v>64</v>
      </c>
      <c r="L2915" t="s">
        <v>50</v>
      </c>
      <c r="M2915" t="s">
        <v>65</v>
      </c>
      <c r="N2915">
        <v>134</v>
      </c>
      <c r="O2915" t="s">
        <v>48</v>
      </c>
      <c r="P2915" t="s">
        <v>66</v>
      </c>
      <c r="Q2915" t="s">
        <v>147</v>
      </c>
      <c r="V2915" t="s">
        <v>48</v>
      </c>
      <c r="W2915" t="s">
        <v>54</v>
      </c>
      <c r="X2915" t="s">
        <v>397</v>
      </c>
      <c r="Y2915" t="s">
        <v>54</v>
      </c>
      <c r="Z2915" t="s">
        <v>567</v>
      </c>
      <c r="AA2915" t="s">
        <v>54</v>
      </c>
      <c r="AB2915" t="s">
        <v>57</v>
      </c>
      <c r="AC2915" t="s">
        <v>57</v>
      </c>
      <c r="AH2915">
        <f t="shared" si="495"/>
        <v>0</v>
      </c>
      <c r="AI2915">
        <f t="shared" si="496"/>
        <v>1</v>
      </c>
      <c r="AJ2915" t="str">
        <f t="shared" si="497"/>
        <v/>
      </c>
      <c r="AK2915">
        <v>1</v>
      </c>
      <c r="AL2915" s="8">
        <f t="shared" si="498"/>
        <v>134</v>
      </c>
      <c r="AM2915" s="8">
        <f t="shared" si="499"/>
        <v>0.98333333333333317</v>
      </c>
      <c r="AN2915" s="8">
        <f t="shared" si="500"/>
        <v>1.6666666666666666E-2</v>
      </c>
      <c r="AO2915" s="8">
        <f>Table1[[#This Row],[L1 Worked Time]]+Table1[[#This Row],[Idle Time]]+Table1[[#This Row],[L1 Pend Time]]</f>
        <v>135</v>
      </c>
      <c r="AP2915" s="1" t="str">
        <f t="shared" si="501"/>
        <v>Wed</v>
      </c>
      <c r="AQ2915" s="6">
        <f>INT(Table1[[#This Row],[Create Date]])</f>
        <v>45119</v>
      </c>
      <c r="AR2915" s="2">
        <f t="shared" si="502"/>
        <v>45119</v>
      </c>
      <c r="AS2915" s="1" t="str">
        <f t="shared" si="503"/>
        <v>13:20:12</v>
      </c>
      <c r="AT2915" s="1" t="str">
        <f t="shared" si="504"/>
        <v>Week-3</v>
      </c>
      <c r="AU2915" s="3">
        <f t="shared" si="505"/>
        <v>0.54166666666666663</v>
      </c>
      <c r="AW2915">
        <v>0.98333333333333317</v>
      </c>
      <c r="AX2915">
        <v>134</v>
      </c>
      <c r="AY2915">
        <v>1.6666666666666666E-2</v>
      </c>
    </row>
    <row r="2916" spans="1:51" x14ac:dyDescent="0.25">
      <c r="A2916">
        <v>11084</v>
      </c>
      <c r="B2916" t="s">
        <v>59</v>
      </c>
      <c r="C2916" t="s">
        <v>60</v>
      </c>
      <c r="D2916" t="s">
        <v>43</v>
      </c>
      <c r="E2916" t="s">
        <v>568</v>
      </c>
      <c r="F2916" t="s">
        <v>569</v>
      </c>
      <c r="G2916" t="s">
        <v>82</v>
      </c>
      <c r="H2916" t="s">
        <v>47</v>
      </c>
      <c r="I2916" t="s">
        <v>47</v>
      </c>
      <c r="J2916" t="s">
        <v>64</v>
      </c>
      <c r="L2916" t="s">
        <v>50</v>
      </c>
      <c r="M2916" t="s">
        <v>65</v>
      </c>
      <c r="N2916">
        <v>70</v>
      </c>
      <c r="O2916" t="s">
        <v>48</v>
      </c>
      <c r="P2916" t="s">
        <v>66</v>
      </c>
      <c r="Q2916" t="s">
        <v>317</v>
      </c>
      <c r="V2916" t="s">
        <v>48</v>
      </c>
      <c r="W2916" t="s">
        <v>54</v>
      </c>
      <c r="X2916" t="s">
        <v>456</v>
      </c>
      <c r="Y2916" t="s">
        <v>54</v>
      </c>
      <c r="Z2916" t="s">
        <v>570</v>
      </c>
      <c r="AA2916" t="s">
        <v>54</v>
      </c>
      <c r="AB2916" t="s">
        <v>57</v>
      </c>
      <c r="AC2916" t="s">
        <v>57</v>
      </c>
      <c r="AH2916">
        <f t="shared" si="495"/>
        <v>0</v>
      </c>
      <c r="AI2916">
        <f t="shared" si="496"/>
        <v>1</v>
      </c>
      <c r="AJ2916" t="str">
        <f t="shared" si="497"/>
        <v/>
      </c>
      <c r="AK2916">
        <v>1</v>
      </c>
      <c r="AL2916" s="8">
        <f t="shared" si="498"/>
        <v>70</v>
      </c>
      <c r="AM2916" s="8">
        <f t="shared" si="499"/>
        <v>0.28333333333333333</v>
      </c>
      <c r="AN2916" s="8">
        <f t="shared" si="500"/>
        <v>1.6666666666666666E-2</v>
      </c>
      <c r="AO2916" s="8">
        <f>Table1[[#This Row],[L1 Worked Time]]+Table1[[#This Row],[Idle Time]]+Table1[[#This Row],[L1 Pend Time]]</f>
        <v>70.3</v>
      </c>
      <c r="AP2916" s="1" t="str">
        <f t="shared" si="501"/>
        <v>Wed</v>
      </c>
      <c r="AQ2916" s="6">
        <f>INT(Table1[[#This Row],[Create Date]])</f>
        <v>45119</v>
      </c>
      <c r="AR2916" s="2">
        <f t="shared" si="502"/>
        <v>45119</v>
      </c>
      <c r="AS2916" s="1" t="str">
        <f t="shared" si="503"/>
        <v>16:20:05</v>
      </c>
      <c r="AT2916" s="1" t="str">
        <f t="shared" si="504"/>
        <v>Week-3</v>
      </c>
      <c r="AU2916" s="3">
        <f t="shared" si="505"/>
        <v>0.66666666666666663</v>
      </c>
      <c r="AW2916">
        <v>0.28333333333333333</v>
      </c>
      <c r="AX2916">
        <v>70</v>
      </c>
      <c r="AY2916">
        <v>1.6666666666666666E-2</v>
      </c>
    </row>
    <row r="2917" spans="1:51" x14ac:dyDescent="0.25">
      <c r="A2917">
        <v>11085</v>
      </c>
      <c r="B2917" t="s">
        <v>59</v>
      </c>
      <c r="C2917" t="s">
        <v>60</v>
      </c>
      <c r="D2917" t="s">
        <v>43</v>
      </c>
      <c r="E2917" t="s">
        <v>571</v>
      </c>
      <c r="F2917" t="s">
        <v>572</v>
      </c>
      <c r="G2917" t="s">
        <v>82</v>
      </c>
      <c r="H2917" t="s">
        <v>47</v>
      </c>
      <c r="I2917" t="s">
        <v>47</v>
      </c>
      <c r="J2917" t="s">
        <v>64</v>
      </c>
      <c r="L2917" t="s">
        <v>50</v>
      </c>
      <c r="M2917" t="s">
        <v>65</v>
      </c>
      <c r="N2917">
        <v>58</v>
      </c>
      <c r="O2917" t="s">
        <v>48</v>
      </c>
      <c r="P2917" t="s">
        <v>66</v>
      </c>
      <c r="Q2917" t="s">
        <v>147</v>
      </c>
      <c r="V2917" t="s">
        <v>48</v>
      </c>
      <c r="W2917" t="s">
        <v>54</v>
      </c>
      <c r="X2917" t="s">
        <v>84</v>
      </c>
      <c r="Y2917" t="s">
        <v>54</v>
      </c>
      <c r="Z2917" t="s">
        <v>573</v>
      </c>
      <c r="AA2917" t="s">
        <v>54</v>
      </c>
      <c r="AB2917" t="s">
        <v>57</v>
      </c>
      <c r="AC2917" t="s">
        <v>574</v>
      </c>
      <c r="AH2917">
        <f t="shared" si="495"/>
        <v>0</v>
      </c>
      <c r="AI2917">
        <f t="shared" si="496"/>
        <v>1</v>
      </c>
      <c r="AJ2917" t="str">
        <f t="shared" si="497"/>
        <v/>
      </c>
      <c r="AK2917">
        <v>1</v>
      </c>
      <c r="AL2917" s="8">
        <f t="shared" si="498"/>
        <v>58.000000000000007</v>
      </c>
      <c r="AM2917" s="8">
        <f t="shared" si="499"/>
        <v>0.18333333333333332</v>
      </c>
      <c r="AN2917" s="8">
        <f t="shared" si="500"/>
        <v>5.35</v>
      </c>
      <c r="AO2917" s="8">
        <f>Table1[[#This Row],[L1 Worked Time]]+Table1[[#This Row],[Idle Time]]+Table1[[#This Row],[L1 Pend Time]]</f>
        <v>63.533333333333339</v>
      </c>
      <c r="AP2917" s="1" t="str">
        <f t="shared" si="501"/>
        <v>Wed</v>
      </c>
      <c r="AQ2917" s="6">
        <f>INT(Table1[[#This Row],[Create Date]])</f>
        <v>45119</v>
      </c>
      <c r="AR2917" s="2">
        <f t="shared" si="502"/>
        <v>45119</v>
      </c>
      <c r="AS2917" s="1" t="str">
        <f t="shared" si="503"/>
        <v>17:20:16</v>
      </c>
      <c r="AT2917" s="1" t="str">
        <f t="shared" si="504"/>
        <v>Week-3</v>
      </c>
      <c r="AU2917" s="3">
        <f t="shared" si="505"/>
        <v>0.70833333333333326</v>
      </c>
      <c r="AW2917">
        <v>0.18333333333333332</v>
      </c>
      <c r="AX2917">
        <v>58.000000000000007</v>
      </c>
      <c r="AY2917">
        <v>5.35</v>
      </c>
    </row>
    <row r="2918" spans="1:51" x14ac:dyDescent="0.25">
      <c r="A2918">
        <v>11088</v>
      </c>
      <c r="B2918" t="s">
        <v>41</v>
      </c>
      <c r="C2918" t="s">
        <v>60</v>
      </c>
      <c r="D2918" t="s">
        <v>43</v>
      </c>
      <c r="E2918" t="s">
        <v>196</v>
      </c>
      <c r="F2918" t="s">
        <v>575</v>
      </c>
      <c r="G2918" t="s">
        <v>82</v>
      </c>
      <c r="H2918" t="s">
        <v>72</v>
      </c>
      <c r="I2918" t="s">
        <v>72</v>
      </c>
      <c r="J2918" t="s">
        <v>112</v>
      </c>
      <c r="K2918" t="s">
        <v>198</v>
      </c>
      <c r="L2918" t="s">
        <v>50</v>
      </c>
      <c r="M2918" t="s">
        <v>114</v>
      </c>
      <c r="N2918">
        <v>47</v>
      </c>
      <c r="O2918" t="s">
        <v>48</v>
      </c>
      <c r="P2918" t="s">
        <v>52</v>
      </c>
      <c r="T2918" t="s">
        <v>105</v>
      </c>
      <c r="V2918" t="s">
        <v>48</v>
      </c>
      <c r="W2918" t="s">
        <v>54</v>
      </c>
      <c r="X2918" t="s">
        <v>106</v>
      </c>
      <c r="Y2918" t="s">
        <v>54</v>
      </c>
      <c r="Z2918" t="s">
        <v>576</v>
      </c>
      <c r="AA2918" t="s">
        <v>54</v>
      </c>
      <c r="AB2918" t="s">
        <v>57</v>
      </c>
      <c r="AC2918" t="s">
        <v>577</v>
      </c>
      <c r="AH2918">
        <f t="shared" si="495"/>
        <v>0</v>
      </c>
      <c r="AI2918">
        <f t="shared" si="496"/>
        <v>1</v>
      </c>
      <c r="AJ2918" t="str">
        <f t="shared" si="497"/>
        <v/>
      </c>
      <c r="AK2918">
        <v>1</v>
      </c>
      <c r="AL2918" s="8">
        <f t="shared" si="498"/>
        <v>47</v>
      </c>
      <c r="AM2918" s="8">
        <f t="shared" si="499"/>
        <v>8.3333333333333329E-2</v>
      </c>
      <c r="AN2918" s="8">
        <f t="shared" si="500"/>
        <v>16.116666666666667</v>
      </c>
      <c r="AO2918" s="8">
        <f>Table1[[#This Row],[L1 Worked Time]]+Table1[[#This Row],[Idle Time]]+Table1[[#This Row],[L1 Pend Time]]</f>
        <v>63.2</v>
      </c>
      <c r="AP2918" s="1" t="str">
        <f t="shared" si="501"/>
        <v>Wed</v>
      </c>
      <c r="AQ2918" s="6">
        <f>INT(Table1[[#This Row],[Create Date]])</f>
        <v>45119</v>
      </c>
      <c r="AR2918" s="2">
        <f t="shared" si="502"/>
        <v>45119</v>
      </c>
      <c r="AS2918" s="1" t="str">
        <f t="shared" si="503"/>
        <v>18:40:04</v>
      </c>
      <c r="AT2918" s="1" t="str">
        <f t="shared" si="504"/>
        <v>Week-3</v>
      </c>
      <c r="AU2918" s="3">
        <f t="shared" si="505"/>
        <v>0.75</v>
      </c>
      <c r="AW2918">
        <v>8.3333333333333329E-2</v>
      </c>
      <c r="AX2918">
        <v>47</v>
      </c>
      <c r="AY2918">
        <v>16.116666666666667</v>
      </c>
    </row>
    <row r="2919" spans="1:51" x14ac:dyDescent="0.25">
      <c r="A2919">
        <v>11087</v>
      </c>
      <c r="B2919" t="s">
        <v>41</v>
      </c>
      <c r="C2919" t="s">
        <v>60</v>
      </c>
      <c r="D2919" t="s">
        <v>43</v>
      </c>
      <c r="E2919" t="s">
        <v>202</v>
      </c>
      <c r="F2919" t="s">
        <v>578</v>
      </c>
      <c r="G2919" t="s">
        <v>82</v>
      </c>
      <c r="H2919" t="s">
        <v>72</v>
      </c>
      <c r="I2919" t="s">
        <v>72</v>
      </c>
      <c r="J2919" t="s">
        <v>112</v>
      </c>
      <c r="K2919" t="s">
        <v>198</v>
      </c>
      <c r="L2919" t="s">
        <v>50</v>
      </c>
      <c r="M2919" t="s">
        <v>114</v>
      </c>
      <c r="N2919">
        <v>4</v>
      </c>
      <c r="O2919" t="s">
        <v>48</v>
      </c>
      <c r="P2919" t="s">
        <v>52</v>
      </c>
      <c r="T2919" t="s">
        <v>105</v>
      </c>
      <c r="V2919" t="s">
        <v>48</v>
      </c>
      <c r="W2919" t="s">
        <v>54</v>
      </c>
      <c r="X2919" t="s">
        <v>106</v>
      </c>
      <c r="Y2919" t="s">
        <v>54</v>
      </c>
      <c r="Z2919" t="s">
        <v>579</v>
      </c>
      <c r="AA2919" t="s">
        <v>54</v>
      </c>
      <c r="AB2919" t="s">
        <v>57</v>
      </c>
      <c r="AC2919" t="s">
        <v>580</v>
      </c>
      <c r="AH2919">
        <f t="shared" si="495"/>
        <v>0</v>
      </c>
      <c r="AI2919">
        <f t="shared" si="496"/>
        <v>1</v>
      </c>
      <c r="AJ2919" t="str">
        <f t="shared" si="497"/>
        <v/>
      </c>
      <c r="AK2919">
        <v>1</v>
      </c>
      <c r="AL2919" s="8">
        <f t="shared" si="498"/>
        <v>4</v>
      </c>
      <c r="AM2919" s="8">
        <f t="shared" si="499"/>
        <v>8.3333333333333329E-2</v>
      </c>
      <c r="AN2919" s="8">
        <f t="shared" si="500"/>
        <v>63.883333333333333</v>
      </c>
      <c r="AO2919" s="8">
        <f>Table1[[#This Row],[L1 Worked Time]]+Table1[[#This Row],[Idle Time]]+Table1[[#This Row],[L1 Pend Time]]</f>
        <v>67.966666666666669</v>
      </c>
      <c r="AP2919" s="1" t="str">
        <f t="shared" si="501"/>
        <v>Wed</v>
      </c>
      <c r="AQ2919" s="6">
        <f>INT(Table1[[#This Row],[Create Date]])</f>
        <v>45119</v>
      </c>
      <c r="AR2919" s="2">
        <f t="shared" si="502"/>
        <v>45119</v>
      </c>
      <c r="AS2919" s="1" t="str">
        <f t="shared" si="503"/>
        <v>18:40:03</v>
      </c>
      <c r="AT2919" s="1" t="str">
        <f t="shared" si="504"/>
        <v>Week-3</v>
      </c>
      <c r="AU2919" s="3">
        <f t="shared" si="505"/>
        <v>0.75</v>
      </c>
      <c r="AW2919">
        <v>8.3333333333333329E-2</v>
      </c>
      <c r="AX2919">
        <v>4</v>
      </c>
      <c r="AY2919">
        <v>63.883333333333333</v>
      </c>
    </row>
    <row r="2920" spans="1:51" x14ac:dyDescent="0.25">
      <c r="A2920">
        <v>11086</v>
      </c>
      <c r="B2920" t="s">
        <v>117</v>
      </c>
      <c r="C2920" t="s">
        <v>109</v>
      </c>
      <c r="D2920" t="s">
        <v>43</v>
      </c>
      <c r="E2920" t="s">
        <v>226</v>
      </c>
      <c r="F2920" t="s">
        <v>581</v>
      </c>
      <c r="G2920" t="s">
        <v>140</v>
      </c>
      <c r="H2920" t="s">
        <v>47</v>
      </c>
      <c r="I2920" t="s">
        <v>47</v>
      </c>
      <c r="J2920" t="s">
        <v>281</v>
      </c>
      <c r="K2920" t="s">
        <v>228</v>
      </c>
      <c r="L2920" t="s">
        <v>50</v>
      </c>
      <c r="M2920" t="s">
        <v>114</v>
      </c>
      <c r="N2920">
        <v>151</v>
      </c>
      <c r="O2920" t="s">
        <v>48</v>
      </c>
      <c r="P2920" t="s">
        <v>123</v>
      </c>
      <c r="R2920" t="s">
        <v>582</v>
      </c>
      <c r="V2920" t="s">
        <v>282</v>
      </c>
      <c r="W2920" t="s">
        <v>54</v>
      </c>
      <c r="X2920" t="s">
        <v>78</v>
      </c>
      <c r="Y2920" t="s">
        <v>54</v>
      </c>
      <c r="Z2920" t="s">
        <v>583</v>
      </c>
      <c r="AA2920" t="s">
        <v>54</v>
      </c>
      <c r="AB2920" t="s">
        <v>57</v>
      </c>
      <c r="AC2920" t="s">
        <v>57</v>
      </c>
      <c r="AH2920">
        <f t="shared" si="495"/>
        <v>1</v>
      </c>
      <c r="AI2920">
        <f t="shared" si="496"/>
        <v>1</v>
      </c>
      <c r="AJ2920" t="str">
        <f t="shared" si="497"/>
        <v/>
      </c>
      <c r="AK2920">
        <v>1</v>
      </c>
      <c r="AL2920" s="8">
        <f t="shared" si="498"/>
        <v>151</v>
      </c>
      <c r="AM2920" s="8">
        <f t="shared" si="499"/>
        <v>0.13333333333333333</v>
      </c>
      <c r="AN2920" s="8">
        <f t="shared" si="500"/>
        <v>1.6666666666666666E-2</v>
      </c>
      <c r="AO2920" s="8">
        <f>Table1[[#This Row],[L1 Worked Time]]+Table1[[#This Row],[Idle Time]]+Table1[[#This Row],[L1 Pend Time]]</f>
        <v>151.15</v>
      </c>
      <c r="AP2920" s="1" t="str">
        <f t="shared" si="501"/>
        <v>Wed</v>
      </c>
      <c r="AQ2920" s="6">
        <f>INT(Table1[[#This Row],[Create Date]])</f>
        <v>45119</v>
      </c>
      <c r="AR2920" s="2">
        <f t="shared" si="502"/>
        <v>45119</v>
      </c>
      <c r="AS2920" s="1" t="str">
        <f t="shared" si="503"/>
        <v>18:30:03</v>
      </c>
      <c r="AT2920" s="1" t="str">
        <f t="shared" si="504"/>
        <v>Week-3</v>
      </c>
      <c r="AU2920" s="3">
        <f t="shared" si="505"/>
        <v>0.75</v>
      </c>
      <c r="AW2920">
        <v>0.13333333333333333</v>
      </c>
      <c r="AX2920">
        <v>151</v>
      </c>
      <c r="AY2920">
        <v>1.6666666666666666E-2</v>
      </c>
    </row>
    <row r="2921" spans="1:51" x14ac:dyDescent="0.25">
      <c r="A2921">
        <v>11090</v>
      </c>
      <c r="B2921" t="s">
        <v>117</v>
      </c>
      <c r="C2921" t="s">
        <v>60</v>
      </c>
      <c r="D2921" t="s">
        <v>43</v>
      </c>
      <c r="E2921" t="s">
        <v>155</v>
      </c>
      <c r="F2921" t="s">
        <v>584</v>
      </c>
      <c r="G2921" t="s">
        <v>140</v>
      </c>
      <c r="H2921" t="s">
        <v>63</v>
      </c>
      <c r="I2921" t="s">
        <v>63</v>
      </c>
      <c r="J2921" t="s">
        <v>112</v>
      </c>
      <c r="K2921" t="s">
        <v>157</v>
      </c>
      <c r="L2921" t="s">
        <v>50</v>
      </c>
      <c r="M2921" t="s">
        <v>122</v>
      </c>
      <c r="N2921">
        <v>26</v>
      </c>
      <c r="O2921" t="s">
        <v>48</v>
      </c>
      <c r="P2921" t="s">
        <v>123</v>
      </c>
      <c r="R2921" t="s">
        <v>158</v>
      </c>
      <c r="V2921" t="s">
        <v>48</v>
      </c>
      <c r="W2921" t="s">
        <v>54</v>
      </c>
      <c r="X2921" t="s">
        <v>78</v>
      </c>
      <c r="Y2921" t="s">
        <v>54</v>
      </c>
      <c r="Z2921" t="s">
        <v>409</v>
      </c>
      <c r="AA2921" t="s">
        <v>54</v>
      </c>
      <c r="AB2921" t="s">
        <v>57</v>
      </c>
      <c r="AC2921" t="s">
        <v>585</v>
      </c>
      <c r="AH2921">
        <f t="shared" si="495"/>
        <v>0</v>
      </c>
      <c r="AI2921">
        <f t="shared" si="496"/>
        <v>1</v>
      </c>
      <c r="AJ2921" t="str">
        <f t="shared" si="497"/>
        <v/>
      </c>
      <c r="AK2921">
        <v>1</v>
      </c>
      <c r="AL2921" s="8">
        <f t="shared" si="498"/>
        <v>25.999999999999996</v>
      </c>
      <c r="AM2921" s="8">
        <f t="shared" si="499"/>
        <v>0.13333333333333333</v>
      </c>
      <c r="AN2921" s="8">
        <f t="shared" si="500"/>
        <v>155.53333333333333</v>
      </c>
      <c r="AO2921" s="8">
        <f>Table1[[#This Row],[L1 Worked Time]]+Table1[[#This Row],[Idle Time]]+Table1[[#This Row],[L1 Pend Time]]</f>
        <v>181.66666666666666</v>
      </c>
      <c r="AP2921" s="1" t="str">
        <f t="shared" si="501"/>
        <v>Wed</v>
      </c>
      <c r="AQ2921" s="6">
        <f>INT(Table1[[#This Row],[Create Date]])</f>
        <v>45119</v>
      </c>
      <c r="AR2921" s="2">
        <f t="shared" si="502"/>
        <v>45119</v>
      </c>
      <c r="AS2921" s="1" t="str">
        <f t="shared" si="503"/>
        <v>19:50:03</v>
      </c>
      <c r="AT2921" s="1" t="str">
        <f t="shared" si="504"/>
        <v>Week-3</v>
      </c>
      <c r="AU2921" s="3">
        <f t="shared" si="505"/>
        <v>0.79166666666666663</v>
      </c>
      <c r="AW2921">
        <v>0.13333333333333333</v>
      </c>
      <c r="AX2921">
        <v>25.999999999999996</v>
      </c>
      <c r="AY2921">
        <v>155.53333333333333</v>
      </c>
    </row>
    <row r="2922" spans="1:51" x14ac:dyDescent="0.25">
      <c r="A2922">
        <v>11089</v>
      </c>
      <c r="B2922" t="s">
        <v>117</v>
      </c>
      <c r="C2922" t="s">
        <v>109</v>
      </c>
      <c r="D2922" t="s">
        <v>43</v>
      </c>
      <c r="E2922" t="s">
        <v>226</v>
      </c>
      <c r="F2922" t="s">
        <v>586</v>
      </c>
      <c r="G2922" t="s">
        <v>140</v>
      </c>
      <c r="H2922" t="s">
        <v>47</v>
      </c>
      <c r="I2922" t="s">
        <v>47</v>
      </c>
      <c r="J2922" t="s">
        <v>112</v>
      </c>
      <c r="K2922" t="s">
        <v>228</v>
      </c>
      <c r="L2922" t="s">
        <v>50</v>
      </c>
      <c r="M2922" t="s">
        <v>114</v>
      </c>
      <c r="N2922">
        <v>83</v>
      </c>
      <c r="O2922" t="s">
        <v>48</v>
      </c>
      <c r="P2922" t="s">
        <v>123</v>
      </c>
      <c r="R2922" t="s">
        <v>582</v>
      </c>
      <c r="V2922" t="s">
        <v>48</v>
      </c>
      <c r="W2922" t="s">
        <v>54</v>
      </c>
      <c r="X2922" t="s">
        <v>148</v>
      </c>
      <c r="Y2922" t="s">
        <v>54</v>
      </c>
      <c r="Z2922" t="s">
        <v>587</v>
      </c>
      <c r="AA2922" t="s">
        <v>54</v>
      </c>
      <c r="AB2922" t="s">
        <v>57</v>
      </c>
      <c r="AC2922" t="s">
        <v>588</v>
      </c>
      <c r="AH2922">
        <f t="shared" si="495"/>
        <v>0</v>
      </c>
      <c r="AI2922">
        <f t="shared" si="496"/>
        <v>1</v>
      </c>
      <c r="AJ2922" t="str">
        <f t="shared" si="497"/>
        <v/>
      </c>
      <c r="AK2922">
        <v>1</v>
      </c>
      <c r="AL2922" s="8">
        <f t="shared" si="498"/>
        <v>83</v>
      </c>
      <c r="AM2922" s="8">
        <f t="shared" si="499"/>
        <v>0.11666666666666667</v>
      </c>
      <c r="AN2922" s="8">
        <f t="shared" si="500"/>
        <v>79.933333333333337</v>
      </c>
      <c r="AO2922" s="8">
        <f>Table1[[#This Row],[L1 Worked Time]]+Table1[[#This Row],[Idle Time]]+Table1[[#This Row],[L1 Pend Time]]</f>
        <v>163.05000000000001</v>
      </c>
      <c r="AP2922" s="1" t="str">
        <f t="shared" si="501"/>
        <v>Wed</v>
      </c>
      <c r="AQ2922" s="6">
        <f>INT(Table1[[#This Row],[Create Date]])</f>
        <v>45119</v>
      </c>
      <c r="AR2922" s="2">
        <f t="shared" si="502"/>
        <v>45119</v>
      </c>
      <c r="AS2922" s="1" t="str">
        <f t="shared" si="503"/>
        <v>19:40:03</v>
      </c>
      <c r="AT2922" s="1" t="str">
        <f t="shared" si="504"/>
        <v>Week-3</v>
      </c>
      <c r="AU2922" s="3">
        <f t="shared" si="505"/>
        <v>0.79166666666666663</v>
      </c>
      <c r="AW2922">
        <v>0.11666666666666667</v>
      </c>
      <c r="AX2922">
        <v>83</v>
      </c>
      <c r="AY2922">
        <v>79.933333333333337</v>
      </c>
    </row>
    <row r="2923" spans="1:51" x14ac:dyDescent="0.25">
      <c r="A2923">
        <v>11092</v>
      </c>
      <c r="B2923" t="s">
        <v>41</v>
      </c>
      <c r="C2923" t="s">
        <v>60</v>
      </c>
      <c r="D2923" t="s">
        <v>43</v>
      </c>
      <c r="E2923" t="s">
        <v>150</v>
      </c>
      <c r="F2923" t="s">
        <v>589</v>
      </c>
      <c r="G2923" t="s">
        <v>140</v>
      </c>
      <c r="H2923" t="s">
        <v>47</v>
      </c>
      <c r="I2923" t="s">
        <v>72</v>
      </c>
      <c r="J2923" t="s">
        <v>112</v>
      </c>
      <c r="K2923" t="s">
        <v>152</v>
      </c>
      <c r="L2923" t="s">
        <v>50</v>
      </c>
      <c r="M2923" t="s">
        <v>114</v>
      </c>
      <c r="N2923">
        <v>3</v>
      </c>
      <c r="O2923" t="s">
        <v>48</v>
      </c>
      <c r="P2923" t="s">
        <v>66</v>
      </c>
      <c r="Q2923" t="s">
        <v>147</v>
      </c>
      <c r="V2923" t="s">
        <v>48</v>
      </c>
      <c r="W2923" t="s">
        <v>54</v>
      </c>
      <c r="X2923" t="s">
        <v>106</v>
      </c>
      <c r="Y2923" t="s">
        <v>54</v>
      </c>
      <c r="Z2923" t="s">
        <v>590</v>
      </c>
      <c r="AA2923" t="s">
        <v>54</v>
      </c>
      <c r="AB2923" t="s">
        <v>57</v>
      </c>
      <c r="AC2923" t="s">
        <v>591</v>
      </c>
      <c r="AH2923">
        <f t="shared" si="495"/>
        <v>0</v>
      </c>
      <c r="AI2923">
        <f t="shared" si="496"/>
        <v>0</v>
      </c>
      <c r="AJ2923">
        <f t="shared" si="497"/>
        <v>1</v>
      </c>
      <c r="AK2923">
        <v>1</v>
      </c>
      <c r="AL2923" s="8">
        <f t="shared" si="498"/>
        <v>3</v>
      </c>
      <c r="AM2923" s="8">
        <f t="shared" si="499"/>
        <v>8.3333333333333329E-2</v>
      </c>
      <c r="AN2923" s="8">
        <f t="shared" si="500"/>
        <v>183.58333333333334</v>
      </c>
      <c r="AO2923" s="8">
        <f>Table1[[#This Row],[L1 Worked Time]]+Table1[[#This Row],[Idle Time]]+Table1[[#This Row],[L1 Pend Time]]</f>
        <v>186.66666666666669</v>
      </c>
      <c r="AP2923" s="1" t="str">
        <f t="shared" si="501"/>
        <v>Wed</v>
      </c>
      <c r="AQ2923" s="6">
        <f>INT(Table1[[#This Row],[Create Date]])</f>
        <v>45119</v>
      </c>
      <c r="AR2923" s="2">
        <f t="shared" si="502"/>
        <v>45119</v>
      </c>
      <c r="AS2923" s="1" t="str">
        <f t="shared" si="503"/>
        <v>21:00:05</v>
      </c>
      <c r="AT2923" s="1" t="str">
        <f t="shared" si="504"/>
        <v>Week-3</v>
      </c>
      <c r="AU2923" s="3">
        <f t="shared" si="505"/>
        <v>0.875</v>
      </c>
      <c r="AW2923">
        <v>8.3333333333333329E-2</v>
      </c>
      <c r="AX2923">
        <v>3</v>
      </c>
      <c r="AY2923">
        <v>183.58333333333334</v>
      </c>
    </row>
    <row r="2924" spans="1:51" x14ac:dyDescent="0.25">
      <c r="A2924">
        <v>11091</v>
      </c>
      <c r="B2924" t="s">
        <v>41</v>
      </c>
      <c r="C2924" t="s">
        <v>60</v>
      </c>
      <c r="D2924" t="s">
        <v>43</v>
      </c>
      <c r="E2924" t="s">
        <v>150</v>
      </c>
      <c r="F2924" t="s">
        <v>592</v>
      </c>
      <c r="G2924" t="s">
        <v>140</v>
      </c>
      <c r="H2924" t="s">
        <v>47</v>
      </c>
      <c r="I2924" t="s">
        <v>72</v>
      </c>
      <c r="J2924" t="s">
        <v>112</v>
      </c>
      <c r="K2924" t="s">
        <v>152</v>
      </c>
      <c r="L2924" t="s">
        <v>50</v>
      </c>
      <c r="M2924" t="s">
        <v>114</v>
      </c>
      <c r="N2924">
        <v>71</v>
      </c>
      <c r="O2924" t="s">
        <v>48</v>
      </c>
      <c r="P2924" t="s">
        <v>66</v>
      </c>
      <c r="Q2924" t="s">
        <v>147</v>
      </c>
      <c r="V2924" t="s">
        <v>48</v>
      </c>
      <c r="W2924" t="s">
        <v>54</v>
      </c>
      <c r="X2924" t="s">
        <v>142</v>
      </c>
      <c r="Y2924" t="s">
        <v>54</v>
      </c>
      <c r="Z2924" t="s">
        <v>593</v>
      </c>
      <c r="AA2924" t="s">
        <v>54</v>
      </c>
      <c r="AB2924" t="s">
        <v>57</v>
      </c>
      <c r="AC2924" t="s">
        <v>594</v>
      </c>
      <c r="AH2924">
        <f t="shared" si="495"/>
        <v>0</v>
      </c>
      <c r="AI2924">
        <f t="shared" si="496"/>
        <v>0</v>
      </c>
      <c r="AJ2924">
        <f t="shared" si="497"/>
        <v>1</v>
      </c>
      <c r="AK2924">
        <v>1</v>
      </c>
      <c r="AL2924" s="8">
        <f t="shared" si="498"/>
        <v>71</v>
      </c>
      <c r="AM2924" s="8">
        <f t="shared" si="499"/>
        <v>0.1</v>
      </c>
      <c r="AN2924" s="8">
        <f t="shared" si="500"/>
        <v>112.5</v>
      </c>
      <c r="AO2924" s="8">
        <f>Table1[[#This Row],[L1 Worked Time]]+Table1[[#This Row],[Idle Time]]+Table1[[#This Row],[L1 Pend Time]]</f>
        <v>183.6</v>
      </c>
      <c r="AP2924" s="1" t="str">
        <f t="shared" si="501"/>
        <v>Wed</v>
      </c>
      <c r="AQ2924" s="6">
        <f>INT(Table1[[#This Row],[Create Date]])</f>
        <v>45119</v>
      </c>
      <c r="AR2924" s="2">
        <f t="shared" si="502"/>
        <v>45119</v>
      </c>
      <c r="AS2924" s="1" t="str">
        <f t="shared" si="503"/>
        <v>21:00:03</v>
      </c>
      <c r="AT2924" s="1" t="str">
        <f t="shared" si="504"/>
        <v>Week-3</v>
      </c>
      <c r="AU2924" s="3">
        <f t="shared" si="505"/>
        <v>0.875</v>
      </c>
      <c r="AW2924">
        <v>0.1</v>
      </c>
      <c r="AX2924">
        <v>71</v>
      </c>
      <c r="AY2924">
        <v>112.5</v>
      </c>
    </row>
    <row r="2925" spans="1:51" x14ac:dyDescent="0.25">
      <c r="A2925">
        <v>11094</v>
      </c>
      <c r="B2925" t="s">
        <v>59</v>
      </c>
      <c r="C2925" t="s">
        <v>164</v>
      </c>
      <c r="D2925" t="s">
        <v>43</v>
      </c>
      <c r="E2925" t="s">
        <v>595</v>
      </c>
      <c r="F2925" t="s">
        <v>596</v>
      </c>
      <c r="G2925" t="s">
        <v>77</v>
      </c>
      <c r="H2925" t="s">
        <v>63</v>
      </c>
      <c r="I2925" t="s">
        <v>63</v>
      </c>
      <c r="J2925" t="s">
        <v>64</v>
      </c>
      <c r="L2925" t="s">
        <v>50</v>
      </c>
      <c r="M2925" t="s">
        <v>65</v>
      </c>
      <c r="N2925">
        <v>295</v>
      </c>
      <c r="O2925" t="s">
        <v>48</v>
      </c>
      <c r="P2925" t="s">
        <v>66</v>
      </c>
      <c r="Q2925" t="s">
        <v>67</v>
      </c>
      <c r="V2925" t="s">
        <v>48</v>
      </c>
      <c r="W2925" t="s">
        <v>54</v>
      </c>
      <c r="X2925" t="s">
        <v>78</v>
      </c>
      <c r="Y2925" t="s">
        <v>54</v>
      </c>
      <c r="Z2925" t="s">
        <v>597</v>
      </c>
      <c r="AA2925" t="s">
        <v>54</v>
      </c>
      <c r="AB2925" t="s">
        <v>57</v>
      </c>
      <c r="AC2925" t="s">
        <v>598</v>
      </c>
      <c r="AH2925">
        <f t="shared" si="495"/>
        <v>0</v>
      </c>
      <c r="AI2925">
        <f t="shared" si="496"/>
        <v>1</v>
      </c>
      <c r="AJ2925" t="str">
        <f t="shared" si="497"/>
        <v/>
      </c>
      <c r="AK2925">
        <v>1</v>
      </c>
      <c r="AL2925" s="8">
        <f t="shared" si="498"/>
        <v>295</v>
      </c>
      <c r="AM2925" s="8">
        <f t="shared" si="499"/>
        <v>0.13333333333333333</v>
      </c>
      <c r="AN2925" s="8">
        <f t="shared" si="500"/>
        <v>28.816666666666666</v>
      </c>
      <c r="AO2925" s="8">
        <f>Table1[[#This Row],[L1 Worked Time]]+Table1[[#This Row],[Idle Time]]+Table1[[#This Row],[L1 Pend Time]]</f>
        <v>323.95</v>
      </c>
      <c r="AP2925" s="1" t="str">
        <f t="shared" si="501"/>
        <v>Thu</v>
      </c>
      <c r="AQ2925" s="6">
        <f>INT(Table1[[#This Row],[Create Date]])</f>
        <v>45120</v>
      </c>
      <c r="AR2925" s="2">
        <f t="shared" si="502"/>
        <v>45120</v>
      </c>
      <c r="AS2925" s="1" t="str">
        <f t="shared" si="503"/>
        <v>01:40:06</v>
      </c>
      <c r="AT2925" s="1" t="str">
        <f t="shared" si="504"/>
        <v>Week-3</v>
      </c>
      <c r="AU2925" s="3">
        <f t="shared" si="505"/>
        <v>4.1666666666666664E-2</v>
      </c>
      <c r="AW2925">
        <v>0.13333333333333333</v>
      </c>
      <c r="AX2925">
        <v>295</v>
      </c>
      <c r="AY2925">
        <v>28.816666666666666</v>
      </c>
    </row>
    <row r="2926" spans="1:51" x14ac:dyDescent="0.25">
      <c r="A2926">
        <v>11093</v>
      </c>
      <c r="B2926" t="s">
        <v>59</v>
      </c>
      <c r="C2926" t="s">
        <v>60</v>
      </c>
      <c r="D2926" t="s">
        <v>43</v>
      </c>
      <c r="E2926" t="s">
        <v>599</v>
      </c>
      <c r="F2926" t="s">
        <v>600</v>
      </c>
      <c r="G2926" t="s">
        <v>77</v>
      </c>
      <c r="H2926" t="s">
        <v>72</v>
      </c>
      <c r="I2926" t="s">
        <v>72</v>
      </c>
      <c r="J2926" t="s">
        <v>64</v>
      </c>
      <c r="L2926" t="s">
        <v>50</v>
      </c>
      <c r="M2926" t="s">
        <v>65</v>
      </c>
      <c r="N2926">
        <v>44</v>
      </c>
      <c r="O2926" t="s">
        <v>48</v>
      </c>
      <c r="P2926" t="s">
        <v>66</v>
      </c>
      <c r="Q2926" t="s">
        <v>73</v>
      </c>
      <c r="V2926" t="s">
        <v>48</v>
      </c>
      <c r="W2926" t="s">
        <v>54</v>
      </c>
      <c r="X2926" t="s">
        <v>78</v>
      </c>
      <c r="Y2926" t="s">
        <v>54</v>
      </c>
      <c r="Z2926" t="s">
        <v>601</v>
      </c>
      <c r="AA2926" t="s">
        <v>54</v>
      </c>
      <c r="AB2926" t="s">
        <v>57</v>
      </c>
      <c r="AC2926" t="s">
        <v>57</v>
      </c>
      <c r="AH2926">
        <f t="shared" si="495"/>
        <v>0</v>
      </c>
      <c r="AI2926">
        <f t="shared" si="496"/>
        <v>1</v>
      </c>
      <c r="AJ2926" t="str">
        <f t="shared" si="497"/>
        <v/>
      </c>
      <c r="AK2926">
        <v>1</v>
      </c>
      <c r="AL2926" s="8">
        <f t="shared" si="498"/>
        <v>44</v>
      </c>
      <c r="AM2926" s="8">
        <f t="shared" si="499"/>
        <v>0.13333333333333333</v>
      </c>
      <c r="AN2926" s="8">
        <f t="shared" si="500"/>
        <v>1.6666666666666666E-2</v>
      </c>
      <c r="AO2926" s="8">
        <f>Table1[[#This Row],[L1 Worked Time]]+Table1[[#This Row],[Idle Time]]+Table1[[#This Row],[L1 Pend Time]]</f>
        <v>44.15</v>
      </c>
      <c r="AP2926" s="1" t="str">
        <f t="shared" si="501"/>
        <v>Thu</v>
      </c>
      <c r="AQ2926" s="6">
        <f>INT(Table1[[#This Row],[Create Date]])</f>
        <v>45120</v>
      </c>
      <c r="AR2926" s="2">
        <f t="shared" si="502"/>
        <v>45120</v>
      </c>
      <c r="AS2926" s="1" t="str">
        <f t="shared" si="503"/>
        <v>01:00:05</v>
      </c>
      <c r="AT2926" s="1" t="str">
        <f t="shared" si="504"/>
        <v>Week-3</v>
      </c>
      <c r="AU2926" s="3">
        <f t="shared" si="505"/>
        <v>4.1666666666666664E-2</v>
      </c>
      <c r="AW2926">
        <v>0.13333333333333333</v>
      </c>
      <c r="AX2926">
        <v>44</v>
      </c>
      <c r="AY2926">
        <v>1.6666666666666666E-2</v>
      </c>
    </row>
    <row r="2927" spans="1:51" x14ac:dyDescent="0.25">
      <c r="A2927">
        <v>11096</v>
      </c>
      <c r="B2927" t="s">
        <v>117</v>
      </c>
      <c r="C2927" t="s">
        <v>109</v>
      </c>
      <c r="D2927" t="s">
        <v>43</v>
      </c>
      <c r="E2927" t="s">
        <v>145</v>
      </c>
      <c r="F2927" t="s">
        <v>602</v>
      </c>
      <c r="G2927" t="s">
        <v>77</v>
      </c>
      <c r="H2927" t="s">
        <v>47</v>
      </c>
      <c r="I2927" t="s">
        <v>47</v>
      </c>
      <c r="J2927" t="s">
        <v>112</v>
      </c>
      <c r="K2927" t="s">
        <v>121</v>
      </c>
      <c r="L2927" t="s">
        <v>50</v>
      </c>
      <c r="M2927" t="s">
        <v>65</v>
      </c>
      <c r="N2927">
        <v>5</v>
      </c>
      <c r="O2927" t="s">
        <v>48</v>
      </c>
      <c r="P2927" t="s">
        <v>66</v>
      </c>
      <c r="Q2927" t="s">
        <v>147</v>
      </c>
      <c r="V2927" t="s">
        <v>48</v>
      </c>
      <c r="W2927" t="s">
        <v>54</v>
      </c>
      <c r="X2927" t="s">
        <v>148</v>
      </c>
      <c r="Y2927" t="s">
        <v>54</v>
      </c>
      <c r="Z2927" t="s">
        <v>603</v>
      </c>
      <c r="AA2927" t="s">
        <v>54</v>
      </c>
      <c r="AB2927" t="s">
        <v>57</v>
      </c>
      <c r="AC2927" t="s">
        <v>604</v>
      </c>
      <c r="AH2927">
        <f t="shared" si="495"/>
        <v>0</v>
      </c>
      <c r="AI2927">
        <f t="shared" si="496"/>
        <v>1</v>
      </c>
      <c r="AJ2927" t="str">
        <f t="shared" si="497"/>
        <v/>
      </c>
      <c r="AK2927">
        <v>1</v>
      </c>
      <c r="AL2927" s="8">
        <f t="shared" si="498"/>
        <v>5</v>
      </c>
      <c r="AM2927" s="8">
        <f t="shared" si="499"/>
        <v>0.11666666666666667</v>
      </c>
      <c r="AN2927" s="8">
        <f t="shared" si="500"/>
        <v>158.66666666666666</v>
      </c>
      <c r="AO2927" s="8">
        <f>Table1[[#This Row],[L1 Worked Time]]+Table1[[#This Row],[Idle Time]]+Table1[[#This Row],[L1 Pend Time]]</f>
        <v>163.78333333333333</v>
      </c>
      <c r="AP2927" s="1" t="str">
        <f t="shared" si="501"/>
        <v>Thu</v>
      </c>
      <c r="AQ2927" s="6">
        <f>INT(Table1[[#This Row],[Create Date]])</f>
        <v>45120</v>
      </c>
      <c r="AR2927" s="2">
        <f t="shared" si="502"/>
        <v>45120</v>
      </c>
      <c r="AS2927" s="1" t="str">
        <f t="shared" si="503"/>
        <v>02:10:04</v>
      </c>
      <c r="AT2927" s="1" t="str">
        <f t="shared" si="504"/>
        <v>Week-3</v>
      </c>
      <c r="AU2927" s="3">
        <f t="shared" si="505"/>
        <v>8.3333333333333329E-2</v>
      </c>
      <c r="AW2927">
        <v>0.11666666666666667</v>
      </c>
      <c r="AX2927">
        <v>5</v>
      </c>
      <c r="AY2927">
        <v>158.66666666666666</v>
      </c>
    </row>
    <row r="2928" spans="1:51" x14ac:dyDescent="0.25">
      <c r="A2928">
        <v>11095</v>
      </c>
      <c r="B2928" t="s">
        <v>117</v>
      </c>
      <c r="C2928" t="s">
        <v>109</v>
      </c>
      <c r="D2928" t="s">
        <v>43</v>
      </c>
      <c r="E2928" t="s">
        <v>145</v>
      </c>
      <c r="F2928" t="s">
        <v>605</v>
      </c>
      <c r="G2928" t="s">
        <v>77</v>
      </c>
      <c r="H2928" t="s">
        <v>47</v>
      </c>
      <c r="I2928" t="s">
        <v>47</v>
      </c>
      <c r="J2928" t="s">
        <v>112</v>
      </c>
      <c r="K2928" t="s">
        <v>121</v>
      </c>
      <c r="L2928" t="s">
        <v>50</v>
      </c>
      <c r="N2928">
        <v>114</v>
      </c>
      <c r="O2928" t="s">
        <v>48</v>
      </c>
      <c r="P2928" t="s">
        <v>66</v>
      </c>
      <c r="Q2928" t="s">
        <v>147</v>
      </c>
      <c r="V2928" t="s">
        <v>48</v>
      </c>
      <c r="W2928" t="s">
        <v>54</v>
      </c>
      <c r="X2928" t="s">
        <v>89</v>
      </c>
      <c r="Y2928" t="s">
        <v>54</v>
      </c>
      <c r="Z2928" t="s">
        <v>606</v>
      </c>
      <c r="AA2928" t="s">
        <v>54</v>
      </c>
      <c r="AB2928" t="s">
        <v>57</v>
      </c>
      <c r="AC2928" t="s">
        <v>607</v>
      </c>
      <c r="AH2928">
        <f t="shared" si="495"/>
        <v>0</v>
      </c>
      <c r="AI2928">
        <f t="shared" si="496"/>
        <v>1</v>
      </c>
      <c r="AJ2928" t="str">
        <f t="shared" si="497"/>
        <v/>
      </c>
      <c r="AK2928">
        <v>1</v>
      </c>
      <c r="AL2928" s="8">
        <f t="shared" si="498"/>
        <v>114</v>
      </c>
      <c r="AM2928" s="8">
        <f t="shared" si="499"/>
        <v>0.16666666666666666</v>
      </c>
      <c r="AN2928" s="8">
        <f t="shared" si="500"/>
        <v>41.3</v>
      </c>
      <c r="AO2928" s="8">
        <f>Table1[[#This Row],[L1 Worked Time]]+Table1[[#This Row],[Idle Time]]+Table1[[#This Row],[L1 Pend Time]]</f>
        <v>155.46666666666667</v>
      </c>
      <c r="AP2928" s="1" t="str">
        <f t="shared" si="501"/>
        <v>Thu</v>
      </c>
      <c r="AQ2928" s="6">
        <f>INT(Table1[[#This Row],[Create Date]])</f>
        <v>45120</v>
      </c>
      <c r="AR2928" s="2">
        <f t="shared" si="502"/>
        <v>45120</v>
      </c>
      <c r="AS2928" s="1" t="str">
        <f t="shared" si="503"/>
        <v>02:10:03</v>
      </c>
      <c r="AT2928" s="1" t="str">
        <f t="shared" si="504"/>
        <v>Week-3</v>
      </c>
      <c r="AU2928" s="3">
        <f t="shared" si="505"/>
        <v>8.3333333333333329E-2</v>
      </c>
      <c r="AW2928">
        <v>0.16666666666666666</v>
      </c>
      <c r="AX2928">
        <v>114</v>
      </c>
      <c r="AY2928">
        <v>41.3</v>
      </c>
    </row>
    <row r="2929" spans="1:51" x14ac:dyDescent="0.25">
      <c r="A2929">
        <v>11097</v>
      </c>
      <c r="B2929" t="s">
        <v>59</v>
      </c>
      <c r="C2929" t="s">
        <v>60</v>
      </c>
      <c r="D2929" t="s">
        <v>43</v>
      </c>
      <c r="E2929" t="s">
        <v>608</v>
      </c>
      <c r="F2929" t="s">
        <v>609</v>
      </c>
      <c r="G2929" t="s">
        <v>77</v>
      </c>
      <c r="H2929" t="s">
        <v>72</v>
      </c>
      <c r="I2929" t="s">
        <v>72</v>
      </c>
      <c r="J2929" t="s">
        <v>64</v>
      </c>
      <c r="L2929" t="s">
        <v>50</v>
      </c>
      <c r="M2929" t="s">
        <v>65</v>
      </c>
      <c r="N2929">
        <v>19</v>
      </c>
      <c r="O2929" t="s">
        <v>48</v>
      </c>
      <c r="P2929" t="s">
        <v>66</v>
      </c>
      <c r="Q2929" t="s">
        <v>88</v>
      </c>
      <c r="V2929" t="s">
        <v>48</v>
      </c>
      <c r="W2929" t="s">
        <v>54</v>
      </c>
      <c r="X2929" t="s">
        <v>148</v>
      </c>
      <c r="Y2929" t="s">
        <v>54</v>
      </c>
      <c r="Z2929" t="s">
        <v>610</v>
      </c>
      <c r="AA2929" t="s">
        <v>54</v>
      </c>
      <c r="AB2929" t="s">
        <v>57</v>
      </c>
      <c r="AC2929" t="s">
        <v>611</v>
      </c>
      <c r="AH2929">
        <f t="shared" si="495"/>
        <v>0</v>
      </c>
      <c r="AI2929">
        <f t="shared" si="496"/>
        <v>1</v>
      </c>
      <c r="AJ2929" t="str">
        <f t="shared" si="497"/>
        <v/>
      </c>
      <c r="AK2929">
        <v>1</v>
      </c>
      <c r="AL2929" s="8">
        <f t="shared" si="498"/>
        <v>19</v>
      </c>
      <c r="AM2929" s="8">
        <f t="shared" si="499"/>
        <v>0.11666666666666667</v>
      </c>
      <c r="AN2929" s="8">
        <f t="shared" si="500"/>
        <v>40.850000000000009</v>
      </c>
      <c r="AO2929" s="8">
        <f>Table1[[#This Row],[L1 Worked Time]]+Table1[[#This Row],[Idle Time]]+Table1[[#This Row],[L1 Pend Time]]</f>
        <v>59.966666666666676</v>
      </c>
      <c r="AP2929" s="1" t="str">
        <f t="shared" si="501"/>
        <v>Thu</v>
      </c>
      <c r="AQ2929" s="6">
        <f>INT(Table1[[#This Row],[Create Date]])</f>
        <v>45120</v>
      </c>
      <c r="AR2929" s="2">
        <f t="shared" si="502"/>
        <v>45120</v>
      </c>
      <c r="AS2929" s="1" t="str">
        <f t="shared" si="503"/>
        <v>06:30:06</v>
      </c>
      <c r="AT2929" s="1" t="str">
        <f t="shared" si="504"/>
        <v>Week-3</v>
      </c>
      <c r="AU2929" s="3">
        <f t="shared" si="505"/>
        <v>0.25</v>
      </c>
      <c r="AW2929">
        <v>0.11666666666666667</v>
      </c>
      <c r="AX2929">
        <v>19</v>
      </c>
      <c r="AY2929">
        <v>40.850000000000009</v>
      </c>
    </row>
    <row r="2930" spans="1:51" x14ac:dyDescent="0.25">
      <c r="A2930">
        <v>11098</v>
      </c>
      <c r="B2930" t="s">
        <v>59</v>
      </c>
      <c r="C2930" t="s">
        <v>60</v>
      </c>
      <c r="D2930" t="s">
        <v>43</v>
      </c>
      <c r="E2930" t="s">
        <v>612</v>
      </c>
      <c r="F2930" t="s">
        <v>613</v>
      </c>
      <c r="G2930" t="s">
        <v>129</v>
      </c>
      <c r="H2930" t="s">
        <v>63</v>
      </c>
      <c r="I2930" t="s">
        <v>63</v>
      </c>
      <c r="J2930" t="s">
        <v>64</v>
      </c>
      <c r="L2930" t="s">
        <v>50</v>
      </c>
      <c r="M2930" t="s">
        <v>65</v>
      </c>
      <c r="N2930">
        <v>124</v>
      </c>
      <c r="O2930" t="s">
        <v>48</v>
      </c>
      <c r="P2930" t="s">
        <v>66</v>
      </c>
      <c r="Q2930" t="s">
        <v>67</v>
      </c>
      <c r="V2930" t="s">
        <v>48</v>
      </c>
      <c r="W2930" t="s">
        <v>54</v>
      </c>
      <c r="X2930" t="s">
        <v>247</v>
      </c>
      <c r="Y2930" t="s">
        <v>54</v>
      </c>
      <c r="Z2930" t="s">
        <v>614</v>
      </c>
      <c r="AA2930" t="s">
        <v>54</v>
      </c>
      <c r="AB2930" t="s">
        <v>57</v>
      </c>
      <c r="AC2930" t="s">
        <v>615</v>
      </c>
      <c r="AH2930">
        <f t="shared" si="495"/>
        <v>0</v>
      </c>
      <c r="AI2930">
        <f t="shared" si="496"/>
        <v>1</v>
      </c>
      <c r="AJ2930" t="str">
        <f t="shared" si="497"/>
        <v/>
      </c>
      <c r="AK2930">
        <v>1</v>
      </c>
      <c r="AL2930" s="8">
        <f t="shared" si="498"/>
        <v>124</v>
      </c>
      <c r="AM2930" s="8">
        <f t="shared" si="499"/>
        <v>0.26666666666666666</v>
      </c>
      <c r="AN2930" s="8">
        <f t="shared" si="500"/>
        <v>12.883333333333333</v>
      </c>
      <c r="AO2930" s="8">
        <f>Table1[[#This Row],[L1 Worked Time]]+Table1[[#This Row],[Idle Time]]+Table1[[#This Row],[L1 Pend Time]]</f>
        <v>137.15</v>
      </c>
      <c r="AP2930" s="1" t="str">
        <f t="shared" si="501"/>
        <v>Thu</v>
      </c>
      <c r="AQ2930" s="6">
        <f>INT(Table1[[#This Row],[Create Date]])</f>
        <v>45120</v>
      </c>
      <c r="AR2930" s="2">
        <f t="shared" si="502"/>
        <v>45120</v>
      </c>
      <c r="AS2930" s="1" t="str">
        <f t="shared" si="503"/>
        <v>07:50:08</v>
      </c>
      <c r="AT2930" s="1" t="str">
        <f t="shared" si="504"/>
        <v>Week-3</v>
      </c>
      <c r="AU2930" s="3">
        <f t="shared" si="505"/>
        <v>0.29166666666666663</v>
      </c>
      <c r="AW2930">
        <v>0.26666666666666666</v>
      </c>
      <c r="AX2930">
        <v>124</v>
      </c>
      <c r="AY2930">
        <v>12.883333333333333</v>
      </c>
    </row>
    <row r="2931" spans="1:51" x14ac:dyDescent="0.25">
      <c r="A2931">
        <v>11100</v>
      </c>
      <c r="B2931" t="s">
        <v>59</v>
      </c>
      <c r="C2931" t="s">
        <v>109</v>
      </c>
      <c r="D2931" t="s">
        <v>43</v>
      </c>
      <c r="E2931" t="s">
        <v>616</v>
      </c>
      <c r="F2931" t="s">
        <v>617</v>
      </c>
      <c r="G2931" t="s">
        <v>82</v>
      </c>
      <c r="H2931" t="s">
        <v>63</v>
      </c>
      <c r="I2931" t="s">
        <v>63</v>
      </c>
      <c r="J2931" t="s">
        <v>339</v>
      </c>
      <c r="L2931" t="s">
        <v>50</v>
      </c>
      <c r="M2931" t="s">
        <v>65</v>
      </c>
      <c r="N2931">
        <v>72</v>
      </c>
      <c r="O2931" t="s">
        <v>48</v>
      </c>
      <c r="P2931" t="s">
        <v>66</v>
      </c>
      <c r="Q2931" t="s">
        <v>67</v>
      </c>
      <c r="V2931" t="s">
        <v>282</v>
      </c>
      <c r="W2931" t="s">
        <v>54</v>
      </c>
      <c r="X2931" t="s">
        <v>194</v>
      </c>
      <c r="Y2931" t="s">
        <v>54</v>
      </c>
      <c r="Z2931" t="s">
        <v>618</v>
      </c>
      <c r="AA2931" t="s">
        <v>54</v>
      </c>
      <c r="AB2931" t="s">
        <v>57</v>
      </c>
      <c r="AC2931" t="s">
        <v>619</v>
      </c>
      <c r="AH2931">
        <f t="shared" si="495"/>
        <v>1</v>
      </c>
      <c r="AI2931">
        <f t="shared" si="496"/>
        <v>1</v>
      </c>
      <c r="AJ2931" t="str">
        <f t="shared" si="497"/>
        <v/>
      </c>
      <c r="AK2931">
        <v>1</v>
      </c>
      <c r="AL2931" s="8">
        <f t="shared" si="498"/>
        <v>72</v>
      </c>
      <c r="AM2931" s="8">
        <f t="shared" si="499"/>
        <v>0.25</v>
      </c>
      <c r="AN2931" s="8">
        <f t="shared" si="500"/>
        <v>32.466666666666669</v>
      </c>
      <c r="AO2931" s="8">
        <f>Table1[[#This Row],[L1 Worked Time]]+Table1[[#This Row],[Idle Time]]+Table1[[#This Row],[L1 Pend Time]]</f>
        <v>104.71666666666667</v>
      </c>
      <c r="AP2931" s="1" t="str">
        <f t="shared" si="501"/>
        <v>Thu</v>
      </c>
      <c r="AQ2931" s="6">
        <f>INT(Table1[[#This Row],[Create Date]])</f>
        <v>45120</v>
      </c>
      <c r="AR2931" s="2">
        <f t="shared" si="502"/>
        <v>45120</v>
      </c>
      <c r="AS2931" s="1" t="str">
        <f t="shared" si="503"/>
        <v>08:10:09</v>
      </c>
      <c r="AT2931" s="1" t="str">
        <f t="shared" si="504"/>
        <v>Week-3</v>
      </c>
      <c r="AU2931" s="3">
        <f t="shared" si="505"/>
        <v>0.33333333333333331</v>
      </c>
      <c r="AW2931">
        <v>0.25</v>
      </c>
      <c r="AX2931">
        <v>72</v>
      </c>
      <c r="AY2931">
        <v>32.466666666666669</v>
      </c>
    </row>
    <row r="2932" spans="1:51" x14ac:dyDescent="0.25">
      <c r="A2932">
        <v>11099</v>
      </c>
      <c r="B2932" t="s">
        <v>59</v>
      </c>
      <c r="C2932" t="s">
        <v>60</v>
      </c>
      <c r="D2932" t="s">
        <v>43</v>
      </c>
      <c r="E2932" t="s">
        <v>620</v>
      </c>
      <c r="F2932" t="s">
        <v>617</v>
      </c>
      <c r="G2932" t="s">
        <v>120</v>
      </c>
      <c r="H2932" t="s">
        <v>47</v>
      </c>
      <c r="I2932" t="s">
        <v>47</v>
      </c>
      <c r="J2932" t="s">
        <v>64</v>
      </c>
      <c r="L2932" t="s">
        <v>50</v>
      </c>
      <c r="M2932" t="s">
        <v>65</v>
      </c>
      <c r="N2932">
        <v>34</v>
      </c>
      <c r="O2932" t="s">
        <v>48</v>
      </c>
      <c r="P2932" t="s">
        <v>66</v>
      </c>
      <c r="Q2932" t="s">
        <v>317</v>
      </c>
      <c r="V2932" t="s">
        <v>48</v>
      </c>
      <c r="W2932" t="s">
        <v>54</v>
      </c>
      <c r="X2932" t="s">
        <v>435</v>
      </c>
      <c r="Y2932" t="s">
        <v>54</v>
      </c>
      <c r="Z2932" t="s">
        <v>621</v>
      </c>
      <c r="AA2932" t="s">
        <v>54</v>
      </c>
      <c r="AB2932" t="s">
        <v>57</v>
      </c>
      <c r="AC2932" t="s">
        <v>622</v>
      </c>
      <c r="AH2932">
        <f t="shared" si="495"/>
        <v>0</v>
      </c>
      <c r="AI2932">
        <f t="shared" si="496"/>
        <v>1</v>
      </c>
      <c r="AJ2932" t="str">
        <f t="shared" si="497"/>
        <v/>
      </c>
      <c r="AK2932">
        <v>1</v>
      </c>
      <c r="AL2932" s="8">
        <f t="shared" si="498"/>
        <v>34</v>
      </c>
      <c r="AM2932" s="8">
        <f t="shared" si="499"/>
        <v>0.21666666666666667</v>
      </c>
      <c r="AN2932" s="8">
        <f t="shared" si="500"/>
        <v>66.383333333333326</v>
      </c>
      <c r="AO2932" s="8">
        <f>Table1[[#This Row],[L1 Worked Time]]+Table1[[#This Row],[Idle Time]]+Table1[[#This Row],[L1 Pend Time]]</f>
        <v>100.6</v>
      </c>
      <c r="AP2932" s="1" t="str">
        <f t="shared" si="501"/>
        <v>Thu</v>
      </c>
      <c r="AQ2932" s="6">
        <f>INT(Table1[[#This Row],[Create Date]])</f>
        <v>45120</v>
      </c>
      <c r="AR2932" s="2">
        <f t="shared" si="502"/>
        <v>45120</v>
      </c>
      <c r="AS2932" s="1" t="str">
        <f t="shared" si="503"/>
        <v>08:10:09</v>
      </c>
      <c r="AT2932" s="1" t="str">
        <f t="shared" si="504"/>
        <v>Week-3</v>
      </c>
      <c r="AU2932" s="3">
        <f t="shared" si="505"/>
        <v>0.33333333333333331</v>
      </c>
      <c r="AW2932">
        <v>0.21666666666666667</v>
      </c>
      <c r="AX2932">
        <v>34</v>
      </c>
      <c r="AY2932">
        <v>66.383333333333326</v>
      </c>
    </row>
    <row r="2933" spans="1:51" x14ac:dyDescent="0.25">
      <c r="A2933">
        <v>11101</v>
      </c>
      <c r="B2933" t="s">
        <v>59</v>
      </c>
      <c r="C2933" t="s">
        <v>60</v>
      </c>
      <c r="D2933" t="s">
        <v>43</v>
      </c>
      <c r="E2933" t="s">
        <v>623</v>
      </c>
      <c r="F2933" t="s">
        <v>624</v>
      </c>
      <c r="G2933" t="s">
        <v>82</v>
      </c>
      <c r="H2933" t="s">
        <v>72</v>
      </c>
      <c r="I2933" t="s">
        <v>72</v>
      </c>
      <c r="J2933" t="s">
        <v>64</v>
      </c>
      <c r="L2933" t="s">
        <v>50</v>
      </c>
      <c r="M2933" t="s">
        <v>65</v>
      </c>
      <c r="N2933">
        <v>94</v>
      </c>
      <c r="O2933" t="s">
        <v>48</v>
      </c>
      <c r="P2933" t="s">
        <v>66</v>
      </c>
      <c r="Q2933" t="s">
        <v>88</v>
      </c>
      <c r="V2933" t="s">
        <v>48</v>
      </c>
      <c r="W2933" t="s">
        <v>54</v>
      </c>
      <c r="X2933" t="s">
        <v>142</v>
      </c>
      <c r="Y2933" t="s">
        <v>54</v>
      </c>
      <c r="Z2933" t="s">
        <v>625</v>
      </c>
      <c r="AA2933" t="s">
        <v>54</v>
      </c>
      <c r="AB2933" t="s">
        <v>57</v>
      </c>
      <c r="AC2933" t="s">
        <v>57</v>
      </c>
      <c r="AH2933">
        <f t="shared" si="495"/>
        <v>0</v>
      </c>
      <c r="AI2933">
        <f t="shared" si="496"/>
        <v>1</v>
      </c>
      <c r="AJ2933" t="str">
        <f t="shared" si="497"/>
        <v/>
      </c>
      <c r="AK2933">
        <v>1</v>
      </c>
      <c r="AL2933" s="8">
        <f t="shared" si="498"/>
        <v>94</v>
      </c>
      <c r="AM2933" s="8">
        <f t="shared" si="499"/>
        <v>0.1</v>
      </c>
      <c r="AN2933" s="8">
        <f t="shared" si="500"/>
        <v>1.6666666666666666E-2</v>
      </c>
      <c r="AO2933" s="8">
        <f>Table1[[#This Row],[L1 Worked Time]]+Table1[[#This Row],[Idle Time]]+Table1[[#This Row],[L1 Pend Time]]</f>
        <v>94.11666666666666</v>
      </c>
      <c r="AP2933" s="1" t="str">
        <f t="shared" si="501"/>
        <v>Thu</v>
      </c>
      <c r="AQ2933" s="6">
        <f>INT(Table1[[#This Row],[Create Date]])</f>
        <v>45120</v>
      </c>
      <c r="AR2933" s="2">
        <f t="shared" si="502"/>
        <v>45120</v>
      </c>
      <c r="AS2933" s="1" t="str">
        <f t="shared" si="503"/>
        <v>10:00:07</v>
      </c>
      <c r="AT2933" s="1" t="str">
        <f t="shared" si="504"/>
        <v>Week-3</v>
      </c>
      <c r="AU2933" s="3">
        <f t="shared" si="505"/>
        <v>0.41666666666666663</v>
      </c>
      <c r="AW2933">
        <v>0.1</v>
      </c>
      <c r="AX2933">
        <v>94</v>
      </c>
      <c r="AY2933">
        <v>1.6666666666666666E-2</v>
      </c>
    </row>
    <row r="2934" spans="1:51" x14ac:dyDescent="0.25">
      <c r="A2934">
        <v>11103</v>
      </c>
      <c r="B2934" t="s">
        <v>59</v>
      </c>
      <c r="C2934" t="s">
        <v>60</v>
      </c>
      <c r="D2934" t="s">
        <v>43</v>
      </c>
      <c r="E2934" t="s">
        <v>626</v>
      </c>
      <c r="F2934" t="s">
        <v>627</v>
      </c>
      <c r="G2934" t="s">
        <v>129</v>
      </c>
      <c r="H2934" t="s">
        <v>47</v>
      </c>
      <c r="I2934" t="s">
        <v>47</v>
      </c>
      <c r="J2934" t="s">
        <v>64</v>
      </c>
      <c r="L2934" t="s">
        <v>50</v>
      </c>
      <c r="M2934" t="s">
        <v>65</v>
      </c>
      <c r="N2934">
        <v>89</v>
      </c>
      <c r="O2934" t="s">
        <v>48</v>
      </c>
      <c r="P2934" t="s">
        <v>66</v>
      </c>
      <c r="Q2934" t="s">
        <v>147</v>
      </c>
      <c r="V2934" t="s">
        <v>48</v>
      </c>
      <c r="W2934" t="s">
        <v>54</v>
      </c>
      <c r="X2934" t="s">
        <v>78</v>
      </c>
      <c r="Y2934" t="s">
        <v>54</v>
      </c>
      <c r="Z2934" t="s">
        <v>628</v>
      </c>
      <c r="AA2934" t="s">
        <v>54</v>
      </c>
      <c r="AB2934" t="s">
        <v>57</v>
      </c>
      <c r="AC2934" t="s">
        <v>629</v>
      </c>
      <c r="AH2934">
        <f t="shared" si="495"/>
        <v>0</v>
      </c>
      <c r="AI2934">
        <f t="shared" si="496"/>
        <v>1</v>
      </c>
      <c r="AJ2934" t="str">
        <f t="shared" si="497"/>
        <v/>
      </c>
      <c r="AK2934">
        <v>1</v>
      </c>
      <c r="AL2934" s="8">
        <f t="shared" si="498"/>
        <v>89</v>
      </c>
      <c r="AM2934" s="8">
        <f t="shared" si="499"/>
        <v>0.13333333333333333</v>
      </c>
      <c r="AN2934" s="8">
        <f t="shared" si="500"/>
        <v>36.43333333333333</v>
      </c>
      <c r="AO2934" s="8">
        <f>Table1[[#This Row],[L1 Worked Time]]+Table1[[#This Row],[Idle Time]]+Table1[[#This Row],[L1 Pend Time]]</f>
        <v>125.56666666666666</v>
      </c>
      <c r="AP2934" s="1" t="str">
        <f t="shared" si="501"/>
        <v>Thu</v>
      </c>
      <c r="AQ2934" s="6">
        <f>INT(Table1[[#This Row],[Create Date]])</f>
        <v>45120</v>
      </c>
      <c r="AR2934" s="2">
        <f t="shared" si="502"/>
        <v>45120</v>
      </c>
      <c r="AS2934" s="1" t="str">
        <f t="shared" si="503"/>
        <v>11:10:09</v>
      </c>
      <c r="AT2934" s="1" t="str">
        <f t="shared" si="504"/>
        <v>Week-3</v>
      </c>
      <c r="AU2934" s="3">
        <f t="shared" si="505"/>
        <v>0.45833333333333331</v>
      </c>
      <c r="AW2934">
        <v>0.13333333333333333</v>
      </c>
      <c r="AX2934">
        <v>89</v>
      </c>
      <c r="AY2934">
        <v>36.43333333333333</v>
      </c>
    </row>
    <row r="2935" spans="1:51" x14ac:dyDescent="0.25">
      <c r="A2935">
        <v>11102</v>
      </c>
      <c r="B2935" t="s">
        <v>41</v>
      </c>
      <c r="C2935" t="s">
        <v>60</v>
      </c>
      <c r="D2935" t="s">
        <v>630</v>
      </c>
      <c r="E2935" t="s">
        <v>631</v>
      </c>
      <c r="F2935" t="s">
        <v>632</v>
      </c>
      <c r="G2935" t="s">
        <v>120</v>
      </c>
      <c r="H2935" t="s">
        <v>47</v>
      </c>
      <c r="J2935" t="s">
        <v>48</v>
      </c>
      <c r="K2935" t="s">
        <v>633</v>
      </c>
      <c r="L2935" t="s">
        <v>50</v>
      </c>
      <c r="M2935" t="s">
        <v>122</v>
      </c>
      <c r="N2935">
        <v>77</v>
      </c>
      <c r="O2935" t="s">
        <v>48</v>
      </c>
      <c r="P2935" t="s">
        <v>251</v>
      </c>
      <c r="S2935" t="s">
        <v>252</v>
      </c>
      <c r="V2935" t="s">
        <v>48</v>
      </c>
      <c r="W2935" t="s">
        <v>54</v>
      </c>
      <c r="X2935" t="s">
        <v>78</v>
      </c>
      <c r="Y2935" t="s">
        <v>54</v>
      </c>
      <c r="Z2935" t="s">
        <v>634</v>
      </c>
      <c r="AA2935" t="s">
        <v>54</v>
      </c>
      <c r="AB2935" t="s">
        <v>57</v>
      </c>
      <c r="AC2935" t="s">
        <v>635</v>
      </c>
      <c r="AH2935">
        <f t="shared" si="495"/>
        <v>0</v>
      </c>
      <c r="AI2935" t="str">
        <f t="shared" si="496"/>
        <v/>
      </c>
      <c r="AJ2935" t="str">
        <f t="shared" si="497"/>
        <v/>
      </c>
      <c r="AK2935">
        <v>1</v>
      </c>
      <c r="AL2935" s="8">
        <f t="shared" si="498"/>
        <v>77</v>
      </c>
      <c r="AM2935" s="8">
        <f t="shared" si="499"/>
        <v>0.13333333333333333</v>
      </c>
      <c r="AN2935" s="8">
        <f t="shared" si="500"/>
        <v>26.75</v>
      </c>
      <c r="AO2935" s="8">
        <f>Table1[[#This Row],[L1 Worked Time]]+Table1[[#This Row],[Idle Time]]+Table1[[#This Row],[L1 Pend Time]]</f>
        <v>103.88333333333334</v>
      </c>
      <c r="AP2935" s="1" t="str">
        <f t="shared" si="501"/>
        <v>Thu</v>
      </c>
      <c r="AQ2935" s="6">
        <f>INT(Table1[[#This Row],[Create Date]])</f>
        <v>45120</v>
      </c>
      <c r="AR2935" s="2">
        <f t="shared" si="502"/>
        <v>45120</v>
      </c>
      <c r="AS2935" s="1" t="str">
        <f t="shared" si="503"/>
        <v>11:10:03</v>
      </c>
      <c r="AT2935" s="1" t="str">
        <f t="shared" si="504"/>
        <v>Week-3</v>
      </c>
      <c r="AU2935" s="3">
        <f t="shared" si="505"/>
        <v>0.45833333333333331</v>
      </c>
      <c r="AW2935">
        <v>0.13333333333333333</v>
      </c>
      <c r="AX2935">
        <v>77</v>
      </c>
      <c r="AY2935">
        <v>26.75</v>
      </c>
    </row>
    <row r="2936" spans="1:51" x14ac:dyDescent="0.25">
      <c r="A2936">
        <v>11104</v>
      </c>
      <c r="B2936" t="s">
        <v>41</v>
      </c>
      <c r="C2936" t="s">
        <v>109</v>
      </c>
      <c r="D2936" t="s">
        <v>43</v>
      </c>
      <c r="E2936" t="s">
        <v>44</v>
      </c>
      <c r="F2936" t="s">
        <v>636</v>
      </c>
      <c r="G2936" t="s">
        <v>82</v>
      </c>
      <c r="H2936" t="s">
        <v>47</v>
      </c>
      <c r="I2936" t="s">
        <v>47</v>
      </c>
      <c r="J2936" t="s">
        <v>112</v>
      </c>
      <c r="K2936" t="s">
        <v>49</v>
      </c>
      <c r="L2936" t="s">
        <v>50</v>
      </c>
      <c r="N2936">
        <v>75</v>
      </c>
      <c r="O2936" t="s">
        <v>48</v>
      </c>
      <c r="P2936" t="s">
        <v>52</v>
      </c>
      <c r="T2936" t="s">
        <v>53</v>
      </c>
      <c r="V2936" t="s">
        <v>48</v>
      </c>
      <c r="W2936" t="s">
        <v>54</v>
      </c>
      <c r="X2936" t="s">
        <v>456</v>
      </c>
      <c r="Y2936" t="s">
        <v>54</v>
      </c>
      <c r="Z2936" t="s">
        <v>637</v>
      </c>
      <c r="AA2936" t="s">
        <v>54</v>
      </c>
      <c r="AB2936" t="s">
        <v>57</v>
      </c>
      <c r="AC2936" t="s">
        <v>57</v>
      </c>
      <c r="AH2936">
        <f t="shared" si="495"/>
        <v>0</v>
      </c>
      <c r="AI2936">
        <f t="shared" si="496"/>
        <v>1</v>
      </c>
      <c r="AJ2936" t="str">
        <f t="shared" si="497"/>
        <v/>
      </c>
      <c r="AK2936">
        <v>1</v>
      </c>
      <c r="AL2936" s="8">
        <f t="shared" si="498"/>
        <v>75</v>
      </c>
      <c r="AM2936" s="8">
        <f t="shared" si="499"/>
        <v>0.28333333333333333</v>
      </c>
      <c r="AN2936" s="8">
        <f t="shared" si="500"/>
        <v>1.6666666666666666E-2</v>
      </c>
      <c r="AO2936" s="8">
        <f>Table1[[#This Row],[L1 Worked Time]]+Table1[[#This Row],[Idle Time]]+Table1[[#This Row],[L1 Pend Time]]</f>
        <v>75.3</v>
      </c>
      <c r="AP2936" s="1" t="str">
        <f t="shared" si="501"/>
        <v>Thu</v>
      </c>
      <c r="AQ2936" s="6">
        <f>INT(Table1[[#This Row],[Create Date]])</f>
        <v>45120</v>
      </c>
      <c r="AR2936" s="2">
        <f t="shared" si="502"/>
        <v>45120</v>
      </c>
      <c r="AS2936" s="1" t="str">
        <f t="shared" si="503"/>
        <v>12:50:03</v>
      </c>
      <c r="AT2936" s="1" t="str">
        <f t="shared" si="504"/>
        <v>Week-3</v>
      </c>
      <c r="AU2936" s="3">
        <f t="shared" si="505"/>
        <v>0.5</v>
      </c>
      <c r="AW2936">
        <v>0.28333333333333333</v>
      </c>
      <c r="AX2936">
        <v>75</v>
      </c>
      <c r="AY2936">
        <v>1.6666666666666666E-2</v>
      </c>
    </row>
    <row r="2937" spans="1:51" x14ac:dyDescent="0.25">
      <c r="A2937">
        <v>11105</v>
      </c>
      <c r="B2937" t="s">
        <v>117</v>
      </c>
      <c r="C2937" t="s">
        <v>60</v>
      </c>
      <c r="D2937" t="s">
        <v>43</v>
      </c>
      <c r="E2937" t="s">
        <v>312</v>
      </c>
      <c r="F2937" t="s">
        <v>638</v>
      </c>
      <c r="G2937" t="s">
        <v>120</v>
      </c>
      <c r="H2937" t="s">
        <v>63</v>
      </c>
      <c r="I2937" t="s">
        <v>63</v>
      </c>
      <c r="J2937" t="s">
        <v>48</v>
      </c>
      <c r="K2937" t="s">
        <v>121</v>
      </c>
      <c r="L2937" t="s">
        <v>50</v>
      </c>
      <c r="M2937" t="s">
        <v>122</v>
      </c>
      <c r="N2937">
        <v>23</v>
      </c>
      <c r="O2937" t="s">
        <v>48</v>
      </c>
      <c r="P2937" t="s">
        <v>123</v>
      </c>
      <c r="R2937" t="s">
        <v>158</v>
      </c>
      <c r="V2937" t="s">
        <v>48</v>
      </c>
      <c r="W2937" t="s">
        <v>54</v>
      </c>
      <c r="X2937" t="s">
        <v>435</v>
      </c>
      <c r="Y2937" t="s">
        <v>54</v>
      </c>
      <c r="Z2937" t="s">
        <v>639</v>
      </c>
      <c r="AA2937" t="s">
        <v>54</v>
      </c>
      <c r="AB2937" t="s">
        <v>57</v>
      </c>
      <c r="AC2937" t="s">
        <v>57</v>
      </c>
      <c r="AH2937">
        <f t="shared" si="495"/>
        <v>0</v>
      </c>
      <c r="AI2937">
        <f t="shared" si="496"/>
        <v>1</v>
      </c>
      <c r="AJ2937" t="str">
        <f t="shared" si="497"/>
        <v/>
      </c>
      <c r="AK2937">
        <v>1</v>
      </c>
      <c r="AL2937" s="8">
        <f t="shared" si="498"/>
        <v>23</v>
      </c>
      <c r="AM2937" s="8">
        <f t="shared" si="499"/>
        <v>0.21666666666666667</v>
      </c>
      <c r="AN2937" s="8">
        <f t="shared" si="500"/>
        <v>1.6666666666666666E-2</v>
      </c>
      <c r="AO2937" s="8">
        <f>Table1[[#This Row],[L1 Worked Time]]+Table1[[#This Row],[Idle Time]]+Table1[[#This Row],[L1 Pend Time]]</f>
        <v>23.233333333333331</v>
      </c>
      <c r="AP2937" s="1" t="str">
        <f t="shared" si="501"/>
        <v>Thu</v>
      </c>
      <c r="AQ2937" s="6">
        <f>INT(Table1[[#This Row],[Create Date]])</f>
        <v>45120</v>
      </c>
      <c r="AR2937" s="2">
        <f t="shared" si="502"/>
        <v>45120</v>
      </c>
      <c r="AS2937" s="1" t="str">
        <f t="shared" si="503"/>
        <v>13:10:03</v>
      </c>
      <c r="AT2937" s="1" t="str">
        <f t="shared" si="504"/>
        <v>Week-3</v>
      </c>
      <c r="AU2937" s="3">
        <f t="shared" si="505"/>
        <v>0.54166666666666663</v>
      </c>
      <c r="AW2937">
        <v>0.21666666666666667</v>
      </c>
      <c r="AX2937">
        <v>23</v>
      </c>
      <c r="AY2937">
        <v>1.6666666666666666E-2</v>
      </c>
    </row>
    <row r="2938" spans="1:51" x14ac:dyDescent="0.25">
      <c r="A2938">
        <v>11106</v>
      </c>
      <c r="B2938" t="s">
        <v>41</v>
      </c>
      <c r="C2938" t="s">
        <v>60</v>
      </c>
      <c r="D2938" t="s">
        <v>43</v>
      </c>
      <c r="E2938" t="s">
        <v>175</v>
      </c>
      <c r="F2938" t="s">
        <v>640</v>
      </c>
      <c r="G2938" t="s">
        <v>82</v>
      </c>
      <c r="H2938" t="s">
        <v>47</v>
      </c>
      <c r="I2938" t="s">
        <v>47</v>
      </c>
      <c r="J2938" t="s">
        <v>112</v>
      </c>
      <c r="K2938" t="s">
        <v>177</v>
      </c>
      <c r="L2938" t="s">
        <v>50</v>
      </c>
      <c r="M2938" t="s">
        <v>114</v>
      </c>
      <c r="N2938">
        <v>69</v>
      </c>
      <c r="O2938" t="s">
        <v>48</v>
      </c>
      <c r="P2938" t="s">
        <v>52</v>
      </c>
      <c r="T2938" t="s">
        <v>105</v>
      </c>
      <c r="V2938" t="s">
        <v>48</v>
      </c>
      <c r="W2938" t="s">
        <v>54</v>
      </c>
      <c r="X2938" t="s">
        <v>142</v>
      </c>
      <c r="Y2938" t="s">
        <v>54</v>
      </c>
      <c r="Z2938" t="s">
        <v>641</v>
      </c>
      <c r="AA2938" t="s">
        <v>54</v>
      </c>
      <c r="AB2938" t="s">
        <v>57</v>
      </c>
      <c r="AC2938" t="s">
        <v>57</v>
      </c>
      <c r="AH2938">
        <f t="shared" si="495"/>
        <v>0</v>
      </c>
      <c r="AI2938">
        <f t="shared" si="496"/>
        <v>1</v>
      </c>
      <c r="AJ2938" t="str">
        <f t="shared" si="497"/>
        <v/>
      </c>
      <c r="AK2938">
        <v>1</v>
      </c>
      <c r="AL2938" s="8">
        <f t="shared" si="498"/>
        <v>69</v>
      </c>
      <c r="AM2938" s="8">
        <f t="shared" si="499"/>
        <v>0.1</v>
      </c>
      <c r="AN2938" s="8">
        <f t="shared" si="500"/>
        <v>1.6666666666666666E-2</v>
      </c>
      <c r="AO2938" s="8">
        <f>Table1[[#This Row],[L1 Worked Time]]+Table1[[#This Row],[Idle Time]]+Table1[[#This Row],[L1 Pend Time]]</f>
        <v>69.11666666666666</v>
      </c>
      <c r="AP2938" s="1" t="str">
        <f t="shared" si="501"/>
        <v>Thu</v>
      </c>
      <c r="AQ2938" s="6">
        <f>INT(Table1[[#This Row],[Create Date]])</f>
        <v>45120</v>
      </c>
      <c r="AR2938" s="2">
        <f t="shared" si="502"/>
        <v>45120</v>
      </c>
      <c r="AS2938" s="1" t="str">
        <f t="shared" si="503"/>
        <v>16:50:03</v>
      </c>
      <c r="AT2938" s="1" t="str">
        <f t="shared" si="504"/>
        <v>Week-3</v>
      </c>
      <c r="AU2938" s="3">
        <f t="shared" si="505"/>
        <v>0.66666666666666663</v>
      </c>
      <c r="AW2938">
        <v>0.1</v>
      </c>
      <c r="AX2938">
        <v>69</v>
      </c>
      <c r="AY2938">
        <v>1.6666666666666666E-2</v>
      </c>
    </row>
    <row r="2939" spans="1:51" x14ac:dyDescent="0.25">
      <c r="A2939">
        <v>11108</v>
      </c>
      <c r="B2939" t="s">
        <v>117</v>
      </c>
      <c r="C2939" t="s">
        <v>60</v>
      </c>
      <c r="D2939" t="s">
        <v>43</v>
      </c>
      <c r="E2939" t="s">
        <v>145</v>
      </c>
      <c r="F2939" t="s">
        <v>642</v>
      </c>
      <c r="G2939" t="s">
        <v>140</v>
      </c>
      <c r="H2939" t="s">
        <v>47</v>
      </c>
      <c r="I2939" t="s">
        <v>72</v>
      </c>
      <c r="J2939" t="s">
        <v>112</v>
      </c>
      <c r="K2939" t="s">
        <v>121</v>
      </c>
      <c r="L2939" t="s">
        <v>50</v>
      </c>
      <c r="M2939" t="s">
        <v>114</v>
      </c>
      <c r="N2939">
        <v>6</v>
      </c>
      <c r="O2939" t="s">
        <v>48</v>
      </c>
      <c r="P2939" t="s">
        <v>66</v>
      </c>
      <c r="Q2939" t="s">
        <v>147</v>
      </c>
      <c r="V2939" t="s">
        <v>48</v>
      </c>
      <c r="W2939" t="s">
        <v>54</v>
      </c>
      <c r="X2939" t="s">
        <v>148</v>
      </c>
      <c r="Y2939" t="s">
        <v>54</v>
      </c>
      <c r="Z2939" t="s">
        <v>643</v>
      </c>
      <c r="AA2939" t="s">
        <v>54</v>
      </c>
      <c r="AB2939" t="s">
        <v>57</v>
      </c>
      <c r="AC2939" t="s">
        <v>644</v>
      </c>
      <c r="AH2939">
        <f t="shared" si="495"/>
        <v>0</v>
      </c>
      <c r="AI2939">
        <f t="shared" si="496"/>
        <v>0</v>
      </c>
      <c r="AJ2939">
        <f t="shared" si="497"/>
        <v>1</v>
      </c>
      <c r="AK2939">
        <v>1</v>
      </c>
      <c r="AL2939" s="8">
        <f t="shared" si="498"/>
        <v>6</v>
      </c>
      <c r="AM2939" s="8">
        <f t="shared" si="499"/>
        <v>0.11666666666666667</v>
      </c>
      <c r="AN2939" s="8">
        <f t="shared" si="500"/>
        <v>186.55</v>
      </c>
      <c r="AO2939" s="8">
        <f>Table1[[#This Row],[L1 Worked Time]]+Table1[[#This Row],[Idle Time]]+Table1[[#This Row],[L1 Pend Time]]</f>
        <v>192.66666666666669</v>
      </c>
      <c r="AP2939" s="1" t="str">
        <f t="shared" si="501"/>
        <v>Thu</v>
      </c>
      <c r="AQ2939" s="6">
        <f>INT(Table1[[#This Row],[Create Date]])</f>
        <v>45120</v>
      </c>
      <c r="AR2939" s="2">
        <f t="shared" si="502"/>
        <v>45120</v>
      </c>
      <c r="AS2939" s="1" t="str">
        <f t="shared" si="503"/>
        <v>17:20:05</v>
      </c>
      <c r="AT2939" s="1" t="str">
        <f t="shared" si="504"/>
        <v>Week-3</v>
      </c>
      <c r="AU2939" s="3">
        <f t="shared" si="505"/>
        <v>0.70833333333333326</v>
      </c>
      <c r="AW2939">
        <v>0.11666666666666667</v>
      </c>
      <c r="AX2939">
        <v>6</v>
      </c>
      <c r="AY2939">
        <v>186.55</v>
      </c>
    </row>
    <row r="2940" spans="1:51" x14ac:dyDescent="0.25">
      <c r="A2940">
        <v>11107</v>
      </c>
      <c r="B2940" t="s">
        <v>117</v>
      </c>
      <c r="C2940" t="s">
        <v>60</v>
      </c>
      <c r="D2940" t="s">
        <v>43</v>
      </c>
      <c r="E2940" t="s">
        <v>145</v>
      </c>
      <c r="F2940" t="s">
        <v>645</v>
      </c>
      <c r="G2940" t="s">
        <v>140</v>
      </c>
      <c r="H2940" t="s">
        <v>47</v>
      </c>
      <c r="I2940" t="s">
        <v>72</v>
      </c>
      <c r="J2940" t="s">
        <v>112</v>
      </c>
      <c r="K2940" t="s">
        <v>121</v>
      </c>
      <c r="L2940" t="s">
        <v>50</v>
      </c>
      <c r="M2940" t="s">
        <v>114</v>
      </c>
      <c r="N2940">
        <v>187</v>
      </c>
      <c r="O2940" t="s">
        <v>48</v>
      </c>
      <c r="P2940" t="s">
        <v>66</v>
      </c>
      <c r="Q2940" t="s">
        <v>147</v>
      </c>
      <c r="V2940" t="s">
        <v>48</v>
      </c>
      <c r="W2940" t="s">
        <v>54</v>
      </c>
      <c r="X2940" t="s">
        <v>148</v>
      </c>
      <c r="Y2940" t="s">
        <v>54</v>
      </c>
      <c r="Z2940" t="s">
        <v>646</v>
      </c>
      <c r="AA2940" t="s">
        <v>54</v>
      </c>
      <c r="AB2940" t="s">
        <v>57</v>
      </c>
      <c r="AC2940" t="s">
        <v>57</v>
      </c>
      <c r="AH2940">
        <f t="shared" si="495"/>
        <v>0</v>
      </c>
      <c r="AI2940">
        <f t="shared" si="496"/>
        <v>0</v>
      </c>
      <c r="AJ2940">
        <f t="shared" si="497"/>
        <v>1</v>
      </c>
      <c r="AK2940">
        <v>1</v>
      </c>
      <c r="AL2940" s="8">
        <f t="shared" si="498"/>
        <v>187.00000000000003</v>
      </c>
      <c r="AM2940" s="8">
        <f t="shared" si="499"/>
        <v>0.11666666666666667</v>
      </c>
      <c r="AN2940" s="8">
        <f t="shared" si="500"/>
        <v>1.6666666666666666E-2</v>
      </c>
      <c r="AO2940" s="8">
        <f>Table1[[#This Row],[L1 Worked Time]]+Table1[[#This Row],[Idle Time]]+Table1[[#This Row],[L1 Pend Time]]</f>
        <v>187.13333333333338</v>
      </c>
      <c r="AP2940" s="1" t="str">
        <f t="shared" si="501"/>
        <v>Thu</v>
      </c>
      <c r="AQ2940" s="6">
        <f>INT(Table1[[#This Row],[Create Date]])</f>
        <v>45120</v>
      </c>
      <c r="AR2940" s="2">
        <f t="shared" si="502"/>
        <v>45120</v>
      </c>
      <c r="AS2940" s="1" t="str">
        <f t="shared" si="503"/>
        <v>17:20:03</v>
      </c>
      <c r="AT2940" s="1" t="str">
        <f t="shared" si="504"/>
        <v>Week-3</v>
      </c>
      <c r="AU2940" s="3">
        <f t="shared" si="505"/>
        <v>0.70833333333333326</v>
      </c>
      <c r="AW2940">
        <v>0.11666666666666667</v>
      </c>
      <c r="AX2940">
        <v>187.00000000000003</v>
      </c>
      <c r="AY2940">
        <v>1.6666666666666666E-2</v>
      </c>
    </row>
    <row r="2941" spans="1:51" x14ac:dyDescent="0.25">
      <c r="A2941">
        <v>11109</v>
      </c>
      <c r="B2941" t="s">
        <v>41</v>
      </c>
      <c r="C2941" t="s">
        <v>42</v>
      </c>
      <c r="D2941" t="s">
        <v>43</v>
      </c>
      <c r="E2941" t="s">
        <v>213</v>
      </c>
      <c r="F2941" t="s">
        <v>647</v>
      </c>
      <c r="G2941" t="s">
        <v>140</v>
      </c>
      <c r="H2941" t="s">
        <v>72</v>
      </c>
      <c r="I2941" t="s">
        <v>72</v>
      </c>
      <c r="J2941" t="s">
        <v>112</v>
      </c>
      <c r="K2941" t="s">
        <v>215</v>
      </c>
      <c r="L2941" t="s">
        <v>50</v>
      </c>
      <c r="M2941" t="s">
        <v>122</v>
      </c>
      <c r="N2941">
        <v>32</v>
      </c>
      <c r="O2941" t="s">
        <v>48</v>
      </c>
      <c r="P2941" t="s">
        <v>52</v>
      </c>
      <c r="T2941" t="s">
        <v>105</v>
      </c>
      <c r="V2941" t="s">
        <v>48</v>
      </c>
      <c r="W2941" t="s">
        <v>54</v>
      </c>
      <c r="X2941" t="s">
        <v>78</v>
      </c>
      <c r="Y2941" t="s">
        <v>54</v>
      </c>
      <c r="Z2941" t="s">
        <v>648</v>
      </c>
      <c r="AA2941" t="s">
        <v>54</v>
      </c>
      <c r="AB2941" t="s">
        <v>57</v>
      </c>
      <c r="AC2941" t="s">
        <v>57</v>
      </c>
      <c r="AH2941">
        <f t="shared" si="495"/>
        <v>0</v>
      </c>
      <c r="AI2941">
        <f t="shared" si="496"/>
        <v>1</v>
      </c>
      <c r="AJ2941" t="str">
        <f t="shared" si="497"/>
        <v/>
      </c>
      <c r="AK2941">
        <v>1</v>
      </c>
      <c r="AL2941" s="8">
        <f t="shared" si="498"/>
        <v>32</v>
      </c>
      <c r="AM2941" s="8">
        <f t="shared" si="499"/>
        <v>0.13333333333333333</v>
      </c>
      <c r="AN2941" s="8">
        <f t="shared" si="500"/>
        <v>1.6666666666666666E-2</v>
      </c>
      <c r="AO2941" s="8">
        <f>Table1[[#This Row],[L1 Worked Time]]+Table1[[#This Row],[Idle Time]]+Table1[[#This Row],[L1 Pend Time]]</f>
        <v>32.15</v>
      </c>
      <c r="AP2941" s="1" t="str">
        <f t="shared" si="501"/>
        <v>Thu</v>
      </c>
      <c r="AQ2941" s="6">
        <f>INT(Table1[[#This Row],[Create Date]])</f>
        <v>45120</v>
      </c>
      <c r="AR2941" s="2">
        <f t="shared" si="502"/>
        <v>45120</v>
      </c>
      <c r="AS2941" s="1" t="str">
        <f t="shared" si="503"/>
        <v>20:40:03</v>
      </c>
      <c r="AT2941" s="1" t="str">
        <f t="shared" si="504"/>
        <v>Week-3</v>
      </c>
      <c r="AU2941" s="3">
        <f t="shared" si="505"/>
        <v>0.83333333333333326</v>
      </c>
      <c r="AW2941">
        <v>0.13333333333333333</v>
      </c>
      <c r="AX2941">
        <v>32</v>
      </c>
      <c r="AY2941">
        <v>1.6666666666666666E-2</v>
      </c>
    </row>
    <row r="2942" spans="1:51" x14ac:dyDescent="0.25">
      <c r="A2942">
        <v>11110</v>
      </c>
      <c r="B2942" t="s">
        <v>41</v>
      </c>
      <c r="C2942" t="s">
        <v>60</v>
      </c>
      <c r="D2942" t="s">
        <v>43</v>
      </c>
      <c r="E2942" t="s">
        <v>649</v>
      </c>
      <c r="F2942" t="s">
        <v>650</v>
      </c>
      <c r="G2942" t="s">
        <v>140</v>
      </c>
      <c r="H2942" t="s">
        <v>47</v>
      </c>
      <c r="I2942" t="s">
        <v>47</v>
      </c>
      <c r="J2942" t="s">
        <v>48</v>
      </c>
      <c r="K2942" t="s">
        <v>104</v>
      </c>
      <c r="L2942" t="s">
        <v>50</v>
      </c>
      <c r="M2942" t="s">
        <v>122</v>
      </c>
      <c r="N2942">
        <v>29</v>
      </c>
      <c r="O2942" t="s">
        <v>48</v>
      </c>
      <c r="P2942" t="s">
        <v>52</v>
      </c>
      <c r="T2942" t="s">
        <v>105</v>
      </c>
      <c r="V2942" t="s">
        <v>48</v>
      </c>
      <c r="W2942" t="s">
        <v>54</v>
      </c>
      <c r="X2942" t="s">
        <v>148</v>
      </c>
      <c r="Y2942" t="s">
        <v>54</v>
      </c>
      <c r="Z2942" t="s">
        <v>651</v>
      </c>
      <c r="AA2942" t="s">
        <v>54</v>
      </c>
      <c r="AB2942" t="s">
        <v>57</v>
      </c>
      <c r="AC2942" t="s">
        <v>57</v>
      </c>
      <c r="AH2942">
        <f t="shared" si="495"/>
        <v>0</v>
      </c>
      <c r="AI2942">
        <f t="shared" si="496"/>
        <v>1</v>
      </c>
      <c r="AJ2942" t="str">
        <f t="shared" si="497"/>
        <v/>
      </c>
      <c r="AK2942">
        <v>1</v>
      </c>
      <c r="AL2942" s="8">
        <f t="shared" si="498"/>
        <v>29.000000000000004</v>
      </c>
      <c r="AM2942" s="8">
        <f t="shared" si="499"/>
        <v>0.11666666666666667</v>
      </c>
      <c r="AN2942" s="8">
        <f t="shared" si="500"/>
        <v>1.6666666666666666E-2</v>
      </c>
      <c r="AO2942" s="8">
        <f>Table1[[#This Row],[L1 Worked Time]]+Table1[[#This Row],[Idle Time]]+Table1[[#This Row],[L1 Pend Time]]</f>
        <v>29.133333333333336</v>
      </c>
      <c r="AP2942" s="1" t="str">
        <f t="shared" si="501"/>
        <v>Thu</v>
      </c>
      <c r="AQ2942" s="6">
        <f>INT(Table1[[#This Row],[Create Date]])</f>
        <v>45120</v>
      </c>
      <c r="AR2942" s="2">
        <f t="shared" si="502"/>
        <v>45120</v>
      </c>
      <c r="AS2942" s="1" t="str">
        <f t="shared" si="503"/>
        <v>22:30:03</v>
      </c>
      <c r="AT2942" s="1" t="str">
        <f t="shared" si="504"/>
        <v>Week-3</v>
      </c>
      <c r="AU2942" s="3">
        <f t="shared" si="505"/>
        <v>0.91666666666666663</v>
      </c>
      <c r="AW2942">
        <v>0.11666666666666667</v>
      </c>
      <c r="AX2942">
        <v>29.000000000000004</v>
      </c>
      <c r="AY2942">
        <v>1.6666666666666666E-2</v>
      </c>
    </row>
    <row r="2943" spans="1:51" x14ac:dyDescent="0.25">
      <c r="A2943">
        <v>11111</v>
      </c>
      <c r="B2943" t="s">
        <v>117</v>
      </c>
      <c r="C2943" t="s">
        <v>60</v>
      </c>
      <c r="D2943" t="s">
        <v>43</v>
      </c>
      <c r="E2943" t="s">
        <v>312</v>
      </c>
      <c r="F2943" t="s">
        <v>652</v>
      </c>
      <c r="G2943" t="s">
        <v>140</v>
      </c>
      <c r="H2943" t="s">
        <v>63</v>
      </c>
      <c r="I2943" t="s">
        <v>63</v>
      </c>
      <c r="J2943" t="s">
        <v>48</v>
      </c>
      <c r="K2943" t="s">
        <v>121</v>
      </c>
      <c r="L2943" t="s">
        <v>50</v>
      </c>
      <c r="M2943" t="s">
        <v>122</v>
      </c>
      <c r="N2943">
        <v>13</v>
      </c>
      <c r="O2943" t="s">
        <v>48</v>
      </c>
      <c r="P2943" t="s">
        <v>52</v>
      </c>
      <c r="T2943" t="s">
        <v>105</v>
      </c>
      <c r="V2943" t="s">
        <v>48</v>
      </c>
      <c r="W2943" t="s">
        <v>54</v>
      </c>
      <c r="X2943" t="s">
        <v>78</v>
      </c>
      <c r="Y2943" t="s">
        <v>54</v>
      </c>
      <c r="Z2943" t="s">
        <v>653</v>
      </c>
      <c r="AA2943" t="s">
        <v>54</v>
      </c>
      <c r="AB2943" t="s">
        <v>57</v>
      </c>
      <c r="AC2943" t="s">
        <v>57</v>
      </c>
      <c r="AH2943">
        <f t="shared" si="495"/>
        <v>0</v>
      </c>
      <c r="AI2943">
        <f t="shared" si="496"/>
        <v>1</v>
      </c>
      <c r="AJ2943" t="str">
        <f t="shared" si="497"/>
        <v/>
      </c>
      <c r="AK2943">
        <v>1</v>
      </c>
      <c r="AL2943" s="8">
        <f t="shared" si="498"/>
        <v>12.999999999999998</v>
      </c>
      <c r="AM2943" s="8">
        <f t="shared" si="499"/>
        <v>0.13333333333333333</v>
      </c>
      <c r="AN2943" s="8">
        <f t="shared" si="500"/>
        <v>1.6666666666666666E-2</v>
      </c>
      <c r="AO2943" s="8">
        <f>Table1[[#This Row],[L1 Worked Time]]+Table1[[#This Row],[Idle Time]]+Table1[[#This Row],[L1 Pend Time]]</f>
        <v>13.149999999999999</v>
      </c>
      <c r="AP2943" s="1" t="str">
        <f t="shared" si="501"/>
        <v>Fri</v>
      </c>
      <c r="AQ2943" s="6">
        <f>INT(Table1[[#This Row],[Create Date]])</f>
        <v>45121</v>
      </c>
      <c r="AR2943" s="2">
        <f t="shared" si="502"/>
        <v>45121</v>
      </c>
      <c r="AS2943" s="1" t="str">
        <f t="shared" si="503"/>
        <v>00:10:05</v>
      </c>
      <c r="AT2943" s="1" t="str">
        <f t="shared" si="504"/>
        <v>Week-3</v>
      </c>
      <c r="AU2943" s="3">
        <f t="shared" si="505"/>
        <v>0</v>
      </c>
      <c r="AW2943">
        <v>0.13333333333333333</v>
      </c>
      <c r="AX2943">
        <v>12.999999999999998</v>
      </c>
      <c r="AY2943">
        <v>1.6666666666666666E-2</v>
      </c>
    </row>
    <row r="2944" spans="1:51" x14ac:dyDescent="0.25">
      <c r="A2944">
        <v>11112</v>
      </c>
      <c r="B2944" t="s">
        <v>117</v>
      </c>
      <c r="C2944" t="s">
        <v>100</v>
      </c>
      <c r="D2944" t="s">
        <v>43</v>
      </c>
      <c r="E2944" t="s">
        <v>217</v>
      </c>
      <c r="F2944" t="s">
        <v>654</v>
      </c>
      <c r="G2944" t="s">
        <v>77</v>
      </c>
      <c r="H2944" t="s">
        <v>47</v>
      </c>
      <c r="I2944" t="s">
        <v>72</v>
      </c>
      <c r="J2944" t="s">
        <v>112</v>
      </c>
      <c r="K2944" t="s">
        <v>121</v>
      </c>
      <c r="L2944" t="s">
        <v>50</v>
      </c>
      <c r="M2944" t="s">
        <v>114</v>
      </c>
      <c r="N2944">
        <v>60</v>
      </c>
      <c r="O2944" t="s">
        <v>48</v>
      </c>
      <c r="P2944" t="s">
        <v>123</v>
      </c>
      <c r="R2944" t="s">
        <v>124</v>
      </c>
      <c r="V2944" t="s">
        <v>48</v>
      </c>
      <c r="W2944" t="s">
        <v>54</v>
      </c>
      <c r="X2944" t="s">
        <v>55</v>
      </c>
      <c r="Y2944" t="s">
        <v>54</v>
      </c>
      <c r="Z2944" t="s">
        <v>655</v>
      </c>
      <c r="AA2944" t="s">
        <v>54</v>
      </c>
      <c r="AB2944" t="s">
        <v>57</v>
      </c>
      <c r="AC2944" t="s">
        <v>656</v>
      </c>
      <c r="AH2944">
        <f t="shared" si="495"/>
        <v>0</v>
      </c>
      <c r="AI2944">
        <f t="shared" si="496"/>
        <v>0</v>
      </c>
      <c r="AJ2944">
        <f t="shared" si="497"/>
        <v>1</v>
      </c>
      <c r="AK2944">
        <v>1</v>
      </c>
      <c r="AL2944" s="8">
        <f t="shared" si="498"/>
        <v>60</v>
      </c>
      <c r="AM2944" s="8">
        <f t="shared" si="499"/>
        <v>0.15000000000000002</v>
      </c>
      <c r="AN2944" s="8">
        <f t="shared" si="500"/>
        <v>18.166666666666668</v>
      </c>
      <c r="AO2944" s="8">
        <f>Table1[[#This Row],[L1 Worked Time]]+Table1[[#This Row],[Idle Time]]+Table1[[#This Row],[L1 Pend Time]]</f>
        <v>78.316666666666663</v>
      </c>
      <c r="AP2944" s="1" t="str">
        <f t="shared" si="501"/>
        <v>Fri</v>
      </c>
      <c r="AQ2944" s="6">
        <f>INT(Table1[[#This Row],[Create Date]])</f>
        <v>45121</v>
      </c>
      <c r="AR2944" s="2">
        <f t="shared" si="502"/>
        <v>45121</v>
      </c>
      <c r="AS2944" s="1" t="str">
        <f t="shared" si="503"/>
        <v>01:20:05</v>
      </c>
      <c r="AT2944" s="1" t="str">
        <f t="shared" si="504"/>
        <v>Week-3</v>
      </c>
      <c r="AU2944" s="3">
        <f t="shared" si="505"/>
        <v>4.1666666666666664E-2</v>
      </c>
      <c r="AW2944">
        <v>0.15000000000000002</v>
      </c>
      <c r="AX2944">
        <v>60</v>
      </c>
      <c r="AY2944">
        <v>18.166666666666668</v>
      </c>
    </row>
    <row r="2945" spans="1:51" x14ac:dyDescent="0.25">
      <c r="A2945">
        <v>11113</v>
      </c>
      <c r="B2945" t="s">
        <v>59</v>
      </c>
      <c r="C2945" t="s">
        <v>60</v>
      </c>
      <c r="D2945" t="s">
        <v>43</v>
      </c>
      <c r="E2945" t="s">
        <v>657</v>
      </c>
      <c r="F2945" t="s">
        <v>658</v>
      </c>
      <c r="G2945" t="s">
        <v>82</v>
      </c>
      <c r="H2945" t="s">
        <v>72</v>
      </c>
      <c r="I2945" t="s">
        <v>72</v>
      </c>
      <c r="J2945" t="s">
        <v>48</v>
      </c>
      <c r="L2945" t="s">
        <v>50</v>
      </c>
      <c r="M2945" t="s">
        <v>65</v>
      </c>
      <c r="N2945">
        <v>44</v>
      </c>
      <c r="O2945" t="s">
        <v>48</v>
      </c>
      <c r="P2945" t="s">
        <v>66</v>
      </c>
      <c r="Q2945" t="s">
        <v>73</v>
      </c>
      <c r="V2945" t="s">
        <v>48</v>
      </c>
      <c r="W2945" t="s">
        <v>54</v>
      </c>
      <c r="X2945" t="s">
        <v>359</v>
      </c>
      <c r="Y2945" t="s">
        <v>54</v>
      </c>
      <c r="Z2945" t="s">
        <v>659</v>
      </c>
      <c r="AA2945" t="s">
        <v>54</v>
      </c>
      <c r="AB2945" t="s">
        <v>57</v>
      </c>
      <c r="AC2945" t="s">
        <v>57</v>
      </c>
      <c r="AH2945">
        <f t="shared" si="495"/>
        <v>0</v>
      </c>
      <c r="AI2945">
        <f t="shared" si="496"/>
        <v>1</v>
      </c>
      <c r="AJ2945" t="str">
        <f t="shared" si="497"/>
        <v/>
      </c>
      <c r="AK2945">
        <v>1</v>
      </c>
      <c r="AL2945" s="8">
        <f t="shared" si="498"/>
        <v>44</v>
      </c>
      <c r="AM2945" s="8">
        <f t="shared" si="499"/>
        <v>0.2</v>
      </c>
      <c r="AN2945" s="8">
        <f t="shared" si="500"/>
        <v>1.6666666666666666E-2</v>
      </c>
      <c r="AO2945" s="8">
        <f>Table1[[#This Row],[L1 Worked Time]]+Table1[[#This Row],[Idle Time]]+Table1[[#This Row],[L1 Pend Time]]</f>
        <v>44.216666666666669</v>
      </c>
      <c r="AP2945" s="1" t="str">
        <f t="shared" si="501"/>
        <v>Fri</v>
      </c>
      <c r="AQ2945" s="6">
        <f>INT(Table1[[#This Row],[Create Date]])</f>
        <v>45121</v>
      </c>
      <c r="AR2945" s="2">
        <f t="shared" si="502"/>
        <v>45121</v>
      </c>
      <c r="AS2945" s="1" t="str">
        <f t="shared" si="503"/>
        <v>09:50:08</v>
      </c>
      <c r="AT2945" s="1" t="str">
        <f t="shared" si="504"/>
        <v>Week-3</v>
      </c>
      <c r="AU2945" s="3">
        <f t="shared" si="505"/>
        <v>0.375</v>
      </c>
      <c r="AW2945">
        <v>0.2</v>
      </c>
      <c r="AX2945">
        <v>44</v>
      </c>
      <c r="AY2945">
        <v>1.6666666666666666E-2</v>
      </c>
    </row>
    <row r="2946" spans="1:51" x14ac:dyDescent="0.25">
      <c r="A2946">
        <v>11116</v>
      </c>
      <c r="B2946" t="s">
        <v>59</v>
      </c>
      <c r="C2946" t="s">
        <v>60</v>
      </c>
      <c r="D2946" t="s">
        <v>43</v>
      </c>
      <c r="E2946" t="s">
        <v>660</v>
      </c>
      <c r="F2946" t="s">
        <v>661</v>
      </c>
      <c r="G2946" t="s">
        <v>120</v>
      </c>
      <c r="H2946" t="s">
        <v>72</v>
      </c>
      <c r="I2946" t="s">
        <v>72</v>
      </c>
      <c r="J2946" t="s">
        <v>64</v>
      </c>
      <c r="L2946" t="s">
        <v>50</v>
      </c>
      <c r="M2946" t="s">
        <v>65</v>
      </c>
      <c r="N2946">
        <v>84</v>
      </c>
      <c r="O2946" t="s">
        <v>48</v>
      </c>
      <c r="P2946" t="s">
        <v>66</v>
      </c>
      <c r="Q2946" t="s">
        <v>73</v>
      </c>
      <c r="V2946" t="s">
        <v>48</v>
      </c>
      <c r="W2946" t="s">
        <v>54</v>
      </c>
      <c r="X2946" t="s">
        <v>456</v>
      </c>
      <c r="Y2946" t="s">
        <v>54</v>
      </c>
      <c r="Z2946" t="s">
        <v>662</v>
      </c>
      <c r="AA2946" t="s">
        <v>54</v>
      </c>
      <c r="AB2946" t="s">
        <v>57</v>
      </c>
      <c r="AC2946" t="s">
        <v>57</v>
      </c>
      <c r="AH2946">
        <f t="shared" ref="AH2946:AH3009" si="506">IFERROR(SEARCH("MSSP",J2946,1),0)</f>
        <v>0</v>
      </c>
      <c r="AI2946">
        <f t="shared" ref="AI2946:AI3009" si="507">IF(OR(H2946="",I2946=""),"",IF(H2946=I2946,1,0))</f>
        <v>1</v>
      </c>
      <c r="AJ2946" t="str">
        <f t="shared" ref="AJ2946:AJ3009" si="508">IF(OR(H2946="",I2946=""),"",IF(H2946&lt;&gt;I2946,1,""))</f>
        <v/>
      </c>
      <c r="AK2946">
        <v>1</v>
      </c>
      <c r="AL2946" s="8">
        <f t="shared" ref="AL2946:AL3009" si="509">(N2946/1440)*1440</f>
        <v>84</v>
      </c>
      <c r="AM2946" s="8">
        <f t="shared" ref="AM2946:AM3009" si="510">((N2946/1440)-(N2946/1440)+MID(X2946,18,8))*1440</f>
        <v>0.28333333333333333</v>
      </c>
      <c r="AN2946" s="8">
        <f t="shared" ref="AN2946:AN3009" si="511">(((N2946/1440)-(N2946/1440))+MID(AC2946,18,8))*1440</f>
        <v>1.6666666666666666E-2</v>
      </c>
      <c r="AO2946" s="8">
        <f>Table1[[#This Row],[L1 Worked Time]]+Table1[[#This Row],[Idle Time]]+Table1[[#This Row],[L1 Pend Time]]</f>
        <v>84.3</v>
      </c>
      <c r="AP2946" s="1" t="str">
        <f t="shared" ref="AP2946:AP3009" si="512">TEXT(AR2946,"DDD")</f>
        <v>Fri</v>
      </c>
      <c r="AQ2946" s="6">
        <f>INT(Table1[[#This Row],[Create Date]])</f>
        <v>45121</v>
      </c>
      <c r="AR2946" s="2">
        <f t="shared" ref="AR2946:AR3009" si="513">IF(F2946="","",INT(MID(F2946,6,2)&amp;"-"&amp;MID(F2946,9,3)&amp;"-"&amp;MID(F2946,15,2)))</f>
        <v>45121</v>
      </c>
      <c r="AS2946" s="1" t="str">
        <f t="shared" ref="AS2946:AS3009" si="514">IF(F2946="","",MID(F2946,18,8))</f>
        <v>10:50:05</v>
      </c>
      <c r="AT2946" s="1" t="str">
        <f t="shared" ref="AT2946:AT3009" si="515">"Week"&amp;"-"&amp;(WEEKNUM(AR2946,2)-WEEKNUM(DATE(YEAR(AR2946),MONTH(AR2946),1),2)+1)</f>
        <v>Week-3</v>
      </c>
      <c r="AU2946" s="3">
        <f t="shared" ref="AU2946:AU3009" si="516">FLOOR(AS2946,1/24)</f>
        <v>0.41666666666666663</v>
      </c>
      <c r="AW2946">
        <v>0.28333333333333333</v>
      </c>
      <c r="AX2946">
        <v>84</v>
      </c>
      <c r="AY2946">
        <v>1.6666666666666666E-2</v>
      </c>
    </row>
    <row r="2947" spans="1:51" x14ac:dyDescent="0.25">
      <c r="A2947">
        <v>11115</v>
      </c>
      <c r="B2947" t="s">
        <v>117</v>
      </c>
      <c r="C2947" t="s">
        <v>100</v>
      </c>
      <c r="D2947" t="s">
        <v>43</v>
      </c>
      <c r="E2947" t="s">
        <v>217</v>
      </c>
      <c r="F2947" t="s">
        <v>663</v>
      </c>
      <c r="G2947" t="s">
        <v>82</v>
      </c>
      <c r="H2947" t="s">
        <v>47</v>
      </c>
      <c r="I2947" t="s">
        <v>72</v>
      </c>
      <c r="J2947" t="s">
        <v>112</v>
      </c>
      <c r="K2947" t="s">
        <v>121</v>
      </c>
      <c r="L2947" t="s">
        <v>50</v>
      </c>
      <c r="M2947" t="s">
        <v>114</v>
      </c>
      <c r="N2947">
        <v>56</v>
      </c>
      <c r="O2947" t="s">
        <v>48</v>
      </c>
      <c r="P2947" t="s">
        <v>123</v>
      </c>
      <c r="R2947" t="s">
        <v>124</v>
      </c>
      <c r="V2947" t="s">
        <v>48</v>
      </c>
      <c r="W2947" t="s">
        <v>54</v>
      </c>
      <c r="X2947" t="s">
        <v>125</v>
      </c>
      <c r="Y2947" t="s">
        <v>54</v>
      </c>
      <c r="Z2947" t="s">
        <v>664</v>
      </c>
      <c r="AA2947" t="s">
        <v>54</v>
      </c>
      <c r="AB2947" t="s">
        <v>57</v>
      </c>
      <c r="AC2947" t="s">
        <v>57</v>
      </c>
      <c r="AH2947">
        <f t="shared" si="506"/>
        <v>0</v>
      </c>
      <c r="AI2947">
        <f t="shared" si="507"/>
        <v>0</v>
      </c>
      <c r="AJ2947">
        <f t="shared" si="508"/>
        <v>1</v>
      </c>
      <c r="AK2947">
        <v>1</v>
      </c>
      <c r="AL2947" s="8">
        <f t="shared" si="509"/>
        <v>56</v>
      </c>
      <c r="AM2947" s="8">
        <f t="shared" si="510"/>
        <v>0.23333333333333334</v>
      </c>
      <c r="AN2947" s="8">
        <f t="shared" si="511"/>
        <v>1.6666666666666666E-2</v>
      </c>
      <c r="AO2947" s="8">
        <f>Table1[[#This Row],[L1 Worked Time]]+Table1[[#This Row],[Idle Time]]+Table1[[#This Row],[L1 Pend Time]]</f>
        <v>56.25</v>
      </c>
      <c r="AP2947" s="1" t="str">
        <f t="shared" si="512"/>
        <v>Fri</v>
      </c>
      <c r="AQ2947" s="6">
        <f>INT(Table1[[#This Row],[Create Date]])</f>
        <v>45121</v>
      </c>
      <c r="AR2947" s="2">
        <f t="shared" si="513"/>
        <v>45121</v>
      </c>
      <c r="AS2947" s="1" t="str">
        <f t="shared" si="514"/>
        <v>10:40:03</v>
      </c>
      <c r="AT2947" s="1" t="str">
        <f t="shared" si="515"/>
        <v>Week-3</v>
      </c>
      <c r="AU2947" s="3">
        <f t="shared" si="516"/>
        <v>0.41666666666666663</v>
      </c>
      <c r="AW2947">
        <v>0.23333333333333334</v>
      </c>
      <c r="AX2947">
        <v>56</v>
      </c>
      <c r="AY2947">
        <v>1.6666666666666666E-2</v>
      </c>
    </row>
    <row r="2948" spans="1:51" x14ac:dyDescent="0.25">
      <c r="A2948">
        <v>11114</v>
      </c>
      <c r="B2948" t="s">
        <v>59</v>
      </c>
      <c r="C2948" t="s">
        <v>60</v>
      </c>
      <c r="D2948" t="s">
        <v>43</v>
      </c>
      <c r="E2948" t="s">
        <v>657</v>
      </c>
      <c r="F2948" t="s">
        <v>665</v>
      </c>
      <c r="G2948" t="s">
        <v>82</v>
      </c>
      <c r="H2948" t="s">
        <v>72</v>
      </c>
      <c r="I2948" t="s">
        <v>72</v>
      </c>
      <c r="J2948" t="s">
        <v>64</v>
      </c>
      <c r="L2948" t="s">
        <v>50</v>
      </c>
      <c r="M2948" t="s">
        <v>65</v>
      </c>
      <c r="N2948">
        <v>2</v>
      </c>
      <c r="O2948" t="s">
        <v>48</v>
      </c>
      <c r="P2948" t="s">
        <v>66</v>
      </c>
      <c r="Q2948" t="s">
        <v>73</v>
      </c>
      <c r="V2948" t="s">
        <v>48</v>
      </c>
      <c r="W2948" t="s">
        <v>54</v>
      </c>
      <c r="X2948" t="s">
        <v>89</v>
      </c>
      <c r="Y2948" t="s">
        <v>54</v>
      </c>
      <c r="Z2948" t="s">
        <v>666</v>
      </c>
      <c r="AA2948" t="s">
        <v>54</v>
      </c>
      <c r="AB2948" t="s">
        <v>57</v>
      </c>
      <c r="AC2948" t="s">
        <v>667</v>
      </c>
      <c r="AH2948">
        <f t="shared" si="506"/>
        <v>0</v>
      </c>
      <c r="AI2948">
        <f t="shared" si="507"/>
        <v>1</v>
      </c>
      <c r="AJ2948" t="str">
        <f t="shared" si="508"/>
        <v/>
      </c>
      <c r="AK2948">
        <v>1</v>
      </c>
      <c r="AL2948" s="8">
        <f t="shared" si="509"/>
        <v>2</v>
      </c>
      <c r="AM2948" s="8">
        <f t="shared" si="510"/>
        <v>0.16666666666666666</v>
      </c>
      <c r="AN2948" s="8">
        <f t="shared" si="511"/>
        <v>23.333333333333332</v>
      </c>
      <c r="AO2948" s="8">
        <f>Table1[[#This Row],[L1 Worked Time]]+Table1[[#This Row],[Idle Time]]+Table1[[#This Row],[L1 Pend Time]]</f>
        <v>25.5</v>
      </c>
      <c r="AP2948" s="1" t="str">
        <f t="shared" si="512"/>
        <v>Fri</v>
      </c>
      <c r="AQ2948" s="6">
        <f>INT(Table1[[#This Row],[Create Date]])</f>
        <v>45121</v>
      </c>
      <c r="AR2948" s="2">
        <f t="shared" si="513"/>
        <v>45121</v>
      </c>
      <c r="AS2948" s="1" t="str">
        <f t="shared" si="514"/>
        <v>10:10:06</v>
      </c>
      <c r="AT2948" s="1" t="str">
        <f t="shared" si="515"/>
        <v>Week-3</v>
      </c>
      <c r="AU2948" s="3">
        <f t="shared" si="516"/>
        <v>0.41666666666666663</v>
      </c>
      <c r="AW2948">
        <v>0.16666666666666666</v>
      </c>
      <c r="AX2948">
        <v>2</v>
      </c>
      <c r="AY2948">
        <v>23.333333333333332</v>
      </c>
    </row>
    <row r="2949" spans="1:51" x14ac:dyDescent="0.25">
      <c r="A2949">
        <v>11117</v>
      </c>
      <c r="B2949" t="s">
        <v>41</v>
      </c>
      <c r="C2949" t="s">
        <v>60</v>
      </c>
      <c r="D2949" t="s">
        <v>43</v>
      </c>
      <c r="E2949" t="s">
        <v>186</v>
      </c>
      <c r="F2949" t="s">
        <v>668</v>
      </c>
      <c r="G2949" t="s">
        <v>129</v>
      </c>
      <c r="H2949" t="s">
        <v>63</v>
      </c>
      <c r="I2949" t="s">
        <v>63</v>
      </c>
      <c r="J2949" t="s">
        <v>112</v>
      </c>
      <c r="K2949" t="s">
        <v>113</v>
      </c>
      <c r="L2949" t="s">
        <v>50</v>
      </c>
      <c r="M2949" t="s">
        <v>114</v>
      </c>
      <c r="N2949">
        <v>63</v>
      </c>
      <c r="O2949" t="s">
        <v>48</v>
      </c>
      <c r="P2949" t="s">
        <v>52</v>
      </c>
      <c r="T2949" t="s">
        <v>105</v>
      </c>
      <c r="V2949" t="s">
        <v>48</v>
      </c>
      <c r="W2949" t="s">
        <v>54</v>
      </c>
      <c r="X2949" t="s">
        <v>89</v>
      </c>
      <c r="Y2949" t="s">
        <v>54</v>
      </c>
      <c r="Z2949" t="s">
        <v>669</v>
      </c>
      <c r="AA2949" t="s">
        <v>54</v>
      </c>
      <c r="AB2949" t="s">
        <v>57</v>
      </c>
      <c r="AC2949" t="s">
        <v>57</v>
      </c>
      <c r="AH2949">
        <f t="shared" si="506"/>
        <v>0</v>
      </c>
      <c r="AI2949">
        <f t="shared" si="507"/>
        <v>1</v>
      </c>
      <c r="AJ2949" t="str">
        <f t="shared" si="508"/>
        <v/>
      </c>
      <c r="AK2949">
        <v>1</v>
      </c>
      <c r="AL2949" s="8">
        <f t="shared" si="509"/>
        <v>62.999999999999993</v>
      </c>
      <c r="AM2949" s="8">
        <f t="shared" si="510"/>
        <v>0.16666666666666666</v>
      </c>
      <c r="AN2949" s="8">
        <f t="shared" si="511"/>
        <v>1.6666666666666666E-2</v>
      </c>
      <c r="AO2949" s="8">
        <f>Table1[[#This Row],[L1 Worked Time]]+Table1[[#This Row],[Idle Time]]+Table1[[#This Row],[L1 Pend Time]]</f>
        <v>63.183333333333323</v>
      </c>
      <c r="AP2949" s="1" t="str">
        <f t="shared" si="512"/>
        <v>Fri</v>
      </c>
      <c r="AQ2949" s="6">
        <f>INT(Table1[[#This Row],[Create Date]])</f>
        <v>45121</v>
      </c>
      <c r="AR2949" s="2">
        <f t="shared" si="513"/>
        <v>45121</v>
      </c>
      <c r="AS2949" s="1" t="str">
        <f t="shared" si="514"/>
        <v>12:20:03</v>
      </c>
      <c r="AT2949" s="1" t="str">
        <f t="shared" si="515"/>
        <v>Week-3</v>
      </c>
      <c r="AU2949" s="3">
        <f t="shared" si="516"/>
        <v>0.5</v>
      </c>
      <c r="AW2949">
        <v>0.16666666666666666</v>
      </c>
      <c r="AX2949">
        <v>62.999999999999993</v>
      </c>
      <c r="AY2949">
        <v>1.6666666666666666E-2</v>
      </c>
    </row>
    <row r="2950" spans="1:51" x14ac:dyDescent="0.25">
      <c r="A2950">
        <v>11118</v>
      </c>
      <c r="B2950" t="s">
        <v>41</v>
      </c>
      <c r="C2950" t="s">
        <v>60</v>
      </c>
      <c r="D2950" t="s">
        <v>43</v>
      </c>
      <c r="E2950" t="s">
        <v>110</v>
      </c>
      <c r="F2950" t="s">
        <v>670</v>
      </c>
      <c r="G2950" t="s">
        <v>129</v>
      </c>
      <c r="H2950" t="s">
        <v>47</v>
      </c>
      <c r="I2950" t="s">
        <v>47</v>
      </c>
      <c r="J2950" t="s">
        <v>281</v>
      </c>
      <c r="K2950" t="s">
        <v>141</v>
      </c>
      <c r="L2950" t="s">
        <v>50</v>
      </c>
      <c r="M2950" t="s">
        <v>114</v>
      </c>
      <c r="N2950">
        <v>89</v>
      </c>
      <c r="O2950" t="s">
        <v>48</v>
      </c>
      <c r="P2950" t="s">
        <v>52</v>
      </c>
      <c r="T2950" t="s">
        <v>105</v>
      </c>
      <c r="V2950" t="s">
        <v>282</v>
      </c>
      <c r="W2950" t="s">
        <v>54</v>
      </c>
      <c r="X2950" t="s">
        <v>125</v>
      </c>
      <c r="Y2950" t="s">
        <v>54</v>
      </c>
      <c r="Z2950" t="s">
        <v>671</v>
      </c>
      <c r="AA2950" t="s">
        <v>54</v>
      </c>
      <c r="AB2950" t="s">
        <v>57</v>
      </c>
      <c r="AC2950" t="s">
        <v>57</v>
      </c>
      <c r="AH2950">
        <f t="shared" si="506"/>
        <v>1</v>
      </c>
      <c r="AI2950">
        <f t="shared" si="507"/>
        <v>1</v>
      </c>
      <c r="AJ2950" t="str">
        <f t="shared" si="508"/>
        <v/>
      </c>
      <c r="AK2950">
        <v>1</v>
      </c>
      <c r="AL2950" s="8">
        <f t="shared" si="509"/>
        <v>89</v>
      </c>
      <c r="AM2950" s="8">
        <f t="shared" si="510"/>
        <v>0.23333333333333334</v>
      </c>
      <c r="AN2950" s="8">
        <f t="shared" si="511"/>
        <v>1.6666666666666666E-2</v>
      </c>
      <c r="AO2950" s="8">
        <f>Table1[[#This Row],[L1 Worked Time]]+Table1[[#This Row],[Idle Time]]+Table1[[#This Row],[L1 Pend Time]]</f>
        <v>89.25</v>
      </c>
      <c r="AP2950" s="1" t="str">
        <f t="shared" si="512"/>
        <v>Fri</v>
      </c>
      <c r="AQ2950" s="6">
        <f>INT(Table1[[#This Row],[Create Date]])</f>
        <v>45121</v>
      </c>
      <c r="AR2950" s="2">
        <f t="shared" si="513"/>
        <v>45121</v>
      </c>
      <c r="AS2950" s="1" t="str">
        <f t="shared" si="514"/>
        <v>13:30:03</v>
      </c>
      <c r="AT2950" s="1" t="str">
        <f t="shared" si="515"/>
        <v>Week-3</v>
      </c>
      <c r="AU2950" s="3">
        <f t="shared" si="516"/>
        <v>0.54166666666666663</v>
      </c>
      <c r="AW2950">
        <v>0.23333333333333334</v>
      </c>
      <c r="AX2950">
        <v>89</v>
      </c>
      <c r="AY2950">
        <v>1.6666666666666666E-2</v>
      </c>
    </row>
    <row r="2951" spans="1:51" x14ac:dyDescent="0.25">
      <c r="A2951">
        <v>11119</v>
      </c>
      <c r="B2951" t="s">
        <v>41</v>
      </c>
      <c r="C2951" t="s">
        <v>109</v>
      </c>
      <c r="D2951" t="s">
        <v>43</v>
      </c>
      <c r="E2951" t="s">
        <v>110</v>
      </c>
      <c r="F2951" t="s">
        <v>672</v>
      </c>
      <c r="G2951" t="s">
        <v>140</v>
      </c>
      <c r="H2951" t="s">
        <v>72</v>
      </c>
      <c r="I2951" t="s">
        <v>72</v>
      </c>
      <c r="J2951" t="s">
        <v>112</v>
      </c>
      <c r="K2951" t="s">
        <v>113</v>
      </c>
      <c r="L2951" t="s">
        <v>50</v>
      </c>
      <c r="M2951" t="s">
        <v>114</v>
      </c>
      <c r="N2951">
        <v>34</v>
      </c>
      <c r="O2951" t="s">
        <v>48</v>
      </c>
      <c r="P2951" t="s">
        <v>52</v>
      </c>
      <c r="T2951" t="s">
        <v>105</v>
      </c>
      <c r="V2951" t="s">
        <v>48</v>
      </c>
      <c r="W2951" t="s">
        <v>54</v>
      </c>
      <c r="X2951" t="s">
        <v>55</v>
      </c>
      <c r="Y2951" t="s">
        <v>54</v>
      </c>
      <c r="Z2951" t="s">
        <v>673</v>
      </c>
      <c r="AA2951" t="s">
        <v>54</v>
      </c>
      <c r="AB2951" t="s">
        <v>57</v>
      </c>
      <c r="AC2951" t="s">
        <v>57</v>
      </c>
      <c r="AH2951">
        <f t="shared" si="506"/>
        <v>0</v>
      </c>
      <c r="AI2951">
        <f t="shared" si="507"/>
        <v>1</v>
      </c>
      <c r="AJ2951" t="str">
        <f t="shared" si="508"/>
        <v/>
      </c>
      <c r="AK2951">
        <v>1</v>
      </c>
      <c r="AL2951" s="8">
        <f t="shared" si="509"/>
        <v>34</v>
      </c>
      <c r="AM2951" s="8">
        <f t="shared" si="510"/>
        <v>0.15000000000000002</v>
      </c>
      <c r="AN2951" s="8">
        <f t="shared" si="511"/>
        <v>1.6666666666666666E-2</v>
      </c>
      <c r="AO2951" s="8">
        <f>Table1[[#This Row],[L1 Worked Time]]+Table1[[#This Row],[Idle Time]]+Table1[[#This Row],[L1 Pend Time]]</f>
        <v>34.166666666666664</v>
      </c>
      <c r="AP2951" s="1" t="str">
        <f t="shared" si="512"/>
        <v>Fri</v>
      </c>
      <c r="AQ2951" s="6">
        <f>INT(Table1[[#This Row],[Create Date]])</f>
        <v>45121</v>
      </c>
      <c r="AR2951" s="2">
        <f t="shared" si="513"/>
        <v>45121</v>
      </c>
      <c r="AS2951" s="1" t="str">
        <f t="shared" si="514"/>
        <v>18:10:03</v>
      </c>
      <c r="AT2951" s="1" t="str">
        <f t="shared" si="515"/>
        <v>Week-3</v>
      </c>
      <c r="AU2951" s="3">
        <f t="shared" si="516"/>
        <v>0.75</v>
      </c>
      <c r="AW2951">
        <v>0.15000000000000002</v>
      </c>
      <c r="AX2951">
        <v>34</v>
      </c>
      <c r="AY2951">
        <v>1.6666666666666666E-2</v>
      </c>
    </row>
    <row r="2952" spans="1:51" x14ac:dyDescent="0.25">
      <c r="A2952">
        <v>11120</v>
      </c>
      <c r="B2952" t="s">
        <v>59</v>
      </c>
      <c r="C2952" t="s">
        <v>60</v>
      </c>
      <c r="D2952" t="s">
        <v>43</v>
      </c>
      <c r="E2952" t="s">
        <v>674</v>
      </c>
      <c r="F2952" t="s">
        <v>675</v>
      </c>
      <c r="G2952" t="s">
        <v>140</v>
      </c>
      <c r="H2952" t="s">
        <v>72</v>
      </c>
      <c r="I2952" t="s">
        <v>72</v>
      </c>
      <c r="J2952" t="s">
        <v>64</v>
      </c>
      <c r="L2952" t="s">
        <v>50</v>
      </c>
      <c r="M2952" t="s">
        <v>65</v>
      </c>
      <c r="N2952">
        <v>110</v>
      </c>
      <c r="O2952" t="s">
        <v>48</v>
      </c>
      <c r="P2952" t="s">
        <v>66</v>
      </c>
      <c r="Q2952" t="s">
        <v>73</v>
      </c>
      <c r="V2952" t="s">
        <v>48</v>
      </c>
      <c r="W2952" t="s">
        <v>54</v>
      </c>
      <c r="X2952" t="s">
        <v>55</v>
      </c>
      <c r="Y2952" t="s">
        <v>54</v>
      </c>
      <c r="Z2952" t="s">
        <v>676</v>
      </c>
      <c r="AA2952" t="s">
        <v>54</v>
      </c>
      <c r="AB2952" t="s">
        <v>57</v>
      </c>
      <c r="AC2952" t="s">
        <v>57</v>
      </c>
      <c r="AH2952">
        <f t="shared" si="506"/>
        <v>0</v>
      </c>
      <c r="AI2952">
        <f t="shared" si="507"/>
        <v>1</v>
      </c>
      <c r="AJ2952" t="str">
        <f t="shared" si="508"/>
        <v/>
      </c>
      <c r="AK2952">
        <v>1</v>
      </c>
      <c r="AL2952" s="8">
        <f t="shared" si="509"/>
        <v>110.00000000000001</v>
      </c>
      <c r="AM2952" s="8">
        <f t="shared" si="510"/>
        <v>0.15000000000000002</v>
      </c>
      <c r="AN2952" s="8">
        <f t="shared" si="511"/>
        <v>1.6666666666666666E-2</v>
      </c>
      <c r="AO2952" s="8">
        <f>Table1[[#This Row],[L1 Worked Time]]+Table1[[#This Row],[Idle Time]]+Table1[[#This Row],[L1 Pend Time]]</f>
        <v>110.16666666666669</v>
      </c>
      <c r="AP2952" s="1" t="str">
        <f t="shared" si="512"/>
        <v>Fri</v>
      </c>
      <c r="AQ2952" s="6">
        <f>INT(Table1[[#This Row],[Create Date]])</f>
        <v>45121</v>
      </c>
      <c r="AR2952" s="2">
        <f t="shared" si="513"/>
        <v>45121</v>
      </c>
      <c r="AS2952" s="1" t="str">
        <f t="shared" si="514"/>
        <v>19:20:05</v>
      </c>
      <c r="AT2952" s="1" t="str">
        <f t="shared" si="515"/>
        <v>Week-3</v>
      </c>
      <c r="AU2952" s="3">
        <f t="shared" si="516"/>
        <v>0.79166666666666663</v>
      </c>
      <c r="AW2952">
        <v>0.15000000000000002</v>
      </c>
      <c r="AX2952">
        <v>110.00000000000001</v>
      </c>
      <c r="AY2952">
        <v>1.6666666666666666E-2</v>
      </c>
    </row>
    <row r="2953" spans="1:51" x14ac:dyDescent="0.25">
      <c r="A2953">
        <v>11121</v>
      </c>
      <c r="B2953" t="s">
        <v>117</v>
      </c>
      <c r="C2953" t="s">
        <v>109</v>
      </c>
      <c r="D2953" t="s">
        <v>43</v>
      </c>
      <c r="E2953" t="s">
        <v>217</v>
      </c>
      <c r="F2953" t="s">
        <v>677</v>
      </c>
      <c r="G2953" t="s">
        <v>140</v>
      </c>
      <c r="H2953" t="s">
        <v>47</v>
      </c>
      <c r="I2953" t="s">
        <v>63</v>
      </c>
      <c r="J2953" t="s">
        <v>112</v>
      </c>
      <c r="K2953" t="s">
        <v>121</v>
      </c>
      <c r="L2953" t="s">
        <v>50</v>
      </c>
      <c r="M2953" t="s">
        <v>122</v>
      </c>
      <c r="N2953">
        <v>113</v>
      </c>
      <c r="O2953" t="s">
        <v>48</v>
      </c>
      <c r="P2953" t="s">
        <v>123</v>
      </c>
      <c r="R2953" t="s">
        <v>582</v>
      </c>
      <c r="V2953" t="s">
        <v>48</v>
      </c>
      <c r="W2953" t="s">
        <v>54</v>
      </c>
      <c r="X2953" t="s">
        <v>78</v>
      </c>
      <c r="Y2953" t="s">
        <v>54</v>
      </c>
      <c r="Z2953" t="s">
        <v>678</v>
      </c>
      <c r="AA2953" t="s">
        <v>54</v>
      </c>
      <c r="AB2953" t="s">
        <v>57</v>
      </c>
      <c r="AC2953" t="s">
        <v>57</v>
      </c>
      <c r="AH2953">
        <f t="shared" si="506"/>
        <v>0</v>
      </c>
      <c r="AI2953">
        <f t="shared" si="507"/>
        <v>0</v>
      </c>
      <c r="AJ2953">
        <f t="shared" si="508"/>
        <v>1</v>
      </c>
      <c r="AK2953">
        <v>1</v>
      </c>
      <c r="AL2953" s="8">
        <f t="shared" si="509"/>
        <v>113</v>
      </c>
      <c r="AM2953" s="8">
        <f t="shared" si="510"/>
        <v>0.13333333333333333</v>
      </c>
      <c r="AN2953" s="8">
        <f t="shared" si="511"/>
        <v>1.6666666666666666E-2</v>
      </c>
      <c r="AO2953" s="8">
        <f>Table1[[#This Row],[L1 Worked Time]]+Table1[[#This Row],[Idle Time]]+Table1[[#This Row],[L1 Pend Time]]</f>
        <v>113.15</v>
      </c>
      <c r="AP2953" s="1" t="str">
        <f t="shared" si="512"/>
        <v>Fri</v>
      </c>
      <c r="AQ2953" s="6">
        <f>INT(Table1[[#This Row],[Create Date]])</f>
        <v>45121</v>
      </c>
      <c r="AR2953" s="2">
        <f t="shared" si="513"/>
        <v>45121</v>
      </c>
      <c r="AS2953" s="1" t="str">
        <f t="shared" si="514"/>
        <v>21:10:03</v>
      </c>
      <c r="AT2953" s="1" t="str">
        <f t="shared" si="515"/>
        <v>Week-3</v>
      </c>
      <c r="AU2953" s="3">
        <f t="shared" si="516"/>
        <v>0.875</v>
      </c>
      <c r="AW2953">
        <v>0.13333333333333333</v>
      </c>
      <c r="AX2953">
        <v>113</v>
      </c>
      <c r="AY2953">
        <v>1.6666666666666666E-2</v>
      </c>
    </row>
    <row r="2954" spans="1:51" x14ac:dyDescent="0.25">
      <c r="A2954">
        <v>11139</v>
      </c>
      <c r="B2954" t="s">
        <v>41</v>
      </c>
      <c r="C2954" t="s">
        <v>100</v>
      </c>
      <c r="D2954" t="s">
        <v>43</v>
      </c>
      <c r="E2954" t="s">
        <v>679</v>
      </c>
      <c r="F2954" t="s">
        <v>680</v>
      </c>
      <c r="G2954" t="s">
        <v>129</v>
      </c>
      <c r="H2954" t="s">
        <v>47</v>
      </c>
      <c r="I2954" t="s">
        <v>72</v>
      </c>
      <c r="J2954" t="s">
        <v>112</v>
      </c>
      <c r="K2954" t="s">
        <v>681</v>
      </c>
      <c r="L2954" t="s">
        <v>50</v>
      </c>
      <c r="M2954" t="s">
        <v>682</v>
      </c>
      <c r="N2954">
        <v>16</v>
      </c>
      <c r="O2954" t="s">
        <v>48</v>
      </c>
      <c r="P2954" t="s">
        <v>52</v>
      </c>
      <c r="T2954" t="s">
        <v>105</v>
      </c>
      <c r="V2954" t="s">
        <v>48</v>
      </c>
      <c r="W2954" t="s">
        <v>54</v>
      </c>
      <c r="X2954" t="s">
        <v>89</v>
      </c>
      <c r="Y2954" t="s">
        <v>54</v>
      </c>
      <c r="Z2954" t="s">
        <v>683</v>
      </c>
      <c r="AA2954" t="s">
        <v>54</v>
      </c>
      <c r="AB2954" t="s">
        <v>57</v>
      </c>
      <c r="AC2954" t="s">
        <v>684</v>
      </c>
      <c r="AH2954">
        <f t="shared" si="506"/>
        <v>0</v>
      </c>
      <c r="AI2954">
        <f t="shared" si="507"/>
        <v>0</v>
      </c>
      <c r="AJ2954">
        <f t="shared" si="508"/>
        <v>1</v>
      </c>
      <c r="AK2954">
        <v>1</v>
      </c>
      <c r="AL2954" s="8">
        <f t="shared" si="509"/>
        <v>16</v>
      </c>
      <c r="AM2954" s="8">
        <f t="shared" si="510"/>
        <v>0.16666666666666666</v>
      </c>
      <c r="AN2954" s="8">
        <f t="shared" si="511"/>
        <v>496.38333333333327</v>
      </c>
      <c r="AO2954" s="8">
        <f>Table1[[#This Row],[L1 Worked Time]]+Table1[[#This Row],[Idle Time]]+Table1[[#This Row],[L1 Pend Time]]</f>
        <v>512.54999999999995</v>
      </c>
      <c r="AP2954" s="1" t="str">
        <f t="shared" si="512"/>
        <v>Sat</v>
      </c>
      <c r="AQ2954" s="6">
        <f>INT(Table1[[#This Row],[Create Date]])</f>
        <v>45122</v>
      </c>
      <c r="AR2954" s="2">
        <f t="shared" si="513"/>
        <v>45122</v>
      </c>
      <c r="AS2954" s="1" t="str">
        <f t="shared" si="514"/>
        <v>00:50:05</v>
      </c>
      <c r="AT2954" s="1" t="str">
        <f t="shared" si="515"/>
        <v>Week-3</v>
      </c>
      <c r="AU2954" s="3">
        <f t="shared" si="516"/>
        <v>0</v>
      </c>
      <c r="AW2954">
        <v>0.16666666666666666</v>
      </c>
      <c r="AX2954">
        <v>16</v>
      </c>
      <c r="AY2954">
        <v>496.38333333333327</v>
      </c>
    </row>
    <row r="2955" spans="1:51" x14ac:dyDescent="0.25">
      <c r="A2955">
        <v>11138</v>
      </c>
      <c r="B2955" t="s">
        <v>41</v>
      </c>
      <c r="C2955" t="s">
        <v>100</v>
      </c>
      <c r="D2955" t="s">
        <v>43</v>
      </c>
      <c r="E2955" t="s">
        <v>679</v>
      </c>
      <c r="F2955" t="s">
        <v>685</v>
      </c>
      <c r="G2955" t="s">
        <v>129</v>
      </c>
      <c r="H2955" t="s">
        <v>47</v>
      </c>
      <c r="I2955" t="s">
        <v>72</v>
      </c>
      <c r="J2955" t="s">
        <v>112</v>
      </c>
      <c r="K2955" t="s">
        <v>681</v>
      </c>
      <c r="L2955" t="s">
        <v>50</v>
      </c>
      <c r="M2955" t="s">
        <v>682</v>
      </c>
      <c r="N2955">
        <v>31</v>
      </c>
      <c r="O2955" t="s">
        <v>48</v>
      </c>
      <c r="P2955" t="s">
        <v>52</v>
      </c>
      <c r="T2955" t="s">
        <v>105</v>
      </c>
      <c r="V2955" t="s">
        <v>48</v>
      </c>
      <c r="W2955" t="s">
        <v>54</v>
      </c>
      <c r="X2955" t="s">
        <v>148</v>
      </c>
      <c r="Y2955" t="s">
        <v>54</v>
      </c>
      <c r="Z2955" t="s">
        <v>686</v>
      </c>
      <c r="AA2955" t="s">
        <v>54</v>
      </c>
      <c r="AB2955" t="s">
        <v>57</v>
      </c>
      <c r="AC2955" t="s">
        <v>687</v>
      </c>
      <c r="AH2955">
        <f t="shared" si="506"/>
        <v>0</v>
      </c>
      <c r="AI2955">
        <f t="shared" si="507"/>
        <v>0</v>
      </c>
      <c r="AJ2955">
        <f t="shared" si="508"/>
        <v>1</v>
      </c>
      <c r="AK2955">
        <v>1</v>
      </c>
      <c r="AL2955" s="8">
        <f t="shared" si="509"/>
        <v>31</v>
      </c>
      <c r="AM2955" s="8">
        <f t="shared" si="510"/>
        <v>0.11666666666666667</v>
      </c>
      <c r="AN2955" s="8">
        <f t="shared" si="511"/>
        <v>473.23333333333335</v>
      </c>
      <c r="AO2955" s="8">
        <f>Table1[[#This Row],[L1 Worked Time]]+Table1[[#This Row],[Idle Time]]+Table1[[#This Row],[L1 Pend Time]]</f>
        <v>504.35</v>
      </c>
      <c r="AP2955" s="1" t="str">
        <f t="shared" si="512"/>
        <v>Sat</v>
      </c>
      <c r="AQ2955" s="6">
        <f>INT(Table1[[#This Row],[Create Date]])</f>
        <v>45122</v>
      </c>
      <c r="AR2955" s="2">
        <f t="shared" si="513"/>
        <v>45122</v>
      </c>
      <c r="AS2955" s="1" t="str">
        <f t="shared" si="514"/>
        <v>00:50:04</v>
      </c>
      <c r="AT2955" s="1" t="str">
        <f t="shared" si="515"/>
        <v>Week-3</v>
      </c>
      <c r="AU2955" s="3">
        <f t="shared" si="516"/>
        <v>0</v>
      </c>
      <c r="AW2955">
        <v>0.11666666666666667</v>
      </c>
      <c r="AX2955">
        <v>31</v>
      </c>
      <c r="AY2955">
        <v>473.23333333333335</v>
      </c>
    </row>
    <row r="2956" spans="1:51" x14ac:dyDescent="0.25">
      <c r="A2956">
        <v>11137</v>
      </c>
      <c r="B2956" t="s">
        <v>41</v>
      </c>
      <c r="C2956" t="s">
        <v>100</v>
      </c>
      <c r="D2956" t="s">
        <v>43</v>
      </c>
      <c r="E2956" t="s">
        <v>679</v>
      </c>
      <c r="F2956" t="s">
        <v>688</v>
      </c>
      <c r="G2956" t="s">
        <v>82</v>
      </c>
      <c r="H2956" t="s">
        <v>47</v>
      </c>
      <c r="I2956" t="s">
        <v>72</v>
      </c>
      <c r="J2956" t="s">
        <v>112</v>
      </c>
      <c r="K2956" t="s">
        <v>681</v>
      </c>
      <c r="L2956" t="s">
        <v>50</v>
      </c>
      <c r="M2956" t="s">
        <v>682</v>
      </c>
      <c r="N2956">
        <v>79</v>
      </c>
      <c r="O2956" t="s">
        <v>48</v>
      </c>
      <c r="P2956" t="s">
        <v>52</v>
      </c>
      <c r="T2956" t="s">
        <v>105</v>
      </c>
      <c r="V2956" t="s">
        <v>48</v>
      </c>
      <c r="W2956" t="s">
        <v>54</v>
      </c>
      <c r="X2956" t="s">
        <v>78</v>
      </c>
      <c r="Y2956" t="s">
        <v>54</v>
      </c>
      <c r="Z2956" t="s">
        <v>689</v>
      </c>
      <c r="AA2956" t="s">
        <v>54</v>
      </c>
      <c r="AB2956" t="s">
        <v>57</v>
      </c>
      <c r="AC2956" t="s">
        <v>690</v>
      </c>
      <c r="AH2956">
        <f t="shared" si="506"/>
        <v>0</v>
      </c>
      <c r="AI2956">
        <f t="shared" si="507"/>
        <v>0</v>
      </c>
      <c r="AJ2956">
        <f t="shared" si="508"/>
        <v>1</v>
      </c>
      <c r="AK2956">
        <v>1</v>
      </c>
      <c r="AL2956" s="8">
        <f t="shared" si="509"/>
        <v>79</v>
      </c>
      <c r="AM2956" s="8">
        <f t="shared" si="510"/>
        <v>0.13333333333333333</v>
      </c>
      <c r="AN2956" s="8">
        <f t="shared" si="511"/>
        <v>81.11666666666666</v>
      </c>
      <c r="AO2956" s="8">
        <f>Table1[[#This Row],[L1 Worked Time]]+Table1[[#This Row],[Idle Time]]+Table1[[#This Row],[L1 Pend Time]]</f>
        <v>160.25</v>
      </c>
      <c r="AP2956" s="1" t="str">
        <f t="shared" si="512"/>
        <v>Sat</v>
      </c>
      <c r="AQ2956" s="6">
        <f>INT(Table1[[#This Row],[Create Date]])</f>
        <v>45122</v>
      </c>
      <c r="AR2956" s="2">
        <f t="shared" si="513"/>
        <v>45122</v>
      </c>
      <c r="AS2956" s="1" t="str">
        <f t="shared" si="514"/>
        <v>00:40:23</v>
      </c>
      <c r="AT2956" s="1" t="str">
        <f t="shared" si="515"/>
        <v>Week-3</v>
      </c>
      <c r="AU2956" s="3">
        <f t="shared" si="516"/>
        <v>0</v>
      </c>
      <c r="AW2956">
        <v>0.13333333333333333</v>
      </c>
      <c r="AX2956">
        <v>79</v>
      </c>
      <c r="AY2956">
        <v>81.11666666666666</v>
      </c>
    </row>
    <row r="2957" spans="1:51" x14ac:dyDescent="0.25">
      <c r="A2957">
        <v>11136</v>
      </c>
      <c r="B2957" t="s">
        <v>41</v>
      </c>
      <c r="C2957" t="s">
        <v>100</v>
      </c>
      <c r="D2957" t="s">
        <v>43</v>
      </c>
      <c r="E2957" t="s">
        <v>679</v>
      </c>
      <c r="F2957" t="s">
        <v>691</v>
      </c>
      <c r="G2957" t="s">
        <v>77</v>
      </c>
      <c r="H2957" t="s">
        <v>47</v>
      </c>
      <c r="I2957" t="s">
        <v>72</v>
      </c>
      <c r="J2957" t="s">
        <v>112</v>
      </c>
      <c r="K2957" t="s">
        <v>681</v>
      </c>
      <c r="L2957" t="s">
        <v>50</v>
      </c>
      <c r="M2957" t="s">
        <v>682</v>
      </c>
      <c r="N2957">
        <v>78</v>
      </c>
      <c r="O2957" t="s">
        <v>48</v>
      </c>
      <c r="P2957" t="s">
        <v>52</v>
      </c>
      <c r="T2957" t="s">
        <v>105</v>
      </c>
      <c r="V2957" t="s">
        <v>48</v>
      </c>
      <c r="W2957" t="s">
        <v>54</v>
      </c>
      <c r="X2957" t="s">
        <v>78</v>
      </c>
      <c r="Y2957" t="s">
        <v>54</v>
      </c>
      <c r="Z2957" t="s">
        <v>692</v>
      </c>
      <c r="AA2957" t="s">
        <v>54</v>
      </c>
      <c r="AB2957" t="s">
        <v>57</v>
      </c>
      <c r="AC2957" t="s">
        <v>693</v>
      </c>
      <c r="AH2957">
        <f t="shared" si="506"/>
        <v>0</v>
      </c>
      <c r="AI2957">
        <f t="shared" si="507"/>
        <v>0</v>
      </c>
      <c r="AJ2957">
        <f t="shared" si="508"/>
        <v>1</v>
      </c>
      <c r="AK2957">
        <v>1</v>
      </c>
      <c r="AL2957" s="8">
        <f t="shared" si="509"/>
        <v>78</v>
      </c>
      <c r="AM2957" s="8">
        <f t="shared" si="510"/>
        <v>0.13333333333333333</v>
      </c>
      <c r="AN2957" s="8">
        <f t="shared" si="511"/>
        <v>852.43333333333328</v>
      </c>
      <c r="AO2957" s="8">
        <f>Table1[[#This Row],[L1 Worked Time]]+Table1[[#This Row],[Idle Time]]+Table1[[#This Row],[L1 Pend Time]]</f>
        <v>930.56666666666661</v>
      </c>
      <c r="AP2957" s="1" t="str">
        <f t="shared" si="512"/>
        <v>Sat</v>
      </c>
      <c r="AQ2957" s="6">
        <f>INT(Table1[[#This Row],[Create Date]])</f>
        <v>45122</v>
      </c>
      <c r="AR2957" s="2">
        <f t="shared" si="513"/>
        <v>45122</v>
      </c>
      <c r="AS2957" s="1" t="str">
        <f t="shared" si="514"/>
        <v>00:40:21</v>
      </c>
      <c r="AT2957" s="1" t="str">
        <f t="shared" si="515"/>
        <v>Week-3</v>
      </c>
      <c r="AU2957" s="3">
        <f t="shared" si="516"/>
        <v>0</v>
      </c>
      <c r="AW2957">
        <v>0.13333333333333333</v>
      </c>
      <c r="AX2957">
        <v>78</v>
      </c>
      <c r="AY2957">
        <v>852.43333333333328</v>
      </c>
    </row>
    <row r="2958" spans="1:51" x14ac:dyDescent="0.25">
      <c r="A2958">
        <v>11135</v>
      </c>
      <c r="B2958" t="s">
        <v>41</v>
      </c>
      <c r="C2958" t="s">
        <v>100</v>
      </c>
      <c r="D2958" t="s">
        <v>43</v>
      </c>
      <c r="E2958" t="s">
        <v>679</v>
      </c>
      <c r="F2958" t="s">
        <v>694</v>
      </c>
      <c r="G2958" t="s">
        <v>77</v>
      </c>
      <c r="H2958" t="s">
        <v>47</v>
      </c>
      <c r="I2958" t="s">
        <v>72</v>
      </c>
      <c r="J2958" t="s">
        <v>112</v>
      </c>
      <c r="K2958" t="s">
        <v>681</v>
      </c>
      <c r="L2958" t="s">
        <v>50</v>
      </c>
      <c r="M2958" t="s">
        <v>682</v>
      </c>
      <c r="N2958">
        <v>82</v>
      </c>
      <c r="O2958" t="s">
        <v>48</v>
      </c>
      <c r="P2958" t="s">
        <v>52</v>
      </c>
      <c r="T2958" t="s">
        <v>105</v>
      </c>
      <c r="V2958" t="s">
        <v>48</v>
      </c>
      <c r="W2958" t="s">
        <v>54</v>
      </c>
      <c r="X2958" t="s">
        <v>142</v>
      </c>
      <c r="Y2958" t="s">
        <v>54</v>
      </c>
      <c r="Z2958" t="s">
        <v>695</v>
      </c>
      <c r="AA2958" t="s">
        <v>54</v>
      </c>
      <c r="AB2958" t="s">
        <v>57</v>
      </c>
      <c r="AC2958" t="s">
        <v>696</v>
      </c>
      <c r="AH2958">
        <f t="shared" si="506"/>
        <v>0</v>
      </c>
      <c r="AI2958">
        <f t="shared" si="507"/>
        <v>0</v>
      </c>
      <c r="AJ2958">
        <f t="shared" si="508"/>
        <v>1</v>
      </c>
      <c r="AK2958">
        <v>1</v>
      </c>
      <c r="AL2958" s="8">
        <f t="shared" si="509"/>
        <v>82</v>
      </c>
      <c r="AM2958" s="8">
        <f t="shared" si="510"/>
        <v>0.1</v>
      </c>
      <c r="AN2958" s="8">
        <f t="shared" si="511"/>
        <v>768.98333333333335</v>
      </c>
      <c r="AO2958" s="8">
        <f>Table1[[#This Row],[L1 Worked Time]]+Table1[[#This Row],[Idle Time]]+Table1[[#This Row],[L1 Pend Time]]</f>
        <v>851.08333333333337</v>
      </c>
      <c r="AP2958" s="1" t="str">
        <f t="shared" si="512"/>
        <v>Sat</v>
      </c>
      <c r="AQ2958" s="6">
        <f>INT(Table1[[#This Row],[Create Date]])</f>
        <v>45122</v>
      </c>
      <c r="AR2958" s="2">
        <f t="shared" si="513"/>
        <v>45122</v>
      </c>
      <c r="AS2958" s="1" t="str">
        <f t="shared" si="514"/>
        <v>00:40:19</v>
      </c>
      <c r="AT2958" s="1" t="str">
        <f t="shared" si="515"/>
        <v>Week-3</v>
      </c>
      <c r="AU2958" s="3">
        <f t="shared" si="516"/>
        <v>0</v>
      </c>
      <c r="AW2958">
        <v>0.1</v>
      </c>
      <c r="AX2958">
        <v>82</v>
      </c>
      <c r="AY2958">
        <v>768.98333333333335</v>
      </c>
    </row>
    <row r="2959" spans="1:51" x14ac:dyDescent="0.25">
      <c r="A2959">
        <v>11134</v>
      </c>
      <c r="B2959" t="s">
        <v>41</v>
      </c>
      <c r="C2959" t="s">
        <v>100</v>
      </c>
      <c r="D2959" t="s">
        <v>43</v>
      </c>
      <c r="E2959" t="s">
        <v>679</v>
      </c>
      <c r="F2959" t="s">
        <v>697</v>
      </c>
      <c r="G2959" t="s">
        <v>77</v>
      </c>
      <c r="H2959" t="s">
        <v>47</v>
      </c>
      <c r="I2959" t="s">
        <v>72</v>
      </c>
      <c r="J2959" t="s">
        <v>112</v>
      </c>
      <c r="K2959" t="s">
        <v>681</v>
      </c>
      <c r="L2959" t="s">
        <v>50</v>
      </c>
      <c r="M2959" t="s">
        <v>682</v>
      </c>
      <c r="N2959">
        <v>28</v>
      </c>
      <c r="O2959" t="s">
        <v>48</v>
      </c>
      <c r="P2959" t="s">
        <v>52</v>
      </c>
      <c r="T2959" t="s">
        <v>105</v>
      </c>
      <c r="V2959" t="s">
        <v>48</v>
      </c>
      <c r="W2959" t="s">
        <v>54</v>
      </c>
      <c r="X2959" t="s">
        <v>148</v>
      </c>
      <c r="Y2959" t="s">
        <v>54</v>
      </c>
      <c r="Z2959" t="s">
        <v>698</v>
      </c>
      <c r="AA2959" t="s">
        <v>54</v>
      </c>
      <c r="AB2959" t="s">
        <v>57</v>
      </c>
      <c r="AC2959" t="s">
        <v>699</v>
      </c>
      <c r="AH2959">
        <f t="shared" si="506"/>
        <v>0</v>
      </c>
      <c r="AI2959">
        <f t="shared" si="507"/>
        <v>0</v>
      </c>
      <c r="AJ2959">
        <f t="shared" si="508"/>
        <v>1</v>
      </c>
      <c r="AK2959">
        <v>1</v>
      </c>
      <c r="AL2959" s="8">
        <f t="shared" si="509"/>
        <v>28</v>
      </c>
      <c r="AM2959" s="8">
        <f t="shared" si="510"/>
        <v>0.11666666666666667</v>
      </c>
      <c r="AN2959" s="8">
        <f t="shared" si="511"/>
        <v>740.80000000000007</v>
      </c>
      <c r="AO2959" s="8">
        <f>Table1[[#This Row],[L1 Worked Time]]+Table1[[#This Row],[Idle Time]]+Table1[[#This Row],[L1 Pend Time]]</f>
        <v>768.91666666666674</v>
      </c>
      <c r="AP2959" s="1" t="str">
        <f t="shared" si="512"/>
        <v>Sat</v>
      </c>
      <c r="AQ2959" s="6">
        <f>INT(Table1[[#This Row],[Create Date]])</f>
        <v>45122</v>
      </c>
      <c r="AR2959" s="2">
        <f t="shared" si="513"/>
        <v>45122</v>
      </c>
      <c r="AS2959" s="1" t="str">
        <f t="shared" si="514"/>
        <v>00:40:17</v>
      </c>
      <c r="AT2959" s="1" t="str">
        <f t="shared" si="515"/>
        <v>Week-3</v>
      </c>
      <c r="AU2959" s="3">
        <f t="shared" si="516"/>
        <v>0</v>
      </c>
      <c r="AW2959">
        <v>0.11666666666666667</v>
      </c>
      <c r="AX2959">
        <v>28</v>
      </c>
      <c r="AY2959">
        <v>740.80000000000007</v>
      </c>
    </row>
    <row r="2960" spans="1:51" x14ac:dyDescent="0.25">
      <c r="A2960">
        <v>11133</v>
      </c>
      <c r="B2960" t="s">
        <v>41</v>
      </c>
      <c r="C2960" t="s">
        <v>100</v>
      </c>
      <c r="D2960" t="s">
        <v>43</v>
      </c>
      <c r="E2960" t="s">
        <v>679</v>
      </c>
      <c r="F2960" t="s">
        <v>700</v>
      </c>
      <c r="G2960" t="s">
        <v>77</v>
      </c>
      <c r="H2960" t="s">
        <v>47</v>
      </c>
      <c r="I2960" t="s">
        <v>72</v>
      </c>
      <c r="J2960" t="s">
        <v>112</v>
      </c>
      <c r="K2960" t="s">
        <v>681</v>
      </c>
      <c r="L2960" t="s">
        <v>50</v>
      </c>
      <c r="M2960" t="s">
        <v>682</v>
      </c>
      <c r="N2960">
        <v>26</v>
      </c>
      <c r="O2960" t="s">
        <v>48</v>
      </c>
      <c r="P2960" t="s">
        <v>52</v>
      </c>
      <c r="T2960" t="s">
        <v>105</v>
      </c>
      <c r="V2960" t="s">
        <v>48</v>
      </c>
      <c r="W2960" t="s">
        <v>54</v>
      </c>
      <c r="X2960" t="s">
        <v>89</v>
      </c>
      <c r="Y2960" t="s">
        <v>54</v>
      </c>
      <c r="Z2960" t="s">
        <v>701</v>
      </c>
      <c r="AA2960" t="s">
        <v>54</v>
      </c>
      <c r="AB2960" t="s">
        <v>57</v>
      </c>
      <c r="AC2960" t="s">
        <v>702</v>
      </c>
      <c r="AH2960">
        <f t="shared" si="506"/>
        <v>0</v>
      </c>
      <c r="AI2960">
        <f t="shared" si="507"/>
        <v>0</v>
      </c>
      <c r="AJ2960">
        <f t="shared" si="508"/>
        <v>1</v>
      </c>
      <c r="AK2960">
        <v>1</v>
      </c>
      <c r="AL2960" s="8">
        <f t="shared" si="509"/>
        <v>25.999999999999996</v>
      </c>
      <c r="AM2960" s="8">
        <f t="shared" si="510"/>
        <v>0.16666666666666666</v>
      </c>
      <c r="AN2960" s="8">
        <f t="shared" si="511"/>
        <v>714.86666666666667</v>
      </c>
      <c r="AO2960" s="8">
        <f>Table1[[#This Row],[L1 Worked Time]]+Table1[[#This Row],[Idle Time]]+Table1[[#This Row],[L1 Pend Time]]</f>
        <v>741.0333333333333</v>
      </c>
      <c r="AP2960" s="1" t="str">
        <f t="shared" si="512"/>
        <v>Sat</v>
      </c>
      <c r="AQ2960" s="6">
        <f>INT(Table1[[#This Row],[Create Date]])</f>
        <v>45122</v>
      </c>
      <c r="AR2960" s="2">
        <f t="shared" si="513"/>
        <v>45122</v>
      </c>
      <c r="AS2960" s="1" t="str">
        <f t="shared" si="514"/>
        <v>00:40:15</v>
      </c>
      <c r="AT2960" s="1" t="str">
        <f t="shared" si="515"/>
        <v>Week-3</v>
      </c>
      <c r="AU2960" s="3">
        <f t="shared" si="516"/>
        <v>0</v>
      </c>
      <c r="AW2960">
        <v>0.16666666666666666</v>
      </c>
      <c r="AX2960">
        <v>25.999999999999996</v>
      </c>
      <c r="AY2960">
        <v>714.86666666666667</v>
      </c>
    </row>
    <row r="2961" spans="1:51" x14ac:dyDescent="0.25">
      <c r="A2961">
        <v>11132</v>
      </c>
      <c r="B2961" t="s">
        <v>41</v>
      </c>
      <c r="C2961" t="s">
        <v>100</v>
      </c>
      <c r="D2961" t="s">
        <v>43</v>
      </c>
      <c r="E2961" t="s">
        <v>679</v>
      </c>
      <c r="F2961" t="s">
        <v>703</v>
      </c>
      <c r="G2961" t="s">
        <v>77</v>
      </c>
      <c r="H2961" t="s">
        <v>47</v>
      </c>
      <c r="I2961" t="s">
        <v>72</v>
      </c>
      <c r="J2961" t="s">
        <v>112</v>
      </c>
      <c r="K2961" t="s">
        <v>681</v>
      </c>
      <c r="L2961" t="s">
        <v>50</v>
      </c>
      <c r="M2961" t="s">
        <v>682</v>
      </c>
      <c r="N2961">
        <v>38</v>
      </c>
      <c r="O2961" t="s">
        <v>48</v>
      </c>
      <c r="P2961" t="s">
        <v>52</v>
      </c>
      <c r="T2961" t="s">
        <v>105</v>
      </c>
      <c r="V2961" t="s">
        <v>48</v>
      </c>
      <c r="W2961" t="s">
        <v>54</v>
      </c>
      <c r="X2961" t="s">
        <v>78</v>
      </c>
      <c r="Y2961" t="s">
        <v>54</v>
      </c>
      <c r="Z2961" t="s">
        <v>704</v>
      </c>
      <c r="AA2961" t="s">
        <v>54</v>
      </c>
      <c r="AB2961" t="s">
        <v>57</v>
      </c>
      <c r="AC2961" t="s">
        <v>705</v>
      </c>
      <c r="AH2961">
        <f t="shared" si="506"/>
        <v>0</v>
      </c>
      <c r="AI2961">
        <f t="shared" si="507"/>
        <v>0</v>
      </c>
      <c r="AJ2961">
        <f t="shared" si="508"/>
        <v>1</v>
      </c>
      <c r="AK2961">
        <v>1</v>
      </c>
      <c r="AL2961" s="8">
        <f t="shared" si="509"/>
        <v>38</v>
      </c>
      <c r="AM2961" s="8">
        <f t="shared" si="510"/>
        <v>0.13333333333333333</v>
      </c>
      <c r="AN2961" s="8">
        <f t="shared" si="511"/>
        <v>675.46666666666658</v>
      </c>
      <c r="AO2961" s="8">
        <f>Table1[[#This Row],[L1 Worked Time]]+Table1[[#This Row],[Idle Time]]+Table1[[#This Row],[L1 Pend Time]]</f>
        <v>713.59999999999991</v>
      </c>
      <c r="AP2961" s="1" t="str">
        <f t="shared" si="512"/>
        <v>Sat</v>
      </c>
      <c r="AQ2961" s="6">
        <f>INT(Table1[[#This Row],[Create Date]])</f>
        <v>45122</v>
      </c>
      <c r="AR2961" s="2">
        <f t="shared" si="513"/>
        <v>45122</v>
      </c>
      <c r="AS2961" s="1" t="str">
        <f t="shared" si="514"/>
        <v>00:40:13</v>
      </c>
      <c r="AT2961" s="1" t="str">
        <f t="shared" si="515"/>
        <v>Week-3</v>
      </c>
      <c r="AU2961" s="3">
        <f t="shared" si="516"/>
        <v>0</v>
      </c>
      <c r="AW2961">
        <v>0.13333333333333333</v>
      </c>
      <c r="AX2961">
        <v>38</v>
      </c>
      <c r="AY2961">
        <v>675.46666666666658</v>
      </c>
    </row>
    <row r="2962" spans="1:51" x14ac:dyDescent="0.25">
      <c r="A2962">
        <v>11131</v>
      </c>
      <c r="B2962" t="s">
        <v>41</v>
      </c>
      <c r="C2962" t="s">
        <v>100</v>
      </c>
      <c r="D2962" t="s">
        <v>43</v>
      </c>
      <c r="E2962" t="s">
        <v>679</v>
      </c>
      <c r="F2962" t="s">
        <v>706</v>
      </c>
      <c r="G2962" t="s">
        <v>77</v>
      </c>
      <c r="H2962" t="s">
        <v>47</v>
      </c>
      <c r="I2962" t="s">
        <v>72</v>
      </c>
      <c r="J2962" t="s">
        <v>112</v>
      </c>
      <c r="K2962" t="s">
        <v>681</v>
      </c>
      <c r="L2962" t="s">
        <v>50</v>
      </c>
      <c r="M2962" t="s">
        <v>682</v>
      </c>
      <c r="N2962">
        <v>16</v>
      </c>
      <c r="O2962" t="s">
        <v>48</v>
      </c>
      <c r="P2962" t="s">
        <v>52</v>
      </c>
      <c r="T2962" t="s">
        <v>105</v>
      </c>
      <c r="V2962" t="s">
        <v>48</v>
      </c>
      <c r="W2962" t="s">
        <v>54</v>
      </c>
      <c r="X2962" t="s">
        <v>148</v>
      </c>
      <c r="Y2962" t="s">
        <v>54</v>
      </c>
      <c r="Z2962" t="s">
        <v>707</v>
      </c>
      <c r="AA2962" t="s">
        <v>54</v>
      </c>
      <c r="AB2962" t="s">
        <v>57</v>
      </c>
      <c r="AC2962" t="s">
        <v>708</v>
      </c>
      <c r="AH2962">
        <f t="shared" si="506"/>
        <v>0</v>
      </c>
      <c r="AI2962">
        <f t="shared" si="507"/>
        <v>0</v>
      </c>
      <c r="AJ2962">
        <f t="shared" si="508"/>
        <v>1</v>
      </c>
      <c r="AK2962">
        <v>1</v>
      </c>
      <c r="AL2962" s="8">
        <f t="shared" si="509"/>
        <v>16</v>
      </c>
      <c r="AM2962" s="8">
        <f t="shared" si="510"/>
        <v>0.11666666666666667</v>
      </c>
      <c r="AN2962" s="8">
        <f t="shared" si="511"/>
        <v>667.35</v>
      </c>
      <c r="AO2962" s="8">
        <f>Table1[[#This Row],[L1 Worked Time]]+Table1[[#This Row],[Idle Time]]+Table1[[#This Row],[L1 Pend Time]]</f>
        <v>683.4666666666667</v>
      </c>
      <c r="AP2962" s="1" t="str">
        <f t="shared" si="512"/>
        <v>Sat</v>
      </c>
      <c r="AQ2962" s="6">
        <f>INT(Table1[[#This Row],[Create Date]])</f>
        <v>45122</v>
      </c>
      <c r="AR2962" s="2">
        <f t="shared" si="513"/>
        <v>45122</v>
      </c>
      <c r="AS2962" s="1" t="str">
        <f t="shared" si="514"/>
        <v>00:30:17</v>
      </c>
      <c r="AT2962" s="1" t="str">
        <f t="shared" si="515"/>
        <v>Week-3</v>
      </c>
      <c r="AU2962" s="3">
        <f t="shared" si="516"/>
        <v>0</v>
      </c>
      <c r="AW2962">
        <v>0.11666666666666667</v>
      </c>
      <c r="AX2962">
        <v>16</v>
      </c>
      <c r="AY2962">
        <v>667.35</v>
      </c>
    </row>
    <row r="2963" spans="1:51" x14ac:dyDescent="0.25">
      <c r="A2963">
        <v>11130</v>
      </c>
      <c r="B2963" t="s">
        <v>41</v>
      </c>
      <c r="C2963" t="s">
        <v>100</v>
      </c>
      <c r="D2963" t="s">
        <v>43</v>
      </c>
      <c r="E2963" t="s">
        <v>679</v>
      </c>
      <c r="F2963" t="s">
        <v>709</v>
      </c>
      <c r="G2963" t="s">
        <v>77</v>
      </c>
      <c r="H2963" t="s">
        <v>47</v>
      </c>
      <c r="I2963" t="s">
        <v>72</v>
      </c>
      <c r="J2963" t="s">
        <v>112</v>
      </c>
      <c r="K2963" t="s">
        <v>681</v>
      </c>
      <c r="L2963" t="s">
        <v>50</v>
      </c>
      <c r="M2963" t="s">
        <v>682</v>
      </c>
      <c r="N2963">
        <v>15</v>
      </c>
      <c r="O2963" t="s">
        <v>48</v>
      </c>
      <c r="P2963" t="s">
        <v>52</v>
      </c>
      <c r="T2963" t="s">
        <v>105</v>
      </c>
      <c r="V2963" t="s">
        <v>48</v>
      </c>
      <c r="W2963" t="s">
        <v>54</v>
      </c>
      <c r="X2963" t="s">
        <v>148</v>
      </c>
      <c r="Y2963" t="s">
        <v>54</v>
      </c>
      <c r="Z2963" t="s">
        <v>710</v>
      </c>
      <c r="AA2963" t="s">
        <v>54</v>
      </c>
      <c r="AB2963" t="s">
        <v>57</v>
      </c>
      <c r="AC2963" t="s">
        <v>711</v>
      </c>
      <c r="AH2963">
        <f t="shared" si="506"/>
        <v>0</v>
      </c>
      <c r="AI2963">
        <f t="shared" si="507"/>
        <v>0</v>
      </c>
      <c r="AJ2963">
        <f t="shared" si="508"/>
        <v>1</v>
      </c>
      <c r="AK2963">
        <v>1</v>
      </c>
      <c r="AL2963" s="8">
        <f t="shared" si="509"/>
        <v>15</v>
      </c>
      <c r="AM2963" s="8">
        <f t="shared" si="510"/>
        <v>0.11666666666666667</v>
      </c>
      <c r="AN2963" s="8">
        <f t="shared" si="511"/>
        <v>648.88333333333333</v>
      </c>
      <c r="AO2963" s="8">
        <f>Table1[[#This Row],[L1 Worked Time]]+Table1[[#This Row],[Idle Time]]+Table1[[#This Row],[L1 Pend Time]]</f>
        <v>664</v>
      </c>
      <c r="AP2963" s="1" t="str">
        <f t="shared" si="512"/>
        <v>Sat</v>
      </c>
      <c r="AQ2963" s="6">
        <f>INT(Table1[[#This Row],[Create Date]])</f>
        <v>45122</v>
      </c>
      <c r="AR2963" s="2">
        <f t="shared" si="513"/>
        <v>45122</v>
      </c>
      <c r="AS2963" s="1" t="str">
        <f t="shared" si="514"/>
        <v>00:30:15</v>
      </c>
      <c r="AT2963" s="1" t="str">
        <f t="shared" si="515"/>
        <v>Week-3</v>
      </c>
      <c r="AU2963" s="3">
        <f t="shared" si="516"/>
        <v>0</v>
      </c>
      <c r="AW2963">
        <v>0.11666666666666667</v>
      </c>
      <c r="AX2963">
        <v>15</v>
      </c>
      <c r="AY2963">
        <v>648.88333333333333</v>
      </c>
    </row>
    <row r="2964" spans="1:51" x14ac:dyDescent="0.25">
      <c r="A2964">
        <v>11129</v>
      </c>
      <c r="B2964" t="s">
        <v>41</v>
      </c>
      <c r="C2964" t="s">
        <v>100</v>
      </c>
      <c r="D2964" t="s">
        <v>43</v>
      </c>
      <c r="E2964" t="s">
        <v>679</v>
      </c>
      <c r="F2964" t="s">
        <v>712</v>
      </c>
      <c r="G2964" t="s">
        <v>77</v>
      </c>
      <c r="H2964" t="s">
        <v>47</v>
      </c>
      <c r="I2964" t="s">
        <v>72</v>
      </c>
      <c r="J2964" t="s">
        <v>112</v>
      </c>
      <c r="K2964" t="s">
        <v>681</v>
      </c>
      <c r="L2964" t="s">
        <v>50</v>
      </c>
      <c r="M2964" t="s">
        <v>682</v>
      </c>
      <c r="N2964">
        <v>35</v>
      </c>
      <c r="O2964" t="s">
        <v>48</v>
      </c>
      <c r="P2964" t="s">
        <v>52</v>
      </c>
      <c r="T2964" t="s">
        <v>105</v>
      </c>
      <c r="V2964" t="s">
        <v>48</v>
      </c>
      <c r="W2964" t="s">
        <v>54</v>
      </c>
      <c r="X2964" t="s">
        <v>148</v>
      </c>
      <c r="Y2964" t="s">
        <v>54</v>
      </c>
      <c r="Z2964" t="s">
        <v>713</v>
      </c>
      <c r="AA2964" t="s">
        <v>54</v>
      </c>
      <c r="AB2964" t="s">
        <v>57</v>
      </c>
      <c r="AC2964" t="s">
        <v>714</v>
      </c>
      <c r="AH2964">
        <f t="shared" si="506"/>
        <v>0</v>
      </c>
      <c r="AI2964">
        <f t="shared" si="507"/>
        <v>0</v>
      </c>
      <c r="AJ2964">
        <f t="shared" si="508"/>
        <v>1</v>
      </c>
      <c r="AK2964">
        <v>1</v>
      </c>
      <c r="AL2964" s="8">
        <f t="shared" si="509"/>
        <v>35</v>
      </c>
      <c r="AM2964" s="8">
        <f t="shared" si="510"/>
        <v>0.11666666666666667</v>
      </c>
      <c r="AN2964" s="8">
        <f t="shared" si="511"/>
        <v>611.96666666666658</v>
      </c>
      <c r="AO2964" s="8">
        <f>Table1[[#This Row],[L1 Worked Time]]+Table1[[#This Row],[Idle Time]]+Table1[[#This Row],[L1 Pend Time]]</f>
        <v>647.08333333333326</v>
      </c>
      <c r="AP2964" s="1" t="str">
        <f t="shared" si="512"/>
        <v>Sat</v>
      </c>
      <c r="AQ2964" s="6">
        <f>INT(Table1[[#This Row],[Create Date]])</f>
        <v>45122</v>
      </c>
      <c r="AR2964" s="2">
        <f t="shared" si="513"/>
        <v>45122</v>
      </c>
      <c r="AS2964" s="1" t="str">
        <f t="shared" si="514"/>
        <v>00:30:13</v>
      </c>
      <c r="AT2964" s="1" t="str">
        <f t="shared" si="515"/>
        <v>Week-3</v>
      </c>
      <c r="AU2964" s="3">
        <f t="shared" si="516"/>
        <v>0</v>
      </c>
      <c r="AW2964">
        <v>0.11666666666666667</v>
      </c>
      <c r="AX2964">
        <v>35</v>
      </c>
      <c r="AY2964">
        <v>611.96666666666658</v>
      </c>
    </row>
    <row r="2965" spans="1:51" x14ac:dyDescent="0.25">
      <c r="A2965">
        <v>11128</v>
      </c>
      <c r="B2965" t="s">
        <v>41</v>
      </c>
      <c r="C2965" t="s">
        <v>100</v>
      </c>
      <c r="D2965" t="s">
        <v>43</v>
      </c>
      <c r="E2965" t="s">
        <v>679</v>
      </c>
      <c r="F2965" t="s">
        <v>715</v>
      </c>
      <c r="G2965" t="s">
        <v>77</v>
      </c>
      <c r="H2965" t="s">
        <v>47</v>
      </c>
      <c r="I2965" t="s">
        <v>72</v>
      </c>
      <c r="J2965" t="s">
        <v>112</v>
      </c>
      <c r="K2965" t="s">
        <v>681</v>
      </c>
      <c r="L2965" t="s">
        <v>50</v>
      </c>
      <c r="M2965" t="s">
        <v>682</v>
      </c>
      <c r="N2965">
        <v>46</v>
      </c>
      <c r="O2965" t="s">
        <v>48</v>
      </c>
      <c r="P2965" t="s">
        <v>52</v>
      </c>
      <c r="T2965" t="s">
        <v>105</v>
      </c>
      <c r="V2965" t="s">
        <v>48</v>
      </c>
      <c r="W2965" t="s">
        <v>54</v>
      </c>
      <c r="X2965" t="s">
        <v>78</v>
      </c>
      <c r="Y2965" t="s">
        <v>54</v>
      </c>
      <c r="Z2965" t="s">
        <v>716</v>
      </c>
      <c r="AA2965" t="s">
        <v>54</v>
      </c>
      <c r="AB2965" t="s">
        <v>57</v>
      </c>
      <c r="AC2965" t="s">
        <v>717</v>
      </c>
      <c r="AH2965">
        <f t="shared" si="506"/>
        <v>0</v>
      </c>
      <c r="AI2965">
        <f t="shared" si="507"/>
        <v>0</v>
      </c>
      <c r="AJ2965">
        <f t="shared" si="508"/>
        <v>1</v>
      </c>
      <c r="AK2965">
        <v>1</v>
      </c>
      <c r="AL2965" s="8">
        <f t="shared" si="509"/>
        <v>46</v>
      </c>
      <c r="AM2965" s="8">
        <f t="shared" si="510"/>
        <v>0.13333333333333333</v>
      </c>
      <c r="AN2965" s="8">
        <f t="shared" si="511"/>
        <v>533.4666666666667</v>
      </c>
      <c r="AO2965" s="8">
        <f>Table1[[#This Row],[L1 Worked Time]]+Table1[[#This Row],[Idle Time]]+Table1[[#This Row],[L1 Pend Time]]</f>
        <v>579.6</v>
      </c>
      <c r="AP2965" s="1" t="str">
        <f t="shared" si="512"/>
        <v>Sat</v>
      </c>
      <c r="AQ2965" s="6">
        <f>INT(Table1[[#This Row],[Create Date]])</f>
        <v>45122</v>
      </c>
      <c r="AR2965" s="2">
        <f t="shared" si="513"/>
        <v>45122</v>
      </c>
      <c r="AS2965" s="1" t="str">
        <f t="shared" si="514"/>
        <v>00:30:11</v>
      </c>
      <c r="AT2965" s="1" t="str">
        <f t="shared" si="515"/>
        <v>Week-3</v>
      </c>
      <c r="AU2965" s="3">
        <f t="shared" si="516"/>
        <v>0</v>
      </c>
      <c r="AW2965">
        <v>0.13333333333333333</v>
      </c>
      <c r="AX2965">
        <v>46</v>
      </c>
      <c r="AY2965">
        <v>533.4666666666667</v>
      </c>
    </row>
    <row r="2966" spans="1:51" x14ac:dyDescent="0.25">
      <c r="A2966">
        <v>11127</v>
      </c>
      <c r="B2966" t="s">
        <v>41</v>
      </c>
      <c r="C2966" t="s">
        <v>100</v>
      </c>
      <c r="D2966" t="s">
        <v>43</v>
      </c>
      <c r="E2966" t="s">
        <v>679</v>
      </c>
      <c r="F2966" t="s">
        <v>718</v>
      </c>
      <c r="G2966" t="s">
        <v>129</v>
      </c>
      <c r="H2966" t="s">
        <v>47</v>
      </c>
      <c r="I2966" t="s">
        <v>72</v>
      </c>
      <c r="J2966" t="s">
        <v>112</v>
      </c>
      <c r="K2966" t="s">
        <v>681</v>
      </c>
      <c r="L2966" t="s">
        <v>50</v>
      </c>
      <c r="M2966" t="s">
        <v>682</v>
      </c>
      <c r="N2966">
        <v>24</v>
      </c>
      <c r="O2966" t="s">
        <v>48</v>
      </c>
      <c r="P2966" t="s">
        <v>52</v>
      </c>
      <c r="T2966" t="s">
        <v>105</v>
      </c>
      <c r="V2966" t="s">
        <v>48</v>
      </c>
      <c r="W2966" t="s">
        <v>54</v>
      </c>
      <c r="X2966" t="s">
        <v>78</v>
      </c>
      <c r="Y2966" t="s">
        <v>54</v>
      </c>
      <c r="Z2966" t="s">
        <v>719</v>
      </c>
      <c r="AA2966" t="s">
        <v>54</v>
      </c>
      <c r="AB2966" t="s">
        <v>57</v>
      </c>
      <c r="AC2966" t="s">
        <v>720</v>
      </c>
      <c r="AH2966">
        <f t="shared" si="506"/>
        <v>0</v>
      </c>
      <c r="AI2966">
        <f t="shared" si="507"/>
        <v>0</v>
      </c>
      <c r="AJ2966">
        <f t="shared" si="508"/>
        <v>1</v>
      </c>
      <c r="AK2966">
        <v>1</v>
      </c>
      <c r="AL2966" s="8">
        <f t="shared" si="509"/>
        <v>24</v>
      </c>
      <c r="AM2966" s="8">
        <f t="shared" si="510"/>
        <v>0.13333333333333333</v>
      </c>
      <c r="AN2966" s="8">
        <f t="shared" si="511"/>
        <v>350.6</v>
      </c>
      <c r="AO2966" s="8">
        <f>Table1[[#This Row],[L1 Worked Time]]+Table1[[#This Row],[Idle Time]]+Table1[[#This Row],[L1 Pend Time]]</f>
        <v>374.73333333333335</v>
      </c>
      <c r="AP2966" s="1" t="str">
        <f t="shared" si="512"/>
        <v>Sat</v>
      </c>
      <c r="AQ2966" s="6">
        <f>INT(Table1[[#This Row],[Create Date]])</f>
        <v>45122</v>
      </c>
      <c r="AR2966" s="2">
        <f t="shared" si="513"/>
        <v>45122</v>
      </c>
      <c r="AS2966" s="1" t="str">
        <f t="shared" si="514"/>
        <v>00:30:09</v>
      </c>
      <c r="AT2966" s="1" t="str">
        <f t="shared" si="515"/>
        <v>Week-3</v>
      </c>
      <c r="AU2966" s="3">
        <f t="shared" si="516"/>
        <v>0</v>
      </c>
      <c r="AW2966">
        <v>0.13333333333333333</v>
      </c>
      <c r="AX2966">
        <v>24</v>
      </c>
      <c r="AY2966">
        <v>350.6</v>
      </c>
    </row>
    <row r="2967" spans="1:51" x14ac:dyDescent="0.25">
      <c r="A2967">
        <v>11126</v>
      </c>
      <c r="B2967" t="s">
        <v>41</v>
      </c>
      <c r="C2967" t="s">
        <v>100</v>
      </c>
      <c r="D2967" t="s">
        <v>43</v>
      </c>
      <c r="E2967" t="s">
        <v>679</v>
      </c>
      <c r="F2967" t="s">
        <v>721</v>
      </c>
      <c r="G2967" t="s">
        <v>129</v>
      </c>
      <c r="H2967" t="s">
        <v>47</v>
      </c>
      <c r="I2967" t="s">
        <v>72</v>
      </c>
      <c r="J2967" t="s">
        <v>112</v>
      </c>
      <c r="K2967" t="s">
        <v>681</v>
      </c>
      <c r="L2967" t="s">
        <v>50</v>
      </c>
      <c r="M2967" t="s">
        <v>682</v>
      </c>
      <c r="N2967">
        <v>16</v>
      </c>
      <c r="O2967" t="s">
        <v>48</v>
      </c>
      <c r="P2967" t="s">
        <v>52</v>
      </c>
      <c r="T2967" t="s">
        <v>105</v>
      </c>
      <c r="V2967" t="s">
        <v>48</v>
      </c>
      <c r="W2967" t="s">
        <v>54</v>
      </c>
      <c r="X2967" t="s">
        <v>148</v>
      </c>
      <c r="Y2967" t="s">
        <v>54</v>
      </c>
      <c r="Z2967" t="s">
        <v>722</v>
      </c>
      <c r="AA2967" t="s">
        <v>54</v>
      </c>
      <c r="AB2967" t="s">
        <v>57</v>
      </c>
      <c r="AC2967" t="s">
        <v>723</v>
      </c>
      <c r="AH2967">
        <f t="shared" si="506"/>
        <v>0</v>
      </c>
      <c r="AI2967">
        <f t="shared" si="507"/>
        <v>0</v>
      </c>
      <c r="AJ2967">
        <f t="shared" si="508"/>
        <v>1</v>
      </c>
      <c r="AK2967">
        <v>1</v>
      </c>
      <c r="AL2967" s="8">
        <f t="shared" si="509"/>
        <v>16</v>
      </c>
      <c r="AM2967" s="8">
        <f t="shared" si="510"/>
        <v>0.11666666666666667</v>
      </c>
      <c r="AN2967" s="8">
        <f t="shared" si="511"/>
        <v>311.45</v>
      </c>
      <c r="AO2967" s="8">
        <f>Table1[[#This Row],[L1 Worked Time]]+Table1[[#This Row],[Idle Time]]+Table1[[#This Row],[L1 Pend Time]]</f>
        <v>327.56666666666666</v>
      </c>
      <c r="AP2967" s="1" t="str">
        <f t="shared" si="512"/>
        <v>Sat</v>
      </c>
      <c r="AQ2967" s="6">
        <f>INT(Table1[[#This Row],[Create Date]])</f>
        <v>45122</v>
      </c>
      <c r="AR2967" s="2">
        <f t="shared" si="513"/>
        <v>45122</v>
      </c>
      <c r="AS2967" s="1" t="str">
        <f t="shared" si="514"/>
        <v>00:30:07</v>
      </c>
      <c r="AT2967" s="1" t="str">
        <f t="shared" si="515"/>
        <v>Week-3</v>
      </c>
      <c r="AU2967" s="3">
        <f t="shared" si="516"/>
        <v>0</v>
      </c>
      <c r="AW2967">
        <v>0.11666666666666667</v>
      </c>
      <c r="AX2967">
        <v>16</v>
      </c>
      <c r="AY2967">
        <v>311.45</v>
      </c>
    </row>
    <row r="2968" spans="1:51" x14ac:dyDescent="0.25">
      <c r="A2968">
        <v>11125</v>
      </c>
      <c r="B2968" t="s">
        <v>41</v>
      </c>
      <c r="C2968" t="s">
        <v>100</v>
      </c>
      <c r="D2968" t="s">
        <v>43</v>
      </c>
      <c r="E2968" t="s">
        <v>679</v>
      </c>
      <c r="F2968" t="s">
        <v>724</v>
      </c>
      <c r="G2968" t="s">
        <v>129</v>
      </c>
      <c r="H2968" t="s">
        <v>47</v>
      </c>
      <c r="I2968" t="s">
        <v>72</v>
      </c>
      <c r="J2968" t="s">
        <v>112</v>
      </c>
      <c r="K2968" t="s">
        <v>681</v>
      </c>
      <c r="L2968" t="s">
        <v>50</v>
      </c>
      <c r="M2968" t="s">
        <v>682</v>
      </c>
      <c r="N2968">
        <v>11</v>
      </c>
      <c r="O2968" t="s">
        <v>48</v>
      </c>
      <c r="P2968" t="s">
        <v>52</v>
      </c>
      <c r="T2968" t="s">
        <v>105</v>
      </c>
      <c r="V2968" t="s">
        <v>48</v>
      </c>
      <c r="W2968" t="s">
        <v>54</v>
      </c>
      <c r="X2968" t="s">
        <v>84</v>
      </c>
      <c r="Y2968" t="s">
        <v>54</v>
      </c>
      <c r="Z2968" t="s">
        <v>725</v>
      </c>
      <c r="AA2968" t="s">
        <v>54</v>
      </c>
      <c r="AB2968" t="s">
        <v>57</v>
      </c>
      <c r="AC2968" t="s">
        <v>726</v>
      </c>
      <c r="AH2968">
        <f t="shared" si="506"/>
        <v>0</v>
      </c>
      <c r="AI2968">
        <f t="shared" si="507"/>
        <v>0</v>
      </c>
      <c r="AJ2968">
        <f t="shared" si="508"/>
        <v>1</v>
      </c>
      <c r="AK2968">
        <v>1</v>
      </c>
      <c r="AL2968" s="8">
        <f t="shared" si="509"/>
        <v>11</v>
      </c>
      <c r="AM2968" s="8">
        <f t="shared" si="510"/>
        <v>0.18333333333333332</v>
      </c>
      <c r="AN2968" s="8">
        <f t="shared" si="511"/>
        <v>257.63333333333333</v>
      </c>
      <c r="AO2968" s="8">
        <f>Table1[[#This Row],[L1 Worked Time]]+Table1[[#This Row],[Idle Time]]+Table1[[#This Row],[L1 Pend Time]]</f>
        <v>268.81666666666666</v>
      </c>
      <c r="AP2968" s="1" t="str">
        <f t="shared" si="512"/>
        <v>Sat</v>
      </c>
      <c r="AQ2968" s="6">
        <f>INT(Table1[[#This Row],[Create Date]])</f>
        <v>45122</v>
      </c>
      <c r="AR2968" s="2">
        <f t="shared" si="513"/>
        <v>45122</v>
      </c>
      <c r="AS2968" s="1" t="str">
        <f t="shared" si="514"/>
        <v>00:30:05</v>
      </c>
      <c r="AT2968" s="1" t="str">
        <f t="shared" si="515"/>
        <v>Week-3</v>
      </c>
      <c r="AU2968" s="3">
        <f t="shared" si="516"/>
        <v>0</v>
      </c>
      <c r="AW2968">
        <v>0.18333333333333332</v>
      </c>
      <c r="AX2968">
        <v>11</v>
      </c>
      <c r="AY2968">
        <v>257.63333333333333</v>
      </c>
    </row>
    <row r="2969" spans="1:51" x14ac:dyDescent="0.25">
      <c r="A2969">
        <v>11124</v>
      </c>
      <c r="B2969" t="s">
        <v>41</v>
      </c>
      <c r="C2969" t="s">
        <v>100</v>
      </c>
      <c r="D2969" t="s">
        <v>43</v>
      </c>
      <c r="E2969" t="s">
        <v>679</v>
      </c>
      <c r="F2969" t="s">
        <v>727</v>
      </c>
      <c r="G2969" t="s">
        <v>129</v>
      </c>
      <c r="H2969" t="s">
        <v>47</v>
      </c>
      <c r="I2969" t="s">
        <v>72</v>
      </c>
      <c r="J2969" t="s">
        <v>112</v>
      </c>
      <c r="K2969" t="s">
        <v>681</v>
      </c>
      <c r="L2969" t="s">
        <v>50</v>
      </c>
      <c r="M2969" t="s">
        <v>682</v>
      </c>
      <c r="N2969">
        <v>17</v>
      </c>
      <c r="O2969" t="s">
        <v>48</v>
      </c>
      <c r="P2969" t="s">
        <v>52</v>
      </c>
      <c r="T2969" t="s">
        <v>105</v>
      </c>
      <c r="V2969" t="s">
        <v>48</v>
      </c>
      <c r="W2969" t="s">
        <v>54</v>
      </c>
      <c r="X2969" t="s">
        <v>78</v>
      </c>
      <c r="Y2969" t="s">
        <v>54</v>
      </c>
      <c r="Z2969" t="s">
        <v>728</v>
      </c>
      <c r="AA2969" t="s">
        <v>54</v>
      </c>
      <c r="AB2969" t="s">
        <v>57</v>
      </c>
      <c r="AC2969" t="s">
        <v>729</v>
      </c>
      <c r="AH2969">
        <f t="shared" si="506"/>
        <v>0</v>
      </c>
      <c r="AI2969">
        <f t="shared" si="507"/>
        <v>0</v>
      </c>
      <c r="AJ2969">
        <f t="shared" si="508"/>
        <v>1</v>
      </c>
      <c r="AK2969">
        <v>1</v>
      </c>
      <c r="AL2969" s="8">
        <f t="shared" si="509"/>
        <v>17</v>
      </c>
      <c r="AM2969" s="8">
        <f t="shared" si="510"/>
        <v>0.13333333333333333</v>
      </c>
      <c r="AN2969" s="8">
        <f t="shared" si="511"/>
        <v>189.41666666666669</v>
      </c>
      <c r="AO2969" s="8">
        <f>Table1[[#This Row],[L1 Worked Time]]+Table1[[#This Row],[Idle Time]]+Table1[[#This Row],[L1 Pend Time]]</f>
        <v>206.55</v>
      </c>
      <c r="AP2969" s="1" t="str">
        <f t="shared" si="512"/>
        <v>Sat</v>
      </c>
      <c r="AQ2969" s="6">
        <f>INT(Table1[[#This Row],[Create Date]])</f>
        <v>45122</v>
      </c>
      <c r="AR2969" s="2">
        <f t="shared" si="513"/>
        <v>45122</v>
      </c>
      <c r="AS2969" s="1" t="str">
        <f t="shared" si="514"/>
        <v>00:30:04</v>
      </c>
      <c r="AT2969" s="1" t="str">
        <f t="shared" si="515"/>
        <v>Week-3</v>
      </c>
      <c r="AU2969" s="3">
        <f t="shared" si="516"/>
        <v>0</v>
      </c>
      <c r="AW2969">
        <v>0.13333333333333333</v>
      </c>
      <c r="AX2969">
        <v>17</v>
      </c>
      <c r="AY2969">
        <v>189.41666666666669</v>
      </c>
    </row>
    <row r="2970" spans="1:51" x14ac:dyDescent="0.25">
      <c r="A2970">
        <v>11123</v>
      </c>
      <c r="B2970" t="s">
        <v>41</v>
      </c>
      <c r="C2970" t="s">
        <v>100</v>
      </c>
      <c r="D2970" t="s">
        <v>43</v>
      </c>
      <c r="E2970" t="s">
        <v>679</v>
      </c>
      <c r="F2970" t="s">
        <v>730</v>
      </c>
      <c r="G2970" t="s">
        <v>129</v>
      </c>
      <c r="H2970" t="s">
        <v>47</v>
      </c>
      <c r="I2970" t="s">
        <v>72</v>
      </c>
      <c r="J2970" t="s">
        <v>112</v>
      </c>
      <c r="K2970" t="s">
        <v>681</v>
      </c>
      <c r="L2970" t="s">
        <v>50</v>
      </c>
      <c r="M2970" t="s">
        <v>682</v>
      </c>
      <c r="N2970">
        <v>13</v>
      </c>
      <c r="O2970" t="s">
        <v>48</v>
      </c>
      <c r="P2970" t="s">
        <v>52</v>
      </c>
      <c r="T2970" t="s">
        <v>105</v>
      </c>
      <c r="V2970" t="s">
        <v>48</v>
      </c>
      <c r="W2970" t="s">
        <v>54</v>
      </c>
      <c r="X2970" t="s">
        <v>84</v>
      </c>
      <c r="Y2970" t="s">
        <v>54</v>
      </c>
      <c r="Z2970" t="s">
        <v>190</v>
      </c>
      <c r="AA2970" t="s">
        <v>54</v>
      </c>
      <c r="AB2970" t="s">
        <v>57</v>
      </c>
      <c r="AC2970" t="s">
        <v>731</v>
      </c>
      <c r="AH2970">
        <f t="shared" si="506"/>
        <v>0</v>
      </c>
      <c r="AI2970">
        <f t="shared" si="507"/>
        <v>0</v>
      </c>
      <c r="AJ2970">
        <f t="shared" si="508"/>
        <v>1</v>
      </c>
      <c r="AK2970">
        <v>1</v>
      </c>
      <c r="AL2970" s="8">
        <f t="shared" si="509"/>
        <v>12.999999999999998</v>
      </c>
      <c r="AM2970" s="8">
        <f t="shared" si="510"/>
        <v>0.18333333333333332</v>
      </c>
      <c r="AN2970" s="8">
        <f t="shared" si="511"/>
        <v>158.58333333333334</v>
      </c>
      <c r="AO2970" s="8">
        <f>Table1[[#This Row],[L1 Worked Time]]+Table1[[#This Row],[Idle Time]]+Table1[[#This Row],[L1 Pend Time]]</f>
        <v>171.76666666666668</v>
      </c>
      <c r="AP2970" s="1" t="str">
        <f t="shared" si="512"/>
        <v>Sat</v>
      </c>
      <c r="AQ2970" s="6">
        <f>INT(Table1[[#This Row],[Create Date]])</f>
        <v>45122</v>
      </c>
      <c r="AR2970" s="2">
        <f t="shared" si="513"/>
        <v>45122</v>
      </c>
      <c r="AS2970" s="1" t="str">
        <f t="shared" si="514"/>
        <v>00:20:07</v>
      </c>
      <c r="AT2970" s="1" t="str">
        <f t="shared" si="515"/>
        <v>Week-3</v>
      </c>
      <c r="AU2970" s="3">
        <f t="shared" si="516"/>
        <v>0</v>
      </c>
      <c r="AW2970">
        <v>0.18333333333333332</v>
      </c>
      <c r="AX2970">
        <v>12.999999999999998</v>
      </c>
      <c r="AY2970">
        <v>158.58333333333334</v>
      </c>
    </row>
    <row r="2971" spans="1:51" x14ac:dyDescent="0.25">
      <c r="A2971">
        <v>11122</v>
      </c>
      <c r="B2971" t="s">
        <v>41</v>
      </c>
      <c r="C2971" t="s">
        <v>100</v>
      </c>
      <c r="D2971" t="s">
        <v>43</v>
      </c>
      <c r="E2971" t="s">
        <v>732</v>
      </c>
      <c r="F2971" t="s">
        <v>733</v>
      </c>
      <c r="G2971" t="s">
        <v>129</v>
      </c>
      <c r="H2971" t="s">
        <v>47</v>
      </c>
      <c r="I2971" t="s">
        <v>72</v>
      </c>
      <c r="J2971" t="s">
        <v>112</v>
      </c>
      <c r="K2971" t="s">
        <v>681</v>
      </c>
      <c r="L2971" t="s">
        <v>50</v>
      </c>
      <c r="M2971" t="s">
        <v>682</v>
      </c>
      <c r="N2971">
        <v>45</v>
      </c>
      <c r="O2971" t="s">
        <v>48</v>
      </c>
      <c r="P2971" t="s">
        <v>52</v>
      </c>
      <c r="T2971" t="s">
        <v>105</v>
      </c>
      <c r="V2971" t="s">
        <v>48</v>
      </c>
      <c r="W2971" t="s">
        <v>54</v>
      </c>
      <c r="X2971" t="s">
        <v>89</v>
      </c>
      <c r="Y2971" t="s">
        <v>54</v>
      </c>
      <c r="Z2971" t="s">
        <v>734</v>
      </c>
      <c r="AA2971" t="s">
        <v>54</v>
      </c>
      <c r="AB2971" t="s">
        <v>57</v>
      </c>
      <c r="AC2971" t="s">
        <v>735</v>
      </c>
      <c r="AH2971">
        <f t="shared" si="506"/>
        <v>0</v>
      </c>
      <c r="AI2971">
        <f t="shared" si="507"/>
        <v>0</v>
      </c>
      <c r="AJ2971">
        <f t="shared" si="508"/>
        <v>1</v>
      </c>
      <c r="AK2971">
        <v>1</v>
      </c>
      <c r="AL2971" s="8">
        <f t="shared" si="509"/>
        <v>45</v>
      </c>
      <c r="AM2971" s="8">
        <f t="shared" si="510"/>
        <v>0.16666666666666666</v>
      </c>
      <c r="AN2971" s="8">
        <f t="shared" si="511"/>
        <v>61.283333333333331</v>
      </c>
      <c r="AO2971" s="8">
        <f>Table1[[#This Row],[L1 Worked Time]]+Table1[[#This Row],[Idle Time]]+Table1[[#This Row],[L1 Pend Time]]</f>
        <v>106.44999999999999</v>
      </c>
      <c r="AP2971" s="1" t="str">
        <f t="shared" si="512"/>
        <v>Sat</v>
      </c>
      <c r="AQ2971" s="6">
        <f>INT(Table1[[#This Row],[Create Date]])</f>
        <v>45122</v>
      </c>
      <c r="AR2971" s="2">
        <f t="shared" si="513"/>
        <v>45122</v>
      </c>
      <c r="AS2971" s="1" t="str">
        <f t="shared" si="514"/>
        <v>00:10:03</v>
      </c>
      <c r="AT2971" s="1" t="str">
        <f t="shared" si="515"/>
        <v>Week-3</v>
      </c>
      <c r="AU2971" s="3">
        <f t="shared" si="516"/>
        <v>0</v>
      </c>
      <c r="AW2971">
        <v>0.16666666666666666</v>
      </c>
      <c r="AX2971">
        <v>45</v>
      </c>
      <c r="AY2971">
        <v>61.283333333333331</v>
      </c>
    </row>
    <row r="2972" spans="1:51" x14ac:dyDescent="0.25">
      <c r="A2972">
        <v>11147</v>
      </c>
      <c r="B2972" t="s">
        <v>41</v>
      </c>
      <c r="C2972" t="s">
        <v>100</v>
      </c>
      <c r="D2972" t="s">
        <v>43</v>
      </c>
      <c r="E2972" t="s">
        <v>736</v>
      </c>
      <c r="F2972" t="s">
        <v>737</v>
      </c>
      <c r="G2972" t="s">
        <v>82</v>
      </c>
      <c r="H2972" t="s">
        <v>47</v>
      </c>
      <c r="I2972" t="s">
        <v>72</v>
      </c>
      <c r="J2972" t="s">
        <v>379</v>
      </c>
      <c r="K2972" t="s">
        <v>539</v>
      </c>
      <c r="L2972" t="s">
        <v>50</v>
      </c>
      <c r="M2972" t="s">
        <v>682</v>
      </c>
      <c r="N2972">
        <v>5</v>
      </c>
      <c r="O2972" t="s">
        <v>48</v>
      </c>
      <c r="P2972" t="s">
        <v>52</v>
      </c>
      <c r="T2972" t="s">
        <v>105</v>
      </c>
      <c r="V2972" t="s">
        <v>48</v>
      </c>
      <c r="W2972" t="s">
        <v>54</v>
      </c>
      <c r="X2972" t="s">
        <v>89</v>
      </c>
      <c r="Y2972" t="s">
        <v>54</v>
      </c>
      <c r="Z2972" t="s">
        <v>738</v>
      </c>
      <c r="AA2972" t="s">
        <v>54</v>
      </c>
      <c r="AB2972" t="s">
        <v>57</v>
      </c>
      <c r="AC2972" t="s">
        <v>739</v>
      </c>
      <c r="AH2972">
        <f t="shared" si="506"/>
        <v>0</v>
      </c>
      <c r="AI2972">
        <f t="shared" si="507"/>
        <v>0</v>
      </c>
      <c r="AJ2972">
        <f t="shared" si="508"/>
        <v>1</v>
      </c>
      <c r="AK2972">
        <v>1</v>
      </c>
      <c r="AL2972" s="8">
        <f t="shared" si="509"/>
        <v>5</v>
      </c>
      <c r="AM2972" s="8">
        <f t="shared" si="510"/>
        <v>0.16666666666666666</v>
      </c>
      <c r="AN2972" s="8">
        <f t="shared" si="511"/>
        <v>199.41666666666666</v>
      </c>
      <c r="AO2972" s="8">
        <f>Table1[[#This Row],[L1 Worked Time]]+Table1[[#This Row],[Idle Time]]+Table1[[#This Row],[L1 Pend Time]]</f>
        <v>204.58333333333331</v>
      </c>
      <c r="AP2972" s="1" t="str">
        <f t="shared" si="512"/>
        <v>Sat</v>
      </c>
      <c r="AQ2972" s="6">
        <f>INT(Table1[[#This Row],[Create Date]])</f>
        <v>45122</v>
      </c>
      <c r="AR2972" s="2">
        <f t="shared" si="513"/>
        <v>45122</v>
      </c>
      <c r="AS2972" s="1" t="str">
        <f t="shared" si="514"/>
        <v>01:40:07</v>
      </c>
      <c r="AT2972" s="1" t="str">
        <f t="shared" si="515"/>
        <v>Week-3</v>
      </c>
      <c r="AU2972" s="3">
        <f t="shared" si="516"/>
        <v>4.1666666666666664E-2</v>
      </c>
      <c r="AW2972">
        <v>0.16666666666666666</v>
      </c>
      <c r="AX2972">
        <v>5</v>
      </c>
      <c r="AY2972">
        <v>199.41666666666666</v>
      </c>
    </row>
    <row r="2973" spans="1:51" x14ac:dyDescent="0.25">
      <c r="A2973">
        <v>11146</v>
      </c>
      <c r="B2973" t="s">
        <v>41</v>
      </c>
      <c r="C2973" t="s">
        <v>100</v>
      </c>
      <c r="D2973" t="s">
        <v>43</v>
      </c>
      <c r="E2973" t="s">
        <v>736</v>
      </c>
      <c r="F2973" t="s">
        <v>740</v>
      </c>
      <c r="G2973" t="s">
        <v>82</v>
      </c>
      <c r="H2973" t="s">
        <v>47</v>
      </c>
      <c r="I2973" t="s">
        <v>72</v>
      </c>
      <c r="J2973" t="s">
        <v>379</v>
      </c>
      <c r="K2973" t="s">
        <v>741</v>
      </c>
      <c r="L2973" t="s">
        <v>50</v>
      </c>
      <c r="M2973" t="s">
        <v>682</v>
      </c>
      <c r="N2973">
        <v>30</v>
      </c>
      <c r="O2973" t="s">
        <v>48</v>
      </c>
      <c r="P2973" t="s">
        <v>52</v>
      </c>
      <c r="T2973" t="s">
        <v>105</v>
      </c>
      <c r="V2973" t="s">
        <v>48</v>
      </c>
      <c r="W2973" t="s">
        <v>54</v>
      </c>
      <c r="X2973" t="s">
        <v>142</v>
      </c>
      <c r="Y2973" t="s">
        <v>54</v>
      </c>
      <c r="Z2973" t="s">
        <v>742</v>
      </c>
      <c r="AA2973" t="s">
        <v>54</v>
      </c>
      <c r="AB2973" t="s">
        <v>57</v>
      </c>
      <c r="AC2973" t="s">
        <v>743</v>
      </c>
      <c r="AH2973">
        <f t="shared" si="506"/>
        <v>0</v>
      </c>
      <c r="AI2973">
        <f t="shared" si="507"/>
        <v>0</v>
      </c>
      <c r="AJ2973">
        <f t="shared" si="508"/>
        <v>1</v>
      </c>
      <c r="AK2973">
        <v>1</v>
      </c>
      <c r="AL2973" s="8">
        <f t="shared" si="509"/>
        <v>30</v>
      </c>
      <c r="AM2973" s="8">
        <f t="shared" si="510"/>
        <v>0.1</v>
      </c>
      <c r="AN2973" s="8">
        <f t="shared" si="511"/>
        <v>168.25</v>
      </c>
      <c r="AO2973" s="8">
        <f>Table1[[#This Row],[L1 Worked Time]]+Table1[[#This Row],[Idle Time]]+Table1[[#This Row],[L1 Pend Time]]</f>
        <v>198.35</v>
      </c>
      <c r="AP2973" s="1" t="str">
        <f t="shared" si="512"/>
        <v>Sat</v>
      </c>
      <c r="AQ2973" s="6">
        <f>INT(Table1[[#This Row],[Create Date]])</f>
        <v>45122</v>
      </c>
      <c r="AR2973" s="2">
        <f t="shared" si="513"/>
        <v>45122</v>
      </c>
      <c r="AS2973" s="1" t="str">
        <f t="shared" si="514"/>
        <v>01:40:05</v>
      </c>
      <c r="AT2973" s="1" t="str">
        <f t="shared" si="515"/>
        <v>Week-3</v>
      </c>
      <c r="AU2973" s="3">
        <f t="shared" si="516"/>
        <v>4.1666666666666664E-2</v>
      </c>
      <c r="AW2973">
        <v>0.1</v>
      </c>
      <c r="AX2973">
        <v>30</v>
      </c>
      <c r="AY2973">
        <v>168.25</v>
      </c>
    </row>
    <row r="2974" spans="1:51" x14ac:dyDescent="0.25">
      <c r="A2974">
        <v>11145</v>
      </c>
      <c r="B2974" t="s">
        <v>41</v>
      </c>
      <c r="C2974" t="s">
        <v>100</v>
      </c>
      <c r="D2974" t="s">
        <v>43</v>
      </c>
      <c r="E2974" t="s">
        <v>736</v>
      </c>
      <c r="F2974" t="s">
        <v>744</v>
      </c>
      <c r="G2974" t="s">
        <v>82</v>
      </c>
      <c r="H2974" t="s">
        <v>47</v>
      </c>
      <c r="I2974" t="s">
        <v>72</v>
      </c>
      <c r="J2974" t="s">
        <v>379</v>
      </c>
      <c r="K2974" t="s">
        <v>539</v>
      </c>
      <c r="L2974" t="s">
        <v>50</v>
      </c>
      <c r="M2974" t="s">
        <v>682</v>
      </c>
      <c r="N2974">
        <v>0</v>
      </c>
      <c r="O2974" t="s">
        <v>48</v>
      </c>
      <c r="P2974" t="s">
        <v>52</v>
      </c>
      <c r="T2974" t="s">
        <v>105</v>
      </c>
      <c r="V2974" t="s">
        <v>48</v>
      </c>
      <c r="W2974" t="s">
        <v>54</v>
      </c>
      <c r="X2974" t="s">
        <v>55</v>
      </c>
      <c r="Y2974" t="s">
        <v>54</v>
      </c>
      <c r="Z2974" t="s">
        <v>745</v>
      </c>
      <c r="AA2974" t="s">
        <v>54</v>
      </c>
      <c r="AB2974" t="s">
        <v>57</v>
      </c>
      <c r="AC2974" t="s">
        <v>746</v>
      </c>
      <c r="AH2974">
        <f t="shared" si="506"/>
        <v>0</v>
      </c>
      <c r="AI2974">
        <f t="shared" si="507"/>
        <v>0</v>
      </c>
      <c r="AJ2974">
        <f t="shared" si="508"/>
        <v>1</v>
      </c>
      <c r="AK2974">
        <v>1</v>
      </c>
      <c r="AL2974" s="8">
        <f t="shared" si="509"/>
        <v>0</v>
      </c>
      <c r="AM2974" s="8">
        <f t="shared" si="510"/>
        <v>0.15000000000000002</v>
      </c>
      <c r="AN2974" s="8">
        <f t="shared" si="511"/>
        <v>166.53333333333333</v>
      </c>
      <c r="AO2974" s="8">
        <f>Table1[[#This Row],[L1 Worked Time]]+Table1[[#This Row],[Idle Time]]+Table1[[#This Row],[L1 Pend Time]]</f>
        <v>166.68333333333334</v>
      </c>
      <c r="AP2974" s="1" t="str">
        <f t="shared" si="512"/>
        <v>Sat</v>
      </c>
      <c r="AQ2974" s="6">
        <f>INT(Table1[[#This Row],[Create Date]])</f>
        <v>45122</v>
      </c>
      <c r="AR2974" s="2">
        <f t="shared" si="513"/>
        <v>45122</v>
      </c>
      <c r="AS2974" s="1" t="str">
        <f t="shared" si="514"/>
        <v>01:40:04</v>
      </c>
      <c r="AT2974" s="1" t="str">
        <f t="shared" si="515"/>
        <v>Week-3</v>
      </c>
      <c r="AU2974" s="3">
        <f t="shared" si="516"/>
        <v>4.1666666666666664E-2</v>
      </c>
      <c r="AW2974">
        <v>0.15000000000000002</v>
      </c>
      <c r="AX2974">
        <v>0</v>
      </c>
      <c r="AY2974">
        <v>166.53333333333333</v>
      </c>
    </row>
    <row r="2975" spans="1:51" x14ac:dyDescent="0.25">
      <c r="A2975">
        <v>11144</v>
      </c>
      <c r="B2975" t="s">
        <v>41</v>
      </c>
      <c r="C2975" t="s">
        <v>100</v>
      </c>
      <c r="D2975" t="s">
        <v>43</v>
      </c>
      <c r="E2975" t="s">
        <v>736</v>
      </c>
      <c r="F2975" t="s">
        <v>747</v>
      </c>
      <c r="G2975" t="s">
        <v>82</v>
      </c>
      <c r="H2975" t="s">
        <v>47</v>
      </c>
      <c r="I2975" t="s">
        <v>72</v>
      </c>
      <c r="J2975" t="s">
        <v>379</v>
      </c>
      <c r="K2975" t="s">
        <v>741</v>
      </c>
      <c r="L2975" t="s">
        <v>50</v>
      </c>
      <c r="M2975" t="s">
        <v>682</v>
      </c>
      <c r="N2975">
        <v>59</v>
      </c>
      <c r="O2975" t="s">
        <v>48</v>
      </c>
      <c r="P2975" t="s">
        <v>52</v>
      </c>
      <c r="T2975" t="s">
        <v>105</v>
      </c>
      <c r="V2975" t="s">
        <v>48</v>
      </c>
      <c r="W2975" t="s">
        <v>54</v>
      </c>
      <c r="X2975" t="s">
        <v>84</v>
      </c>
      <c r="Y2975" t="s">
        <v>54</v>
      </c>
      <c r="Z2975" t="s">
        <v>748</v>
      </c>
      <c r="AA2975" t="s">
        <v>54</v>
      </c>
      <c r="AB2975" t="s">
        <v>57</v>
      </c>
      <c r="AC2975" t="s">
        <v>749</v>
      </c>
      <c r="AH2975">
        <f t="shared" si="506"/>
        <v>0</v>
      </c>
      <c r="AI2975">
        <f t="shared" si="507"/>
        <v>0</v>
      </c>
      <c r="AJ2975">
        <f t="shared" si="508"/>
        <v>1</v>
      </c>
      <c r="AK2975">
        <v>1</v>
      </c>
      <c r="AL2975" s="8">
        <f t="shared" si="509"/>
        <v>59</v>
      </c>
      <c r="AM2975" s="8">
        <f t="shared" si="510"/>
        <v>0.18333333333333332</v>
      </c>
      <c r="AN2975" s="8">
        <f t="shared" si="511"/>
        <v>94.783333333333331</v>
      </c>
      <c r="AO2975" s="8">
        <f>Table1[[#This Row],[L1 Worked Time]]+Table1[[#This Row],[Idle Time]]+Table1[[#This Row],[L1 Pend Time]]</f>
        <v>153.96666666666667</v>
      </c>
      <c r="AP2975" s="1" t="str">
        <f t="shared" si="512"/>
        <v>Sat</v>
      </c>
      <c r="AQ2975" s="6">
        <f>INT(Table1[[#This Row],[Create Date]])</f>
        <v>45122</v>
      </c>
      <c r="AR2975" s="2">
        <f t="shared" si="513"/>
        <v>45122</v>
      </c>
      <c r="AS2975" s="1" t="str">
        <f t="shared" si="514"/>
        <v>01:30:03</v>
      </c>
      <c r="AT2975" s="1" t="str">
        <f t="shared" si="515"/>
        <v>Week-3</v>
      </c>
      <c r="AU2975" s="3">
        <f t="shared" si="516"/>
        <v>4.1666666666666664E-2</v>
      </c>
      <c r="AW2975">
        <v>0.18333333333333332</v>
      </c>
      <c r="AX2975">
        <v>59</v>
      </c>
      <c r="AY2975">
        <v>94.783333333333331</v>
      </c>
    </row>
    <row r="2976" spans="1:51" x14ac:dyDescent="0.25">
      <c r="A2976">
        <v>11143</v>
      </c>
      <c r="B2976" t="s">
        <v>41</v>
      </c>
      <c r="C2976" t="s">
        <v>100</v>
      </c>
      <c r="D2976" t="s">
        <v>43</v>
      </c>
      <c r="E2976" t="s">
        <v>679</v>
      </c>
      <c r="F2976" t="s">
        <v>750</v>
      </c>
      <c r="G2976" t="s">
        <v>129</v>
      </c>
      <c r="H2976" t="s">
        <v>47</v>
      </c>
      <c r="I2976" t="s">
        <v>72</v>
      </c>
      <c r="J2976" t="s">
        <v>112</v>
      </c>
      <c r="K2976" t="s">
        <v>681</v>
      </c>
      <c r="L2976" t="s">
        <v>50</v>
      </c>
      <c r="M2976" t="s">
        <v>682</v>
      </c>
      <c r="N2976">
        <v>10</v>
      </c>
      <c r="O2976" t="s">
        <v>48</v>
      </c>
      <c r="P2976" t="s">
        <v>52</v>
      </c>
      <c r="T2976" t="s">
        <v>105</v>
      </c>
      <c r="V2976" t="s">
        <v>48</v>
      </c>
      <c r="W2976" t="s">
        <v>54</v>
      </c>
      <c r="X2976" t="s">
        <v>148</v>
      </c>
      <c r="Y2976" t="s">
        <v>54</v>
      </c>
      <c r="Z2976" t="s">
        <v>751</v>
      </c>
      <c r="AA2976" t="s">
        <v>54</v>
      </c>
      <c r="AB2976" t="s">
        <v>57</v>
      </c>
      <c r="AC2976" t="s">
        <v>752</v>
      </c>
      <c r="AH2976">
        <f t="shared" si="506"/>
        <v>0</v>
      </c>
      <c r="AI2976">
        <f t="shared" si="507"/>
        <v>0</v>
      </c>
      <c r="AJ2976">
        <f t="shared" si="508"/>
        <v>1</v>
      </c>
      <c r="AK2976">
        <v>1</v>
      </c>
      <c r="AL2976" s="8">
        <f t="shared" si="509"/>
        <v>10</v>
      </c>
      <c r="AM2976" s="8">
        <f t="shared" si="510"/>
        <v>0.11666666666666667</v>
      </c>
      <c r="AN2976" s="8">
        <f t="shared" si="511"/>
        <v>545.48333333333323</v>
      </c>
      <c r="AO2976" s="8">
        <f>Table1[[#This Row],[L1 Worked Time]]+Table1[[#This Row],[Idle Time]]+Table1[[#This Row],[L1 Pend Time]]</f>
        <v>555.59999999999991</v>
      </c>
      <c r="AP2976" s="1" t="str">
        <f t="shared" si="512"/>
        <v>Sat</v>
      </c>
      <c r="AQ2976" s="6">
        <f>INT(Table1[[#This Row],[Create Date]])</f>
        <v>45122</v>
      </c>
      <c r="AR2976" s="2">
        <f t="shared" si="513"/>
        <v>45122</v>
      </c>
      <c r="AS2976" s="1" t="str">
        <f t="shared" si="514"/>
        <v>01:20:05</v>
      </c>
      <c r="AT2976" s="1" t="str">
        <f t="shared" si="515"/>
        <v>Week-3</v>
      </c>
      <c r="AU2976" s="3">
        <f t="shared" si="516"/>
        <v>4.1666666666666664E-2</v>
      </c>
      <c r="AW2976">
        <v>0.11666666666666667</v>
      </c>
      <c r="AX2976">
        <v>10</v>
      </c>
      <c r="AY2976">
        <v>545.48333333333323</v>
      </c>
    </row>
    <row r="2977" spans="1:51" x14ac:dyDescent="0.25">
      <c r="A2977">
        <v>11142</v>
      </c>
      <c r="B2977" t="s">
        <v>41</v>
      </c>
      <c r="C2977" t="s">
        <v>100</v>
      </c>
      <c r="D2977" t="s">
        <v>43</v>
      </c>
      <c r="E2977" t="s">
        <v>679</v>
      </c>
      <c r="F2977" t="s">
        <v>753</v>
      </c>
      <c r="G2977" t="s">
        <v>129</v>
      </c>
      <c r="H2977" t="s">
        <v>47</v>
      </c>
      <c r="I2977" t="s">
        <v>72</v>
      </c>
      <c r="J2977" t="s">
        <v>112</v>
      </c>
      <c r="K2977" t="s">
        <v>681</v>
      </c>
      <c r="L2977" t="s">
        <v>50</v>
      </c>
      <c r="M2977" t="s">
        <v>682</v>
      </c>
      <c r="N2977">
        <v>23</v>
      </c>
      <c r="O2977" t="s">
        <v>48</v>
      </c>
      <c r="P2977" t="s">
        <v>52</v>
      </c>
      <c r="T2977" t="s">
        <v>105</v>
      </c>
      <c r="V2977" t="s">
        <v>48</v>
      </c>
      <c r="W2977" t="s">
        <v>54</v>
      </c>
      <c r="X2977" t="s">
        <v>84</v>
      </c>
      <c r="Y2977" t="s">
        <v>54</v>
      </c>
      <c r="Z2977" t="s">
        <v>754</v>
      </c>
      <c r="AA2977" t="s">
        <v>54</v>
      </c>
      <c r="AB2977" t="s">
        <v>57</v>
      </c>
      <c r="AC2977" t="s">
        <v>755</v>
      </c>
      <c r="AH2977">
        <f t="shared" si="506"/>
        <v>0</v>
      </c>
      <c r="AI2977">
        <f t="shared" si="507"/>
        <v>0</v>
      </c>
      <c r="AJ2977">
        <f t="shared" si="508"/>
        <v>1</v>
      </c>
      <c r="AK2977">
        <v>1</v>
      </c>
      <c r="AL2977" s="8">
        <f t="shared" si="509"/>
        <v>23</v>
      </c>
      <c r="AM2977" s="8">
        <f t="shared" si="510"/>
        <v>0.18333333333333332</v>
      </c>
      <c r="AN2977" s="8">
        <f t="shared" si="511"/>
        <v>522.54999999999995</v>
      </c>
      <c r="AO2977" s="8">
        <f>Table1[[#This Row],[L1 Worked Time]]+Table1[[#This Row],[Idle Time]]+Table1[[#This Row],[L1 Pend Time]]</f>
        <v>545.73333333333323</v>
      </c>
      <c r="AP2977" s="1" t="str">
        <f t="shared" si="512"/>
        <v>Sat</v>
      </c>
      <c r="AQ2977" s="6">
        <f>INT(Table1[[#This Row],[Create Date]])</f>
        <v>45122</v>
      </c>
      <c r="AR2977" s="2">
        <f t="shared" si="513"/>
        <v>45122</v>
      </c>
      <c r="AS2977" s="1" t="str">
        <f t="shared" si="514"/>
        <v>01:20:03</v>
      </c>
      <c r="AT2977" s="1" t="str">
        <f t="shared" si="515"/>
        <v>Week-3</v>
      </c>
      <c r="AU2977" s="3">
        <f t="shared" si="516"/>
        <v>4.1666666666666664E-2</v>
      </c>
      <c r="AW2977">
        <v>0.18333333333333332</v>
      </c>
      <c r="AX2977">
        <v>23</v>
      </c>
      <c r="AY2977">
        <v>522.54999999999995</v>
      </c>
    </row>
    <row r="2978" spans="1:51" x14ac:dyDescent="0.25">
      <c r="A2978">
        <v>11141</v>
      </c>
      <c r="B2978" t="s">
        <v>41</v>
      </c>
      <c r="C2978" t="s">
        <v>100</v>
      </c>
      <c r="D2978" t="s">
        <v>43</v>
      </c>
      <c r="E2978" t="s">
        <v>679</v>
      </c>
      <c r="F2978" t="s">
        <v>756</v>
      </c>
      <c r="G2978" t="s">
        <v>129</v>
      </c>
      <c r="H2978" t="s">
        <v>47</v>
      </c>
      <c r="I2978" t="s">
        <v>72</v>
      </c>
      <c r="J2978" t="s">
        <v>112</v>
      </c>
      <c r="K2978" t="s">
        <v>681</v>
      </c>
      <c r="L2978" t="s">
        <v>50</v>
      </c>
      <c r="M2978" t="s">
        <v>682</v>
      </c>
      <c r="N2978">
        <v>8</v>
      </c>
      <c r="O2978" t="s">
        <v>48</v>
      </c>
      <c r="P2978" t="s">
        <v>52</v>
      </c>
      <c r="T2978" t="s">
        <v>105</v>
      </c>
      <c r="V2978" t="s">
        <v>48</v>
      </c>
      <c r="W2978" t="s">
        <v>54</v>
      </c>
      <c r="X2978" t="s">
        <v>148</v>
      </c>
      <c r="Y2978" t="s">
        <v>54</v>
      </c>
      <c r="Z2978" t="s">
        <v>757</v>
      </c>
      <c r="AA2978" t="s">
        <v>54</v>
      </c>
      <c r="AB2978" t="s">
        <v>57</v>
      </c>
      <c r="AC2978" t="s">
        <v>758</v>
      </c>
      <c r="AH2978">
        <f t="shared" si="506"/>
        <v>0</v>
      </c>
      <c r="AI2978">
        <f t="shared" si="507"/>
        <v>0</v>
      </c>
      <c r="AJ2978">
        <f t="shared" si="508"/>
        <v>1</v>
      </c>
      <c r="AK2978">
        <v>1</v>
      </c>
      <c r="AL2978" s="8">
        <f t="shared" si="509"/>
        <v>8</v>
      </c>
      <c r="AM2978" s="8">
        <f t="shared" si="510"/>
        <v>0.11666666666666667</v>
      </c>
      <c r="AN2978" s="8">
        <f t="shared" si="511"/>
        <v>535.66666666666663</v>
      </c>
      <c r="AO2978" s="8">
        <f>Table1[[#This Row],[L1 Worked Time]]+Table1[[#This Row],[Idle Time]]+Table1[[#This Row],[L1 Pend Time]]</f>
        <v>543.7833333333333</v>
      </c>
      <c r="AP2978" s="1" t="str">
        <f t="shared" si="512"/>
        <v>Sat</v>
      </c>
      <c r="AQ2978" s="6">
        <f>INT(Table1[[#This Row],[Create Date]])</f>
        <v>45122</v>
      </c>
      <c r="AR2978" s="2">
        <f t="shared" si="513"/>
        <v>45122</v>
      </c>
      <c r="AS2978" s="1" t="str">
        <f t="shared" si="514"/>
        <v>01:00:05</v>
      </c>
      <c r="AT2978" s="1" t="str">
        <f t="shared" si="515"/>
        <v>Week-3</v>
      </c>
      <c r="AU2978" s="3">
        <f t="shared" si="516"/>
        <v>4.1666666666666664E-2</v>
      </c>
      <c r="AW2978">
        <v>0.11666666666666667</v>
      </c>
      <c r="AX2978">
        <v>8</v>
      </c>
      <c r="AY2978">
        <v>535.66666666666663</v>
      </c>
    </row>
    <row r="2979" spans="1:51" x14ac:dyDescent="0.25">
      <c r="A2979">
        <v>11140</v>
      </c>
      <c r="B2979" t="s">
        <v>41</v>
      </c>
      <c r="C2979" t="s">
        <v>100</v>
      </c>
      <c r="D2979" t="s">
        <v>43</v>
      </c>
      <c r="E2979" t="s">
        <v>679</v>
      </c>
      <c r="F2979" t="s">
        <v>759</v>
      </c>
      <c r="G2979" t="s">
        <v>129</v>
      </c>
      <c r="H2979" t="s">
        <v>47</v>
      </c>
      <c r="I2979" t="s">
        <v>72</v>
      </c>
      <c r="J2979" t="s">
        <v>112</v>
      </c>
      <c r="K2979" t="s">
        <v>681</v>
      </c>
      <c r="L2979" t="s">
        <v>50</v>
      </c>
      <c r="M2979" t="s">
        <v>682</v>
      </c>
      <c r="N2979">
        <v>18</v>
      </c>
      <c r="O2979" t="s">
        <v>48</v>
      </c>
      <c r="P2979" t="s">
        <v>52</v>
      </c>
      <c r="T2979" t="s">
        <v>105</v>
      </c>
      <c r="V2979" t="s">
        <v>48</v>
      </c>
      <c r="W2979" t="s">
        <v>54</v>
      </c>
      <c r="X2979" t="s">
        <v>142</v>
      </c>
      <c r="Y2979" t="s">
        <v>54</v>
      </c>
      <c r="Z2979" t="s">
        <v>760</v>
      </c>
      <c r="AA2979" t="s">
        <v>54</v>
      </c>
      <c r="AB2979" t="s">
        <v>57</v>
      </c>
      <c r="AC2979" t="s">
        <v>761</v>
      </c>
      <c r="AH2979">
        <f t="shared" si="506"/>
        <v>0</v>
      </c>
      <c r="AI2979">
        <f t="shared" si="507"/>
        <v>0</v>
      </c>
      <c r="AJ2979">
        <f t="shared" si="508"/>
        <v>1</v>
      </c>
      <c r="AK2979">
        <v>1</v>
      </c>
      <c r="AL2979" s="8">
        <f t="shared" si="509"/>
        <v>18</v>
      </c>
      <c r="AM2979" s="8">
        <f t="shared" si="510"/>
        <v>0.1</v>
      </c>
      <c r="AN2979" s="8">
        <f t="shared" si="511"/>
        <v>517.35</v>
      </c>
      <c r="AO2979" s="8">
        <f>Table1[[#This Row],[L1 Worked Time]]+Table1[[#This Row],[Idle Time]]+Table1[[#This Row],[L1 Pend Time]]</f>
        <v>535.45000000000005</v>
      </c>
      <c r="AP2979" s="1" t="str">
        <f t="shared" si="512"/>
        <v>Sat</v>
      </c>
      <c r="AQ2979" s="6">
        <f>INT(Table1[[#This Row],[Create Date]])</f>
        <v>45122</v>
      </c>
      <c r="AR2979" s="2">
        <f t="shared" si="513"/>
        <v>45122</v>
      </c>
      <c r="AS2979" s="1" t="str">
        <f t="shared" si="514"/>
        <v>01:00:03</v>
      </c>
      <c r="AT2979" s="1" t="str">
        <f t="shared" si="515"/>
        <v>Week-3</v>
      </c>
      <c r="AU2979" s="3">
        <f t="shared" si="516"/>
        <v>4.1666666666666664E-2</v>
      </c>
      <c r="AW2979">
        <v>0.1</v>
      </c>
      <c r="AX2979">
        <v>18</v>
      </c>
      <c r="AY2979">
        <v>517.35</v>
      </c>
    </row>
    <row r="2980" spans="1:51" x14ac:dyDescent="0.25">
      <c r="A2980">
        <v>11154</v>
      </c>
      <c r="B2980" t="s">
        <v>41</v>
      </c>
      <c r="C2980" t="s">
        <v>100</v>
      </c>
      <c r="D2980" t="s">
        <v>43</v>
      </c>
      <c r="E2980" t="s">
        <v>736</v>
      </c>
      <c r="F2980" t="s">
        <v>762</v>
      </c>
      <c r="G2980" t="s">
        <v>82</v>
      </c>
      <c r="H2980" t="s">
        <v>47</v>
      </c>
      <c r="I2980" t="s">
        <v>72</v>
      </c>
      <c r="J2980" t="s">
        <v>112</v>
      </c>
      <c r="K2980" t="s">
        <v>539</v>
      </c>
      <c r="L2980" t="s">
        <v>50</v>
      </c>
      <c r="M2980" t="s">
        <v>682</v>
      </c>
      <c r="N2980">
        <v>7</v>
      </c>
      <c r="O2980" t="s">
        <v>48</v>
      </c>
      <c r="P2980" t="s">
        <v>52</v>
      </c>
      <c r="T2980" t="s">
        <v>105</v>
      </c>
      <c r="V2980" t="s">
        <v>48</v>
      </c>
      <c r="W2980" t="s">
        <v>54</v>
      </c>
      <c r="X2980" t="s">
        <v>148</v>
      </c>
      <c r="Y2980" t="s">
        <v>54</v>
      </c>
      <c r="Z2980" t="s">
        <v>763</v>
      </c>
      <c r="AA2980" t="s">
        <v>54</v>
      </c>
      <c r="AB2980" t="s">
        <v>57</v>
      </c>
      <c r="AC2980" t="s">
        <v>764</v>
      </c>
      <c r="AH2980">
        <f t="shared" si="506"/>
        <v>0</v>
      </c>
      <c r="AI2980">
        <f t="shared" si="507"/>
        <v>0</v>
      </c>
      <c r="AJ2980">
        <f t="shared" si="508"/>
        <v>1</v>
      </c>
      <c r="AK2980">
        <v>1</v>
      </c>
      <c r="AL2980" s="8">
        <f t="shared" si="509"/>
        <v>7</v>
      </c>
      <c r="AM2980" s="8">
        <f t="shared" si="510"/>
        <v>0.11666666666666667</v>
      </c>
      <c r="AN2980" s="8">
        <f t="shared" si="511"/>
        <v>200.2</v>
      </c>
      <c r="AO2980" s="8">
        <f>Table1[[#This Row],[L1 Worked Time]]+Table1[[#This Row],[Idle Time]]+Table1[[#This Row],[L1 Pend Time]]</f>
        <v>207.31666666666666</v>
      </c>
      <c r="AP2980" s="1" t="str">
        <f t="shared" si="512"/>
        <v>Sat</v>
      </c>
      <c r="AQ2980" s="6">
        <f>INT(Table1[[#This Row],[Create Date]])</f>
        <v>45122</v>
      </c>
      <c r="AR2980" s="2">
        <f t="shared" si="513"/>
        <v>45122</v>
      </c>
      <c r="AS2980" s="1" t="str">
        <f t="shared" si="514"/>
        <v>02:50:05</v>
      </c>
      <c r="AT2980" s="1" t="str">
        <f t="shared" si="515"/>
        <v>Week-3</v>
      </c>
      <c r="AU2980" s="3">
        <f t="shared" si="516"/>
        <v>8.3333333333333329E-2</v>
      </c>
      <c r="AW2980">
        <v>0.11666666666666667</v>
      </c>
      <c r="AX2980">
        <v>7</v>
      </c>
      <c r="AY2980">
        <v>200.2</v>
      </c>
    </row>
    <row r="2981" spans="1:51" x14ac:dyDescent="0.25">
      <c r="A2981">
        <v>11153</v>
      </c>
      <c r="B2981" t="s">
        <v>41</v>
      </c>
      <c r="C2981" t="s">
        <v>100</v>
      </c>
      <c r="D2981" t="s">
        <v>43</v>
      </c>
      <c r="E2981" t="s">
        <v>765</v>
      </c>
      <c r="F2981" t="s">
        <v>766</v>
      </c>
      <c r="G2981" t="s">
        <v>82</v>
      </c>
      <c r="H2981" t="s">
        <v>47</v>
      </c>
      <c r="I2981" t="s">
        <v>72</v>
      </c>
      <c r="J2981" t="s">
        <v>112</v>
      </c>
      <c r="K2981" t="s">
        <v>741</v>
      </c>
      <c r="L2981" t="s">
        <v>50</v>
      </c>
      <c r="M2981" t="s">
        <v>682</v>
      </c>
      <c r="N2981">
        <v>15</v>
      </c>
      <c r="O2981" t="s">
        <v>48</v>
      </c>
      <c r="P2981" t="s">
        <v>52</v>
      </c>
      <c r="T2981" t="s">
        <v>105</v>
      </c>
      <c r="V2981" t="s">
        <v>48</v>
      </c>
      <c r="W2981" t="s">
        <v>54</v>
      </c>
      <c r="X2981" t="s">
        <v>84</v>
      </c>
      <c r="Y2981" t="s">
        <v>54</v>
      </c>
      <c r="Z2981" t="s">
        <v>767</v>
      </c>
      <c r="AA2981" t="s">
        <v>54</v>
      </c>
      <c r="AB2981" t="s">
        <v>57</v>
      </c>
      <c r="AC2981" t="s">
        <v>768</v>
      </c>
      <c r="AH2981">
        <f t="shared" si="506"/>
        <v>0</v>
      </c>
      <c r="AI2981">
        <f t="shared" si="507"/>
        <v>0</v>
      </c>
      <c r="AJ2981">
        <f t="shared" si="508"/>
        <v>1</v>
      </c>
      <c r="AK2981">
        <v>1</v>
      </c>
      <c r="AL2981" s="8">
        <f t="shared" si="509"/>
        <v>15</v>
      </c>
      <c r="AM2981" s="8">
        <f t="shared" si="510"/>
        <v>0.18333333333333332</v>
      </c>
      <c r="AN2981" s="8">
        <f t="shared" si="511"/>
        <v>185.43333333333331</v>
      </c>
      <c r="AO2981" s="8">
        <f>Table1[[#This Row],[L1 Worked Time]]+Table1[[#This Row],[Idle Time]]+Table1[[#This Row],[L1 Pend Time]]</f>
        <v>200.61666666666665</v>
      </c>
      <c r="AP2981" s="1" t="str">
        <f t="shared" si="512"/>
        <v>Sat</v>
      </c>
      <c r="AQ2981" s="6">
        <f>INT(Table1[[#This Row],[Create Date]])</f>
        <v>45122</v>
      </c>
      <c r="AR2981" s="2">
        <f t="shared" si="513"/>
        <v>45122</v>
      </c>
      <c r="AS2981" s="1" t="str">
        <f t="shared" si="514"/>
        <v>02:50:04</v>
      </c>
      <c r="AT2981" s="1" t="str">
        <f t="shared" si="515"/>
        <v>Week-3</v>
      </c>
      <c r="AU2981" s="3">
        <f t="shared" si="516"/>
        <v>8.3333333333333329E-2</v>
      </c>
      <c r="AW2981">
        <v>0.18333333333333332</v>
      </c>
      <c r="AX2981">
        <v>15</v>
      </c>
      <c r="AY2981">
        <v>185.43333333333331</v>
      </c>
    </row>
    <row r="2982" spans="1:51" x14ac:dyDescent="0.25">
      <c r="A2982">
        <v>11152</v>
      </c>
      <c r="B2982" t="s">
        <v>41</v>
      </c>
      <c r="C2982" t="s">
        <v>100</v>
      </c>
      <c r="D2982" t="s">
        <v>43</v>
      </c>
      <c r="E2982" t="s">
        <v>736</v>
      </c>
      <c r="F2982" t="s">
        <v>769</v>
      </c>
      <c r="G2982" t="s">
        <v>82</v>
      </c>
      <c r="H2982" t="s">
        <v>47</v>
      </c>
      <c r="I2982" t="s">
        <v>72</v>
      </c>
      <c r="J2982" t="s">
        <v>112</v>
      </c>
      <c r="K2982" t="s">
        <v>741</v>
      </c>
      <c r="L2982" t="s">
        <v>50</v>
      </c>
      <c r="M2982" t="s">
        <v>682</v>
      </c>
      <c r="N2982">
        <v>4</v>
      </c>
      <c r="O2982" t="s">
        <v>48</v>
      </c>
      <c r="P2982" t="s">
        <v>52</v>
      </c>
      <c r="T2982" t="s">
        <v>105</v>
      </c>
      <c r="V2982" t="s">
        <v>48</v>
      </c>
      <c r="W2982" t="s">
        <v>54</v>
      </c>
      <c r="X2982" t="s">
        <v>142</v>
      </c>
      <c r="Y2982" t="s">
        <v>54</v>
      </c>
      <c r="Z2982" t="s">
        <v>770</v>
      </c>
      <c r="AA2982" t="s">
        <v>54</v>
      </c>
      <c r="AB2982" t="s">
        <v>57</v>
      </c>
      <c r="AC2982" t="s">
        <v>771</v>
      </c>
      <c r="AH2982">
        <f t="shared" si="506"/>
        <v>0</v>
      </c>
      <c r="AI2982">
        <f t="shared" si="507"/>
        <v>0</v>
      </c>
      <c r="AJ2982">
        <f t="shared" si="508"/>
        <v>1</v>
      </c>
      <c r="AK2982">
        <v>1</v>
      </c>
      <c r="AL2982" s="8">
        <f t="shared" si="509"/>
        <v>4</v>
      </c>
      <c r="AM2982" s="8">
        <f t="shared" si="510"/>
        <v>0.1</v>
      </c>
      <c r="AN2982" s="8">
        <f t="shared" si="511"/>
        <v>188.63333333333333</v>
      </c>
      <c r="AO2982" s="8">
        <f>Table1[[#This Row],[L1 Worked Time]]+Table1[[#This Row],[Idle Time]]+Table1[[#This Row],[L1 Pend Time]]</f>
        <v>192.73333333333332</v>
      </c>
      <c r="AP2982" s="1" t="str">
        <f t="shared" si="512"/>
        <v>Sat</v>
      </c>
      <c r="AQ2982" s="6">
        <f>INT(Table1[[#This Row],[Create Date]])</f>
        <v>45122</v>
      </c>
      <c r="AR2982" s="2">
        <f t="shared" si="513"/>
        <v>45122</v>
      </c>
      <c r="AS2982" s="1" t="str">
        <f t="shared" si="514"/>
        <v>02:40:07</v>
      </c>
      <c r="AT2982" s="1" t="str">
        <f t="shared" si="515"/>
        <v>Week-3</v>
      </c>
      <c r="AU2982" s="3">
        <f t="shared" si="516"/>
        <v>8.3333333333333329E-2</v>
      </c>
      <c r="AW2982">
        <v>0.1</v>
      </c>
      <c r="AX2982">
        <v>4</v>
      </c>
      <c r="AY2982">
        <v>188.63333333333333</v>
      </c>
    </row>
    <row r="2983" spans="1:51" x14ac:dyDescent="0.25">
      <c r="A2983">
        <v>11151</v>
      </c>
      <c r="B2983" t="s">
        <v>41</v>
      </c>
      <c r="C2983" t="s">
        <v>100</v>
      </c>
      <c r="D2983" t="s">
        <v>43</v>
      </c>
      <c r="E2983" t="s">
        <v>736</v>
      </c>
      <c r="F2983" t="s">
        <v>772</v>
      </c>
      <c r="G2983" t="s">
        <v>82</v>
      </c>
      <c r="H2983" t="s">
        <v>47</v>
      </c>
      <c r="I2983" t="s">
        <v>72</v>
      </c>
      <c r="J2983" t="s">
        <v>112</v>
      </c>
      <c r="K2983" t="s">
        <v>539</v>
      </c>
      <c r="L2983" t="s">
        <v>50</v>
      </c>
      <c r="M2983" t="s">
        <v>682</v>
      </c>
      <c r="N2983">
        <v>9</v>
      </c>
      <c r="O2983" t="s">
        <v>48</v>
      </c>
      <c r="P2983" t="s">
        <v>52</v>
      </c>
      <c r="T2983" t="s">
        <v>105</v>
      </c>
      <c r="V2983" t="s">
        <v>48</v>
      </c>
      <c r="W2983" t="s">
        <v>54</v>
      </c>
      <c r="X2983" t="s">
        <v>148</v>
      </c>
      <c r="Y2983" t="s">
        <v>54</v>
      </c>
      <c r="Z2983" t="s">
        <v>773</v>
      </c>
      <c r="AA2983" t="s">
        <v>54</v>
      </c>
      <c r="AB2983" t="s">
        <v>57</v>
      </c>
      <c r="AC2983" t="s">
        <v>774</v>
      </c>
      <c r="AH2983">
        <f t="shared" si="506"/>
        <v>0</v>
      </c>
      <c r="AI2983">
        <f t="shared" si="507"/>
        <v>0</v>
      </c>
      <c r="AJ2983">
        <f t="shared" si="508"/>
        <v>1</v>
      </c>
      <c r="AK2983">
        <v>1</v>
      </c>
      <c r="AL2983" s="8">
        <f t="shared" si="509"/>
        <v>9</v>
      </c>
      <c r="AM2983" s="8">
        <f t="shared" si="510"/>
        <v>0.11666666666666667</v>
      </c>
      <c r="AN2983" s="8">
        <f t="shared" si="511"/>
        <v>178.95</v>
      </c>
      <c r="AO2983" s="8">
        <f>Table1[[#This Row],[L1 Worked Time]]+Table1[[#This Row],[Idle Time]]+Table1[[#This Row],[L1 Pend Time]]</f>
        <v>188.06666666666666</v>
      </c>
      <c r="AP2983" s="1" t="str">
        <f t="shared" si="512"/>
        <v>Sat</v>
      </c>
      <c r="AQ2983" s="6">
        <f>INT(Table1[[#This Row],[Create Date]])</f>
        <v>45122</v>
      </c>
      <c r="AR2983" s="2">
        <f t="shared" si="513"/>
        <v>45122</v>
      </c>
      <c r="AS2983" s="1" t="str">
        <f t="shared" si="514"/>
        <v>02:40:05</v>
      </c>
      <c r="AT2983" s="1" t="str">
        <f t="shared" si="515"/>
        <v>Week-3</v>
      </c>
      <c r="AU2983" s="3">
        <f t="shared" si="516"/>
        <v>8.3333333333333329E-2</v>
      </c>
      <c r="AW2983">
        <v>0.11666666666666667</v>
      </c>
      <c r="AX2983">
        <v>9</v>
      </c>
      <c r="AY2983">
        <v>178.95</v>
      </c>
    </row>
    <row r="2984" spans="1:51" x14ac:dyDescent="0.25">
      <c r="A2984">
        <v>11150</v>
      </c>
      <c r="B2984" t="s">
        <v>41</v>
      </c>
      <c r="C2984" t="s">
        <v>100</v>
      </c>
      <c r="D2984" t="s">
        <v>43</v>
      </c>
      <c r="E2984" t="s">
        <v>736</v>
      </c>
      <c r="F2984" t="s">
        <v>775</v>
      </c>
      <c r="G2984" t="s">
        <v>82</v>
      </c>
      <c r="H2984" t="s">
        <v>47</v>
      </c>
      <c r="I2984" t="s">
        <v>72</v>
      </c>
      <c r="J2984" t="s">
        <v>112</v>
      </c>
      <c r="K2984" t="s">
        <v>681</v>
      </c>
      <c r="L2984" t="s">
        <v>50</v>
      </c>
      <c r="M2984" t="s">
        <v>682</v>
      </c>
      <c r="N2984">
        <v>8</v>
      </c>
      <c r="O2984" t="s">
        <v>48</v>
      </c>
      <c r="P2984" t="s">
        <v>52</v>
      </c>
      <c r="T2984" t="s">
        <v>105</v>
      </c>
      <c r="V2984" t="s">
        <v>48</v>
      </c>
      <c r="W2984" t="s">
        <v>54</v>
      </c>
      <c r="X2984" t="s">
        <v>148</v>
      </c>
      <c r="Y2984" t="s">
        <v>54</v>
      </c>
      <c r="Z2984" t="s">
        <v>776</v>
      </c>
      <c r="AA2984" t="s">
        <v>54</v>
      </c>
      <c r="AB2984" t="s">
        <v>57</v>
      </c>
      <c r="AC2984" t="s">
        <v>777</v>
      </c>
      <c r="AH2984">
        <f t="shared" si="506"/>
        <v>0</v>
      </c>
      <c r="AI2984">
        <f t="shared" si="507"/>
        <v>0</v>
      </c>
      <c r="AJ2984">
        <f t="shared" si="508"/>
        <v>1</v>
      </c>
      <c r="AK2984">
        <v>1</v>
      </c>
      <c r="AL2984" s="8">
        <f t="shared" si="509"/>
        <v>8</v>
      </c>
      <c r="AM2984" s="8">
        <f t="shared" si="510"/>
        <v>0.11666666666666667</v>
      </c>
      <c r="AN2984" s="8">
        <f t="shared" si="511"/>
        <v>170.70000000000002</v>
      </c>
      <c r="AO2984" s="8">
        <f>Table1[[#This Row],[L1 Worked Time]]+Table1[[#This Row],[Idle Time]]+Table1[[#This Row],[L1 Pend Time]]</f>
        <v>178.81666666666669</v>
      </c>
      <c r="AP2984" s="1" t="str">
        <f t="shared" si="512"/>
        <v>Sat</v>
      </c>
      <c r="AQ2984" s="6">
        <f>INT(Table1[[#This Row],[Create Date]])</f>
        <v>45122</v>
      </c>
      <c r="AR2984" s="2">
        <f t="shared" si="513"/>
        <v>45122</v>
      </c>
      <c r="AS2984" s="1" t="str">
        <f t="shared" si="514"/>
        <v>02:40:04</v>
      </c>
      <c r="AT2984" s="1" t="str">
        <f t="shared" si="515"/>
        <v>Week-3</v>
      </c>
      <c r="AU2984" s="3">
        <f t="shared" si="516"/>
        <v>8.3333333333333329E-2</v>
      </c>
      <c r="AW2984">
        <v>0.11666666666666667</v>
      </c>
      <c r="AX2984">
        <v>8</v>
      </c>
      <c r="AY2984">
        <v>170.70000000000002</v>
      </c>
    </row>
    <row r="2985" spans="1:51" x14ac:dyDescent="0.25">
      <c r="A2985">
        <v>11149</v>
      </c>
      <c r="B2985" t="s">
        <v>41</v>
      </c>
      <c r="C2985" t="s">
        <v>100</v>
      </c>
      <c r="D2985" t="s">
        <v>43</v>
      </c>
      <c r="E2985" t="s">
        <v>736</v>
      </c>
      <c r="F2985" t="s">
        <v>778</v>
      </c>
      <c r="G2985" t="s">
        <v>82</v>
      </c>
      <c r="H2985" t="s">
        <v>47</v>
      </c>
      <c r="I2985" t="s">
        <v>72</v>
      </c>
      <c r="J2985" t="s">
        <v>379</v>
      </c>
      <c r="K2985" t="s">
        <v>681</v>
      </c>
      <c r="L2985" t="s">
        <v>50</v>
      </c>
      <c r="M2985" t="s">
        <v>682</v>
      </c>
      <c r="N2985">
        <v>6</v>
      </c>
      <c r="O2985" t="s">
        <v>48</v>
      </c>
      <c r="P2985" t="s">
        <v>52</v>
      </c>
      <c r="T2985" t="s">
        <v>105</v>
      </c>
      <c r="V2985" t="s">
        <v>48</v>
      </c>
      <c r="W2985" t="s">
        <v>54</v>
      </c>
      <c r="X2985" t="s">
        <v>78</v>
      </c>
      <c r="Y2985" t="s">
        <v>54</v>
      </c>
      <c r="Z2985" t="s">
        <v>779</v>
      </c>
      <c r="AA2985" t="s">
        <v>54</v>
      </c>
      <c r="AB2985" t="s">
        <v>57</v>
      </c>
      <c r="AC2985" t="s">
        <v>780</v>
      </c>
      <c r="AH2985">
        <f t="shared" si="506"/>
        <v>0</v>
      </c>
      <c r="AI2985">
        <f t="shared" si="507"/>
        <v>0</v>
      </c>
      <c r="AJ2985">
        <f t="shared" si="508"/>
        <v>1</v>
      </c>
      <c r="AK2985">
        <v>1</v>
      </c>
      <c r="AL2985" s="8">
        <f t="shared" si="509"/>
        <v>6</v>
      </c>
      <c r="AM2985" s="8">
        <f t="shared" si="510"/>
        <v>0.13333333333333333</v>
      </c>
      <c r="AN2985" s="8">
        <f t="shared" si="511"/>
        <v>164.86666666666667</v>
      </c>
      <c r="AO2985" s="8">
        <f>Table1[[#This Row],[L1 Worked Time]]+Table1[[#This Row],[Idle Time]]+Table1[[#This Row],[L1 Pend Time]]</f>
        <v>171</v>
      </c>
      <c r="AP2985" s="1" t="str">
        <f t="shared" si="512"/>
        <v>Sat</v>
      </c>
      <c r="AQ2985" s="6">
        <f>INT(Table1[[#This Row],[Create Date]])</f>
        <v>45122</v>
      </c>
      <c r="AR2985" s="2">
        <f t="shared" si="513"/>
        <v>45122</v>
      </c>
      <c r="AS2985" s="1" t="str">
        <f t="shared" si="514"/>
        <v>02:20:05</v>
      </c>
      <c r="AT2985" s="1" t="str">
        <f t="shared" si="515"/>
        <v>Week-3</v>
      </c>
      <c r="AU2985" s="3">
        <f t="shared" si="516"/>
        <v>8.3333333333333329E-2</v>
      </c>
      <c r="AW2985">
        <v>0.13333333333333333</v>
      </c>
      <c r="AX2985">
        <v>6</v>
      </c>
      <c r="AY2985">
        <v>164.86666666666667</v>
      </c>
    </row>
    <row r="2986" spans="1:51" x14ac:dyDescent="0.25">
      <c r="A2986">
        <v>11148</v>
      </c>
      <c r="B2986" t="s">
        <v>59</v>
      </c>
      <c r="C2986" t="s">
        <v>60</v>
      </c>
      <c r="D2986" t="s">
        <v>43</v>
      </c>
      <c r="E2986" t="s">
        <v>165</v>
      </c>
      <c r="F2986" t="s">
        <v>781</v>
      </c>
      <c r="G2986" t="s">
        <v>46</v>
      </c>
      <c r="H2986" t="s">
        <v>47</v>
      </c>
      <c r="I2986" t="s">
        <v>63</v>
      </c>
      <c r="J2986" t="s">
        <v>392</v>
      </c>
      <c r="K2986" t="s">
        <v>167</v>
      </c>
      <c r="L2986" t="s">
        <v>50</v>
      </c>
      <c r="M2986" t="s">
        <v>51</v>
      </c>
      <c r="N2986">
        <v>67</v>
      </c>
      <c r="O2986" t="s">
        <v>48</v>
      </c>
      <c r="P2986" t="s">
        <v>52</v>
      </c>
      <c r="T2986" t="s">
        <v>105</v>
      </c>
      <c r="V2986" t="s">
        <v>48</v>
      </c>
      <c r="W2986" t="s">
        <v>54</v>
      </c>
      <c r="X2986" t="s">
        <v>148</v>
      </c>
      <c r="Y2986" t="s">
        <v>54</v>
      </c>
      <c r="Z2986" t="s">
        <v>782</v>
      </c>
      <c r="AA2986" t="s">
        <v>54</v>
      </c>
      <c r="AB2986" t="s">
        <v>57</v>
      </c>
      <c r="AC2986" t="s">
        <v>783</v>
      </c>
      <c r="AH2986">
        <f t="shared" si="506"/>
        <v>0</v>
      </c>
      <c r="AI2986">
        <f t="shared" si="507"/>
        <v>0</v>
      </c>
      <c r="AJ2986">
        <f t="shared" si="508"/>
        <v>1</v>
      </c>
      <c r="AK2986">
        <v>1</v>
      </c>
      <c r="AL2986" s="8">
        <f t="shared" si="509"/>
        <v>67</v>
      </c>
      <c r="AM2986" s="8">
        <f t="shared" si="510"/>
        <v>0.11666666666666667</v>
      </c>
      <c r="AN2986" s="8">
        <f t="shared" si="511"/>
        <v>871.28333333333342</v>
      </c>
      <c r="AO2986" s="8">
        <f>Table1[[#This Row],[L1 Worked Time]]+Table1[[#This Row],[Idle Time]]+Table1[[#This Row],[L1 Pend Time]]</f>
        <v>938.40000000000009</v>
      </c>
      <c r="AP2986" s="1" t="str">
        <f t="shared" si="512"/>
        <v>Sat</v>
      </c>
      <c r="AQ2986" s="6">
        <f>INT(Table1[[#This Row],[Create Date]])</f>
        <v>45122</v>
      </c>
      <c r="AR2986" s="2">
        <f t="shared" si="513"/>
        <v>45122</v>
      </c>
      <c r="AS2986" s="1" t="str">
        <f t="shared" si="514"/>
        <v>02:20:03</v>
      </c>
      <c r="AT2986" s="1" t="str">
        <f t="shared" si="515"/>
        <v>Week-3</v>
      </c>
      <c r="AU2986" s="3">
        <f t="shared" si="516"/>
        <v>8.3333333333333329E-2</v>
      </c>
      <c r="AW2986">
        <v>0.11666666666666667</v>
      </c>
      <c r="AX2986">
        <v>67</v>
      </c>
      <c r="AY2986">
        <v>871.28333333333342</v>
      </c>
    </row>
    <row r="2987" spans="1:51" x14ac:dyDescent="0.25">
      <c r="A2987">
        <v>11156</v>
      </c>
      <c r="B2987" t="s">
        <v>41</v>
      </c>
      <c r="C2987" t="s">
        <v>100</v>
      </c>
      <c r="D2987" t="s">
        <v>43</v>
      </c>
      <c r="E2987" t="s">
        <v>736</v>
      </c>
      <c r="F2987" t="s">
        <v>784</v>
      </c>
      <c r="G2987" t="s">
        <v>82</v>
      </c>
      <c r="H2987" t="s">
        <v>47</v>
      </c>
      <c r="I2987" t="s">
        <v>72</v>
      </c>
      <c r="J2987" t="s">
        <v>112</v>
      </c>
      <c r="K2987" t="s">
        <v>681</v>
      </c>
      <c r="L2987" t="s">
        <v>50</v>
      </c>
      <c r="M2987" t="s">
        <v>682</v>
      </c>
      <c r="N2987">
        <v>14</v>
      </c>
      <c r="O2987" t="s">
        <v>48</v>
      </c>
      <c r="P2987" t="s">
        <v>52</v>
      </c>
      <c r="T2987" t="s">
        <v>105</v>
      </c>
      <c r="V2987" t="s">
        <v>48</v>
      </c>
      <c r="W2987" t="s">
        <v>54</v>
      </c>
      <c r="X2987" t="s">
        <v>84</v>
      </c>
      <c r="Y2987" t="s">
        <v>54</v>
      </c>
      <c r="Z2987" t="s">
        <v>785</v>
      </c>
      <c r="AA2987" t="s">
        <v>54</v>
      </c>
      <c r="AB2987" t="s">
        <v>57</v>
      </c>
      <c r="AC2987" t="s">
        <v>786</v>
      </c>
      <c r="AH2987">
        <f t="shared" si="506"/>
        <v>0</v>
      </c>
      <c r="AI2987">
        <f t="shared" si="507"/>
        <v>0</v>
      </c>
      <c r="AJ2987">
        <f t="shared" si="508"/>
        <v>1</v>
      </c>
      <c r="AK2987">
        <v>1</v>
      </c>
      <c r="AL2987" s="8">
        <f t="shared" si="509"/>
        <v>14</v>
      </c>
      <c r="AM2987" s="8">
        <f t="shared" si="510"/>
        <v>0.18333333333333332</v>
      </c>
      <c r="AN2987" s="8">
        <f t="shared" si="511"/>
        <v>189.8</v>
      </c>
      <c r="AO2987" s="8">
        <f>Table1[[#This Row],[L1 Worked Time]]+Table1[[#This Row],[Idle Time]]+Table1[[#This Row],[L1 Pend Time]]</f>
        <v>203.98333333333335</v>
      </c>
      <c r="AP2987" s="1" t="str">
        <f t="shared" si="512"/>
        <v>Sat</v>
      </c>
      <c r="AQ2987" s="6">
        <f>INT(Table1[[#This Row],[Create Date]])</f>
        <v>45122</v>
      </c>
      <c r="AR2987" s="2">
        <f t="shared" si="513"/>
        <v>45122</v>
      </c>
      <c r="AS2987" s="1" t="str">
        <f t="shared" si="514"/>
        <v>03:20:03</v>
      </c>
      <c r="AT2987" s="1" t="str">
        <f t="shared" si="515"/>
        <v>Week-3</v>
      </c>
      <c r="AU2987" s="3">
        <f t="shared" si="516"/>
        <v>0.125</v>
      </c>
      <c r="AW2987">
        <v>0.18333333333333332</v>
      </c>
      <c r="AX2987">
        <v>14</v>
      </c>
      <c r="AY2987">
        <v>189.8</v>
      </c>
    </row>
    <row r="2988" spans="1:51" x14ac:dyDescent="0.25">
      <c r="A2988">
        <v>11155</v>
      </c>
      <c r="B2988" t="s">
        <v>41</v>
      </c>
      <c r="C2988" t="s">
        <v>100</v>
      </c>
      <c r="D2988" t="s">
        <v>43</v>
      </c>
      <c r="E2988" t="s">
        <v>736</v>
      </c>
      <c r="F2988" t="s">
        <v>787</v>
      </c>
      <c r="G2988" t="s">
        <v>82</v>
      </c>
      <c r="H2988" t="s">
        <v>47</v>
      </c>
      <c r="I2988" t="s">
        <v>72</v>
      </c>
      <c r="J2988" t="s">
        <v>379</v>
      </c>
      <c r="K2988" t="s">
        <v>539</v>
      </c>
      <c r="L2988" t="s">
        <v>50</v>
      </c>
      <c r="M2988" t="s">
        <v>682</v>
      </c>
      <c r="N2988">
        <v>7</v>
      </c>
      <c r="O2988" t="s">
        <v>48</v>
      </c>
      <c r="P2988" t="s">
        <v>52</v>
      </c>
      <c r="T2988" t="s">
        <v>105</v>
      </c>
      <c r="V2988" t="s">
        <v>48</v>
      </c>
      <c r="W2988" t="s">
        <v>54</v>
      </c>
      <c r="X2988" t="s">
        <v>148</v>
      </c>
      <c r="Y2988" t="s">
        <v>54</v>
      </c>
      <c r="Z2988" t="s">
        <v>788</v>
      </c>
      <c r="AA2988" t="s">
        <v>54</v>
      </c>
      <c r="AB2988" t="s">
        <v>57</v>
      </c>
      <c r="AC2988" t="s">
        <v>789</v>
      </c>
      <c r="AH2988">
        <f t="shared" si="506"/>
        <v>0</v>
      </c>
      <c r="AI2988">
        <f t="shared" si="507"/>
        <v>0</v>
      </c>
      <c r="AJ2988">
        <f t="shared" si="508"/>
        <v>1</v>
      </c>
      <c r="AK2988">
        <v>1</v>
      </c>
      <c r="AL2988" s="8">
        <f t="shared" si="509"/>
        <v>7</v>
      </c>
      <c r="AM2988" s="8">
        <f t="shared" si="510"/>
        <v>0.11666666666666667</v>
      </c>
      <c r="AN2988" s="8">
        <f t="shared" si="511"/>
        <v>183.61666666666665</v>
      </c>
      <c r="AO2988" s="8">
        <f>Table1[[#This Row],[L1 Worked Time]]+Table1[[#This Row],[Idle Time]]+Table1[[#This Row],[L1 Pend Time]]</f>
        <v>190.73333333333332</v>
      </c>
      <c r="AP2988" s="1" t="str">
        <f t="shared" si="512"/>
        <v>Sat</v>
      </c>
      <c r="AQ2988" s="6">
        <f>INT(Table1[[#This Row],[Create Date]])</f>
        <v>45122</v>
      </c>
      <c r="AR2988" s="2">
        <f t="shared" si="513"/>
        <v>45122</v>
      </c>
      <c r="AS2988" s="1" t="str">
        <f t="shared" si="514"/>
        <v>03:00:03</v>
      </c>
      <c r="AT2988" s="1" t="str">
        <f t="shared" si="515"/>
        <v>Week-3</v>
      </c>
      <c r="AU2988" s="3">
        <f t="shared" si="516"/>
        <v>0.125</v>
      </c>
      <c r="AW2988">
        <v>0.11666666666666667</v>
      </c>
      <c r="AX2988">
        <v>7</v>
      </c>
      <c r="AY2988">
        <v>183.61666666666665</v>
      </c>
    </row>
    <row r="2989" spans="1:51" x14ac:dyDescent="0.25">
      <c r="A2989">
        <v>11157</v>
      </c>
      <c r="B2989" t="s">
        <v>41</v>
      </c>
      <c r="C2989" t="s">
        <v>100</v>
      </c>
      <c r="D2989" t="s">
        <v>43</v>
      </c>
      <c r="E2989" t="s">
        <v>736</v>
      </c>
      <c r="F2989" t="s">
        <v>790</v>
      </c>
      <c r="G2989" t="s">
        <v>82</v>
      </c>
      <c r="H2989" t="s">
        <v>47</v>
      </c>
      <c r="I2989" t="s">
        <v>72</v>
      </c>
      <c r="J2989" t="s">
        <v>112</v>
      </c>
      <c r="K2989" t="s">
        <v>539</v>
      </c>
      <c r="L2989" t="s">
        <v>50</v>
      </c>
      <c r="M2989" t="s">
        <v>682</v>
      </c>
      <c r="N2989">
        <v>14</v>
      </c>
      <c r="O2989" t="s">
        <v>48</v>
      </c>
      <c r="P2989" t="s">
        <v>52</v>
      </c>
      <c r="T2989" t="s">
        <v>105</v>
      </c>
      <c r="V2989" t="s">
        <v>48</v>
      </c>
      <c r="W2989" t="s">
        <v>54</v>
      </c>
      <c r="X2989" t="s">
        <v>148</v>
      </c>
      <c r="Y2989" t="s">
        <v>54</v>
      </c>
      <c r="Z2989" t="s">
        <v>183</v>
      </c>
      <c r="AA2989" t="s">
        <v>54</v>
      </c>
      <c r="AB2989" t="s">
        <v>57</v>
      </c>
      <c r="AC2989" t="s">
        <v>791</v>
      </c>
      <c r="AH2989">
        <f t="shared" si="506"/>
        <v>0</v>
      </c>
      <c r="AI2989">
        <f t="shared" si="507"/>
        <v>0</v>
      </c>
      <c r="AJ2989">
        <f t="shared" si="508"/>
        <v>1</v>
      </c>
      <c r="AK2989">
        <v>1</v>
      </c>
      <c r="AL2989" s="8">
        <f t="shared" si="509"/>
        <v>14</v>
      </c>
      <c r="AM2989" s="8">
        <f t="shared" si="510"/>
        <v>0.11666666666666667</v>
      </c>
      <c r="AN2989" s="8">
        <f t="shared" si="511"/>
        <v>167.36666666666665</v>
      </c>
      <c r="AO2989" s="8">
        <f>Table1[[#This Row],[L1 Worked Time]]+Table1[[#This Row],[Idle Time]]+Table1[[#This Row],[L1 Pend Time]]</f>
        <v>181.48333333333332</v>
      </c>
      <c r="AP2989" s="1" t="str">
        <f t="shared" si="512"/>
        <v>Sat</v>
      </c>
      <c r="AQ2989" s="6">
        <f>INT(Table1[[#This Row],[Create Date]])</f>
        <v>45122</v>
      </c>
      <c r="AR2989" s="2">
        <f t="shared" si="513"/>
        <v>45122</v>
      </c>
      <c r="AS2989" s="1" t="str">
        <f t="shared" si="514"/>
        <v>04:00:03</v>
      </c>
      <c r="AT2989" s="1" t="str">
        <f t="shared" si="515"/>
        <v>Week-3</v>
      </c>
      <c r="AU2989" s="3">
        <f t="shared" si="516"/>
        <v>0.16666666666666666</v>
      </c>
      <c r="AW2989">
        <v>0.11666666666666667</v>
      </c>
      <c r="AX2989">
        <v>14</v>
      </c>
      <c r="AY2989">
        <v>167.36666666666665</v>
      </c>
    </row>
    <row r="2990" spans="1:51" x14ac:dyDescent="0.25">
      <c r="A2990">
        <v>11158</v>
      </c>
      <c r="B2990" t="s">
        <v>41</v>
      </c>
      <c r="C2990" t="s">
        <v>100</v>
      </c>
      <c r="D2990" t="s">
        <v>43</v>
      </c>
      <c r="E2990" t="s">
        <v>792</v>
      </c>
      <c r="F2990" t="s">
        <v>793</v>
      </c>
      <c r="G2990" t="s">
        <v>82</v>
      </c>
      <c r="H2990" t="s">
        <v>47</v>
      </c>
      <c r="I2990" t="s">
        <v>72</v>
      </c>
      <c r="J2990" t="s">
        <v>112</v>
      </c>
      <c r="K2990" t="s">
        <v>741</v>
      </c>
      <c r="L2990" t="s">
        <v>50</v>
      </c>
      <c r="M2990" t="s">
        <v>682</v>
      </c>
      <c r="N2990">
        <v>45</v>
      </c>
      <c r="O2990" t="s">
        <v>48</v>
      </c>
      <c r="P2990" t="s">
        <v>52</v>
      </c>
      <c r="T2990" t="s">
        <v>105</v>
      </c>
      <c r="V2990" t="s">
        <v>48</v>
      </c>
      <c r="W2990" t="s">
        <v>54</v>
      </c>
      <c r="X2990" t="s">
        <v>55</v>
      </c>
      <c r="Y2990" t="s">
        <v>54</v>
      </c>
      <c r="Z2990" t="s">
        <v>794</v>
      </c>
      <c r="AA2990" t="s">
        <v>54</v>
      </c>
      <c r="AB2990" t="s">
        <v>57</v>
      </c>
      <c r="AC2990" t="s">
        <v>795</v>
      </c>
      <c r="AH2990">
        <f t="shared" si="506"/>
        <v>0</v>
      </c>
      <c r="AI2990">
        <f t="shared" si="507"/>
        <v>0</v>
      </c>
      <c r="AJ2990">
        <f t="shared" si="508"/>
        <v>1</v>
      </c>
      <c r="AK2990">
        <v>1</v>
      </c>
      <c r="AL2990" s="8">
        <f t="shared" si="509"/>
        <v>45</v>
      </c>
      <c r="AM2990" s="8">
        <f t="shared" si="510"/>
        <v>0.15000000000000002</v>
      </c>
      <c r="AN2990" s="8">
        <f t="shared" si="511"/>
        <v>112.15</v>
      </c>
      <c r="AO2990" s="8">
        <f>Table1[[#This Row],[L1 Worked Time]]+Table1[[#This Row],[Idle Time]]+Table1[[#This Row],[L1 Pend Time]]</f>
        <v>157.30000000000001</v>
      </c>
      <c r="AP2990" s="1" t="str">
        <f t="shared" si="512"/>
        <v>Sat</v>
      </c>
      <c r="AQ2990" s="6">
        <f>INT(Table1[[#This Row],[Create Date]])</f>
        <v>45122</v>
      </c>
      <c r="AR2990" s="2">
        <f t="shared" si="513"/>
        <v>45122</v>
      </c>
      <c r="AS2990" s="1" t="str">
        <f t="shared" si="514"/>
        <v>05:20:03</v>
      </c>
      <c r="AT2990" s="1" t="str">
        <f t="shared" si="515"/>
        <v>Week-3</v>
      </c>
      <c r="AU2990" s="3">
        <f t="shared" si="516"/>
        <v>0.20833333333333331</v>
      </c>
      <c r="AW2990">
        <v>0.15000000000000002</v>
      </c>
      <c r="AX2990">
        <v>45</v>
      </c>
      <c r="AY2990">
        <v>112.15</v>
      </c>
    </row>
    <row r="2991" spans="1:51" x14ac:dyDescent="0.25">
      <c r="A2991">
        <v>11161</v>
      </c>
      <c r="B2991" t="s">
        <v>41</v>
      </c>
      <c r="C2991" t="s">
        <v>100</v>
      </c>
      <c r="D2991" t="s">
        <v>43</v>
      </c>
      <c r="E2991" t="s">
        <v>736</v>
      </c>
      <c r="F2991" t="s">
        <v>796</v>
      </c>
      <c r="G2991" t="s">
        <v>46</v>
      </c>
      <c r="H2991" t="s">
        <v>47</v>
      </c>
      <c r="I2991" t="s">
        <v>72</v>
      </c>
      <c r="J2991" t="s">
        <v>112</v>
      </c>
      <c r="K2991" t="s">
        <v>681</v>
      </c>
      <c r="L2991" t="s">
        <v>50</v>
      </c>
      <c r="M2991" t="s">
        <v>682</v>
      </c>
      <c r="N2991">
        <v>38</v>
      </c>
      <c r="O2991" t="s">
        <v>48</v>
      </c>
      <c r="P2991" t="s">
        <v>52</v>
      </c>
      <c r="T2991" t="s">
        <v>105</v>
      </c>
      <c r="V2991" t="s">
        <v>48</v>
      </c>
      <c r="W2991" t="s">
        <v>54</v>
      </c>
      <c r="X2991" t="s">
        <v>148</v>
      </c>
      <c r="Y2991" t="s">
        <v>54</v>
      </c>
      <c r="Z2991" t="s">
        <v>797</v>
      </c>
      <c r="AA2991" t="s">
        <v>54</v>
      </c>
      <c r="AB2991" t="s">
        <v>57</v>
      </c>
      <c r="AC2991" t="s">
        <v>798</v>
      </c>
      <c r="AH2991">
        <f t="shared" si="506"/>
        <v>0</v>
      </c>
      <c r="AI2991">
        <f t="shared" si="507"/>
        <v>0</v>
      </c>
      <c r="AJ2991">
        <f t="shared" si="508"/>
        <v>1</v>
      </c>
      <c r="AK2991">
        <v>1</v>
      </c>
      <c r="AL2991" s="8">
        <f t="shared" si="509"/>
        <v>38</v>
      </c>
      <c r="AM2991" s="8">
        <f t="shared" si="510"/>
        <v>0.11666666666666667</v>
      </c>
      <c r="AN2991" s="8">
        <f t="shared" si="511"/>
        <v>686.91666666666663</v>
      </c>
      <c r="AO2991" s="8">
        <f>Table1[[#This Row],[L1 Worked Time]]+Table1[[#This Row],[Idle Time]]+Table1[[#This Row],[L1 Pend Time]]</f>
        <v>725.0333333333333</v>
      </c>
      <c r="AP2991" s="1" t="str">
        <f t="shared" si="512"/>
        <v>Sat</v>
      </c>
      <c r="AQ2991" s="6">
        <f>INT(Table1[[#This Row],[Create Date]])</f>
        <v>45122</v>
      </c>
      <c r="AR2991" s="2">
        <f t="shared" si="513"/>
        <v>45122</v>
      </c>
      <c r="AS2991" s="1" t="str">
        <f t="shared" si="514"/>
        <v>06:40:07</v>
      </c>
      <c r="AT2991" s="1" t="str">
        <f t="shared" si="515"/>
        <v>Week-3</v>
      </c>
      <c r="AU2991" s="3">
        <f t="shared" si="516"/>
        <v>0.25</v>
      </c>
      <c r="AW2991">
        <v>0.11666666666666667</v>
      </c>
      <c r="AX2991">
        <v>38</v>
      </c>
      <c r="AY2991">
        <v>686.91666666666663</v>
      </c>
    </row>
    <row r="2992" spans="1:51" x14ac:dyDescent="0.25">
      <c r="A2992">
        <v>11160</v>
      </c>
      <c r="B2992" t="s">
        <v>41</v>
      </c>
      <c r="C2992" t="s">
        <v>100</v>
      </c>
      <c r="D2992" t="s">
        <v>43</v>
      </c>
      <c r="E2992" t="s">
        <v>736</v>
      </c>
      <c r="F2992" t="s">
        <v>799</v>
      </c>
      <c r="G2992" t="s">
        <v>46</v>
      </c>
      <c r="H2992" t="s">
        <v>47</v>
      </c>
      <c r="I2992" t="s">
        <v>72</v>
      </c>
      <c r="J2992" t="s">
        <v>112</v>
      </c>
      <c r="K2992" t="s">
        <v>741</v>
      </c>
      <c r="L2992" t="s">
        <v>50</v>
      </c>
      <c r="M2992" t="s">
        <v>682</v>
      </c>
      <c r="N2992">
        <v>76</v>
      </c>
      <c r="O2992" t="s">
        <v>48</v>
      </c>
      <c r="P2992" t="s">
        <v>52</v>
      </c>
      <c r="T2992" t="s">
        <v>105</v>
      </c>
      <c r="V2992" t="s">
        <v>48</v>
      </c>
      <c r="W2992" t="s">
        <v>54</v>
      </c>
      <c r="X2992" t="s">
        <v>142</v>
      </c>
      <c r="Y2992" t="s">
        <v>54</v>
      </c>
      <c r="Z2992" t="s">
        <v>800</v>
      </c>
      <c r="AA2992" t="s">
        <v>54</v>
      </c>
      <c r="AB2992" t="s">
        <v>57</v>
      </c>
      <c r="AC2992" t="s">
        <v>801</v>
      </c>
      <c r="AH2992">
        <f t="shared" si="506"/>
        <v>0</v>
      </c>
      <c r="AI2992">
        <f t="shared" si="507"/>
        <v>0</v>
      </c>
      <c r="AJ2992">
        <f t="shared" si="508"/>
        <v>1</v>
      </c>
      <c r="AK2992">
        <v>1</v>
      </c>
      <c r="AL2992" s="8">
        <f t="shared" si="509"/>
        <v>76</v>
      </c>
      <c r="AM2992" s="8">
        <f t="shared" si="510"/>
        <v>0.1</v>
      </c>
      <c r="AN2992" s="8">
        <f t="shared" si="511"/>
        <v>609.7166666666667</v>
      </c>
      <c r="AO2992" s="8">
        <f>Table1[[#This Row],[L1 Worked Time]]+Table1[[#This Row],[Idle Time]]+Table1[[#This Row],[L1 Pend Time]]</f>
        <v>685.81666666666672</v>
      </c>
      <c r="AP2992" s="1" t="str">
        <f t="shared" si="512"/>
        <v>Sat</v>
      </c>
      <c r="AQ2992" s="6">
        <f>INT(Table1[[#This Row],[Create Date]])</f>
        <v>45122</v>
      </c>
      <c r="AR2992" s="2">
        <f t="shared" si="513"/>
        <v>45122</v>
      </c>
      <c r="AS2992" s="1" t="str">
        <f t="shared" si="514"/>
        <v>06:40:05</v>
      </c>
      <c r="AT2992" s="1" t="str">
        <f t="shared" si="515"/>
        <v>Week-3</v>
      </c>
      <c r="AU2992" s="3">
        <f t="shared" si="516"/>
        <v>0.25</v>
      </c>
      <c r="AW2992">
        <v>0.1</v>
      </c>
      <c r="AX2992">
        <v>76</v>
      </c>
      <c r="AY2992">
        <v>609.7166666666667</v>
      </c>
    </row>
    <row r="2993" spans="1:51" x14ac:dyDescent="0.25">
      <c r="A2993">
        <v>11159</v>
      </c>
      <c r="B2993" t="s">
        <v>41</v>
      </c>
      <c r="C2993" t="s">
        <v>100</v>
      </c>
      <c r="D2993" t="s">
        <v>43</v>
      </c>
      <c r="E2993" t="s">
        <v>736</v>
      </c>
      <c r="F2993" t="s">
        <v>802</v>
      </c>
      <c r="G2993" t="s">
        <v>82</v>
      </c>
      <c r="H2993" t="s">
        <v>47</v>
      </c>
      <c r="I2993" t="s">
        <v>72</v>
      </c>
      <c r="J2993" t="s">
        <v>112</v>
      </c>
      <c r="K2993" t="s">
        <v>539</v>
      </c>
      <c r="L2993" t="s">
        <v>50</v>
      </c>
      <c r="M2993" t="s">
        <v>682</v>
      </c>
      <c r="N2993">
        <v>3</v>
      </c>
      <c r="O2993" t="s">
        <v>48</v>
      </c>
      <c r="P2993" t="s">
        <v>52</v>
      </c>
      <c r="T2993" t="s">
        <v>105</v>
      </c>
      <c r="V2993" t="s">
        <v>48</v>
      </c>
      <c r="W2993" t="s">
        <v>54</v>
      </c>
      <c r="X2993" t="s">
        <v>78</v>
      </c>
      <c r="Y2993" t="s">
        <v>54</v>
      </c>
      <c r="Z2993" t="s">
        <v>803</v>
      </c>
      <c r="AA2993" t="s">
        <v>54</v>
      </c>
      <c r="AB2993" t="s">
        <v>57</v>
      </c>
      <c r="AC2993" t="s">
        <v>804</v>
      </c>
      <c r="AH2993">
        <f t="shared" si="506"/>
        <v>0</v>
      </c>
      <c r="AI2993">
        <f t="shared" si="507"/>
        <v>0</v>
      </c>
      <c r="AJ2993">
        <f t="shared" si="508"/>
        <v>1</v>
      </c>
      <c r="AK2993">
        <v>1</v>
      </c>
      <c r="AL2993" s="8">
        <f t="shared" si="509"/>
        <v>3</v>
      </c>
      <c r="AM2993" s="8">
        <f t="shared" si="510"/>
        <v>0.13333333333333333</v>
      </c>
      <c r="AN2993" s="8">
        <f t="shared" si="511"/>
        <v>80</v>
      </c>
      <c r="AO2993" s="8">
        <f>Table1[[#This Row],[L1 Worked Time]]+Table1[[#This Row],[Idle Time]]+Table1[[#This Row],[L1 Pend Time]]</f>
        <v>83.13333333333334</v>
      </c>
      <c r="AP2993" s="1" t="str">
        <f t="shared" si="512"/>
        <v>Sat</v>
      </c>
      <c r="AQ2993" s="6">
        <f>INT(Table1[[#This Row],[Create Date]])</f>
        <v>45122</v>
      </c>
      <c r="AR2993" s="2">
        <f t="shared" si="513"/>
        <v>45122</v>
      </c>
      <c r="AS2993" s="1" t="str">
        <f t="shared" si="514"/>
        <v>06:40:04</v>
      </c>
      <c r="AT2993" s="1" t="str">
        <f t="shared" si="515"/>
        <v>Week-3</v>
      </c>
      <c r="AU2993" s="3">
        <f t="shared" si="516"/>
        <v>0.25</v>
      </c>
      <c r="AW2993">
        <v>0.13333333333333333</v>
      </c>
      <c r="AX2993">
        <v>3</v>
      </c>
      <c r="AY2993">
        <v>80</v>
      </c>
    </row>
    <row r="2994" spans="1:51" x14ac:dyDescent="0.25">
      <c r="A2994">
        <v>11162</v>
      </c>
      <c r="B2994" t="s">
        <v>41</v>
      </c>
      <c r="C2994" t="s">
        <v>100</v>
      </c>
      <c r="D2994" t="s">
        <v>43</v>
      </c>
      <c r="E2994" t="s">
        <v>736</v>
      </c>
      <c r="F2994" t="s">
        <v>805</v>
      </c>
      <c r="G2994" t="s">
        <v>129</v>
      </c>
      <c r="H2994" t="s">
        <v>47</v>
      </c>
      <c r="I2994" t="s">
        <v>72</v>
      </c>
      <c r="J2994" t="s">
        <v>379</v>
      </c>
      <c r="K2994" t="s">
        <v>741</v>
      </c>
      <c r="L2994" t="s">
        <v>50</v>
      </c>
      <c r="M2994" t="s">
        <v>682</v>
      </c>
      <c r="N2994">
        <v>30</v>
      </c>
      <c r="O2994" t="s">
        <v>48</v>
      </c>
      <c r="P2994" t="s">
        <v>52</v>
      </c>
      <c r="T2994" t="s">
        <v>105</v>
      </c>
      <c r="V2994" t="s">
        <v>48</v>
      </c>
      <c r="W2994" t="s">
        <v>54</v>
      </c>
      <c r="X2994" t="s">
        <v>148</v>
      </c>
      <c r="Y2994" t="s">
        <v>54</v>
      </c>
      <c r="Z2994" t="s">
        <v>806</v>
      </c>
      <c r="AA2994" t="s">
        <v>54</v>
      </c>
      <c r="AB2994" t="s">
        <v>57</v>
      </c>
      <c r="AC2994" t="s">
        <v>807</v>
      </c>
      <c r="AH2994">
        <f t="shared" si="506"/>
        <v>0</v>
      </c>
      <c r="AI2994">
        <f t="shared" si="507"/>
        <v>0</v>
      </c>
      <c r="AJ2994">
        <f t="shared" si="508"/>
        <v>1</v>
      </c>
      <c r="AK2994">
        <v>1</v>
      </c>
      <c r="AL2994" s="8">
        <f t="shared" si="509"/>
        <v>30</v>
      </c>
      <c r="AM2994" s="8">
        <f t="shared" si="510"/>
        <v>0.11666666666666667</v>
      </c>
      <c r="AN2994" s="8">
        <f t="shared" si="511"/>
        <v>192.2</v>
      </c>
      <c r="AO2994" s="8">
        <f>Table1[[#This Row],[L1 Worked Time]]+Table1[[#This Row],[Idle Time]]+Table1[[#This Row],[L1 Pend Time]]</f>
        <v>222.31666666666666</v>
      </c>
      <c r="AP2994" s="1" t="str">
        <f t="shared" si="512"/>
        <v>Sat</v>
      </c>
      <c r="AQ2994" s="6">
        <f>INT(Table1[[#This Row],[Create Date]])</f>
        <v>45122</v>
      </c>
      <c r="AR2994" s="2">
        <f t="shared" si="513"/>
        <v>45122</v>
      </c>
      <c r="AS2994" s="1" t="str">
        <f t="shared" si="514"/>
        <v>08:50:04</v>
      </c>
      <c r="AT2994" s="1" t="str">
        <f t="shared" si="515"/>
        <v>Week-3</v>
      </c>
      <c r="AU2994" s="3">
        <f t="shared" si="516"/>
        <v>0.33333333333333331</v>
      </c>
      <c r="AW2994">
        <v>0.11666666666666667</v>
      </c>
      <c r="AX2994">
        <v>30</v>
      </c>
      <c r="AY2994">
        <v>192.2</v>
      </c>
    </row>
    <row r="2995" spans="1:51" x14ac:dyDescent="0.25">
      <c r="A2995">
        <v>11163</v>
      </c>
      <c r="B2995" t="s">
        <v>41</v>
      </c>
      <c r="C2995" t="s">
        <v>100</v>
      </c>
      <c r="D2995" t="s">
        <v>43</v>
      </c>
      <c r="E2995" t="s">
        <v>808</v>
      </c>
      <c r="F2995" t="s">
        <v>809</v>
      </c>
      <c r="G2995" t="s">
        <v>46</v>
      </c>
      <c r="H2995" t="s">
        <v>47</v>
      </c>
      <c r="I2995" t="s">
        <v>72</v>
      </c>
      <c r="J2995" t="s">
        <v>112</v>
      </c>
      <c r="K2995" t="s">
        <v>539</v>
      </c>
      <c r="L2995" t="s">
        <v>50</v>
      </c>
      <c r="M2995" t="s">
        <v>682</v>
      </c>
      <c r="N2995">
        <v>66</v>
      </c>
      <c r="O2995" t="s">
        <v>48</v>
      </c>
      <c r="P2995" t="s">
        <v>52</v>
      </c>
      <c r="T2995" t="s">
        <v>105</v>
      </c>
      <c r="V2995" t="s">
        <v>48</v>
      </c>
      <c r="W2995" t="s">
        <v>54</v>
      </c>
      <c r="X2995" t="s">
        <v>55</v>
      </c>
      <c r="Y2995" t="s">
        <v>54</v>
      </c>
      <c r="Z2995" t="s">
        <v>810</v>
      </c>
      <c r="AA2995" t="s">
        <v>54</v>
      </c>
      <c r="AB2995" t="s">
        <v>57</v>
      </c>
      <c r="AC2995" t="s">
        <v>811</v>
      </c>
      <c r="AH2995">
        <f t="shared" si="506"/>
        <v>0</v>
      </c>
      <c r="AI2995">
        <f t="shared" si="507"/>
        <v>0</v>
      </c>
      <c r="AJ2995">
        <f t="shared" si="508"/>
        <v>1</v>
      </c>
      <c r="AK2995">
        <v>1</v>
      </c>
      <c r="AL2995" s="8">
        <f t="shared" si="509"/>
        <v>66</v>
      </c>
      <c r="AM2995" s="8">
        <f t="shared" si="510"/>
        <v>0.15000000000000002</v>
      </c>
      <c r="AN2995" s="8">
        <f t="shared" si="511"/>
        <v>1381.9333333333334</v>
      </c>
      <c r="AO2995" s="8">
        <f>Table1[[#This Row],[L1 Worked Time]]+Table1[[#This Row],[Idle Time]]+Table1[[#This Row],[L1 Pend Time]]</f>
        <v>1448.0833333333335</v>
      </c>
      <c r="AP2995" s="1" t="str">
        <f t="shared" si="512"/>
        <v>Sat</v>
      </c>
      <c r="AQ2995" s="6">
        <f>INT(Table1[[#This Row],[Create Date]])</f>
        <v>45122</v>
      </c>
      <c r="AR2995" s="2">
        <f t="shared" si="513"/>
        <v>45122</v>
      </c>
      <c r="AS2995" s="1" t="str">
        <f t="shared" si="514"/>
        <v>19:50:04</v>
      </c>
      <c r="AT2995" s="1" t="str">
        <f t="shared" si="515"/>
        <v>Week-3</v>
      </c>
      <c r="AU2995" s="3">
        <f t="shared" si="516"/>
        <v>0.79166666666666663</v>
      </c>
      <c r="AW2995">
        <v>0.15000000000000002</v>
      </c>
      <c r="AX2995">
        <v>66</v>
      </c>
      <c r="AY2995">
        <v>1381.9333333333334</v>
      </c>
    </row>
    <row r="2996" spans="1:51" x14ac:dyDescent="0.25">
      <c r="A2996">
        <v>11164</v>
      </c>
      <c r="B2996" t="s">
        <v>41</v>
      </c>
      <c r="C2996" t="s">
        <v>100</v>
      </c>
      <c r="D2996" t="s">
        <v>43</v>
      </c>
      <c r="E2996" t="s">
        <v>736</v>
      </c>
      <c r="F2996" t="s">
        <v>812</v>
      </c>
      <c r="G2996" t="s">
        <v>129</v>
      </c>
      <c r="H2996" t="s">
        <v>47</v>
      </c>
      <c r="I2996" t="s">
        <v>72</v>
      </c>
      <c r="J2996" t="s">
        <v>112</v>
      </c>
      <c r="K2996" t="s">
        <v>741</v>
      </c>
      <c r="L2996" t="s">
        <v>50</v>
      </c>
      <c r="M2996" t="s">
        <v>682</v>
      </c>
      <c r="N2996">
        <v>25</v>
      </c>
      <c r="O2996" t="s">
        <v>48</v>
      </c>
      <c r="P2996" t="s">
        <v>52</v>
      </c>
      <c r="T2996" t="s">
        <v>105</v>
      </c>
      <c r="V2996" t="s">
        <v>48</v>
      </c>
      <c r="W2996" t="s">
        <v>54</v>
      </c>
      <c r="X2996" t="s">
        <v>89</v>
      </c>
      <c r="Y2996" t="s">
        <v>54</v>
      </c>
      <c r="Z2996" t="s">
        <v>813</v>
      </c>
      <c r="AA2996" t="s">
        <v>54</v>
      </c>
      <c r="AB2996" t="s">
        <v>57</v>
      </c>
      <c r="AC2996" t="s">
        <v>814</v>
      </c>
      <c r="AH2996">
        <f t="shared" si="506"/>
        <v>0</v>
      </c>
      <c r="AI2996">
        <f t="shared" si="507"/>
        <v>0</v>
      </c>
      <c r="AJ2996">
        <f t="shared" si="508"/>
        <v>1</v>
      </c>
      <c r="AK2996">
        <v>1</v>
      </c>
      <c r="AL2996" s="8">
        <f t="shared" si="509"/>
        <v>25</v>
      </c>
      <c r="AM2996" s="8">
        <f t="shared" si="510"/>
        <v>0.16666666666666666</v>
      </c>
      <c r="AN2996" s="8">
        <f t="shared" si="511"/>
        <v>1061.8500000000001</v>
      </c>
      <c r="AO2996" s="8">
        <f>Table1[[#This Row],[L1 Worked Time]]+Table1[[#This Row],[Idle Time]]+Table1[[#This Row],[L1 Pend Time]]</f>
        <v>1087.0166666666669</v>
      </c>
      <c r="AP2996" s="1" t="str">
        <f t="shared" si="512"/>
        <v>Sat</v>
      </c>
      <c r="AQ2996" s="6">
        <f>INT(Table1[[#This Row],[Create Date]])</f>
        <v>45122</v>
      </c>
      <c r="AR2996" s="2">
        <f t="shared" si="513"/>
        <v>45122</v>
      </c>
      <c r="AS2996" s="1" t="str">
        <f t="shared" si="514"/>
        <v>20:40:03</v>
      </c>
      <c r="AT2996" s="1" t="str">
        <f t="shared" si="515"/>
        <v>Week-3</v>
      </c>
      <c r="AU2996" s="3">
        <f t="shared" si="516"/>
        <v>0.83333333333333326</v>
      </c>
      <c r="AW2996">
        <v>0.16666666666666666</v>
      </c>
      <c r="AX2996">
        <v>25</v>
      </c>
      <c r="AY2996">
        <v>1061.8500000000001</v>
      </c>
    </row>
    <row r="2997" spans="1:51" x14ac:dyDescent="0.25">
      <c r="A2997">
        <v>11165</v>
      </c>
      <c r="B2997" t="s">
        <v>41</v>
      </c>
      <c r="C2997" t="s">
        <v>100</v>
      </c>
      <c r="D2997" t="s">
        <v>43</v>
      </c>
      <c r="E2997" t="s">
        <v>736</v>
      </c>
      <c r="F2997" t="s">
        <v>815</v>
      </c>
      <c r="G2997" t="s">
        <v>129</v>
      </c>
      <c r="H2997" t="s">
        <v>47</v>
      </c>
      <c r="I2997" t="s">
        <v>72</v>
      </c>
      <c r="J2997" t="s">
        <v>112</v>
      </c>
      <c r="K2997" t="s">
        <v>539</v>
      </c>
      <c r="L2997" t="s">
        <v>50</v>
      </c>
      <c r="M2997" t="s">
        <v>682</v>
      </c>
      <c r="N2997">
        <v>17</v>
      </c>
      <c r="O2997" t="s">
        <v>48</v>
      </c>
      <c r="P2997" t="s">
        <v>52</v>
      </c>
      <c r="T2997" t="s">
        <v>105</v>
      </c>
      <c r="V2997" t="s">
        <v>48</v>
      </c>
      <c r="W2997" t="s">
        <v>54</v>
      </c>
      <c r="X2997" t="s">
        <v>89</v>
      </c>
      <c r="Y2997" t="s">
        <v>54</v>
      </c>
      <c r="Z2997" t="s">
        <v>816</v>
      </c>
      <c r="AA2997" t="s">
        <v>54</v>
      </c>
      <c r="AB2997" t="s">
        <v>57</v>
      </c>
      <c r="AC2997" t="s">
        <v>817</v>
      </c>
      <c r="AH2997">
        <f t="shared" si="506"/>
        <v>0</v>
      </c>
      <c r="AI2997">
        <f t="shared" si="507"/>
        <v>0</v>
      </c>
      <c r="AJ2997">
        <f t="shared" si="508"/>
        <v>1</v>
      </c>
      <c r="AK2997">
        <v>1</v>
      </c>
      <c r="AL2997" s="8">
        <f t="shared" si="509"/>
        <v>17</v>
      </c>
      <c r="AM2997" s="8">
        <f t="shared" si="510"/>
        <v>0.16666666666666666</v>
      </c>
      <c r="AN2997" s="8">
        <f t="shared" si="511"/>
        <v>926.53333333333342</v>
      </c>
      <c r="AO2997" s="8">
        <f>Table1[[#This Row],[L1 Worked Time]]+Table1[[#This Row],[Idle Time]]+Table1[[#This Row],[L1 Pend Time]]</f>
        <v>943.7</v>
      </c>
      <c r="AP2997" s="1" t="str">
        <f t="shared" si="512"/>
        <v>Sat</v>
      </c>
      <c r="AQ2997" s="6">
        <f>INT(Table1[[#This Row],[Create Date]])</f>
        <v>45122</v>
      </c>
      <c r="AR2997" s="2">
        <f t="shared" si="513"/>
        <v>45122</v>
      </c>
      <c r="AS2997" s="1" t="str">
        <f t="shared" si="514"/>
        <v>22:40:03</v>
      </c>
      <c r="AT2997" s="1" t="str">
        <f t="shared" si="515"/>
        <v>Week-3</v>
      </c>
      <c r="AU2997" s="3">
        <f t="shared" si="516"/>
        <v>0.91666666666666663</v>
      </c>
      <c r="AW2997">
        <v>0.16666666666666666</v>
      </c>
      <c r="AX2997">
        <v>17</v>
      </c>
      <c r="AY2997">
        <v>926.53333333333342</v>
      </c>
    </row>
    <row r="2998" spans="1:51" x14ac:dyDescent="0.25">
      <c r="A2998">
        <v>11167</v>
      </c>
      <c r="B2998" t="s">
        <v>41</v>
      </c>
      <c r="C2998" t="s">
        <v>100</v>
      </c>
      <c r="D2998" t="s">
        <v>43</v>
      </c>
      <c r="E2998" t="s">
        <v>736</v>
      </c>
      <c r="F2998" t="s">
        <v>818</v>
      </c>
      <c r="G2998" t="s">
        <v>129</v>
      </c>
      <c r="H2998" t="s">
        <v>47</v>
      </c>
      <c r="I2998" t="s">
        <v>72</v>
      </c>
      <c r="J2998" t="s">
        <v>112</v>
      </c>
      <c r="K2998" t="s">
        <v>539</v>
      </c>
      <c r="L2998" t="s">
        <v>50</v>
      </c>
      <c r="M2998" t="s">
        <v>682</v>
      </c>
      <c r="N2998">
        <v>15</v>
      </c>
      <c r="O2998" t="s">
        <v>48</v>
      </c>
      <c r="P2998" t="s">
        <v>52</v>
      </c>
      <c r="T2998" t="s">
        <v>105</v>
      </c>
      <c r="V2998" t="s">
        <v>48</v>
      </c>
      <c r="W2998" t="s">
        <v>54</v>
      </c>
      <c r="X2998" t="s">
        <v>148</v>
      </c>
      <c r="Y2998" t="s">
        <v>54</v>
      </c>
      <c r="Z2998" t="s">
        <v>819</v>
      </c>
      <c r="AA2998" t="s">
        <v>54</v>
      </c>
      <c r="AB2998" t="s">
        <v>57</v>
      </c>
      <c r="AC2998" t="s">
        <v>820</v>
      </c>
      <c r="AH2998">
        <f t="shared" si="506"/>
        <v>0</v>
      </c>
      <c r="AI2998">
        <f t="shared" si="507"/>
        <v>0</v>
      </c>
      <c r="AJ2998">
        <f t="shared" si="508"/>
        <v>1</v>
      </c>
      <c r="AK2998">
        <v>1</v>
      </c>
      <c r="AL2998" s="8">
        <f t="shared" si="509"/>
        <v>15</v>
      </c>
      <c r="AM2998" s="8">
        <f t="shared" si="510"/>
        <v>0.11666666666666667</v>
      </c>
      <c r="AN2998" s="8">
        <f t="shared" si="511"/>
        <v>824.01666666666677</v>
      </c>
      <c r="AO2998" s="8">
        <f>Table1[[#This Row],[L1 Worked Time]]+Table1[[#This Row],[Idle Time]]+Table1[[#This Row],[L1 Pend Time]]</f>
        <v>839.13333333333344</v>
      </c>
      <c r="AP2998" s="1" t="str">
        <f t="shared" si="512"/>
        <v>Sat</v>
      </c>
      <c r="AQ2998" s="6">
        <f>INT(Table1[[#This Row],[Create Date]])</f>
        <v>45122</v>
      </c>
      <c r="AR2998" s="2">
        <f t="shared" si="513"/>
        <v>45122</v>
      </c>
      <c r="AS2998" s="1" t="str">
        <f t="shared" si="514"/>
        <v>23:20:03</v>
      </c>
      <c r="AT2998" s="1" t="str">
        <f t="shared" si="515"/>
        <v>Week-3</v>
      </c>
      <c r="AU2998" s="3">
        <f t="shared" si="516"/>
        <v>0.95833333333333326</v>
      </c>
      <c r="AW2998">
        <v>0.11666666666666667</v>
      </c>
      <c r="AX2998">
        <v>15</v>
      </c>
      <c r="AY2998">
        <v>824.01666666666677</v>
      </c>
    </row>
    <row r="2999" spans="1:51" x14ac:dyDescent="0.25">
      <c r="A2999">
        <v>11166</v>
      </c>
      <c r="B2999" t="s">
        <v>41</v>
      </c>
      <c r="C2999" t="s">
        <v>100</v>
      </c>
      <c r="D2999" t="s">
        <v>43</v>
      </c>
      <c r="E2999" t="s">
        <v>736</v>
      </c>
      <c r="F2999" t="s">
        <v>821</v>
      </c>
      <c r="G2999" t="s">
        <v>129</v>
      </c>
      <c r="H2999" t="s">
        <v>47</v>
      </c>
      <c r="I2999" t="s">
        <v>72</v>
      </c>
      <c r="J2999" t="s">
        <v>379</v>
      </c>
      <c r="K2999" t="s">
        <v>741</v>
      </c>
      <c r="L2999" t="s">
        <v>50</v>
      </c>
      <c r="M2999" t="s">
        <v>682</v>
      </c>
      <c r="N2999">
        <v>40</v>
      </c>
      <c r="O2999" t="s">
        <v>48</v>
      </c>
      <c r="P2999" t="s">
        <v>52</v>
      </c>
      <c r="T2999" t="s">
        <v>105</v>
      </c>
      <c r="V2999" t="s">
        <v>48</v>
      </c>
      <c r="W2999" t="s">
        <v>54</v>
      </c>
      <c r="X2999" t="s">
        <v>84</v>
      </c>
      <c r="Y2999" t="s">
        <v>54</v>
      </c>
      <c r="Z2999" t="s">
        <v>822</v>
      </c>
      <c r="AA2999" t="s">
        <v>54</v>
      </c>
      <c r="AB2999" t="s">
        <v>57</v>
      </c>
      <c r="AC2999" t="s">
        <v>823</v>
      </c>
      <c r="AH2999">
        <f t="shared" si="506"/>
        <v>0</v>
      </c>
      <c r="AI2999">
        <f t="shared" si="507"/>
        <v>0</v>
      </c>
      <c r="AJ2999">
        <f t="shared" si="508"/>
        <v>1</v>
      </c>
      <c r="AK2999">
        <v>1</v>
      </c>
      <c r="AL2999" s="8">
        <f t="shared" si="509"/>
        <v>40</v>
      </c>
      <c r="AM2999" s="8">
        <f t="shared" si="510"/>
        <v>0.18333333333333332</v>
      </c>
      <c r="AN2999" s="8">
        <f t="shared" si="511"/>
        <v>841.33333333333337</v>
      </c>
      <c r="AO2999" s="8">
        <f>Table1[[#This Row],[L1 Worked Time]]+Table1[[#This Row],[Idle Time]]+Table1[[#This Row],[L1 Pend Time]]</f>
        <v>881.51666666666665</v>
      </c>
      <c r="AP2999" s="1" t="str">
        <f t="shared" si="512"/>
        <v>Sat</v>
      </c>
      <c r="AQ2999" s="6">
        <f>INT(Table1[[#This Row],[Create Date]])</f>
        <v>45122</v>
      </c>
      <c r="AR2999" s="2">
        <f t="shared" si="513"/>
        <v>45122</v>
      </c>
      <c r="AS2999" s="1" t="str">
        <f t="shared" si="514"/>
        <v>23:00:04</v>
      </c>
      <c r="AT2999" s="1" t="str">
        <f t="shared" si="515"/>
        <v>Week-3</v>
      </c>
      <c r="AU2999" s="3">
        <f t="shared" si="516"/>
        <v>0.95833333333333326</v>
      </c>
      <c r="AW2999">
        <v>0.18333333333333332</v>
      </c>
      <c r="AX2999">
        <v>40</v>
      </c>
      <c r="AY2999">
        <v>841.33333333333337</v>
      </c>
    </row>
    <row r="3000" spans="1:51" x14ac:dyDescent="0.25">
      <c r="A3000">
        <v>11168</v>
      </c>
      <c r="B3000" t="s">
        <v>41</v>
      </c>
      <c r="C3000" t="s">
        <v>100</v>
      </c>
      <c r="D3000" t="s">
        <v>43</v>
      </c>
      <c r="E3000" t="s">
        <v>808</v>
      </c>
      <c r="F3000" t="s">
        <v>824</v>
      </c>
      <c r="G3000" t="s">
        <v>46</v>
      </c>
      <c r="H3000" t="s">
        <v>47</v>
      </c>
      <c r="I3000" t="s">
        <v>72</v>
      </c>
      <c r="J3000" t="s">
        <v>379</v>
      </c>
      <c r="K3000" t="s">
        <v>741</v>
      </c>
      <c r="L3000" t="s">
        <v>50</v>
      </c>
      <c r="M3000" t="s">
        <v>682</v>
      </c>
      <c r="N3000">
        <v>30</v>
      </c>
      <c r="O3000" t="s">
        <v>48</v>
      </c>
      <c r="P3000" t="s">
        <v>52</v>
      </c>
      <c r="T3000" t="s">
        <v>105</v>
      </c>
      <c r="V3000" t="s">
        <v>48</v>
      </c>
      <c r="W3000" t="s">
        <v>54</v>
      </c>
      <c r="X3000" t="s">
        <v>825</v>
      </c>
      <c r="Y3000" t="s">
        <v>54</v>
      </c>
      <c r="Z3000" t="s">
        <v>826</v>
      </c>
      <c r="AA3000" t="s">
        <v>54</v>
      </c>
      <c r="AB3000" t="s">
        <v>57</v>
      </c>
      <c r="AC3000" t="s">
        <v>827</v>
      </c>
      <c r="AH3000">
        <f t="shared" si="506"/>
        <v>0</v>
      </c>
      <c r="AI3000">
        <f t="shared" si="507"/>
        <v>0</v>
      </c>
      <c r="AJ3000">
        <f t="shared" si="508"/>
        <v>1</v>
      </c>
      <c r="AK3000">
        <v>1</v>
      </c>
      <c r="AL3000" s="8">
        <f t="shared" si="509"/>
        <v>30</v>
      </c>
      <c r="AM3000" s="8">
        <f t="shared" si="510"/>
        <v>0.9</v>
      </c>
      <c r="AN3000" s="8">
        <f t="shared" si="511"/>
        <v>899.98333333333335</v>
      </c>
      <c r="AO3000" s="8">
        <f>Table1[[#This Row],[L1 Worked Time]]+Table1[[#This Row],[Idle Time]]+Table1[[#This Row],[L1 Pend Time]]</f>
        <v>930.88333333333333</v>
      </c>
      <c r="AP3000" s="1" t="str">
        <f t="shared" si="512"/>
        <v>Sun</v>
      </c>
      <c r="AQ3000" s="6">
        <f>INT(Table1[[#This Row],[Create Date]])</f>
        <v>45123</v>
      </c>
      <c r="AR3000" s="2">
        <f t="shared" si="513"/>
        <v>45123</v>
      </c>
      <c r="AS3000" s="1" t="str">
        <f t="shared" si="514"/>
        <v>04:50:03</v>
      </c>
      <c r="AT3000" s="1" t="str">
        <f t="shared" si="515"/>
        <v>Week-3</v>
      </c>
      <c r="AU3000" s="3">
        <f t="shared" si="516"/>
        <v>0.16666666666666666</v>
      </c>
      <c r="AW3000">
        <v>0.9</v>
      </c>
      <c r="AX3000">
        <v>30</v>
      </c>
      <c r="AY3000">
        <v>899.98333333333335</v>
      </c>
    </row>
    <row r="3001" spans="1:51" x14ac:dyDescent="0.25">
      <c r="A3001">
        <v>11169</v>
      </c>
      <c r="B3001" t="s">
        <v>59</v>
      </c>
      <c r="C3001" t="s">
        <v>60</v>
      </c>
      <c r="D3001" t="s">
        <v>43</v>
      </c>
      <c r="E3001" t="s">
        <v>828</v>
      </c>
      <c r="F3001" t="s">
        <v>829</v>
      </c>
      <c r="G3001" t="s">
        <v>140</v>
      </c>
      <c r="H3001" t="s">
        <v>72</v>
      </c>
      <c r="I3001" t="s">
        <v>72</v>
      </c>
      <c r="J3001" t="s">
        <v>48</v>
      </c>
      <c r="K3001" t="s">
        <v>130</v>
      </c>
      <c r="L3001" t="s">
        <v>50</v>
      </c>
      <c r="M3001" t="s">
        <v>122</v>
      </c>
      <c r="N3001">
        <v>25</v>
      </c>
      <c r="O3001" t="s">
        <v>48</v>
      </c>
      <c r="P3001" t="s">
        <v>52</v>
      </c>
      <c r="T3001" t="s">
        <v>105</v>
      </c>
      <c r="V3001" t="s">
        <v>48</v>
      </c>
      <c r="W3001" t="s">
        <v>54</v>
      </c>
      <c r="X3001" t="s">
        <v>78</v>
      </c>
      <c r="Y3001" t="s">
        <v>54</v>
      </c>
      <c r="Z3001" t="s">
        <v>830</v>
      </c>
      <c r="AA3001" t="s">
        <v>54</v>
      </c>
      <c r="AB3001" t="s">
        <v>57</v>
      </c>
      <c r="AC3001" t="s">
        <v>831</v>
      </c>
      <c r="AH3001">
        <f t="shared" si="506"/>
        <v>0</v>
      </c>
      <c r="AI3001">
        <f t="shared" si="507"/>
        <v>1</v>
      </c>
      <c r="AJ3001" t="str">
        <f t="shared" si="508"/>
        <v/>
      </c>
      <c r="AK3001">
        <v>1</v>
      </c>
      <c r="AL3001" s="8">
        <f t="shared" si="509"/>
        <v>25</v>
      </c>
      <c r="AM3001" s="8">
        <f t="shared" si="510"/>
        <v>0.13333333333333333</v>
      </c>
      <c r="AN3001" s="8">
        <f t="shared" si="511"/>
        <v>7.6999999999999993</v>
      </c>
      <c r="AO3001" s="8">
        <f>Table1[[#This Row],[L1 Worked Time]]+Table1[[#This Row],[Idle Time]]+Table1[[#This Row],[L1 Pend Time]]</f>
        <v>32.833333333333329</v>
      </c>
      <c r="AP3001" s="1" t="str">
        <f t="shared" si="512"/>
        <v>Sun</v>
      </c>
      <c r="AQ3001" s="6">
        <f>INT(Table1[[#This Row],[Create Date]])</f>
        <v>45123</v>
      </c>
      <c r="AR3001" s="2">
        <f t="shared" si="513"/>
        <v>45123</v>
      </c>
      <c r="AS3001" s="1" t="str">
        <f t="shared" si="514"/>
        <v>05:10:04</v>
      </c>
      <c r="AT3001" s="1" t="str">
        <f t="shared" si="515"/>
        <v>Week-3</v>
      </c>
      <c r="AU3001" s="3">
        <f t="shared" si="516"/>
        <v>0.20833333333333331</v>
      </c>
      <c r="AW3001">
        <v>0.13333333333333333</v>
      </c>
      <c r="AX3001">
        <v>25</v>
      </c>
      <c r="AY3001">
        <v>7.6999999999999993</v>
      </c>
    </row>
    <row r="3002" spans="1:51" x14ac:dyDescent="0.25">
      <c r="A3002">
        <v>11170</v>
      </c>
      <c r="B3002" t="s">
        <v>59</v>
      </c>
      <c r="C3002" t="s">
        <v>60</v>
      </c>
      <c r="D3002" t="s">
        <v>43</v>
      </c>
      <c r="E3002" t="s">
        <v>832</v>
      </c>
      <c r="F3002" t="s">
        <v>833</v>
      </c>
      <c r="G3002" t="s">
        <v>129</v>
      </c>
      <c r="H3002" t="s">
        <v>72</v>
      </c>
      <c r="I3002" t="s">
        <v>72</v>
      </c>
      <c r="J3002" t="s">
        <v>64</v>
      </c>
      <c r="L3002" t="s">
        <v>50</v>
      </c>
      <c r="M3002" t="s">
        <v>65</v>
      </c>
      <c r="N3002">
        <v>82</v>
      </c>
      <c r="O3002" t="s">
        <v>48</v>
      </c>
      <c r="P3002" t="s">
        <v>66</v>
      </c>
      <c r="Q3002" t="s">
        <v>73</v>
      </c>
      <c r="V3002" t="s">
        <v>48</v>
      </c>
      <c r="W3002" t="s">
        <v>54</v>
      </c>
      <c r="X3002" t="s">
        <v>142</v>
      </c>
      <c r="Y3002" t="s">
        <v>54</v>
      </c>
      <c r="Z3002" t="s">
        <v>834</v>
      </c>
      <c r="AA3002" t="s">
        <v>54</v>
      </c>
      <c r="AB3002" t="s">
        <v>57</v>
      </c>
      <c r="AC3002" t="s">
        <v>835</v>
      </c>
      <c r="AH3002">
        <f t="shared" si="506"/>
        <v>0</v>
      </c>
      <c r="AI3002">
        <f t="shared" si="507"/>
        <v>1</v>
      </c>
      <c r="AJ3002" t="str">
        <f t="shared" si="508"/>
        <v/>
      </c>
      <c r="AK3002">
        <v>1</v>
      </c>
      <c r="AL3002" s="8">
        <f t="shared" si="509"/>
        <v>82</v>
      </c>
      <c r="AM3002" s="8">
        <f t="shared" si="510"/>
        <v>0.1</v>
      </c>
      <c r="AN3002" s="8">
        <f t="shared" si="511"/>
        <v>1138.6499999999999</v>
      </c>
      <c r="AO3002" s="8">
        <f>Table1[[#This Row],[L1 Worked Time]]+Table1[[#This Row],[Idle Time]]+Table1[[#This Row],[L1 Pend Time]]</f>
        <v>1220.7499999999998</v>
      </c>
      <c r="AP3002" s="1" t="str">
        <f t="shared" si="512"/>
        <v>Sun</v>
      </c>
      <c r="AQ3002" s="6">
        <f>INT(Table1[[#This Row],[Create Date]])</f>
        <v>45123</v>
      </c>
      <c r="AR3002" s="2">
        <f t="shared" si="513"/>
        <v>45123</v>
      </c>
      <c r="AS3002" s="1" t="str">
        <f t="shared" si="514"/>
        <v>13:40:06</v>
      </c>
      <c r="AT3002" s="1" t="str">
        <f t="shared" si="515"/>
        <v>Week-3</v>
      </c>
      <c r="AU3002" s="3">
        <f t="shared" si="516"/>
        <v>0.54166666666666663</v>
      </c>
      <c r="AW3002">
        <v>0.1</v>
      </c>
      <c r="AX3002">
        <v>82</v>
      </c>
      <c r="AY3002">
        <v>1138.6499999999999</v>
      </c>
    </row>
    <row r="3003" spans="1:51" x14ac:dyDescent="0.25">
      <c r="A3003">
        <v>11171</v>
      </c>
      <c r="B3003" t="s">
        <v>59</v>
      </c>
      <c r="C3003" t="s">
        <v>60</v>
      </c>
      <c r="D3003" t="s">
        <v>43</v>
      </c>
      <c r="E3003" t="s">
        <v>836</v>
      </c>
      <c r="F3003" t="s">
        <v>837</v>
      </c>
      <c r="G3003" t="s">
        <v>140</v>
      </c>
      <c r="H3003" t="s">
        <v>72</v>
      </c>
      <c r="I3003" t="s">
        <v>72</v>
      </c>
      <c r="J3003" t="s">
        <v>64</v>
      </c>
      <c r="L3003" t="s">
        <v>50</v>
      </c>
      <c r="M3003" t="s">
        <v>65</v>
      </c>
      <c r="N3003">
        <v>97</v>
      </c>
      <c r="O3003" t="s">
        <v>48</v>
      </c>
      <c r="P3003" t="s">
        <v>66</v>
      </c>
      <c r="Q3003" t="s">
        <v>73</v>
      </c>
      <c r="V3003" t="s">
        <v>48</v>
      </c>
      <c r="W3003" t="s">
        <v>54</v>
      </c>
      <c r="X3003" t="s">
        <v>106</v>
      </c>
      <c r="Y3003" t="s">
        <v>54</v>
      </c>
      <c r="Z3003" t="s">
        <v>838</v>
      </c>
      <c r="AA3003" t="s">
        <v>54</v>
      </c>
      <c r="AB3003" t="s">
        <v>57</v>
      </c>
      <c r="AC3003" t="s">
        <v>839</v>
      </c>
      <c r="AH3003">
        <f t="shared" si="506"/>
        <v>0</v>
      </c>
      <c r="AI3003">
        <f t="shared" si="507"/>
        <v>1</v>
      </c>
      <c r="AJ3003" t="str">
        <f t="shared" si="508"/>
        <v/>
      </c>
      <c r="AK3003">
        <v>1</v>
      </c>
      <c r="AL3003" s="8">
        <f t="shared" si="509"/>
        <v>97</v>
      </c>
      <c r="AM3003" s="8">
        <f t="shared" si="510"/>
        <v>8.3333333333333329E-2</v>
      </c>
      <c r="AN3003" s="8">
        <f t="shared" si="511"/>
        <v>659.7166666666667</v>
      </c>
      <c r="AO3003" s="8">
        <f>Table1[[#This Row],[L1 Worked Time]]+Table1[[#This Row],[Idle Time]]+Table1[[#This Row],[L1 Pend Time]]</f>
        <v>756.80000000000007</v>
      </c>
      <c r="AP3003" s="1" t="str">
        <f t="shared" si="512"/>
        <v>Sun</v>
      </c>
      <c r="AQ3003" s="6">
        <f>INT(Table1[[#This Row],[Create Date]])</f>
        <v>45123</v>
      </c>
      <c r="AR3003" s="2">
        <f t="shared" si="513"/>
        <v>45123</v>
      </c>
      <c r="AS3003" s="1" t="str">
        <f t="shared" si="514"/>
        <v>18:40:05</v>
      </c>
      <c r="AT3003" s="1" t="str">
        <f t="shared" si="515"/>
        <v>Week-3</v>
      </c>
      <c r="AU3003" s="3">
        <f t="shared" si="516"/>
        <v>0.75</v>
      </c>
      <c r="AW3003">
        <v>8.3333333333333329E-2</v>
      </c>
      <c r="AX3003">
        <v>97</v>
      </c>
      <c r="AY3003">
        <v>659.7166666666667</v>
      </c>
    </row>
    <row r="3004" spans="1:51" x14ac:dyDescent="0.25">
      <c r="A3004">
        <v>11175</v>
      </c>
      <c r="B3004" t="s">
        <v>41</v>
      </c>
      <c r="C3004" t="s">
        <v>100</v>
      </c>
      <c r="D3004" t="s">
        <v>43</v>
      </c>
      <c r="E3004" t="s">
        <v>736</v>
      </c>
      <c r="F3004" t="s">
        <v>840</v>
      </c>
      <c r="G3004" t="s">
        <v>140</v>
      </c>
      <c r="H3004" t="s">
        <v>47</v>
      </c>
      <c r="I3004" t="s">
        <v>72</v>
      </c>
      <c r="J3004" t="s">
        <v>112</v>
      </c>
      <c r="K3004" t="s">
        <v>539</v>
      </c>
      <c r="L3004" t="s">
        <v>50</v>
      </c>
      <c r="M3004" t="s">
        <v>682</v>
      </c>
      <c r="N3004">
        <v>36</v>
      </c>
      <c r="O3004" t="s">
        <v>48</v>
      </c>
      <c r="P3004" t="s">
        <v>52</v>
      </c>
      <c r="T3004" t="s">
        <v>105</v>
      </c>
      <c r="V3004" t="s">
        <v>48</v>
      </c>
      <c r="W3004" t="s">
        <v>54</v>
      </c>
      <c r="X3004" t="s">
        <v>142</v>
      </c>
      <c r="Y3004" t="s">
        <v>54</v>
      </c>
      <c r="Z3004" t="s">
        <v>841</v>
      </c>
      <c r="AA3004" t="s">
        <v>54</v>
      </c>
      <c r="AB3004" t="s">
        <v>57</v>
      </c>
      <c r="AC3004" t="s">
        <v>842</v>
      </c>
      <c r="AH3004">
        <f t="shared" si="506"/>
        <v>0</v>
      </c>
      <c r="AI3004">
        <f t="shared" si="507"/>
        <v>0</v>
      </c>
      <c r="AJ3004">
        <f t="shared" si="508"/>
        <v>1</v>
      </c>
      <c r="AK3004">
        <v>1</v>
      </c>
      <c r="AL3004" s="8">
        <f t="shared" si="509"/>
        <v>36</v>
      </c>
      <c r="AM3004" s="8">
        <f t="shared" si="510"/>
        <v>0.1</v>
      </c>
      <c r="AN3004" s="8">
        <f t="shared" si="511"/>
        <v>291.51666666666665</v>
      </c>
      <c r="AO3004" s="8">
        <f>Table1[[#This Row],[L1 Worked Time]]+Table1[[#This Row],[Idle Time]]+Table1[[#This Row],[L1 Pend Time]]</f>
        <v>327.61666666666667</v>
      </c>
      <c r="AP3004" s="1" t="str">
        <f t="shared" si="512"/>
        <v>Sun</v>
      </c>
      <c r="AQ3004" s="6">
        <f>INT(Table1[[#This Row],[Create Date]])</f>
        <v>45123</v>
      </c>
      <c r="AR3004" s="2">
        <f t="shared" si="513"/>
        <v>45123</v>
      </c>
      <c r="AS3004" s="1" t="str">
        <f t="shared" si="514"/>
        <v>23:50:06</v>
      </c>
      <c r="AT3004" s="1" t="str">
        <f t="shared" si="515"/>
        <v>Week-3</v>
      </c>
      <c r="AU3004" s="3">
        <f t="shared" si="516"/>
        <v>0.95833333333333326</v>
      </c>
      <c r="AW3004">
        <v>0.1</v>
      </c>
      <c r="AX3004">
        <v>36</v>
      </c>
      <c r="AY3004">
        <v>291.51666666666665</v>
      </c>
    </row>
    <row r="3005" spans="1:51" x14ac:dyDescent="0.25">
      <c r="A3005">
        <v>11174</v>
      </c>
      <c r="B3005" t="s">
        <v>41</v>
      </c>
      <c r="C3005" t="s">
        <v>100</v>
      </c>
      <c r="D3005" t="s">
        <v>43</v>
      </c>
      <c r="E3005" t="s">
        <v>736</v>
      </c>
      <c r="F3005" t="s">
        <v>843</v>
      </c>
      <c r="G3005" t="s">
        <v>140</v>
      </c>
      <c r="H3005" t="s">
        <v>47</v>
      </c>
      <c r="I3005" t="s">
        <v>72</v>
      </c>
      <c r="J3005" t="s">
        <v>112</v>
      </c>
      <c r="K3005" t="s">
        <v>741</v>
      </c>
      <c r="L3005" t="s">
        <v>50</v>
      </c>
      <c r="M3005" t="s">
        <v>682</v>
      </c>
      <c r="N3005">
        <v>43</v>
      </c>
      <c r="O3005" t="s">
        <v>48</v>
      </c>
      <c r="P3005" t="s">
        <v>52</v>
      </c>
      <c r="T3005" t="s">
        <v>105</v>
      </c>
      <c r="V3005" t="s">
        <v>48</v>
      </c>
      <c r="W3005" t="s">
        <v>54</v>
      </c>
      <c r="X3005" t="s">
        <v>148</v>
      </c>
      <c r="Y3005" t="s">
        <v>54</v>
      </c>
      <c r="Z3005" t="s">
        <v>844</v>
      </c>
      <c r="AA3005" t="s">
        <v>54</v>
      </c>
      <c r="AB3005" t="s">
        <v>57</v>
      </c>
      <c r="AC3005" t="s">
        <v>845</v>
      </c>
      <c r="AH3005">
        <f t="shared" si="506"/>
        <v>0</v>
      </c>
      <c r="AI3005">
        <f t="shared" si="507"/>
        <v>0</v>
      </c>
      <c r="AJ3005">
        <f t="shared" si="508"/>
        <v>1</v>
      </c>
      <c r="AK3005">
        <v>1</v>
      </c>
      <c r="AL3005" s="8">
        <f t="shared" si="509"/>
        <v>43</v>
      </c>
      <c r="AM3005" s="8">
        <f t="shared" si="510"/>
        <v>0.11666666666666667</v>
      </c>
      <c r="AN3005" s="8">
        <f t="shared" si="511"/>
        <v>289.34999999999997</v>
      </c>
      <c r="AO3005" s="8">
        <f>Table1[[#This Row],[L1 Worked Time]]+Table1[[#This Row],[Idle Time]]+Table1[[#This Row],[L1 Pend Time]]</f>
        <v>332.46666666666664</v>
      </c>
      <c r="AP3005" s="1" t="str">
        <f t="shared" si="512"/>
        <v>Sun</v>
      </c>
      <c r="AQ3005" s="6">
        <f>INT(Table1[[#This Row],[Create Date]])</f>
        <v>45123</v>
      </c>
      <c r="AR3005" s="2">
        <f t="shared" si="513"/>
        <v>45123</v>
      </c>
      <c r="AS3005" s="1" t="str">
        <f t="shared" si="514"/>
        <v>23:00:07</v>
      </c>
      <c r="AT3005" s="1" t="str">
        <f t="shared" si="515"/>
        <v>Week-3</v>
      </c>
      <c r="AU3005" s="3">
        <f t="shared" si="516"/>
        <v>0.95833333333333326</v>
      </c>
      <c r="AW3005">
        <v>0.11666666666666667</v>
      </c>
      <c r="AX3005">
        <v>43</v>
      </c>
      <c r="AY3005">
        <v>289.34999999999997</v>
      </c>
    </row>
    <row r="3006" spans="1:51" x14ac:dyDescent="0.25">
      <c r="A3006">
        <v>11173</v>
      </c>
      <c r="B3006" t="s">
        <v>41</v>
      </c>
      <c r="C3006" t="s">
        <v>100</v>
      </c>
      <c r="D3006" t="s">
        <v>43</v>
      </c>
      <c r="E3006" t="s">
        <v>736</v>
      </c>
      <c r="F3006" t="s">
        <v>846</v>
      </c>
      <c r="G3006" t="s">
        <v>140</v>
      </c>
      <c r="H3006" t="s">
        <v>47</v>
      </c>
      <c r="I3006" t="s">
        <v>72</v>
      </c>
      <c r="J3006" t="s">
        <v>112</v>
      </c>
      <c r="K3006" t="s">
        <v>539</v>
      </c>
      <c r="L3006" t="s">
        <v>50</v>
      </c>
      <c r="M3006" t="s">
        <v>682</v>
      </c>
      <c r="N3006">
        <v>67</v>
      </c>
      <c r="O3006" t="s">
        <v>48</v>
      </c>
      <c r="P3006" t="s">
        <v>52</v>
      </c>
      <c r="T3006" t="s">
        <v>105</v>
      </c>
      <c r="V3006" t="s">
        <v>48</v>
      </c>
      <c r="W3006" t="s">
        <v>54</v>
      </c>
      <c r="X3006" t="s">
        <v>55</v>
      </c>
      <c r="Y3006" t="s">
        <v>54</v>
      </c>
      <c r="Z3006" t="s">
        <v>847</v>
      </c>
      <c r="AA3006" t="s">
        <v>54</v>
      </c>
      <c r="AB3006" t="s">
        <v>57</v>
      </c>
      <c r="AC3006" t="s">
        <v>848</v>
      </c>
      <c r="AH3006">
        <f t="shared" si="506"/>
        <v>0</v>
      </c>
      <c r="AI3006">
        <f t="shared" si="507"/>
        <v>0</v>
      </c>
      <c r="AJ3006">
        <f t="shared" si="508"/>
        <v>1</v>
      </c>
      <c r="AK3006">
        <v>1</v>
      </c>
      <c r="AL3006" s="8">
        <f t="shared" si="509"/>
        <v>67</v>
      </c>
      <c r="AM3006" s="8">
        <f t="shared" si="510"/>
        <v>0.15000000000000002</v>
      </c>
      <c r="AN3006" s="8">
        <f t="shared" si="511"/>
        <v>210.81666666666666</v>
      </c>
      <c r="AO3006" s="8">
        <f>Table1[[#This Row],[L1 Worked Time]]+Table1[[#This Row],[Idle Time]]+Table1[[#This Row],[L1 Pend Time]]</f>
        <v>277.9666666666667</v>
      </c>
      <c r="AP3006" s="1" t="str">
        <f t="shared" si="512"/>
        <v>Sun</v>
      </c>
      <c r="AQ3006" s="6">
        <f>INT(Table1[[#This Row],[Create Date]])</f>
        <v>45123</v>
      </c>
      <c r="AR3006" s="2">
        <f t="shared" si="513"/>
        <v>45123</v>
      </c>
      <c r="AS3006" s="1" t="str">
        <f t="shared" si="514"/>
        <v>23:00:06</v>
      </c>
      <c r="AT3006" s="1" t="str">
        <f t="shared" si="515"/>
        <v>Week-3</v>
      </c>
      <c r="AU3006" s="3">
        <f t="shared" si="516"/>
        <v>0.95833333333333326</v>
      </c>
      <c r="AW3006">
        <v>0.15000000000000002</v>
      </c>
      <c r="AX3006">
        <v>67</v>
      </c>
      <c r="AY3006">
        <v>210.81666666666666</v>
      </c>
    </row>
    <row r="3007" spans="1:51" x14ac:dyDescent="0.25">
      <c r="A3007">
        <v>11172</v>
      </c>
      <c r="B3007" t="s">
        <v>41</v>
      </c>
      <c r="C3007" t="s">
        <v>100</v>
      </c>
      <c r="D3007" t="s">
        <v>43</v>
      </c>
      <c r="E3007" t="s">
        <v>849</v>
      </c>
      <c r="F3007" t="s">
        <v>850</v>
      </c>
      <c r="G3007" t="s">
        <v>140</v>
      </c>
      <c r="H3007" t="s">
        <v>47</v>
      </c>
      <c r="I3007" t="s">
        <v>72</v>
      </c>
      <c r="J3007" t="s">
        <v>112</v>
      </c>
      <c r="K3007" t="s">
        <v>741</v>
      </c>
      <c r="L3007" t="s">
        <v>50</v>
      </c>
      <c r="M3007" t="s">
        <v>682</v>
      </c>
      <c r="N3007">
        <v>117</v>
      </c>
      <c r="O3007" t="s">
        <v>48</v>
      </c>
      <c r="P3007" t="s">
        <v>52</v>
      </c>
      <c r="T3007" t="s">
        <v>105</v>
      </c>
      <c r="V3007" t="s">
        <v>48</v>
      </c>
      <c r="W3007" t="s">
        <v>54</v>
      </c>
      <c r="X3007" t="s">
        <v>142</v>
      </c>
      <c r="Y3007" t="s">
        <v>54</v>
      </c>
      <c r="Z3007" t="s">
        <v>851</v>
      </c>
      <c r="AA3007" t="s">
        <v>54</v>
      </c>
      <c r="AB3007" t="s">
        <v>57</v>
      </c>
      <c r="AC3007" t="s">
        <v>852</v>
      </c>
      <c r="AH3007">
        <f t="shared" si="506"/>
        <v>0</v>
      </c>
      <c r="AI3007">
        <f t="shared" si="507"/>
        <v>0</v>
      </c>
      <c r="AJ3007">
        <f t="shared" si="508"/>
        <v>1</v>
      </c>
      <c r="AK3007">
        <v>1</v>
      </c>
      <c r="AL3007" s="8">
        <f t="shared" si="509"/>
        <v>117</v>
      </c>
      <c r="AM3007" s="8">
        <f t="shared" si="510"/>
        <v>0.1</v>
      </c>
      <c r="AN3007" s="8">
        <f t="shared" si="511"/>
        <v>93.250000000000014</v>
      </c>
      <c r="AO3007" s="8">
        <f>Table1[[#This Row],[L1 Worked Time]]+Table1[[#This Row],[Idle Time]]+Table1[[#This Row],[L1 Pend Time]]</f>
        <v>210.35000000000002</v>
      </c>
      <c r="AP3007" s="1" t="str">
        <f t="shared" si="512"/>
        <v>Sun</v>
      </c>
      <c r="AQ3007" s="6">
        <f>INT(Table1[[#This Row],[Create Date]])</f>
        <v>45123</v>
      </c>
      <c r="AR3007" s="2">
        <f t="shared" si="513"/>
        <v>45123</v>
      </c>
      <c r="AS3007" s="1" t="str">
        <f t="shared" si="514"/>
        <v>23:00:04</v>
      </c>
      <c r="AT3007" s="1" t="str">
        <f t="shared" si="515"/>
        <v>Week-3</v>
      </c>
      <c r="AU3007" s="3">
        <f t="shared" si="516"/>
        <v>0.95833333333333326</v>
      </c>
      <c r="AW3007">
        <v>0.1</v>
      </c>
      <c r="AX3007">
        <v>117</v>
      </c>
      <c r="AY3007">
        <v>93.250000000000014</v>
      </c>
    </row>
    <row r="3008" spans="1:51" x14ac:dyDescent="0.25">
      <c r="A3008">
        <v>11176</v>
      </c>
      <c r="B3008" t="s">
        <v>59</v>
      </c>
      <c r="C3008" t="s">
        <v>60</v>
      </c>
      <c r="D3008" t="s">
        <v>43</v>
      </c>
      <c r="E3008" t="s">
        <v>853</v>
      </c>
      <c r="F3008" t="s">
        <v>854</v>
      </c>
      <c r="G3008" t="s">
        <v>120</v>
      </c>
      <c r="H3008" t="s">
        <v>63</v>
      </c>
      <c r="I3008" t="s">
        <v>63</v>
      </c>
      <c r="J3008" t="s">
        <v>64</v>
      </c>
      <c r="L3008" t="s">
        <v>50</v>
      </c>
      <c r="M3008" t="s">
        <v>65</v>
      </c>
      <c r="N3008">
        <v>160</v>
      </c>
      <c r="O3008" t="s">
        <v>48</v>
      </c>
      <c r="P3008" t="s">
        <v>66</v>
      </c>
      <c r="Q3008" t="s">
        <v>67</v>
      </c>
      <c r="V3008" t="s">
        <v>48</v>
      </c>
      <c r="W3008" t="s">
        <v>54</v>
      </c>
      <c r="X3008" t="s">
        <v>55</v>
      </c>
      <c r="Y3008" t="s">
        <v>54</v>
      </c>
      <c r="Z3008" t="s">
        <v>855</v>
      </c>
      <c r="AA3008" t="s">
        <v>54</v>
      </c>
      <c r="AB3008" t="s">
        <v>57</v>
      </c>
      <c r="AC3008" t="s">
        <v>856</v>
      </c>
      <c r="AH3008">
        <f t="shared" si="506"/>
        <v>0</v>
      </c>
      <c r="AI3008">
        <f t="shared" si="507"/>
        <v>1</v>
      </c>
      <c r="AJ3008" t="str">
        <f t="shared" si="508"/>
        <v/>
      </c>
      <c r="AK3008">
        <v>1</v>
      </c>
      <c r="AL3008" s="8">
        <f t="shared" si="509"/>
        <v>160</v>
      </c>
      <c r="AM3008" s="8">
        <f t="shared" si="510"/>
        <v>0.15000000000000002</v>
      </c>
      <c r="AN3008" s="8">
        <f t="shared" si="511"/>
        <v>119.1</v>
      </c>
      <c r="AO3008" s="8">
        <f>Table1[[#This Row],[L1 Worked Time]]+Table1[[#This Row],[Idle Time]]+Table1[[#This Row],[L1 Pend Time]]</f>
        <v>279.25</v>
      </c>
      <c r="AP3008" s="1" t="str">
        <f t="shared" si="512"/>
        <v>Mon</v>
      </c>
      <c r="AQ3008" s="6">
        <f>INT(Table1[[#This Row],[Create Date]])</f>
        <v>45124</v>
      </c>
      <c r="AR3008" s="2">
        <f t="shared" si="513"/>
        <v>45124</v>
      </c>
      <c r="AS3008" s="1" t="str">
        <f t="shared" si="514"/>
        <v>06:20:05</v>
      </c>
      <c r="AT3008" s="1" t="str">
        <f t="shared" si="515"/>
        <v>Week-4</v>
      </c>
      <c r="AU3008" s="3">
        <f t="shared" si="516"/>
        <v>0.25</v>
      </c>
      <c r="AW3008">
        <v>0.15000000000000002</v>
      </c>
      <c r="AX3008">
        <v>160</v>
      </c>
      <c r="AY3008">
        <v>119.1</v>
      </c>
    </row>
    <row r="3009" spans="1:51" x14ac:dyDescent="0.25">
      <c r="A3009">
        <v>11178</v>
      </c>
      <c r="B3009" t="s">
        <v>41</v>
      </c>
      <c r="C3009" t="s">
        <v>60</v>
      </c>
      <c r="D3009" t="s">
        <v>43</v>
      </c>
      <c r="E3009" t="s">
        <v>110</v>
      </c>
      <c r="F3009" t="s">
        <v>857</v>
      </c>
      <c r="G3009" t="s">
        <v>140</v>
      </c>
      <c r="H3009" t="s">
        <v>72</v>
      </c>
      <c r="I3009" t="s">
        <v>72</v>
      </c>
      <c r="J3009" t="s">
        <v>48</v>
      </c>
      <c r="K3009" t="s">
        <v>113</v>
      </c>
      <c r="L3009" t="s">
        <v>50</v>
      </c>
      <c r="M3009" t="s">
        <v>114</v>
      </c>
      <c r="N3009">
        <v>14</v>
      </c>
      <c r="O3009" t="s">
        <v>48</v>
      </c>
      <c r="P3009" t="s">
        <v>52</v>
      </c>
      <c r="T3009" t="s">
        <v>105</v>
      </c>
      <c r="V3009" t="s">
        <v>48</v>
      </c>
      <c r="W3009" t="s">
        <v>54</v>
      </c>
      <c r="X3009" t="s">
        <v>435</v>
      </c>
      <c r="Y3009" t="s">
        <v>54</v>
      </c>
      <c r="Z3009" t="s">
        <v>858</v>
      </c>
      <c r="AA3009" t="s">
        <v>54</v>
      </c>
      <c r="AB3009" t="s">
        <v>57</v>
      </c>
      <c r="AC3009" t="s">
        <v>57</v>
      </c>
      <c r="AH3009">
        <f t="shared" si="506"/>
        <v>0</v>
      </c>
      <c r="AI3009">
        <f t="shared" si="507"/>
        <v>1</v>
      </c>
      <c r="AJ3009" t="str">
        <f t="shared" si="508"/>
        <v/>
      </c>
      <c r="AK3009">
        <v>1</v>
      </c>
      <c r="AL3009" s="8">
        <f t="shared" si="509"/>
        <v>14</v>
      </c>
      <c r="AM3009" s="8">
        <f t="shared" si="510"/>
        <v>0.21666666666666667</v>
      </c>
      <c r="AN3009" s="8">
        <f t="shared" si="511"/>
        <v>1.6666666666666666E-2</v>
      </c>
      <c r="AO3009" s="8">
        <f>Table1[[#This Row],[L1 Worked Time]]+Table1[[#This Row],[Idle Time]]+Table1[[#This Row],[L1 Pend Time]]</f>
        <v>14.233333333333334</v>
      </c>
      <c r="AP3009" s="1" t="str">
        <f t="shared" si="512"/>
        <v>Mon</v>
      </c>
      <c r="AQ3009" s="6">
        <f>INT(Table1[[#This Row],[Create Date]])</f>
        <v>45124</v>
      </c>
      <c r="AR3009" s="2">
        <f t="shared" si="513"/>
        <v>45124</v>
      </c>
      <c r="AS3009" s="1" t="str">
        <f t="shared" si="514"/>
        <v>07:40:06</v>
      </c>
      <c r="AT3009" s="1" t="str">
        <f t="shared" si="515"/>
        <v>Week-4</v>
      </c>
      <c r="AU3009" s="3">
        <f t="shared" si="516"/>
        <v>0.29166666666666663</v>
      </c>
      <c r="AW3009">
        <v>0.21666666666666667</v>
      </c>
      <c r="AX3009">
        <v>14</v>
      </c>
      <c r="AY3009">
        <v>1.6666666666666666E-2</v>
      </c>
    </row>
    <row r="3010" spans="1:51" x14ac:dyDescent="0.25">
      <c r="A3010">
        <v>11177</v>
      </c>
      <c r="B3010" t="s">
        <v>41</v>
      </c>
      <c r="C3010" t="s">
        <v>60</v>
      </c>
      <c r="D3010" t="s">
        <v>43</v>
      </c>
      <c r="E3010" t="s">
        <v>110</v>
      </c>
      <c r="F3010" t="s">
        <v>859</v>
      </c>
      <c r="G3010" t="s">
        <v>140</v>
      </c>
      <c r="H3010" t="s">
        <v>72</v>
      </c>
      <c r="I3010" t="s">
        <v>72</v>
      </c>
      <c r="J3010" t="s">
        <v>48</v>
      </c>
      <c r="K3010" t="s">
        <v>113</v>
      </c>
      <c r="L3010" t="s">
        <v>50</v>
      </c>
      <c r="M3010" t="s">
        <v>114</v>
      </c>
      <c r="N3010">
        <v>19</v>
      </c>
      <c r="O3010" t="s">
        <v>48</v>
      </c>
      <c r="P3010" t="s">
        <v>52</v>
      </c>
      <c r="T3010" t="s">
        <v>105</v>
      </c>
      <c r="V3010" t="s">
        <v>48</v>
      </c>
      <c r="W3010" t="s">
        <v>54</v>
      </c>
      <c r="X3010" t="s">
        <v>456</v>
      </c>
      <c r="Y3010" t="s">
        <v>54</v>
      </c>
      <c r="Z3010" t="s">
        <v>860</v>
      </c>
      <c r="AA3010" t="s">
        <v>54</v>
      </c>
      <c r="AB3010" t="s">
        <v>57</v>
      </c>
      <c r="AC3010" t="s">
        <v>57</v>
      </c>
      <c r="AH3010">
        <f t="shared" ref="AH3010:AH3073" si="517">IFERROR(SEARCH("MSSP",J3010,1),0)</f>
        <v>0</v>
      </c>
      <c r="AI3010">
        <f t="shared" ref="AI3010:AI3073" si="518">IF(OR(H3010="",I3010=""),"",IF(H3010=I3010,1,0))</f>
        <v>1</v>
      </c>
      <c r="AJ3010" t="str">
        <f t="shared" ref="AJ3010:AJ3073" si="519">IF(OR(H3010="",I3010=""),"",IF(H3010&lt;&gt;I3010,1,""))</f>
        <v/>
      </c>
      <c r="AK3010">
        <v>1</v>
      </c>
      <c r="AL3010" s="8">
        <f t="shared" ref="AL3010:AL3073" si="520">(N3010/1440)*1440</f>
        <v>19</v>
      </c>
      <c r="AM3010" s="8">
        <f t="shared" ref="AM3010:AM3073" si="521">((N3010/1440)-(N3010/1440)+MID(X3010,18,8))*1440</f>
        <v>0.28333333333333333</v>
      </c>
      <c r="AN3010" s="8">
        <f t="shared" ref="AN3010:AN3073" si="522">(((N3010/1440)-(N3010/1440))+MID(AC3010,18,8))*1440</f>
        <v>1.6666666666666666E-2</v>
      </c>
      <c r="AO3010" s="8">
        <f>Table1[[#This Row],[L1 Worked Time]]+Table1[[#This Row],[Idle Time]]+Table1[[#This Row],[L1 Pend Time]]</f>
        <v>19.3</v>
      </c>
      <c r="AP3010" s="1" t="str">
        <f t="shared" ref="AP3010:AP3073" si="523">TEXT(AR3010,"DDD")</f>
        <v>Mon</v>
      </c>
      <c r="AQ3010" s="6">
        <f>INT(Table1[[#This Row],[Create Date]])</f>
        <v>45124</v>
      </c>
      <c r="AR3010" s="2">
        <f t="shared" ref="AR3010:AR3073" si="524">IF(F3010="","",INT(MID(F3010,6,2)&amp;"-"&amp;MID(F3010,9,3)&amp;"-"&amp;MID(F3010,15,2)))</f>
        <v>45124</v>
      </c>
      <c r="AS3010" s="1" t="str">
        <f t="shared" ref="AS3010:AS3073" si="525">IF(F3010="","",MID(F3010,18,8))</f>
        <v>07:20:05</v>
      </c>
      <c r="AT3010" s="1" t="str">
        <f t="shared" ref="AT3010:AT3073" si="526">"Week"&amp;"-"&amp;(WEEKNUM(AR3010,2)-WEEKNUM(DATE(YEAR(AR3010),MONTH(AR3010),1),2)+1)</f>
        <v>Week-4</v>
      </c>
      <c r="AU3010" s="3">
        <f t="shared" ref="AU3010:AU3073" si="527">FLOOR(AS3010,1/24)</f>
        <v>0.29166666666666663</v>
      </c>
      <c r="AW3010">
        <v>0.28333333333333333</v>
      </c>
      <c r="AX3010">
        <v>19</v>
      </c>
      <c r="AY3010">
        <v>1.6666666666666666E-2</v>
      </c>
    </row>
    <row r="3011" spans="1:51" x14ac:dyDescent="0.25">
      <c r="A3011">
        <v>11180</v>
      </c>
      <c r="B3011" t="s">
        <v>59</v>
      </c>
      <c r="C3011" t="s">
        <v>109</v>
      </c>
      <c r="D3011" t="s">
        <v>43</v>
      </c>
      <c r="E3011" t="s">
        <v>861</v>
      </c>
      <c r="F3011" t="s">
        <v>862</v>
      </c>
      <c r="G3011" t="s">
        <v>129</v>
      </c>
      <c r="H3011" t="s">
        <v>63</v>
      </c>
      <c r="I3011" t="s">
        <v>63</v>
      </c>
      <c r="J3011" t="s">
        <v>48</v>
      </c>
      <c r="K3011" t="s">
        <v>193</v>
      </c>
      <c r="L3011" t="s">
        <v>50</v>
      </c>
      <c r="M3011" t="s">
        <v>122</v>
      </c>
      <c r="N3011">
        <v>54</v>
      </c>
      <c r="O3011" t="s">
        <v>48</v>
      </c>
      <c r="P3011" t="s">
        <v>52</v>
      </c>
      <c r="T3011" t="s">
        <v>105</v>
      </c>
      <c r="V3011" t="s">
        <v>48</v>
      </c>
      <c r="W3011" t="s">
        <v>54</v>
      </c>
      <c r="X3011" t="s">
        <v>55</v>
      </c>
      <c r="Y3011" t="s">
        <v>54</v>
      </c>
      <c r="Z3011" t="s">
        <v>863</v>
      </c>
      <c r="AA3011" t="s">
        <v>54</v>
      </c>
      <c r="AB3011" t="s">
        <v>57</v>
      </c>
      <c r="AC3011" t="s">
        <v>864</v>
      </c>
      <c r="AH3011">
        <f t="shared" si="517"/>
        <v>0</v>
      </c>
      <c r="AI3011">
        <f t="shared" si="518"/>
        <v>1</v>
      </c>
      <c r="AJ3011" t="str">
        <f t="shared" si="519"/>
        <v/>
      </c>
      <c r="AK3011">
        <v>1</v>
      </c>
      <c r="AL3011" s="8">
        <f t="shared" si="520"/>
        <v>54</v>
      </c>
      <c r="AM3011" s="8">
        <f t="shared" si="521"/>
        <v>0.15000000000000002</v>
      </c>
      <c r="AN3011" s="8">
        <f t="shared" si="522"/>
        <v>44.483333333333334</v>
      </c>
      <c r="AO3011" s="8">
        <f>Table1[[#This Row],[L1 Worked Time]]+Table1[[#This Row],[Idle Time]]+Table1[[#This Row],[L1 Pend Time]]</f>
        <v>98.633333333333326</v>
      </c>
      <c r="AP3011" s="1" t="str">
        <f t="shared" si="523"/>
        <v>Mon</v>
      </c>
      <c r="AQ3011" s="6">
        <f>INT(Table1[[#This Row],[Create Date]])</f>
        <v>45124</v>
      </c>
      <c r="AR3011" s="2">
        <f t="shared" si="524"/>
        <v>45124</v>
      </c>
      <c r="AS3011" s="1" t="str">
        <f t="shared" si="525"/>
        <v>09:30:04</v>
      </c>
      <c r="AT3011" s="1" t="str">
        <f t="shared" si="526"/>
        <v>Week-4</v>
      </c>
      <c r="AU3011" s="3">
        <f t="shared" si="527"/>
        <v>0.375</v>
      </c>
      <c r="AW3011">
        <v>0.15000000000000002</v>
      </c>
      <c r="AX3011">
        <v>54</v>
      </c>
      <c r="AY3011">
        <v>44.483333333333334</v>
      </c>
    </row>
    <row r="3012" spans="1:51" x14ac:dyDescent="0.25">
      <c r="A3012">
        <v>11179</v>
      </c>
      <c r="B3012" t="s">
        <v>59</v>
      </c>
      <c r="C3012" t="s">
        <v>399</v>
      </c>
      <c r="D3012" t="s">
        <v>43</v>
      </c>
      <c r="E3012" t="s">
        <v>865</v>
      </c>
      <c r="F3012" t="s">
        <v>866</v>
      </c>
      <c r="G3012" t="s">
        <v>120</v>
      </c>
      <c r="H3012" t="s">
        <v>47</v>
      </c>
      <c r="I3012" t="s">
        <v>63</v>
      </c>
      <c r="J3012" t="s">
        <v>48</v>
      </c>
      <c r="K3012" t="s">
        <v>130</v>
      </c>
      <c r="L3012" t="s">
        <v>50</v>
      </c>
      <c r="M3012" t="s">
        <v>122</v>
      </c>
      <c r="N3012">
        <v>109</v>
      </c>
      <c r="O3012" t="s">
        <v>48</v>
      </c>
      <c r="P3012" t="s">
        <v>52</v>
      </c>
      <c r="T3012" t="s">
        <v>105</v>
      </c>
      <c r="V3012" t="s">
        <v>48</v>
      </c>
      <c r="W3012" t="s">
        <v>54</v>
      </c>
      <c r="X3012" t="s">
        <v>148</v>
      </c>
      <c r="Y3012" t="s">
        <v>54</v>
      </c>
      <c r="Z3012" t="s">
        <v>867</v>
      </c>
      <c r="AA3012" t="s">
        <v>54</v>
      </c>
      <c r="AB3012" t="s">
        <v>57</v>
      </c>
      <c r="AC3012" t="s">
        <v>868</v>
      </c>
      <c r="AH3012">
        <f t="shared" si="517"/>
        <v>0</v>
      </c>
      <c r="AI3012">
        <f t="shared" si="518"/>
        <v>0</v>
      </c>
      <c r="AJ3012">
        <f t="shared" si="519"/>
        <v>1</v>
      </c>
      <c r="AK3012">
        <v>1</v>
      </c>
      <c r="AL3012" s="8">
        <f t="shared" si="520"/>
        <v>108.99999999999999</v>
      </c>
      <c r="AM3012" s="8">
        <f t="shared" si="521"/>
        <v>0.11666666666666667</v>
      </c>
      <c r="AN3012" s="8">
        <f t="shared" si="522"/>
        <v>235.16666666666666</v>
      </c>
      <c r="AO3012" s="8">
        <f>Table1[[#This Row],[L1 Worked Time]]+Table1[[#This Row],[Idle Time]]+Table1[[#This Row],[L1 Pend Time]]</f>
        <v>344.2833333333333</v>
      </c>
      <c r="AP3012" s="1" t="str">
        <f t="shared" si="523"/>
        <v>Mon</v>
      </c>
      <c r="AQ3012" s="6">
        <f>INT(Table1[[#This Row],[Create Date]])</f>
        <v>45124</v>
      </c>
      <c r="AR3012" s="2">
        <f t="shared" si="524"/>
        <v>45124</v>
      </c>
      <c r="AS3012" s="1" t="str">
        <f t="shared" si="525"/>
        <v>09:10:05</v>
      </c>
      <c r="AT3012" s="1" t="str">
        <f t="shared" si="526"/>
        <v>Week-4</v>
      </c>
      <c r="AU3012" s="3">
        <f t="shared" si="527"/>
        <v>0.375</v>
      </c>
      <c r="AW3012">
        <v>0.11666666666666667</v>
      </c>
      <c r="AX3012">
        <v>108.99999999999999</v>
      </c>
      <c r="AY3012">
        <v>235.16666666666666</v>
      </c>
    </row>
    <row r="3013" spans="1:51" x14ac:dyDescent="0.25">
      <c r="A3013">
        <v>11189</v>
      </c>
      <c r="B3013" t="s">
        <v>371</v>
      </c>
      <c r="C3013" t="s">
        <v>100</v>
      </c>
      <c r="D3013" t="s">
        <v>43</v>
      </c>
      <c r="E3013" t="s">
        <v>537</v>
      </c>
      <c r="F3013" t="s">
        <v>869</v>
      </c>
      <c r="G3013" t="s">
        <v>82</v>
      </c>
      <c r="H3013" t="s">
        <v>72</v>
      </c>
      <c r="I3013" t="s">
        <v>72</v>
      </c>
      <c r="J3013" t="s">
        <v>48</v>
      </c>
      <c r="K3013" t="s">
        <v>539</v>
      </c>
      <c r="L3013" t="s">
        <v>50</v>
      </c>
      <c r="M3013" t="s">
        <v>114</v>
      </c>
      <c r="N3013">
        <v>2</v>
      </c>
      <c r="O3013" t="s">
        <v>48</v>
      </c>
      <c r="P3013" t="s">
        <v>52</v>
      </c>
      <c r="T3013" t="s">
        <v>105</v>
      </c>
      <c r="V3013" t="s">
        <v>48</v>
      </c>
      <c r="W3013" t="s">
        <v>54</v>
      </c>
      <c r="X3013" t="s">
        <v>870</v>
      </c>
      <c r="Y3013" t="s">
        <v>54</v>
      </c>
      <c r="Z3013" t="s">
        <v>871</v>
      </c>
      <c r="AA3013" t="s">
        <v>54</v>
      </c>
      <c r="AB3013" t="s">
        <v>57</v>
      </c>
      <c r="AC3013" t="s">
        <v>872</v>
      </c>
      <c r="AH3013">
        <f t="shared" si="517"/>
        <v>0</v>
      </c>
      <c r="AI3013">
        <f t="shared" si="518"/>
        <v>1</v>
      </c>
      <c r="AJ3013" t="str">
        <f t="shared" si="519"/>
        <v/>
      </c>
      <c r="AK3013">
        <v>1</v>
      </c>
      <c r="AL3013" s="8">
        <f t="shared" si="520"/>
        <v>2</v>
      </c>
      <c r="AM3013" s="8">
        <f t="shared" si="521"/>
        <v>0.68333333333333335</v>
      </c>
      <c r="AN3013" s="8">
        <f t="shared" si="522"/>
        <v>152.9666666666667</v>
      </c>
      <c r="AO3013" s="8">
        <f>Table1[[#This Row],[L1 Worked Time]]+Table1[[#This Row],[Idle Time]]+Table1[[#This Row],[L1 Pend Time]]</f>
        <v>155.65000000000003</v>
      </c>
      <c r="AP3013" s="1" t="str">
        <f t="shared" si="523"/>
        <v>Mon</v>
      </c>
      <c r="AQ3013" s="6">
        <f>INT(Table1[[#This Row],[Create Date]])</f>
        <v>45124</v>
      </c>
      <c r="AR3013" s="2">
        <f t="shared" si="524"/>
        <v>45124</v>
      </c>
      <c r="AS3013" s="1" t="str">
        <f t="shared" si="525"/>
        <v>10:50:06</v>
      </c>
      <c r="AT3013" s="1" t="str">
        <f t="shared" si="526"/>
        <v>Week-4</v>
      </c>
      <c r="AU3013" s="3">
        <f t="shared" si="527"/>
        <v>0.41666666666666663</v>
      </c>
      <c r="AW3013">
        <v>0.68333333333333335</v>
      </c>
      <c r="AX3013">
        <v>2</v>
      </c>
      <c r="AY3013">
        <v>152.9666666666667</v>
      </c>
    </row>
    <row r="3014" spans="1:51" x14ac:dyDescent="0.25">
      <c r="A3014">
        <v>11188</v>
      </c>
      <c r="B3014" t="s">
        <v>371</v>
      </c>
      <c r="C3014" t="s">
        <v>100</v>
      </c>
      <c r="D3014" t="s">
        <v>43</v>
      </c>
      <c r="E3014" t="s">
        <v>537</v>
      </c>
      <c r="F3014" t="s">
        <v>873</v>
      </c>
      <c r="G3014" t="s">
        <v>82</v>
      </c>
      <c r="H3014" t="s">
        <v>72</v>
      </c>
      <c r="I3014" t="s">
        <v>72</v>
      </c>
      <c r="J3014" t="s">
        <v>48</v>
      </c>
      <c r="K3014" t="s">
        <v>539</v>
      </c>
      <c r="L3014" t="s">
        <v>50</v>
      </c>
      <c r="M3014" t="s">
        <v>114</v>
      </c>
      <c r="N3014">
        <v>1</v>
      </c>
      <c r="O3014" t="s">
        <v>48</v>
      </c>
      <c r="P3014" t="s">
        <v>52</v>
      </c>
      <c r="T3014" t="s">
        <v>105</v>
      </c>
      <c r="V3014" t="s">
        <v>48</v>
      </c>
      <c r="W3014" t="s">
        <v>54</v>
      </c>
      <c r="X3014" t="s">
        <v>142</v>
      </c>
      <c r="Y3014" t="s">
        <v>54</v>
      </c>
      <c r="Z3014" t="s">
        <v>298</v>
      </c>
      <c r="AA3014" t="s">
        <v>54</v>
      </c>
      <c r="AB3014" t="s">
        <v>57</v>
      </c>
      <c r="AC3014" t="s">
        <v>874</v>
      </c>
      <c r="AH3014">
        <f t="shared" si="517"/>
        <v>0</v>
      </c>
      <c r="AI3014">
        <f t="shared" si="518"/>
        <v>1</v>
      </c>
      <c r="AJ3014" t="str">
        <f t="shared" si="519"/>
        <v/>
      </c>
      <c r="AK3014">
        <v>1</v>
      </c>
      <c r="AL3014" s="8">
        <f t="shared" si="520"/>
        <v>1</v>
      </c>
      <c r="AM3014" s="8">
        <f t="shared" si="521"/>
        <v>0.1</v>
      </c>
      <c r="AN3014" s="8">
        <f t="shared" si="522"/>
        <v>153.25</v>
      </c>
      <c r="AO3014" s="8">
        <f>Table1[[#This Row],[L1 Worked Time]]+Table1[[#This Row],[Idle Time]]+Table1[[#This Row],[L1 Pend Time]]</f>
        <v>154.35</v>
      </c>
      <c r="AP3014" s="1" t="str">
        <f t="shared" si="523"/>
        <v>Mon</v>
      </c>
      <c r="AQ3014" s="6">
        <f>INT(Table1[[#This Row],[Create Date]])</f>
        <v>45124</v>
      </c>
      <c r="AR3014" s="2">
        <f t="shared" si="524"/>
        <v>45124</v>
      </c>
      <c r="AS3014" s="1" t="str">
        <f t="shared" si="525"/>
        <v>10:50:05</v>
      </c>
      <c r="AT3014" s="1" t="str">
        <f t="shared" si="526"/>
        <v>Week-4</v>
      </c>
      <c r="AU3014" s="3">
        <f t="shared" si="527"/>
        <v>0.41666666666666663</v>
      </c>
      <c r="AW3014">
        <v>0.1</v>
      </c>
      <c r="AX3014">
        <v>1</v>
      </c>
      <c r="AY3014">
        <v>153.25</v>
      </c>
    </row>
    <row r="3015" spans="1:51" x14ac:dyDescent="0.25">
      <c r="A3015">
        <v>11187</v>
      </c>
      <c r="B3015" t="s">
        <v>371</v>
      </c>
      <c r="C3015" t="s">
        <v>100</v>
      </c>
      <c r="D3015" t="s">
        <v>43</v>
      </c>
      <c r="E3015" t="s">
        <v>537</v>
      </c>
      <c r="F3015" t="s">
        <v>875</v>
      </c>
      <c r="G3015" t="s">
        <v>82</v>
      </c>
      <c r="H3015" t="s">
        <v>72</v>
      </c>
      <c r="I3015" t="s">
        <v>72</v>
      </c>
      <c r="J3015" t="s">
        <v>48</v>
      </c>
      <c r="K3015" t="s">
        <v>539</v>
      </c>
      <c r="L3015" t="s">
        <v>50</v>
      </c>
      <c r="M3015" t="s">
        <v>114</v>
      </c>
      <c r="N3015">
        <v>3</v>
      </c>
      <c r="O3015" t="s">
        <v>48</v>
      </c>
      <c r="P3015" t="s">
        <v>52</v>
      </c>
      <c r="T3015" t="s">
        <v>105</v>
      </c>
      <c r="V3015" t="s">
        <v>48</v>
      </c>
      <c r="W3015" t="s">
        <v>54</v>
      </c>
      <c r="X3015" t="s">
        <v>55</v>
      </c>
      <c r="Y3015" t="s">
        <v>54</v>
      </c>
      <c r="Z3015" t="s">
        <v>876</v>
      </c>
      <c r="AA3015" t="s">
        <v>54</v>
      </c>
      <c r="AB3015" t="s">
        <v>57</v>
      </c>
      <c r="AC3015" t="s">
        <v>877</v>
      </c>
      <c r="AH3015">
        <f t="shared" si="517"/>
        <v>0</v>
      </c>
      <c r="AI3015">
        <f t="shared" si="518"/>
        <v>1</v>
      </c>
      <c r="AJ3015" t="str">
        <f t="shared" si="519"/>
        <v/>
      </c>
      <c r="AK3015">
        <v>1</v>
      </c>
      <c r="AL3015" s="8">
        <f t="shared" si="520"/>
        <v>3</v>
      </c>
      <c r="AM3015" s="8">
        <f t="shared" si="521"/>
        <v>0.15000000000000002</v>
      </c>
      <c r="AN3015" s="8">
        <f t="shared" si="522"/>
        <v>148.68333333333334</v>
      </c>
      <c r="AO3015" s="8">
        <f>Table1[[#This Row],[L1 Worked Time]]+Table1[[#This Row],[Idle Time]]+Table1[[#This Row],[L1 Pend Time]]</f>
        <v>151.83333333333334</v>
      </c>
      <c r="AP3015" s="1" t="str">
        <f t="shared" si="523"/>
        <v>Mon</v>
      </c>
      <c r="AQ3015" s="6">
        <f>INT(Table1[[#This Row],[Create Date]])</f>
        <v>45124</v>
      </c>
      <c r="AR3015" s="2">
        <f t="shared" si="524"/>
        <v>45124</v>
      </c>
      <c r="AS3015" s="1" t="str">
        <f t="shared" si="525"/>
        <v>10:40:10</v>
      </c>
      <c r="AT3015" s="1" t="str">
        <f t="shared" si="526"/>
        <v>Week-4</v>
      </c>
      <c r="AU3015" s="3">
        <f t="shared" si="527"/>
        <v>0.41666666666666663</v>
      </c>
      <c r="AW3015">
        <v>0.15000000000000002</v>
      </c>
      <c r="AX3015">
        <v>3</v>
      </c>
      <c r="AY3015">
        <v>148.68333333333334</v>
      </c>
    </row>
    <row r="3016" spans="1:51" x14ac:dyDescent="0.25">
      <c r="A3016">
        <v>11186</v>
      </c>
      <c r="B3016" t="s">
        <v>371</v>
      </c>
      <c r="C3016" t="s">
        <v>100</v>
      </c>
      <c r="D3016" t="s">
        <v>43</v>
      </c>
      <c r="E3016" t="s">
        <v>537</v>
      </c>
      <c r="F3016" t="s">
        <v>878</v>
      </c>
      <c r="G3016" t="s">
        <v>82</v>
      </c>
      <c r="H3016" t="s">
        <v>72</v>
      </c>
      <c r="I3016" t="s">
        <v>72</v>
      </c>
      <c r="J3016" t="s">
        <v>48</v>
      </c>
      <c r="K3016" t="s">
        <v>539</v>
      </c>
      <c r="L3016" t="s">
        <v>50</v>
      </c>
      <c r="M3016" t="s">
        <v>114</v>
      </c>
      <c r="N3016">
        <v>2</v>
      </c>
      <c r="O3016" t="s">
        <v>48</v>
      </c>
      <c r="P3016" t="s">
        <v>52</v>
      </c>
      <c r="T3016" t="s">
        <v>105</v>
      </c>
      <c r="V3016" t="s">
        <v>48</v>
      </c>
      <c r="W3016" t="s">
        <v>54</v>
      </c>
      <c r="X3016" t="s">
        <v>879</v>
      </c>
      <c r="Y3016" t="s">
        <v>54</v>
      </c>
      <c r="Z3016" t="s">
        <v>880</v>
      </c>
      <c r="AA3016" t="s">
        <v>54</v>
      </c>
      <c r="AB3016" t="s">
        <v>57</v>
      </c>
      <c r="AC3016" t="s">
        <v>881</v>
      </c>
      <c r="AH3016">
        <f t="shared" si="517"/>
        <v>0</v>
      </c>
      <c r="AI3016">
        <f t="shared" si="518"/>
        <v>1</v>
      </c>
      <c r="AJ3016" t="str">
        <f t="shared" si="519"/>
        <v/>
      </c>
      <c r="AK3016">
        <v>1</v>
      </c>
      <c r="AL3016" s="8">
        <f t="shared" si="520"/>
        <v>2</v>
      </c>
      <c r="AM3016" s="8">
        <f t="shared" si="521"/>
        <v>2.2166666666666668</v>
      </c>
      <c r="AN3016" s="8">
        <f t="shared" si="522"/>
        <v>145.1</v>
      </c>
      <c r="AO3016" s="8">
        <f>Table1[[#This Row],[L1 Worked Time]]+Table1[[#This Row],[Idle Time]]+Table1[[#This Row],[L1 Pend Time]]</f>
        <v>149.31666666666666</v>
      </c>
      <c r="AP3016" s="1" t="str">
        <f t="shared" si="523"/>
        <v>Mon</v>
      </c>
      <c r="AQ3016" s="6">
        <f>INT(Table1[[#This Row],[Create Date]])</f>
        <v>45124</v>
      </c>
      <c r="AR3016" s="2">
        <f t="shared" si="524"/>
        <v>45124</v>
      </c>
      <c r="AS3016" s="1" t="str">
        <f t="shared" si="525"/>
        <v>10:40:08</v>
      </c>
      <c r="AT3016" s="1" t="str">
        <f t="shared" si="526"/>
        <v>Week-4</v>
      </c>
      <c r="AU3016" s="3">
        <f t="shared" si="527"/>
        <v>0.41666666666666663</v>
      </c>
      <c r="AW3016">
        <v>2.2166666666666668</v>
      </c>
      <c r="AX3016">
        <v>2</v>
      </c>
      <c r="AY3016">
        <v>145.1</v>
      </c>
    </row>
    <row r="3017" spans="1:51" x14ac:dyDescent="0.25">
      <c r="A3017">
        <v>11185</v>
      </c>
      <c r="B3017" t="s">
        <v>371</v>
      </c>
      <c r="C3017" t="s">
        <v>100</v>
      </c>
      <c r="D3017" t="s">
        <v>43</v>
      </c>
      <c r="E3017" t="s">
        <v>537</v>
      </c>
      <c r="F3017" t="s">
        <v>882</v>
      </c>
      <c r="G3017" t="s">
        <v>82</v>
      </c>
      <c r="H3017" t="s">
        <v>72</v>
      </c>
      <c r="I3017" t="s">
        <v>72</v>
      </c>
      <c r="J3017" t="s">
        <v>48</v>
      </c>
      <c r="K3017" t="s">
        <v>539</v>
      </c>
      <c r="L3017" t="s">
        <v>50</v>
      </c>
      <c r="M3017" t="s">
        <v>114</v>
      </c>
      <c r="N3017">
        <v>5</v>
      </c>
      <c r="O3017" t="s">
        <v>48</v>
      </c>
      <c r="P3017" t="s">
        <v>52</v>
      </c>
      <c r="T3017" t="s">
        <v>105</v>
      </c>
      <c r="V3017" t="s">
        <v>48</v>
      </c>
      <c r="W3017" t="s">
        <v>54</v>
      </c>
      <c r="X3017" t="s">
        <v>55</v>
      </c>
      <c r="Y3017" t="s">
        <v>54</v>
      </c>
      <c r="Z3017" t="s">
        <v>883</v>
      </c>
      <c r="AA3017" t="s">
        <v>54</v>
      </c>
      <c r="AB3017" t="s">
        <v>57</v>
      </c>
      <c r="AC3017" t="s">
        <v>884</v>
      </c>
      <c r="AH3017">
        <f t="shared" si="517"/>
        <v>0</v>
      </c>
      <c r="AI3017">
        <f t="shared" si="518"/>
        <v>1</v>
      </c>
      <c r="AJ3017" t="str">
        <f t="shared" si="519"/>
        <v/>
      </c>
      <c r="AK3017">
        <v>1</v>
      </c>
      <c r="AL3017" s="8">
        <f t="shared" si="520"/>
        <v>5</v>
      </c>
      <c r="AM3017" s="8">
        <f t="shared" si="521"/>
        <v>0.15000000000000002</v>
      </c>
      <c r="AN3017" s="8">
        <f t="shared" si="522"/>
        <v>141.83333333333334</v>
      </c>
      <c r="AO3017" s="8">
        <f>Table1[[#This Row],[L1 Worked Time]]+Table1[[#This Row],[Idle Time]]+Table1[[#This Row],[L1 Pend Time]]</f>
        <v>146.98333333333335</v>
      </c>
      <c r="AP3017" s="1" t="str">
        <f t="shared" si="523"/>
        <v>Mon</v>
      </c>
      <c r="AQ3017" s="6">
        <f>INT(Table1[[#This Row],[Create Date]])</f>
        <v>45124</v>
      </c>
      <c r="AR3017" s="2">
        <f t="shared" si="524"/>
        <v>45124</v>
      </c>
      <c r="AS3017" s="1" t="str">
        <f t="shared" si="525"/>
        <v>10:40:06</v>
      </c>
      <c r="AT3017" s="1" t="str">
        <f t="shared" si="526"/>
        <v>Week-4</v>
      </c>
      <c r="AU3017" s="3">
        <f t="shared" si="527"/>
        <v>0.41666666666666663</v>
      </c>
      <c r="AW3017">
        <v>0.15000000000000002</v>
      </c>
      <c r="AX3017">
        <v>5</v>
      </c>
      <c r="AY3017">
        <v>141.83333333333334</v>
      </c>
    </row>
    <row r="3018" spans="1:51" x14ac:dyDescent="0.25">
      <c r="A3018">
        <v>11184</v>
      </c>
      <c r="B3018" t="s">
        <v>371</v>
      </c>
      <c r="C3018" t="s">
        <v>100</v>
      </c>
      <c r="D3018" t="s">
        <v>43</v>
      </c>
      <c r="E3018" t="s">
        <v>537</v>
      </c>
      <c r="F3018" t="s">
        <v>885</v>
      </c>
      <c r="G3018" t="s">
        <v>82</v>
      </c>
      <c r="H3018" t="s">
        <v>72</v>
      </c>
      <c r="I3018" t="s">
        <v>72</v>
      </c>
      <c r="J3018" t="s">
        <v>48</v>
      </c>
      <c r="K3018" t="s">
        <v>539</v>
      </c>
      <c r="L3018" t="s">
        <v>50</v>
      </c>
      <c r="M3018" t="s">
        <v>114</v>
      </c>
      <c r="N3018">
        <v>1</v>
      </c>
      <c r="O3018" t="s">
        <v>48</v>
      </c>
      <c r="P3018" t="s">
        <v>52</v>
      </c>
      <c r="T3018" t="s">
        <v>105</v>
      </c>
      <c r="V3018" t="s">
        <v>48</v>
      </c>
      <c r="W3018" t="s">
        <v>54</v>
      </c>
      <c r="X3018" t="s">
        <v>78</v>
      </c>
      <c r="Y3018" t="s">
        <v>54</v>
      </c>
      <c r="Z3018" t="s">
        <v>886</v>
      </c>
      <c r="AA3018" t="s">
        <v>54</v>
      </c>
      <c r="AB3018" t="s">
        <v>57</v>
      </c>
      <c r="AC3018" t="s">
        <v>887</v>
      </c>
      <c r="AH3018">
        <f t="shared" si="517"/>
        <v>0</v>
      </c>
      <c r="AI3018">
        <f t="shared" si="518"/>
        <v>1</v>
      </c>
      <c r="AJ3018" t="str">
        <f t="shared" si="519"/>
        <v/>
      </c>
      <c r="AK3018">
        <v>1</v>
      </c>
      <c r="AL3018" s="8">
        <f t="shared" si="520"/>
        <v>1</v>
      </c>
      <c r="AM3018" s="8">
        <f t="shared" si="521"/>
        <v>0.13333333333333333</v>
      </c>
      <c r="AN3018" s="8">
        <f t="shared" si="522"/>
        <v>126.39999999999999</v>
      </c>
      <c r="AO3018" s="8">
        <f>Table1[[#This Row],[L1 Worked Time]]+Table1[[#This Row],[Idle Time]]+Table1[[#This Row],[L1 Pend Time]]</f>
        <v>127.53333333333333</v>
      </c>
      <c r="AP3018" s="1" t="str">
        <f t="shared" si="523"/>
        <v>Mon</v>
      </c>
      <c r="AQ3018" s="6">
        <f>INT(Table1[[#This Row],[Create Date]])</f>
        <v>45124</v>
      </c>
      <c r="AR3018" s="2">
        <f t="shared" si="524"/>
        <v>45124</v>
      </c>
      <c r="AS3018" s="1" t="str">
        <f t="shared" si="525"/>
        <v>10:40:05</v>
      </c>
      <c r="AT3018" s="1" t="str">
        <f t="shared" si="526"/>
        <v>Week-4</v>
      </c>
      <c r="AU3018" s="3">
        <f t="shared" si="527"/>
        <v>0.41666666666666663</v>
      </c>
      <c r="AW3018">
        <v>0.13333333333333333</v>
      </c>
      <c r="AX3018">
        <v>1</v>
      </c>
      <c r="AY3018">
        <v>126.39999999999999</v>
      </c>
    </row>
    <row r="3019" spans="1:51" x14ac:dyDescent="0.25">
      <c r="A3019">
        <v>11183</v>
      </c>
      <c r="B3019" t="s">
        <v>371</v>
      </c>
      <c r="C3019" t="s">
        <v>100</v>
      </c>
      <c r="D3019" t="s">
        <v>43</v>
      </c>
      <c r="E3019" t="s">
        <v>537</v>
      </c>
      <c r="F3019" t="s">
        <v>888</v>
      </c>
      <c r="G3019" t="s">
        <v>82</v>
      </c>
      <c r="H3019" t="s">
        <v>72</v>
      </c>
      <c r="I3019" t="s">
        <v>72</v>
      </c>
      <c r="J3019" t="s">
        <v>392</v>
      </c>
      <c r="K3019" t="s">
        <v>539</v>
      </c>
      <c r="L3019" t="s">
        <v>50</v>
      </c>
      <c r="M3019" t="s">
        <v>114</v>
      </c>
      <c r="N3019">
        <v>99</v>
      </c>
      <c r="O3019" t="s">
        <v>48</v>
      </c>
      <c r="P3019" t="s">
        <v>52</v>
      </c>
      <c r="V3019" t="s">
        <v>48</v>
      </c>
      <c r="W3019" t="s">
        <v>54</v>
      </c>
      <c r="X3019" t="s">
        <v>84</v>
      </c>
      <c r="Y3019" t="s">
        <v>54</v>
      </c>
      <c r="Z3019" t="s">
        <v>889</v>
      </c>
      <c r="AA3019" t="s">
        <v>54</v>
      </c>
      <c r="AB3019" t="s">
        <v>57</v>
      </c>
      <c r="AC3019" t="s">
        <v>738</v>
      </c>
      <c r="AH3019">
        <f t="shared" si="517"/>
        <v>0</v>
      </c>
      <c r="AI3019">
        <f t="shared" si="518"/>
        <v>1</v>
      </c>
      <c r="AJ3019" t="str">
        <f t="shared" si="519"/>
        <v/>
      </c>
      <c r="AK3019">
        <v>1</v>
      </c>
      <c r="AL3019" s="8">
        <f t="shared" si="520"/>
        <v>99.000000000000014</v>
      </c>
      <c r="AM3019" s="8">
        <f t="shared" si="521"/>
        <v>0.18333333333333332</v>
      </c>
      <c r="AN3019" s="8">
        <f t="shared" si="522"/>
        <v>5.45</v>
      </c>
      <c r="AO3019" s="8">
        <f>Table1[[#This Row],[L1 Worked Time]]+Table1[[#This Row],[Idle Time]]+Table1[[#This Row],[L1 Pend Time]]</f>
        <v>104.63333333333335</v>
      </c>
      <c r="AP3019" s="1" t="str">
        <f t="shared" si="523"/>
        <v>Mon</v>
      </c>
      <c r="AQ3019" s="6">
        <f>INT(Table1[[#This Row],[Create Date]])</f>
        <v>45124</v>
      </c>
      <c r="AR3019" s="2">
        <f t="shared" si="524"/>
        <v>45124</v>
      </c>
      <c r="AS3019" s="1" t="str">
        <f t="shared" si="525"/>
        <v>10:30:04</v>
      </c>
      <c r="AT3019" s="1" t="str">
        <f t="shared" si="526"/>
        <v>Week-4</v>
      </c>
      <c r="AU3019" s="3">
        <f t="shared" si="527"/>
        <v>0.41666666666666663</v>
      </c>
      <c r="AW3019">
        <v>0.18333333333333332</v>
      </c>
      <c r="AX3019">
        <v>99.000000000000014</v>
      </c>
      <c r="AY3019">
        <v>5.45</v>
      </c>
    </row>
    <row r="3020" spans="1:51" x14ac:dyDescent="0.25">
      <c r="A3020">
        <v>11182</v>
      </c>
      <c r="B3020" t="s">
        <v>59</v>
      </c>
      <c r="C3020" t="s">
        <v>60</v>
      </c>
      <c r="D3020" t="s">
        <v>43</v>
      </c>
      <c r="E3020" t="s">
        <v>657</v>
      </c>
      <c r="F3020" t="s">
        <v>890</v>
      </c>
      <c r="G3020" t="s">
        <v>129</v>
      </c>
      <c r="H3020" t="s">
        <v>72</v>
      </c>
      <c r="I3020" t="s">
        <v>72</v>
      </c>
      <c r="J3020" t="s">
        <v>64</v>
      </c>
      <c r="L3020" t="s">
        <v>50</v>
      </c>
      <c r="M3020" t="s">
        <v>65</v>
      </c>
      <c r="N3020">
        <v>33</v>
      </c>
      <c r="O3020" t="s">
        <v>48</v>
      </c>
      <c r="P3020" t="s">
        <v>66</v>
      </c>
      <c r="Q3020" t="s">
        <v>73</v>
      </c>
      <c r="V3020" t="s">
        <v>48</v>
      </c>
      <c r="W3020" t="s">
        <v>54</v>
      </c>
      <c r="X3020" t="s">
        <v>55</v>
      </c>
      <c r="Y3020" t="s">
        <v>54</v>
      </c>
      <c r="Z3020" t="s">
        <v>891</v>
      </c>
      <c r="AA3020" t="s">
        <v>54</v>
      </c>
      <c r="AB3020" t="s">
        <v>57</v>
      </c>
      <c r="AC3020" t="s">
        <v>892</v>
      </c>
      <c r="AH3020">
        <f t="shared" si="517"/>
        <v>0</v>
      </c>
      <c r="AI3020">
        <f t="shared" si="518"/>
        <v>1</v>
      </c>
      <c r="AJ3020" t="str">
        <f t="shared" si="519"/>
        <v/>
      </c>
      <c r="AK3020">
        <v>1</v>
      </c>
      <c r="AL3020" s="8">
        <f t="shared" si="520"/>
        <v>33</v>
      </c>
      <c r="AM3020" s="8">
        <f t="shared" si="521"/>
        <v>0.15000000000000002</v>
      </c>
      <c r="AN3020" s="8">
        <f t="shared" si="522"/>
        <v>149.21666666666667</v>
      </c>
      <c r="AO3020" s="8">
        <f>Table1[[#This Row],[L1 Worked Time]]+Table1[[#This Row],[Idle Time]]+Table1[[#This Row],[L1 Pend Time]]</f>
        <v>182.36666666666667</v>
      </c>
      <c r="AP3020" s="1" t="str">
        <f t="shared" si="523"/>
        <v>Mon</v>
      </c>
      <c r="AQ3020" s="6">
        <f>INT(Table1[[#This Row],[Create Date]])</f>
        <v>45124</v>
      </c>
      <c r="AR3020" s="2">
        <f t="shared" si="524"/>
        <v>45124</v>
      </c>
      <c r="AS3020" s="1" t="str">
        <f t="shared" si="525"/>
        <v>10:20:06</v>
      </c>
      <c r="AT3020" s="1" t="str">
        <f t="shared" si="526"/>
        <v>Week-4</v>
      </c>
      <c r="AU3020" s="3">
        <f t="shared" si="527"/>
        <v>0.41666666666666663</v>
      </c>
      <c r="AW3020">
        <v>0.15000000000000002</v>
      </c>
      <c r="AX3020">
        <v>33</v>
      </c>
      <c r="AY3020">
        <v>149.21666666666667</v>
      </c>
    </row>
    <row r="3021" spans="1:51" x14ac:dyDescent="0.25">
      <c r="A3021">
        <v>11181</v>
      </c>
      <c r="B3021" t="s">
        <v>59</v>
      </c>
      <c r="C3021" t="s">
        <v>60</v>
      </c>
      <c r="D3021" t="s">
        <v>43</v>
      </c>
      <c r="E3021" t="s">
        <v>893</v>
      </c>
      <c r="F3021" t="s">
        <v>894</v>
      </c>
      <c r="G3021" t="s">
        <v>181</v>
      </c>
      <c r="H3021" t="s">
        <v>63</v>
      </c>
      <c r="I3021" t="s">
        <v>63</v>
      </c>
      <c r="J3021" t="s">
        <v>64</v>
      </c>
      <c r="L3021" t="s">
        <v>50</v>
      </c>
      <c r="M3021" t="s">
        <v>65</v>
      </c>
      <c r="N3021">
        <v>306</v>
      </c>
      <c r="O3021" t="s">
        <v>48</v>
      </c>
      <c r="P3021" t="s">
        <v>66</v>
      </c>
      <c r="Q3021" t="s">
        <v>67</v>
      </c>
      <c r="V3021" t="s">
        <v>48</v>
      </c>
      <c r="W3021" t="s">
        <v>54</v>
      </c>
      <c r="X3021" t="s">
        <v>148</v>
      </c>
      <c r="Y3021" t="s">
        <v>54</v>
      </c>
      <c r="Z3021" t="s">
        <v>895</v>
      </c>
      <c r="AA3021" t="s">
        <v>54</v>
      </c>
      <c r="AB3021" t="s">
        <v>57</v>
      </c>
      <c r="AC3021" t="s">
        <v>57</v>
      </c>
      <c r="AH3021">
        <f t="shared" si="517"/>
        <v>0</v>
      </c>
      <c r="AI3021">
        <f t="shared" si="518"/>
        <v>1</v>
      </c>
      <c r="AJ3021" t="str">
        <f t="shared" si="519"/>
        <v/>
      </c>
      <c r="AK3021">
        <v>1</v>
      </c>
      <c r="AL3021" s="8">
        <f t="shared" si="520"/>
        <v>306</v>
      </c>
      <c r="AM3021" s="8">
        <f t="shared" si="521"/>
        <v>0.11666666666666667</v>
      </c>
      <c r="AN3021" s="8">
        <f t="shared" si="522"/>
        <v>1.6666666666666666E-2</v>
      </c>
      <c r="AO3021" s="8">
        <f>Table1[[#This Row],[L1 Worked Time]]+Table1[[#This Row],[Idle Time]]+Table1[[#This Row],[L1 Pend Time]]</f>
        <v>306.13333333333333</v>
      </c>
      <c r="AP3021" s="1" t="str">
        <f t="shared" si="523"/>
        <v>Mon</v>
      </c>
      <c r="AQ3021" s="6">
        <f>INT(Table1[[#This Row],[Create Date]])</f>
        <v>45124</v>
      </c>
      <c r="AR3021" s="2">
        <f t="shared" si="524"/>
        <v>45124</v>
      </c>
      <c r="AS3021" s="1" t="str">
        <f t="shared" si="525"/>
        <v>10:10:08</v>
      </c>
      <c r="AT3021" s="1" t="str">
        <f t="shared" si="526"/>
        <v>Week-4</v>
      </c>
      <c r="AU3021" s="3">
        <f t="shared" si="527"/>
        <v>0.41666666666666663</v>
      </c>
      <c r="AW3021">
        <v>0.11666666666666667</v>
      </c>
      <c r="AX3021">
        <v>306</v>
      </c>
      <c r="AY3021">
        <v>1.6666666666666666E-2</v>
      </c>
    </row>
    <row r="3022" spans="1:51" x14ac:dyDescent="0.25">
      <c r="A3022">
        <v>11208</v>
      </c>
      <c r="B3022" t="s">
        <v>371</v>
      </c>
      <c r="C3022" t="s">
        <v>100</v>
      </c>
      <c r="D3022" t="s">
        <v>43</v>
      </c>
      <c r="E3022" t="s">
        <v>537</v>
      </c>
      <c r="F3022" t="s">
        <v>896</v>
      </c>
      <c r="G3022" t="s">
        <v>82</v>
      </c>
      <c r="H3022" t="s">
        <v>72</v>
      </c>
      <c r="I3022" t="s">
        <v>72</v>
      </c>
      <c r="J3022" t="s">
        <v>48</v>
      </c>
      <c r="K3022" t="s">
        <v>539</v>
      </c>
      <c r="L3022" t="s">
        <v>50</v>
      </c>
      <c r="M3022" t="s">
        <v>114</v>
      </c>
      <c r="N3022">
        <v>1</v>
      </c>
      <c r="O3022" t="s">
        <v>48</v>
      </c>
      <c r="P3022" t="s">
        <v>52</v>
      </c>
      <c r="T3022" t="s">
        <v>105</v>
      </c>
      <c r="V3022" t="s">
        <v>48</v>
      </c>
      <c r="W3022" t="s">
        <v>54</v>
      </c>
      <c r="X3022" t="s">
        <v>359</v>
      </c>
      <c r="Y3022" t="s">
        <v>54</v>
      </c>
      <c r="Z3022" t="s">
        <v>897</v>
      </c>
      <c r="AA3022" t="s">
        <v>54</v>
      </c>
      <c r="AB3022" t="s">
        <v>57</v>
      </c>
      <c r="AC3022" t="s">
        <v>898</v>
      </c>
      <c r="AH3022">
        <f t="shared" si="517"/>
        <v>0</v>
      </c>
      <c r="AI3022">
        <f t="shared" si="518"/>
        <v>1</v>
      </c>
      <c r="AJ3022" t="str">
        <f t="shared" si="519"/>
        <v/>
      </c>
      <c r="AK3022">
        <v>1</v>
      </c>
      <c r="AL3022" s="8">
        <f t="shared" si="520"/>
        <v>1</v>
      </c>
      <c r="AM3022" s="8">
        <f t="shared" si="521"/>
        <v>0.2</v>
      </c>
      <c r="AN3022" s="8">
        <f t="shared" si="522"/>
        <v>124.6</v>
      </c>
      <c r="AO3022" s="8">
        <f>Table1[[#This Row],[L1 Worked Time]]+Table1[[#This Row],[Idle Time]]+Table1[[#This Row],[L1 Pend Time]]</f>
        <v>125.8</v>
      </c>
      <c r="AP3022" s="1" t="str">
        <f t="shared" si="523"/>
        <v>Mon</v>
      </c>
      <c r="AQ3022" s="6">
        <f>INT(Table1[[#This Row],[Create Date]])</f>
        <v>45124</v>
      </c>
      <c r="AR3022" s="2">
        <f t="shared" si="524"/>
        <v>45124</v>
      </c>
      <c r="AS3022" s="1" t="str">
        <f t="shared" si="525"/>
        <v>11:50:05</v>
      </c>
      <c r="AT3022" s="1" t="str">
        <f t="shared" si="526"/>
        <v>Week-4</v>
      </c>
      <c r="AU3022" s="3">
        <f t="shared" si="527"/>
        <v>0.45833333333333331</v>
      </c>
      <c r="AW3022">
        <v>0.2</v>
      </c>
      <c r="AX3022">
        <v>1</v>
      </c>
      <c r="AY3022">
        <v>124.6</v>
      </c>
    </row>
    <row r="3023" spans="1:51" x14ac:dyDescent="0.25">
      <c r="A3023">
        <v>11207</v>
      </c>
      <c r="B3023" t="s">
        <v>371</v>
      </c>
      <c r="C3023" t="s">
        <v>100</v>
      </c>
      <c r="D3023" t="s">
        <v>43</v>
      </c>
      <c r="E3023" t="s">
        <v>537</v>
      </c>
      <c r="F3023" t="s">
        <v>899</v>
      </c>
      <c r="G3023" t="s">
        <v>82</v>
      </c>
      <c r="H3023" t="s">
        <v>72</v>
      </c>
      <c r="I3023" t="s">
        <v>72</v>
      </c>
      <c r="J3023" t="s">
        <v>48</v>
      </c>
      <c r="K3023" t="s">
        <v>539</v>
      </c>
      <c r="L3023" t="s">
        <v>50</v>
      </c>
      <c r="M3023" t="s">
        <v>114</v>
      </c>
      <c r="O3023" t="s">
        <v>48</v>
      </c>
      <c r="P3023" t="s">
        <v>52</v>
      </c>
      <c r="T3023" t="s">
        <v>105</v>
      </c>
      <c r="V3023" t="s">
        <v>48</v>
      </c>
      <c r="W3023" t="s">
        <v>54</v>
      </c>
      <c r="X3023" t="s">
        <v>54</v>
      </c>
      <c r="Y3023" t="s">
        <v>54</v>
      </c>
      <c r="Z3023" t="s">
        <v>54</v>
      </c>
      <c r="AA3023" t="s">
        <v>54</v>
      </c>
      <c r="AB3023" t="s">
        <v>54</v>
      </c>
      <c r="AC3023" t="s">
        <v>54</v>
      </c>
      <c r="AH3023">
        <f t="shared" si="517"/>
        <v>0</v>
      </c>
      <c r="AI3023">
        <f t="shared" si="518"/>
        <v>1</v>
      </c>
      <c r="AJ3023" t="str">
        <f t="shared" si="519"/>
        <v/>
      </c>
      <c r="AK3023">
        <v>1</v>
      </c>
      <c r="AL3023" s="8">
        <f t="shared" si="520"/>
        <v>0</v>
      </c>
      <c r="AM3023" s="8">
        <f t="shared" si="521"/>
        <v>0</v>
      </c>
      <c r="AN3023" s="8">
        <f t="shared" si="522"/>
        <v>0</v>
      </c>
      <c r="AO3023" s="8">
        <f>Table1[[#This Row],[L1 Worked Time]]+Table1[[#This Row],[Idle Time]]+Table1[[#This Row],[L1 Pend Time]]</f>
        <v>0</v>
      </c>
      <c r="AP3023" s="1" t="str">
        <f t="shared" si="523"/>
        <v>Mon</v>
      </c>
      <c r="AQ3023" s="6">
        <f>INT(Table1[[#This Row],[Create Date]])</f>
        <v>45124</v>
      </c>
      <c r="AR3023" s="2">
        <f t="shared" si="524"/>
        <v>45124</v>
      </c>
      <c r="AS3023" s="1" t="str">
        <f t="shared" si="525"/>
        <v>11:40:11</v>
      </c>
      <c r="AT3023" s="1" t="str">
        <f t="shared" si="526"/>
        <v>Week-4</v>
      </c>
      <c r="AU3023" s="3">
        <f t="shared" si="527"/>
        <v>0.45833333333333331</v>
      </c>
      <c r="AW3023">
        <v>0</v>
      </c>
      <c r="AX3023">
        <v>0</v>
      </c>
      <c r="AY3023">
        <v>0</v>
      </c>
    </row>
    <row r="3024" spans="1:51" x14ac:dyDescent="0.25">
      <c r="A3024">
        <v>11206</v>
      </c>
      <c r="B3024" t="s">
        <v>371</v>
      </c>
      <c r="C3024" t="s">
        <v>100</v>
      </c>
      <c r="D3024" t="s">
        <v>43</v>
      </c>
      <c r="E3024" t="s">
        <v>537</v>
      </c>
      <c r="F3024" t="s">
        <v>900</v>
      </c>
      <c r="G3024" t="s">
        <v>82</v>
      </c>
      <c r="H3024" t="s">
        <v>72</v>
      </c>
      <c r="I3024" t="s">
        <v>72</v>
      </c>
      <c r="J3024" t="s">
        <v>48</v>
      </c>
      <c r="K3024" t="s">
        <v>539</v>
      </c>
      <c r="L3024" t="s">
        <v>50</v>
      </c>
      <c r="M3024" t="s">
        <v>114</v>
      </c>
      <c r="O3024" t="s">
        <v>48</v>
      </c>
      <c r="P3024" t="s">
        <v>52</v>
      </c>
      <c r="T3024" t="s">
        <v>105</v>
      </c>
      <c r="V3024" t="s">
        <v>48</v>
      </c>
      <c r="W3024" t="s">
        <v>54</v>
      </c>
      <c r="X3024" t="s">
        <v>54</v>
      </c>
      <c r="Y3024" t="s">
        <v>54</v>
      </c>
      <c r="Z3024" t="s">
        <v>54</v>
      </c>
      <c r="AA3024" t="s">
        <v>54</v>
      </c>
      <c r="AB3024" t="s">
        <v>54</v>
      </c>
      <c r="AC3024" t="s">
        <v>54</v>
      </c>
      <c r="AH3024">
        <f t="shared" si="517"/>
        <v>0</v>
      </c>
      <c r="AI3024">
        <f t="shared" si="518"/>
        <v>1</v>
      </c>
      <c r="AJ3024" t="str">
        <f t="shared" si="519"/>
        <v/>
      </c>
      <c r="AK3024">
        <v>1</v>
      </c>
      <c r="AL3024" s="8">
        <f t="shared" si="520"/>
        <v>0</v>
      </c>
      <c r="AM3024" s="8">
        <f t="shared" si="521"/>
        <v>0</v>
      </c>
      <c r="AN3024" s="8">
        <f t="shared" si="522"/>
        <v>0</v>
      </c>
      <c r="AO3024" s="8">
        <f>Table1[[#This Row],[L1 Worked Time]]+Table1[[#This Row],[Idle Time]]+Table1[[#This Row],[L1 Pend Time]]</f>
        <v>0</v>
      </c>
      <c r="AP3024" s="1" t="str">
        <f t="shared" si="523"/>
        <v>Mon</v>
      </c>
      <c r="AQ3024" s="6">
        <f>INT(Table1[[#This Row],[Create Date]])</f>
        <v>45124</v>
      </c>
      <c r="AR3024" s="2">
        <f t="shared" si="524"/>
        <v>45124</v>
      </c>
      <c r="AS3024" s="1" t="str">
        <f t="shared" si="525"/>
        <v>11:40:09</v>
      </c>
      <c r="AT3024" s="1" t="str">
        <f t="shared" si="526"/>
        <v>Week-4</v>
      </c>
      <c r="AU3024" s="3">
        <f t="shared" si="527"/>
        <v>0.45833333333333331</v>
      </c>
      <c r="AW3024">
        <v>0</v>
      </c>
      <c r="AX3024">
        <v>0</v>
      </c>
      <c r="AY3024">
        <v>0</v>
      </c>
    </row>
    <row r="3025" spans="1:51" x14ac:dyDescent="0.25">
      <c r="A3025">
        <v>11205</v>
      </c>
      <c r="B3025" t="s">
        <v>371</v>
      </c>
      <c r="C3025" t="s">
        <v>100</v>
      </c>
      <c r="D3025" t="s">
        <v>43</v>
      </c>
      <c r="E3025" t="s">
        <v>537</v>
      </c>
      <c r="F3025" t="s">
        <v>901</v>
      </c>
      <c r="G3025" t="s">
        <v>82</v>
      </c>
      <c r="H3025" t="s">
        <v>72</v>
      </c>
      <c r="I3025" t="s">
        <v>72</v>
      </c>
      <c r="J3025" t="s">
        <v>48</v>
      </c>
      <c r="K3025" t="s">
        <v>539</v>
      </c>
      <c r="L3025" t="s">
        <v>50</v>
      </c>
      <c r="M3025" t="s">
        <v>114</v>
      </c>
      <c r="O3025" t="s">
        <v>48</v>
      </c>
      <c r="P3025" t="s">
        <v>52</v>
      </c>
      <c r="T3025" t="s">
        <v>105</v>
      </c>
      <c r="V3025" t="s">
        <v>48</v>
      </c>
      <c r="W3025" t="s">
        <v>54</v>
      </c>
      <c r="X3025" t="s">
        <v>54</v>
      </c>
      <c r="Y3025" t="s">
        <v>54</v>
      </c>
      <c r="Z3025" t="s">
        <v>54</v>
      </c>
      <c r="AA3025" t="s">
        <v>54</v>
      </c>
      <c r="AB3025" t="s">
        <v>54</v>
      </c>
      <c r="AC3025" t="s">
        <v>54</v>
      </c>
      <c r="AH3025">
        <f t="shared" si="517"/>
        <v>0</v>
      </c>
      <c r="AI3025">
        <f t="shared" si="518"/>
        <v>1</v>
      </c>
      <c r="AJ3025" t="str">
        <f t="shared" si="519"/>
        <v/>
      </c>
      <c r="AK3025">
        <v>1</v>
      </c>
      <c r="AL3025" s="8">
        <f t="shared" si="520"/>
        <v>0</v>
      </c>
      <c r="AM3025" s="8">
        <f t="shared" si="521"/>
        <v>0</v>
      </c>
      <c r="AN3025" s="8">
        <f t="shared" si="522"/>
        <v>0</v>
      </c>
      <c r="AO3025" s="8">
        <f>Table1[[#This Row],[L1 Worked Time]]+Table1[[#This Row],[Idle Time]]+Table1[[#This Row],[L1 Pend Time]]</f>
        <v>0</v>
      </c>
      <c r="AP3025" s="1" t="str">
        <f t="shared" si="523"/>
        <v>Mon</v>
      </c>
      <c r="AQ3025" s="6">
        <f>INT(Table1[[#This Row],[Create Date]])</f>
        <v>45124</v>
      </c>
      <c r="AR3025" s="2">
        <f t="shared" si="524"/>
        <v>45124</v>
      </c>
      <c r="AS3025" s="1" t="str">
        <f t="shared" si="525"/>
        <v>11:40:07</v>
      </c>
      <c r="AT3025" s="1" t="str">
        <f t="shared" si="526"/>
        <v>Week-4</v>
      </c>
      <c r="AU3025" s="3">
        <f t="shared" si="527"/>
        <v>0.45833333333333331</v>
      </c>
      <c r="AW3025">
        <v>0</v>
      </c>
      <c r="AX3025">
        <v>0</v>
      </c>
      <c r="AY3025">
        <v>0</v>
      </c>
    </row>
    <row r="3026" spans="1:51" x14ac:dyDescent="0.25">
      <c r="A3026">
        <v>11204</v>
      </c>
      <c r="B3026" t="s">
        <v>371</v>
      </c>
      <c r="C3026" t="s">
        <v>100</v>
      </c>
      <c r="D3026" t="s">
        <v>43</v>
      </c>
      <c r="E3026" t="s">
        <v>537</v>
      </c>
      <c r="F3026" t="s">
        <v>902</v>
      </c>
      <c r="G3026" t="s">
        <v>82</v>
      </c>
      <c r="H3026" t="s">
        <v>72</v>
      </c>
      <c r="I3026" t="s">
        <v>72</v>
      </c>
      <c r="J3026" t="s">
        <v>48</v>
      </c>
      <c r="K3026" t="s">
        <v>539</v>
      </c>
      <c r="L3026" t="s">
        <v>50</v>
      </c>
      <c r="M3026" t="s">
        <v>114</v>
      </c>
      <c r="N3026">
        <v>1</v>
      </c>
      <c r="O3026" t="s">
        <v>48</v>
      </c>
      <c r="P3026" t="s">
        <v>52</v>
      </c>
      <c r="T3026" t="s">
        <v>105</v>
      </c>
      <c r="V3026" t="s">
        <v>48</v>
      </c>
      <c r="W3026" t="s">
        <v>54</v>
      </c>
      <c r="X3026" t="s">
        <v>55</v>
      </c>
      <c r="Y3026" t="s">
        <v>54</v>
      </c>
      <c r="Z3026" t="s">
        <v>825</v>
      </c>
      <c r="AA3026" t="s">
        <v>54</v>
      </c>
      <c r="AB3026" t="s">
        <v>57</v>
      </c>
      <c r="AC3026" t="s">
        <v>903</v>
      </c>
      <c r="AH3026">
        <f t="shared" si="517"/>
        <v>0</v>
      </c>
      <c r="AI3026">
        <f t="shared" si="518"/>
        <v>1</v>
      </c>
      <c r="AJ3026" t="str">
        <f t="shared" si="519"/>
        <v/>
      </c>
      <c r="AK3026">
        <v>1</v>
      </c>
      <c r="AL3026" s="8">
        <f t="shared" si="520"/>
        <v>1</v>
      </c>
      <c r="AM3026" s="8">
        <f t="shared" si="521"/>
        <v>0.15000000000000002</v>
      </c>
      <c r="AN3026" s="8">
        <f t="shared" si="522"/>
        <v>131.4</v>
      </c>
      <c r="AO3026" s="8">
        <f>Table1[[#This Row],[L1 Worked Time]]+Table1[[#This Row],[Idle Time]]+Table1[[#This Row],[L1 Pend Time]]</f>
        <v>132.55000000000001</v>
      </c>
      <c r="AP3026" s="1" t="str">
        <f t="shared" si="523"/>
        <v>Mon</v>
      </c>
      <c r="AQ3026" s="6">
        <f>INT(Table1[[#This Row],[Create Date]])</f>
        <v>45124</v>
      </c>
      <c r="AR3026" s="2">
        <f t="shared" si="524"/>
        <v>45124</v>
      </c>
      <c r="AS3026" s="1" t="str">
        <f t="shared" si="525"/>
        <v>11:40:06</v>
      </c>
      <c r="AT3026" s="1" t="str">
        <f t="shared" si="526"/>
        <v>Week-4</v>
      </c>
      <c r="AU3026" s="3">
        <f t="shared" si="527"/>
        <v>0.45833333333333331</v>
      </c>
      <c r="AW3026">
        <v>0.15000000000000002</v>
      </c>
      <c r="AX3026">
        <v>1</v>
      </c>
      <c r="AY3026">
        <v>131.4</v>
      </c>
    </row>
    <row r="3027" spans="1:51" x14ac:dyDescent="0.25">
      <c r="A3027">
        <v>11203</v>
      </c>
      <c r="B3027" t="s">
        <v>371</v>
      </c>
      <c r="C3027" t="s">
        <v>100</v>
      </c>
      <c r="D3027" t="s">
        <v>43</v>
      </c>
      <c r="E3027" t="s">
        <v>537</v>
      </c>
      <c r="F3027" t="s">
        <v>904</v>
      </c>
      <c r="G3027" t="s">
        <v>82</v>
      </c>
      <c r="H3027" t="s">
        <v>72</v>
      </c>
      <c r="I3027" t="s">
        <v>72</v>
      </c>
      <c r="J3027" t="s">
        <v>48</v>
      </c>
      <c r="K3027" t="s">
        <v>539</v>
      </c>
      <c r="L3027" t="s">
        <v>50</v>
      </c>
      <c r="M3027" t="s">
        <v>114</v>
      </c>
      <c r="O3027" t="s">
        <v>48</v>
      </c>
      <c r="P3027" t="s">
        <v>52</v>
      </c>
      <c r="T3027" t="s">
        <v>105</v>
      </c>
      <c r="V3027" t="s">
        <v>48</v>
      </c>
      <c r="W3027" t="s">
        <v>54</v>
      </c>
      <c r="X3027" t="s">
        <v>54</v>
      </c>
      <c r="Y3027" t="s">
        <v>54</v>
      </c>
      <c r="Z3027" t="s">
        <v>54</v>
      </c>
      <c r="AA3027" t="s">
        <v>54</v>
      </c>
      <c r="AB3027" t="s">
        <v>54</v>
      </c>
      <c r="AC3027" t="s">
        <v>54</v>
      </c>
      <c r="AH3027">
        <f t="shared" si="517"/>
        <v>0</v>
      </c>
      <c r="AI3027">
        <f t="shared" si="518"/>
        <v>1</v>
      </c>
      <c r="AJ3027" t="str">
        <f t="shared" si="519"/>
        <v/>
      </c>
      <c r="AK3027">
        <v>1</v>
      </c>
      <c r="AL3027" s="8">
        <f t="shared" si="520"/>
        <v>0</v>
      </c>
      <c r="AM3027" s="8">
        <f t="shared" si="521"/>
        <v>0</v>
      </c>
      <c r="AN3027" s="8">
        <f t="shared" si="522"/>
        <v>0</v>
      </c>
      <c r="AO3027" s="8">
        <f>Table1[[#This Row],[L1 Worked Time]]+Table1[[#This Row],[Idle Time]]+Table1[[#This Row],[L1 Pend Time]]</f>
        <v>0</v>
      </c>
      <c r="AP3027" s="1" t="str">
        <f t="shared" si="523"/>
        <v>Mon</v>
      </c>
      <c r="AQ3027" s="6">
        <f>INT(Table1[[#This Row],[Create Date]])</f>
        <v>45124</v>
      </c>
      <c r="AR3027" s="2">
        <f t="shared" si="524"/>
        <v>45124</v>
      </c>
      <c r="AS3027" s="1" t="str">
        <f t="shared" si="525"/>
        <v>11:30:07</v>
      </c>
      <c r="AT3027" s="1" t="str">
        <f t="shared" si="526"/>
        <v>Week-4</v>
      </c>
      <c r="AU3027" s="3">
        <f t="shared" si="527"/>
        <v>0.45833333333333331</v>
      </c>
      <c r="AW3027">
        <v>0</v>
      </c>
      <c r="AX3027">
        <v>0</v>
      </c>
      <c r="AY3027">
        <v>0</v>
      </c>
    </row>
    <row r="3028" spans="1:51" x14ac:dyDescent="0.25">
      <c r="A3028">
        <v>11202</v>
      </c>
      <c r="B3028" t="s">
        <v>371</v>
      </c>
      <c r="C3028" t="s">
        <v>100</v>
      </c>
      <c r="D3028" t="s">
        <v>43</v>
      </c>
      <c r="E3028" t="s">
        <v>537</v>
      </c>
      <c r="F3028" t="s">
        <v>905</v>
      </c>
      <c r="G3028" t="s">
        <v>120</v>
      </c>
      <c r="H3028" t="s">
        <v>72</v>
      </c>
      <c r="I3028" t="s">
        <v>72</v>
      </c>
      <c r="J3028" t="s">
        <v>48</v>
      </c>
      <c r="K3028" t="s">
        <v>539</v>
      </c>
      <c r="L3028" t="s">
        <v>50</v>
      </c>
      <c r="M3028" t="s">
        <v>114</v>
      </c>
      <c r="O3028" t="s">
        <v>48</v>
      </c>
      <c r="P3028" t="s">
        <v>52</v>
      </c>
      <c r="T3028" t="s">
        <v>105</v>
      </c>
      <c r="V3028" t="s">
        <v>48</v>
      </c>
      <c r="W3028" t="s">
        <v>54</v>
      </c>
      <c r="X3028" t="s">
        <v>54</v>
      </c>
      <c r="Y3028" t="s">
        <v>54</v>
      </c>
      <c r="Z3028" t="s">
        <v>54</v>
      </c>
      <c r="AA3028" t="s">
        <v>54</v>
      </c>
      <c r="AB3028" t="s">
        <v>54</v>
      </c>
      <c r="AC3028" t="s">
        <v>54</v>
      </c>
      <c r="AH3028">
        <f t="shared" si="517"/>
        <v>0</v>
      </c>
      <c r="AI3028">
        <f t="shared" si="518"/>
        <v>1</v>
      </c>
      <c r="AJ3028" t="str">
        <f t="shared" si="519"/>
        <v/>
      </c>
      <c r="AK3028">
        <v>1</v>
      </c>
      <c r="AL3028" s="8">
        <f t="shared" si="520"/>
        <v>0</v>
      </c>
      <c r="AM3028" s="8">
        <f t="shared" si="521"/>
        <v>0</v>
      </c>
      <c r="AN3028" s="8">
        <f t="shared" si="522"/>
        <v>0</v>
      </c>
      <c r="AO3028" s="8">
        <f>Table1[[#This Row],[L1 Worked Time]]+Table1[[#This Row],[Idle Time]]+Table1[[#This Row],[L1 Pend Time]]</f>
        <v>0</v>
      </c>
      <c r="AP3028" s="1" t="str">
        <f t="shared" si="523"/>
        <v>Mon</v>
      </c>
      <c r="AQ3028" s="6">
        <f>INT(Table1[[#This Row],[Create Date]])</f>
        <v>45124</v>
      </c>
      <c r="AR3028" s="2">
        <f t="shared" si="524"/>
        <v>45124</v>
      </c>
      <c r="AS3028" s="1" t="str">
        <f t="shared" si="525"/>
        <v>11:30:05</v>
      </c>
      <c r="AT3028" s="1" t="str">
        <f t="shared" si="526"/>
        <v>Week-4</v>
      </c>
      <c r="AU3028" s="3">
        <f t="shared" si="527"/>
        <v>0.45833333333333331</v>
      </c>
      <c r="AW3028">
        <v>0</v>
      </c>
      <c r="AX3028">
        <v>0</v>
      </c>
      <c r="AY3028">
        <v>0</v>
      </c>
    </row>
    <row r="3029" spans="1:51" x14ac:dyDescent="0.25">
      <c r="A3029">
        <v>11201</v>
      </c>
      <c r="B3029" t="s">
        <v>371</v>
      </c>
      <c r="C3029" t="s">
        <v>100</v>
      </c>
      <c r="D3029" t="s">
        <v>43</v>
      </c>
      <c r="E3029" t="s">
        <v>537</v>
      </c>
      <c r="F3029" t="s">
        <v>906</v>
      </c>
      <c r="G3029" t="s">
        <v>82</v>
      </c>
      <c r="H3029" t="s">
        <v>72</v>
      </c>
      <c r="I3029" t="s">
        <v>72</v>
      </c>
      <c r="J3029" t="s">
        <v>48</v>
      </c>
      <c r="K3029" t="s">
        <v>539</v>
      </c>
      <c r="L3029" t="s">
        <v>50</v>
      </c>
      <c r="M3029" t="s">
        <v>114</v>
      </c>
      <c r="N3029">
        <v>1</v>
      </c>
      <c r="O3029" t="s">
        <v>48</v>
      </c>
      <c r="P3029" t="s">
        <v>52</v>
      </c>
      <c r="T3029" t="s">
        <v>105</v>
      </c>
      <c r="V3029" t="s">
        <v>48</v>
      </c>
      <c r="W3029" t="s">
        <v>54</v>
      </c>
      <c r="X3029" t="s">
        <v>435</v>
      </c>
      <c r="Y3029" t="s">
        <v>54</v>
      </c>
      <c r="Z3029" t="s">
        <v>907</v>
      </c>
      <c r="AA3029" t="s">
        <v>54</v>
      </c>
      <c r="AB3029" t="s">
        <v>57</v>
      </c>
      <c r="AC3029" t="s">
        <v>908</v>
      </c>
      <c r="AH3029">
        <f t="shared" si="517"/>
        <v>0</v>
      </c>
      <c r="AI3029">
        <f t="shared" si="518"/>
        <v>1</v>
      </c>
      <c r="AJ3029" t="str">
        <f t="shared" si="519"/>
        <v/>
      </c>
      <c r="AK3029">
        <v>1</v>
      </c>
      <c r="AL3029" s="8">
        <f t="shared" si="520"/>
        <v>1</v>
      </c>
      <c r="AM3029" s="8">
        <f t="shared" si="521"/>
        <v>0.21666666666666667</v>
      </c>
      <c r="AN3029" s="8">
        <f t="shared" si="522"/>
        <v>142.53333333333333</v>
      </c>
      <c r="AO3029" s="8">
        <f>Table1[[#This Row],[L1 Worked Time]]+Table1[[#This Row],[Idle Time]]+Table1[[#This Row],[L1 Pend Time]]</f>
        <v>143.75</v>
      </c>
      <c r="AP3029" s="1" t="str">
        <f t="shared" si="523"/>
        <v>Mon</v>
      </c>
      <c r="AQ3029" s="6">
        <f>INT(Table1[[#This Row],[Create Date]])</f>
        <v>45124</v>
      </c>
      <c r="AR3029" s="2">
        <f t="shared" si="524"/>
        <v>45124</v>
      </c>
      <c r="AS3029" s="1" t="str">
        <f t="shared" si="525"/>
        <v>11:20:09</v>
      </c>
      <c r="AT3029" s="1" t="str">
        <f t="shared" si="526"/>
        <v>Week-4</v>
      </c>
      <c r="AU3029" s="3">
        <f t="shared" si="527"/>
        <v>0.45833333333333331</v>
      </c>
      <c r="AW3029">
        <v>0.21666666666666667</v>
      </c>
      <c r="AX3029">
        <v>1</v>
      </c>
      <c r="AY3029">
        <v>142.53333333333333</v>
      </c>
    </row>
    <row r="3030" spans="1:51" x14ac:dyDescent="0.25">
      <c r="A3030">
        <v>11200</v>
      </c>
      <c r="B3030" t="s">
        <v>371</v>
      </c>
      <c r="C3030" t="s">
        <v>100</v>
      </c>
      <c r="D3030" t="s">
        <v>43</v>
      </c>
      <c r="E3030" t="s">
        <v>537</v>
      </c>
      <c r="F3030" t="s">
        <v>909</v>
      </c>
      <c r="G3030" t="s">
        <v>82</v>
      </c>
      <c r="H3030" t="s">
        <v>72</v>
      </c>
      <c r="I3030" t="s">
        <v>72</v>
      </c>
      <c r="J3030" t="s">
        <v>48</v>
      </c>
      <c r="K3030" t="s">
        <v>539</v>
      </c>
      <c r="L3030" t="s">
        <v>50</v>
      </c>
      <c r="M3030" t="s">
        <v>114</v>
      </c>
      <c r="N3030">
        <v>1</v>
      </c>
      <c r="O3030" t="s">
        <v>48</v>
      </c>
      <c r="P3030" t="s">
        <v>52</v>
      </c>
      <c r="T3030" t="s">
        <v>105</v>
      </c>
      <c r="V3030" t="s">
        <v>48</v>
      </c>
      <c r="W3030" t="s">
        <v>54</v>
      </c>
      <c r="X3030" t="s">
        <v>302</v>
      </c>
      <c r="Y3030" t="s">
        <v>54</v>
      </c>
      <c r="Z3030" t="s">
        <v>910</v>
      </c>
      <c r="AA3030" t="s">
        <v>54</v>
      </c>
      <c r="AB3030" t="s">
        <v>57</v>
      </c>
      <c r="AC3030" t="s">
        <v>911</v>
      </c>
      <c r="AH3030">
        <f t="shared" si="517"/>
        <v>0</v>
      </c>
      <c r="AI3030">
        <f t="shared" si="518"/>
        <v>1</v>
      </c>
      <c r="AJ3030" t="str">
        <f t="shared" si="519"/>
        <v/>
      </c>
      <c r="AK3030">
        <v>1</v>
      </c>
      <c r="AL3030" s="8">
        <f t="shared" si="520"/>
        <v>1</v>
      </c>
      <c r="AM3030" s="8">
        <f t="shared" si="521"/>
        <v>0.36666666666666664</v>
      </c>
      <c r="AN3030" s="8">
        <f t="shared" si="522"/>
        <v>137.20000000000002</v>
      </c>
      <c r="AO3030" s="8">
        <f>Table1[[#This Row],[L1 Worked Time]]+Table1[[#This Row],[Idle Time]]+Table1[[#This Row],[L1 Pend Time]]</f>
        <v>138.56666666666669</v>
      </c>
      <c r="AP3030" s="1" t="str">
        <f t="shared" si="523"/>
        <v>Mon</v>
      </c>
      <c r="AQ3030" s="6">
        <f>INT(Table1[[#This Row],[Create Date]])</f>
        <v>45124</v>
      </c>
      <c r="AR3030" s="2">
        <f t="shared" si="524"/>
        <v>45124</v>
      </c>
      <c r="AS3030" s="1" t="str">
        <f t="shared" si="525"/>
        <v>11:20:07</v>
      </c>
      <c r="AT3030" s="1" t="str">
        <f t="shared" si="526"/>
        <v>Week-4</v>
      </c>
      <c r="AU3030" s="3">
        <f t="shared" si="527"/>
        <v>0.45833333333333331</v>
      </c>
      <c r="AW3030">
        <v>0.36666666666666664</v>
      </c>
      <c r="AX3030">
        <v>1</v>
      </c>
      <c r="AY3030">
        <v>137.20000000000002</v>
      </c>
    </row>
    <row r="3031" spans="1:51" x14ac:dyDescent="0.25">
      <c r="A3031">
        <v>11199</v>
      </c>
      <c r="B3031" t="s">
        <v>371</v>
      </c>
      <c r="C3031" t="s">
        <v>100</v>
      </c>
      <c r="D3031" t="s">
        <v>43</v>
      </c>
      <c r="E3031" t="s">
        <v>537</v>
      </c>
      <c r="F3031" t="s">
        <v>912</v>
      </c>
      <c r="G3031" t="s">
        <v>120</v>
      </c>
      <c r="H3031" t="s">
        <v>72</v>
      </c>
      <c r="I3031" t="s">
        <v>72</v>
      </c>
      <c r="J3031" t="s">
        <v>48</v>
      </c>
      <c r="K3031" t="s">
        <v>539</v>
      </c>
      <c r="L3031" t="s">
        <v>50</v>
      </c>
      <c r="M3031" t="s">
        <v>114</v>
      </c>
      <c r="N3031">
        <v>1</v>
      </c>
      <c r="O3031" t="s">
        <v>48</v>
      </c>
      <c r="P3031" t="s">
        <v>52</v>
      </c>
      <c r="T3031" t="s">
        <v>105</v>
      </c>
      <c r="V3031" t="s">
        <v>48</v>
      </c>
      <c r="W3031" t="s">
        <v>54</v>
      </c>
      <c r="X3031" t="s">
        <v>913</v>
      </c>
      <c r="Y3031" t="s">
        <v>54</v>
      </c>
      <c r="Z3031" t="s">
        <v>914</v>
      </c>
      <c r="AA3031" t="s">
        <v>54</v>
      </c>
      <c r="AB3031" t="s">
        <v>57</v>
      </c>
      <c r="AC3031" t="s">
        <v>915</v>
      </c>
      <c r="AH3031">
        <f t="shared" si="517"/>
        <v>0</v>
      </c>
      <c r="AI3031">
        <f t="shared" si="518"/>
        <v>1</v>
      </c>
      <c r="AJ3031" t="str">
        <f t="shared" si="519"/>
        <v/>
      </c>
      <c r="AK3031">
        <v>1</v>
      </c>
      <c r="AL3031" s="8">
        <f t="shared" si="520"/>
        <v>1</v>
      </c>
      <c r="AM3031" s="8">
        <f t="shared" si="521"/>
        <v>0.35</v>
      </c>
      <c r="AN3031" s="8">
        <f t="shared" si="522"/>
        <v>135.4</v>
      </c>
      <c r="AO3031" s="8">
        <f>Table1[[#This Row],[L1 Worked Time]]+Table1[[#This Row],[Idle Time]]+Table1[[#This Row],[L1 Pend Time]]</f>
        <v>136.75</v>
      </c>
      <c r="AP3031" s="1" t="str">
        <f t="shared" si="523"/>
        <v>Mon</v>
      </c>
      <c r="AQ3031" s="6">
        <f>INT(Table1[[#This Row],[Create Date]])</f>
        <v>45124</v>
      </c>
      <c r="AR3031" s="2">
        <f t="shared" si="524"/>
        <v>45124</v>
      </c>
      <c r="AS3031" s="1" t="str">
        <f t="shared" si="525"/>
        <v>11:20:05</v>
      </c>
      <c r="AT3031" s="1" t="str">
        <f t="shared" si="526"/>
        <v>Week-4</v>
      </c>
      <c r="AU3031" s="3">
        <f t="shared" si="527"/>
        <v>0.45833333333333331</v>
      </c>
      <c r="AW3031">
        <v>0.35</v>
      </c>
      <c r="AX3031">
        <v>1</v>
      </c>
      <c r="AY3031">
        <v>135.4</v>
      </c>
    </row>
    <row r="3032" spans="1:51" x14ac:dyDescent="0.25">
      <c r="A3032">
        <v>11198</v>
      </c>
      <c r="B3032" t="s">
        <v>371</v>
      </c>
      <c r="C3032" t="s">
        <v>100</v>
      </c>
      <c r="D3032" t="s">
        <v>43</v>
      </c>
      <c r="E3032" t="s">
        <v>537</v>
      </c>
      <c r="F3032" t="s">
        <v>916</v>
      </c>
      <c r="G3032" t="s">
        <v>120</v>
      </c>
      <c r="H3032" t="s">
        <v>72</v>
      </c>
      <c r="I3032" t="s">
        <v>72</v>
      </c>
      <c r="J3032" t="s">
        <v>48</v>
      </c>
      <c r="K3032" t="s">
        <v>539</v>
      </c>
      <c r="L3032" t="s">
        <v>50</v>
      </c>
      <c r="M3032" t="s">
        <v>114</v>
      </c>
      <c r="N3032">
        <v>0</v>
      </c>
      <c r="O3032" t="s">
        <v>48</v>
      </c>
      <c r="P3032" t="s">
        <v>52</v>
      </c>
      <c r="T3032" t="s">
        <v>105</v>
      </c>
      <c r="V3032" t="s">
        <v>48</v>
      </c>
      <c r="W3032" t="s">
        <v>54</v>
      </c>
      <c r="X3032" t="s">
        <v>917</v>
      </c>
      <c r="Y3032" t="s">
        <v>54</v>
      </c>
      <c r="Z3032" t="s">
        <v>918</v>
      </c>
      <c r="AA3032" t="s">
        <v>54</v>
      </c>
      <c r="AB3032" t="s">
        <v>57</v>
      </c>
      <c r="AC3032" t="s">
        <v>919</v>
      </c>
      <c r="AH3032">
        <f t="shared" si="517"/>
        <v>0</v>
      </c>
      <c r="AI3032">
        <f t="shared" si="518"/>
        <v>1</v>
      </c>
      <c r="AJ3032" t="str">
        <f t="shared" si="519"/>
        <v/>
      </c>
      <c r="AK3032">
        <v>1</v>
      </c>
      <c r="AL3032" s="8">
        <f t="shared" si="520"/>
        <v>0</v>
      </c>
      <c r="AM3032" s="8">
        <f t="shared" si="521"/>
        <v>0.43333333333333335</v>
      </c>
      <c r="AN3032" s="8">
        <f t="shared" si="522"/>
        <v>147.73333333333332</v>
      </c>
      <c r="AO3032" s="8">
        <f>Table1[[#This Row],[L1 Worked Time]]+Table1[[#This Row],[Idle Time]]+Table1[[#This Row],[L1 Pend Time]]</f>
        <v>148.16666666666666</v>
      </c>
      <c r="AP3032" s="1" t="str">
        <f t="shared" si="523"/>
        <v>Mon</v>
      </c>
      <c r="AQ3032" s="6">
        <f>INT(Table1[[#This Row],[Create Date]])</f>
        <v>45124</v>
      </c>
      <c r="AR3032" s="2">
        <f t="shared" si="524"/>
        <v>45124</v>
      </c>
      <c r="AS3032" s="1" t="str">
        <f t="shared" si="525"/>
        <v>11:10:14</v>
      </c>
      <c r="AT3032" s="1" t="str">
        <f t="shared" si="526"/>
        <v>Week-4</v>
      </c>
      <c r="AU3032" s="3">
        <f t="shared" si="527"/>
        <v>0.45833333333333331</v>
      </c>
      <c r="AW3032">
        <v>0.43333333333333335</v>
      </c>
      <c r="AX3032">
        <v>0</v>
      </c>
      <c r="AY3032">
        <v>147.73333333333332</v>
      </c>
    </row>
    <row r="3033" spans="1:51" x14ac:dyDescent="0.25">
      <c r="A3033">
        <v>11197</v>
      </c>
      <c r="B3033" t="s">
        <v>371</v>
      </c>
      <c r="C3033" t="s">
        <v>100</v>
      </c>
      <c r="D3033" t="s">
        <v>43</v>
      </c>
      <c r="E3033" t="s">
        <v>537</v>
      </c>
      <c r="F3033" t="s">
        <v>920</v>
      </c>
      <c r="G3033" t="s">
        <v>82</v>
      </c>
      <c r="H3033" t="s">
        <v>72</v>
      </c>
      <c r="I3033" t="s">
        <v>72</v>
      </c>
      <c r="J3033" t="s">
        <v>48</v>
      </c>
      <c r="K3033" t="s">
        <v>539</v>
      </c>
      <c r="L3033" t="s">
        <v>50</v>
      </c>
      <c r="M3033" t="s">
        <v>114</v>
      </c>
      <c r="O3033" t="s">
        <v>48</v>
      </c>
      <c r="P3033" t="s">
        <v>52</v>
      </c>
      <c r="V3033" t="s">
        <v>48</v>
      </c>
      <c r="W3033" t="s">
        <v>54</v>
      </c>
      <c r="X3033" t="s">
        <v>54</v>
      </c>
      <c r="Y3033" t="s">
        <v>54</v>
      </c>
      <c r="Z3033" t="s">
        <v>54</v>
      </c>
      <c r="AA3033" t="s">
        <v>54</v>
      </c>
      <c r="AB3033" t="s">
        <v>54</v>
      </c>
      <c r="AC3033" t="s">
        <v>54</v>
      </c>
      <c r="AH3033">
        <f t="shared" si="517"/>
        <v>0</v>
      </c>
      <c r="AI3033">
        <f t="shared" si="518"/>
        <v>1</v>
      </c>
      <c r="AJ3033" t="str">
        <f t="shared" si="519"/>
        <v/>
      </c>
      <c r="AK3033">
        <v>1</v>
      </c>
      <c r="AL3033" s="8">
        <f t="shared" si="520"/>
        <v>0</v>
      </c>
      <c r="AM3033" s="8">
        <f t="shared" si="521"/>
        <v>0</v>
      </c>
      <c r="AN3033" s="8">
        <f t="shared" si="522"/>
        <v>0</v>
      </c>
      <c r="AO3033" s="8">
        <f>Table1[[#This Row],[L1 Worked Time]]+Table1[[#This Row],[Idle Time]]+Table1[[#This Row],[L1 Pend Time]]</f>
        <v>0</v>
      </c>
      <c r="AP3033" s="1" t="str">
        <f t="shared" si="523"/>
        <v>Mon</v>
      </c>
      <c r="AQ3033" s="6">
        <f>INT(Table1[[#This Row],[Create Date]])</f>
        <v>45124</v>
      </c>
      <c r="AR3033" s="2">
        <f t="shared" si="524"/>
        <v>45124</v>
      </c>
      <c r="AS3033" s="1" t="str">
        <f t="shared" si="525"/>
        <v>11:10:12</v>
      </c>
      <c r="AT3033" s="1" t="str">
        <f t="shared" si="526"/>
        <v>Week-4</v>
      </c>
      <c r="AU3033" s="3">
        <f t="shared" si="527"/>
        <v>0.45833333333333331</v>
      </c>
      <c r="AW3033">
        <v>0</v>
      </c>
      <c r="AX3033">
        <v>0</v>
      </c>
      <c r="AY3033">
        <v>0</v>
      </c>
    </row>
    <row r="3034" spans="1:51" x14ac:dyDescent="0.25">
      <c r="A3034">
        <v>11196</v>
      </c>
      <c r="B3034" t="s">
        <v>371</v>
      </c>
      <c r="C3034" t="s">
        <v>100</v>
      </c>
      <c r="D3034" t="s">
        <v>43</v>
      </c>
      <c r="E3034" t="s">
        <v>537</v>
      </c>
      <c r="F3034" t="s">
        <v>921</v>
      </c>
      <c r="G3034" t="s">
        <v>120</v>
      </c>
      <c r="H3034" t="s">
        <v>72</v>
      </c>
      <c r="I3034" t="s">
        <v>72</v>
      </c>
      <c r="J3034" t="s">
        <v>48</v>
      </c>
      <c r="K3034" t="s">
        <v>539</v>
      </c>
      <c r="L3034" t="s">
        <v>50</v>
      </c>
      <c r="M3034" t="s">
        <v>114</v>
      </c>
      <c r="O3034" t="s">
        <v>48</v>
      </c>
      <c r="P3034" t="s">
        <v>52</v>
      </c>
      <c r="T3034" t="s">
        <v>105</v>
      </c>
      <c r="V3034" t="s">
        <v>48</v>
      </c>
      <c r="W3034" t="s">
        <v>54</v>
      </c>
      <c r="X3034" t="s">
        <v>54</v>
      </c>
      <c r="Y3034" t="s">
        <v>54</v>
      </c>
      <c r="Z3034" t="s">
        <v>54</v>
      </c>
      <c r="AA3034" t="s">
        <v>54</v>
      </c>
      <c r="AB3034" t="s">
        <v>54</v>
      </c>
      <c r="AC3034" t="s">
        <v>54</v>
      </c>
      <c r="AH3034">
        <f t="shared" si="517"/>
        <v>0</v>
      </c>
      <c r="AI3034">
        <f t="shared" si="518"/>
        <v>1</v>
      </c>
      <c r="AJ3034" t="str">
        <f t="shared" si="519"/>
        <v/>
      </c>
      <c r="AK3034">
        <v>1</v>
      </c>
      <c r="AL3034" s="8">
        <f t="shared" si="520"/>
        <v>0</v>
      </c>
      <c r="AM3034" s="8">
        <f t="shared" si="521"/>
        <v>0</v>
      </c>
      <c r="AN3034" s="8">
        <f t="shared" si="522"/>
        <v>0</v>
      </c>
      <c r="AO3034" s="8">
        <f>Table1[[#This Row],[L1 Worked Time]]+Table1[[#This Row],[Idle Time]]+Table1[[#This Row],[L1 Pend Time]]</f>
        <v>0</v>
      </c>
      <c r="AP3034" s="1" t="str">
        <f t="shared" si="523"/>
        <v>Mon</v>
      </c>
      <c r="AQ3034" s="6">
        <f>INT(Table1[[#This Row],[Create Date]])</f>
        <v>45124</v>
      </c>
      <c r="AR3034" s="2">
        <f t="shared" si="524"/>
        <v>45124</v>
      </c>
      <c r="AS3034" s="1" t="str">
        <f t="shared" si="525"/>
        <v>11:10:10</v>
      </c>
      <c r="AT3034" s="1" t="str">
        <f t="shared" si="526"/>
        <v>Week-4</v>
      </c>
      <c r="AU3034" s="3">
        <f t="shared" si="527"/>
        <v>0.45833333333333331</v>
      </c>
      <c r="AW3034">
        <v>0</v>
      </c>
      <c r="AX3034">
        <v>0</v>
      </c>
      <c r="AY3034">
        <v>0</v>
      </c>
    </row>
    <row r="3035" spans="1:51" x14ac:dyDescent="0.25">
      <c r="A3035">
        <v>11195</v>
      </c>
      <c r="B3035" t="s">
        <v>371</v>
      </c>
      <c r="C3035" t="s">
        <v>100</v>
      </c>
      <c r="D3035" t="s">
        <v>43</v>
      </c>
      <c r="E3035" t="s">
        <v>537</v>
      </c>
      <c r="F3035" t="s">
        <v>922</v>
      </c>
      <c r="G3035" t="s">
        <v>82</v>
      </c>
      <c r="H3035" t="s">
        <v>72</v>
      </c>
      <c r="I3035" t="s">
        <v>72</v>
      </c>
      <c r="J3035" t="s">
        <v>48</v>
      </c>
      <c r="K3035" t="s">
        <v>539</v>
      </c>
      <c r="L3035" t="s">
        <v>50</v>
      </c>
      <c r="M3035" t="s">
        <v>114</v>
      </c>
      <c r="O3035" t="s">
        <v>48</v>
      </c>
      <c r="P3035" t="s">
        <v>52</v>
      </c>
      <c r="T3035" t="s">
        <v>105</v>
      </c>
      <c r="V3035" t="s">
        <v>48</v>
      </c>
      <c r="W3035" t="s">
        <v>54</v>
      </c>
      <c r="X3035" t="s">
        <v>54</v>
      </c>
      <c r="Y3035" t="s">
        <v>54</v>
      </c>
      <c r="Z3035" t="s">
        <v>54</v>
      </c>
      <c r="AA3035" t="s">
        <v>54</v>
      </c>
      <c r="AB3035" t="s">
        <v>54</v>
      </c>
      <c r="AC3035" t="s">
        <v>54</v>
      </c>
      <c r="AH3035">
        <f t="shared" si="517"/>
        <v>0</v>
      </c>
      <c r="AI3035">
        <f t="shared" si="518"/>
        <v>1</v>
      </c>
      <c r="AJ3035" t="str">
        <f t="shared" si="519"/>
        <v/>
      </c>
      <c r="AK3035">
        <v>1</v>
      </c>
      <c r="AL3035" s="8">
        <f t="shared" si="520"/>
        <v>0</v>
      </c>
      <c r="AM3035" s="8">
        <f t="shared" si="521"/>
        <v>0</v>
      </c>
      <c r="AN3035" s="8">
        <f t="shared" si="522"/>
        <v>0</v>
      </c>
      <c r="AO3035" s="8">
        <f>Table1[[#This Row],[L1 Worked Time]]+Table1[[#This Row],[Idle Time]]+Table1[[#This Row],[L1 Pend Time]]</f>
        <v>0</v>
      </c>
      <c r="AP3035" s="1" t="str">
        <f t="shared" si="523"/>
        <v>Mon</v>
      </c>
      <c r="AQ3035" s="6">
        <f>INT(Table1[[#This Row],[Create Date]])</f>
        <v>45124</v>
      </c>
      <c r="AR3035" s="2">
        <f t="shared" si="524"/>
        <v>45124</v>
      </c>
      <c r="AS3035" s="1" t="str">
        <f t="shared" si="525"/>
        <v>11:10:08</v>
      </c>
      <c r="AT3035" s="1" t="str">
        <f t="shared" si="526"/>
        <v>Week-4</v>
      </c>
      <c r="AU3035" s="3">
        <f t="shared" si="527"/>
        <v>0.45833333333333331</v>
      </c>
      <c r="AW3035">
        <v>0</v>
      </c>
      <c r="AX3035">
        <v>0</v>
      </c>
      <c r="AY3035">
        <v>0</v>
      </c>
    </row>
    <row r="3036" spans="1:51" x14ac:dyDescent="0.25">
      <c r="A3036">
        <v>11194</v>
      </c>
      <c r="B3036" t="s">
        <v>371</v>
      </c>
      <c r="C3036" t="s">
        <v>100</v>
      </c>
      <c r="D3036" t="s">
        <v>43</v>
      </c>
      <c r="E3036" t="s">
        <v>537</v>
      </c>
      <c r="F3036" t="s">
        <v>923</v>
      </c>
      <c r="G3036" t="s">
        <v>82</v>
      </c>
      <c r="H3036" t="s">
        <v>72</v>
      </c>
      <c r="I3036" t="s">
        <v>72</v>
      </c>
      <c r="J3036" t="s">
        <v>48</v>
      </c>
      <c r="K3036" t="s">
        <v>539</v>
      </c>
      <c r="L3036" t="s">
        <v>50</v>
      </c>
      <c r="M3036" t="s">
        <v>114</v>
      </c>
      <c r="O3036" t="s">
        <v>48</v>
      </c>
      <c r="P3036" t="s">
        <v>52</v>
      </c>
      <c r="V3036" t="s">
        <v>48</v>
      </c>
      <c r="W3036" t="s">
        <v>54</v>
      </c>
      <c r="X3036" t="s">
        <v>54</v>
      </c>
      <c r="Y3036" t="s">
        <v>54</v>
      </c>
      <c r="Z3036" t="s">
        <v>54</v>
      </c>
      <c r="AA3036" t="s">
        <v>54</v>
      </c>
      <c r="AB3036" t="s">
        <v>54</v>
      </c>
      <c r="AC3036" t="s">
        <v>54</v>
      </c>
      <c r="AH3036">
        <f t="shared" si="517"/>
        <v>0</v>
      </c>
      <c r="AI3036">
        <f t="shared" si="518"/>
        <v>1</v>
      </c>
      <c r="AJ3036" t="str">
        <f t="shared" si="519"/>
        <v/>
      </c>
      <c r="AK3036">
        <v>1</v>
      </c>
      <c r="AL3036" s="8">
        <f t="shared" si="520"/>
        <v>0</v>
      </c>
      <c r="AM3036" s="8">
        <f t="shared" si="521"/>
        <v>0</v>
      </c>
      <c r="AN3036" s="8">
        <f t="shared" si="522"/>
        <v>0</v>
      </c>
      <c r="AO3036" s="8">
        <f>Table1[[#This Row],[L1 Worked Time]]+Table1[[#This Row],[Idle Time]]+Table1[[#This Row],[L1 Pend Time]]</f>
        <v>0</v>
      </c>
      <c r="AP3036" s="1" t="str">
        <f t="shared" si="523"/>
        <v>Mon</v>
      </c>
      <c r="AQ3036" s="6">
        <f>INT(Table1[[#This Row],[Create Date]])</f>
        <v>45124</v>
      </c>
      <c r="AR3036" s="2">
        <f t="shared" si="524"/>
        <v>45124</v>
      </c>
      <c r="AS3036" s="1" t="str">
        <f t="shared" si="525"/>
        <v>11:10:06</v>
      </c>
      <c r="AT3036" s="1" t="str">
        <f t="shared" si="526"/>
        <v>Week-4</v>
      </c>
      <c r="AU3036" s="3">
        <f t="shared" si="527"/>
        <v>0.45833333333333331</v>
      </c>
      <c r="AW3036">
        <v>0</v>
      </c>
      <c r="AX3036">
        <v>0</v>
      </c>
      <c r="AY3036">
        <v>0</v>
      </c>
    </row>
    <row r="3037" spans="1:51" x14ac:dyDescent="0.25">
      <c r="A3037">
        <v>11193</v>
      </c>
      <c r="B3037" t="s">
        <v>371</v>
      </c>
      <c r="C3037" t="s">
        <v>100</v>
      </c>
      <c r="D3037" t="s">
        <v>43</v>
      </c>
      <c r="E3037" t="s">
        <v>537</v>
      </c>
      <c r="F3037" t="s">
        <v>924</v>
      </c>
      <c r="G3037" t="s">
        <v>82</v>
      </c>
      <c r="H3037" t="s">
        <v>72</v>
      </c>
      <c r="I3037" t="s">
        <v>72</v>
      </c>
      <c r="J3037" t="s">
        <v>48</v>
      </c>
      <c r="K3037" t="s">
        <v>539</v>
      </c>
      <c r="L3037" t="s">
        <v>50</v>
      </c>
      <c r="M3037" t="s">
        <v>114</v>
      </c>
      <c r="O3037" t="s">
        <v>48</v>
      </c>
      <c r="P3037" t="s">
        <v>52</v>
      </c>
      <c r="T3037" t="s">
        <v>105</v>
      </c>
      <c r="V3037" t="s">
        <v>48</v>
      </c>
      <c r="W3037" t="s">
        <v>925</v>
      </c>
      <c r="X3037" t="s">
        <v>57</v>
      </c>
      <c r="Y3037" t="s">
        <v>54</v>
      </c>
      <c r="Z3037" t="s">
        <v>57</v>
      </c>
      <c r="AA3037" t="s">
        <v>54</v>
      </c>
      <c r="AB3037" t="s">
        <v>926</v>
      </c>
      <c r="AC3037" t="s">
        <v>57</v>
      </c>
      <c r="AH3037">
        <f t="shared" si="517"/>
        <v>0</v>
      </c>
      <c r="AI3037">
        <f t="shared" si="518"/>
        <v>1</v>
      </c>
      <c r="AJ3037" t="str">
        <f t="shared" si="519"/>
        <v/>
      </c>
      <c r="AK3037">
        <v>1</v>
      </c>
      <c r="AL3037" s="8">
        <f t="shared" si="520"/>
        <v>0</v>
      </c>
      <c r="AM3037" s="8">
        <f t="shared" si="521"/>
        <v>1.6666666666666666E-2</v>
      </c>
      <c r="AN3037" s="8">
        <f t="shared" si="522"/>
        <v>1.6666666666666666E-2</v>
      </c>
      <c r="AO3037" s="8">
        <f>Table1[[#This Row],[L1 Worked Time]]+Table1[[#This Row],[Idle Time]]+Table1[[#This Row],[L1 Pend Time]]</f>
        <v>3.3333333333333333E-2</v>
      </c>
      <c r="AP3037" s="1" t="str">
        <f t="shared" si="523"/>
        <v>Mon</v>
      </c>
      <c r="AQ3037" s="6">
        <f>INT(Table1[[#This Row],[Create Date]])</f>
        <v>45124</v>
      </c>
      <c r="AR3037" s="2">
        <f t="shared" si="524"/>
        <v>45124</v>
      </c>
      <c r="AS3037" s="1" t="str">
        <f t="shared" si="525"/>
        <v>11:10:05</v>
      </c>
      <c r="AT3037" s="1" t="str">
        <f t="shared" si="526"/>
        <v>Week-4</v>
      </c>
      <c r="AU3037" s="3">
        <f t="shared" si="527"/>
        <v>0.45833333333333331</v>
      </c>
      <c r="AW3037">
        <v>1.6666666666666666E-2</v>
      </c>
      <c r="AX3037">
        <v>0</v>
      </c>
      <c r="AY3037">
        <v>1.6666666666666666E-2</v>
      </c>
    </row>
    <row r="3038" spans="1:51" x14ac:dyDescent="0.25">
      <c r="A3038">
        <v>11192</v>
      </c>
      <c r="B3038" t="s">
        <v>59</v>
      </c>
      <c r="C3038" t="s">
        <v>60</v>
      </c>
      <c r="D3038" t="s">
        <v>43</v>
      </c>
      <c r="E3038" t="s">
        <v>927</v>
      </c>
      <c r="F3038" t="s">
        <v>928</v>
      </c>
      <c r="G3038" t="s">
        <v>129</v>
      </c>
      <c r="H3038" t="s">
        <v>72</v>
      </c>
      <c r="I3038" t="s">
        <v>72</v>
      </c>
      <c r="J3038" t="s">
        <v>64</v>
      </c>
      <c r="L3038" t="s">
        <v>50</v>
      </c>
      <c r="M3038" t="s">
        <v>65</v>
      </c>
      <c r="N3038">
        <v>53</v>
      </c>
      <c r="O3038" t="s">
        <v>48</v>
      </c>
      <c r="P3038" t="s">
        <v>66</v>
      </c>
      <c r="Q3038" t="s">
        <v>73</v>
      </c>
      <c r="V3038" t="s">
        <v>48</v>
      </c>
      <c r="W3038" t="s">
        <v>54</v>
      </c>
      <c r="X3038" t="s">
        <v>78</v>
      </c>
      <c r="Y3038" t="s">
        <v>54</v>
      </c>
      <c r="Z3038" t="s">
        <v>929</v>
      </c>
      <c r="AA3038" t="s">
        <v>54</v>
      </c>
      <c r="AB3038" t="s">
        <v>57</v>
      </c>
      <c r="AC3038" t="s">
        <v>930</v>
      </c>
      <c r="AH3038">
        <f t="shared" si="517"/>
        <v>0</v>
      </c>
      <c r="AI3038">
        <f t="shared" si="518"/>
        <v>1</v>
      </c>
      <c r="AJ3038" t="str">
        <f t="shared" si="519"/>
        <v/>
      </c>
      <c r="AK3038">
        <v>1</v>
      </c>
      <c r="AL3038" s="8">
        <f t="shared" si="520"/>
        <v>53</v>
      </c>
      <c r="AM3038" s="8">
        <f t="shared" si="521"/>
        <v>0.13333333333333333</v>
      </c>
      <c r="AN3038" s="8">
        <f t="shared" si="522"/>
        <v>37.18333333333333</v>
      </c>
      <c r="AO3038" s="8">
        <f>Table1[[#This Row],[L1 Worked Time]]+Table1[[#This Row],[Idle Time]]+Table1[[#This Row],[L1 Pend Time]]</f>
        <v>90.316666666666663</v>
      </c>
      <c r="AP3038" s="1" t="str">
        <f t="shared" si="523"/>
        <v>Mon</v>
      </c>
      <c r="AQ3038" s="6">
        <f>INT(Table1[[#This Row],[Create Date]])</f>
        <v>45124</v>
      </c>
      <c r="AR3038" s="2">
        <f t="shared" si="524"/>
        <v>45124</v>
      </c>
      <c r="AS3038" s="1" t="str">
        <f t="shared" si="525"/>
        <v>11:00:11</v>
      </c>
      <c r="AT3038" s="1" t="str">
        <f t="shared" si="526"/>
        <v>Week-4</v>
      </c>
      <c r="AU3038" s="3">
        <f t="shared" si="527"/>
        <v>0.45833333333333331</v>
      </c>
      <c r="AW3038">
        <v>0.13333333333333333</v>
      </c>
      <c r="AX3038">
        <v>53</v>
      </c>
      <c r="AY3038">
        <v>37.18333333333333</v>
      </c>
    </row>
    <row r="3039" spans="1:51" x14ac:dyDescent="0.25">
      <c r="A3039">
        <v>11191</v>
      </c>
      <c r="B3039" t="s">
        <v>371</v>
      </c>
      <c r="C3039" t="s">
        <v>100</v>
      </c>
      <c r="D3039" t="s">
        <v>43</v>
      </c>
      <c r="E3039" t="s">
        <v>537</v>
      </c>
      <c r="F3039" t="s">
        <v>931</v>
      </c>
      <c r="G3039" t="s">
        <v>82</v>
      </c>
      <c r="H3039" t="s">
        <v>72</v>
      </c>
      <c r="I3039" t="s">
        <v>72</v>
      </c>
      <c r="J3039" t="s">
        <v>48</v>
      </c>
      <c r="K3039" t="s">
        <v>539</v>
      </c>
      <c r="L3039" t="s">
        <v>50</v>
      </c>
      <c r="M3039" t="s">
        <v>114</v>
      </c>
      <c r="N3039">
        <v>1</v>
      </c>
      <c r="O3039" t="s">
        <v>48</v>
      </c>
      <c r="P3039" t="s">
        <v>52</v>
      </c>
      <c r="T3039" t="s">
        <v>105</v>
      </c>
      <c r="V3039" t="s">
        <v>48</v>
      </c>
      <c r="W3039" t="s">
        <v>54</v>
      </c>
      <c r="X3039" t="s">
        <v>913</v>
      </c>
      <c r="Y3039" t="s">
        <v>54</v>
      </c>
      <c r="Z3039" t="s">
        <v>932</v>
      </c>
      <c r="AA3039" t="s">
        <v>54</v>
      </c>
      <c r="AB3039" t="s">
        <v>57</v>
      </c>
      <c r="AC3039" t="s">
        <v>933</v>
      </c>
      <c r="AH3039">
        <f t="shared" si="517"/>
        <v>0</v>
      </c>
      <c r="AI3039">
        <f t="shared" si="518"/>
        <v>1</v>
      </c>
      <c r="AJ3039" t="str">
        <f t="shared" si="519"/>
        <v/>
      </c>
      <c r="AK3039">
        <v>1</v>
      </c>
      <c r="AL3039" s="8">
        <f t="shared" si="520"/>
        <v>1</v>
      </c>
      <c r="AM3039" s="8">
        <f t="shared" si="521"/>
        <v>0.35</v>
      </c>
      <c r="AN3039" s="8">
        <f t="shared" si="522"/>
        <v>140.76666666666665</v>
      </c>
      <c r="AO3039" s="8">
        <f>Table1[[#This Row],[L1 Worked Time]]+Table1[[#This Row],[Idle Time]]+Table1[[#This Row],[L1 Pend Time]]</f>
        <v>142.11666666666665</v>
      </c>
      <c r="AP3039" s="1" t="str">
        <f t="shared" si="523"/>
        <v>Mon</v>
      </c>
      <c r="AQ3039" s="6">
        <f>INT(Table1[[#This Row],[Create Date]])</f>
        <v>45124</v>
      </c>
      <c r="AR3039" s="2">
        <f t="shared" si="524"/>
        <v>45124</v>
      </c>
      <c r="AS3039" s="1" t="str">
        <f t="shared" si="525"/>
        <v>11:00:05</v>
      </c>
      <c r="AT3039" s="1" t="str">
        <f t="shared" si="526"/>
        <v>Week-4</v>
      </c>
      <c r="AU3039" s="3">
        <f t="shared" si="527"/>
        <v>0.45833333333333331</v>
      </c>
      <c r="AW3039">
        <v>0.35</v>
      </c>
      <c r="AX3039">
        <v>1</v>
      </c>
      <c r="AY3039">
        <v>140.76666666666665</v>
      </c>
    </row>
    <row r="3040" spans="1:51" x14ac:dyDescent="0.25">
      <c r="A3040">
        <v>11190</v>
      </c>
      <c r="B3040" t="s">
        <v>371</v>
      </c>
      <c r="C3040" t="s">
        <v>100</v>
      </c>
      <c r="D3040" t="s">
        <v>43</v>
      </c>
      <c r="E3040" t="s">
        <v>537</v>
      </c>
      <c r="F3040" t="s">
        <v>934</v>
      </c>
      <c r="G3040" t="s">
        <v>82</v>
      </c>
      <c r="H3040" t="s">
        <v>72</v>
      </c>
      <c r="I3040" t="s">
        <v>72</v>
      </c>
      <c r="J3040" t="s">
        <v>48</v>
      </c>
      <c r="K3040" t="s">
        <v>539</v>
      </c>
      <c r="L3040" t="s">
        <v>50</v>
      </c>
      <c r="M3040" t="s">
        <v>114</v>
      </c>
      <c r="N3040">
        <v>1</v>
      </c>
      <c r="O3040" t="s">
        <v>48</v>
      </c>
      <c r="P3040" t="s">
        <v>52</v>
      </c>
      <c r="T3040" t="s">
        <v>105</v>
      </c>
      <c r="V3040" t="s">
        <v>48</v>
      </c>
      <c r="W3040" t="s">
        <v>54</v>
      </c>
      <c r="X3040" t="s">
        <v>359</v>
      </c>
      <c r="Y3040" t="s">
        <v>54</v>
      </c>
      <c r="Z3040" t="s">
        <v>886</v>
      </c>
      <c r="AA3040" t="s">
        <v>54</v>
      </c>
      <c r="AB3040" t="s">
        <v>57</v>
      </c>
      <c r="AC3040" t="s">
        <v>935</v>
      </c>
      <c r="AH3040">
        <f t="shared" si="517"/>
        <v>0</v>
      </c>
      <c r="AI3040">
        <f t="shared" si="518"/>
        <v>1</v>
      </c>
      <c r="AJ3040" t="str">
        <f t="shared" si="519"/>
        <v/>
      </c>
      <c r="AK3040">
        <v>1</v>
      </c>
      <c r="AL3040" s="8">
        <f t="shared" si="520"/>
        <v>1</v>
      </c>
      <c r="AM3040" s="8">
        <f t="shared" si="521"/>
        <v>0.2</v>
      </c>
      <c r="AN3040" s="8">
        <f t="shared" si="522"/>
        <v>137.94999999999999</v>
      </c>
      <c r="AO3040" s="8">
        <f>Table1[[#This Row],[L1 Worked Time]]+Table1[[#This Row],[Idle Time]]+Table1[[#This Row],[L1 Pend Time]]</f>
        <v>139.14999999999998</v>
      </c>
      <c r="AP3040" s="1" t="str">
        <f t="shared" si="523"/>
        <v>Mon</v>
      </c>
      <c r="AQ3040" s="6">
        <f>INT(Table1[[#This Row],[Create Date]])</f>
        <v>45124</v>
      </c>
      <c r="AR3040" s="2">
        <f t="shared" si="524"/>
        <v>45124</v>
      </c>
      <c r="AS3040" s="1" t="str">
        <f t="shared" si="525"/>
        <v>11:00:04</v>
      </c>
      <c r="AT3040" s="1" t="str">
        <f t="shared" si="526"/>
        <v>Week-4</v>
      </c>
      <c r="AU3040" s="3">
        <f t="shared" si="527"/>
        <v>0.45833333333333331</v>
      </c>
      <c r="AW3040">
        <v>0.2</v>
      </c>
      <c r="AX3040">
        <v>1</v>
      </c>
      <c r="AY3040">
        <v>137.94999999999999</v>
      </c>
    </row>
    <row r="3041" spans="1:51" x14ac:dyDescent="0.25">
      <c r="A3041">
        <v>11222</v>
      </c>
      <c r="B3041" t="s">
        <v>371</v>
      </c>
      <c r="C3041" t="s">
        <v>100</v>
      </c>
      <c r="D3041" t="s">
        <v>43</v>
      </c>
      <c r="E3041" t="s">
        <v>537</v>
      </c>
      <c r="F3041" t="s">
        <v>936</v>
      </c>
      <c r="G3041" t="s">
        <v>82</v>
      </c>
      <c r="H3041" t="s">
        <v>72</v>
      </c>
      <c r="I3041" t="s">
        <v>72</v>
      </c>
      <c r="J3041" t="s">
        <v>48</v>
      </c>
      <c r="K3041" t="s">
        <v>539</v>
      </c>
      <c r="L3041" t="s">
        <v>50</v>
      </c>
      <c r="M3041" t="s">
        <v>114</v>
      </c>
      <c r="N3041">
        <v>4</v>
      </c>
      <c r="O3041" t="s">
        <v>48</v>
      </c>
      <c r="P3041" t="s">
        <v>52</v>
      </c>
      <c r="T3041" t="s">
        <v>105</v>
      </c>
      <c r="V3041" t="s">
        <v>48</v>
      </c>
      <c r="W3041" t="s">
        <v>54</v>
      </c>
      <c r="X3041" t="s">
        <v>125</v>
      </c>
      <c r="Y3041" t="s">
        <v>54</v>
      </c>
      <c r="Z3041" t="s">
        <v>937</v>
      </c>
      <c r="AA3041" t="s">
        <v>54</v>
      </c>
      <c r="AB3041" t="s">
        <v>57</v>
      </c>
      <c r="AC3041" t="s">
        <v>938</v>
      </c>
      <c r="AH3041">
        <f t="shared" si="517"/>
        <v>0</v>
      </c>
      <c r="AI3041">
        <f t="shared" si="518"/>
        <v>1</v>
      </c>
      <c r="AJ3041" t="str">
        <f t="shared" si="519"/>
        <v/>
      </c>
      <c r="AK3041">
        <v>1</v>
      </c>
      <c r="AL3041" s="8">
        <f t="shared" si="520"/>
        <v>4</v>
      </c>
      <c r="AM3041" s="8">
        <f t="shared" si="521"/>
        <v>0.23333333333333334</v>
      </c>
      <c r="AN3041" s="8">
        <f t="shared" si="522"/>
        <v>8.2833333333333332</v>
      </c>
      <c r="AO3041" s="8">
        <f>Table1[[#This Row],[L1 Worked Time]]+Table1[[#This Row],[Idle Time]]+Table1[[#This Row],[L1 Pend Time]]</f>
        <v>12.516666666666666</v>
      </c>
      <c r="AP3041" s="1" t="str">
        <f t="shared" si="523"/>
        <v>Mon</v>
      </c>
      <c r="AQ3041" s="6">
        <f>INT(Table1[[#This Row],[Create Date]])</f>
        <v>45124</v>
      </c>
      <c r="AR3041" s="2">
        <f t="shared" si="524"/>
        <v>45124</v>
      </c>
      <c r="AS3041" s="1" t="str">
        <f t="shared" si="525"/>
        <v>12:50:18</v>
      </c>
      <c r="AT3041" s="1" t="str">
        <f t="shared" si="526"/>
        <v>Week-4</v>
      </c>
      <c r="AU3041" s="3">
        <f t="shared" si="527"/>
        <v>0.5</v>
      </c>
      <c r="AW3041">
        <v>0.23333333333333334</v>
      </c>
      <c r="AX3041">
        <v>4</v>
      </c>
      <c r="AY3041">
        <v>8.2833333333333332</v>
      </c>
    </row>
    <row r="3042" spans="1:51" x14ac:dyDescent="0.25">
      <c r="A3042">
        <v>11221</v>
      </c>
      <c r="B3042" t="s">
        <v>371</v>
      </c>
      <c r="C3042" t="s">
        <v>100</v>
      </c>
      <c r="D3042" t="s">
        <v>43</v>
      </c>
      <c r="E3042" t="s">
        <v>537</v>
      </c>
      <c r="F3042" t="s">
        <v>939</v>
      </c>
      <c r="G3042" t="s">
        <v>82</v>
      </c>
      <c r="H3042" t="s">
        <v>72</v>
      </c>
      <c r="I3042" t="s">
        <v>72</v>
      </c>
      <c r="J3042" t="s">
        <v>48</v>
      </c>
      <c r="K3042" t="s">
        <v>539</v>
      </c>
      <c r="L3042" t="s">
        <v>50</v>
      </c>
      <c r="M3042" t="s">
        <v>114</v>
      </c>
      <c r="N3042">
        <v>1</v>
      </c>
      <c r="O3042" t="s">
        <v>48</v>
      </c>
      <c r="P3042" t="s">
        <v>52</v>
      </c>
      <c r="T3042" t="s">
        <v>105</v>
      </c>
      <c r="V3042" t="s">
        <v>48</v>
      </c>
      <c r="W3042" t="s">
        <v>54</v>
      </c>
      <c r="X3042" t="s">
        <v>55</v>
      </c>
      <c r="Y3042" t="s">
        <v>54</v>
      </c>
      <c r="Z3042" t="s">
        <v>940</v>
      </c>
      <c r="AA3042" t="s">
        <v>54</v>
      </c>
      <c r="AB3042" t="s">
        <v>57</v>
      </c>
      <c r="AC3042" t="s">
        <v>941</v>
      </c>
      <c r="AH3042">
        <f t="shared" si="517"/>
        <v>0</v>
      </c>
      <c r="AI3042">
        <f t="shared" si="518"/>
        <v>1</v>
      </c>
      <c r="AJ3042" t="str">
        <f t="shared" si="519"/>
        <v/>
      </c>
      <c r="AK3042">
        <v>1</v>
      </c>
      <c r="AL3042" s="8">
        <f t="shared" si="520"/>
        <v>1</v>
      </c>
      <c r="AM3042" s="8">
        <f t="shared" si="521"/>
        <v>0.15000000000000002</v>
      </c>
      <c r="AN3042" s="8">
        <f t="shared" si="522"/>
        <v>33.43333333333333</v>
      </c>
      <c r="AO3042" s="8">
        <f>Table1[[#This Row],[L1 Worked Time]]+Table1[[#This Row],[Idle Time]]+Table1[[#This Row],[L1 Pend Time]]</f>
        <v>34.583333333333329</v>
      </c>
      <c r="AP3042" s="1" t="str">
        <f t="shared" si="523"/>
        <v>Mon</v>
      </c>
      <c r="AQ3042" s="6">
        <f>INT(Table1[[#This Row],[Create Date]])</f>
        <v>45124</v>
      </c>
      <c r="AR3042" s="2">
        <f t="shared" si="524"/>
        <v>45124</v>
      </c>
      <c r="AS3042" s="1" t="str">
        <f t="shared" si="525"/>
        <v>12:50:16</v>
      </c>
      <c r="AT3042" s="1" t="str">
        <f t="shared" si="526"/>
        <v>Week-4</v>
      </c>
      <c r="AU3042" s="3">
        <f t="shared" si="527"/>
        <v>0.5</v>
      </c>
      <c r="AW3042">
        <v>0.15000000000000002</v>
      </c>
      <c r="AX3042">
        <v>1</v>
      </c>
      <c r="AY3042">
        <v>33.43333333333333</v>
      </c>
    </row>
    <row r="3043" spans="1:51" x14ac:dyDescent="0.25">
      <c r="A3043">
        <v>11220</v>
      </c>
      <c r="B3043" t="s">
        <v>371</v>
      </c>
      <c r="C3043" t="s">
        <v>100</v>
      </c>
      <c r="D3043" t="s">
        <v>43</v>
      </c>
      <c r="E3043" t="s">
        <v>537</v>
      </c>
      <c r="F3043" t="s">
        <v>942</v>
      </c>
      <c r="G3043" t="s">
        <v>82</v>
      </c>
      <c r="H3043" t="s">
        <v>72</v>
      </c>
      <c r="I3043" t="s">
        <v>72</v>
      </c>
      <c r="J3043" t="s">
        <v>48</v>
      </c>
      <c r="K3043" t="s">
        <v>539</v>
      </c>
      <c r="L3043" t="s">
        <v>50</v>
      </c>
      <c r="M3043" t="s">
        <v>114</v>
      </c>
      <c r="N3043">
        <v>1</v>
      </c>
      <c r="O3043" t="s">
        <v>48</v>
      </c>
      <c r="P3043" t="s">
        <v>52</v>
      </c>
      <c r="T3043" t="s">
        <v>105</v>
      </c>
      <c r="V3043" t="s">
        <v>48</v>
      </c>
      <c r="W3043" t="s">
        <v>54</v>
      </c>
      <c r="X3043" t="s">
        <v>435</v>
      </c>
      <c r="Y3043" t="s">
        <v>54</v>
      </c>
      <c r="Z3043" t="s">
        <v>253</v>
      </c>
      <c r="AA3043" t="s">
        <v>54</v>
      </c>
      <c r="AB3043" t="s">
        <v>57</v>
      </c>
      <c r="AC3043" t="s">
        <v>943</v>
      </c>
      <c r="AH3043">
        <f t="shared" si="517"/>
        <v>0</v>
      </c>
      <c r="AI3043">
        <f t="shared" si="518"/>
        <v>1</v>
      </c>
      <c r="AJ3043" t="str">
        <f t="shared" si="519"/>
        <v/>
      </c>
      <c r="AK3043">
        <v>1</v>
      </c>
      <c r="AL3043" s="8">
        <f t="shared" si="520"/>
        <v>1</v>
      </c>
      <c r="AM3043" s="8">
        <f t="shared" si="521"/>
        <v>0.21666666666666667</v>
      </c>
      <c r="AN3043" s="8">
        <f t="shared" si="522"/>
        <v>49.249999999999993</v>
      </c>
      <c r="AO3043" s="8">
        <f>Table1[[#This Row],[L1 Worked Time]]+Table1[[#This Row],[Idle Time]]+Table1[[#This Row],[L1 Pend Time]]</f>
        <v>50.466666666666661</v>
      </c>
      <c r="AP3043" s="1" t="str">
        <f t="shared" si="523"/>
        <v>Mon</v>
      </c>
      <c r="AQ3043" s="6">
        <f>INT(Table1[[#This Row],[Create Date]])</f>
        <v>45124</v>
      </c>
      <c r="AR3043" s="2">
        <f t="shared" si="524"/>
        <v>45124</v>
      </c>
      <c r="AS3043" s="1" t="str">
        <f t="shared" si="525"/>
        <v>12:50:14</v>
      </c>
      <c r="AT3043" s="1" t="str">
        <f t="shared" si="526"/>
        <v>Week-4</v>
      </c>
      <c r="AU3043" s="3">
        <f t="shared" si="527"/>
        <v>0.5</v>
      </c>
      <c r="AW3043">
        <v>0.21666666666666667</v>
      </c>
      <c r="AX3043">
        <v>1</v>
      </c>
      <c r="AY3043">
        <v>49.249999999999993</v>
      </c>
    </row>
    <row r="3044" spans="1:51" x14ac:dyDescent="0.25">
      <c r="A3044">
        <v>11219</v>
      </c>
      <c r="B3044" t="s">
        <v>371</v>
      </c>
      <c r="C3044" t="s">
        <v>100</v>
      </c>
      <c r="D3044" t="s">
        <v>43</v>
      </c>
      <c r="E3044" t="s">
        <v>537</v>
      </c>
      <c r="F3044" t="s">
        <v>944</v>
      </c>
      <c r="G3044" t="s">
        <v>82</v>
      </c>
      <c r="H3044" t="s">
        <v>72</v>
      </c>
      <c r="I3044" t="s">
        <v>72</v>
      </c>
      <c r="J3044" t="s">
        <v>48</v>
      </c>
      <c r="K3044" t="s">
        <v>539</v>
      </c>
      <c r="L3044" t="s">
        <v>50</v>
      </c>
      <c r="M3044" t="s">
        <v>114</v>
      </c>
      <c r="N3044">
        <v>1</v>
      </c>
      <c r="O3044" t="s">
        <v>48</v>
      </c>
      <c r="P3044" t="s">
        <v>52</v>
      </c>
      <c r="V3044" t="s">
        <v>48</v>
      </c>
      <c r="W3044" t="s">
        <v>54</v>
      </c>
      <c r="X3044" t="s">
        <v>359</v>
      </c>
      <c r="Y3044" t="s">
        <v>54</v>
      </c>
      <c r="Z3044" t="s">
        <v>945</v>
      </c>
      <c r="AA3044" t="s">
        <v>54</v>
      </c>
      <c r="AB3044" t="s">
        <v>57</v>
      </c>
      <c r="AC3044" t="s">
        <v>946</v>
      </c>
      <c r="AH3044">
        <f t="shared" si="517"/>
        <v>0</v>
      </c>
      <c r="AI3044">
        <f t="shared" si="518"/>
        <v>1</v>
      </c>
      <c r="AJ3044" t="str">
        <f t="shared" si="519"/>
        <v/>
      </c>
      <c r="AK3044">
        <v>1</v>
      </c>
      <c r="AL3044" s="8">
        <f t="shared" si="520"/>
        <v>1</v>
      </c>
      <c r="AM3044" s="8">
        <f t="shared" si="521"/>
        <v>0.2</v>
      </c>
      <c r="AN3044" s="8">
        <f t="shared" si="522"/>
        <v>49.516666666666673</v>
      </c>
      <c r="AO3044" s="8">
        <f>Table1[[#This Row],[L1 Worked Time]]+Table1[[#This Row],[Idle Time]]+Table1[[#This Row],[L1 Pend Time]]</f>
        <v>50.716666666666676</v>
      </c>
      <c r="AP3044" s="1" t="str">
        <f t="shared" si="523"/>
        <v>Mon</v>
      </c>
      <c r="AQ3044" s="6">
        <f>INT(Table1[[#This Row],[Create Date]])</f>
        <v>45124</v>
      </c>
      <c r="AR3044" s="2">
        <f t="shared" si="524"/>
        <v>45124</v>
      </c>
      <c r="AS3044" s="1" t="str">
        <f t="shared" si="525"/>
        <v>12:50:12</v>
      </c>
      <c r="AT3044" s="1" t="str">
        <f t="shared" si="526"/>
        <v>Week-4</v>
      </c>
      <c r="AU3044" s="3">
        <f t="shared" si="527"/>
        <v>0.5</v>
      </c>
      <c r="AW3044">
        <v>0.2</v>
      </c>
      <c r="AX3044">
        <v>1</v>
      </c>
      <c r="AY3044">
        <v>49.516666666666673</v>
      </c>
    </row>
    <row r="3045" spans="1:51" x14ac:dyDescent="0.25">
      <c r="A3045">
        <v>11218</v>
      </c>
      <c r="B3045" t="s">
        <v>371</v>
      </c>
      <c r="C3045" t="s">
        <v>100</v>
      </c>
      <c r="D3045" t="s">
        <v>43</v>
      </c>
      <c r="E3045" t="s">
        <v>537</v>
      </c>
      <c r="F3045" t="s">
        <v>947</v>
      </c>
      <c r="G3045" t="s">
        <v>82</v>
      </c>
      <c r="H3045" t="s">
        <v>72</v>
      </c>
      <c r="I3045" t="s">
        <v>72</v>
      </c>
      <c r="J3045" t="s">
        <v>48</v>
      </c>
      <c r="K3045" t="s">
        <v>539</v>
      </c>
      <c r="L3045" t="s">
        <v>50</v>
      </c>
      <c r="M3045" t="s">
        <v>114</v>
      </c>
      <c r="N3045">
        <v>1</v>
      </c>
      <c r="O3045" t="s">
        <v>48</v>
      </c>
      <c r="P3045" t="s">
        <v>52</v>
      </c>
      <c r="T3045" t="s">
        <v>105</v>
      </c>
      <c r="V3045" t="s">
        <v>48</v>
      </c>
      <c r="W3045" t="s">
        <v>54</v>
      </c>
      <c r="X3045" t="s">
        <v>84</v>
      </c>
      <c r="Y3045" t="s">
        <v>54</v>
      </c>
      <c r="Z3045" t="s">
        <v>948</v>
      </c>
      <c r="AA3045" t="s">
        <v>54</v>
      </c>
      <c r="AB3045" t="s">
        <v>57</v>
      </c>
      <c r="AC3045" t="s">
        <v>949</v>
      </c>
      <c r="AH3045">
        <f t="shared" si="517"/>
        <v>0</v>
      </c>
      <c r="AI3045">
        <f t="shared" si="518"/>
        <v>1</v>
      </c>
      <c r="AJ3045" t="str">
        <f t="shared" si="519"/>
        <v/>
      </c>
      <c r="AK3045">
        <v>1</v>
      </c>
      <c r="AL3045" s="8">
        <f t="shared" si="520"/>
        <v>1</v>
      </c>
      <c r="AM3045" s="8">
        <f t="shared" si="521"/>
        <v>0.18333333333333332</v>
      </c>
      <c r="AN3045" s="8">
        <f t="shared" si="522"/>
        <v>49.766666666666666</v>
      </c>
      <c r="AO3045" s="8">
        <f>Table1[[#This Row],[L1 Worked Time]]+Table1[[#This Row],[Idle Time]]+Table1[[#This Row],[L1 Pend Time]]</f>
        <v>50.949999999999996</v>
      </c>
      <c r="AP3045" s="1" t="str">
        <f t="shared" si="523"/>
        <v>Mon</v>
      </c>
      <c r="AQ3045" s="6">
        <f>INT(Table1[[#This Row],[Create Date]])</f>
        <v>45124</v>
      </c>
      <c r="AR3045" s="2">
        <f t="shared" si="524"/>
        <v>45124</v>
      </c>
      <c r="AS3045" s="1" t="str">
        <f t="shared" si="525"/>
        <v>12:50:10</v>
      </c>
      <c r="AT3045" s="1" t="str">
        <f t="shared" si="526"/>
        <v>Week-4</v>
      </c>
      <c r="AU3045" s="3">
        <f t="shared" si="527"/>
        <v>0.5</v>
      </c>
      <c r="AW3045">
        <v>0.18333333333333332</v>
      </c>
      <c r="AX3045">
        <v>1</v>
      </c>
      <c r="AY3045">
        <v>49.766666666666666</v>
      </c>
    </row>
    <row r="3046" spans="1:51" x14ac:dyDescent="0.25">
      <c r="A3046">
        <v>11217</v>
      </c>
      <c r="B3046" t="s">
        <v>371</v>
      </c>
      <c r="C3046" t="s">
        <v>100</v>
      </c>
      <c r="D3046" t="s">
        <v>43</v>
      </c>
      <c r="E3046" t="s">
        <v>537</v>
      </c>
      <c r="F3046" t="s">
        <v>950</v>
      </c>
      <c r="G3046" t="s">
        <v>181</v>
      </c>
      <c r="H3046" t="s">
        <v>72</v>
      </c>
      <c r="I3046" t="s">
        <v>72</v>
      </c>
      <c r="J3046" t="s">
        <v>392</v>
      </c>
      <c r="K3046" t="s">
        <v>539</v>
      </c>
      <c r="L3046" t="s">
        <v>50</v>
      </c>
      <c r="M3046" t="s">
        <v>114</v>
      </c>
      <c r="N3046">
        <v>1</v>
      </c>
      <c r="O3046" t="s">
        <v>48</v>
      </c>
      <c r="P3046" t="s">
        <v>52</v>
      </c>
      <c r="V3046" t="s">
        <v>48</v>
      </c>
      <c r="W3046" t="s">
        <v>54</v>
      </c>
      <c r="X3046" t="s">
        <v>89</v>
      </c>
      <c r="Y3046" t="s">
        <v>54</v>
      </c>
      <c r="Z3046" t="s">
        <v>951</v>
      </c>
      <c r="AA3046" t="s">
        <v>54</v>
      </c>
      <c r="AB3046" t="s">
        <v>57</v>
      </c>
      <c r="AC3046" t="s">
        <v>57</v>
      </c>
      <c r="AH3046">
        <f t="shared" si="517"/>
        <v>0</v>
      </c>
      <c r="AI3046">
        <f t="shared" si="518"/>
        <v>1</v>
      </c>
      <c r="AJ3046" t="str">
        <f t="shared" si="519"/>
        <v/>
      </c>
      <c r="AK3046">
        <v>1</v>
      </c>
      <c r="AL3046" s="8">
        <f t="shared" si="520"/>
        <v>1</v>
      </c>
      <c r="AM3046" s="8">
        <f t="shared" si="521"/>
        <v>0.16666666666666666</v>
      </c>
      <c r="AN3046" s="8">
        <f t="shared" si="522"/>
        <v>1.6666666666666666E-2</v>
      </c>
      <c r="AO3046" s="8">
        <f>Table1[[#This Row],[L1 Worked Time]]+Table1[[#This Row],[Idle Time]]+Table1[[#This Row],[L1 Pend Time]]</f>
        <v>1.1833333333333333</v>
      </c>
      <c r="AP3046" s="1" t="str">
        <f t="shared" si="523"/>
        <v>Mon</v>
      </c>
      <c r="AQ3046" s="6">
        <f>INT(Table1[[#This Row],[Create Date]])</f>
        <v>45124</v>
      </c>
      <c r="AR3046" s="2">
        <f t="shared" si="524"/>
        <v>45124</v>
      </c>
      <c r="AS3046" s="1" t="str">
        <f t="shared" si="525"/>
        <v>12:50:08</v>
      </c>
      <c r="AT3046" s="1" t="str">
        <f t="shared" si="526"/>
        <v>Week-4</v>
      </c>
      <c r="AU3046" s="3">
        <f t="shared" si="527"/>
        <v>0.5</v>
      </c>
      <c r="AW3046">
        <v>0.16666666666666666</v>
      </c>
      <c r="AX3046">
        <v>1</v>
      </c>
      <c r="AY3046">
        <v>1.6666666666666666E-2</v>
      </c>
    </row>
    <row r="3047" spans="1:51" x14ac:dyDescent="0.25">
      <c r="A3047">
        <v>11216</v>
      </c>
      <c r="B3047" t="s">
        <v>371</v>
      </c>
      <c r="C3047" t="s">
        <v>100</v>
      </c>
      <c r="D3047" t="s">
        <v>43</v>
      </c>
      <c r="E3047" t="s">
        <v>537</v>
      </c>
      <c r="F3047" t="s">
        <v>952</v>
      </c>
      <c r="G3047" t="s">
        <v>181</v>
      </c>
      <c r="H3047" t="s">
        <v>72</v>
      </c>
      <c r="I3047" t="s">
        <v>72</v>
      </c>
      <c r="J3047" t="s">
        <v>392</v>
      </c>
      <c r="K3047" t="s">
        <v>539</v>
      </c>
      <c r="L3047" t="s">
        <v>50</v>
      </c>
      <c r="M3047" t="s">
        <v>114</v>
      </c>
      <c r="N3047">
        <v>0</v>
      </c>
      <c r="O3047" t="s">
        <v>48</v>
      </c>
      <c r="P3047" t="s">
        <v>52</v>
      </c>
      <c r="V3047" t="s">
        <v>48</v>
      </c>
      <c r="W3047" t="s">
        <v>54</v>
      </c>
      <c r="X3047" t="s">
        <v>89</v>
      </c>
      <c r="Y3047" t="s">
        <v>54</v>
      </c>
      <c r="Z3047" t="s">
        <v>188</v>
      </c>
      <c r="AA3047" t="s">
        <v>54</v>
      </c>
      <c r="AB3047" t="s">
        <v>57</v>
      </c>
      <c r="AC3047" t="s">
        <v>57</v>
      </c>
      <c r="AH3047">
        <f t="shared" si="517"/>
        <v>0</v>
      </c>
      <c r="AI3047">
        <f t="shared" si="518"/>
        <v>1</v>
      </c>
      <c r="AJ3047" t="str">
        <f t="shared" si="519"/>
        <v/>
      </c>
      <c r="AK3047">
        <v>1</v>
      </c>
      <c r="AL3047" s="8">
        <f t="shared" si="520"/>
        <v>0</v>
      </c>
      <c r="AM3047" s="8">
        <f t="shared" si="521"/>
        <v>0.16666666666666666</v>
      </c>
      <c r="AN3047" s="8">
        <f t="shared" si="522"/>
        <v>1.6666666666666666E-2</v>
      </c>
      <c r="AO3047" s="8">
        <f>Table1[[#This Row],[L1 Worked Time]]+Table1[[#This Row],[Idle Time]]+Table1[[#This Row],[L1 Pend Time]]</f>
        <v>0.18333333333333332</v>
      </c>
      <c r="AP3047" s="1" t="str">
        <f t="shared" si="523"/>
        <v>Mon</v>
      </c>
      <c r="AQ3047" s="6">
        <f>INT(Table1[[#This Row],[Create Date]])</f>
        <v>45124</v>
      </c>
      <c r="AR3047" s="2">
        <f t="shared" si="524"/>
        <v>45124</v>
      </c>
      <c r="AS3047" s="1" t="str">
        <f t="shared" si="525"/>
        <v>12:50:07</v>
      </c>
      <c r="AT3047" s="1" t="str">
        <f t="shared" si="526"/>
        <v>Week-4</v>
      </c>
      <c r="AU3047" s="3">
        <f t="shared" si="527"/>
        <v>0.5</v>
      </c>
      <c r="AW3047">
        <v>0.16666666666666666</v>
      </c>
      <c r="AX3047">
        <v>0</v>
      </c>
      <c r="AY3047">
        <v>1.6666666666666666E-2</v>
      </c>
    </row>
    <row r="3048" spans="1:51" x14ac:dyDescent="0.25">
      <c r="A3048">
        <v>11215</v>
      </c>
      <c r="B3048" t="s">
        <v>371</v>
      </c>
      <c r="C3048" t="s">
        <v>100</v>
      </c>
      <c r="D3048" t="s">
        <v>43</v>
      </c>
      <c r="E3048" t="s">
        <v>537</v>
      </c>
      <c r="F3048" t="s">
        <v>953</v>
      </c>
      <c r="G3048" t="s">
        <v>181</v>
      </c>
      <c r="H3048" t="s">
        <v>72</v>
      </c>
      <c r="I3048" t="s">
        <v>72</v>
      </c>
      <c r="J3048" t="s">
        <v>392</v>
      </c>
      <c r="K3048" t="s">
        <v>539</v>
      </c>
      <c r="L3048" t="s">
        <v>50</v>
      </c>
      <c r="M3048" t="s">
        <v>114</v>
      </c>
      <c r="N3048">
        <v>1</v>
      </c>
      <c r="O3048" t="s">
        <v>48</v>
      </c>
      <c r="P3048" t="s">
        <v>52</v>
      </c>
      <c r="T3048" t="s">
        <v>105</v>
      </c>
      <c r="V3048" t="s">
        <v>48</v>
      </c>
      <c r="W3048" t="s">
        <v>54</v>
      </c>
      <c r="X3048" t="s">
        <v>89</v>
      </c>
      <c r="Y3048" t="s">
        <v>54</v>
      </c>
      <c r="Z3048" t="s">
        <v>954</v>
      </c>
      <c r="AA3048" t="s">
        <v>54</v>
      </c>
      <c r="AB3048" t="s">
        <v>57</v>
      </c>
      <c r="AC3048" t="s">
        <v>57</v>
      </c>
      <c r="AH3048">
        <f t="shared" si="517"/>
        <v>0</v>
      </c>
      <c r="AI3048">
        <f t="shared" si="518"/>
        <v>1</v>
      </c>
      <c r="AJ3048" t="str">
        <f t="shared" si="519"/>
        <v/>
      </c>
      <c r="AK3048">
        <v>1</v>
      </c>
      <c r="AL3048" s="8">
        <f t="shared" si="520"/>
        <v>1</v>
      </c>
      <c r="AM3048" s="8">
        <f t="shared" si="521"/>
        <v>0.16666666666666666</v>
      </c>
      <c r="AN3048" s="8">
        <f t="shared" si="522"/>
        <v>1.6666666666666666E-2</v>
      </c>
      <c r="AO3048" s="8">
        <f>Table1[[#This Row],[L1 Worked Time]]+Table1[[#This Row],[Idle Time]]+Table1[[#This Row],[L1 Pend Time]]</f>
        <v>1.1833333333333333</v>
      </c>
      <c r="AP3048" s="1" t="str">
        <f t="shared" si="523"/>
        <v>Mon</v>
      </c>
      <c r="AQ3048" s="6">
        <f>INT(Table1[[#This Row],[Create Date]])</f>
        <v>45124</v>
      </c>
      <c r="AR3048" s="2">
        <f t="shared" si="524"/>
        <v>45124</v>
      </c>
      <c r="AS3048" s="1" t="str">
        <f t="shared" si="525"/>
        <v>12:50:05</v>
      </c>
      <c r="AT3048" s="1" t="str">
        <f t="shared" si="526"/>
        <v>Week-4</v>
      </c>
      <c r="AU3048" s="3">
        <f t="shared" si="527"/>
        <v>0.5</v>
      </c>
      <c r="AW3048">
        <v>0.16666666666666666</v>
      </c>
      <c r="AX3048">
        <v>1</v>
      </c>
      <c r="AY3048">
        <v>1.6666666666666666E-2</v>
      </c>
    </row>
    <row r="3049" spans="1:51" x14ac:dyDescent="0.25">
      <c r="A3049">
        <v>11214</v>
      </c>
      <c r="B3049" t="s">
        <v>371</v>
      </c>
      <c r="C3049" t="s">
        <v>100</v>
      </c>
      <c r="D3049" t="s">
        <v>43</v>
      </c>
      <c r="E3049" t="s">
        <v>537</v>
      </c>
      <c r="F3049" t="s">
        <v>955</v>
      </c>
      <c r="G3049" t="s">
        <v>82</v>
      </c>
      <c r="H3049" t="s">
        <v>72</v>
      </c>
      <c r="I3049" t="s">
        <v>72</v>
      </c>
      <c r="J3049" t="s">
        <v>48</v>
      </c>
      <c r="K3049" t="s">
        <v>539</v>
      </c>
      <c r="L3049" t="s">
        <v>50</v>
      </c>
      <c r="M3049" t="s">
        <v>114</v>
      </c>
      <c r="O3049" t="s">
        <v>48</v>
      </c>
      <c r="P3049" t="s">
        <v>52</v>
      </c>
      <c r="T3049" t="s">
        <v>105</v>
      </c>
      <c r="V3049" t="s">
        <v>48</v>
      </c>
      <c r="W3049" t="s">
        <v>54</v>
      </c>
      <c r="X3049" t="s">
        <v>54</v>
      </c>
      <c r="Y3049" t="s">
        <v>54</v>
      </c>
      <c r="Z3049" t="s">
        <v>54</v>
      </c>
      <c r="AA3049" t="s">
        <v>54</v>
      </c>
      <c r="AB3049" t="s">
        <v>54</v>
      </c>
      <c r="AC3049" t="s">
        <v>54</v>
      </c>
      <c r="AH3049">
        <f t="shared" si="517"/>
        <v>0</v>
      </c>
      <c r="AI3049">
        <f t="shared" si="518"/>
        <v>1</v>
      </c>
      <c r="AJ3049" t="str">
        <f t="shared" si="519"/>
        <v/>
      </c>
      <c r="AK3049">
        <v>1</v>
      </c>
      <c r="AL3049" s="8">
        <f t="shared" si="520"/>
        <v>0</v>
      </c>
      <c r="AM3049" s="8">
        <f t="shared" si="521"/>
        <v>0</v>
      </c>
      <c r="AN3049" s="8">
        <f t="shared" si="522"/>
        <v>0</v>
      </c>
      <c r="AO3049" s="8">
        <f>Table1[[#This Row],[L1 Worked Time]]+Table1[[#This Row],[Idle Time]]+Table1[[#This Row],[L1 Pend Time]]</f>
        <v>0</v>
      </c>
      <c r="AP3049" s="1" t="str">
        <f t="shared" si="523"/>
        <v>Mon</v>
      </c>
      <c r="AQ3049" s="6">
        <f>INT(Table1[[#This Row],[Create Date]])</f>
        <v>45124</v>
      </c>
      <c r="AR3049" s="2">
        <f t="shared" si="524"/>
        <v>45124</v>
      </c>
      <c r="AS3049" s="1" t="str">
        <f t="shared" si="525"/>
        <v>12:30:07</v>
      </c>
      <c r="AT3049" s="1" t="str">
        <f t="shared" si="526"/>
        <v>Week-4</v>
      </c>
      <c r="AU3049" s="3">
        <f t="shared" si="527"/>
        <v>0.5</v>
      </c>
      <c r="AW3049">
        <v>0</v>
      </c>
      <c r="AX3049">
        <v>0</v>
      </c>
      <c r="AY3049">
        <v>0</v>
      </c>
    </row>
    <row r="3050" spans="1:51" x14ac:dyDescent="0.25">
      <c r="A3050">
        <v>11213</v>
      </c>
      <c r="B3050" t="s">
        <v>59</v>
      </c>
      <c r="C3050" t="s">
        <v>60</v>
      </c>
      <c r="D3050" t="s">
        <v>43</v>
      </c>
      <c r="E3050" t="s">
        <v>956</v>
      </c>
      <c r="F3050" t="s">
        <v>955</v>
      </c>
      <c r="G3050" t="s">
        <v>129</v>
      </c>
      <c r="H3050" t="s">
        <v>47</v>
      </c>
      <c r="I3050" t="s">
        <v>47</v>
      </c>
      <c r="J3050" t="s">
        <v>64</v>
      </c>
      <c r="L3050" t="s">
        <v>50</v>
      </c>
      <c r="M3050" t="s">
        <v>65</v>
      </c>
      <c r="N3050">
        <v>62</v>
      </c>
      <c r="O3050" t="s">
        <v>48</v>
      </c>
      <c r="P3050" t="s">
        <v>66</v>
      </c>
      <c r="Q3050" t="s">
        <v>147</v>
      </c>
      <c r="V3050" t="s">
        <v>48</v>
      </c>
      <c r="W3050" t="s">
        <v>54</v>
      </c>
      <c r="X3050" t="s">
        <v>359</v>
      </c>
      <c r="Y3050" t="s">
        <v>54</v>
      </c>
      <c r="Z3050" t="s">
        <v>957</v>
      </c>
      <c r="AA3050" t="s">
        <v>54</v>
      </c>
      <c r="AB3050" t="s">
        <v>57</v>
      </c>
      <c r="AC3050" t="s">
        <v>958</v>
      </c>
      <c r="AH3050">
        <f t="shared" si="517"/>
        <v>0</v>
      </c>
      <c r="AI3050">
        <f t="shared" si="518"/>
        <v>1</v>
      </c>
      <c r="AJ3050" t="str">
        <f t="shared" si="519"/>
        <v/>
      </c>
      <c r="AK3050">
        <v>1</v>
      </c>
      <c r="AL3050" s="8">
        <f t="shared" si="520"/>
        <v>62</v>
      </c>
      <c r="AM3050" s="8">
        <f t="shared" si="521"/>
        <v>0.2</v>
      </c>
      <c r="AN3050" s="8">
        <f t="shared" si="522"/>
        <v>108.78333333333335</v>
      </c>
      <c r="AO3050" s="8">
        <f>Table1[[#This Row],[L1 Worked Time]]+Table1[[#This Row],[Idle Time]]+Table1[[#This Row],[L1 Pend Time]]</f>
        <v>170.98333333333335</v>
      </c>
      <c r="AP3050" s="1" t="str">
        <f t="shared" si="523"/>
        <v>Mon</v>
      </c>
      <c r="AQ3050" s="6">
        <f>INT(Table1[[#This Row],[Create Date]])</f>
        <v>45124</v>
      </c>
      <c r="AR3050" s="2">
        <f t="shared" si="524"/>
        <v>45124</v>
      </c>
      <c r="AS3050" s="1" t="str">
        <f t="shared" si="525"/>
        <v>12:30:07</v>
      </c>
      <c r="AT3050" s="1" t="str">
        <f t="shared" si="526"/>
        <v>Week-4</v>
      </c>
      <c r="AU3050" s="3">
        <f t="shared" si="527"/>
        <v>0.5</v>
      </c>
      <c r="AW3050">
        <v>0.2</v>
      </c>
      <c r="AX3050">
        <v>62</v>
      </c>
      <c r="AY3050">
        <v>108.78333333333335</v>
      </c>
    </row>
    <row r="3051" spans="1:51" x14ac:dyDescent="0.25">
      <c r="A3051">
        <v>11212</v>
      </c>
      <c r="B3051" t="s">
        <v>371</v>
      </c>
      <c r="C3051" t="s">
        <v>100</v>
      </c>
      <c r="D3051" t="s">
        <v>43</v>
      </c>
      <c r="E3051" t="s">
        <v>537</v>
      </c>
      <c r="F3051" t="s">
        <v>959</v>
      </c>
      <c r="G3051" t="s">
        <v>82</v>
      </c>
      <c r="H3051" t="s">
        <v>72</v>
      </c>
      <c r="I3051" t="s">
        <v>72</v>
      </c>
      <c r="J3051" t="s">
        <v>48</v>
      </c>
      <c r="K3051" t="s">
        <v>539</v>
      </c>
      <c r="L3051" t="s">
        <v>50</v>
      </c>
      <c r="M3051" t="s">
        <v>114</v>
      </c>
      <c r="O3051" t="s">
        <v>48</v>
      </c>
      <c r="P3051" t="s">
        <v>52</v>
      </c>
      <c r="T3051" t="s">
        <v>105</v>
      </c>
      <c r="V3051" t="s">
        <v>48</v>
      </c>
      <c r="W3051" t="s">
        <v>54</v>
      </c>
      <c r="X3051" t="s">
        <v>54</v>
      </c>
      <c r="Y3051" t="s">
        <v>54</v>
      </c>
      <c r="Z3051" t="s">
        <v>54</v>
      </c>
      <c r="AA3051" t="s">
        <v>54</v>
      </c>
      <c r="AB3051" t="s">
        <v>54</v>
      </c>
      <c r="AC3051" t="s">
        <v>54</v>
      </c>
      <c r="AH3051">
        <f t="shared" si="517"/>
        <v>0</v>
      </c>
      <c r="AI3051">
        <f t="shared" si="518"/>
        <v>1</v>
      </c>
      <c r="AJ3051" t="str">
        <f t="shared" si="519"/>
        <v/>
      </c>
      <c r="AK3051">
        <v>1</v>
      </c>
      <c r="AL3051" s="8">
        <f t="shared" si="520"/>
        <v>0</v>
      </c>
      <c r="AM3051" s="8">
        <f t="shared" si="521"/>
        <v>0</v>
      </c>
      <c r="AN3051" s="8">
        <f t="shared" si="522"/>
        <v>0</v>
      </c>
      <c r="AO3051" s="8">
        <f>Table1[[#This Row],[L1 Worked Time]]+Table1[[#This Row],[Idle Time]]+Table1[[#This Row],[L1 Pend Time]]</f>
        <v>0</v>
      </c>
      <c r="AP3051" s="1" t="str">
        <f t="shared" si="523"/>
        <v>Mon</v>
      </c>
      <c r="AQ3051" s="6">
        <f>INT(Table1[[#This Row],[Create Date]])</f>
        <v>45124</v>
      </c>
      <c r="AR3051" s="2">
        <f t="shared" si="524"/>
        <v>45124</v>
      </c>
      <c r="AS3051" s="1" t="str">
        <f t="shared" si="525"/>
        <v>12:30:05</v>
      </c>
      <c r="AT3051" s="1" t="str">
        <f t="shared" si="526"/>
        <v>Week-4</v>
      </c>
      <c r="AU3051" s="3">
        <f t="shared" si="527"/>
        <v>0.5</v>
      </c>
      <c r="AW3051">
        <v>0</v>
      </c>
      <c r="AX3051">
        <v>0</v>
      </c>
      <c r="AY3051">
        <v>0</v>
      </c>
    </row>
    <row r="3052" spans="1:51" x14ac:dyDescent="0.25">
      <c r="A3052">
        <v>11211</v>
      </c>
      <c r="B3052" t="s">
        <v>371</v>
      </c>
      <c r="C3052" t="s">
        <v>100</v>
      </c>
      <c r="D3052" t="s">
        <v>43</v>
      </c>
      <c r="E3052" t="s">
        <v>537</v>
      </c>
      <c r="F3052" t="s">
        <v>960</v>
      </c>
      <c r="G3052" t="s">
        <v>82</v>
      </c>
      <c r="H3052" t="s">
        <v>72</v>
      </c>
      <c r="I3052" t="s">
        <v>72</v>
      </c>
      <c r="J3052" t="s">
        <v>48</v>
      </c>
      <c r="K3052" t="s">
        <v>539</v>
      </c>
      <c r="L3052" t="s">
        <v>50</v>
      </c>
      <c r="M3052" t="s">
        <v>114</v>
      </c>
      <c r="O3052" t="s">
        <v>48</v>
      </c>
      <c r="P3052" t="s">
        <v>52</v>
      </c>
      <c r="T3052" t="s">
        <v>105</v>
      </c>
      <c r="V3052" t="s">
        <v>48</v>
      </c>
      <c r="W3052" t="s">
        <v>54</v>
      </c>
      <c r="X3052" t="s">
        <v>54</v>
      </c>
      <c r="Y3052" t="s">
        <v>54</v>
      </c>
      <c r="Z3052" t="s">
        <v>54</v>
      </c>
      <c r="AA3052" t="s">
        <v>54</v>
      </c>
      <c r="AB3052" t="s">
        <v>54</v>
      </c>
      <c r="AC3052" t="s">
        <v>54</v>
      </c>
      <c r="AH3052">
        <f t="shared" si="517"/>
        <v>0</v>
      </c>
      <c r="AI3052">
        <f t="shared" si="518"/>
        <v>1</v>
      </c>
      <c r="AJ3052" t="str">
        <f t="shared" si="519"/>
        <v/>
      </c>
      <c r="AK3052">
        <v>1</v>
      </c>
      <c r="AL3052" s="8">
        <f t="shared" si="520"/>
        <v>0</v>
      </c>
      <c r="AM3052" s="8">
        <f t="shared" si="521"/>
        <v>0</v>
      </c>
      <c r="AN3052" s="8">
        <f t="shared" si="522"/>
        <v>0</v>
      </c>
      <c r="AO3052" s="8">
        <f>Table1[[#This Row],[L1 Worked Time]]+Table1[[#This Row],[Idle Time]]+Table1[[#This Row],[L1 Pend Time]]</f>
        <v>0</v>
      </c>
      <c r="AP3052" s="1" t="str">
        <f t="shared" si="523"/>
        <v>Mon</v>
      </c>
      <c r="AQ3052" s="6">
        <f>INT(Table1[[#This Row],[Create Date]])</f>
        <v>45124</v>
      </c>
      <c r="AR3052" s="2">
        <f t="shared" si="524"/>
        <v>45124</v>
      </c>
      <c r="AS3052" s="1" t="str">
        <f t="shared" si="525"/>
        <v>12:30:04</v>
      </c>
      <c r="AT3052" s="1" t="str">
        <f t="shared" si="526"/>
        <v>Week-4</v>
      </c>
      <c r="AU3052" s="3">
        <f t="shared" si="527"/>
        <v>0.5</v>
      </c>
      <c r="AW3052">
        <v>0</v>
      </c>
      <c r="AX3052">
        <v>0</v>
      </c>
      <c r="AY3052">
        <v>0</v>
      </c>
    </row>
    <row r="3053" spans="1:51" x14ac:dyDescent="0.25">
      <c r="A3053">
        <v>11210</v>
      </c>
      <c r="B3053" t="s">
        <v>371</v>
      </c>
      <c r="C3053" t="s">
        <v>100</v>
      </c>
      <c r="D3053" t="s">
        <v>43</v>
      </c>
      <c r="E3053" t="s">
        <v>537</v>
      </c>
      <c r="F3053" t="s">
        <v>961</v>
      </c>
      <c r="G3053" t="s">
        <v>82</v>
      </c>
      <c r="H3053" t="s">
        <v>72</v>
      </c>
      <c r="I3053" t="s">
        <v>72</v>
      </c>
      <c r="J3053" t="s">
        <v>48</v>
      </c>
      <c r="K3053" t="s">
        <v>539</v>
      </c>
      <c r="L3053" t="s">
        <v>50</v>
      </c>
      <c r="M3053" t="s">
        <v>114</v>
      </c>
      <c r="O3053" t="s">
        <v>48</v>
      </c>
      <c r="P3053" t="s">
        <v>52</v>
      </c>
      <c r="T3053" t="s">
        <v>105</v>
      </c>
      <c r="V3053" t="s">
        <v>48</v>
      </c>
      <c r="W3053" t="s">
        <v>54</v>
      </c>
      <c r="X3053" t="s">
        <v>54</v>
      </c>
      <c r="Y3053" t="s">
        <v>54</v>
      </c>
      <c r="Z3053" t="s">
        <v>54</v>
      </c>
      <c r="AA3053" t="s">
        <v>54</v>
      </c>
      <c r="AB3053" t="s">
        <v>54</v>
      </c>
      <c r="AC3053" t="s">
        <v>54</v>
      </c>
      <c r="AH3053">
        <f t="shared" si="517"/>
        <v>0</v>
      </c>
      <c r="AI3053">
        <f t="shared" si="518"/>
        <v>1</v>
      </c>
      <c r="AJ3053" t="str">
        <f t="shared" si="519"/>
        <v/>
      </c>
      <c r="AK3053">
        <v>1</v>
      </c>
      <c r="AL3053" s="8">
        <f t="shared" si="520"/>
        <v>0</v>
      </c>
      <c r="AM3053" s="8">
        <f t="shared" si="521"/>
        <v>0</v>
      </c>
      <c r="AN3053" s="8">
        <f t="shared" si="522"/>
        <v>0</v>
      </c>
      <c r="AO3053" s="8">
        <f>Table1[[#This Row],[L1 Worked Time]]+Table1[[#This Row],[Idle Time]]+Table1[[#This Row],[L1 Pend Time]]</f>
        <v>0</v>
      </c>
      <c r="AP3053" s="1" t="str">
        <f t="shared" si="523"/>
        <v>Mon</v>
      </c>
      <c r="AQ3053" s="6">
        <f>INT(Table1[[#This Row],[Create Date]])</f>
        <v>45124</v>
      </c>
      <c r="AR3053" s="2">
        <f t="shared" si="524"/>
        <v>45124</v>
      </c>
      <c r="AS3053" s="1" t="str">
        <f t="shared" si="525"/>
        <v>12:10:05</v>
      </c>
      <c r="AT3053" s="1" t="str">
        <f t="shared" si="526"/>
        <v>Week-4</v>
      </c>
      <c r="AU3053" s="3">
        <f t="shared" si="527"/>
        <v>0.5</v>
      </c>
      <c r="AW3053">
        <v>0</v>
      </c>
      <c r="AX3053">
        <v>0</v>
      </c>
      <c r="AY3053">
        <v>0</v>
      </c>
    </row>
    <row r="3054" spans="1:51" x14ac:dyDescent="0.25">
      <c r="A3054">
        <v>11209</v>
      </c>
      <c r="B3054" t="s">
        <v>371</v>
      </c>
      <c r="C3054" t="s">
        <v>100</v>
      </c>
      <c r="D3054" t="s">
        <v>43</v>
      </c>
      <c r="E3054" t="s">
        <v>537</v>
      </c>
      <c r="F3054" t="s">
        <v>962</v>
      </c>
      <c r="G3054" t="s">
        <v>82</v>
      </c>
      <c r="H3054" t="s">
        <v>72</v>
      </c>
      <c r="I3054" t="s">
        <v>72</v>
      </c>
      <c r="J3054" t="s">
        <v>48</v>
      </c>
      <c r="K3054" t="s">
        <v>539</v>
      </c>
      <c r="L3054" t="s">
        <v>50</v>
      </c>
      <c r="M3054" t="s">
        <v>114</v>
      </c>
      <c r="O3054" t="s">
        <v>48</v>
      </c>
      <c r="P3054" t="s">
        <v>52</v>
      </c>
      <c r="T3054" t="s">
        <v>105</v>
      </c>
      <c r="V3054" t="s">
        <v>48</v>
      </c>
      <c r="W3054" t="s">
        <v>54</v>
      </c>
      <c r="X3054" t="s">
        <v>54</v>
      </c>
      <c r="Y3054" t="s">
        <v>54</v>
      </c>
      <c r="Z3054" t="s">
        <v>54</v>
      </c>
      <c r="AA3054" t="s">
        <v>54</v>
      </c>
      <c r="AB3054" t="s">
        <v>54</v>
      </c>
      <c r="AC3054" t="s">
        <v>54</v>
      </c>
      <c r="AH3054">
        <f t="shared" si="517"/>
        <v>0</v>
      </c>
      <c r="AI3054">
        <f t="shared" si="518"/>
        <v>1</v>
      </c>
      <c r="AJ3054" t="str">
        <f t="shared" si="519"/>
        <v/>
      </c>
      <c r="AK3054">
        <v>1</v>
      </c>
      <c r="AL3054" s="8">
        <f t="shared" si="520"/>
        <v>0</v>
      </c>
      <c r="AM3054" s="8">
        <f t="shared" si="521"/>
        <v>0</v>
      </c>
      <c r="AN3054" s="8">
        <f t="shared" si="522"/>
        <v>0</v>
      </c>
      <c r="AO3054" s="8">
        <f>Table1[[#This Row],[L1 Worked Time]]+Table1[[#This Row],[Idle Time]]+Table1[[#This Row],[L1 Pend Time]]</f>
        <v>0</v>
      </c>
      <c r="AP3054" s="1" t="str">
        <f t="shared" si="523"/>
        <v>Mon</v>
      </c>
      <c r="AQ3054" s="6">
        <f>INT(Table1[[#This Row],[Create Date]])</f>
        <v>45124</v>
      </c>
      <c r="AR3054" s="2">
        <f t="shared" si="524"/>
        <v>45124</v>
      </c>
      <c r="AS3054" s="1" t="str">
        <f t="shared" si="525"/>
        <v>12:00:07</v>
      </c>
      <c r="AT3054" s="1" t="str">
        <f t="shared" si="526"/>
        <v>Week-4</v>
      </c>
      <c r="AU3054" s="3">
        <f t="shared" si="527"/>
        <v>0.5</v>
      </c>
      <c r="AW3054">
        <v>0</v>
      </c>
      <c r="AX3054">
        <v>0</v>
      </c>
      <c r="AY3054">
        <v>0</v>
      </c>
    </row>
    <row r="3055" spans="1:51" x14ac:dyDescent="0.25">
      <c r="A3055">
        <v>11229</v>
      </c>
      <c r="B3055" t="s">
        <v>59</v>
      </c>
      <c r="C3055" t="s">
        <v>60</v>
      </c>
      <c r="D3055" t="s">
        <v>43</v>
      </c>
      <c r="E3055" t="s">
        <v>963</v>
      </c>
      <c r="F3055" t="s">
        <v>964</v>
      </c>
      <c r="G3055" t="s">
        <v>82</v>
      </c>
      <c r="H3055" t="s">
        <v>63</v>
      </c>
      <c r="I3055" t="s">
        <v>63</v>
      </c>
      <c r="J3055" t="s">
        <v>48</v>
      </c>
      <c r="K3055" t="s">
        <v>193</v>
      </c>
      <c r="L3055" t="s">
        <v>50</v>
      </c>
      <c r="M3055" t="s">
        <v>51</v>
      </c>
      <c r="N3055">
        <v>76</v>
      </c>
      <c r="O3055" t="s">
        <v>48</v>
      </c>
      <c r="P3055" t="s">
        <v>52</v>
      </c>
      <c r="T3055" t="s">
        <v>105</v>
      </c>
      <c r="V3055" t="s">
        <v>48</v>
      </c>
      <c r="W3055" t="s">
        <v>54</v>
      </c>
      <c r="X3055" t="s">
        <v>55</v>
      </c>
      <c r="Y3055" t="s">
        <v>54</v>
      </c>
      <c r="Z3055" t="s">
        <v>965</v>
      </c>
      <c r="AA3055" t="s">
        <v>54</v>
      </c>
      <c r="AB3055" t="s">
        <v>57</v>
      </c>
      <c r="AC3055" t="s">
        <v>966</v>
      </c>
      <c r="AH3055">
        <f t="shared" si="517"/>
        <v>0</v>
      </c>
      <c r="AI3055">
        <f t="shared" si="518"/>
        <v>1</v>
      </c>
      <c r="AJ3055" t="str">
        <f t="shared" si="519"/>
        <v/>
      </c>
      <c r="AK3055">
        <v>1</v>
      </c>
      <c r="AL3055" s="8">
        <f t="shared" si="520"/>
        <v>76</v>
      </c>
      <c r="AM3055" s="8">
        <f t="shared" si="521"/>
        <v>0.15000000000000002</v>
      </c>
      <c r="AN3055" s="8">
        <f t="shared" si="522"/>
        <v>94.399999999999991</v>
      </c>
      <c r="AO3055" s="8">
        <f>Table1[[#This Row],[L1 Worked Time]]+Table1[[#This Row],[Idle Time]]+Table1[[#This Row],[L1 Pend Time]]</f>
        <v>170.55</v>
      </c>
      <c r="AP3055" s="1" t="str">
        <f t="shared" si="523"/>
        <v>Mon</v>
      </c>
      <c r="AQ3055" s="6">
        <f>INT(Table1[[#This Row],[Create Date]])</f>
        <v>45124</v>
      </c>
      <c r="AR3055" s="2">
        <f t="shared" si="524"/>
        <v>45124</v>
      </c>
      <c r="AS3055" s="1" t="str">
        <f t="shared" si="525"/>
        <v>13:40:03</v>
      </c>
      <c r="AT3055" s="1" t="str">
        <f t="shared" si="526"/>
        <v>Week-4</v>
      </c>
      <c r="AU3055" s="3">
        <f t="shared" si="527"/>
        <v>0.54166666666666663</v>
      </c>
      <c r="AW3055">
        <v>0.15000000000000002</v>
      </c>
      <c r="AX3055">
        <v>76</v>
      </c>
      <c r="AY3055">
        <v>94.399999999999991</v>
      </c>
    </row>
    <row r="3056" spans="1:51" x14ac:dyDescent="0.25">
      <c r="A3056">
        <v>11228</v>
      </c>
      <c r="B3056" t="s">
        <v>371</v>
      </c>
      <c r="C3056" t="s">
        <v>100</v>
      </c>
      <c r="D3056" t="s">
        <v>43</v>
      </c>
      <c r="E3056" t="s">
        <v>537</v>
      </c>
      <c r="F3056" t="s">
        <v>967</v>
      </c>
      <c r="G3056" t="s">
        <v>181</v>
      </c>
      <c r="H3056" t="s">
        <v>72</v>
      </c>
      <c r="I3056" t="s">
        <v>72</v>
      </c>
      <c r="J3056" t="s">
        <v>48</v>
      </c>
      <c r="K3056" t="s">
        <v>539</v>
      </c>
      <c r="L3056" t="s">
        <v>50</v>
      </c>
      <c r="M3056" t="s">
        <v>114</v>
      </c>
      <c r="N3056">
        <v>0</v>
      </c>
      <c r="O3056" t="s">
        <v>48</v>
      </c>
      <c r="P3056" t="s">
        <v>52</v>
      </c>
      <c r="T3056" t="s">
        <v>105</v>
      </c>
      <c r="V3056" t="s">
        <v>48</v>
      </c>
      <c r="W3056" t="s">
        <v>54</v>
      </c>
      <c r="X3056" t="s">
        <v>89</v>
      </c>
      <c r="Y3056" t="s">
        <v>54</v>
      </c>
      <c r="Z3056" t="s">
        <v>968</v>
      </c>
      <c r="AA3056" t="s">
        <v>54</v>
      </c>
      <c r="AB3056" t="s">
        <v>57</v>
      </c>
      <c r="AC3056" t="s">
        <v>57</v>
      </c>
      <c r="AH3056">
        <f t="shared" si="517"/>
        <v>0</v>
      </c>
      <c r="AI3056">
        <f t="shared" si="518"/>
        <v>1</v>
      </c>
      <c r="AJ3056" t="str">
        <f t="shared" si="519"/>
        <v/>
      </c>
      <c r="AK3056">
        <v>1</v>
      </c>
      <c r="AL3056" s="8">
        <f t="shared" si="520"/>
        <v>0</v>
      </c>
      <c r="AM3056" s="8">
        <f t="shared" si="521"/>
        <v>0.16666666666666666</v>
      </c>
      <c r="AN3056" s="8">
        <f t="shared" si="522"/>
        <v>1.6666666666666666E-2</v>
      </c>
      <c r="AO3056" s="8">
        <f>Table1[[#This Row],[L1 Worked Time]]+Table1[[#This Row],[Idle Time]]+Table1[[#This Row],[L1 Pend Time]]</f>
        <v>0.18333333333333332</v>
      </c>
      <c r="AP3056" s="1" t="str">
        <f t="shared" si="523"/>
        <v>Mon</v>
      </c>
      <c r="AQ3056" s="6">
        <f>INT(Table1[[#This Row],[Create Date]])</f>
        <v>45124</v>
      </c>
      <c r="AR3056" s="2">
        <f t="shared" si="524"/>
        <v>45124</v>
      </c>
      <c r="AS3056" s="1" t="str">
        <f t="shared" si="525"/>
        <v>13:20:06</v>
      </c>
      <c r="AT3056" s="1" t="str">
        <f t="shared" si="526"/>
        <v>Week-4</v>
      </c>
      <c r="AU3056" s="3">
        <f t="shared" si="527"/>
        <v>0.54166666666666663</v>
      </c>
      <c r="AW3056">
        <v>0.16666666666666666</v>
      </c>
      <c r="AX3056">
        <v>0</v>
      </c>
      <c r="AY3056">
        <v>1.6666666666666666E-2</v>
      </c>
    </row>
    <row r="3057" spans="1:51" x14ac:dyDescent="0.25">
      <c r="A3057">
        <v>11227</v>
      </c>
      <c r="B3057" t="s">
        <v>371</v>
      </c>
      <c r="C3057" t="s">
        <v>100</v>
      </c>
      <c r="D3057" t="s">
        <v>43</v>
      </c>
      <c r="E3057" t="s">
        <v>537</v>
      </c>
      <c r="F3057" t="s">
        <v>969</v>
      </c>
      <c r="G3057" t="s">
        <v>181</v>
      </c>
      <c r="H3057" t="s">
        <v>72</v>
      </c>
      <c r="I3057" t="s">
        <v>72</v>
      </c>
      <c r="J3057" t="s">
        <v>48</v>
      </c>
      <c r="K3057" t="s">
        <v>539</v>
      </c>
      <c r="L3057" t="s">
        <v>50</v>
      </c>
      <c r="M3057" t="s">
        <v>114</v>
      </c>
      <c r="N3057">
        <v>0</v>
      </c>
      <c r="O3057" t="s">
        <v>48</v>
      </c>
      <c r="P3057" t="s">
        <v>52</v>
      </c>
      <c r="V3057" t="s">
        <v>48</v>
      </c>
      <c r="W3057" t="s">
        <v>54</v>
      </c>
      <c r="X3057" t="s">
        <v>970</v>
      </c>
      <c r="Y3057" t="s">
        <v>54</v>
      </c>
      <c r="Z3057" t="s">
        <v>359</v>
      </c>
      <c r="AA3057" t="s">
        <v>54</v>
      </c>
      <c r="AB3057" t="s">
        <v>57</v>
      </c>
      <c r="AC3057" t="s">
        <v>57</v>
      </c>
      <c r="AH3057">
        <f t="shared" si="517"/>
        <v>0</v>
      </c>
      <c r="AI3057">
        <f t="shared" si="518"/>
        <v>1</v>
      </c>
      <c r="AJ3057" t="str">
        <f t="shared" si="519"/>
        <v/>
      </c>
      <c r="AK3057">
        <v>1</v>
      </c>
      <c r="AL3057" s="8">
        <f t="shared" si="520"/>
        <v>0</v>
      </c>
      <c r="AM3057" s="8">
        <f t="shared" si="521"/>
        <v>1.35</v>
      </c>
      <c r="AN3057" s="8">
        <f t="shared" si="522"/>
        <v>1.6666666666666666E-2</v>
      </c>
      <c r="AO3057" s="8">
        <f>Table1[[#This Row],[L1 Worked Time]]+Table1[[#This Row],[Idle Time]]+Table1[[#This Row],[L1 Pend Time]]</f>
        <v>1.3666666666666667</v>
      </c>
      <c r="AP3057" s="1" t="str">
        <f t="shared" si="523"/>
        <v>Mon</v>
      </c>
      <c r="AQ3057" s="6">
        <f>INT(Table1[[#This Row],[Create Date]])</f>
        <v>45124</v>
      </c>
      <c r="AR3057" s="2">
        <f t="shared" si="524"/>
        <v>45124</v>
      </c>
      <c r="AS3057" s="1" t="str">
        <f t="shared" si="525"/>
        <v>13:20:04</v>
      </c>
      <c r="AT3057" s="1" t="str">
        <f t="shared" si="526"/>
        <v>Week-4</v>
      </c>
      <c r="AU3057" s="3">
        <f t="shared" si="527"/>
        <v>0.54166666666666663</v>
      </c>
      <c r="AW3057">
        <v>1.35</v>
      </c>
      <c r="AX3057">
        <v>0</v>
      </c>
      <c r="AY3057">
        <v>1.6666666666666666E-2</v>
      </c>
    </row>
    <row r="3058" spans="1:51" x14ac:dyDescent="0.25">
      <c r="A3058">
        <v>11226</v>
      </c>
      <c r="B3058" t="s">
        <v>371</v>
      </c>
      <c r="C3058" t="s">
        <v>100</v>
      </c>
      <c r="D3058" t="s">
        <v>43</v>
      </c>
      <c r="E3058" t="s">
        <v>537</v>
      </c>
      <c r="F3058" t="s">
        <v>971</v>
      </c>
      <c r="G3058" t="s">
        <v>181</v>
      </c>
      <c r="H3058" t="s">
        <v>72</v>
      </c>
      <c r="I3058" t="s">
        <v>72</v>
      </c>
      <c r="J3058" t="s">
        <v>48</v>
      </c>
      <c r="K3058" t="s">
        <v>539</v>
      </c>
      <c r="L3058" t="s">
        <v>50</v>
      </c>
      <c r="M3058" t="s">
        <v>114</v>
      </c>
      <c r="N3058">
        <v>2</v>
      </c>
      <c r="O3058" t="s">
        <v>48</v>
      </c>
      <c r="P3058" t="s">
        <v>52</v>
      </c>
      <c r="T3058" t="s">
        <v>105</v>
      </c>
      <c r="V3058" t="s">
        <v>48</v>
      </c>
      <c r="W3058" t="s">
        <v>54</v>
      </c>
      <c r="X3058" t="s">
        <v>359</v>
      </c>
      <c r="Y3058" t="s">
        <v>54</v>
      </c>
      <c r="Z3058" t="s">
        <v>972</v>
      </c>
      <c r="AA3058" t="s">
        <v>54</v>
      </c>
      <c r="AB3058" t="s">
        <v>57</v>
      </c>
      <c r="AC3058" t="s">
        <v>57</v>
      </c>
      <c r="AH3058">
        <f t="shared" si="517"/>
        <v>0</v>
      </c>
      <c r="AI3058">
        <f t="shared" si="518"/>
        <v>1</v>
      </c>
      <c r="AJ3058" t="str">
        <f t="shared" si="519"/>
        <v/>
      </c>
      <c r="AK3058">
        <v>1</v>
      </c>
      <c r="AL3058" s="8">
        <f t="shared" si="520"/>
        <v>2</v>
      </c>
      <c r="AM3058" s="8">
        <f t="shared" si="521"/>
        <v>0.2</v>
      </c>
      <c r="AN3058" s="8">
        <f t="shared" si="522"/>
        <v>1.6666666666666666E-2</v>
      </c>
      <c r="AO3058" s="8">
        <f>Table1[[#This Row],[L1 Worked Time]]+Table1[[#This Row],[Idle Time]]+Table1[[#This Row],[L1 Pend Time]]</f>
        <v>2.2166666666666668</v>
      </c>
      <c r="AP3058" s="1" t="str">
        <f t="shared" si="523"/>
        <v>Mon</v>
      </c>
      <c r="AQ3058" s="6">
        <f>INT(Table1[[#This Row],[Create Date]])</f>
        <v>45124</v>
      </c>
      <c r="AR3058" s="2">
        <f t="shared" si="524"/>
        <v>45124</v>
      </c>
      <c r="AS3058" s="1" t="str">
        <f t="shared" si="525"/>
        <v>13:10:04</v>
      </c>
      <c r="AT3058" s="1" t="str">
        <f t="shared" si="526"/>
        <v>Week-4</v>
      </c>
      <c r="AU3058" s="3">
        <f t="shared" si="527"/>
        <v>0.54166666666666663</v>
      </c>
      <c r="AW3058">
        <v>0.2</v>
      </c>
      <c r="AX3058">
        <v>2</v>
      </c>
      <c r="AY3058">
        <v>1.6666666666666666E-2</v>
      </c>
    </row>
    <row r="3059" spans="1:51" x14ac:dyDescent="0.25">
      <c r="A3059">
        <v>11225</v>
      </c>
      <c r="B3059" t="s">
        <v>371</v>
      </c>
      <c r="C3059" t="s">
        <v>100</v>
      </c>
      <c r="D3059" t="s">
        <v>43</v>
      </c>
      <c r="E3059" t="s">
        <v>537</v>
      </c>
      <c r="F3059" t="s">
        <v>973</v>
      </c>
      <c r="G3059" t="s">
        <v>181</v>
      </c>
      <c r="H3059" t="s">
        <v>72</v>
      </c>
      <c r="I3059" t="s">
        <v>72</v>
      </c>
      <c r="J3059" t="s">
        <v>48</v>
      </c>
      <c r="K3059" t="s">
        <v>539</v>
      </c>
      <c r="L3059" t="s">
        <v>50</v>
      </c>
      <c r="M3059" t="s">
        <v>114</v>
      </c>
      <c r="N3059">
        <v>14</v>
      </c>
      <c r="O3059" t="s">
        <v>48</v>
      </c>
      <c r="P3059" t="s">
        <v>52</v>
      </c>
      <c r="T3059" t="s">
        <v>105</v>
      </c>
      <c r="V3059" t="s">
        <v>48</v>
      </c>
      <c r="W3059" t="s">
        <v>54</v>
      </c>
      <c r="X3059" t="s">
        <v>125</v>
      </c>
      <c r="Y3059" t="s">
        <v>54</v>
      </c>
      <c r="Z3059" t="s">
        <v>974</v>
      </c>
      <c r="AA3059" t="s">
        <v>54</v>
      </c>
      <c r="AB3059" t="s">
        <v>57</v>
      </c>
      <c r="AC3059" t="s">
        <v>57</v>
      </c>
      <c r="AH3059">
        <f t="shared" si="517"/>
        <v>0</v>
      </c>
      <c r="AI3059">
        <f t="shared" si="518"/>
        <v>1</v>
      </c>
      <c r="AJ3059" t="str">
        <f t="shared" si="519"/>
        <v/>
      </c>
      <c r="AK3059">
        <v>1</v>
      </c>
      <c r="AL3059" s="8">
        <f t="shared" si="520"/>
        <v>14</v>
      </c>
      <c r="AM3059" s="8">
        <f t="shared" si="521"/>
        <v>0.23333333333333334</v>
      </c>
      <c r="AN3059" s="8">
        <f t="shared" si="522"/>
        <v>1.6666666666666666E-2</v>
      </c>
      <c r="AO3059" s="8">
        <f>Table1[[#This Row],[L1 Worked Time]]+Table1[[#This Row],[Idle Time]]+Table1[[#This Row],[L1 Pend Time]]</f>
        <v>14.25</v>
      </c>
      <c r="AP3059" s="1" t="str">
        <f t="shared" si="523"/>
        <v>Mon</v>
      </c>
      <c r="AQ3059" s="6">
        <f>INT(Table1[[#This Row],[Create Date]])</f>
        <v>45124</v>
      </c>
      <c r="AR3059" s="2">
        <f t="shared" si="524"/>
        <v>45124</v>
      </c>
      <c r="AS3059" s="1" t="str">
        <f t="shared" si="525"/>
        <v>13:00:07</v>
      </c>
      <c r="AT3059" s="1" t="str">
        <f t="shared" si="526"/>
        <v>Week-4</v>
      </c>
      <c r="AU3059" s="3">
        <f t="shared" si="527"/>
        <v>0.54166666666666663</v>
      </c>
      <c r="AW3059">
        <v>0.23333333333333334</v>
      </c>
      <c r="AX3059">
        <v>14</v>
      </c>
      <c r="AY3059">
        <v>1.6666666666666666E-2</v>
      </c>
    </row>
    <row r="3060" spans="1:51" x14ac:dyDescent="0.25">
      <c r="A3060">
        <v>11224</v>
      </c>
      <c r="B3060" t="s">
        <v>371</v>
      </c>
      <c r="C3060" t="s">
        <v>100</v>
      </c>
      <c r="D3060" t="s">
        <v>43</v>
      </c>
      <c r="E3060" t="s">
        <v>537</v>
      </c>
      <c r="F3060" t="s">
        <v>975</v>
      </c>
      <c r="G3060" t="s">
        <v>181</v>
      </c>
      <c r="H3060" t="s">
        <v>72</v>
      </c>
      <c r="I3060" t="s">
        <v>72</v>
      </c>
      <c r="J3060" t="s">
        <v>392</v>
      </c>
      <c r="K3060" t="s">
        <v>539</v>
      </c>
      <c r="L3060" t="s">
        <v>50</v>
      </c>
      <c r="M3060" t="s">
        <v>114</v>
      </c>
      <c r="N3060">
        <v>2</v>
      </c>
      <c r="O3060" t="s">
        <v>48</v>
      </c>
      <c r="P3060" t="s">
        <v>52</v>
      </c>
      <c r="T3060" t="s">
        <v>105</v>
      </c>
      <c r="V3060" t="s">
        <v>48</v>
      </c>
      <c r="W3060" t="s">
        <v>54</v>
      </c>
      <c r="X3060" t="s">
        <v>917</v>
      </c>
      <c r="Y3060" t="s">
        <v>54</v>
      </c>
      <c r="Z3060" t="s">
        <v>976</v>
      </c>
      <c r="AA3060" t="s">
        <v>54</v>
      </c>
      <c r="AB3060" t="s">
        <v>57</v>
      </c>
      <c r="AC3060" t="s">
        <v>57</v>
      </c>
      <c r="AH3060">
        <f t="shared" si="517"/>
        <v>0</v>
      </c>
      <c r="AI3060">
        <f t="shared" si="518"/>
        <v>1</v>
      </c>
      <c r="AJ3060" t="str">
        <f t="shared" si="519"/>
        <v/>
      </c>
      <c r="AK3060">
        <v>1</v>
      </c>
      <c r="AL3060" s="8">
        <f t="shared" si="520"/>
        <v>2</v>
      </c>
      <c r="AM3060" s="8">
        <f t="shared" si="521"/>
        <v>0.43333333333333335</v>
      </c>
      <c r="AN3060" s="8">
        <f t="shared" si="522"/>
        <v>1.6666666666666666E-2</v>
      </c>
      <c r="AO3060" s="8">
        <f>Table1[[#This Row],[L1 Worked Time]]+Table1[[#This Row],[Idle Time]]+Table1[[#This Row],[L1 Pend Time]]</f>
        <v>2.4500000000000002</v>
      </c>
      <c r="AP3060" s="1" t="str">
        <f t="shared" si="523"/>
        <v>Mon</v>
      </c>
      <c r="AQ3060" s="6">
        <f>INT(Table1[[#This Row],[Create Date]])</f>
        <v>45124</v>
      </c>
      <c r="AR3060" s="2">
        <f t="shared" si="524"/>
        <v>45124</v>
      </c>
      <c r="AS3060" s="1" t="str">
        <f t="shared" si="525"/>
        <v>13:00:06</v>
      </c>
      <c r="AT3060" s="1" t="str">
        <f t="shared" si="526"/>
        <v>Week-4</v>
      </c>
      <c r="AU3060" s="3">
        <f t="shared" si="527"/>
        <v>0.54166666666666663</v>
      </c>
      <c r="AW3060">
        <v>0.43333333333333335</v>
      </c>
      <c r="AX3060">
        <v>2</v>
      </c>
      <c r="AY3060">
        <v>1.6666666666666666E-2</v>
      </c>
    </row>
    <row r="3061" spans="1:51" x14ac:dyDescent="0.25">
      <c r="A3061">
        <v>11223</v>
      </c>
      <c r="B3061" t="s">
        <v>371</v>
      </c>
      <c r="C3061" t="s">
        <v>100</v>
      </c>
      <c r="D3061" t="s">
        <v>43</v>
      </c>
      <c r="E3061" t="s">
        <v>537</v>
      </c>
      <c r="F3061" t="s">
        <v>977</v>
      </c>
      <c r="G3061" t="s">
        <v>181</v>
      </c>
      <c r="H3061" t="s">
        <v>72</v>
      </c>
      <c r="I3061" t="s">
        <v>72</v>
      </c>
      <c r="J3061" t="s">
        <v>392</v>
      </c>
      <c r="K3061" t="s">
        <v>539</v>
      </c>
      <c r="L3061" t="s">
        <v>50</v>
      </c>
      <c r="M3061" t="s">
        <v>114</v>
      </c>
      <c r="N3061">
        <v>0</v>
      </c>
      <c r="O3061" t="s">
        <v>48</v>
      </c>
      <c r="P3061" t="s">
        <v>52</v>
      </c>
      <c r="V3061" t="s">
        <v>48</v>
      </c>
      <c r="W3061" t="s">
        <v>54</v>
      </c>
      <c r="X3061" t="s">
        <v>232</v>
      </c>
      <c r="Y3061" t="s">
        <v>54</v>
      </c>
      <c r="Z3061" t="s">
        <v>359</v>
      </c>
      <c r="AA3061" t="s">
        <v>54</v>
      </c>
      <c r="AB3061" t="s">
        <v>57</v>
      </c>
      <c r="AC3061" t="s">
        <v>57</v>
      </c>
      <c r="AH3061">
        <f t="shared" si="517"/>
        <v>0</v>
      </c>
      <c r="AI3061">
        <f t="shared" si="518"/>
        <v>1</v>
      </c>
      <c r="AJ3061" t="str">
        <f t="shared" si="519"/>
        <v/>
      </c>
      <c r="AK3061">
        <v>1</v>
      </c>
      <c r="AL3061" s="8">
        <f t="shared" si="520"/>
        <v>0</v>
      </c>
      <c r="AM3061" s="8">
        <f t="shared" si="521"/>
        <v>0.78333333333333333</v>
      </c>
      <c r="AN3061" s="8">
        <f t="shared" si="522"/>
        <v>1.6666666666666666E-2</v>
      </c>
      <c r="AO3061" s="8">
        <f>Table1[[#This Row],[L1 Worked Time]]+Table1[[#This Row],[Idle Time]]+Table1[[#This Row],[L1 Pend Time]]</f>
        <v>0.8</v>
      </c>
      <c r="AP3061" s="1" t="str">
        <f t="shared" si="523"/>
        <v>Mon</v>
      </c>
      <c r="AQ3061" s="6">
        <f>INT(Table1[[#This Row],[Create Date]])</f>
        <v>45124</v>
      </c>
      <c r="AR3061" s="2">
        <f t="shared" si="524"/>
        <v>45124</v>
      </c>
      <c r="AS3061" s="1" t="str">
        <f t="shared" si="525"/>
        <v>13:00:04</v>
      </c>
      <c r="AT3061" s="1" t="str">
        <f t="shared" si="526"/>
        <v>Week-4</v>
      </c>
      <c r="AU3061" s="3">
        <f t="shared" si="527"/>
        <v>0.54166666666666663</v>
      </c>
      <c r="AW3061">
        <v>0.78333333333333333</v>
      </c>
      <c r="AX3061">
        <v>0</v>
      </c>
      <c r="AY3061">
        <v>1.6666666666666666E-2</v>
      </c>
    </row>
    <row r="3062" spans="1:51" x14ac:dyDescent="0.25">
      <c r="A3062">
        <v>11233</v>
      </c>
      <c r="B3062" t="s">
        <v>59</v>
      </c>
      <c r="C3062" t="s">
        <v>60</v>
      </c>
      <c r="D3062" t="s">
        <v>43</v>
      </c>
      <c r="E3062" t="s">
        <v>978</v>
      </c>
      <c r="F3062" t="s">
        <v>979</v>
      </c>
      <c r="G3062" t="s">
        <v>129</v>
      </c>
      <c r="H3062" t="s">
        <v>72</v>
      </c>
      <c r="I3062" t="s">
        <v>72</v>
      </c>
      <c r="J3062" t="s">
        <v>64</v>
      </c>
      <c r="L3062" t="s">
        <v>50</v>
      </c>
      <c r="M3062" t="s">
        <v>65</v>
      </c>
      <c r="N3062">
        <v>0</v>
      </c>
      <c r="O3062" t="s">
        <v>48</v>
      </c>
      <c r="P3062" t="s">
        <v>66</v>
      </c>
      <c r="Q3062" t="s">
        <v>73</v>
      </c>
      <c r="V3062" t="s">
        <v>48</v>
      </c>
      <c r="W3062" t="s">
        <v>54</v>
      </c>
      <c r="X3062" t="s">
        <v>142</v>
      </c>
      <c r="Y3062" t="s">
        <v>54</v>
      </c>
      <c r="Z3062" t="s">
        <v>84</v>
      </c>
      <c r="AA3062" t="s">
        <v>54</v>
      </c>
      <c r="AB3062" t="s">
        <v>57</v>
      </c>
      <c r="AC3062" t="s">
        <v>980</v>
      </c>
      <c r="AH3062">
        <f t="shared" si="517"/>
        <v>0</v>
      </c>
      <c r="AI3062">
        <f t="shared" si="518"/>
        <v>1</v>
      </c>
      <c r="AJ3062" t="str">
        <f t="shared" si="519"/>
        <v/>
      </c>
      <c r="AK3062">
        <v>1</v>
      </c>
      <c r="AL3062" s="8">
        <f t="shared" si="520"/>
        <v>0</v>
      </c>
      <c r="AM3062" s="8">
        <f t="shared" si="521"/>
        <v>0.1</v>
      </c>
      <c r="AN3062" s="8">
        <f t="shared" si="522"/>
        <v>119.7</v>
      </c>
      <c r="AO3062" s="8">
        <f>Table1[[#This Row],[L1 Worked Time]]+Table1[[#This Row],[Idle Time]]+Table1[[#This Row],[L1 Pend Time]]</f>
        <v>119.8</v>
      </c>
      <c r="AP3062" s="1" t="str">
        <f t="shared" si="523"/>
        <v>Mon</v>
      </c>
      <c r="AQ3062" s="6">
        <f>INT(Table1[[#This Row],[Create Date]])</f>
        <v>45124</v>
      </c>
      <c r="AR3062" s="2">
        <f t="shared" si="524"/>
        <v>45124</v>
      </c>
      <c r="AS3062" s="1" t="str">
        <f t="shared" si="525"/>
        <v>14:50:05</v>
      </c>
      <c r="AT3062" s="1" t="str">
        <f t="shared" si="526"/>
        <v>Week-4</v>
      </c>
      <c r="AU3062" s="3">
        <f t="shared" si="527"/>
        <v>0.58333333333333326</v>
      </c>
      <c r="AW3062">
        <v>0.1</v>
      </c>
      <c r="AX3062">
        <v>0</v>
      </c>
      <c r="AY3062">
        <v>119.7</v>
      </c>
    </row>
    <row r="3063" spans="1:51" x14ac:dyDescent="0.25">
      <c r="A3063">
        <v>11232</v>
      </c>
      <c r="B3063" t="s">
        <v>117</v>
      </c>
      <c r="C3063" t="s">
        <v>109</v>
      </c>
      <c r="D3063" t="s">
        <v>43</v>
      </c>
      <c r="E3063" t="s">
        <v>217</v>
      </c>
      <c r="F3063" t="s">
        <v>981</v>
      </c>
      <c r="G3063" t="s">
        <v>120</v>
      </c>
      <c r="H3063" t="s">
        <v>63</v>
      </c>
      <c r="I3063" t="s">
        <v>63</v>
      </c>
      <c r="J3063" t="s">
        <v>112</v>
      </c>
      <c r="K3063" t="s">
        <v>121</v>
      </c>
      <c r="L3063" t="s">
        <v>50</v>
      </c>
      <c r="M3063" t="s">
        <v>122</v>
      </c>
      <c r="N3063">
        <v>120</v>
      </c>
      <c r="O3063" t="s">
        <v>48</v>
      </c>
      <c r="P3063" t="s">
        <v>354</v>
      </c>
      <c r="U3063" t="s">
        <v>355</v>
      </c>
      <c r="V3063" t="s">
        <v>48</v>
      </c>
      <c r="W3063" t="s">
        <v>54</v>
      </c>
      <c r="X3063" t="s">
        <v>89</v>
      </c>
      <c r="Y3063" t="s">
        <v>54</v>
      </c>
      <c r="Z3063" t="s">
        <v>982</v>
      </c>
      <c r="AA3063" t="s">
        <v>54</v>
      </c>
      <c r="AB3063" t="s">
        <v>57</v>
      </c>
      <c r="AC3063" t="s">
        <v>57</v>
      </c>
      <c r="AH3063">
        <f t="shared" si="517"/>
        <v>0</v>
      </c>
      <c r="AI3063">
        <f t="shared" si="518"/>
        <v>1</v>
      </c>
      <c r="AJ3063" t="str">
        <f t="shared" si="519"/>
        <v/>
      </c>
      <c r="AK3063">
        <v>1</v>
      </c>
      <c r="AL3063" s="8">
        <f t="shared" si="520"/>
        <v>120</v>
      </c>
      <c r="AM3063" s="8">
        <f t="shared" si="521"/>
        <v>0.16666666666666666</v>
      </c>
      <c r="AN3063" s="8">
        <f t="shared" si="522"/>
        <v>1.6666666666666666E-2</v>
      </c>
      <c r="AO3063" s="8">
        <f>Table1[[#This Row],[L1 Worked Time]]+Table1[[#This Row],[Idle Time]]+Table1[[#This Row],[L1 Pend Time]]</f>
        <v>120.18333333333334</v>
      </c>
      <c r="AP3063" s="1" t="str">
        <f t="shared" si="523"/>
        <v>Mon</v>
      </c>
      <c r="AQ3063" s="6">
        <f>INT(Table1[[#This Row],[Create Date]])</f>
        <v>45124</v>
      </c>
      <c r="AR3063" s="2">
        <f t="shared" si="524"/>
        <v>45124</v>
      </c>
      <c r="AS3063" s="1" t="str">
        <f t="shared" si="525"/>
        <v>14:40:04</v>
      </c>
      <c r="AT3063" s="1" t="str">
        <f t="shared" si="526"/>
        <v>Week-4</v>
      </c>
      <c r="AU3063" s="3">
        <f t="shared" si="527"/>
        <v>0.58333333333333326</v>
      </c>
      <c r="AW3063">
        <v>0.16666666666666666</v>
      </c>
      <c r="AX3063">
        <v>120</v>
      </c>
      <c r="AY3063">
        <v>1.6666666666666666E-2</v>
      </c>
    </row>
    <row r="3064" spans="1:51" x14ac:dyDescent="0.25">
      <c r="A3064">
        <v>11231</v>
      </c>
      <c r="B3064" t="s">
        <v>59</v>
      </c>
      <c r="C3064" t="s">
        <v>60</v>
      </c>
      <c r="D3064" t="s">
        <v>43</v>
      </c>
      <c r="E3064" t="s">
        <v>978</v>
      </c>
      <c r="F3064" t="s">
        <v>983</v>
      </c>
      <c r="G3064" t="s">
        <v>129</v>
      </c>
      <c r="H3064" t="s">
        <v>72</v>
      </c>
      <c r="I3064" t="s">
        <v>72</v>
      </c>
      <c r="J3064" t="s">
        <v>83</v>
      </c>
      <c r="L3064" t="s">
        <v>50</v>
      </c>
      <c r="M3064" t="s">
        <v>65</v>
      </c>
      <c r="N3064">
        <v>60</v>
      </c>
      <c r="O3064" t="s">
        <v>48</v>
      </c>
      <c r="P3064" t="s">
        <v>66</v>
      </c>
      <c r="Q3064" t="s">
        <v>73</v>
      </c>
      <c r="V3064" t="s">
        <v>48</v>
      </c>
      <c r="W3064" t="s">
        <v>54</v>
      </c>
      <c r="X3064" t="s">
        <v>435</v>
      </c>
      <c r="Y3064" t="s">
        <v>54</v>
      </c>
      <c r="Z3064" t="s">
        <v>984</v>
      </c>
      <c r="AA3064" t="s">
        <v>54</v>
      </c>
      <c r="AB3064" t="s">
        <v>57</v>
      </c>
      <c r="AC3064" t="s">
        <v>985</v>
      </c>
      <c r="AH3064">
        <f t="shared" si="517"/>
        <v>0</v>
      </c>
      <c r="AI3064">
        <f t="shared" si="518"/>
        <v>1</v>
      </c>
      <c r="AJ3064" t="str">
        <f t="shared" si="519"/>
        <v/>
      </c>
      <c r="AK3064">
        <v>1</v>
      </c>
      <c r="AL3064" s="8">
        <f t="shared" si="520"/>
        <v>60</v>
      </c>
      <c r="AM3064" s="8">
        <f t="shared" si="521"/>
        <v>0.21666666666666667</v>
      </c>
      <c r="AN3064" s="8">
        <f t="shared" si="522"/>
        <v>55.31666666666667</v>
      </c>
      <c r="AO3064" s="8">
        <f>Table1[[#This Row],[L1 Worked Time]]+Table1[[#This Row],[Idle Time]]+Table1[[#This Row],[L1 Pend Time]]</f>
        <v>115.53333333333333</v>
      </c>
      <c r="AP3064" s="1" t="str">
        <f t="shared" si="523"/>
        <v>Mon</v>
      </c>
      <c r="AQ3064" s="6">
        <f>INT(Table1[[#This Row],[Create Date]])</f>
        <v>45124</v>
      </c>
      <c r="AR3064" s="2">
        <f t="shared" si="524"/>
        <v>45124</v>
      </c>
      <c r="AS3064" s="1" t="str">
        <f t="shared" si="525"/>
        <v>14:30:05</v>
      </c>
      <c r="AT3064" s="1" t="str">
        <f t="shared" si="526"/>
        <v>Week-4</v>
      </c>
      <c r="AU3064" s="3">
        <f t="shared" si="527"/>
        <v>0.58333333333333326</v>
      </c>
      <c r="AW3064">
        <v>0.21666666666666667</v>
      </c>
      <c r="AX3064">
        <v>60</v>
      </c>
      <c r="AY3064">
        <v>55.31666666666667</v>
      </c>
    </row>
    <row r="3065" spans="1:51" x14ac:dyDescent="0.25">
      <c r="A3065">
        <v>11230</v>
      </c>
      <c r="B3065" t="s">
        <v>371</v>
      </c>
      <c r="C3065" t="s">
        <v>100</v>
      </c>
      <c r="D3065" t="s">
        <v>43</v>
      </c>
      <c r="E3065" t="s">
        <v>537</v>
      </c>
      <c r="F3065" t="s">
        <v>986</v>
      </c>
      <c r="G3065" t="s">
        <v>82</v>
      </c>
      <c r="H3065" t="s">
        <v>72</v>
      </c>
      <c r="I3065" t="s">
        <v>72</v>
      </c>
      <c r="J3065" t="s">
        <v>48</v>
      </c>
      <c r="K3065" t="s">
        <v>539</v>
      </c>
      <c r="L3065" t="s">
        <v>50</v>
      </c>
      <c r="M3065" t="s">
        <v>114</v>
      </c>
      <c r="N3065">
        <v>38</v>
      </c>
      <c r="O3065" t="s">
        <v>48</v>
      </c>
      <c r="P3065" t="s">
        <v>52</v>
      </c>
      <c r="T3065" t="s">
        <v>105</v>
      </c>
      <c r="V3065" t="s">
        <v>48</v>
      </c>
      <c r="W3065" t="s">
        <v>54</v>
      </c>
      <c r="X3065" t="s">
        <v>125</v>
      </c>
      <c r="Y3065" t="s">
        <v>54</v>
      </c>
      <c r="Z3065" t="s">
        <v>987</v>
      </c>
      <c r="AA3065" t="s">
        <v>54</v>
      </c>
      <c r="AB3065" t="s">
        <v>57</v>
      </c>
      <c r="AC3065" t="s">
        <v>988</v>
      </c>
      <c r="AH3065">
        <f t="shared" si="517"/>
        <v>0</v>
      </c>
      <c r="AI3065">
        <f t="shared" si="518"/>
        <v>1</v>
      </c>
      <c r="AJ3065" t="str">
        <f t="shared" si="519"/>
        <v/>
      </c>
      <c r="AK3065">
        <v>1</v>
      </c>
      <c r="AL3065" s="8">
        <f t="shared" si="520"/>
        <v>38</v>
      </c>
      <c r="AM3065" s="8">
        <f t="shared" si="521"/>
        <v>0.23333333333333334</v>
      </c>
      <c r="AN3065" s="8">
        <f t="shared" si="522"/>
        <v>8.1666666666666661</v>
      </c>
      <c r="AO3065" s="8">
        <f>Table1[[#This Row],[L1 Worked Time]]+Table1[[#This Row],[Idle Time]]+Table1[[#This Row],[L1 Pend Time]]</f>
        <v>46.4</v>
      </c>
      <c r="AP3065" s="1" t="str">
        <f t="shared" si="523"/>
        <v>Mon</v>
      </c>
      <c r="AQ3065" s="6">
        <f>INT(Table1[[#This Row],[Create Date]])</f>
        <v>45124</v>
      </c>
      <c r="AR3065" s="2">
        <f t="shared" si="524"/>
        <v>45124</v>
      </c>
      <c r="AS3065" s="1" t="str">
        <f t="shared" si="525"/>
        <v>14:10:04</v>
      </c>
      <c r="AT3065" s="1" t="str">
        <f t="shared" si="526"/>
        <v>Week-4</v>
      </c>
      <c r="AU3065" s="3">
        <f t="shared" si="527"/>
        <v>0.58333333333333326</v>
      </c>
      <c r="AW3065">
        <v>0.23333333333333334</v>
      </c>
      <c r="AX3065">
        <v>38</v>
      </c>
      <c r="AY3065">
        <v>8.1666666666666661</v>
      </c>
    </row>
    <row r="3066" spans="1:51" x14ac:dyDescent="0.25">
      <c r="A3066">
        <v>11234</v>
      </c>
      <c r="B3066" t="s">
        <v>59</v>
      </c>
      <c r="C3066" t="s">
        <v>60</v>
      </c>
      <c r="D3066" t="s">
        <v>43</v>
      </c>
      <c r="E3066" t="s">
        <v>459</v>
      </c>
      <c r="F3066" t="s">
        <v>989</v>
      </c>
      <c r="G3066" t="s">
        <v>82</v>
      </c>
      <c r="H3066" t="s">
        <v>72</v>
      </c>
      <c r="I3066" t="s">
        <v>72</v>
      </c>
      <c r="J3066" t="s">
        <v>64</v>
      </c>
      <c r="L3066" t="s">
        <v>50</v>
      </c>
      <c r="M3066" t="s">
        <v>65</v>
      </c>
      <c r="N3066">
        <v>97</v>
      </c>
      <c r="O3066" t="s">
        <v>48</v>
      </c>
      <c r="P3066" t="s">
        <v>66</v>
      </c>
      <c r="Q3066" t="s">
        <v>73</v>
      </c>
      <c r="V3066" t="s">
        <v>48</v>
      </c>
      <c r="W3066" t="s">
        <v>54</v>
      </c>
      <c r="X3066" t="s">
        <v>89</v>
      </c>
      <c r="Y3066" t="s">
        <v>54</v>
      </c>
      <c r="Z3066" t="s">
        <v>990</v>
      </c>
      <c r="AA3066" t="s">
        <v>54</v>
      </c>
      <c r="AB3066" t="s">
        <v>57</v>
      </c>
      <c r="AC3066" t="s">
        <v>57</v>
      </c>
      <c r="AH3066">
        <f t="shared" si="517"/>
        <v>0</v>
      </c>
      <c r="AI3066">
        <f t="shared" si="518"/>
        <v>1</v>
      </c>
      <c r="AJ3066" t="str">
        <f t="shared" si="519"/>
        <v/>
      </c>
      <c r="AK3066">
        <v>1</v>
      </c>
      <c r="AL3066" s="8">
        <f t="shared" si="520"/>
        <v>97</v>
      </c>
      <c r="AM3066" s="8">
        <f t="shared" si="521"/>
        <v>0.16666666666666666</v>
      </c>
      <c r="AN3066" s="8">
        <f t="shared" si="522"/>
        <v>1.6666666666666666E-2</v>
      </c>
      <c r="AO3066" s="8">
        <f>Table1[[#This Row],[L1 Worked Time]]+Table1[[#This Row],[Idle Time]]+Table1[[#This Row],[L1 Pend Time]]</f>
        <v>97.183333333333337</v>
      </c>
      <c r="AP3066" s="1" t="str">
        <f t="shared" si="523"/>
        <v>Mon</v>
      </c>
      <c r="AQ3066" s="6">
        <f>INT(Table1[[#This Row],[Create Date]])</f>
        <v>45124</v>
      </c>
      <c r="AR3066" s="2">
        <f t="shared" si="524"/>
        <v>45124</v>
      </c>
      <c r="AS3066" s="1" t="str">
        <f t="shared" si="525"/>
        <v>15:40:06</v>
      </c>
      <c r="AT3066" s="1" t="str">
        <f t="shared" si="526"/>
        <v>Week-4</v>
      </c>
      <c r="AU3066" s="3">
        <f t="shared" si="527"/>
        <v>0.625</v>
      </c>
      <c r="AW3066">
        <v>0.16666666666666666</v>
      </c>
      <c r="AX3066">
        <v>97</v>
      </c>
      <c r="AY3066">
        <v>1.6666666666666666E-2</v>
      </c>
    </row>
    <row r="3067" spans="1:51" x14ac:dyDescent="0.25">
      <c r="A3067">
        <v>11236</v>
      </c>
      <c r="B3067" t="s">
        <v>59</v>
      </c>
      <c r="C3067" t="s">
        <v>60</v>
      </c>
      <c r="D3067" t="s">
        <v>43</v>
      </c>
      <c r="E3067" t="s">
        <v>861</v>
      </c>
      <c r="F3067" t="s">
        <v>991</v>
      </c>
      <c r="G3067" t="s">
        <v>46</v>
      </c>
      <c r="H3067" t="s">
        <v>63</v>
      </c>
      <c r="I3067" t="s">
        <v>63</v>
      </c>
      <c r="J3067" t="s">
        <v>48</v>
      </c>
      <c r="K3067" t="s">
        <v>193</v>
      </c>
      <c r="L3067" t="s">
        <v>50</v>
      </c>
      <c r="M3067" t="s">
        <v>122</v>
      </c>
      <c r="N3067">
        <v>37</v>
      </c>
      <c r="O3067" t="s">
        <v>48</v>
      </c>
      <c r="P3067" t="s">
        <v>52</v>
      </c>
      <c r="T3067" t="s">
        <v>105</v>
      </c>
      <c r="V3067" t="s">
        <v>48</v>
      </c>
      <c r="W3067" t="s">
        <v>54</v>
      </c>
      <c r="X3067" t="s">
        <v>55</v>
      </c>
      <c r="Y3067" t="s">
        <v>54</v>
      </c>
      <c r="Z3067" t="s">
        <v>992</v>
      </c>
      <c r="AA3067" t="s">
        <v>54</v>
      </c>
      <c r="AB3067" t="s">
        <v>57</v>
      </c>
      <c r="AC3067" t="s">
        <v>993</v>
      </c>
      <c r="AH3067">
        <f t="shared" si="517"/>
        <v>0</v>
      </c>
      <c r="AI3067">
        <f t="shared" si="518"/>
        <v>1</v>
      </c>
      <c r="AJ3067" t="str">
        <f t="shared" si="519"/>
        <v/>
      </c>
      <c r="AK3067">
        <v>1</v>
      </c>
      <c r="AL3067" s="8">
        <f t="shared" si="520"/>
        <v>37</v>
      </c>
      <c r="AM3067" s="8">
        <f t="shared" si="521"/>
        <v>0.15000000000000002</v>
      </c>
      <c r="AN3067" s="8">
        <f t="shared" si="522"/>
        <v>135.86666666666667</v>
      </c>
      <c r="AO3067" s="8">
        <f>Table1[[#This Row],[L1 Worked Time]]+Table1[[#This Row],[Idle Time]]+Table1[[#This Row],[L1 Pend Time]]</f>
        <v>173.01666666666668</v>
      </c>
      <c r="AP3067" s="1" t="str">
        <f t="shared" si="523"/>
        <v>Mon</v>
      </c>
      <c r="AQ3067" s="6">
        <f>INT(Table1[[#This Row],[Create Date]])</f>
        <v>45124</v>
      </c>
      <c r="AR3067" s="2">
        <f t="shared" si="524"/>
        <v>45124</v>
      </c>
      <c r="AS3067" s="1" t="str">
        <f t="shared" si="525"/>
        <v>16:50:03</v>
      </c>
      <c r="AT3067" s="1" t="str">
        <f t="shared" si="526"/>
        <v>Week-4</v>
      </c>
      <c r="AU3067" s="3">
        <f t="shared" si="527"/>
        <v>0.66666666666666663</v>
      </c>
      <c r="AW3067">
        <v>0.15000000000000002</v>
      </c>
      <c r="AX3067">
        <v>37</v>
      </c>
      <c r="AY3067">
        <v>135.86666666666667</v>
      </c>
    </row>
    <row r="3068" spans="1:51" x14ac:dyDescent="0.25">
      <c r="A3068">
        <v>11235</v>
      </c>
      <c r="B3068" t="s">
        <v>59</v>
      </c>
      <c r="C3068" t="s">
        <v>60</v>
      </c>
      <c r="D3068" t="s">
        <v>43</v>
      </c>
      <c r="E3068" t="s">
        <v>994</v>
      </c>
      <c r="F3068" t="s">
        <v>995</v>
      </c>
      <c r="G3068" t="s">
        <v>140</v>
      </c>
      <c r="H3068" t="s">
        <v>72</v>
      </c>
      <c r="I3068" t="s">
        <v>72</v>
      </c>
      <c r="J3068" t="s">
        <v>64</v>
      </c>
      <c r="L3068" t="s">
        <v>50</v>
      </c>
      <c r="M3068" t="s">
        <v>65</v>
      </c>
      <c r="N3068">
        <v>179</v>
      </c>
      <c r="O3068" t="s">
        <v>48</v>
      </c>
      <c r="P3068" t="s">
        <v>66</v>
      </c>
      <c r="Q3068" t="s">
        <v>73</v>
      </c>
      <c r="V3068" t="s">
        <v>48</v>
      </c>
      <c r="W3068" t="s">
        <v>54</v>
      </c>
      <c r="X3068" t="s">
        <v>78</v>
      </c>
      <c r="Y3068" t="s">
        <v>54</v>
      </c>
      <c r="Z3068" t="s">
        <v>996</v>
      </c>
      <c r="AA3068" t="s">
        <v>54</v>
      </c>
      <c r="AB3068" t="s">
        <v>57</v>
      </c>
      <c r="AC3068" t="s">
        <v>997</v>
      </c>
      <c r="AH3068">
        <f t="shared" si="517"/>
        <v>0</v>
      </c>
      <c r="AI3068">
        <f t="shared" si="518"/>
        <v>1</v>
      </c>
      <c r="AJ3068" t="str">
        <f t="shared" si="519"/>
        <v/>
      </c>
      <c r="AK3068">
        <v>1</v>
      </c>
      <c r="AL3068" s="8">
        <f t="shared" si="520"/>
        <v>179</v>
      </c>
      <c r="AM3068" s="8">
        <f t="shared" si="521"/>
        <v>0.13333333333333333</v>
      </c>
      <c r="AN3068" s="8">
        <f t="shared" si="522"/>
        <v>486.73333333333329</v>
      </c>
      <c r="AO3068" s="8">
        <f>Table1[[#This Row],[L1 Worked Time]]+Table1[[#This Row],[Idle Time]]+Table1[[#This Row],[L1 Pend Time]]</f>
        <v>665.86666666666656</v>
      </c>
      <c r="AP3068" s="1" t="str">
        <f t="shared" si="523"/>
        <v>Mon</v>
      </c>
      <c r="AQ3068" s="6">
        <f>INT(Table1[[#This Row],[Create Date]])</f>
        <v>45124</v>
      </c>
      <c r="AR3068" s="2">
        <f t="shared" si="524"/>
        <v>45124</v>
      </c>
      <c r="AS3068" s="1" t="str">
        <f t="shared" si="525"/>
        <v>16:00:05</v>
      </c>
      <c r="AT3068" s="1" t="str">
        <f t="shared" si="526"/>
        <v>Week-4</v>
      </c>
      <c r="AU3068" s="3">
        <f t="shared" si="527"/>
        <v>0.66666666666666663</v>
      </c>
      <c r="AW3068">
        <v>0.13333333333333333</v>
      </c>
      <c r="AX3068">
        <v>179</v>
      </c>
      <c r="AY3068">
        <v>486.73333333333329</v>
      </c>
    </row>
    <row r="3069" spans="1:51" x14ac:dyDescent="0.25">
      <c r="A3069">
        <v>11238</v>
      </c>
      <c r="B3069" t="s">
        <v>117</v>
      </c>
      <c r="C3069" t="s">
        <v>60</v>
      </c>
      <c r="D3069" t="s">
        <v>43</v>
      </c>
      <c r="E3069" t="s">
        <v>998</v>
      </c>
      <c r="F3069" t="s">
        <v>999</v>
      </c>
      <c r="G3069" t="s">
        <v>46</v>
      </c>
      <c r="H3069" t="s">
        <v>47</v>
      </c>
      <c r="I3069" t="s">
        <v>72</v>
      </c>
      <c r="J3069" t="s">
        <v>112</v>
      </c>
      <c r="K3069" t="s">
        <v>121</v>
      </c>
      <c r="L3069" t="s">
        <v>50</v>
      </c>
      <c r="M3069" t="s">
        <v>114</v>
      </c>
      <c r="N3069">
        <v>88</v>
      </c>
      <c r="O3069" t="s">
        <v>48</v>
      </c>
      <c r="P3069" t="s">
        <v>123</v>
      </c>
      <c r="R3069" t="s">
        <v>158</v>
      </c>
      <c r="V3069" t="s">
        <v>48</v>
      </c>
      <c r="W3069" t="s">
        <v>54</v>
      </c>
      <c r="X3069" t="s">
        <v>55</v>
      </c>
      <c r="Y3069" t="s">
        <v>54</v>
      </c>
      <c r="Z3069" t="s">
        <v>1000</v>
      </c>
      <c r="AA3069" t="s">
        <v>54</v>
      </c>
      <c r="AB3069" t="s">
        <v>57</v>
      </c>
      <c r="AC3069" t="s">
        <v>57</v>
      </c>
      <c r="AH3069">
        <f t="shared" si="517"/>
        <v>0</v>
      </c>
      <c r="AI3069">
        <f t="shared" si="518"/>
        <v>0</v>
      </c>
      <c r="AJ3069">
        <f t="shared" si="519"/>
        <v>1</v>
      </c>
      <c r="AK3069">
        <v>1</v>
      </c>
      <c r="AL3069" s="8">
        <f t="shared" si="520"/>
        <v>88</v>
      </c>
      <c r="AM3069" s="8">
        <f t="shared" si="521"/>
        <v>0.15000000000000002</v>
      </c>
      <c r="AN3069" s="8">
        <f t="shared" si="522"/>
        <v>1.6666666666666666E-2</v>
      </c>
      <c r="AO3069" s="8">
        <f>Table1[[#This Row],[L1 Worked Time]]+Table1[[#This Row],[Idle Time]]+Table1[[#This Row],[L1 Pend Time]]</f>
        <v>88.166666666666671</v>
      </c>
      <c r="AP3069" s="1" t="str">
        <f t="shared" si="523"/>
        <v>Mon</v>
      </c>
      <c r="AQ3069" s="6">
        <f>INT(Table1[[#This Row],[Create Date]])</f>
        <v>45124</v>
      </c>
      <c r="AR3069" s="2">
        <f t="shared" si="524"/>
        <v>45124</v>
      </c>
      <c r="AS3069" s="1" t="str">
        <f t="shared" si="525"/>
        <v>17:10:03</v>
      </c>
      <c r="AT3069" s="1" t="str">
        <f t="shared" si="526"/>
        <v>Week-4</v>
      </c>
      <c r="AU3069" s="3">
        <f t="shared" si="527"/>
        <v>0.70833333333333326</v>
      </c>
      <c r="AW3069">
        <v>0.15000000000000002</v>
      </c>
      <c r="AX3069">
        <v>88</v>
      </c>
      <c r="AY3069">
        <v>1.6666666666666666E-2</v>
      </c>
    </row>
    <row r="3070" spans="1:51" x14ac:dyDescent="0.25">
      <c r="A3070">
        <v>11237</v>
      </c>
      <c r="B3070" t="s">
        <v>59</v>
      </c>
      <c r="C3070" t="s">
        <v>109</v>
      </c>
      <c r="D3070" t="s">
        <v>43</v>
      </c>
      <c r="E3070" t="s">
        <v>1001</v>
      </c>
      <c r="F3070" t="s">
        <v>1002</v>
      </c>
      <c r="G3070" t="s">
        <v>82</v>
      </c>
      <c r="H3070" t="s">
        <v>72</v>
      </c>
      <c r="I3070" t="s">
        <v>72</v>
      </c>
      <c r="J3070" t="s">
        <v>64</v>
      </c>
      <c r="L3070" t="s">
        <v>50</v>
      </c>
      <c r="M3070" t="s">
        <v>65</v>
      </c>
      <c r="N3070">
        <v>38</v>
      </c>
      <c r="O3070" t="s">
        <v>48</v>
      </c>
      <c r="P3070" t="s">
        <v>66</v>
      </c>
      <c r="Q3070" t="s">
        <v>73</v>
      </c>
      <c r="V3070" t="s">
        <v>48</v>
      </c>
      <c r="W3070" t="s">
        <v>54</v>
      </c>
      <c r="X3070" t="s">
        <v>78</v>
      </c>
      <c r="Y3070" t="s">
        <v>54</v>
      </c>
      <c r="Z3070" t="s">
        <v>1003</v>
      </c>
      <c r="AA3070" t="s">
        <v>54</v>
      </c>
      <c r="AB3070" t="s">
        <v>57</v>
      </c>
      <c r="AC3070" t="s">
        <v>1004</v>
      </c>
      <c r="AH3070">
        <f t="shared" si="517"/>
        <v>0</v>
      </c>
      <c r="AI3070">
        <f t="shared" si="518"/>
        <v>1</v>
      </c>
      <c r="AJ3070" t="str">
        <f t="shared" si="519"/>
        <v/>
      </c>
      <c r="AK3070">
        <v>1</v>
      </c>
      <c r="AL3070" s="8">
        <f t="shared" si="520"/>
        <v>38</v>
      </c>
      <c r="AM3070" s="8">
        <f t="shared" si="521"/>
        <v>0.13333333333333333</v>
      </c>
      <c r="AN3070" s="8">
        <f t="shared" si="522"/>
        <v>15.683333333333334</v>
      </c>
      <c r="AO3070" s="8">
        <f>Table1[[#This Row],[L1 Worked Time]]+Table1[[#This Row],[Idle Time]]+Table1[[#This Row],[L1 Pend Time]]</f>
        <v>53.816666666666663</v>
      </c>
      <c r="AP3070" s="1" t="str">
        <f t="shared" si="523"/>
        <v>Mon</v>
      </c>
      <c r="AQ3070" s="6">
        <f>INT(Table1[[#This Row],[Create Date]])</f>
        <v>45124</v>
      </c>
      <c r="AR3070" s="2">
        <f t="shared" si="524"/>
        <v>45124</v>
      </c>
      <c r="AS3070" s="1" t="str">
        <f t="shared" si="525"/>
        <v>17:00:06</v>
      </c>
      <c r="AT3070" s="1" t="str">
        <f t="shared" si="526"/>
        <v>Week-4</v>
      </c>
      <c r="AU3070" s="3">
        <f t="shared" si="527"/>
        <v>0.70833333333333326</v>
      </c>
      <c r="AW3070">
        <v>0.13333333333333333</v>
      </c>
      <c r="AX3070">
        <v>38</v>
      </c>
      <c r="AY3070">
        <v>15.683333333333334</v>
      </c>
    </row>
    <row r="3071" spans="1:51" x14ac:dyDescent="0.25">
      <c r="A3071">
        <v>11239</v>
      </c>
      <c r="B3071" t="s">
        <v>59</v>
      </c>
      <c r="C3071" t="s">
        <v>60</v>
      </c>
      <c r="D3071" t="s">
        <v>43</v>
      </c>
      <c r="E3071" t="s">
        <v>1005</v>
      </c>
      <c r="F3071" t="s">
        <v>1006</v>
      </c>
      <c r="G3071" t="s">
        <v>46</v>
      </c>
      <c r="H3071" t="s">
        <v>72</v>
      </c>
      <c r="I3071" t="s">
        <v>72</v>
      </c>
      <c r="J3071" t="s">
        <v>48</v>
      </c>
      <c r="K3071" t="s">
        <v>167</v>
      </c>
      <c r="L3071" t="s">
        <v>50</v>
      </c>
      <c r="M3071" t="s">
        <v>122</v>
      </c>
      <c r="N3071">
        <v>45</v>
      </c>
      <c r="O3071" t="s">
        <v>48</v>
      </c>
      <c r="P3071" t="s">
        <v>52</v>
      </c>
      <c r="T3071" t="s">
        <v>105</v>
      </c>
      <c r="V3071" t="s">
        <v>48</v>
      </c>
      <c r="W3071" t="s">
        <v>54</v>
      </c>
      <c r="X3071" t="s">
        <v>55</v>
      </c>
      <c r="Y3071" t="s">
        <v>54</v>
      </c>
      <c r="Z3071" t="s">
        <v>734</v>
      </c>
      <c r="AA3071" t="s">
        <v>54</v>
      </c>
      <c r="AB3071" t="s">
        <v>57</v>
      </c>
      <c r="AC3071" t="s">
        <v>1007</v>
      </c>
      <c r="AH3071">
        <f t="shared" si="517"/>
        <v>0</v>
      </c>
      <c r="AI3071">
        <f t="shared" si="518"/>
        <v>1</v>
      </c>
      <c r="AJ3071" t="str">
        <f t="shared" si="519"/>
        <v/>
      </c>
      <c r="AK3071">
        <v>1</v>
      </c>
      <c r="AL3071" s="8">
        <f t="shared" si="520"/>
        <v>45</v>
      </c>
      <c r="AM3071" s="8">
        <f t="shared" si="521"/>
        <v>0.15000000000000002</v>
      </c>
      <c r="AN3071" s="8">
        <f t="shared" si="522"/>
        <v>210.33333333333334</v>
      </c>
      <c r="AO3071" s="8">
        <f>Table1[[#This Row],[L1 Worked Time]]+Table1[[#This Row],[Idle Time]]+Table1[[#This Row],[L1 Pend Time]]</f>
        <v>255.48333333333335</v>
      </c>
      <c r="AP3071" s="1" t="str">
        <f t="shared" si="523"/>
        <v>Mon</v>
      </c>
      <c r="AQ3071" s="6">
        <f>INT(Table1[[#This Row],[Create Date]])</f>
        <v>45124</v>
      </c>
      <c r="AR3071" s="2">
        <f t="shared" si="524"/>
        <v>45124</v>
      </c>
      <c r="AS3071" s="1" t="str">
        <f t="shared" si="525"/>
        <v>19:50:03</v>
      </c>
      <c r="AT3071" s="1" t="str">
        <f t="shared" si="526"/>
        <v>Week-4</v>
      </c>
      <c r="AU3071" s="3">
        <f t="shared" si="527"/>
        <v>0.79166666666666663</v>
      </c>
      <c r="AW3071">
        <v>0.15000000000000002</v>
      </c>
      <c r="AX3071">
        <v>45</v>
      </c>
      <c r="AY3071">
        <v>210.33333333333334</v>
      </c>
    </row>
    <row r="3072" spans="1:51" x14ac:dyDescent="0.25">
      <c r="A3072">
        <v>11240</v>
      </c>
      <c r="B3072" t="s">
        <v>41</v>
      </c>
      <c r="C3072" t="s">
        <v>42</v>
      </c>
      <c r="D3072" t="s">
        <v>43</v>
      </c>
      <c r="E3072" t="s">
        <v>1008</v>
      </c>
      <c r="F3072" t="s">
        <v>1009</v>
      </c>
      <c r="G3072" t="s">
        <v>46</v>
      </c>
      <c r="H3072" t="s">
        <v>47</v>
      </c>
      <c r="I3072" t="s">
        <v>72</v>
      </c>
      <c r="J3072" t="s">
        <v>112</v>
      </c>
      <c r="K3072" t="s">
        <v>215</v>
      </c>
      <c r="L3072" t="s">
        <v>50</v>
      </c>
      <c r="M3072" t="s">
        <v>1010</v>
      </c>
      <c r="N3072">
        <v>40</v>
      </c>
      <c r="O3072" t="s">
        <v>48</v>
      </c>
      <c r="P3072" t="s">
        <v>52</v>
      </c>
      <c r="T3072" t="s">
        <v>105</v>
      </c>
      <c r="V3072" t="s">
        <v>48</v>
      </c>
      <c r="W3072" t="s">
        <v>54</v>
      </c>
      <c r="X3072" t="s">
        <v>55</v>
      </c>
      <c r="Y3072" t="s">
        <v>54</v>
      </c>
      <c r="Z3072" t="s">
        <v>822</v>
      </c>
      <c r="AA3072" t="s">
        <v>54</v>
      </c>
      <c r="AB3072" t="s">
        <v>57</v>
      </c>
      <c r="AC3072" t="s">
        <v>1011</v>
      </c>
      <c r="AH3072">
        <f t="shared" si="517"/>
        <v>0</v>
      </c>
      <c r="AI3072">
        <f t="shared" si="518"/>
        <v>0</v>
      </c>
      <c r="AJ3072">
        <f t="shared" si="519"/>
        <v>1</v>
      </c>
      <c r="AK3072">
        <v>1</v>
      </c>
      <c r="AL3072" s="8">
        <f t="shared" si="520"/>
        <v>40</v>
      </c>
      <c r="AM3072" s="8">
        <f t="shared" si="521"/>
        <v>0.15000000000000002</v>
      </c>
      <c r="AN3072" s="8">
        <f t="shared" si="522"/>
        <v>39.766666666666673</v>
      </c>
      <c r="AO3072" s="8">
        <f>Table1[[#This Row],[L1 Worked Time]]+Table1[[#This Row],[Idle Time]]+Table1[[#This Row],[L1 Pend Time]]</f>
        <v>79.916666666666671</v>
      </c>
      <c r="AP3072" s="1" t="str">
        <f t="shared" si="523"/>
        <v>Mon</v>
      </c>
      <c r="AQ3072" s="6">
        <f>INT(Table1[[#This Row],[Create Date]])</f>
        <v>45124</v>
      </c>
      <c r="AR3072" s="2">
        <f t="shared" si="524"/>
        <v>45124</v>
      </c>
      <c r="AS3072" s="1" t="str">
        <f t="shared" si="525"/>
        <v>21:50:03</v>
      </c>
      <c r="AT3072" s="1" t="str">
        <f t="shared" si="526"/>
        <v>Week-4</v>
      </c>
      <c r="AU3072" s="3">
        <f t="shared" si="527"/>
        <v>0.875</v>
      </c>
      <c r="AW3072">
        <v>0.15000000000000002</v>
      </c>
      <c r="AX3072">
        <v>40</v>
      </c>
      <c r="AY3072">
        <v>39.766666666666673</v>
      </c>
    </row>
    <row r="3073" spans="1:51" x14ac:dyDescent="0.25">
      <c r="A3073">
        <v>11241</v>
      </c>
      <c r="B3073" t="s">
        <v>59</v>
      </c>
      <c r="C3073" t="s">
        <v>109</v>
      </c>
      <c r="D3073" t="s">
        <v>43</v>
      </c>
      <c r="E3073" t="s">
        <v>160</v>
      </c>
      <c r="F3073" t="s">
        <v>1012</v>
      </c>
      <c r="G3073" t="s">
        <v>46</v>
      </c>
      <c r="H3073" t="s">
        <v>63</v>
      </c>
      <c r="I3073" t="s">
        <v>63</v>
      </c>
      <c r="J3073" t="s">
        <v>48</v>
      </c>
      <c r="K3073" t="s">
        <v>157</v>
      </c>
      <c r="L3073" t="s">
        <v>50</v>
      </c>
      <c r="M3073" t="s">
        <v>122</v>
      </c>
      <c r="N3073">
        <v>29</v>
      </c>
      <c r="O3073" t="s">
        <v>48</v>
      </c>
      <c r="P3073" t="s">
        <v>52</v>
      </c>
      <c r="T3073" t="s">
        <v>105</v>
      </c>
      <c r="V3073" t="s">
        <v>48</v>
      </c>
      <c r="W3073" t="s">
        <v>54</v>
      </c>
      <c r="X3073" t="s">
        <v>142</v>
      </c>
      <c r="Y3073" t="s">
        <v>54</v>
      </c>
      <c r="Z3073" t="s">
        <v>1013</v>
      </c>
      <c r="AA3073" t="s">
        <v>54</v>
      </c>
      <c r="AB3073" t="s">
        <v>57</v>
      </c>
      <c r="AC3073" t="s">
        <v>1014</v>
      </c>
      <c r="AH3073">
        <f t="shared" si="517"/>
        <v>0</v>
      </c>
      <c r="AI3073">
        <f t="shared" si="518"/>
        <v>1</v>
      </c>
      <c r="AJ3073" t="str">
        <f t="shared" si="519"/>
        <v/>
      </c>
      <c r="AK3073">
        <v>1</v>
      </c>
      <c r="AL3073" s="8">
        <f t="shared" si="520"/>
        <v>29.000000000000004</v>
      </c>
      <c r="AM3073" s="8">
        <f t="shared" si="521"/>
        <v>0.1</v>
      </c>
      <c r="AN3073" s="8">
        <f t="shared" si="522"/>
        <v>137.31666666666666</v>
      </c>
      <c r="AO3073" s="8">
        <f>Table1[[#This Row],[L1 Worked Time]]+Table1[[#This Row],[Idle Time]]+Table1[[#This Row],[L1 Pend Time]]</f>
        <v>166.41666666666666</v>
      </c>
      <c r="AP3073" s="1" t="str">
        <f t="shared" si="523"/>
        <v>Mon</v>
      </c>
      <c r="AQ3073" s="6">
        <f>INT(Table1[[#This Row],[Create Date]])</f>
        <v>45124</v>
      </c>
      <c r="AR3073" s="2">
        <f t="shared" si="524"/>
        <v>45124</v>
      </c>
      <c r="AS3073" s="1" t="str">
        <f t="shared" si="525"/>
        <v>22:00:03</v>
      </c>
      <c r="AT3073" s="1" t="str">
        <f t="shared" si="526"/>
        <v>Week-4</v>
      </c>
      <c r="AU3073" s="3">
        <f t="shared" si="527"/>
        <v>0.91666666666666663</v>
      </c>
      <c r="AW3073">
        <v>0.1</v>
      </c>
      <c r="AX3073">
        <v>29.000000000000004</v>
      </c>
      <c r="AY3073">
        <v>137.31666666666666</v>
      </c>
    </row>
    <row r="3074" spans="1:51" x14ac:dyDescent="0.25">
      <c r="A3074">
        <v>11242</v>
      </c>
      <c r="B3074" t="s">
        <v>59</v>
      </c>
      <c r="C3074" t="s">
        <v>60</v>
      </c>
      <c r="D3074" t="s">
        <v>43</v>
      </c>
      <c r="E3074" t="s">
        <v>165</v>
      </c>
      <c r="F3074" t="s">
        <v>1015</v>
      </c>
      <c r="G3074" t="s">
        <v>140</v>
      </c>
      <c r="H3074" t="s">
        <v>47</v>
      </c>
      <c r="I3074" t="s">
        <v>63</v>
      </c>
      <c r="J3074" t="s">
        <v>48</v>
      </c>
      <c r="K3074" t="s">
        <v>167</v>
      </c>
      <c r="L3074" t="s">
        <v>50</v>
      </c>
      <c r="M3074" t="s">
        <v>122</v>
      </c>
      <c r="N3074">
        <v>60</v>
      </c>
      <c r="O3074" t="s">
        <v>48</v>
      </c>
      <c r="P3074" t="s">
        <v>52</v>
      </c>
      <c r="T3074" t="s">
        <v>105</v>
      </c>
      <c r="V3074" t="s">
        <v>48</v>
      </c>
      <c r="W3074" t="s">
        <v>54</v>
      </c>
      <c r="X3074" t="s">
        <v>148</v>
      </c>
      <c r="Y3074" t="s">
        <v>54</v>
      </c>
      <c r="Z3074" t="s">
        <v>1016</v>
      </c>
      <c r="AA3074" t="s">
        <v>54</v>
      </c>
      <c r="AB3074" t="s">
        <v>57</v>
      </c>
      <c r="AC3074" t="s">
        <v>1017</v>
      </c>
      <c r="AH3074">
        <f t="shared" ref="AH3074:AH3137" si="528">IFERROR(SEARCH("MSSP",J3074,1),0)</f>
        <v>0</v>
      </c>
      <c r="AI3074">
        <f t="shared" ref="AI3074:AI3137" si="529">IF(OR(H3074="",I3074=""),"",IF(H3074=I3074,1,0))</f>
        <v>0</v>
      </c>
      <c r="AJ3074">
        <f t="shared" ref="AJ3074:AJ3137" si="530">IF(OR(H3074="",I3074=""),"",IF(H3074&lt;&gt;I3074,1,""))</f>
        <v>1</v>
      </c>
      <c r="AK3074">
        <v>1</v>
      </c>
      <c r="AL3074" s="8">
        <f t="shared" ref="AL3074:AL3137" si="531">(N3074/1440)*1440</f>
        <v>60</v>
      </c>
      <c r="AM3074" s="8">
        <f t="shared" ref="AM3074:AM3137" si="532">((N3074/1440)-(N3074/1440)+MID(X3074,18,8))*1440</f>
        <v>0.11666666666666667</v>
      </c>
      <c r="AN3074" s="8">
        <f t="shared" ref="AN3074:AN3137" si="533">(((N3074/1440)-(N3074/1440))+MID(AC3074,18,8))*1440</f>
        <v>132.1</v>
      </c>
      <c r="AO3074" s="8">
        <f>Table1[[#This Row],[L1 Worked Time]]+Table1[[#This Row],[Idle Time]]+Table1[[#This Row],[L1 Pend Time]]</f>
        <v>192.21666666666667</v>
      </c>
      <c r="AP3074" s="1" t="str">
        <f t="shared" ref="AP3074:AP3137" si="534">TEXT(AR3074,"DDD")</f>
        <v>Tue</v>
      </c>
      <c r="AQ3074" s="6">
        <f>INT(Table1[[#This Row],[Create Date]])</f>
        <v>45125</v>
      </c>
      <c r="AR3074" s="2">
        <f t="shared" ref="AR3074:AR3137" si="535">IF(F3074="","",INT(MID(F3074,6,2)&amp;"-"&amp;MID(F3074,9,3)&amp;"-"&amp;MID(F3074,15,2)))</f>
        <v>45125</v>
      </c>
      <c r="AS3074" s="1" t="str">
        <f t="shared" ref="AS3074:AS3137" si="536">IF(F3074="","",MID(F3074,18,8))</f>
        <v>01:00:03</v>
      </c>
      <c r="AT3074" s="1" t="str">
        <f t="shared" ref="AT3074:AT3137" si="537">"Week"&amp;"-"&amp;(WEEKNUM(AR3074,2)-WEEKNUM(DATE(YEAR(AR3074),MONTH(AR3074),1),2)+1)</f>
        <v>Week-4</v>
      </c>
      <c r="AU3074" s="3">
        <f t="shared" ref="AU3074:AU3137" si="538">FLOOR(AS3074,1/24)</f>
        <v>4.1666666666666664E-2</v>
      </c>
      <c r="AW3074">
        <v>0.11666666666666667</v>
      </c>
      <c r="AX3074">
        <v>60</v>
      </c>
      <c r="AY3074">
        <v>132.1</v>
      </c>
    </row>
    <row r="3075" spans="1:51" x14ac:dyDescent="0.25">
      <c r="A3075">
        <v>11243</v>
      </c>
      <c r="B3075" t="s">
        <v>59</v>
      </c>
      <c r="C3075" t="s">
        <v>60</v>
      </c>
      <c r="D3075" t="s">
        <v>43</v>
      </c>
      <c r="E3075" t="s">
        <v>165</v>
      </c>
      <c r="F3075" t="s">
        <v>1018</v>
      </c>
      <c r="G3075" t="s">
        <v>82</v>
      </c>
      <c r="H3075" t="s">
        <v>47</v>
      </c>
      <c r="I3075" t="s">
        <v>63</v>
      </c>
      <c r="J3075" t="s">
        <v>48</v>
      </c>
      <c r="K3075" t="s">
        <v>167</v>
      </c>
      <c r="L3075" t="s">
        <v>50</v>
      </c>
      <c r="M3075" t="s">
        <v>51</v>
      </c>
      <c r="N3075">
        <v>100</v>
      </c>
      <c r="O3075" t="s">
        <v>48</v>
      </c>
      <c r="P3075" t="s">
        <v>52</v>
      </c>
      <c r="T3075" t="s">
        <v>105</v>
      </c>
      <c r="V3075" t="s">
        <v>48</v>
      </c>
      <c r="W3075" t="s">
        <v>54</v>
      </c>
      <c r="X3075" t="s">
        <v>106</v>
      </c>
      <c r="Y3075" t="s">
        <v>54</v>
      </c>
      <c r="Z3075" t="s">
        <v>1019</v>
      </c>
      <c r="AA3075" t="s">
        <v>54</v>
      </c>
      <c r="AB3075" t="s">
        <v>57</v>
      </c>
      <c r="AC3075" t="s">
        <v>1020</v>
      </c>
      <c r="AH3075">
        <f t="shared" si="528"/>
        <v>0</v>
      </c>
      <c r="AI3075">
        <f t="shared" si="529"/>
        <v>0</v>
      </c>
      <c r="AJ3075">
        <f t="shared" si="530"/>
        <v>1</v>
      </c>
      <c r="AK3075">
        <v>1</v>
      </c>
      <c r="AL3075" s="8">
        <f t="shared" si="531"/>
        <v>100</v>
      </c>
      <c r="AM3075" s="8">
        <f t="shared" si="532"/>
        <v>8.3333333333333329E-2</v>
      </c>
      <c r="AN3075" s="8">
        <f t="shared" si="533"/>
        <v>282</v>
      </c>
      <c r="AO3075" s="8">
        <f>Table1[[#This Row],[L1 Worked Time]]+Table1[[#This Row],[Idle Time]]+Table1[[#This Row],[L1 Pend Time]]</f>
        <v>382.08333333333331</v>
      </c>
      <c r="AP3075" s="1" t="str">
        <f t="shared" si="534"/>
        <v>Tue</v>
      </c>
      <c r="AQ3075" s="6">
        <f>INT(Table1[[#This Row],[Create Date]])</f>
        <v>45125</v>
      </c>
      <c r="AR3075" s="2">
        <f t="shared" si="535"/>
        <v>45125</v>
      </c>
      <c r="AS3075" s="1" t="str">
        <f t="shared" si="536"/>
        <v>04:00:03</v>
      </c>
      <c r="AT3075" s="1" t="str">
        <f t="shared" si="537"/>
        <v>Week-4</v>
      </c>
      <c r="AU3075" s="3">
        <f t="shared" si="538"/>
        <v>0.16666666666666666</v>
      </c>
      <c r="AW3075">
        <v>8.3333333333333329E-2</v>
      </c>
      <c r="AX3075">
        <v>100</v>
      </c>
      <c r="AY3075">
        <v>282</v>
      </c>
    </row>
    <row r="3076" spans="1:51" x14ac:dyDescent="0.25">
      <c r="A3076">
        <v>11245</v>
      </c>
      <c r="B3076" t="s">
        <v>59</v>
      </c>
      <c r="C3076" t="s">
        <v>60</v>
      </c>
      <c r="D3076" t="s">
        <v>43</v>
      </c>
      <c r="E3076" t="s">
        <v>978</v>
      </c>
      <c r="F3076" t="s">
        <v>1021</v>
      </c>
      <c r="G3076" t="s">
        <v>82</v>
      </c>
      <c r="H3076" t="s">
        <v>72</v>
      </c>
      <c r="I3076" t="s">
        <v>72</v>
      </c>
      <c r="J3076" t="s">
        <v>64</v>
      </c>
      <c r="L3076" t="s">
        <v>50</v>
      </c>
      <c r="M3076" t="s">
        <v>65</v>
      </c>
      <c r="N3076">
        <v>33</v>
      </c>
      <c r="O3076" t="s">
        <v>48</v>
      </c>
      <c r="P3076" t="s">
        <v>66</v>
      </c>
      <c r="Q3076" t="s">
        <v>73</v>
      </c>
      <c r="V3076" t="s">
        <v>48</v>
      </c>
      <c r="W3076" t="s">
        <v>54</v>
      </c>
      <c r="X3076" t="s">
        <v>106</v>
      </c>
      <c r="Y3076" t="s">
        <v>54</v>
      </c>
      <c r="Z3076" t="s">
        <v>1022</v>
      </c>
      <c r="AA3076" t="s">
        <v>54</v>
      </c>
      <c r="AB3076" t="s">
        <v>57</v>
      </c>
      <c r="AC3076" t="s">
        <v>1023</v>
      </c>
      <c r="AH3076">
        <f t="shared" si="528"/>
        <v>0</v>
      </c>
      <c r="AI3076">
        <f t="shared" si="529"/>
        <v>1</v>
      </c>
      <c r="AJ3076" t="str">
        <f t="shared" si="530"/>
        <v/>
      </c>
      <c r="AK3076">
        <v>1</v>
      </c>
      <c r="AL3076" s="8">
        <f t="shared" si="531"/>
        <v>33</v>
      </c>
      <c r="AM3076" s="8">
        <f t="shared" si="532"/>
        <v>8.3333333333333329E-2</v>
      </c>
      <c r="AN3076" s="8">
        <f t="shared" si="533"/>
        <v>152</v>
      </c>
      <c r="AO3076" s="8">
        <f>Table1[[#This Row],[L1 Worked Time]]+Table1[[#This Row],[Idle Time]]+Table1[[#This Row],[L1 Pend Time]]</f>
        <v>185.08333333333334</v>
      </c>
      <c r="AP3076" s="1" t="str">
        <f t="shared" si="534"/>
        <v>Tue</v>
      </c>
      <c r="AQ3076" s="6">
        <f>INT(Table1[[#This Row],[Create Date]])</f>
        <v>45125</v>
      </c>
      <c r="AR3076" s="2">
        <f t="shared" si="535"/>
        <v>45125</v>
      </c>
      <c r="AS3076" s="1" t="str">
        <f t="shared" si="536"/>
        <v>05:50:06</v>
      </c>
      <c r="AT3076" s="1" t="str">
        <f t="shared" si="537"/>
        <v>Week-4</v>
      </c>
      <c r="AU3076" s="3">
        <f t="shared" si="538"/>
        <v>0.20833333333333331</v>
      </c>
      <c r="AW3076">
        <v>8.3333333333333329E-2</v>
      </c>
      <c r="AX3076">
        <v>33</v>
      </c>
      <c r="AY3076">
        <v>152</v>
      </c>
    </row>
    <row r="3077" spans="1:51" x14ac:dyDescent="0.25">
      <c r="A3077">
        <v>11244</v>
      </c>
      <c r="B3077" t="s">
        <v>117</v>
      </c>
      <c r="C3077" t="s">
        <v>60</v>
      </c>
      <c r="D3077" t="s">
        <v>43</v>
      </c>
      <c r="E3077" t="s">
        <v>631</v>
      </c>
      <c r="F3077" t="s">
        <v>1024</v>
      </c>
      <c r="G3077" t="s">
        <v>140</v>
      </c>
      <c r="H3077" t="s">
        <v>63</v>
      </c>
      <c r="I3077" t="s">
        <v>63</v>
      </c>
      <c r="J3077" t="s">
        <v>112</v>
      </c>
      <c r="K3077" t="s">
        <v>633</v>
      </c>
      <c r="L3077" t="s">
        <v>50</v>
      </c>
      <c r="M3077" t="s">
        <v>114</v>
      </c>
      <c r="N3077">
        <v>163</v>
      </c>
      <c r="O3077" t="s">
        <v>48</v>
      </c>
      <c r="P3077" t="s">
        <v>251</v>
      </c>
      <c r="S3077" t="s">
        <v>252</v>
      </c>
      <c r="U3077" t="s">
        <v>355</v>
      </c>
      <c r="V3077" t="s">
        <v>48</v>
      </c>
      <c r="W3077" t="s">
        <v>54</v>
      </c>
      <c r="X3077" t="s">
        <v>148</v>
      </c>
      <c r="Y3077" t="s">
        <v>54</v>
      </c>
      <c r="Z3077" t="s">
        <v>1025</v>
      </c>
      <c r="AA3077" t="s">
        <v>54</v>
      </c>
      <c r="AB3077" t="s">
        <v>57</v>
      </c>
      <c r="AC3077" t="s">
        <v>57</v>
      </c>
      <c r="AH3077">
        <f t="shared" si="528"/>
        <v>0</v>
      </c>
      <c r="AI3077">
        <f t="shared" si="529"/>
        <v>1</v>
      </c>
      <c r="AJ3077" t="str">
        <f t="shared" si="530"/>
        <v/>
      </c>
      <c r="AK3077">
        <v>1</v>
      </c>
      <c r="AL3077" s="8">
        <f t="shared" si="531"/>
        <v>163</v>
      </c>
      <c r="AM3077" s="8">
        <f t="shared" si="532"/>
        <v>0.11666666666666667</v>
      </c>
      <c r="AN3077" s="8">
        <f t="shared" si="533"/>
        <v>1.6666666666666666E-2</v>
      </c>
      <c r="AO3077" s="8">
        <f>Table1[[#This Row],[L1 Worked Time]]+Table1[[#This Row],[Idle Time]]+Table1[[#This Row],[L1 Pend Time]]</f>
        <v>163.13333333333335</v>
      </c>
      <c r="AP3077" s="1" t="str">
        <f t="shared" si="534"/>
        <v>Tue</v>
      </c>
      <c r="AQ3077" s="6">
        <f>INT(Table1[[#This Row],[Create Date]])</f>
        <v>45125</v>
      </c>
      <c r="AR3077" s="2">
        <f t="shared" si="535"/>
        <v>45125</v>
      </c>
      <c r="AS3077" s="1" t="str">
        <f t="shared" si="536"/>
        <v>05:50:03</v>
      </c>
      <c r="AT3077" s="1" t="str">
        <f t="shared" si="537"/>
        <v>Week-4</v>
      </c>
      <c r="AU3077" s="3">
        <f t="shared" si="538"/>
        <v>0.20833333333333331</v>
      </c>
      <c r="AW3077">
        <v>0.11666666666666667</v>
      </c>
      <c r="AX3077">
        <v>163</v>
      </c>
      <c r="AY3077">
        <v>1.6666666666666666E-2</v>
      </c>
    </row>
    <row r="3078" spans="1:51" x14ac:dyDescent="0.25">
      <c r="A3078">
        <v>11253</v>
      </c>
      <c r="B3078" t="s">
        <v>59</v>
      </c>
      <c r="C3078" t="s">
        <v>109</v>
      </c>
      <c r="D3078" t="s">
        <v>43</v>
      </c>
      <c r="E3078" t="s">
        <v>1001</v>
      </c>
      <c r="F3078" t="s">
        <v>1026</v>
      </c>
      <c r="G3078" t="s">
        <v>129</v>
      </c>
      <c r="H3078" t="s">
        <v>72</v>
      </c>
      <c r="I3078" t="s">
        <v>72</v>
      </c>
      <c r="J3078" t="s">
        <v>64</v>
      </c>
      <c r="L3078" t="s">
        <v>50</v>
      </c>
      <c r="M3078" t="s">
        <v>65</v>
      </c>
      <c r="N3078">
        <v>13</v>
      </c>
      <c r="O3078" t="s">
        <v>48</v>
      </c>
      <c r="P3078" t="s">
        <v>66</v>
      </c>
      <c r="Q3078" t="s">
        <v>73</v>
      </c>
      <c r="V3078" t="s">
        <v>48</v>
      </c>
      <c r="W3078" t="s">
        <v>54</v>
      </c>
      <c r="X3078" t="s">
        <v>142</v>
      </c>
      <c r="Y3078" t="s">
        <v>54</v>
      </c>
      <c r="Z3078" t="s">
        <v>1027</v>
      </c>
      <c r="AA3078" t="s">
        <v>54</v>
      </c>
      <c r="AB3078" t="s">
        <v>57</v>
      </c>
      <c r="AC3078" t="s">
        <v>1028</v>
      </c>
      <c r="AH3078">
        <f t="shared" si="528"/>
        <v>0</v>
      </c>
      <c r="AI3078">
        <f t="shared" si="529"/>
        <v>1</v>
      </c>
      <c r="AJ3078" t="str">
        <f t="shared" si="530"/>
        <v/>
      </c>
      <c r="AK3078">
        <v>1</v>
      </c>
      <c r="AL3078" s="8">
        <f t="shared" si="531"/>
        <v>12.999999999999998</v>
      </c>
      <c r="AM3078" s="8">
        <f t="shared" si="532"/>
        <v>0.1</v>
      </c>
      <c r="AN3078" s="8">
        <f t="shared" si="533"/>
        <v>143.15</v>
      </c>
      <c r="AO3078" s="8">
        <f>Table1[[#This Row],[L1 Worked Time]]+Table1[[#This Row],[Idle Time]]+Table1[[#This Row],[L1 Pend Time]]</f>
        <v>156.25</v>
      </c>
      <c r="AP3078" s="1" t="str">
        <f t="shared" si="534"/>
        <v>Tue</v>
      </c>
      <c r="AQ3078" s="6">
        <f>INT(Table1[[#This Row],[Create Date]])</f>
        <v>45125</v>
      </c>
      <c r="AR3078" s="2">
        <f t="shared" si="535"/>
        <v>45125</v>
      </c>
      <c r="AS3078" s="1" t="str">
        <f t="shared" si="536"/>
        <v>06:40:06</v>
      </c>
      <c r="AT3078" s="1" t="str">
        <f t="shared" si="537"/>
        <v>Week-4</v>
      </c>
      <c r="AU3078" s="3">
        <f t="shared" si="538"/>
        <v>0.25</v>
      </c>
      <c r="AW3078">
        <v>0.1</v>
      </c>
      <c r="AX3078">
        <v>12.999999999999998</v>
      </c>
      <c r="AY3078">
        <v>143.15</v>
      </c>
    </row>
    <row r="3079" spans="1:51" x14ac:dyDescent="0.25">
      <c r="A3079">
        <v>11252</v>
      </c>
      <c r="B3079" t="s">
        <v>59</v>
      </c>
      <c r="C3079" t="s">
        <v>60</v>
      </c>
      <c r="D3079" t="s">
        <v>43</v>
      </c>
      <c r="E3079" t="s">
        <v>165</v>
      </c>
      <c r="F3079" t="s">
        <v>1029</v>
      </c>
      <c r="G3079" t="s">
        <v>129</v>
      </c>
      <c r="H3079" t="s">
        <v>47</v>
      </c>
      <c r="I3079" t="s">
        <v>63</v>
      </c>
      <c r="J3079" t="s">
        <v>48</v>
      </c>
      <c r="K3079" t="s">
        <v>167</v>
      </c>
      <c r="L3079" t="s">
        <v>50</v>
      </c>
      <c r="M3079" t="s">
        <v>51</v>
      </c>
      <c r="N3079">
        <v>45</v>
      </c>
      <c r="O3079" t="s">
        <v>48</v>
      </c>
      <c r="P3079" t="s">
        <v>52</v>
      </c>
      <c r="T3079" t="s">
        <v>105</v>
      </c>
      <c r="V3079" t="s">
        <v>48</v>
      </c>
      <c r="W3079" t="s">
        <v>54</v>
      </c>
      <c r="X3079" t="s">
        <v>148</v>
      </c>
      <c r="Y3079" t="s">
        <v>54</v>
      </c>
      <c r="Z3079" t="s">
        <v>1030</v>
      </c>
      <c r="AA3079" t="s">
        <v>54</v>
      </c>
      <c r="AB3079" t="s">
        <v>57</v>
      </c>
      <c r="AC3079" t="s">
        <v>1031</v>
      </c>
      <c r="AH3079">
        <f t="shared" si="528"/>
        <v>0</v>
      </c>
      <c r="AI3079">
        <f t="shared" si="529"/>
        <v>0</v>
      </c>
      <c r="AJ3079">
        <f t="shared" si="530"/>
        <v>1</v>
      </c>
      <c r="AK3079">
        <v>1</v>
      </c>
      <c r="AL3079" s="8">
        <f t="shared" si="531"/>
        <v>45</v>
      </c>
      <c r="AM3079" s="8">
        <f t="shared" si="532"/>
        <v>0.11666666666666667</v>
      </c>
      <c r="AN3079" s="8">
        <f t="shared" si="533"/>
        <v>245.6333333333333</v>
      </c>
      <c r="AO3079" s="8">
        <f>Table1[[#This Row],[L1 Worked Time]]+Table1[[#This Row],[Idle Time]]+Table1[[#This Row],[L1 Pend Time]]</f>
        <v>290.74999999999994</v>
      </c>
      <c r="AP3079" s="1" t="str">
        <f t="shared" si="534"/>
        <v>Tue</v>
      </c>
      <c r="AQ3079" s="6">
        <f>INT(Table1[[#This Row],[Create Date]])</f>
        <v>45125</v>
      </c>
      <c r="AR3079" s="2">
        <f t="shared" si="535"/>
        <v>45125</v>
      </c>
      <c r="AS3079" s="1" t="str">
        <f t="shared" si="536"/>
        <v>06:10:15</v>
      </c>
      <c r="AT3079" s="1" t="str">
        <f t="shared" si="537"/>
        <v>Week-4</v>
      </c>
      <c r="AU3079" s="3">
        <f t="shared" si="538"/>
        <v>0.25</v>
      </c>
      <c r="AW3079">
        <v>0.11666666666666667</v>
      </c>
      <c r="AX3079">
        <v>45</v>
      </c>
      <c r="AY3079">
        <v>245.6333333333333</v>
      </c>
    </row>
    <row r="3080" spans="1:51" x14ac:dyDescent="0.25">
      <c r="A3080">
        <v>11251</v>
      </c>
      <c r="B3080" t="s">
        <v>59</v>
      </c>
      <c r="C3080" t="s">
        <v>60</v>
      </c>
      <c r="D3080" t="s">
        <v>43</v>
      </c>
      <c r="E3080" t="s">
        <v>165</v>
      </c>
      <c r="F3080" t="s">
        <v>1032</v>
      </c>
      <c r="G3080" t="s">
        <v>82</v>
      </c>
      <c r="H3080" t="s">
        <v>47</v>
      </c>
      <c r="I3080" t="s">
        <v>63</v>
      </c>
      <c r="J3080" t="s">
        <v>48</v>
      </c>
      <c r="K3080" t="s">
        <v>167</v>
      </c>
      <c r="L3080" t="s">
        <v>50</v>
      </c>
      <c r="M3080" t="s">
        <v>51</v>
      </c>
      <c r="N3080">
        <v>20</v>
      </c>
      <c r="O3080" t="s">
        <v>48</v>
      </c>
      <c r="P3080" t="s">
        <v>52</v>
      </c>
      <c r="T3080" t="s">
        <v>105</v>
      </c>
      <c r="V3080" t="s">
        <v>48</v>
      </c>
      <c r="W3080" t="s">
        <v>54</v>
      </c>
      <c r="X3080" t="s">
        <v>148</v>
      </c>
      <c r="Y3080" t="s">
        <v>54</v>
      </c>
      <c r="Z3080" t="s">
        <v>1033</v>
      </c>
      <c r="AA3080" t="s">
        <v>54</v>
      </c>
      <c r="AB3080" t="s">
        <v>57</v>
      </c>
      <c r="AC3080" t="s">
        <v>1034</v>
      </c>
      <c r="AH3080">
        <f t="shared" si="528"/>
        <v>0</v>
      </c>
      <c r="AI3080">
        <f t="shared" si="529"/>
        <v>0</v>
      </c>
      <c r="AJ3080">
        <f t="shared" si="530"/>
        <v>1</v>
      </c>
      <c r="AK3080">
        <v>1</v>
      </c>
      <c r="AL3080" s="8">
        <f t="shared" si="531"/>
        <v>20</v>
      </c>
      <c r="AM3080" s="8">
        <f t="shared" si="532"/>
        <v>0.11666666666666667</v>
      </c>
      <c r="AN3080" s="8">
        <f t="shared" si="533"/>
        <v>283.3</v>
      </c>
      <c r="AO3080" s="8">
        <f>Table1[[#This Row],[L1 Worked Time]]+Table1[[#This Row],[Idle Time]]+Table1[[#This Row],[L1 Pend Time]]</f>
        <v>303.41666666666669</v>
      </c>
      <c r="AP3080" s="1" t="str">
        <f t="shared" si="534"/>
        <v>Tue</v>
      </c>
      <c r="AQ3080" s="6">
        <f>INT(Table1[[#This Row],[Create Date]])</f>
        <v>45125</v>
      </c>
      <c r="AR3080" s="2">
        <f t="shared" si="535"/>
        <v>45125</v>
      </c>
      <c r="AS3080" s="1" t="str">
        <f t="shared" si="536"/>
        <v>06:10:11</v>
      </c>
      <c r="AT3080" s="1" t="str">
        <f t="shared" si="537"/>
        <v>Week-4</v>
      </c>
      <c r="AU3080" s="3">
        <f t="shared" si="538"/>
        <v>0.25</v>
      </c>
      <c r="AW3080">
        <v>0.11666666666666667</v>
      </c>
      <c r="AX3080">
        <v>20</v>
      </c>
      <c r="AY3080">
        <v>283.3</v>
      </c>
    </row>
    <row r="3081" spans="1:51" x14ac:dyDescent="0.25">
      <c r="A3081">
        <v>11250</v>
      </c>
      <c r="B3081" t="s">
        <v>59</v>
      </c>
      <c r="C3081" t="s">
        <v>109</v>
      </c>
      <c r="D3081" t="s">
        <v>43</v>
      </c>
      <c r="E3081" t="s">
        <v>1001</v>
      </c>
      <c r="F3081" t="s">
        <v>1035</v>
      </c>
      <c r="G3081" t="s">
        <v>129</v>
      </c>
      <c r="H3081" t="s">
        <v>72</v>
      </c>
      <c r="I3081" t="s">
        <v>72</v>
      </c>
      <c r="J3081" t="s">
        <v>64</v>
      </c>
      <c r="L3081" t="s">
        <v>50</v>
      </c>
      <c r="M3081" t="s">
        <v>65</v>
      </c>
      <c r="N3081">
        <v>36</v>
      </c>
      <c r="O3081" t="s">
        <v>48</v>
      </c>
      <c r="P3081" t="s">
        <v>66</v>
      </c>
      <c r="Q3081" t="s">
        <v>73</v>
      </c>
      <c r="V3081" t="s">
        <v>48</v>
      </c>
      <c r="W3081" t="s">
        <v>54</v>
      </c>
      <c r="X3081" t="s">
        <v>148</v>
      </c>
      <c r="Y3081" t="s">
        <v>54</v>
      </c>
      <c r="Z3081" t="s">
        <v>1036</v>
      </c>
      <c r="AA3081" t="s">
        <v>54</v>
      </c>
      <c r="AB3081" t="s">
        <v>57</v>
      </c>
      <c r="AC3081" t="s">
        <v>1037</v>
      </c>
      <c r="AH3081">
        <f t="shared" si="528"/>
        <v>0</v>
      </c>
      <c r="AI3081">
        <f t="shared" si="529"/>
        <v>1</v>
      </c>
      <c r="AJ3081" t="str">
        <f t="shared" si="530"/>
        <v/>
      </c>
      <c r="AK3081">
        <v>1</v>
      </c>
      <c r="AL3081" s="8">
        <f t="shared" si="531"/>
        <v>36</v>
      </c>
      <c r="AM3081" s="8">
        <f t="shared" si="532"/>
        <v>0.11666666666666667</v>
      </c>
      <c r="AN3081" s="8">
        <f t="shared" si="533"/>
        <v>138.66666666666666</v>
      </c>
      <c r="AO3081" s="8">
        <f>Table1[[#This Row],[L1 Worked Time]]+Table1[[#This Row],[Idle Time]]+Table1[[#This Row],[L1 Pend Time]]</f>
        <v>174.78333333333333</v>
      </c>
      <c r="AP3081" s="1" t="str">
        <f t="shared" si="534"/>
        <v>Tue</v>
      </c>
      <c r="AQ3081" s="6">
        <f>INT(Table1[[#This Row],[Create Date]])</f>
        <v>45125</v>
      </c>
      <c r="AR3081" s="2">
        <f t="shared" si="535"/>
        <v>45125</v>
      </c>
      <c r="AS3081" s="1" t="str">
        <f t="shared" si="536"/>
        <v>06:10:09</v>
      </c>
      <c r="AT3081" s="1" t="str">
        <f t="shared" si="537"/>
        <v>Week-4</v>
      </c>
      <c r="AU3081" s="3">
        <f t="shared" si="538"/>
        <v>0.25</v>
      </c>
      <c r="AW3081">
        <v>0.11666666666666667</v>
      </c>
      <c r="AX3081">
        <v>36</v>
      </c>
      <c r="AY3081">
        <v>138.66666666666666</v>
      </c>
    </row>
    <row r="3082" spans="1:51" x14ac:dyDescent="0.25">
      <c r="A3082">
        <v>11249</v>
      </c>
      <c r="B3082" t="s">
        <v>59</v>
      </c>
      <c r="C3082" t="s">
        <v>60</v>
      </c>
      <c r="D3082" t="s">
        <v>43</v>
      </c>
      <c r="E3082" t="s">
        <v>165</v>
      </c>
      <c r="F3082" t="s">
        <v>1038</v>
      </c>
      <c r="G3082" t="s">
        <v>82</v>
      </c>
      <c r="H3082" t="s">
        <v>47</v>
      </c>
      <c r="I3082" t="s">
        <v>63</v>
      </c>
      <c r="J3082" t="s">
        <v>48</v>
      </c>
      <c r="K3082" t="s">
        <v>167</v>
      </c>
      <c r="L3082" t="s">
        <v>50</v>
      </c>
      <c r="M3082" t="s">
        <v>51</v>
      </c>
      <c r="N3082">
        <v>22</v>
      </c>
      <c r="O3082" t="s">
        <v>48</v>
      </c>
      <c r="P3082" t="s">
        <v>52</v>
      </c>
      <c r="T3082" t="s">
        <v>105</v>
      </c>
      <c r="V3082" t="s">
        <v>48</v>
      </c>
      <c r="W3082" t="s">
        <v>54</v>
      </c>
      <c r="X3082" t="s">
        <v>142</v>
      </c>
      <c r="Y3082" t="s">
        <v>54</v>
      </c>
      <c r="Z3082" t="s">
        <v>1039</v>
      </c>
      <c r="AA3082" t="s">
        <v>54</v>
      </c>
      <c r="AB3082" t="s">
        <v>57</v>
      </c>
      <c r="AC3082" t="s">
        <v>1040</v>
      </c>
      <c r="AH3082">
        <f t="shared" si="528"/>
        <v>0</v>
      </c>
      <c r="AI3082">
        <f t="shared" si="529"/>
        <v>0</v>
      </c>
      <c r="AJ3082">
        <f t="shared" si="530"/>
        <v>1</v>
      </c>
      <c r="AK3082">
        <v>1</v>
      </c>
      <c r="AL3082" s="8">
        <f t="shared" si="531"/>
        <v>22</v>
      </c>
      <c r="AM3082" s="8">
        <f t="shared" si="532"/>
        <v>0.1</v>
      </c>
      <c r="AN3082" s="8">
        <f t="shared" si="533"/>
        <v>253.43333333333337</v>
      </c>
      <c r="AO3082" s="8">
        <f>Table1[[#This Row],[L1 Worked Time]]+Table1[[#This Row],[Idle Time]]+Table1[[#This Row],[L1 Pend Time]]</f>
        <v>275.53333333333336</v>
      </c>
      <c r="AP3082" s="1" t="str">
        <f t="shared" si="534"/>
        <v>Tue</v>
      </c>
      <c r="AQ3082" s="6">
        <f>INT(Table1[[#This Row],[Create Date]])</f>
        <v>45125</v>
      </c>
      <c r="AR3082" s="2">
        <f t="shared" si="535"/>
        <v>45125</v>
      </c>
      <c r="AS3082" s="1" t="str">
        <f t="shared" si="536"/>
        <v>06:10:08</v>
      </c>
      <c r="AT3082" s="1" t="str">
        <f t="shared" si="537"/>
        <v>Week-4</v>
      </c>
      <c r="AU3082" s="3">
        <f t="shared" si="538"/>
        <v>0.25</v>
      </c>
      <c r="AW3082">
        <v>0.1</v>
      </c>
      <c r="AX3082">
        <v>22</v>
      </c>
      <c r="AY3082">
        <v>253.43333333333337</v>
      </c>
    </row>
    <row r="3083" spans="1:51" x14ac:dyDescent="0.25">
      <c r="A3083">
        <v>11248</v>
      </c>
      <c r="B3083" t="s">
        <v>59</v>
      </c>
      <c r="C3083" t="s">
        <v>60</v>
      </c>
      <c r="D3083" t="s">
        <v>43</v>
      </c>
      <c r="E3083" t="s">
        <v>165</v>
      </c>
      <c r="F3083" t="s">
        <v>1041</v>
      </c>
      <c r="G3083" t="s">
        <v>82</v>
      </c>
      <c r="H3083" t="s">
        <v>47</v>
      </c>
      <c r="I3083" t="s">
        <v>63</v>
      </c>
      <c r="J3083" t="s">
        <v>48</v>
      </c>
      <c r="K3083" t="s">
        <v>167</v>
      </c>
      <c r="L3083" t="s">
        <v>50</v>
      </c>
      <c r="M3083" t="s">
        <v>51</v>
      </c>
      <c r="N3083">
        <v>39</v>
      </c>
      <c r="O3083" t="s">
        <v>48</v>
      </c>
      <c r="P3083" t="s">
        <v>52</v>
      </c>
      <c r="T3083" t="s">
        <v>105</v>
      </c>
      <c r="V3083" t="s">
        <v>48</v>
      </c>
      <c r="W3083" t="s">
        <v>54</v>
      </c>
      <c r="X3083" t="s">
        <v>142</v>
      </c>
      <c r="Y3083" t="s">
        <v>54</v>
      </c>
      <c r="Z3083" t="s">
        <v>1042</v>
      </c>
      <c r="AA3083" t="s">
        <v>54</v>
      </c>
      <c r="AB3083" t="s">
        <v>57</v>
      </c>
      <c r="AC3083" t="s">
        <v>1043</v>
      </c>
      <c r="AH3083">
        <f t="shared" si="528"/>
        <v>0</v>
      </c>
      <c r="AI3083">
        <f t="shared" si="529"/>
        <v>0</v>
      </c>
      <c r="AJ3083">
        <f t="shared" si="530"/>
        <v>1</v>
      </c>
      <c r="AK3083">
        <v>1</v>
      </c>
      <c r="AL3083" s="8">
        <f t="shared" si="531"/>
        <v>39</v>
      </c>
      <c r="AM3083" s="8">
        <f t="shared" si="532"/>
        <v>0.1</v>
      </c>
      <c r="AN3083" s="8">
        <f t="shared" si="533"/>
        <v>179.53333333333333</v>
      </c>
      <c r="AO3083" s="8">
        <f>Table1[[#This Row],[L1 Worked Time]]+Table1[[#This Row],[Idle Time]]+Table1[[#This Row],[L1 Pend Time]]</f>
        <v>218.63333333333333</v>
      </c>
      <c r="AP3083" s="1" t="str">
        <f t="shared" si="534"/>
        <v>Tue</v>
      </c>
      <c r="AQ3083" s="6">
        <f>INT(Table1[[#This Row],[Create Date]])</f>
        <v>45125</v>
      </c>
      <c r="AR3083" s="2">
        <f t="shared" si="535"/>
        <v>45125</v>
      </c>
      <c r="AS3083" s="1" t="str">
        <f t="shared" si="536"/>
        <v>06:10:06</v>
      </c>
      <c r="AT3083" s="1" t="str">
        <f t="shared" si="537"/>
        <v>Week-4</v>
      </c>
      <c r="AU3083" s="3">
        <f t="shared" si="538"/>
        <v>0.25</v>
      </c>
      <c r="AW3083">
        <v>0.1</v>
      </c>
      <c r="AX3083">
        <v>39</v>
      </c>
      <c r="AY3083">
        <v>179.53333333333333</v>
      </c>
    </row>
    <row r="3084" spans="1:51" x14ac:dyDescent="0.25">
      <c r="A3084">
        <v>11247</v>
      </c>
      <c r="B3084" t="s">
        <v>59</v>
      </c>
      <c r="C3084" t="s">
        <v>60</v>
      </c>
      <c r="D3084" t="s">
        <v>43</v>
      </c>
      <c r="E3084" t="s">
        <v>978</v>
      </c>
      <c r="F3084" t="s">
        <v>1044</v>
      </c>
      <c r="G3084" t="s">
        <v>82</v>
      </c>
      <c r="H3084" t="s">
        <v>72</v>
      </c>
      <c r="I3084" t="s">
        <v>72</v>
      </c>
      <c r="J3084" t="s">
        <v>64</v>
      </c>
      <c r="L3084" t="s">
        <v>50</v>
      </c>
      <c r="M3084" t="s">
        <v>65</v>
      </c>
      <c r="N3084">
        <v>8</v>
      </c>
      <c r="O3084" t="s">
        <v>48</v>
      </c>
      <c r="P3084" t="s">
        <v>66</v>
      </c>
      <c r="Q3084" t="s">
        <v>73</v>
      </c>
      <c r="V3084" t="s">
        <v>48</v>
      </c>
      <c r="W3084" t="s">
        <v>54</v>
      </c>
      <c r="X3084" t="s">
        <v>148</v>
      </c>
      <c r="Y3084" t="s">
        <v>54</v>
      </c>
      <c r="Z3084" t="s">
        <v>1045</v>
      </c>
      <c r="AA3084" t="s">
        <v>54</v>
      </c>
      <c r="AB3084" t="s">
        <v>57</v>
      </c>
      <c r="AC3084" t="s">
        <v>1046</v>
      </c>
      <c r="AH3084">
        <f t="shared" si="528"/>
        <v>0</v>
      </c>
      <c r="AI3084">
        <f t="shared" si="529"/>
        <v>1</v>
      </c>
      <c r="AJ3084" t="str">
        <f t="shared" si="530"/>
        <v/>
      </c>
      <c r="AK3084">
        <v>1</v>
      </c>
      <c r="AL3084" s="8">
        <f t="shared" si="531"/>
        <v>8</v>
      </c>
      <c r="AM3084" s="8">
        <f t="shared" si="532"/>
        <v>0.11666666666666667</v>
      </c>
      <c r="AN3084" s="8">
        <f t="shared" si="533"/>
        <v>178.71666666666667</v>
      </c>
      <c r="AO3084" s="8">
        <f>Table1[[#This Row],[L1 Worked Time]]+Table1[[#This Row],[Idle Time]]+Table1[[#This Row],[L1 Pend Time]]</f>
        <v>186.83333333333334</v>
      </c>
      <c r="AP3084" s="1" t="str">
        <f t="shared" si="534"/>
        <v>Tue</v>
      </c>
      <c r="AQ3084" s="6">
        <f>INT(Table1[[#This Row],[Create Date]])</f>
        <v>45125</v>
      </c>
      <c r="AR3084" s="2">
        <f t="shared" si="535"/>
        <v>45125</v>
      </c>
      <c r="AS3084" s="1" t="str">
        <f t="shared" si="536"/>
        <v>06:00:07</v>
      </c>
      <c r="AT3084" s="1" t="str">
        <f t="shared" si="537"/>
        <v>Week-4</v>
      </c>
      <c r="AU3084" s="3">
        <f t="shared" si="538"/>
        <v>0.25</v>
      </c>
      <c r="AW3084">
        <v>0.11666666666666667</v>
      </c>
      <c r="AX3084">
        <v>8</v>
      </c>
      <c r="AY3084">
        <v>178.71666666666667</v>
      </c>
    </row>
    <row r="3085" spans="1:51" x14ac:dyDescent="0.25">
      <c r="A3085">
        <v>11256</v>
      </c>
      <c r="B3085" t="s">
        <v>59</v>
      </c>
      <c r="C3085" t="s">
        <v>60</v>
      </c>
      <c r="D3085" t="s">
        <v>43</v>
      </c>
      <c r="E3085" t="s">
        <v>1047</v>
      </c>
      <c r="F3085" t="s">
        <v>1048</v>
      </c>
      <c r="G3085" t="s">
        <v>181</v>
      </c>
      <c r="H3085" t="s">
        <v>47</v>
      </c>
      <c r="I3085" t="s">
        <v>47</v>
      </c>
      <c r="J3085" t="s">
        <v>64</v>
      </c>
      <c r="L3085" t="s">
        <v>50</v>
      </c>
      <c r="M3085" t="s">
        <v>65</v>
      </c>
      <c r="N3085">
        <v>190</v>
      </c>
      <c r="O3085" t="s">
        <v>48</v>
      </c>
      <c r="P3085" t="s">
        <v>66</v>
      </c>
      <c r="Q3085" t="s">
        <v>147</v>
      </c>
      <c r="V3085" t="s">
        <v>48</v>
      </c>
      <c r="W3085" t="s">
        <v>54</v>
      </c>
      <c r="X3085" t="s">
        <v>89</v>
      </c>
      <c r="Y3085" t="s">
        <v>54</v>
      </c>
      <c r="Z3085" t="s">
        <v>1049</v>
      </c>
      <c r="AA3085" t="s">
        <v>54</v>
      </c>
      <c r="AB3085" t="s">
        <v>57</v>
      </c>
      <c r="AC3085" t="s">
        <v>1050</v>
      </c>
      <c r="AH3085">
        <f t="shared" si="528"/>
        <v>0</v>
      </c>
      <c r="AI3085">
        <f t="shared" si="529"/>
        <v>1</v>
      </c>
      <c r="AJ3085" t="str">
        <f t="shared" si="530"/>
        <v/>
      </c>
      <c r="AK3085">
        <v>1</v>
      </c>
      <c r="AL3085" s="8">
        <f t="shared" si="531"/>
        <v>190</v>
      </c>
      <c r="AM3085" s="8">
        <f t="shared" si="532"/>
        <v>0.16666666666666666</v>
      </c>
      <c r="AN3085" s="8">
        <f t="shared" si="533"/>
        <v>69.05</v>
      </c>
      <c r="AO3085" s="8">
        <f>Table1[[#This Row],[L1 Worked Time]]+Table1[[#This Row],[Idle Time]]+Table1[[#This Row],[L1 Pend Time]]</f>
        <v>259.21666666666664</v>
      </c>
      <c r="AP3085" s="1" t="str">
        <f t="shared" si="534"/>
        <v>Tue</v>
      </c>
      <c r="AQ3085" s="6">
        <f>INT(Table1[[#This Row],[Create Date]])</f>
        <v>45125</v>
      </c>
      <c r="AR3085" s="2">
        <f t="shared" si="535"/>
        <v>45125</v>
      </c>
      <c r="AS3085" s="1" t="str">
        <f t="shared" si="536"/>
        <v>07:30:05</v>
      </c>
      <c r="AT3085" s="1" t="str">
        <f t="shared" si="537"/>
        <v>Week-4</v>
      </c>
      <c r="AU3085" s="3">
        <f t="shared" si="538"/>
        <v>0.29166666666666663</v>
      </c>
      <c r="AW3085">
        <v>0.16666666666666666</v>
      </c>
      <c r="AX3085">
        <v>190</v>
      </c>
      <c r="AY3085">
        <v>69.05</v>
      </c>
    </row>
    <row r="3086" spans="1:51" x14ac:dyDescent="0.25">
      <c r="A3086">
        <v>11255</v>
      </c>
      <c r="B3086" t="s">
        <v>59</v>
      </c>
      <c r="C3086" t="s">
        <v>60</v>
      </c>
      <c r="D3086" t="s">
        <v>43</v>
      </c>
      <c r="E3086" t="s">
        <v>1051</v>
      </c>
      <c r="F3086" t="s">
        <v>1048</v>
      </c>
      <c r="G3086" t="s">
        <v>129</v>
      </c>
      <c r="H3086" t="s">
        <v>72</v>
      </c>
      <c r="I3086" t="s">
        <v>72</v>
      </c>
      <c r="J3086" t="s">
        <v>64</v>
      </c>
      <c r="L3086" t="s">
        <v>50</v>
      </c>
      <c r="M3086" t="s">
        <v>65</v>
      </c>
      <c r="N3086">
        <v>30</v>
      </c>
      <c r="O3086" t="s">
        <v>48</v>
      </c>
      <c r="P3086" t="s">
        <v>66</v>
      </c>
      <c r="Q3086" t="s">
        <v>73</v>
      </c>
      <c r="V3086" t="s">
        <v>48</v>
      </c>
      <c r="W3086" t="s">
        <v>54</v>
      </c>
      <c r="X3086" t="s">
        <v>55</v>
      </c>
      <c r="Y3086" t="s">
        <v>54</v>
      </c>
      <c r="Z3086" t="s">
        <v>806</v>
      </c>
      <c r="AA3086" t="s">
        <v>54</v>
      </c>
      <c r="AB3086" t="s">
        <v>57</v>
      </c>
      <c r="AC3086" t="s">
        <v>1052</v>
      </c>
      <c r="AH3086">
        <f t="shared" si="528"/>
        <v>0</v>
      </c>
      <c r="AI3086">
        <f t="shared" si="529"/>
        <v>1</v>
      </c>
      <c r="AJ3086" t="str">
        <f t="shared" si="530"/>
        <v/>
      </c>
      <c r="AK3086">
        <v>1</v>
      </c>
      <c r="AL3086" s="8">
        <f t="shared" si="531"/>
        <v>30</v>
      </c>
      <c r="AM3086" s="8">
        <f t="shared" si="532"/>
        <v>0.15000000000000002</v>
      </c>
      <c r="AN3086" s="8">
        <f t="shared" si="533"/>
        <v>123.78333333333333</v>
      </c>
      <c r="AO3086" s="8">
        <f>Table1[[#This Row],[L1 Worked Time]]+Table1[[#This Row],[Idle Time]]+Table1[[#This Row],[L1 Pend Time]]</f>
        <v>153.93333333333334</v>
      </c>
      <c r="AP3086" s="1" t="str">
        <f t="shared" si="534"/>
        <v>Tue</v>
      </c>
      <c r="AQ3086" s="6">
        <f>INT(Table1[[#This Row],[Create Date]])</f>
        <v>45125</v>
      </c>
      <c r="AR3086" s="2">
        <f t="shared" si="535"/>
        <v>45125</v>
      </c>
      <c r="AS3086" s="1" t="str">
        <f t="shared" si="536"/>
        <v>07:30:05</v>
      </c>
      <c r="AT3086" s="1" t="str">
        <f t="shared" si="537"/>
        <v>Week-4</v>
      </c>
      <c r="AU3086" s="3">
        <f t="shared" si="538"/>
        <v>0.29166666666666663</v>
      </c>
      <c r="AW3086">
        <v>0.15000000000000002</v>
      </c>
      <c r="AX3086">
        <v>30</v>
      </c>
      <c r="AY3086">
        <v>123.78333333333333</v>
      </c>
    </row>
    <row r="3087" spans="1:51" x14ac:dyDescent="0.25">
      <c r="A3087">
        <v>11254</v>
      </c>
      <c r="B3087" t="s">
        <v>59</v>
      </c>
      <c r="C3087" t="s">
        <v>109</v>
      </c>
      <c r="D3087" t="s">
        <v>43</v>
      </c>
      <c r="E3087" t="s">
        <v>1001</v>
      </c>
      <c r="F3087" t="s">
        <v>1053</v>
      </c>
      <c r="G3087" t="s">
        <v>129</v>
      </c>
      <c r="H3087" t="s">
        <v>72</v>
      </c>
      <c r="I3087" t="s">
        <v>72</v>
      </c>
      <c r="J3087" t="s">
        <v>64</v>
      </c>
      <c r="L3087" t="s">
        <v>50</v>
      </c>
      <c r="M3087" t="s">
        <v>65</v>
      </c>
      <c r="N3087">
        <v>10</v>
      </c>
      <c r="O3087" t="s">
        <v>48</v>
      </c>
      <c r="P3087" t="s">
        <v>66</v>
      </c>
      <c r="Q3087" t="s">
        <v>73</v>
      </c>
      <c r="V3087" t="s">
        <v>48</v>
      </c>
      <c r="W3087" t="s">
        <v>54</v>
      </c>
      <c r="X3087" t="s">
        <v>55</v>
      </c>
      <c r="Y3087" t="s">
        <v>54</v>
      </c>
      <c r="Z3087" t="s">
        <v>1054</v>
      </c>
      <c r="AA3087" t="s">
        <v>54</v>
      </c>
      <c r="AB3087" t="s">
        <v>57</v>
      </c>
      <c r="AC3087" t="s">
        <v>1055</v>
      </c>
      <c r="AH3087">
        <f t="shared" si="528"/>
        <v>0</v>
      </c>
      <c r="AI3087">
        <f t="shared" si="529"/>
        <v>1</v>
      </c>
      <c r="AJ3087" t="str">
        <f t="shared" si="530"/>
        <v/>
      </c>
      <c r="AK3087">
        <v>1</v>
      </c>
      <c r="AL3087" s="8">
        <f t="shared" si="531"/>
        <v>10</v>
      </c>
      <c r="AM3087" s="8">
        <f t="shared" si="532"/>
        <v>0.15000000000000002</v>
      </c>
      <c r="AN3087" s="8">
        <f t="shared" si="533"/>
        <v>118.94999999999999</v>
      </c>
      <c r="AO3087" s="8">
        <f>Table1[[#This Row],[L1 Worked Time]]+Table1[[#This Row],[Idle Time]]+Table1[[#This Row],[L1 Pend Time]]</f>
        <v>129.1</v>
      </c>
      <c r="AP3087" s="1" t="str">
        <f t="shared" si="534"/>
        <v>Tue</v>
      </c>
      <c r="AQ3087" s="6">
        <f>INT(Table1[[#This Row],[Create Date]])</f>
        <v>45125</v>
      </c>
      <c r="AR3087" s="2">
        <f t="shared" si="535"/>
        <v>45125</v>
      </c>
      <c r="AS3087" s="1" t="str">
        <f t="shared" si="536"/>
        <v>07:20:10</v>
      </c>
      <c r="AT3087" s="1" t="str">
        <f t="shared" si="537"/>
        <v>Week-4</v>
      </c>
      <c r="AU3087" s="3">
        <f t="shared" si="538"/>
        <v>0.29166666666666663</v>
      </c>
      <c r="AW3087">
        <v>0.15000000000000002</v>
      </c>
      <c r="AX3087">
        <v>10</v>
      </c>
      <c r="AY3087">
        <v>118.94999999999999</v>
      </c>
    </row>
    <row r="3088" spans="1:51" x14ac:dyDescent="0.25">
      <c r="A3088">
        <v>11257</v>
      </c>
      <c r="B3088" t="s">
        <v>59</v>
      </c>
      <c r="C3088" t="s">
        <v>60</v>
      </c>
      <c r="D3088" t="s">
        <v>43</v>
      </c>
      <c r="E3088" t="s">
        <v>1056</v>
      </c>
      <c r="F3088" t="s">
        <v>1057</v>
      </c>
      <c r="G3088" t="s">
        <v>82</v>
      </c>
      <c r="H3088" t="s">
        <v>63</v>
      </c>
      <c r="I3088" t="s">
        <v>63</v>
      </c>
      <c r="J3088" t="s">
        <v>64</v>
      </c>
      <c r="L3088" t="s">
        <v>50</v>
      </c>
      <c r="M3088" t="s">
        <v>65</v>
      </c>
      <c r="N3088">
        <v>67</v>
      </c>
      <c r="O3088" t="s">
        <v>48</v>
      </c>
      <c r="P3088" t="s">
        <v>66</v>
      </c>
      <c r="Q3088" t="s">
        <v>67</v>
      </c>
      <c r="V3088" t="s">
        <v>48</v>
      </c>
      <c r="W3088" t="s">
        <v>54</v>
      </c>
      <c r="X3088" t="s">
        <v>78</v>
      </c>
      <c r="Y3088" t="s">
        <v>54</v>
      </c>
      <c r="Z3088" t="s">
        <v>1058</v>
      </c>
      <c r="AA3088" t="s">
        <v>54</v>
      </c>
      <c r="AB3088" t="s">
        <v>57</v>
      </c>
      <c r="AC3088" t="s">
        <v>350</v>
      </c>
      <c r="AH3088">
        <f t="shared" si="528"/>
        <v>0</v>
      </c>
      <c r="AI3088">
        <f t="shared" si="529"/>
        <v>1</v>
      </c>
      <c r="AJ3088" t="str">
        <f t="shared" si="530"/>
        <v/>
      </c>
      <c r="AK3088">
        <v>1</v>
      </c>
      <c r="AL3088" s="8">
        <f t="shared" si="531"/>
        <v>67</v>
      </c>
      <c r="AM3088" s="8">
        <f t="shared" si="532"/>
        <v>0.13333333333333333</v>
      </c>
      <c r="AN3088" s="8">
        <f t="shared" si="533"/>
        <v>121.21666666666668</v>
      </c>
      <c r="AO3088" s="8">
        <f>Table1[[#This Row],[L1 Worked Time]]+Table1[[#This Row],[Idle Time]]+Table1[[#This Row],[L1 Pend Time]]</f>
        <v>188.35000000000002</v>
      </c>
      <c r="AP3088" s="1" t="str">
        <f t="shared" si="534"/>
        <v>Tue</v>
      </c>
      <c r="AQ3088" s="6">
        <f>INT(Table1[[#This Row],[Create Date]])</f>
        <v>45125</v>
      </c>
      <c r="AR3088" s="2">
        <f t="shared" si="535"/>
        <v>45125</v>
      </c>
      <c r="AS3088" s="1" t="str">
        <f t="shared" si="536"/>
        <v>09:20:10</v>
      </c>
      <c r="AT3088" s="1" t="str">
        <f t="shared" si="537"/>
        <v>Week-4</v>
      </c>
      <c r="AU3088" s="3">
        <f t="shared" si="538"/>
        <v>0.375</v>
      </c>
      <c r="AW3088">
        <v>0.13333333333333333</v>
      </c>
      <c r="AX3088">
        <v>67</v>
      </c>
      <c r="AY3088">
        <v>121.21666666666668</v>
      </c>
    </row>
    <row r="3089" spans="1:51" x14ac:dyDescent="0.25">
      <c r="A3089">
        <v>11258</v>
      </c>
      <c r="B3089" t="s">
        <v>59</v>
      </c>
      <c r="C3089" t="s">
        <v>60</v>
      </c>
      <c r="D3089" t="s">
        <v>43</v>
      </c>
      <c r="E3089" t="s">
        <v>165</v>
      </c>
      <c r="F3089" t="s">
        <v>1059</v>
      </c>
      <c r="G3089" t="s">
        <v>120</v>
      </c>
      <c r="H3089" t="s">
        <v>47</v>
      </c>
      <c r="I3089" t="s">
        <v>63</v>
      </c>
      <c r="J3089" t="s">
        <v>392</v>
      </c>
      <c r="K3089" t="s">
        <v>167</v>
      </c>
      <c r="L3089" t="s">
        <v>50</v>
      </c>
      <c r="M3089" t="s">
        <v>51</v>
      </c>
      <c r="N3089">
        <v>149</v>
      </c>
      <c r="O3089" t="s">
        <v>48</v>
      </c>
      <c r="P3089" t="s">
        <v>52</v>
      </c>
      <c r="T3089" t="s">
        <v>105</v>
      </c>
      <c r="V3089" t="s">
        <v>48</v>
      </c>
      <c r="W3089" t="s">
        <v>54</v>
      </c>
      <c r="X3089" t="s">
        <v>89</v>
      </c>
      <c r="Y3089" t="s">
        <v>54</v>
      </c>
      <c r="Z3089" t="s">
        <v>1060</v>
      </c>
      <c r="AA3089" t="s">
        <v>54</v>
      </c>
      <c r="AB3089" t="s">
        <v>57</v>
      </c>
      <c r="AC3089" t="s">
        <v>57</v>
      </c>
      <c r="AH3089">
        <f t="shared" si="528"/>
        <v>0</v>
      </c>
      <c r="AI3089">
        <f t="shared" si="529"/>
        <v>0</v>
      </c>
      <c r="AJ3089">
        <f t="shared" si="530"/>
        <v>1</v>
      </c>
      <c r="AK3089">
        <v>1</v>
      </c>
      <c r="AL3089" s="8">
        <f t="shared" si="531"/>
        <v>149</v>
      </c>
      <c r="AM3089" s="8">
        <f t="shared" si="532"/>
        <v>0.16666666666666666</v>
      </c>
      <c r="AN3089" s="8">
        <f t="shared" si="533"/>
        <v>1.6666666666666666E-2</v>
      </c>
      <c r="AO3089" s="8">
        <f>Table1[[#This Row],[L1 Worked Time]]+Table1[[#This Row],[Idle Time]]+Table1[[#This Row],[L1 Pend Time]]</f>
        <v>149.18333333333334</v>
      </c>
      <c r="AP3089" s="1" t="str">
        <f t="shared" si="534"/>
        <v>Tue</v>
      </c>
      <c r="AQ3089" s="6">
        <f>INT(Table1[[#This Row],[Create Date]])</f>
        <v>45125</v>
      </c>
      <c r="AR3089" s="2">
        <f t="shared" si="535"/>
        <v>45125</v>
      </c>
      <c r="AS3089" s="1" t="str">
        <f t="shared" si="536"/>
        <v>10:20:03</v>
      </c>
      <c r="AT3089" s="1" t="str">
        <f t="shared" si="537"/>
        <v>Week-4</v>
      </c>
      <c r="AU3089" s="3">
        <f t="shared" si="538"/>
        <v>0.41666666666666663</v>
      </c>
      <c r="AW3089">
        <v>0.16666666666666666</v>
      </c>
      <c r="AX3089">
        <v>149</v>
      </c>
      <c r="AY3089">
        <v>1.6666666666666666E-2</v>
      </c>
    </row>
    <row r="3090" spans="1:51" x14ac:dyDescent="0.25">
      <c r="A3090">
        <v>11261</v>
      </c>
      <c r="B3090" t="s">
        <v>59</v>
      </c>
      <c r="C3090" t="s">
        <v>109</v>
      </c>
      <c r="D3090" t="s">
        <v>43</v>
      </c>
      <c r="E3090" t="s">
        <v>1061</v>
      </c>
      <c r="F3090" t="s">
        <v>1062</v>
      </c>
      <c r="G3090" t="s">
        <v>82</v>
      </c>
      <c r="H3090" t="s">
        <v>47</v>
      </c>
      <c r="I3090" t="s">
        <v>47</v>
      </c>
      <c r="J3090" t="s">
        <v>64</v>
      </c>
      <c r="L3090" t="s">
        <v>50</v>
      </c>
      <c r="M3090" t="s">
        <v>65</v>
      </c>
      <c r="N3090">
        <v>43</v>
      </c>
      <c r="O3090" t="s">
        <v>48</v>
      </c>
      <c r="P3090" t="s">
        <v>66</v>
      </c>
      <c r="Q3090" t="s">
        <v>317</v>
      </c>
      <c r="V3090" t="s">
        <v>48</v>
      </c>
      <c r="W3090" t="s">
        <v>54</v>
      </c>
      <c r="X3090" t="s">
        <v>148</v>
      </c>
      <c r="Y3090" t="s">
        <v>54</v>
      </c>
      <c r="Z3090" t="s">
        <v>1063</v>
      </c>
      <c r="AA3090" t="s">
        <v>54</v>
      </c>
      <c r="AB3090" t="s">
        <v>57</v>
      </c>
      <c r="AC3090" t="s">
        <v>1064</v>
      </c>
      <c r="AH3090">
        <f t="shared" si="528"/>
        <v>0</v>
      </c>
      <c r="AI3090">
        <f t="shared" si="529"/>
        <v>1</v>
      </c>
      <c r="AJ3090" t="str">
        <f t="shared" si="530"/>
        <v/>
      </c>
      <c r="AK3090">
        <v>1</v>
      </c>
      <c r="AL3090" s="8">
        <f t="shared" si="531"/>
        <v>43</v>
      </c>
      <c r="AM3090" s="8">
        <f t="shared" si="532"/>
        <v>0.11666666666666667</v>
      </c>
      <c r="AN3090" s="8">
        <f t="shared" si="533"/>
        <v>42.283333333333324</v>
      </c>
      <c r="AO3090" s="8">
        <f>Table1[[#This Row],[L1 Worked Time]]+Table1[[#This Row],[Idle Time]]+Table1[[#This Row],[L1 Pend Time]]</f>
        <v>85.399999999999991</v>
      </c>
      <c r="AP3090" s="1" t="str">
        <f t="shared" si="534"/>
        <v>Tue</v>
      </c>
      <c r="AQ3090" s="6">
        <f>INT(Table1[[#This Row],[Create Date]])</f>
        <v>45125</v>
      </c>
      <c r="AR3090" s="2">
        <f t="shared" si="535"/>
        <v>45125</v>
      </c>
      <c r="AS3090" s="1" t="str">
        <f t="shared" si="536"/>
        <v>11:50:07</v>
      </c>
      <c r="AT3090" s="1" t="str">
        <f t="shared" si="537"/>
        <v>Week-4</v>
      </c>
      <c r="AU3090" s="3">
        <f t="shared" si="538"/>
        <v>0.45833333333333331</v>
      </c>
      <c r="AW3090">
        <v>0.11666666666666667</v>
      </c>
      <c r="AX3090">
        <v>43</v>
      </c>
      <c r="AY3090">
        <v>42.283333333333324</v>
      </c>
    </row>
    <row r="3091" spans="1:51" x14ac:dyDescent="0.25">
      <c r="A3091">
        <v>11260</v>
      </c>
      <c r="B3091" t="s">
        <v>59</v>
      </c>
      <c r="C3091" t="s">
        <v>109</v>
      </c>
      <c r="D3091" t="s">
        <v>43</v>
      </c>
      <c r="E3091" t="s">
        <v>1065</v>
      </c>
      <c r="F3091" t="s">
        <v>1066</v>
      </c>
      <c r="G3091" t="s">
        <v>181</v>
      </c>
      <c r="H3091" t="s">
        <v>47</v>
      </c>
      <c r="I3091" t="s">
        <v>47</v>
      </c>
      <c r="J3091" t="s">
        <v>64</v>
      </c>
      <c r="L3091" t="s">
        <v>50</v>
      </c>
      <c r="M3091" t="s">
        <v>65</v>
      </c>
      <c r="N3091">
        <v>144</v>
      </c>
      <c r="O3091" t="s">
        <v>48</v>
      </c>
      <c r="P3091" t="s">
        <v>66</v>
      </c>
      <c r="Q3091" t="s">
        <v>317</v>
      </c>
      <c r="V3091" t="s">
        <v>48</v>
      </c>
      <c r="W3091" t="s">
        <v>54</v>
      </c>
      <c r="X3091" t="s">
        <v>78</v>
      </c>
      <c r="Y3091" t="s">
        <v>54</v>
      </c>
      <c r="Z3091" t="s">
        <v>1067</v>
      </c>
      <c r="AA3091" t="s">
        <v>54</v>
      </c>
      <c r="AB3091" t="s">
        <v>57</v>
      </c>
      <c r="AC3091" t="s">
        <v>1068</v>
      </c>
      <c r="AH3091">
        <f t="shared" si="528"/>
        <v>0</v>
      </c>
      <c r="AI3091">
        <f t="shared" si="529"/>
        <v>1</v>
      </c>
      <c r="AJ3091" t="str">
        <f t="shared" si="530"/>
        <v/>
      </c>
      <c r="AK3091">
        <v>1</v>
      </c>
      <c r="AL3091" s="8">
        <f t="shared" si="531"/>
        <v>144</v>
      </c>
      <c r="AM3091" s="8">
        <f t="shared" si="532"/>
        <v>0.13333333333333333</v>
      </c>
      <c r="AN3091" s="8">
        <f t="shared" si="533"/>
        <v>15.750000000000002</v>
      </c>
      <c r="AO3091" s="8">
        <f>Table1[[#This Row],[L1 Worked Time]]+Table1[[#This Row],[Idle Time]]+Table1[[#This Row],[L1 Pend Time]]</f>
        <v>159.88333333333333</v>
      </c>
      <c r="AP3091" s="1" t="str">
        <f t="shared" si="534"/>
        <v>Tue</v>
      </c>
      <c r="AQ3091" s="6">
        <f>INT(Table1[[#This Row],[Create Date]])</f>
        <v>45125</v>
      </c>
      <c r="AR3091" s="2">
        <f t="shared" si="535"/>
        <v>45125</v>
      </c>
      <c r="AS3091" s="1" t="str">
        <f t="shared" si="536"/>
        <v>11:40:06</v>
      </c>
      <c r="AT3091" s="1" t="str">
        <f t="shared" si="537"/>
        <v>Week-4</v>
      </c>
      <c r="AU3091" s="3">
        <f t="shared" si="538"/>
        <v>0.45833333333333331</v>
      </c>
      <c r="AW3091">
        <v>0.13333333333333333</v>
      </c>
      <c r="AX3091">
        <v>144</v>
      </c>
      <c r="AY3091">
        <v>15.750000000000002</v>
      </c>
    </row>
    <row r="3092" spans="1:51" x14ac:dyDescent="0.25">
      <c r="A3092">
        <v>11259</v>
      </c>
      <c r="B3092" t="s">
        <v>59</v>
      </c>
      <c r="C3092" t="s">
        <v>109</v>
      </c>
      <c r="D3092" t="s">
        <v>43</v>
      </c>
      <c r="E3092" t="s">
        <v>1069</v>
      </c>
      <c r="F3092" t="s">
        <v>1070</v>
      </c>
      <c r="G3092" t="s">
        <v>129</v>
      </c>
      <c r="H3092" t="s">
        <v>63</v>
      </c>
      <c r="I3092" t="s">
        <v>63</v>
      </c>
      <c r="J3092" t="s">
        <v>64</v>
      </c>
      <c r="L3092" t="s">
        <v>50</v>
      </c>
      <c r="M3092" t="s">
        <v>65</v>
      </c>
      <c r="N3092">
        <v>69</v>
      </c>
      <c r="O3092" t="s">
        <v>48</v>
      </c>
      <c r="P3092" t="s">
        <v>66</v>
      </c>
      <c r="Q3092" t="s">
        <v>67</v>
      </c>
      <c r="V3092" t="s">
        <v>48</v>
      </c>
      <c r="W3092" t="s">
        <v>54</v>
      </c>
      <c r="X3092" t="s">
        <v>968</v>
      </c>
      <c r="Y3092" t="s">
        <v>54</v>
      </c>
      <c r="Z3092" t="s">
        <v>1071</v>
      </c>
      <c r="AA3092" t="s">
        <v>54</v>
      </c>
      <c r="AB3092" t="s">
        <v>57</v>
      </c>
      <c r="AC3092" t="s">
        <v>57</v>
      </c>
      <c r="AH3092">
        <f t="shared" si="528"/>
        <v>0</v>
      </c>
      <c r="AI3092">
        <f t="shared" si="529"/>
        <v>1</v>
      </c>
      <c r="AJ3092" t="str">
        <f t="shared" si="530"/>
        <v/>
      </c>
      <c r="AK3092">
        <v>1</v>
      </c>
      <c r="AL3092" s="8">
        <f t="shared" si="531"/>
        <v>69</v>
      </c>
      <c r="AM3092" s="8">
        <f t="shared" si="532"/>
        <v>0.45</v>
      </c>
      <c r="AN3092" s="8">
        <f t="shared" si="533"/>
        <v>1.6666666666666666E-2</v>
      </c>
      <c r="AO3092" s="8">
        <f>Table1[[#This Row],[L1 Worked Time]]+Table1[[#This Row],[Idle Time]]+Table1[[#This Row],[L1 Pend Time]]</f>
        <v>69.466666666666669</v>
      </c>
      <c r="AP3092" s="1" t="str">
        <f t="shared" si="534"/>
        <v>Tue</v>
      </c>
      <c r="AQ3092" s="6">
        <f>INT(Table1[[#This Row],[Create Date]])</f>
        <v>45125</v>
      </c>
      <c r="AR3092" s="2">
        <f t="shared" si="535"/>
        <v>45125</v>
      </c>
      <c r="AS3092" s="1" t="str">
        <f t="shared" si="536"/>
        <v>11:30:05</v>
      </c>
      <c r="AT3092" s="1" t="str">
        <f t="shared" si="537"/>
        <v>Week-4</v>
      </c>
      <c r="AU3092" s="3">
        <f t="shared" si="538"/>
        <v>0.45833333333333331</v>
      </c>
      <c r="AW3092">
        <v>0.45</v>
      </c>
      <c r="AX3092">
        <v>69</v>
      </c>
      <c r="AY3092">
        <v>1.6666666666666666E-2</v>
      </c>
    </row>
    <row r="3093" spans="1:51" x14ac:dyDescent="0.25">
      <c r="A3093">
        <v>11262</v>
      </c>
      <c r="B3093" t="s">
        <v>41</v>
      </c>
      <c r="C3093" t="s">
        <v>60</v>
      </c>
      <c r="D3093" t="s">
        <v>101</v>
      </c>
      <c r="E3093" t="s">
        <v>1072</v>
      </c>
      <c r="F3093" t="s">
        <v>1073</v>
      </c>
      <c r="G3093" t="s">
        <v>129</v>
      </c>
      <c r="H3093" t="s">
        <v>47</v>
      </c>
      <c r="J3093" t="s">
        <v>48</v>
      </c>
      <c r="K3093" t="s">
        <v>104</v>
      </c>
      <c r="L3093" t="s">
        <v>50</v>
      </c>
      <c r="M3093" t="s">
        <v>51</v>
      </c>
      <c r="N3093">
        <v>62</v>
      </c>
      <c r="O3093" t="s">
        <v>48</v>
      </c>
      <c r="P3093" t="s">
        <v>52</v>
      </c>
      <c r="T3093" t="s">
        <v>105</v>
      </c>
      <c r="V3093" t="s">
        <v>48</v>
      </c>
      <c r="W3093" t="s">
        <v>54</v>
      </c>
      <c r="X3093" t="s">
        <v>89</v>
      </c>
      <c r="Y3093" t="s">
        <v>54</v>
      </c>
      <c r="Z3093" t="s">
        <v>1074</v>
      </c>
      <c r="AA3093" t="s">
        <v>54</v>
      </c>
      <c r="AB3093" t="s">
        <v>57</v>
      </c>
      <c r="AC3093" t="s">
        <v>1075</v>
      </c>
      <c r="AH3093">
        <f t="shared" si="528"/>
        <v>0</v>
      </c>
      <c r="AI3093" t="str">
        <f t="shared" si="529"/>
        <v/>
      </c>
      <c r="AJ3093" t="str">
        <f t="shared" si="530"/>
        <v/>
      </c>
      <c r="AK3093">
        <v>1</v>
      </c>
      <c r="AL3093" s="8">
        <f t="shared" si="531"/>
        <v>62</v>
      </c>
      <c r="AM3093" s="8">
        <f t="shared" si="532"/>
        <v>0.16666666666666666</v>
      </c>
      <c r="AN3093" s="8">
        <f t="shared" si="533"/>
        <v>27.816666666666666</v>
      </c>
      <c r="AO3093" s="8">
        <f>Table1[[#This Row],[L1 Worked Time]]+Table1[[#This Row],[Idle Time]]+Table1[[#This Row],[L1 Pend Time]]</f>
        <v>89.983333333333334</v>
      </c>
      <c r="AP3093" s="1" t="str">
        <f t="shared" si="534"/>
        <v>Tue</v>
      </c>
      <c r="AQ3093" s="6">
        <f>INT(Table1[[#This Row],[Create Date]])</f>
        <v>45125</v>
      </c>
      <c r="AR3093" s="2">
        <f t="shared" si="535"/>
        <v>45125</v>
      </c>
      <c r="AS3093" s="1" t="str">
        <f t="shared" si="536"/>
        <v>12:20:03</v>
      </c>
      <c r="AT3093" s="1" t="str">
        <f t="shared" si="537"/>
        <v>Week-4</v>
      </c>
      <c r="AU3093" s="3">
        <f t="shared" si="538"/>
        <v>0.5</v>
      </c>
      <c r="AW3093">
        <v>0.16666666666666666</v>
      </c>
      <c r="AX3093">
        <v>62</v>
      </c>
      <c r="AY3093">
        <v>27.816666666666666</v>
      </c>
    </row>
    <row r="3094" spans="1:51" x14ac:dyDescent="0.25">
      <c r="A3094">
        <v>11264</v>
      </c>
      <c r="B3094" t="s">
        <v>41</v>
      </c>
      <c r="C3094" t="s">
        <v>109</v>
      </c>
      <c r="D3094" t="s">
        <v>43</v>
      </c>
      <c r="E3094" t="s">
        <v>175</v>
      </c>
      <c r="F3094" t="s">
        <v>1076</v>
      </c>
      <c r="G3094" t="s">
        <v>120</v>
      </c>
      <c r="H3094" t="s">
        <v>47</v>
      </c>
      <c r="I3094" t="s">
        <v>63</v>
      </c>
      <c r="J3094" t="s">
        <v>281</v>
      </c>
      <c r="K3094" t="s">
        <v>177</v>
      </c>
      <c r="L3094" t="s">
        <v>50</v>
      </c>
      <c r="M3094" t="s">
        <v>114</v>
      </c>
      <c r="N3094">
        <v>122</v>
      </c>
      <c r="O3094" t="s">
        <v>48</v>
      </c>
      <c r="P3094" t="s">
        <v>52</v>
      </c>
      <c r="T3094" t="s">
        <v>105</v>
      </c>
      <c r="V3094" t="s">
        <v>282</v>
      </c>
      <c r="W3094" t="s">
        <v>54</v>
      </c>
      <c r="X3094" t="s">
        <v>125</v>
      </c>
      <c r="Y3094" t="s">
        <v>54</v>
      </c>
      <c r="Z3094" t="s">
        <v>1077</v>
      </c>
      <c r="AA3094" t="s">
        <v>54</v>
      </c>
      <c r="AB3094" t="s">
        <v>57</v>
      </c>
      <c r="AC3094" t="s">
        <v>57</v>
      </c>
      <c r="AH3094">
        <f t="shared" si="528"/>
        <v>1</v>
      </c>
      <c r="AI3094">
        <f t="shared" si="529"/>
        <v>0</v>
      </c>
      <c r="AJ3094">
        <f t="shared" si="530"/>
        <v>1</v>
      </c>
      <c r="AK3094">
        <v>1</v>
      </c>
      <c r="AL3094" s="8">
        <f t="shared" si="531"/>
        <v>122</v>
      </c>
      <c r="AM3094" s="8">
        <f t="shared" si="532"/>
        <v>0.23333333333333334</v>
      </c>
      <c r="AN3094" s="8">
        <f t="shared" si="533"/>
        <v>1.6666666666666666E-2</v>
      </c>
      <c r="AO3094" s="8">
        <f>Table1[[#This Row],[L1 Worked Time]]+Table1[[#This Row],[Idle Time]]+Table1[[#This Row],[L1 Pend Time]]</f>
        <v>122.25</v>
      </c>
      <c r="AP3094" s="1" t="str">
        <f t="shared" si="534"/>
        <v>Tue</v>
      </c>
      <c r="AQ3094" s="6">
        <f>INT(Table1[[#This Row],[Create Date]])</f>
        <v>45125</v>
      </c>
      <c r="AR3094" s="2">
        <f t="shared" si="535"/>
        <v>45125</v>
      </c>
      <c r="AS3094" s="1" t="str">
        <f t="shared" si="536"/>
        <v>13:50:03</v>
      </c>
      <c r="AT3094" s="1" t="str">
        <f t="shared" si="537"/>
        <v>Week-4</v>
      </c>
      <c r="AU3094" s="3">
        <f t="shared" si="538"/>
        <v>0.54166666666666663</v>
      </c>
      <c r="AW3094">
        <v>0.23333333333333334</v>
      </c>
      <c r="AX3094">
        <v>122</v>
      </c>
      <c r="AY3094">
        <v>1.6666666666666666E-2</v>
      </c>
    </row>
    <row r="3095" spans="1:51" x14ac:dyDescent="0.25">
      <c r="A3095">
        <v>11263</v>
      </c>
      <c r="B3095" t="s">
        <v>59</v>
      </c>
      <c r="C3095" t="s">
        <v>109</v>
      </c>
      <c r="D3095" t="s">
        <v>43</v>
      </c>
      <c r="E3095" t="s">
        <v>1001</v>
      </c>
      <c r="F3095" t="s">
        <v>1078</v>
      </c>
      <c r="G3095" t="s">
        <v>129</v>
      </c>
      <c r="H3095" t="s">
        <v>72</v>
      </c>
      <c r="I3095" t="s">
        <v>72</v>
      </c>
      <c r="J3095" t="s">
        <v>64</v>
      </c>
      <c r="L3095" t="s">
        <v>50</v>
      </c>
      <c r="M3095" t="s">
        <v>65</v>
      </c>
      <c r="N3095">
        <v>43</v>
      </c>
      <c r="O3095" t="s">
        <v>48</v>
      </c>
      <c r="P3095" t="s">
        <v>66</v>
      </c>
      <c r="Q3095" t="s">
        <v>73</v>
      </c>
      <c r="V3095" t="s">
        <v>48</v>
      </c>
      <c r="W3095" t="s">
        <v>54</v>
      </c>
      <c r="X3095" t="s">
        <v>1079</v>
      </c>
      <c r="Y3095" t="s">
        <v>54</v>
      </c>
      <c r="Z3095" t="s">
        <v>1080</v>
      </c>
      <c r="AA3095" t="s">
        <v>54</v>
      </c>
      <c r="AB3095" t="s">
        <v>57</v>
      </c>
      <c r="AC3095" t="s">
        <v>57</v>
      </c>
      <c r="AH3095">
        <f t="shared" si="528"/>
        <v>0</v>
      </c>
      <c r="AI3095">
        <f t="shared" si="529"/>
        <v>1</v>
      </c>
      <c r="AJ3095" t="str">
        <f t="shared" si="530"/>
        <v/>
      </c>
      <c r="AK3095">
        <v>1</v>
      </c>
      <c r="AL3095" s="8">
        <f t="shared" si="531"/>
        <v>43</v>
      </c>
      <c r="AM3095" s="8">
        <f t="shared" si="532"/>
        <v>0.60000000000000009</v>
      </c>
      <c r="AN3095" s="8">
        <f t="shared" si="533"/>
        <v>1.6666666666666666E-2</v>
      </c>
      <c r="AO3095" s="8">
        <f>Table1[[#This Row],[L1 Worked Time]]+Table1[[#This Row],[Idle Time]]+Table1[[#This Row],[L1 Pend Time]]</f>
        <v>43.616666666666667</v>
      </c>
      <c r="AP3095" s="1" t="str">
        <f t="shared" si="534"/>
        <v>Tue</v>
      </c>
      <c r="AQ3095" s="6">
        <f>INT(Table1[[#This Row],[Create Date]])</f>
        <v>45125</v>
      </c>
      <c r="AR3095" s="2">
        <f t="shared" si="535"/>
        <v>45125</v>
      </c>
      <c r="AS3095" s="1" t="str">
        <f t="shared" si="536"/>
        <v>13:10:05</v>
      </c>
      <c r="AT3095" s="1" t="str">
        <f t="shared" si="537"/>
        <v>Week-4</v>
      </c>
      <c r="AU3095" s="3">
        <f t="shared" si="538"/>
        <v>0.54166666666666663</v>
      </c>
      <c r="AW3095">
        <v>0.60000000000000009</v>
      </c>
      <c r="AX3095">
        <v>43</v>
      </c>
      <c r="AY3095">
        <v>1.6666666666666666E-2</v>
      </c>
    </row>
    <row r="3096" spans="1:51" x14ac:dyDescent="0.25">
      <c r="A3096">
        <v>11266</v>
      </c>
      <c r="B3096" t="s">
        <v>59</v>
      </c>
      <c r="C3096" t="s">
        <v>60</v>
      </c>
      <c r="D3096" t="s">
        <v>43</v>
      </c>
      <c r="E3096" t="s">
        <v>861</v>
      </c>
      <c r="F3096" t="s">
        <v>1081</v>
      </c>
      <c r="G3096" t="s">
        <v>46</v>
      </c>
      <c r="H3096" t="s">
        <v>63</v>
      </c>
      <c r="I3096" t="s">
        <v>63</v>
      </c>
      <c r="J3096" t="s">
        <v>48</v>
      </c>
      <c r="K3096" t="s">
        <v>193</v>
      </c>
      <c r="L3096" t="s">
        <v>50</v>
      </c>
      <c r="M3096" t="s">
        <v>122</v>
      </c>
      <c r="N3096">
        <v>26</v>
      </c>
      <c r="O3096" t="s">
        <v>48</v>
      </c>
      <c r="P3096" t="s">
        <v>52</v>
      </c>
      <c r="T3096" t="s">
        <v>105</v>
      </c>
      <c r="V3096" t="s">
        <v>48</v>
      </c>
      <c r="W3096" t="s">
        <v>54</v>
      </c>
      <c r="X3096" t="s">
        <v>78</v>
      </c>
      <c r="Y3096" t="s">
        <v>54</v>
      </c>
      <c r="Z3096" t="s">
        <v>1082</v>
      </c>
      <c r="AA3096" t="s">
        <v>54</v>
      </c>
      <c r="AB3096" t="s">
        <v>57</v>
      </c>
      <c r="AC3096" t="s">
        <v>1083</v>
      </c>
      <c r="AH3096">
        <f t="shared" si="528"/>
        <v>0</v>
      </c>
      <c r="AI3096">
        <f t="shared" si="529"/>
        <v>1</v>
      </c>
      <c r="AJ3096" t="str">
        <f t="shared" si="530"/>
        <v/>
      </c>
      <c r="AK3096">
        <v>1</v>
      </c>
      <c r="AL3096" s="8">
        <f t="shared" si="531"/>
        <v>25.999999999999996</v>
      </c>
      <c r="AM3096" s="8">
        <f t="shared" si="532"/>
        <v>0.13333333333333333</v>
      </c>
      <c r="AN3096" s="8">
        <f t="shared" si="533"/>
        <v>212.84999999999997</v>
      </c>
      <c r="AO3096" s="8">
        <f>Table1[[#This Row],[L1 Worked Time]]+Table1[[#This Row],[Idle Time]]+Table1[[#This Row],[L1 Pend Time]]</f>
        <v>238.98333333333329</v>
      </c>
      <c r="AP3096" s="1" t="str">
        <f t="shared" si="534"/>
        <v>Tue</v>
      </c>
      <c r="AQ3096" s="6">
        <f>INT(Table1[[#This Row],[Create Date]])</f>
        <v>45125</v>
      </c>
      <c r="AR3096" s="2">
        <f t="shared" si="535"/>
        <v>45125</v>
      </c>
      <c r="AS3096" s="1" t="str">
        <f t="shared" si="536"/>
        <v>18:10:03</v>
      </c>
      <c r="AT3096" s="1" t="str">
        <f t="shared" si="537"/>
        <v>Week-4</v>
      </c>
      <c r="AU3096" s="3">
        <f t="shared" si="538"/>
        <v>0.75</v>
      </c>
      <c r="AW3096">
        <v>0.13333333333333333</v>
      </c>
      <c r="AX3096">
        <v>25.999999999999996</v>
      </c>
      <c r="AY3096">
        <v>212.84999999999997</v>
      </c>
    </row>
    <row r="3097" spans="1:51" x14ac:dyDescent="0.25">
      <c r="A3097">
        <v>11265</v>
      </c>
      <c r="B3097" t="s">
        <v>371</v>
      </c>
      <c r="C3097" t="s">
        <v>100</v>
      </c>
      <c r="D3097" t="s">
        <v>43</v>
      </c>
      <c r="E3097" t="s">
        <v>537</v>
      </c>
      <c r="F3097" t="s">
        <v>1084</v>
      </c>
      <c r="G3097" t="s">
        <v>46</v>
      </c>
      <c r="H3097" t="s">
        <v>72</v>
      </c>
      <c r="I3097" t="s">
        <v>72</v>
      </c>
      <c r="J3097" t="s">
        <v>48</v>
      </c>
      <c r="K3097" t="s">
        <v>539</v>
      </c>
      <c r="L3097" t="s">
        <v>50</v>
      </c>
      <c r="M3097" t="s">
        <v>114</v>
      </c>
      <c r="N3097">
        <v>63</v>
      </c>
      <c r="O3097" t="s">
        <v>48</v>
      </c>
      <c r="P3097" t="s">
        <v>52</v>
      </c>
      <c r="T3097" t="s">
        <v>105</v>
      </c>
      <c r="V3097" t="s">
        <v>48</v>
      </c>
      <c r="W3097" t="s">
        <v>54</v>
      </c>
      <c r="X3097" t="s">
        <v>78</v>
      </c>
      <c r="Y3097" t="s">
        <v>54</v>
      </c>
      <c r="Z3097" t="s">
        <v>1085</v>
      </c>
      <c r="AA3097" t="s">
        <v>54</v>
      </c>
      <c r="AB3097" t="s">
        <v>57</v>
      </c>
      <c r="AC3097" t="s">
        <v>1086</v>
      </c>
      <c r="AH3097">
        <f t="shared" si="528"/>
        <v>0</v>
      </c>
      <c r="AI3097">
        <f t="shared" si="529"/>
        <v>1</v>
      </c>
      <c r="AJ3097" t="str">
        <f t="shared" si="530"/>
        <v/>
      </c>
      <c r="AK3097">
        <v>1</v>
      </c>
      <c r="AL3097" s="8">
        <f t="shared" si="531"/>
        <v>62.999999999999993</v>
      </c>
      <c r="AM3097" s="8">
        <f t="shared" si="532"/>
        <v>0.13333333333333333</v>
      </c>
      <c r="AN3097" s="8">
        <f t="shared" si="533"/>
        <v>264.64999999999998</v>
      </c>
      <c r="AO3097" s="8">
        <f>Table1[[#This Row],[L1 Worked Time]]+Table1[[#This Row],[Idle Time]]+Table1[[#This Row],[L1 Pend Time]]</f>
        <v>327.7833333333333</v>
      </c>
      <c r="AP3097" s="1" t="str">
        <f t="shared" si="534"/>
        <v>Tue</v>
      </c>
      <c r="AQ3097" s="6">
        <f>INT(Table1[[#This Row],[Create Date]])</f>
        <v>45125</v>
      </c>
      <c r="AR3097" s="2">
        <f t="shared" si="535"/>
        <v>45125</v>
      </c>
      <c r="AS3097" s="1" t="str">
        <f t="shared" si="536"/>
        <v>18:00:03</v>
      </c>
      <c r="AT3097" s="1" t="str">
        <f t="shared" si="537"/>
        <v>Week-4</v>
      </c>
      <c r="AU3097" s="3">
        <f t="shared" si="538"/>
        <v>0.75</v>
      </c>
      <c r="AW3097">
        <v>0.13333333333333333</v>
      </c>
      <c r="AX3097">
        <v>62.999999999999993</v>
      </c>
      <c r="AY3097">
        <v>264.64999999999998</v>
      </c>
    </row>
    <row r="3098" spans="1:51" x14ac:dyDescent="0.25">
      <c r="A3098">
        <v>11267</v>
      </c>
      <c r="B3098" t="s">
        <v>59</v>
      </c>
      <c r="C3098" t="s">
        <v>60</v>
      </c>
      <c r="D3098" t="s">
        <v>43</v>
      </c>
      <c r="E3098" t="s">
        <v>361</v>
      </c>
      <c r="F3098" t="s">
        <v>1087</v>
      </c>
      <c r="G3098" t="s">
        <v>46</v>
      </c>
      <c r="H3098" t="s">
        <v>63</v>
      </c>
      <c r="I3098" t="s">
        <v>63</v>
      </c>
      <c r="J3098" t="s">
        <v>48</v>
      </c>
      <c r="L3098" t="s">
        <v>50</v>
      </c>
      <c r="M3098" t="s">
        <v>65</v>
      </c>
      <c r="N3098">
        <v>35</v>
      </c>
      <c r="O3098" t="s">
        <v>48</v>
      </c>
      <c r="P3098" t="s">
        <v>66</v>
      </c>
      <c r="Q3098" t="s">
        <v>67</v>
      </c>
      <c r="V3098" t="s">
        <v>48</v>
      </c>
      <c r="W3098" t="s">
        <v>54</v>
      </c>
      <c r="X3098" t="s">
        <v>148</v>
      </c>
      <c r="Y3098" t="s">
        <v>54</v>
      </c>
      <c r="Z3098" t="s">
        <v>1088</v>
      </c>
      <c r="AA3098" t="s">
        <v>54</v>
      </c>
      <c r="AB3098" t="s">
        <v>57</v>
      </c>
      <c r="AC3098" t="s">
        <v>1089</v>
      </c>
      <c r="AH3098">
        <f t="shared" si="528"/>
        <v>0</v>
      </c>
      <c r="AI3098">
        <f t="shared" si="529"/>
        <v>1</v>
      </c>
      <c r="AJ3098" t="str">
        <f t="shared" si="530"/>
        <v/>
      </c>
      <c r="AK3098">
        <v>1</v>
      </c>
      <c r="AL3098" s="8">
        <f t="shared" si="531"/>
        <v>35</v>
      </c>
      <c r="AM3098" s="8">
        <f t="shared" si="532"/>
        <v>0.11666666666666667</v>
      </c>
      <c r="AN3098" s="8">
        <f t="shared" si="533"/>
        <v>180.85000000000002</v>
      </c>
      <c r="AO3098" s="8">
        <f>Table1[[#This Row],[L1 Worked Time]]+Table1[[#This Row],[Idle Time]]+Table1[[#This Row],[L1 Pend Time]]</f>
        <v>215.9666666666667</v>
      </c>
      <c r="AP3098" s="1" t="str">
        <f t="shared" si="534"/>
        <v>Tue</v>
      </c>
      <c r="AQ3098" s="6">
        <f>INT(Table1[[#This Row],[Create Date]])</f>
        <v>45125</v>
      </c>
      <c r="AR3098" s="2">
        <f t="shared" si="535"/>
        <v>45125</v>
      </c>
      <c r="AS3098" s="1" t="str">
        <f t="shared" si="536"/>
        <v>20:20:05</v>
      </c>
      <c r="AT3098" s="1" t="str">
        <f t="shared" si="537"/>
        <v>Week-4</v>
      </c>
      <c r="AU3098" s="3">
        <f t="shared" si="538"/>
        <v>0.83333333333333326</v>
      </c>
      <c r="AW3098">
        <v>0.11666666666666667</v>
      </c>
      <c r="AX3098">
        <v>35</v>
      </c>
      <c r="AY3098">
        <v>180.85000000000002</v>
      </c>
    </row>
    <row r="3099" spans="1:51" x14ac:dyDescent="0.25">
      <c r="A3099">
        <v>11268</v>
      </c>
      <c r="B3099" t="s">
        <v>41</v>
      </c>
      <c r="C3099" t="s">
        <v>60</v>
      </c>
      <c r="D3099" t="s">
        <v>43</v>
      </c>
      <c r="E3099" t="s">
        <v>150</v>
      </c>
      <c r="F3099" t="s">
        <v>1090</v>
      </c>
      <c r="G3099" t="s">
        <v>140</v>
      </c>
      <c r="H3099" t="s">
        <v>72</v>
      </c>
      <c r="I3099" t="s">
        <v>72</v>
      </c>
      <c r="J3099" t="s">
        <v>112</v>
      </c>
      <c r="K3099" t="s">
        <v>152</v>
      </c>
      <c r="L3099" t="s">
        <v>50</v>
      </c>
      <c r="M3099" t="s">
        <v>114</v>
      </c>
      <c r="N3099">
        <v>62</v>
      </c>
      <c r="O3099" t="s">
        <v>48</v>
      </c>
      <c r="P3099" t="s">
        <v>66</v>
      </c>
      <c r="Q3099" t="s">
        <v>147</v>
      </c>
      <c r="V3099" t="s">
        <v>48</v>
      </c>
      <c r="W3099" t="s">
        <v>54</v>
      </c>
      <c r="X3099" t="s">
        <v>142</v>
      </c>
      <c r="Y3099" t="s">
        <v>54</v>
      </c>
      <c r="Z3099" t="s">
        <v>1091</v>
      </c>
      <c r="AA3099" t="s">
        <v>54</v>
      </c>
      <c r="AB3099" t="s">
        <v>57</v>
      </c>
      <c r="AC3099" t="s">
        <v>1092</v>
      </c>
      <c r="AH3099">
        <f t="shared" si="528"/>
        <v>0</v>
      </c>
      <c r="AI3099">
        <f t="shared" si="529"/>
        <v>1</v>
      </c>
      <c r="AJ3099" t="str">
        <f t="shared" si="530"/>
        <v/>
      </c>
      <c r="AK3099">
        <v>1</v>
      </c>
      <c r="AL3099" s="8">
        <f t="shared" si="531"/>
        <v>62</v>
      </c>
      <c r="AM3099" s="8">
        <f t="shared" si="532"/>
        <v>0.1</v>
      </c>
      <c r="AN3099" s="8">
        <f t="shared" si="533"/>
        <v>116.31666666666668</v>
      </c>
      <c r="AO3099" s="8">
        <f>Table1[[#This Row],[L1 Worked Time]]+Table1[[#This Row],[Idle Time]]+Table1[[#This Row],[L1 Pend Time]]</f>
        <v>178.41666666666669</v>
      </c>
      <c r="AP3099" s="1" t="str">
        <f t="shared" si="534"/>
        <v>Tue</v>
      </c>
      <c r="AQ3099" s="6">
        <f>INT(Table1[[#This Row],[Create Date]])</f>
        <v>45125</v>
      </c>
      <c r="AR3099" s="2">
        <f t="shared" si="535"/>
        <v>45125</v>
      </c>
      <c r="AS3099" s="1" t="str">
        <f t="shared" si="536"/>
        <v>22:50:03</v>
      </c>
      <c r="AT3099" s="1" t="str">
        <f t="shared" si="537"/>
        <v>Week-4</v>
      </c>
      <c r="AU3099" s="3">
        <f t="shared" si="538"/>
        <v>0.91666666666666663</v>
      </c>
      <c r="AW3099">
        <v>0.1</v>
      </c>
      <c r="AX3099">
        <v>62</v>
      </c>
      <c r="AY3099">
        <v>116.31666666666668</v>
      </c>
    </row>
    <row r="3100" spans="1:51" x14ac:dyDescent="0.25">
      <c r="A3100">
        <v>11269</v>
      </c>
      <c r="B3100" t="s">
        <v>59</v>
      </c>
      <c r="C3100" t="s">
        <v>60</v>
      </c>
      <c r="D3100" t="s">
        <v>43</v>
      </c>
      <c r="E3100" t="s">
        <v>165</v>
      </c>
      <c r="F3100" t="s">
        <v>1093</v>
      </c>
      <c r="G3100" t="s">
        <v>46</v>
      </c>
      <c r="H3100" t="s">
        <v>47</v>
      </c>
      <c r="I3100" t="s">
        <v>63</v>
      </c>
      <c r="J3100" t="s">
        <v>48</v>
      </c>
      <c r="K3100" t="s">
        <v>167</v>
      </c>
      <c r="L3100" t="s">
        <v>50</v>
      </c>
      <c r="M3100" t="s">
        <v>51</v>
      </c>
      <c r="N3100">
        <v>32</v>
      </c>
      <c r="O3100" t="s">
        <v>48</v>
      </c>
      <c r="P3100" t="s">
        <v>52</v>
      </c>
      <c r="T3100" t="s">
        <v>105</v>
      </c>
      <c r="V3100" t="s">
        <v>48</v>
      </c>
      <c r="W3100" t="s">
        <v>54</v>
      </c>
      <c r="X3100" t="s">
        <v>78</v>
      </c>
      <c r="Y3100" t="s">
        <v>54</v>
      </c>
      <c r="Z3100" t="s">
        <v>1094</v>
      </c>
      <c r="AA3100" t="s">
        <v>54</v>
      </c>
      <c r="AB3100" t="s">
        <v>57</v>
      </c>
      <c r="AC3100" t="s">
        <v>1095</v>
      </c>
      <c r="AH3100">
        <f t="shared" si="528"/>
        <v>0</v>
      </c>
      <c r="AI3100">
        <f t="shared" si="529"/>
        <v>0</v>
      </c>
      <c r="AJ3100">
        <f t="shared" si="530"/>
        <v>1</v>
      </c>
      <c r="AK3100">
        <v>1</v>
      </c>
      <c r="AL3100" s="8">
        <f t="shared" si="531"/>
        <v>32</v>
      </c>
      <c r="AM3100" s="8">
        <f t="shared" si="532"/>
        <v>0.13333333333333333</v>
      </c>
      <c r="AN3100" s="8">
        <f t="shared" si="533"/>
        <v>71.766666666666666</v>
      </c>
      <c r="AO3100" s="8">
        <f>Table1[[#This Row],[L1 Worked Time]]+Table1[[#This Row],[Idle Time]]+Table1[[#This Row],[L1 Pend Time]]</f>
        <v>103.9</v>
      </c>
      <c r="AP3100" s="1" t="str">
        <f t="shared" si="534"/>
        <v>Tue</v>
      </c>
      <c r="AQ3100" s="6">
        <f>INT(Table1[[#This Row],[Create Date]])</f>
        <v>45125</v>
      </c>
      <c r="AR3100" s="2">
        <f t="shared" si="535"/>
        <v>45125</v>
      </c>
      <c r="AS3100" s="1" t="str">
        <f t="shared" si="536"/>
        <v>23:00:03</v>
      </c>
      <c r="AT3100" s="1" t="str">
        <f t="shared" si="537"/>
        <v>Week-4</v>
      </c>
      <c r="AU3100" s="3">
        <f t="shared" si="538"/>
        <v>0.95833333333333326</v>
      </c>
      <c r="AW3100">
        <v>0.13333333333333333</v>
      </c>
      <c r="AX3100">
        <v>32</v>
      </c>
      <c r="AY3100">
        <v>71.766666666666666</v>
      </c>
    </row>
    <row r="3101" spans="1:51" x14ac:dyDescent="0.25">
      <c r="A3101">
        <v>11270</v>
      </c>
      <c r="B3101" t="s">
        <v>59</v>
      </c>
      <c r="C3101" t="s">
        <v>60</v>
      </c>
      <c r="D3101" t="s">
        <v>43</v>
      </c>
      <c r="E3101" t="s">
        <v>978</v>
      </c>
      <c r="F3101" t="s">
        <v>1096</v>
      </c>
      <c r="G3101" t="s">
        <v>140</v>
      </c>
      <c r="H3101" t="s">
        <v>72</v>
      </c>
      <c r="I3101" t="s">
        <v>72</v>
      </c>
      <c r="J3101" t="s">
        <v>64</v>
      </c>
      <c r="L3101" t="s">
        <v>50</v>
      </c>
      <c r="M3101" t="s">
        <v>65</v>
      </c>
      <c r="N3101">
        <v>40</v>
      </c>
      <c r="O3101" t="s">
        <v>48</v>
      </c>
      <c r="P3101" t="s">
        <v>66</v>
      </c>
      <c r="Q3101" t="s">
        <v>73</v>
      </c>
      <c r="V3101" t="s">
        <v>48</v>
      </c>
      <c r="W3101" t="s">
        <v>54</v>
      </c>
      <c r="X3101" t="s">
        <v>142</v>
      </c>
      <c r="Y3101" t="s">
        <v>54</v>
      </c>
      <c r="Z3101" t="s">
        <v>174</v>
      </c>
      <c r="AA3101" t="s">
        <v>54</v>
      </c>
      <c r="AB3101" t="s">
        <v>57</v>
      </c>
      <c r="AC3101" t="s">
        <v>1097</v>
      </c>
      <c r="AH3101">
        <f t="shared" si="528"/>
        <v>0</v>
      </c>
      <c r="AI3101">
        <f t="shared" si="529"/>
        <v>1</v>
      </c>
      <c r="AJ3101" t="str">
        <f t="shared" si="530"/>
        <v/>
      </c>
      <c r="AK3101">
        <v>1</v>
      </c>
      <c r="AL3101" s="8">
        <f t="shared" si="531"/>
        <v>40</v>
      </c>
      <c r="AM3101" s="8">
        <f t="shared" si="532"/>
        <v>0.1</v>
      </c>
      <c r="AN3101" s="8">
        <f t="shared" si="533"/>
        <v>53.166666666666664</v>
      </c>
      <c r="AO3101" s="8">
        <f>Table1[[#This Row],[L1 Worked Time]]+Table1[[#This Row],[Idle Time]]+Table1[[#This Row],[L1 Pend Time]]</f>
        <v>93.266666666666666</v>
      </c>
      <c r="AP3101" s="1" t="str">
        <f t="shared" si="534"/>
        <v>Wed</v>
      </c>
      <c r="AQ3101" s="6">
        <f>INT(Table1[[#This Row],[Create Date]])</f>
        <v>45126</v>
      </c>
      <c r="AR3101" s="2">
        <f t="shared" si="535"/>
        <v>45126</v>
      </c>
      <c r="AS3101" s="1" t="str">
        <f t="shared" si="536"/>
        <v>01:00:05</v>
      </c>
      <c r="AT3101" s="1" t="str">
        <f t="shared" si="537"/>
        <v>Week-4</v>
      </c>
      <c r="AU3101" s="3">
        <f t="shared" si="538"/>
        <v>4.1666666666666664E-2</v>
      </c>
      <c r="AW3101">
        <v>0.1</v>
      </c>
      <c r="AX3101">
        <v>40</v>
      </c>
      <c r="AY3101">
        <v>53.166666666666664</v>
      </c>
    </row>
    <row r="3102" spans="1:51" x14ac:dyDescent="0.25">
      <c r="A3102">
        <v>11271</v>
      </c>
      <c r="B3102" t="s">
        <v>59</v>
      </c>
      <c r="C3102" t="s">
        <v>109</v>
      </c>
      <c r="D3102" t="s">
        <v>43</v>
      </c>
      <c r="E3102" t="s">
        <v>861</v>
      </c>
      <c r="F3102" t="s">
        <v>1098</v>
      </c>
      <c r="G3102" t="s">
        <v>140</v>
      </c>
      <c r="H3102" t="s">
        <v>63</v>
      </c>
      <c r="I3102" t="s">
        <v>63</v>
      </c>
      <c r="J3102" t="s">
        <v>48</v>
      </c>
      <c r="K3102" t="s">
        <v>193</v>
      </c>
      <c r="L3102" t="s">
        <v>50</v>
      </c>
      <c r="M3102" t="s">
        <v>122</v>
      </c>
      <c r="N3102">
        <v>61</v>
      </c>
      <c r="O3102" t="s">
        <v>48</v>
      </c>
      <c r="P3102" t="s">
        <v>52</v>
      </c>
      <c r="T3102" t="s">
        <v>105</v>
      </c>
      <c r="V3102" t="s">
        <v>48</v>
      </c>
      <c r="W3102" t="s">
        <v>54</v>
      </c>
      <c r="X3102" t="s">
        <v>948</v>
      </c>
      <c r="Y3102" t="s">
        <v>54</v>
      </c>
      <c r="Z3102" t="s">
        <v>1099</v>
      </c>
      <c r="AA3102" t="s">
        <v>54</v>
      </c>
      <c r="AB3102" t="s">
        <v>57</v>
      </c>
      <c r="AC3102" t="s">
        <v>57</v>
      </c>
      <c r="AH3102">
        <f t="shared" si="528"/>
        <v>0</v>
      </c>
      <c r="AI3102">
        <f t="shared" si="529"/>
        <v>1</v>
      </c>
      <c r="AJ3102" t="str">
        <f t="shared" si="530"/>
        <v/>
      </c>
      <c r="AK3102">
        <v>1</v>
      </c>
      <c r="AL3102" s="8">
        <f t="shared" si="531"/>
        <v>61</v>
      </c>
      <c r="AM3102" s="8">
        <f t="shared" si="532"/>
        <v>0.55000000000000004</v>
      </c>
      <c r="AN3102" s="8">
        <f t="shared" si="533"/>
        <v>1.6666666666666666E-2</v>
      </c>
      <c r="AO3102" s="8">
        <f>Table1[[#This Row],[L1 Worked Time]]+Table1[[#This Row],[Idle Time]]+Table1[[#This Row],[L1 Pend Time]]</f>
        <v>61.566666666666663</v>
      </c>
      <c r="AP3102" s="1" t="str">
        <f t="shared" si="534"/>
        <v>Wed</v>
      </c>
      <c r="AQ3102" s="6">
        <f>INT(Table1[[#This Row],[Create Date]])</f>
        <v>45126</v>
      </c>
      <c r="AR3102" s="2">
        <f t="shared" si="535"/>
        <v>45126</v>
      </c>
      <c r="AS3102" s="1" t="str">
        <f t="shared" si="536"/>
        <v>03:20:03</v>
      </c>
      <c r="AT3102" s="1" t="str">
        <f t="shared" si="537"/>
        <v>Week-4</v>
      </c>
      <c r="AU3102" s="3">
        <f t="shared" si="538"/>
        <v>0.125</v>
      </c>
      <c r="AW3102">
        <v>0.55000000000000004</v>
      </c>
      <c r="AX3102">
        <v>61</v>
      </c>
      <c r="AY3102">
        <v>1.6666666666666666E-2</v>
      </c>
    </row>
    <row r="3103" spans="1:51" x14ac:dyDescent="0.25">
      <c r="A3103">
        <v>11273</v>
      </c>
      <c r="B3103" t="s">
        <v>59</v>
      </c>
      <c r="C3103" t="s">
        <v>60</v>
      </c>
      <c r="D3103" t="s">
        <v>43</v>
      </c>
      <c r="E3103" t="s">
        <v>1100</v>
      </c>
      <c r="F3103" t="s">
        <v>1101</v>
      </c>
      <c r="G3103" t="s">
        <v>77</v>
      </c>
      <c r="H3103" t="s">
        <v>63</v>
      </c>
      <c r="I3103" t="s">
        <v>63</v>
      </c>
      <c r="J3103" t="s">
        <v>64</v>
      </c>
      <c r="L3103" t="s">
        <v>50</v>
      </c>
      <c r="M3103" t="s">
        <v>65</v>
      </c>
      <c r="N3103">
        <v>26</v>
      </c>
      <c r="O3103" t="s">
        <v>48</v>
      </c>
      <c r="P3103" t="s">
        <v>66</v>
      </c>
      <c r="Q3103" t="s">
        <v>67</v>
      </c>
      <c r="V3103" t="s">
        <v>48</v>
      </c>
      <c r="W3103" t="s">
        <v>54</v>
      </c>
      <c r="X3103" t="s">
        <v>142</v>
      </c>
      <c r="Y3103" t="s">
        <v>54</v>
      </c>
      <c r="Z3103" t="s">
        <v>1102</v>
      </c>
      <c r="AA3103" t="s">
        <v>54</v>
      </c>
      <c r="AB3103" t="s">
        <v>57</v>
      </c>
      <c r="AC3103" t="s">
        <v>1103</v>
      </c>
      <c r="AH3103">
        <f t="shared" si="528"/>
        <v>0</v>
      </c>
      <c r="AI3103">
        <f t="shared" si="529"/>
        <v>1</v>
      </c>
      <c r="AJ3103" t="str">
        <f t="shared" si="530"/>
        <v/>
      </c>
      <c r="AK3103">
        <v>1</v>
      </c>
      <c r="AL3103" s="8">
        <f t="shared" si="531"/>
        <v>25.999999999999996</v>
      </c>
      <c r="AM3103" s="8">
        <f t="shared" si="532"/>
        <v>0.1</v>
      </c>
      <c r="AN3103" s="8">
        <f t="shared" si="533"/>
        <v>183.13333333333335</v>
      </c>
      <c r="AO3103" s="8">
        <f>Table1[[#This Row],[L1 Worked Time]]+Table1[[#This Row],[Idle Time]]+Table1[[#This Row],[L1 Pend Time]]</f>
        <v>209.23333333333335</v>
      </c>
      <c r="AP3103" s="1" t="str">
        <f t="shared" si="534"/>
        <v>Wed</v>
      </c>
      <c r="AQ3103" s="6">
        <f>INT(Table1[[#This Row],[Create Date]])</f>
        <v>45126</v>
      </c>
      <c r="AR3103" s="2">
        <f t="shared" si="535"/>
        <v>45126</v>
      </c>
      <c r="AS3103" s="1" t="str">
        <f t="shared" si="536"/>
        <v>06:40:06</v>
      </c>
      <c r="AT3103" s="1" t="str">
        <f t="shared" si="537"/>
        <v>Week-4</v>
      </c>
      <c r="AU3103" s="3">
        <f t="shared" si="538"/>
        <v>0.25</v>
      </c>
      <c r="AW3103">
        <v>0.1</v>
      </c>
      <c r="AX3103">
        <v>25.999999999999996</v>
      </c>
      <c r="AY3103">
        <v>183.13333333333335</v>
      </c>
    </row>
    <row r="3104" spans="1:51" x14ac:dyDescent="0.25">
      <c r="A3104">
        <v>11272</v>
      </c>
      <c r="B3104" t="s">
        <v>59</v>
      </c>
      <c r="C3104" t="s">
        <v>60</v>
      </c>
      <c r="D3104" t="s">
        <v>43</v>
      </c>
      <c r="E3104" t="s">
        <v>1104</v>
      </c>
      <c r="F3104" t="s">
        <v>1101</v>
      </c>
      <c r="G3104" t="s">
        <v>77</v>
      </c>
      <c r="H3104" t="s">
        <v>63</v>
      </c>
      <c r="I3104" t="s">
        <v>63</v>
      </c>
      <c r="J3104" t="s">
        <v>64</v>
      </c>
      <c r="L3104" t="s">
        <v>50</v>
      </c>
      <c r="M3104" t="s">
        <v>65</v>
      </c>
      <c r="N3104">
        <v>85</v>
      </c>
      <c r="O3104" t="s">
        <v>48</v>
      </c>
      <c r="P3104" t="s">
        <v>66</v>
      </c>
      <c r="Q3104" t="s">
        <v>67</v>
      </c>
      <c r="V3104" t="s">
        <v>48</v>
      </c>
      <c r="W3104" t="s">
        <v>54</v>
      </c>
      <c r="X3104" t="s">
        <v>1105</v>
      </c>
      <c r="Y3104" t="s">
        <v>54</v>
      </c>
      <c r="Z3104" t="s">
        <v>1106</v>
      </c>
      <c r="AA3104" t="s">
        <v>54</v>
      </c>
      <c r="AB3104" t="s">
        <v>57</v>
      </c>
      <c r="AC3104" t="s">
        <v>1107</v>
      </c>
      <c r="AH3104">
        <f t="shared" si="528"/>
        <v>0</v>
      </c>
      <c r="AI3104">
        <f t="shared" si="529"/>
        <v>1</v>
      </c>
      <c r="AJ3104" t="str">
        <f t="shared" si="530"/>
        <v/>
      </c>
      <c r="AK3104">
        <v>1</v>
      </c>
      <c r="AL3104" s="8">
        <f t="shared" si="531"/>
        <v>85</v>
      </c>
      <c r="AM3104" s="8">
        <f t="shared" si="532"/>
        <v>0.8666666666666667</v>
      </c>
      <c r="AN3104" s="8">
        <f t="shared" si="533"/>
        <v>99.733333333333334</v>
      </c>
      <c r="AO3104" s="8">
        <f>Table1[[#This Row],[L1 Worked Time]]+Table1[[#This Row],[Idle Time]]+Table1[[#This Row],[L1 Pend Time]]</f>
        <v>185.6</v>
      </c>
      <c r="AP3104" s="1" t="str">
        <f t="shared" si="534"/>
        <v>Wed</v>
      </c>
      <c r="AQ3104" s="6">
        <f>INT(Table1[[#This Row],[Create Date]])</f>
        <v>45126</v>
      </c>
      <c r="AR3104" s="2">
        <f t="shared" si="535"/>
        <v>45126</v>
      </c>
      <c r="AS3104" s="1" t="str">
        <f t="shared" si="536"/>
        <v>06:40:06</v>
      </c>
      <c r="AT3104" s="1" t="str">
        <f t="shared" si="537"/>
        <v>Week-4</v>
      </c>
      <c r="AU3104" s="3">
        <f t="shared" si="538"/>
        <v>0.25</v>
      </c>
      <c r="AW3104">
        <v>0.8666666666666667</v>
      </c>
      <c r="AX3104">
        <v>85</v>
      </c>
      <c r="AY3104">
        <v>99.733333333333334</v>
      </c>
    </row>
    <row r="3105" spans="1:51" x14ac:dyDescent="0.25">
      <c r="A3105">
        <v>11274</v>
      </c>
      <c r="B3105" t="s">
        <v>59</v>
      </c>
      <c r="C3105" t="s">
        <v>60</v>
      </c>
      <c r="D3105" t="s">
        <v>43</v>
      </c>
      <c r="E3105" t="s">
        <v>1108</v>
      </c>
      <c r="F3105" t="s">
        <v>1109</v>
      </c>
      <c r="G3105" t="s">
        <v>82</v>
      </c>
      <c r="H3105" t="s">
        <v>63</v>
      </c>
      <c r="I3105" t="s">
        <v>63</v>
      </c>
      <c r="J3105" t="s">
        <v>64</v>
      </c>
      <c r="L3105" t="s">
        <v>50</v>
      </c>
      <c r="M3105" t="s">
        <v>65</v>
      </c>
      <c r="N3105">
        <v>60</v>
      </c>
      <c r="O3105" t="s">
        <v>48</v>
      </c>
      <c r="P3105" t="s">
        <v>66</v>
      </c>
      <c r="Q3105" t="s">
        <v>67</v>
      </c>
      <c r="V3105" t="s">
        <v>48</v>
      </c>
      <c r="W3105" t="s">
        <v>54</v>
      </c>
      <c r="X3105" t="s">
        <v>55</v>
      </c>
      <c r="Y3105" t="s">
        <v>54</v>
      </c>
      <c r="Z3105" t="s">
        <v>1110</v>
      </c>
      <c r="AA3105" t="s">
        <v>54</v>
      </c>
      <c r="AB3105" t="s">
        <v>57</v>
      </c>
      <c r="AC3105" t="s">
        <v>1111</v>
      </c>
      <c r="AH3105">
        <f t="shared" si="528"/>
        <v>0</v>
      </c>
      <c r="AI3105">
        <f t="shared" si="529"/>
        <v>1</v>
      </c>
      <c r="AJ3105" t="str">
        <f t="shared" si="530"/>
        <v/>
      </c>
      <c r="AK3105">
        <v>1</v>
      </c>
      <c r="AL3105" s="8">
        <f t="shared" si="531"/>
        <v>60</v>
      </c>
      <c r="AM3105" s="8">
        <f t="shared" si="532"/>
        <v>0.15000000000000002</v>
      </c>
      <c r="AN3105" s="8">
        <f t="shared" si="533"/>
        <v>54.3</v>
      </c>
      <c r="AO3105" s="8">
        <f>Table1[[#This Row],[L1 Worked Time]]+Table1[[#This Row],[Idle Time]]+Table1[[#This Row],[L1 Pend Time]]</f>
        <v>114.44999999999999</v>
      </c>
      <c r="AP3105" s="1" t="str">
        <f t="shared" si="534"/>
        <v>Wed</v>
      </c>
      <c r="AQ3105" s="6">
        <f>INT(Table1[[#This Row],[Create Date]])</f>
        <v>45126</v>
      </c>
      <c r="AR3105" s="2">
        <f t="shared" si="535"/>
        <v>45126</v>
      </c>
      <c r="AS3105" s="1" t="str">
        <f t="shared" si="536"/>
        <v>07:40:06</v>
      </c>
      <c r="AT3105" s="1" t="str">
        <f t="shared" si="537"/>
        <v>Week-4</v>
      </c>
      <c r="AU3105" s="3">
        <f t="shared" si="538"/>
        <v>0.29166666666666663</v>
      </c>
      <c r="AW3105">
        <v>0.15000000000000002</v>
      </c>
      <c r="AX3105">
        <v>60</v>
      </c>
      <c r="AY3105">
        <v>54.3</v>
      </c>
    </row>
    <row r="3106" spans="1:51" x14ac:dyDescent="0.25">
      <c r="A3106">
        <v>11275</v>
      </c>
      <c r="B3106" t="s">
        <v>59</v>
      </c>
      <c r="C3106" t="s">
        <v>60</v>
      </c>
      <c r="D3106" t="s">
        <v>43</v>
      </c>
      <c r="E3106" t="s">
        <v>1112</v>
      </c>
      <c r="F3106" t="s">
        <v>1113</v>
      </c>
      <c r="G3106" t="s">
        <v>82</v>
      </c>
      <c r="H3106" t="s">
        <v>72</v>
      </c>
      <c r="I3106" t="s">
        <v>72</v>
      </c>
      <c r="J3106" t="s">
        <v>64</v>
      </c>
      <c r="L3106" t="s">
        <v>50</v>
      </c>
      <c r="M3106" t="s">
        <v>65</v>
      </c>
      <c r="N3106">
        <v>104</v>
      </c>
      <c r="O3106" t="s">
        <v>48</v>
      </c>
      <c r="P3106" t="s">
        <v>66</v>
      </c>
      <c r="Q3106" t="s">
        <v>73</v>
      </c>
      <c r="V3106" t="s">
        <v>48</v>
      </c>
      <c r="W3106" t="s">
        <v>54</v>
      </c>
      <c r="X3106" t="s">
        <v>1114</v>
      </c>
      <c r="Y3106" t="s">
        <v>54</v>
      </c>
      <c r="Z3106" t="s">
        <v>1115</v>
      </c>
      <c r="AA3106" t="s">
        <v>54</v>
      </c>
      <c r="AB3106" t="s">
        <v>57</v>
      </c>
      <c r="AC3106" t="s">
        <v>1116</v>
      </c>
      <c r="AH3106">
        <f t="shared" si="528"/>
        <v>0</v>
      </c>
      <c r="AI3106">
        <f t="shared" si="529"/>
        <v>1</v>
      </c>
      <c r="AJ3106" t="str">
        <f t="shared" si="530"/>
        <v/>
      </c>
      <c r="AK3106">
        <v>1</v>
      </c>
      <c r="AL3106" s="8">
        <f t="shared" si="531"/>
        <v>103.99999999999999</v>
      </c>
      <c r="AM3106" s="8">
        <f t="shared" si="532"/>
        <v>0.30000000000000004</v>
      </c>
      <c r="AN3106" s="8">
        <f t="shared" si="533"/>
        <v>7.4333333333333336</v>
      </c>
      <c r="AO3106" s="8">
        <f>Table1[[#This Row],[L1 Worked Time]]+Table1[[#This Row],[Idle Time]]+Table1[[#This Row],[L1 Pend Time]]</f>
        <v>111.73333333333332</v>
      </c>
      <c r="AP3106" s="1" t="str">
        <f t="shared" si="534"/>
        <v>Wed</v>
      </c>
      <c r="AQ3106" s="6">
        <f>INT(Table1[[#This Row],[Create Date]])</f>
        <v>45126</v>
      </c>
      <c r="AR3106" s="2">
        <f t="shared" si="535"/>
        <v>45126</v>
      </c>
      <c r="AS3106" s="1" t="str">
        <f t="shared" si="536"/>
        <v>09:30:05</v>
      </c>
      <c r="AT3106" s="1" t="str">
        <f t="shared" si="537"/>
        <v>Week-4</v>
      </c>
      <c r="AU3106" s="3">
        <f t="shared" si="538"/>
        <v>0.375</v>
      </c>
      <c r="AW3106">
        <v>0.30000000000000004</v>
      </c>
      <c r="AX3106">
        <v>103.99999999999999</v>
      </c>
      <c r="AY3106">
        <v>7.4333333333333336</v>
      </c>
    </row>
    <row r="3107" spans="1:51" x14ac:dyDescent="0.25">
      <c r="A3107">
        <v>11276</v>
      </c>
      <c r="B3107" t="s">
        <v>59</v>
      </c>
      <c r="C3107" t="s">
        <v>60</v>
      </c>
      <c r="D3107" t="s">
        <v>43</v>
      </c>
      <c r="E3107" t="s">
        <v>1117</v>
      </c>
      <c r="F3107" t="s">
        <v>1118</v>
      </c>
      <c r="G3107" t="s">
        <v>77</v>
      </c>
      <c r="H3107" t="s">
        <v>72</v>
      </c>
      <c r="I3107" t="s">
        <v>72</v>
      </c>
      <c r="J3107" t="s">
        <v>64</v>
      </c>
      <c r="L3107" t="s">
        <v>50</v>
      </c>
      <c r="M3107" t="s">
        <v>65</v>
      </c>
      <c r="N3107">
        <v>97</v>
      </c>
      <c r="O3107" t="s">
        <v>48</v>
      </c>
      <c r="P3107" t="s">
        <v>66</v>
      </c>
      <c r="Q3107" t="s">
        <v>88</v>
      </c>
      <c r="V3107" t="s">
        <v>48</v>
      </c>
      <c r="W3107" t="s">
        <v>54</v>
      </c>
      <c r="X3107" t="s">
        <v>89</v>
      </c>
      <c r="Y3107" t="s">
        <v>54</v>
      </c>
      <c r="Z3107" t="s">
        <v>1119</v>
      </c>
      <c r="AA3107" t="s">
        <v>54</v>
      </c>
      <c r="AB3107" t="s">
        <v>57</v>
      </c>
      <c r="AC3107" t="s">
        <v>57</v>
      </c>
      <c r="AH3107">
        <f t="shared" si="528"/>
        <v>0</v>
      </c>
      <c r="AI3107">
        <f t="shared" si="529"/>
        <v>1</v>
      </c>
      <c r="AJ3107" t="str">
        <f t="shared" si="530"/>
        <v/>
      </c>
      <c r="AK3107">
        <v>1</v>
      </c>
      <c r="AL3107" s="8">
        <f t="shared" si="531"/>
        <v>97</v>
      </c>
      <c r="AM3107" s="8">
        <f t="shared" si="532"/>
        <v>0.16666666666666666</v>
      </c>
      <c r="AN3107" s="8">
        <f t="shared" si="533"/>
        <v>1.6666666666666666E-2</v>
      </c>
      <c r="AO3107" s="8">
        <f>Table1[[#This Row],[L1 Worked Time]]+Table1[[#This Row],[Idle Time]]+Table1[[#This Row],[L1 Pend Time]]</f>
        <v>97.183333333333337</v>
      </c>
      <c r="AP3107" s="1" t="str">
        <f t="shared" si="534"/>
        <v>Wed</v>
      </c>
      <c r="AQ3107" s="6">
        <f>INT(Table1[[#This Row],[Create Date]])</f>
        <v>45126</v>
      </c>
      <c r="AR3107" s="2">
        <f t="shared" si="535"/>
        <v>45126</v>
      </c>
      <c r="AS3107" s="1" t="str">
        <f t="shared" si="536"/>
        <v>10:50:05</v>
      </c>
      <c r="AT3107" s="1" t="str">
        <f t="shared" si="537"/>
        <v>Week-4</v>
      </c>
      <c r="AU3107" s="3">
        <f t="shared" si="538"/>
        <v>0.41666666666666663</v>
      </c>
      <c r="AW3107">
        <v>0.16666666666666666</v>
      </c>
      <c r="AX3107">
        <v>97</v>
      </c>
      <c r="AY3107">
        <v>1.6666666666666666E-2</v>
      </c>
    </row>
    <row r="3108" spans="1:51" x14ac:dyDescent="0.25">
      <c r="A3108">
        <v>11277</v>
      </c>
      <c r="B3108" t="s">
        <v>59</v>
      </c>
      <c r="C3108" t="s">
        <v>60</v>
      </c>
      <c r="D3108" t="s">
        <v>43</v>
      </c>
      <c r="E3108" t="s">
        <v>1120</v>
      </c>
      <c r="F3108" t="s">
        <v>1121</v>
      </c>
      <c r="G3108" t="s">
        <v>120</v>
      </c>
      <c r="H3108" t="s">
        <v>47</v>
      </c>
      <c r="I3108" t="s">
        <v>63</v>
      </c>
      <c r="J3108" t="s">
        <v>48</v>
      </c>
      <c r="K3108" t="s">
        <v>130</v>
      </c>
      <c r="L3108" t="s">
        <v>50</v>
      </c>
      <c r="M3108" t="s">
        <v>114</v>
      </c>
      <c r="N3108">
        <v>143</v>
      </c>
      <c r="O3108" t="s">
        <v>48</v>
      </c>
      <c r="P3108" t="s">
        <v>52</v>
      </c>
      <c r="T3108" t="s">
        <v>105</v>
      </c>
      <c r="V3108" t="s">
        <v>48</v>
      </c>
      <c r="W3108" t="s">
        <v>54</v>
      </c>
      <c r="X3108" t="s">
        <v>188</v>
      </c>
      <c r="Y3108" t="s">
        <v>54</v>
      </c>
      <c r="Z3108" t="s">
        <v>1122</v>
      </c>
      <c r="AA3108" t="s">
        <v>54</v>
      </c>
      <c r="AB3108" t="s">
        <v>57</v>
      </c>
      <c r="AC3108" t="s">
        <v>57</v>
      </c>
      <c r="AH3108">
        <f t="shared" si="528"/>
        <v>0</v>
      </c>
      <c r="AI3108">
        <f t="shared" si="529"/>
        <v>0</v>
      </c>
      <c r="AJ3108">
        <f t="shared" si="530"/>
        <v>1</v>
      </c>
      <c r="AK3108">
        <v>1</v>
      </c>
      <c r="AL3108" s="8">
        <f t="shared" si="531"/>
        <v>143</v>
      </c>
      <c r="AM3108" s="8">
        <f t="shared" si="532"/>
        <v>0.33333333333333331</v>
      </c>
      <c r="AN3108" s="8">
        <f t="shared" si="533"/>
        <v>1.6666666666666666E-2</v>
      </c>
      <c r="AO3108" s="8">
        <f>Table1[[#This Row],[L1 Worked Time]]+Table1[[#This Row],[Idle Time]]+Table1[[#This Row],[L1 Pend Time]]</f>
        <v>143.35000000000002</v>
      </c>
      <c r="AP3108" s="1" t="str">
        <f t="shared" si="534"/>
        <v>Wed</v>
      </c>
      <c r="AQ3108" s="6">
        <f>INT(Table1[[#This Row],[Create Date]])</f>
        <v>45126</v>
      </c>
      <c r="AR3108" s="2">
        <f t="shared" si="535"/>
        <v>45126</v>
      </c>
      <c r="AS3108" s="1" t="str">
        <f t="shared" si="536"/>
        <v>14:40:03</v>
      </c>
      <c r="AT3108" s="1" t="str">
        <f t="shared" si="537"/>
        <v>Week-4</v>
      </c>
      <c r="AU3108" s="3">
        <f t="shared" si="538"/>
        <v>0.58333333333333326</v>
      </c>
      <c r="AW3108">
        <v>0.33333333333333331</v>
      </c>
      <c r="AX3108">
        <v>143</v>
      </c>
      <c r="AY3108">
        <v>1.6666666666666666E-2</v>
      </c>
    </row>
    <row r="3109" spans="1:51" x14ac:dyDescent="0.25">
      <c r="A3109">
        <v>11279</v>
      </c>
      <c r="B3109" t="s">
        <v>59</v>
      </c>
      <c r="C3109" t="s">
        <v>60</v>
      </c>
      <c r="D3109" t="s">
        <v>43</v>
      </c>
      <c r="E3109" t="s">
        <v>1123</v>
      </c>
      <c r="F3109" t="s">
        <v>1124</v>
      </c>
      <c r="G3109" t="s">
        <v>77</v>
      </c>
      <c r="H3109" t="s">
        <v>47</v>
      </c>
      <c r="I3109" t="s">
        <v>47</v>
      </c>
      <c r="J3109" t="s">
        <v>64</v>
      </c>
      <c r="L3109" t="s">
        <v>50</v>
      </c>
      <c r="M3109" t="s">
        <v>65</v>
      </c>
      <c r="N3109">
        <v>60</v>
      </c>
      <c r="O3109" t="s">
        <v>48</v>
      </c>
      <c r="P3109" t="s">
        <v>66</v>
      </c>
      <c r="Q3109" t="s">
        <v>317</v>
      </c>
      <c r="V3109" t="s">
        <v>48</v>
      </c>
      <c r="W3109" t="s">
        <v>54</v>
      </c>
      <c r="X3109" t="s">
        <v>456</v>
      </c>
      <c r="Y3109" t="s">
        <v>54</v>
      </c>
      <c r="Z3109" t="s">
        <v>1125</v>
      </c>
      <c r="AA3109" t="s">
        <v>54</v>
      </c>
      <c r="AB3109" t="s">
        <v>57</v>
      </c>
      <c r="AC3109" t="s">
        <v>57</v>
      </c>
      <c r="AH3109">
        <f t="shared" si="528"/>
        <v>0</v>
      </c>
      <c r="AI3109">
        <f t="shared" si="529"/>
        <v>1</v>
      </c>
      <c r="AJ3109" t="str">
        <f t="shared" si="530"/>
        <v/>
      </c>
      <c r="AK3109">
        <v>1</v>
      </c>
      <c r="AL3109" s="8">
        <f t="shared" si="531"/>
        <v>60</v>
      </c>
      <c r="AM3109" s="8">
        <f t="shared" si="532"/>
        <v>0.28333333333333333</v>
      </c>
      <c r="AN3109" s="8">
        <f t="shared" si="533"/>
        <v>1.6666666666666666E-2</v>
      </c>
      <c r="AO3109" s="8">
        <f>Table1[[#This Row],[L1 Worked Time]]+Table1[[#This Row],[Idle Time]]+Table1[[#This Row],[L1 Pend Time]]</f>
        <v>60.3</v>
      </c>
      <c r="AP3109" s="1" t="str">
        <f t="shared" si="534"/>
        <v>Wed</v>
      </c>
      <c r="AQ3109" s="6">
        <f>INT(Table1[[#This Row],[Create Date]])</f>
        <v>45126</v>
      </c>
      <c r="AR3109" s="2">
        <f t="shared" si="535"/>
        <v>45126</v>
      </c>
      <c r="AS3109" s="1" t="str">
        <f t="shared" si="536"/>
        <v>15:30:05</v>
      </c>
      <c r="AT3109" s="1" t="str">
        <f t="shared" si="537"/>
        <v>Week-4</v>
      </c>
      <c r="AU3109" s="3">
        <f t="shared" si="538"/>
        <v>0.625</v>
      </c>
      <c r="AW3109">
        <v>0.28333333333333333</v>
      </c>
      <c r="AX3109">
        <v>60</v>
      </c>
      <c r="AY3109">
        <v>1.6666666666666666E-2</v>
      </c>
    </row>
    <row r="3110" spans="1:51" x14ac:dyDescent="0.25">
      <c r="A3110">
        <v>11278</v>
      </c>
      <c r="B3110" t="s">
        <v>59</v>
      </c>
      <c r="C3110" t="s">
        <v>60</v>
      </c>
      <c r="D3110" t="s">
        <v>43</v>
      </c>
      <c r="E3110" t="s">
        <v>1126</v>
      </c>
      <c r="F3110" t="s">
        <v>1127</v>
      </c>
      <c r="G3110" t="s">
        <v>82</v>
      </c>
      <c r="H3110" t="s">
        <v>47</v>
      </c>
      <c r="I3110" t="s">
        <v>47</v>
      </c>
      <c r="J3110" t="s">
        <v>48</v>
      </c>
      <c r="L3110" t="s">
        <v>50</v>
      </c>
      <c r="M3110" t="s">
        <v>65</v>
      </c>
      <c r="N3110">
        <v>29</v>
      </c>
      <c r="O3110" t="s">
        <v>48</v>
      </c>
      <c r="P3110" t="s">
        <v>66</v>
      </c>
      <c r="Q3110" t="s">
        <v>317</v>
      </c>
      <c r="V3110" t="s">
        <v>48</v>
      </c>
      <c r="W3110" t="s">
        <v>54</v>
      </c>
      <c r="X3110" t="s">
        <v>89</v>
      </c>
      <c r="Y3110" t="s">
        <v>54</v>
      </c>
      <c r="Z3110" t="s">
        <v>1128</v>
      </c>
      <c r="AA3110" t="s">
        <v>54</v>
      </c>
      <c r="AB3110" t="s">
        <v>57</v>
      </c>
      <c r="AC3110" t="s">
        <v>1129</v>
      </c>
      <c r="AH3110">
        <f t="shared" si="528"/>
        <v>0</v>
      </c>
      <c r="AI3110">
        <f t="shared" si="529"/>
        <v>1</v>
      </c>
      <c r="AJ3110" t="str">
        <f t="shared" si="530"/>
        <v/>
      </c>
      <c r="AK3110">
        <v>1</v>
      </c>
      <c r="AL3110" s="8">
        <f t="shared" si="531"/>
        <v>29.000000000000004</v>
      </c>
      <c r="AM3110" s="8">
        <f t="shared" si="532"/>
        <v>0.16666666666666666</v>
      </c>
      <c r="AN3110" s="8">
        <f t="shared" si="533"/>
        <v>8.1166666666666671</v>
      </c>
      <c r="AO3110" s="8">
        <f>Table1[[#This Row],[L1 Worked Time]]+Table1[[#This Row],[Idle Time]]+Table1[[#This Row],[L1 Pend Time]]</f>
        <v>37.283333333333339</v>
      </c>
      <c r="AP3110" s="1" t="str">
        <f t="shared" si="534"/>
        <v>Wed</v>
      </c>
      <c r="AQ3110" s="6">
        <f>INT(Table1[[#This Row],[Create Date]])</f>
        <v>45126</v>
      </c>
      <c r="AR3110" s="2">
        <f t="shared" si="535"/>
        <v>45126</v>
      </c>
      <c r="AS3110" s="1" t="str">
        <f t="shared" si="536"/>
        <v>15:20:07</v>
      </c>
      <c r="AT3110" s="1" t="str">
        <f t="shared" si="537"/>
        <v>Week-4</v>
      </c>
      <c r="AU3110" s="3">
        <f t="shared" si="538"/>
        <v>0.625</v>
      </c>
      <c r="AW3110">
        <v>0.16666666666666666</v>
      </c>
      <c r="AX3110">
        <v>29.000000000000004</v>
      </c>
      <c r="AY3110">
        <v>8.1166666666666671</v>
      </c>
    </row>
    <row r="3111" spans="1:51" x14ac:dyDescent="0.25">
      <c r="A3111">
        <v>11280</v>
      </c>
      <c r="B3111" t="s">
        <v>41</v>
      </c>
      <c r="C3111" t="s">
        <v>42</v>
      </c>
      <c r="D3111" t="s">
        <v>43</v>
      </c>
      <c r="E3111" t="s">
        <v>110</v>
      </c>
      <c r="F3111" t="s">
        <v>1130</v>
      </c>
      <c r="G3111" t="s">
        <v>46</v>
      </c>
      <c r="H3111" t="s">
        <v>72</v>
      </c>
      <c r="I3111" t="s">
        <v>72</v>
      </c>
      <c r="J3111" t="s">
        <v>112</v>
      </c>
      <c r="K3111" t="s">
        <v>141</v>
      </c>
      <c r="L3111" t="s">
        <v>50</v>
      </c>
      <c r="M3111" t="s">
        <v>114</v>
      </c>
      <c r="N3111">
        <v>117</v>
      </c>
      <c r="O3111" t="s">
        <v>48</v>
      </c>
      <c r="P3111" t="s">
        <v>52</v>
      </c>
      <c r="T3111" t="s">
        <v>105</v>
      </c>
      <c r="V3111" t="s">
        <v>48</v>
      </c>
      <c r="W3111" t="s">
        <v>54</v>
      </c>
      <c r="X3111" t="s">
        <v>55</v>
      </c>
      <c r="Y3111" t="s">
        <v>54</v>
      </c>
      <c r="Z3111" t="s">
        <v>1131</v>
      </c>
      <c r="AA3111" t="s">
        <v>54</v>
      </c>
      <c r="AB3111" t="s">
        <v>57</v>
      </c>
      <c r="AC3111" t="s">
        <v>57</v>
      </c>
      <c r="AH3111">
        <f t="shared" si="528"/>
        <v>0</v>
      </c>
      <c r="AI3111">
        <f t="shared" si="529"/>
        <v>1</v>
      </c>
      <c r="AJ3111" t="str">
        <f t="shared" si="530"/>
        <v/>
      </c>
      <c r="AK3111">
        <v>1</v>
      </c>
      <c r="AL3111" s="8">
        <f t="shared" si="531"/>
        <v>117</v>
      </c>
      <c r="AM3111" s="8">
        <f t="shared" si="532"/>
        <v>0.15000000000000002</v>
      </c>
      <c r="AN3111" s="8">
        <f t="shared" si="533"/>
        <v>1.6666666666666666E-2</v>
      </c>
      <c r="AO3111" s="8">
        <f>Table1[[#This Row],[L1 Worked Time]]+Table1[[#This Row],[Idle Time]]+Table1[[#This Row],[L1 Pend Time]]</f>
        <v>117.16666666666667</v>
      </c>
      <c r="AP3111" s="1" t="str">
        <f t="shared" si="534"/>
        <v>Wed</v>
      </c>
      <c r="AQ3111" s="6">
        <f>INT(Table1[[#This Row],[Create Date]])</f>
        <v>45126</v>
      </c>
      <c r="AR3111" s="2">
        <f t="shared" si="535"/>
        <v>45126</v>
      </c>
      <c r="AS3111" s="1" t="str">
        <f t="shared" si="536"/>
        <v>16:10:03</v>
      </c>
      <c r="AT3111" s="1" t="str">
        <f t="shared" si="537"/>
        <v>Week-4</v>
      </c>
      <c r="AU3111" s="3">
        <f t="shared" si="538"/>
        <v>0.66666666666666663</v>
      </c>
      <c r="AW3111">
        <v>0.15000000000000002</v>
      </c>
      <c r="AX3111">
        <v>117</v>
      </c>
      <c r="AY3111">
        <v>1.6666666666666666E-2</v>
      </c>
    </row>
    <row r="3112" spans="1:51" x14ac:dyDescent="0.25">
      <c r="A3112">
        <v>11281</v>
      </c>
      <c r="B3112" t="s">
        <v>117</v>
      </c>
      <c r="C3112" t="s">
        <v>109</v>
      </c>
      <c r="D3112" t="s">
        <v>43</v>
      </c>
      <c r="E3112" t="s">
        <v>155</v>
      </c>
      <c r="F3112" t="s">
        <v>1132</v>
      </c>
      <c r="G3112" t="s">
        <v>46</v>
      </c>
      <c r="H3112" t="s">
        <v>63</v>
      </c>
      <c r="I3112" t="s">
        <v>63</v>
      </c>
      <c r="J3112" t="s">
        <v>112</v>
      </c>
      <c r="K3112" t="s">
        <v>157</v>
      </c>
      <c r="L3112" t="s">
        <v>50</v>
      </c>
      <c r="M3112" t="s">
        <v>122</v>
      </c>
      <c r="N3112">
        <v>40</v>
      </c>
      <c r="O3112" t="s">
        <v>48</v>
      </c>
      <c r="P3112" t="s">
        <v>52</v>
      </c>
      <c r="T3112" t="s">
        <v>105</v>
      </c>
      <c r="V3112" t="s">
        <v>48</v>
      </c>
      <c r="W3112" t="s">
        <v>54</v>
      </c>
      <c r="X3112" t="s">
        <v>148</v>
      </c>
      <c r="Y3112" t="s">
        <v>54</v>
      </c>
      <c r="Z3112" t="s">
        <v>1133</v>
      </c>
      <c r="AA3112" t="s">
        <v>54</v>
      </c>
      <c r="AB3112" t="s">
        <v>57</v>
      </c>
      <c r="AC3112" t="s">
        <v>57</v>
      </c>
      <c r="AH3112">
        <f t="shared" si="528"/>
        <v>0</v>
      </c>
      <c r="AI3112">
        <f t="shared" si="529"/>
        <v>1</v>
      </c>
      <c r="AJ3112" t="str">
        <f t="shared" si="530"/>
        <v/>
      </c>
      <c r="AK3112">
        <v>1</v>
      </c>
      <c r="AL3112" s="8">
        <f t="shared" si="531"/>
        <v>40</v>
      </c>
      <c r="AM3112" s="8">
        <f t="shared" si="532"/>
        <v>0.11666666666666667</v>
      </c>
      <c r="AN3112" s="8">
        <f t="shared" si="533"/>
        <v>1.6666666666666666E-2</v>
      </c>
      <c r="AO3112" s="8">
        <f>Table1[[#This Row],[L1 Worked Time]]+Table1[[#This Row],[Idle Time]]+Table1[[#This Row],[L1 Pend Time]]</f>
        <v>40.133333333333333</v>
      </c>
      <c r="AP3112" s="1" t="str">
        <f t="shared" si="534"/>
        <v>Wed</v>
      </c>
      <c r="AQ3112" s="6">
        <f>INT(Table1[[#This Row],[Create Date]])</f>
        <v>45126</v>
      </c>
      <c r="AR3112" s="2">
        <f t="shared" si="535"/>
        <v>45126</v>
      </c>
      <c r="AS3112" s="1" t="str">
        <f t="shared" si="536"/>
        <v>19:40:03</v>
      </c>
      <c r="AT3112" s="1" t="str">
        <f t="shared" si="537"/>
        <v>Week-4</v>
      </c>
      <c r="AU3112" s="3">
        <f t="shared" si="538"/>
        <v>0.79166666666666663</v>
      </c>
      <c r="AW3112">
        <v>0.11666666666666667</v>
      </c>
      <c r="AX3112">
        <v>40</v>
      </c>
      <c r="AY3112">
        <v>1.6666666666666666E-2</v>
      </c>
    </row>
    <row r="3113" spans="1:51" x14ac:dyDescent="0.25">
      <c r="A3113">
        <v>11283</v>
      </c>
      <c r="B3113" t="s">
        <v>59</v>
      </c>
      <c r="C3113" t="s">
        <v>60</v>
      </c>
      <c r="D3113" t="s">
        <v>43</v>
      </c>
      <c r="E3113" t="s">
        <v>495</v>
      </c>
      <c r="F3113" t="s">
        <v>1134</v>
      </c>
      <c r="G3113" t="s">
        <v>140</v>
      </c>
      <c r="H3113" t="s">
        <v>47</v>
      </c>
      <c r="I3113" t="s">
        <v>47</v>
      </c>
      <c r="J3113" t="s">
        <v>64</v>
      </c>
      <c r="L3113" t="s">
        <v>50</v>
      </c>
      <c r="M3113" t="s">
        <v>65</v>
      </c>
      <c r="N3113">
        <v>58</v>
      </c>
      <c r="O3113" t="s">
        <v>48</v>
      </c>
      <c r="P3113" t="s">
        <v>66</v>
      </c>
      <c r="Q3113" t="s">
        <v>317</v>
      </c>
      <c r="V3113" t="s">
        <v>48</v>
      </c>
      <c r="W3113" t="s">
        <v>54</v>
      </c>
      <c r="X3113" t="s">
        <v>55</v>
      </c>
      <c r="Y3113" t="s">
        <v>54</v>
      </c>
      <c r="Z3113" t="s">
        <v>1135</v>
      </c>
      <c r="AA3113" t="s">
        <v>54</v>
      </c>
      <c r="AB3113" t="s">
        <v>57</v>
      </c>
      <c r="AC3113" t="s">
        <v>1136</v>
      </c>
      <c r="AH3113">
        <f t="shared" si="528"/>
        <v>0</v>
      </c>
      <c r="AI3113">
        <f t="shared" si="529"/>
        <v>1</v>
      </c>
      <c r="AJ3113" t="str">
        <f t="shared" si="530"/>
        <v/>
      </c>
      <c r="AK3113">
        <v>1</v>
      </c>
      <c r="AL3113" s="8">
        <f t="shared" si="531"/>
        <v>58.000000000000007</v>
      </c>
      <c r="AM3113" s="8">
        <f t="shared" si="532"/>
        <v>0.15000000000000002</v>
      </c>
      <c r="AN3113" s="8">
        <f t="shared" si="533"/>
        <v>299.34999999999997</v>
      </c>
      <c r="AO3113" s="8">
        <f>Table1[[#This Row],[L1 Worked Time]]+Table1[[#This Row],[Idle Time]]+Table1[[#This Row],[L1 Pend Time]]</f>
        <v>357.5</v>
      </c>
      <c r="AP3113" s="1" t="str">
        <f t="shared" si="534"/>
        <v>Thu</v>
      </c>
      <c r="AQ3113" s="6">
        <f>INT(Table1[[#This Row],[Create Date]])</f>
        <v>45127</v>
      </c>
      <c r="AR3113" s="2">
        <f t="shared" si="535"/>
        <v>45127</v>
      </c>
      <c r="AS3113" s="1" t="str">
        <f t="shared" si="536"/>
        <v>01:20:06</v>
      </c>
      <c r="AT3113" s="1" t="str">
        <f t="shared" si="537"/>
        <v>Week-4</v>
      </c>
      <c r="AU3113" s="3">
        <f t="shared" si="538"/>
        <v>4.1666666666666664E-2</v>
      </c>
      <c r="AW3113">
        <v>0.15000000000000002</v>
      </c>
      <c r="AX3113">
        <v>58.000000000000007</v>
      </c>
      <c r="AY3113">
        <v>299.34999999999997</v>
      </c>
    </row>
    <row r="3114" spans="1:51" x14ac:dyDescent="0.25">
      <c r="A3114">
        <v>11282</v>
      </c>
      <c r="B3114" t="s">
        <v>41</v>
      </c>
      <c r="C3114" t="s">
        <v>60</v>
      </c>
      <c r="D3114" t="s">
        <v>101</v>
      </c>
      <c r="E3114" t="s">
        <v>110</v>
      </c>
      <c r="F3114" t="s">
        <v>1137</v>
      </c>
      <c r="G3114" t="s">
        <v>140</v>
      </c>
      <c r="H3114" t="s">
        <v>47</v>
      </c>
      <c r="J3114" t="s">
        <v>48</v>
      </c>
      <c r="K3114" t="s">
        <v>141</v>
      </c>
      <c r="L3114" t="s">
        <v>50</v>
      </c>
      <c r="N3114">
        <v>89</v>
      </c>
      <c r="O3114" t="s">
        <v>48</v>
      </c>
      <c r="P3114" t="s">
        <v>52</v>
      </c>
      <c r="T3114" t="s">
        <v>105</v>
      </c>
      <c r="V3114" t="s">
        <v>48</v>
      </c>
      <c r="W3114" t="s">
        <v>54</v>
      </c>
      <c r="X3114" t="s">
        <v>148</v>
      </c>
      <c r="Y3114" t="s">
        <v>54</v>
      </c>
      <c r="Z3114" t="s">
        <v>1138</v>
      </c>
      <c r="AA3114" t="s">
        <v>54</v>
      </c>
      <c r="AB3114" t="s">
        <v>57</v>
      </c>
      <c r="AC3114" t="s">
        <v>57</v>
      </c>
      <c r="AH3114">
        <f t="shared" si="528"/>
        <v>0</v>
      </c>
      <c r="AI3114" t="str">
        <f t="shared" si="529"/>
        <v/>
      </c>
      <c r="AJ3114" t="str">
        <f t="shared" si="530"/>
        <v/>
      </c>
      <c r="AK3114">
        <v>1</v>
      </c>
      <c r="AL3114" s="8">
        <f t="shared" si="531"/>
        <v>89</v>
      </c>
      <c r="AM3114" s="8">
        <f t="shared" si="532"/>
        <v>0.11666666666666667</v>
      </c>
      <c r="AN3114" s="8">
        <f t="shared" si="533"/>
        <v>1.6666666666666666E-2</v>
      </c>
      <c r="AO3114" s="8">
        <f>Table1[[#This Row],[L1 Worked Time]]+Table1[[#This Row],[Idle Time]]+Table1[[#This Row],[L1 Pend Time]]</f>
        <v>89.133333333333326</v>
      </c>
      <c r="AP3114" s="1" t="str">
        <f t="shared" si="534"/>
        <v>Thu</v>
      </c>
      <c r="AQ3114" s="6">
        <f>INT(Table1[[#This Row],[Create Date]])</f>
        <v>45127</v>
      </c>
      <c r="AR3114" s="2">
        <f t="shared" si="535"/>
        <v>45127</v>
      </c>
      <c r="AS3114" s="1" t="str">
        <f t="shared" si="536"/>
        <v>01:00:03</v>
      </c>
      <c r="AT3114" s="1" t="str">
        <f t="shared" si="537"/>
        <v>Week-4</v>
      </c>
      <c r="AU3114" s="3">
        <f t="shared" si="538"/>
        <v>4.1666666666666664E-2</v>
      </c>
      <c r="AW3114">
        <v>0.11666666666666667</v>
      </c>
      <c r="AX3114">
        <v>89</v>
      </c>
      <c r="AY3114">
        <v>1.6666666666666666E-2</v>
      </c>
    </row>
    <row r="3115" spans="1:51" x14ac:dyDescent="0.25">
      <c r="A3115">
        <v>11284</v>
      </c>
      <c r="B3115" t="s">
        <v>117</v>
      </c>
      <c r="C3115" t="s">
        <v>60</v>
      </c>
      <c r="D3115" t="s">
        <v>101</v>
      </c>
      <c r="E3115" t="s">
        <v>110</v>
      </c>
      <c r="F3115" t="s">
        <v>1139</v>
      </c>
      <c r="G3115" t="s">
        <v>140</v>
      </c>
      <c r="H3115" t="s">
        <v>47</v>
      </c>
      <c r="J3115" t="s">
        <v>48</v>
      </c>
      <c r="K3115" t="s">
        <v>141</v>
      </c>
      <c r="L3115" t="s">
        <v>50</v>
      </c>
      <c r="N3115">
        <v>76</v>
      </c>
      <c r="O3115" t="s">
        <v>48</v>
      </c>
      <c r="P3115" t="s">
        <v>52</v>
      </c>
      <c r="T3115" t="s">
        <v>105</v>
      </c>
      <c r="V3115" t="s">
        <v>48</v>
      </c>
      <c r="W3115" t="s">
        <v>54</v>
      </c>
      <c r="X3115" t="s">
        <v>78</v>
      </c>
      <c r="Y3115" t="s">
        <v>54</v>
      </c>
      <c r="Z3115" t="s">
        <v>1140</v>
      </c>
      <c r="AA3115" t="s">
        <v>54</v>
      </c>
      <c r="AB3115" t="s">
        <v>57</v>
      </c>
      <c r="AC3115" t="s">
        <v>57</v>
      </c>
      <c r="AH3115">
        <f t="shared" si="528"/>
        <v>0</v>
      </c>
      <c r="AI3115" t="str">
        <f t="shared" si="529"/>
        <v/>
      </c>
      <c r="AJ3115" t="str">
        <f t="shared" si="530"/>
        <v/>
      </c>
      <c r="AK3115">
        <v>1</v>
      </c>
      <c r="AL3115" s="8">
        <f t="shared" si="531"/>
        <v>76</v>
      </c>
      <c r="AM3115" s="8">
        <f t="shared" si="532"/>
        <v>0.13333333333333333</v>
      </c>
      <c r="AN3115" s="8">
        <f t="shared" si="533"/>
        <v>1.6666666666666666E-2</v>
      </c>
      <c r="AO3115" s="8">
        <f>Table1[[#This Row],[L1 Worked Time]]+Table1[[#This Row],[Idle Time]]+Table1[[#This Row],[L1 Pend Time]]</f>
        <v>76.150000000000006</v>
      </c>
      <c r="AP3115" s="1" t="str">
        <f t="shared" si="534"/>
        <v>Thu</v>
      </c>
      <c r="AQ3115" s="6">
        <f>INT(Table1[[#This Row],[Create Date]])</f>
        <v>45127</v>
      </c>
      <c r="AR3115" s="2">
        <f t="shared" si="535"/>
        <v>45127</v>
      </c>
      <c r="AS3115" s="1" t="str">
        <f t="shared" si="536"/>
        <v>02:50:03</v>
      </c>
      <c r="AT3115" s="1" t="str">
        <f t="shared" si="537"/>
        <v>Week-4</v>
      </c>
      <c r="AU3115" s="3">
        <f t="shared" si="538"/>
        <v>8.3333333333333329E-2</v>
      </c>
      <c r="AW3115">
        <v>0.13333333333333333</v>
      </c>
      <c r="AX3115">
        <v>76</v>
      </c>
      <c r="AY3115">
        <v>1.6666666666666666E-2</v>
      </c>
    </row>
    <row r="3116" spans="1:51" x14ac:dyDescent="0.25">
      <c r="A3116">
        <v>11285</v>
      </c>
      <c r="B3116" t="s">
        <v>59</v>
      </c>
      <c r="C3116" t="s">
        <v>60</v>
      </c>
      <c r="D3116" t="s">
        <v>43</v>
      </c>
      <c r="E3116" t="s">
        <v>1141</v>
      </c>
      <c r="F3116" t="s">
        <v>1142</v>
      </c>
      <c r="G3116" t="s">
        <v>120</v>
      </c>
      <c r="H3116" t="s">
        <v>72</v>
      </c>
      <c r="I3116" t="s">
        <v>72</v>
      </c>
      <c r="J3116" t="s">
        <v>64</v>
      </c>
      <c r="L3116" t="s">
        <v>50</v>
      </c>
      <c r="M3116" t="s">
        <v>65</v>
      </c>
      <c r="N3116">
        <v>126</v>
      </c>
      <c r="O3116" t="s">
        <v>48</v>
      </c>
      <c r="P3116" t="s">
        <v>66</v>
      </c>
      <c r="Q3116" t="s">
        <v>88</v>
      </c>
      <c r="V3116" t="s">
        <v>48</v>
      </c>
      <c r="W3116" t="s">
        <v>54</v>
      </c>
      <c r="X3116" t="s">
        <v>142</v>
      </c>
      <c r="Y3116" t="s">
        <v>54</v>
      </c>
      <c r="Z3116" t="s">
        <v>1143</v>
      </c>
      <c r="AA3116" t="s">
        <v>54</v>
      </c>
      <c r="AB3116" t="s">
        <v>57</v>
      </c>
      <c r="AC3116" t="s">
        <v>1144</v>
      </c>
      <c r="AH3116">
        <f t="shared" si="528"/>
        <v>0</v>
      </c>
      <c r="AI3116">
        <f t="shared" si="529"/>
        <v>1</v>
      </c>
      <c r="AJ3116" t="str">
        <f t="shared" si="530"/>
        <v/>
      </c>
      <c r="AK3116">
        <v>1</v>
      </c>
      <c r="AL3116" s="8">
        <f t="shared" si="531"/>
        <v>125.99999999999999</v>
      </c>
      <c r="AM3116" s="8">
        <f t="shared" si="532"/>
        <v>0.1</v>
      </c>
      <c r="AN3116" s="8">
        <f t="shared" si="533"/>
        <v>142.9</v>
      </c>
      <c r="AO3116" s="8">
        <f>Table1[[#This Row],[L1 Worked Time]]+Table1[[#This Row],[Idle Time]]+Table1[[#This Row],[L1 Pend Time]]</f>
        <v>269</v>
      </c>
      <c r="AP3116" s="1" t="str">
        <f t="shared" si="534"/>
        <v>Thu</v>
      </c>
      <c r="AQ3116" s="6">
        <f>INT(Table1[[#This Row],[Create Date]])</f>
        <v>45127</v>
      </c>
      <c r="AR3116" s="2">
        <f t="shared" si="535"/>
        <v>45127</v>
      </c>
      <c r="AS3116" s="1" t="str">
        <f t="shared" si="536"/>
        <v>06:00:06</v>
      </c>
      <c r="AT3116" s="1" t="str">
        <f t="shared" si="537"/>
        <v>Week-4</v>
      </c>
      <c r="AU3116" s="3">
        <f t="shared" si="538"/>
        <v>0.25</v>
      </c>
      <c r="AW3116">
        <v>0.1</v>
      </c>
      <c r="AX3116">
        <v>125.99999999999999</v>
      </c>
      <c r="AY3116">
        <v>142.9</v>
      </c>
    </row>
    <row r="3117" spans="1:51" x14ac:dyDescent="0.25">
      <c r="A3117">
        <v>11286</v>
      </c>
      <c r="B3117" t="s">
        <v>41</v>
      </c>
      <c r="C3117" t="s">
        <v>109</v>
      </c>
      <c r="D3117" t="s">
        <v>43</v>
      </c>
      <c r="E3117" t="s">
        <v>110</v>
      </c>
      <c r="F3117" t="s">
        <v>1145</v>
      </c>
      <c r="G3117" t="s">
        <v>140</v>
      </c>
      <c r="H3117" t="s">
        <v>72</v>
      </c>
      <c r="I3117" t="s">
        <v>72</v>
      </c>
      <c r="J3117" t="s">
        <v>48</v>
      </c>
      <c r="K3117" t="s">
        <v>113</v>
      </c>
      <c r="L3117" t="s">
        <v>50</v>
      </c>
      <c r="M3117" t="s">
        <v>114</v>
      </c>
      <c r="N3117">
        <v>30</v>
      </c>
      <c r="O3117" t="s">
        <v>48</v>
      </c>
      <c r="P3117" t="s">
        <v>52</v>
      </c>
      <c r="T3117" t="s">
        <v>105</v>
      </c>
      <c r="V3117" t="s">
        <v>48</v>
      </c>
      <c r="W3117" t="s">
        <v>54</v>
      </c>
      <c r="X3117" t="s">
        <v>142</v>
      </c>
      <c r="Y3117" t="s">
        <v>54</v>
      </c>
      <c r="Z3117" t="s">
        <v>345</v>
      </c>
      <c r="AA3117" t="s">
        <v>54</v>
      </c>
      <c r="AB3117" t="s">
        <v>57</v>
      </c>
      <c r="AC3117" t="s">
        <v>57</v>
      </c>
      <c r="AH3117">
        <f t="shared" si="528"/>
        <v>0</v>
      </c>
      <c r="AI3117">
        <f t="shared" si="529"/>
        <v>1</v>
      </c>
      <c r="AJ3117" t="str">
        <f t="shared" si="530"/>
        <v/>
      </c>
      <c r="AK3117">
        <v>1</v>
      </c>
      <c r="AL3117" s="8">
        <f t="shared" si="531"/>
        <v>30</v>
      </c>
      <c r="AM3117" s="8">
        <f t="shared" si="532"/>
        <v>0.1</v>
      </c>
      <c r="AN3117" s="8">
        <f t="shared" si="533"/>
        <v>1.6666666666666666E-2</v>
      </c>
      <c r="AO3117" s="8">
        <f>Table1[[#This Row],[L1 Worked Time]]+Table1[[#This Row],[Idle Time]]+Table1[[#This Row],[L1 Pend Time]]</f>
        <v>30.116666666666667</v>
      </c>
      <c r="AP3117" s="1" t="str">
        <f t="shared" si="534"/>
        <v>Thu</v>
      </c>
      <c r="AQ3117" s="6">
        <f>INT(Table1[[#This Row],[Create Date]])</f>
        <v>45127</v>
      </c>
      <c r="AR3117" s="2">
        <f t="shared" si="535"/>
        <v>45127</v>
      </c>
      <c r="AS3117" s="1" t="str">
        <f t="shared" si="536"/>
        <v>07:50:04</v>
      </c>
      <c r="AT3117" s="1" t="str">
        <f t="shared" si="537"/>
        <v>Week-4</v>
      </c>
      <c r="AU3117" s="3">
        <f t="shared" si="538"/>
        <v>0.29166666666666663</v>
      </c>
      <c r="AW3117">
        <v>0.1</v>
      </c>
      <c r="AX3117">
        <v>30</v>
      </c>
      <c r="AY3117">
        <v>1.6666666666666666E-2</v>
      </c>
    </row>
    <row r="3118" spans="1:51" x14ac:dyDescent="0.25">
      <c r="A3118">
        <v>11290</v>
      </c>
      <c r="B3118" t="s">
        <v>41</v>
      </c>
      <c r="C3118" t="s">
        <v>60</v>
      </c>
      <c r="D3118" t="s">
        <v>43</v>
      </c>
      <c r="E3118" t="s">
        <v>1146</v>
      </c>
      <c r="F3118" t="s">
        <v>1147</v>
      </c>
      <c r="G3118" t="s">
        <v>82</v>
      </c>
      <c r="H3118" t="s">
        <v>47</v>
      </c>
      <c r="I3118" t="s">
        <v>63</v>
      </c>
      <c r="J3118" t="s">
        <v>112</v>
      </c>
      <c r="K3118" t="s">
        <v>258</v>
      </c>
      <c r="L3118" t="s">
        <v>50</v>
      </c>
      <c r="M3118" t="s">
        <v>65</v>
      </c>
      <c r="N3118">
        <v>143</v>
      </c>
      <c r="O3118" t="s">
        <v>48</v>
      </c>
      <c r="P3118" t="s">
        <v>251</v>
      </c>
      <c r="S3118" t="s">
        <v>252</v>
      </c>
      <c r="V3118" t="s">
        <v>48</v>
      </c>
      <c r="W3118" t="s">
        <v>54</v>
      </c>
      <c r="X3118" t="s">
        <v>78</v>
      </c>
      <c r="Y3118" t="s">
        <v>54</v>
      </c>
      <c r="Z3118" t="s">
        <v>1148</v>
      </c>
      <c r="AA3118" t="s">
        <v>54</v>
      </c>
      <c r="AB3118" t="s">
        <v>57</v>
      </c>
      <c r="AC3118" t="s">
        <v>57</v>
      </c>
      <c r="AH3118">
        <f t="shared" si="528"/>
        <v>0</v>
      </c>
      <c r="AI3118">
        <f t="shared" si="529"/>
        <v>0</v>
      </c>
      <c r="AJ3118">
        <f t="shared" si="530"/>
        <v>1</v>
      </c>
      <c r="AK3118">
        <v>1</v>
      </c>
      <c r="AL3118" s="8">
        <f t="shared" si="531"/>
        <v>143</v>
      </c>
      <c r="AM3118" s="8">
        <f t="shared" si="532"/>
        <v>0.13333333333333333</v>
      </c>
      <c r="AN3118" s="8">
        <f t="shared" si="533"/>
        <v>1.6666666666666666E-2</v>
      </c>
      <c r="AO3118" s="8">
        <f>Table1[[#This Row],[L1 Worked Time]]+Table1[[#This Row],[Idle Time]]+Table1[[#This Row],[L1 Pend Time]]</f>
        <v>143.15</v>
      </c>
      <c r="AP3118" s="1" t="str">
        <f t="shared" si="534"/>
        <v>Thu</v>
      </c>
      <c r="AQ3118" s="6">
        <f>INT(Table1[[#This Row],[Create Date]])</f>
        <v>45127</v>
      </c>
      <c r="AR3118" s="2">
        <f t="shared" si="535"/>
        <v>45127</v>
      </c>
      <c r="AS3118" s="1" t="str">
        <f t="shared" si="536"/>
        <v>08:50:03</v>
      </c>
      <c r="AT3118" s="1" t="str">
        <f t="shared" si="537"/>
        <v>Week-4</v>
      </c>
      <c r="AU3118" s="3">
        <f t="shared" si="538"/>
        <v>0.33333333333333331</v>
      </c>
      <c r="AW3118">
        <v>0.13333333333333333</v>
      </c>
      <c r="AX3118">
        <v>143</v>
      </c>
      <c r="AY3118">
        <v>1.6666666666666666E-2</v>
      </c>
    </row>
    <row r="3119" spans="1:51" x14ac:dyDescent="0.25">
      <c r="A3119">
        <v>11289</v>
      </c>
      <c r="B3119" t="s">
        <v>59</v>
      </c>
      <c r="C3119" t="s">
        <v>60</v>
      </c>
      <c r="D3119" t="s">
        <v>43</v>
      </c>
      <c r="E3119" t="s">
        <v>1149</v>
      </c>
      <c r="F3119" t="s">
        <v>1150</v>
      </c>
      <c r="G3119" t="s">
        <v>181</v>
      </c>
      <c r="H3119" t="s">
        <v>72</v>
      </c>
      <c r="I3119" t="s">
        <v>72</v>
      </c>
      <c r="J3119" t="s">
        <v>64</v>
      </c>
      <c r="L3119" t="s">
        <v>50</v>
      </c>
      <c r="M3119" t="s">
        <v>65</v>
      </c>
      <c r="N3119">
        <v>135</v>
      </c>
      <c r="O3119" t="s">
        <v>48</v>
      </c>
      <c r="P3119" t="s">
        <v>66</v>
      </c>
      <c r="Q3119" t="s">
        <v>73</v>
      </c>
      <c r="V3119" t="s">
        <v>48</v>
      </c>
      <c r="W3119" t="s">
        <v>54</v>
      </c>
      <c r="X3119" t="s">
        <v>78</v>
      </c>
      <c r="Y3119" t="s">
        <v>54</v>
      </c>
      <c r="Z3119" t="s">
        <v>1151</v>
      </c>
      <c r="AA3119" t="s">
        <v>54</v>
      </c>
      <c r="AB3119" t="s">
        <v>57</v>
      </c>
      <c r="AC3119" t="s">
        <v>57</v>
      </c>
      <c r="AH3119">
        <f t="shared" si="528"/>
        <v>0</v>
      </c>
      <c r="AI3119">
        <f t="shared" si="529"/>
        <v>1</v>
      </c>
      <c r="AJ3119" t="str">
        <f t="shared" si="530"/>
        <v/>
      </c>
      <c r="AK3119">
        <v>1</v>
      </c>
      <c r="AL3119" s="8">
        <f t="shared" si="531"/>
        <v>135</v>
      </c>
      <c r="AM3119" s="8">
        <f t="shared" si="532"/>
        <v>0.13333333333333333</v>
      </c>
      <c r="AN3119" s="8">
        <f t="shared" si="533"/>
        <v>1.6666666666666666E-2</v>
      </c>
      <c r="AO3119" s="8">
        <f>Table1[[#This Row],[L1 Worked Time]]+Table1[[#This Row],[Idle Time]]+Table1[[#This Row],[L1 Pend Time]]</f>
        <v>135.15</v>
      </c>
      <c r="AP3119" s="1" t="str">
        <f t="shared" si="534"/>
        <v>Thu</v>
      </c>
      <c r="AQ3119" s="6">
        <f>INT(Table1[[#This Row],[Create Date]])</f>
        <v>45127</v>
      </c>
      <c r="AR3119" s="2">
        <f t="shared" si="535"/>
        <v>45127</v>
      </c>
      <c r="AS3119" s="1" t="str">
        <f t="shared" si="536"/>
        <v>08:30:05</v>
      </c>
      <c r="AT3119" s="1" t="str">
        <f t="shared" si="537"/>
        <v>Week-4</v>
      </c>
      <c r="AU3119" s="3">
        <f t="shared" si="538"/>
        <v>0.33333333333333331</v>
      </c>
      <c r="AW3119">
        <v>0.13333333333333333</v>
      </c>
      <c r="AX3119">
        <v>135</v>
      </c>
      <c r="AY3119">
        <v>1.6666666666666666E-2</v>
      </c>
    </row>
    <row r="3120" spans="1:51" x14ac:dyDescent="0.25">
      <c r="A3120">
        <v>11288</v>
      </c>
      <c r="B3120" t="s">
        <v>59</v>
      </c>
      <c r="C3120" t="s">
        <v>60</v>
      </c>
      <c r="D3120" t="s">
        <v>43</v>
      </c>
      <c r="E3120" t="s">
        <v>1152</v>
      </c>
      <c r="F3120" t="s">
        <v>1150</v>
      </c>
      <c r="G3120" t="s">
        <v>82</v>
      </c>
      <c r="H3120" t="s">
        <v>72</v>
      </c>
      <c r="I3120" t="s">
        <v>72</v>
      </c>
      <c r="J3120" t="s">
        <v>64</v>
      </c>
      <c r="L3120" t="s">
        <v>50</v>
      </c>
      <c r="M3120" t="s">
        <v>65</v>
      </c>
      <c r="N3120">
        <v>26</v>
      </c>
      <c r="O3120" t="s">
        <v>48</v>
      </c>
      <c r="P3120" t="s">
        <v>66</v>
      </c>
      <c r="Q3120" t="s">
        <v>73</v>
      </c>
      <c r="V3120" t="s">
        <v>48</v>
      </c>
      <c r="W3120" t="s">
        <v>54</v>
      </c>
      <c r="X3120" t="s">
        <v>55</v>
      </c>
      <c r="Y3120" t="s">
        <v>54</v>
      </c>
      <c r="Z3120" t="s">
        <v>1153</v>
      </c>
      <c r="AA3120" t="s">
        <v>54</v>
      </c>
      <c r="AB3120" t="s">
        <v>57</v>
      </c>
      <c r="AC3120" t="s">
        <v>1154</v>
      </c>
      <c r="AH3120">
        <f t="shared" si="528"/>
        <v>0</v>
      </c>
      <c r="AI3120">
        <f t="shared" si="529"/>
        <v>1</v>
      </c>
      <c r="AJ3120" t="str">
        <f t="shared" si="530"/>
        <v/>
      </c>
      <c r="AK3120">
        <v>1</v>
      </c>
      <c r="AL3120" s="8">
        <f t="shared" si="531"/>
        <v>25.999999999999996</v>
      </c>
      <c r="AM3120" s="8">
        <f t="shared" si="532"/>
        <v>0.15000000000000002</v>
      </c>
      <c r="AN3120" s="8">
        <f t="shared" si="533"/>
        <v>208.98333333333332</v>
      </c>
      <c r="AO3120" s="8">
        <f>Table1[[#This Row],[L1 Worked Time]]+Table1[[#This Row],[Idle Time]]+Table1[[#This Row],[L1 Pend Time]]</f>
        <v>235.13333333333333</v>
      </c>
      <c r="AP3120" s="1" t="str">
        <f t="shared" si="534"/>
        <v>Thu</v>
      </c>
      <c r="AQ3120" s="6">
        <f>INT(Table1[[#This Row],[Create Date]])</f>
        <v>45127</v>
      </c>
      <c r="AR3120" s="2">
        <f t="shared" si="535"/>
        <v>45127</v>
      </c>
      <c r="AS3120" s="1" t="str">
        <f t="shared" si="536"/>
        <v>08:30:05</v>
      </c>
      <c r="AT3120" s="1" t="str">
        <f t="shared" si="537"/>
        <v>Week-4</v>
      </c>
      <c r="AU3120" s="3">
        <f t="shared" si="538"/>
        <v>0.33333333333333331</v>
      </c>
      <c r="AW3120">
        <v>0.15000000000000002</v>
      </c>
      <c r="AX3120">
        <v>25.999999999999996</v>
      </c>
      <c r="AY3120">
        <v>208.98333333333332</v>
      </c>
    </row>
    <row r="3121" spans="1:51" x14ac:dyDescent="0.25">
      <c r="A3121">
        <v>11287</v>
      </c>
      <c r="B3121" t="s">
        <v>59</v>
      </c>
      <c r="C3121" t="s">
        <v>60</v>
      </c>
      <c r="D3121" t="s">
        <v>43</v>
      </c>
      <c r="E3121" t="s">
        <v>459</v>
      </c>
      <c r="F3121" t="s">
        <v>1155</v>
      </c>
      <c r="G3121" t="s">
        <v>120</v>
      </c>
      <c r="H3121" t="s">
        <v>72</v>
      </c>
      <c r="I3121" t="s">
        <v>72</v>
      </c>
      <c r="J3121" t="s">
        <v>64</v>
      </c>
      <c r="L3121" t="s">
        <v>50</v>
      </c>
      <c r="M3121" t="s">
        <v>65</v>
      </c>
      <c r="N3121">
        <v>27</v>
      </c>
      <c r="O3121" t="s">
        <v>48</v>
      </c>
      <c r="P3121" t="s">
        <v>66</v>
      </c>
      <c r="Q3121" t="s">
        <v>73</v>
      </c>
      <c r="V3121" t="s">
        <v>48</v>
      </c>
      <c r="W3121" t="s">
        <v>54</v>
      </c>
      <c r="X3121" t="s">
        <v>106</v>
      </c>
      <c r="Y3121" t="s">
        <v>54</v>
      </c>
      <c r="Z3121" t="s">
        <v>1156</v>
      </c>
      <c r="AA3121" t="s">
        <v>54</v>
      </c>
      <c r="AB3121" t="s">
        <v>57</v>
      </c>
      <c r="AC3121" t="s">
        <v>1157</v>
      </c>
      <c r="AH3121">
        <f t="shared" si="528"/>
        <v>0</v>
      </c>
      <c r="AI3121">
        <f t="shared" si="529"/>
        <v>1</v>
      </c>
      <c r="AJ3121" t="str">
        <f t="shared" si="530"/>
        <v/>
      </c>
      <c r="AK3121">
        <v>1</v>
      </c>
      <c r="AL3121" s="8">
        <f t="shared" si="531"/>
        <v>27</v>
      </c>
      <c r="AM3121" s="8">
        <f t="shared" si="532"/>
        <v>8.3333333333333329E-2</v>
      </c>
      <c r="AN3121" s="8">
        <f t="shared" si="533"/>
        <v>168.58333333333334</v>
      </c>
      <c r="AO3121" s="8">
        <f>Table1[[#This Row],[L1 Worked Time]]+Table1[[#This Row],[Idle Time]]+Table1[[#This Row],[L1 Pend Time]]</f>
        <v>195.66666666666669</v>
      </c>
      <c r="AP3121" s="1" t="str">
        <f t="shared" si="534"/>
        <v>Thu</v>
      </c>
      <c r="AQ3121" s="6">
        <f>INT(Table1[[#This Row],[Create Date]])</f>
        <v>45127</v>
      </c>
      <c r="AR3121" s="2">
        <f t="shared" si="535"/>
        <v>45127</v>
      </c>
      <c r="AS3121" s="1" t="str">
        <f t="shared" si="536"/>
        <v>08:00:06</v>
      </c>
      <c r="AT3121" s="1" t="str">
        <f t="shared" si="537"/>
        <v>Week-4</v>
      </c>
      <c r="AU3121" s="3">
        <f t="shared" si="538"/>
        <v>0.33333333333333331</v>
      </c>
      <c r="AW3121">
        <v>8.3333333333333329E-2</v>
      </c>
      <c r="AX3121">
        <v>27</v>
      </c>
      <c r="AY3121">
        <v>168.58333333333334</v>
      </c>
    </row>
    <row r="3122" spans="1:51" x14ac:dyDescent="0.25">
      <c r="A3122">
        <v>11291</v>
      </c>
      <c r="B3122" t="s">
        <v>59</v>
      </c>
      <c r="C3122" t="s">
        <v>60</v>
      </c>
      <c r="D3122" t="s">
        <v>43</v>
      </c>
      <c r="E3122" t="s">
        <v>1158</v>
      </c>
      <c r="F3122" t="s">
        <v>1159</v>
      </c>
      <c r="G3122" t="s">
        <v>181</v>
      </c>
      <c r="H3122" t="s">
        <v>63</v>
      </c>
      <c r="I3122" t="s">
        <v>63</v>
      </c>
      <c r="J3122" t="s">
        <v>64</v>
      </c>
      <c r="L3122" t="s">
        <v>50</v>
      </c>
      <c r="M3122" t="s">
        <v>65</v>
      </c>
      <c r="N3122">
        <v>108</v>
      </c>
      <c r="O3122" t="s">
        <v>48</v>
      </c>
      <c r="P3122" t="s">
        <v>66</v>
      </c>
      <c r="Q3122" t="s">
        <v>67</v>
      </c>
      <c r="V3122" t="s">
        <v>48</v>
      </c>
      <c r="W3122" t="s">
        <v>54</v>
      </c>
      <c r="X3122" t="s">
        <v>84</v>
      </c>
      <c r="Y3122" t="s">
        <v>54</v>
      </c>
      <c r="Z3122" t="s">
        <v>1160</v>
      </c>
      <c r="AA3122" t="s">
        <v>54</v>
      </c>
      <c r="AB3122" t="s">
        <v>57</v>
      </c>
      <c r="AC3122" t="s">
        <v>1161</v>
      </c>
      <c r="AH3122">
        <f t="shared" si="528"/>
        <v>0</v>
      </c>
      <c r="AI3122">
        <f t="shared" si="529"/>
        <v>1</v>
      </c>
      <c r="AJ3122" t="str">
        <f t="shared" si="530"/>
        <v/>
      </c>
      <c r="AK3122">
        <v>1</v>
      </c>
      <c r="AL3122" s="8">
        <f t="shared" si="531"/>
        <v>108</v>
      </c>
      <c r="AM3122" s="8">
        <f t="shared" si="532"/>
        <v>0.18333333333333332</v>
      </c>
      <c r="AN3122" s="8">
        <f t="shared" si="533"/>
        <v>96.1</v>
      </c>
      <c r="AO3122" s="8">
        <f>Table1[[#This Row],[L1 Worked Time]]+Table1[[#This Row],[Idle Time]]+Table1[[#This Row],[L1 Pend Time]]</f>
        <v>204.28333333333333</v>
      </c>
      <c r="AP3122" s="1" t="str">
        <f t="shared" si="534"/>
        <v>Thu</v>
      </c>
      <c r="AQ3122" s="6">
        <f>INT(Table1[[#This Row],[Create Date]])</f>
        <v>45127</v>
      </c>
      <c r="AR3122" s="2">
        <f t="shared" si="535"/>
        <v>45127</v>
      </c>
      <c r="AS3122" s="1" t="str">
        <f t="shared" si="536"/>
        <v>09:10:10</v>
      </c>
      <c r="AT3122" s="1" t="str">
        <f t="shared" si="537"/>
        <v>Week-4</v>
      </c>
      <c r="AU3122" s="3">
        <f t="shared" si="538"/>
        <v>0.375</v>
      </c>
      <c r="AW3122">
        <v>0.18333333333333332</v>
      </c>
      <c r="AX3122">
        <v>108</v>
      </c>
      <c r="AY3122">
        <v>96.1</v>
      </c>
    </row>
    <row r="3123" spans="1:51" x14ac:dyDescent="0.25">
      <c r="A3123">
        <v>11293</v>
      </c>
      <c r="B3123" t="s">
        <v>59</v>
      </c>
      <c r="C3123" t="s">
        <v>60</v>
      </c>
      <c r="D3123" t="s">
        <v>43</v>
      </c>
      <c r="E3123" t="s">
        <v>1162</v>
      </c>
      <c r="F3123" t="s">
        <v>1163</v>
      </c>
      <c r="G3123" t="s">
        <v>82</v>
      </c>
      <c r="H3123" t="s">
        <v>47</v>
      </c>
      <c r="I3123" t="s">
        <v>47</v>
      </c>
      <c r="J3123" t="s">
        <v>83</v>
      </c>
      <c r="L3123" t="s">
        <v>50</v>
      </c>
      <c r="M3123" t="s">
        <v>65</v>
      </c>
      <c r="N3123">
        <v>110</v>
      </c>
      <c r="O3123" t="s">
        <v>48</v>
      </c>
      <c r="P3123" t="s">
        <v>66</v>
      </c>
      <c r="Q3123" t="s">
        <v>147</v>
      </c>
      <c r="V3123" t="s">
        <v>48</v>
      </c>
      <c r="W3123" t="s">
        <v>54</v>
      </c>
      <c r="X3123" t="s">
        <v>84</v>
      </c>
      <c r="Y3123" t="s">
        <v>54</v>
      </c>
      <c r="Z3123" t="s">
        <v>1164</v>
      </c>
      <c r="AA3123" t="s">
        <v>54</v>
      </c>
      <c r="AB3123" t="s">
        <v>57</v>
      </c>
      <c r="AC3123" t="s">
        <v>1165</v>
      </c>
      <c r="AH3123">
        <f t="shared" si="528"/>
        <v>0</v>
      </c>
      <c r="AI3123">
        <f t="shared" si="529"/>
        <v>1</v>
      </c>
      <c r="AJ3123" t="str">
        <f t="shared" si="530"/>
        <v/>
      </c>
      <c r="AK3123">
        <v>1</v>
      </c>
      <c r="AL3123" s="8">
        <f t="shared" si="531"/>
        <v>110.00000000000001</v>
      </c>
      <c r="AM3123" s="8">
        <f t="shared" si="532"/>
        <v>0.18333333333333332</v>
      </c>
      <c r="AN3123" s="8">
        <f t="shared" si="533"/>
        <v>22.2</v>
      </c>
      <c r="AO3123" s="8">
        <f>Table1[[#This Row],[L1 Worked Time]]+Table1[[#This Row],[Idle Time]]+Table1[[#This Row],[L1 Pend Time]]</f>
        <v>132.38333333333335</v>
      </c>
      <c r="AP3123" s="1" t="str">
        <f t="shared" si="534"/>
        <v>Thu</v>
      </c>
      <c r="AQ3123" s="6">
        <f>INT(Table1[[#This Row],[Create Date]])</f>
        <v>45127</v>
      </c>
      <c r="AR3123" s="2">
        <f t="shared" si="535"/>
        <v>45127</v>
      </c>
      <c r="AS3123" s="1" t="str">
        <f t="shared" si="536"/>
        <v>11:50:08</v>
      </c>
      <c r="AT3123" s="1" t="str">
        <f t="shared" si="537"/>
        <v>Week-4</v>
      </c>
      <c r="AU3123" s="3">
        <f t="shared" si="538"/>
        <v>0.45833333333333331</v>
      </c>
      <c r="AW3123">
        <v>0.18333333333333332</v>
      </c>
      <c r="AX3123">
        <v>110.00000000000001</v>
      </c>
      <c r="AY3123">
        <v>22.2</v>
      </c>
    </row>
    <row r="3124" spans="1:51" x14ac:dyDescent="0.25">
      <c r="A3124">
        <v>11292</v>
      </c>
      <c r="B3124" t="s">
        <v>59</v>
      </c>
      <c r="C3124" t="s">
        <v>60</v>
      </c>
      <c r="D3124" t="s">
        <v>43</v>
      </c>
      <c r="E3124" t="s">
        <v>165</v>
      </c>
      <c r="F3124" t="s">
        <v>1166</v>
      </c>
      <c r="G3124" t="s">
        <v>120</v>
      </c>
      <c r="H3124" t="s">
        <v>47</v>
      </c>
      <c r="I3124" t="s">
        <v>63</v>
      </c>
      <c r="J3124" t="s">
        <v>48</v>
      </c>
      <c r="K3124" t="s">
        <v>167</v>
      </c>
      <c r="L3124" t="s">
        <v>50</v>
      </c>
      <c r="M3124" t="s">
        <v>51</v>
      </c>
      <c r="N3124">
        <v>161</v>
      </c>
      <c r="O3124" t="s">
        <v>48</v>
      </c>
      <c r="P3124" t="s">
        <v>52</v>
      </c>
      <c r="T3124" t="s">
        <v>105</v>
      </c>
      <c r="V3124" t="s">
        <v>48</v>
      </c>
      <c r="W3124" t="s">
        <v>54</v>
      </c>
      <c r="X3124" t="s">
        <v>55</v>
      </c>
      <c r="Y3124" t="s">
        <v>54</v>
      </c>
      <c r="Z3124" t="s">
        <v>1167</v>
      </c>
      <c r="AA3124" t="s">
        <v>54</v>
      </c>
      <c r="AB3124" t="s">
        <v>57</v>
      </c>
      <c r="AC3124" t="s">
        <v>1168</v>
      </c>
      <c r="AH3124">
        <f t="shared" si="528"/>
        <v>0</v>
      </c>
      <c r="AI3124">
        <f t="shared" si="529"/>
        <v>0</v>
      </c>
      <c r="AJ3124">
        <f t="shared" si="530"/>
        <v>1</v>
      </c>
      <c r="AK3124">
        <v>1</v>
      </c>
      <c r="AL3124" s="8">
        <f t="shared" si="531"/>
        <v>161</v>
      </c>
      <c r="AM3124" s="8">
        <f t="shared" si="532"/>
        <v>0.15000000000000002</v>
      </c>
      <c r="AN3124" s="8">
        <f t="shared" si="533"/>
        <v>144.14999999999998</v>
      </c>
      <c r="AO3124" s="8">
        <f>Table1[[#This Row],[L1 Worked Time]]+Table1[[#This Row],[Idle Time]]+Table1[[#This Row],[L1 Pend Time]]</f>
        <v>305.29999999999995</v>
      </c>
      <c r="AP3124" s="1" t="str">
        <f t="shared" si="534"/>
        <v>Thu</v>
      </c>
      <c r="AQ3124" s="6">
        <f>INT(Table1[[#This Row],[Create Date]])</f>
        <v>45127</v>
      </c>
      <c r="AR3124" s="2">
        <f t="shared" si="535"/>
        <v>45127</v>
      </c>
      <c r="AS3124" s="1" t="str">
        <f t="shared" si="536"/>
        <v>11:00:03</v>
      </c>
      <c r="AT3124" s="1" t="str">
        <f t="shared" si="537"/>
        <v>Week-4</v>
      </c>
      <c r="AU3124" s="3">
        <f t="shared" si="538"/>
        <v>0.45833333333333331</v>
      </c>
      <c r="AW3124">
        <v>0.15000000000000002</v>
      </c>
      <c r="AX3124">
        <v>161</v>
      </c>
      <c r="AY3124">
        <v>144.14999999999998</v>
      </c>
    </row>
    <row r="3125" spans="1:51" x14ac:dyDescent="0.25">
      <c r="A3125">
        <v>11295</v>
      </c>
      <c r="B3125" t="s">
        <v>59</v>
      </c>
      <c r="C3125" t="s">
        <v>60</v>
      </c>
      <c r="D3125" t="s">
        <v>43</v>
      </c>
      <c r="E3125" t="s">
        <v>1169</v>
      </c>
      <c r="F3125" t="s">
        <v>1170</v>
      </c>
      <c r="G3125" t="s">
        <v>82</v>
      </c>
      <c r="H3125" t="s">
        <v>72</v>
      </c>
      <c r="I3125" t="s">
        <v>72</v>
      </c>
      <c r="J3125" t="s">
        <v>64</v>
      </c>
      <c r="L3125" t="s">
        <v>50</v>
      </c>
      <c r="M3125" t="s">
        <v>65</v>
      </c>
      <c r="N3125">
        <v>69</v>
      </c>
      <c r="O3125" t="s">
        <v>48</v>
      </c>
      <c r="P3125" t="s">
        <v>66</v>
      </c>
      <c r="Q3125" t="s">
        <v>88</v>
      </c>
      <c r="V3125" t="s">
        <v>48</v>
      </c>
      <c r="W3125" t="s">
        <v>54</v>
      </c>
      <c r="X3125" t="s">
        <v>359</v>
      </c>
      <c r="Y3125" t="s">
        <v>54</v>
      </c>
      <c r="Z3125" t="s">
        <v>1171</v>
      </c>
      <c r="AA3125" t="s">
        <v>54</v>
      </c>
      <c r="AB3125" t="s">
        <v>57</v>
      </c>
      <c r="AC3125" t="s">
        <v>1172</v>
      </c>
      <c r="AH3125">
        <f t="shared" si="528"/>
        <v>0</v>
      </c>
      <c r="AI3125">
        <f t="shared" si="529"/>
        <v>1</v>
      </c>
      <c r="AJ3125" t="str">
        <f t="shared" si="530"/>
        <v/>
      </c>
      <c r="AK3125">
        <v>1</v>
      </c>
      <c r="AL3125" s="8">
        <f t="shared" si="531"/>
        <v>69</v>
      </c>
      <c r="AM3125" s="8">
        <f t="shared" si="532"/>
        <v>0.2</v>
      </c>
      <c r="AN3125" s="8">
        <f t="shared" si="533"/>
        <v>173</v>
      </c>
      <c r="AO3125" s="8">
        <f>Table1[[#This Row],[L1 Worked Time]]+Table1[[#This Row],[Idle Time]]+Table1[[#This Row],[L1 Pend Time]]</f>
        <v>242.2</v>
      </c>
      <c r="AP3125" s="1" t="str">
        <f t="shared" si="534"/>
        <v>Thu</v>
      </c>
      <c r="AQ3125" s="6">
        <f>INT(Table1[[#This Row],[Create Date]])</f>
        <v>45127</v>
      </c>
      <c r="AR3125" s="2">
        <f t="shared" si="535"/>
        <v>45127</v>
      </c>
      <c r="AS3125" s="1" t="str">
        <f t="shared" si="536"/>
        <v>12:50:05</v>
      </c>
      <c r="AT3125" s="1" t="str">
        <f t="shared" si="537"/>
        <v>Week-4</v>
      </c>
      <c r="AU3125" s="3">
        <f t="shared" si="538"/>
        <v>0.5</v>
      </c>
      <c r="AW3125">
        <v>0.2</v>
      </c>
      <c r="AX3125">
        <v>69</v>
      </c>
      <c r="AY3125">
        <v>173</v>
      </c>
    </row>
    <row r="3126" spans="1:51" x14ac:dyDescent="0.25">
      <c r="A3126">
        <v>11294</v>
      </c>
      <c r="B3126" t="s">
        <v>59</v>
      </c>
      <c r="C3126" t="s">
        <v>60</v>
      </c>
      <c r="D3126" t="s">
        <v>43</v>
      </c>
      <c r="E3126" t="s">
        <v>1162</v>
      </c>
      <c r="F3126" t="s">
        <v>1173</v>
      </c>
      <c r="G3126" t="s">
        <v>82</v>
      </c>
      <c r="H3126" t="s">
        <v>47</v>
      </c>
      <c r="I3126" t="s">
        <v>47</v>
      </c>
      <c r="J3126" t="s">
        <v>48</v>
      </c>
      <c r="L3126" t="s">
        <v>50</v>
      </c>
      <c r="M3126" t="s">
        <v>65</v>
      </c>
      <c r="N3126">
        <v>28</v>
      </c>
      <c r="O3126" t="s">
        <v>48</v>
      </c>
      <c r="P3126" t="s">
        <v>66</v>
      </c>
      <c r="Q3126" t="s">
        <v>147</v>
      </c>
      <c r="V3126" t="s">
        <v>48</v>
      </c>
      <c r="W3126" t="s">
        <v>54</v>
      </c>
      <c r="X3126" t="s">
        <v>148</v>
      </c>
      <c r="Y3126" t="s">
        <v>54</v>
      </c>
      <c r="Z3126" t="s">
        <v>1174</v>
      </c>
      <c r="AA3126" t="s">
        <v>54</v>
      </c>
      <c r="AB3126" t="s">
        <v>57</v>
      </c>
      <c r="AC3126" t="s">
        <v>1175</v>
      </c>
      <c r="AH3126">
        <f t="shared" si="528"/>
        <v>0</v>
      </c>
      <c r="AI3126">
        <f t="shared" si="529"/>
        <v>1</v>
      </c>
      <c r="AJ3126" t="str">
        <f t="shared" si="530"/>
        <v/>
      </c>
      <c r="AK3126">
        <v>1</v>
      </c>
      <c r="AL3126" s="8">
        <f t="shared" si="531"/>
        <v>28</v>
      </c>
      <c r="AM3126" s="8">
        <f t="shared" si="532"/>
        <v>0.11666666666666667</v>
      </c>
      <c r="AN3126" s="8">
        <f t="shared" si="533"/>
        <v>142.1</v>
      </c>
      <c r="AO3126" s="8">
        <f>Table1[[#This Row],[L1 Worked Time]]+Table1[[#This Row],[Idle Time]]+Table1[[#This Row],[L1 Pend Time]]</f>
        <v>170.21666666666667</v>
      </c>
      <c r="AP3126" s="1" t="str">
        <f t="shared" si="534"/>
        <v>Thu</v>
      </c>
      <c r="AQ3126" s="6">
        <f>INT(Table1[[#This Row],[Create Date]])</f>
        <v>45127</v>
      </c>
      <c r="AR3126" s="2">
        <f t="shared" si="535"/>
        <v>45127</v>
      </c>
      <c r="AS3126" s="1" t="str">
        <f t="shared" si="536"/>
        <v>12:00:08</v>
      </c>
      <c r="AT3126" s="1" t="str">
        <f t="shared" si="537"/>
        <v>Week-4</v>
      </c>
      <c r="AU3126" s="3">
        <f t="shared" si="538"/>
        <v>0.5</v>
      </c>
      <c r="AW3126">
        <v>0.11666666666666667</v>
      </c>
      <c r="AX3126">
        <v>28</v>
      </c>
      <c r="AY3126">
        <v>142.1</v>
      </c>
    </row>
    <row r="3127" spans="1:51" x14ac:dyDescent="0.25">
      <c r="A3127">
        <v>11296</v>
      </c>
      <c r="B3127" t="s">
        <v>117</v>
      </c>
      <c r="C3127" t="s">
        <v>60</v>
      </c>
      <c r="D3127" t="s">
        <v>43</v>
      </c>
      <c r="E3127" t="s">
        <v>1176</v>
      </c>
      <c r="F3127" t="s">
        <v>1177</v>
      </c>
      <c r="G3127" t="s">
        <v>120</v>
      </c>
      <c r="H3127" t="s">
        <v>47</v>
      </c>
      <c r="I3127" t="s">
        <v>47</v>
      </c>
      <c r="J3127" t="s">
        <v>112</v>
      </c>
      <c r="K3127" t="s">
        <v>1178</v>
      </c>
      <c r="L3127" t="s">
        <v>50</v>
      </c>
      <c r="M3127" t="s">
        <v>114</v>
      </c>
      <c r="N3127">
        <v>96</v>
      </c>
      <c r="O3127" t="s">
        <v>48</v>
      </c>
      <c r="P3127" t="s">
        <v>354</v>
      </c>
      <c r="U3127" t="s">
        <v>355</v>
      </c>
      <c r="V3127" t="s">
        <v>48</v>
      </c>
      <c r="W3127" t="s">
        <v>54</v>
      </c>
      <c r="X3127" t="s">
        <v>78</v>
      </c>
      <c r="Y3127" t="s">
        <v>54</v>
      </c>
      <c r="Z3127" t="s">
        <v>1179</v>
      </c>
      <c r="AA3127" t="s">
        <v>54</v>
      </c>
      <c r="AB3127" t="s">
        <v>57</v>
      </c>
      <c r="AC3127" t="s">
        <v>57</v>
      </c>
      <c r="AH3127">
        <f t="shared" si="528"/>
        <v>0</v>
      </c>
      <c r="AI3127">
        <f t="shared" si="529"/>
        <v>1</v>
      </c>
      <c r="AJ3127" t="str">
        <f t="shared" si="530"/>
        <v/>
      </c>
      <c r="AK3127">
        <v>1</v>
      </c>
      <c r="AL3127" s="8">
        <f t="shared" si="531"/>
        <v>96</v>
      </c>
      <c r="AM3127" s="8">
        <f t="shared" si="532"/>
        <v>0.13333333333333333</v>
      </c>
      <c r="AN3127" s="8">
        <f t="shared" si="533"/>
        <v>1.6666666666666666E-2</v>
      </c>
      <c r="AO3127" s="8">
        <f>Table1[[#This Row],[L1 Worked Time]]+Table1[[#This Row],[Idle Time]]+Table1[[#This Row],[L1 Pend Time]]</f>
        <v>96.15</v>
      </c>
      <c r="AP3127" s="1" t="str">
        <f t="shared" si="534"/>
        <v>Thu</v>
      </c>
      <c r="AQ3127" s="6">
        <f>INT(Table1[[#This Row],[Create Date]])</f>
        <v>45127</v>
      </c>
      <c r="AR3127" s="2">
        <f t="shared" si="535"/>
        <v>45127</v>
      </c>
      <c r="AS3127" s="1" t="str">
        <f t="shared" si="536"/>
        <v>13:50:03</v>
      </c>
      <c r="AT3127" s="1" t="str">
        <f t="shared" si="537"/>
        <v>Week-4</v>
      </c>
      <c r="AU3127" s="3">
        <f t="shared" si="538"/>
        <v>0.54166666666666663</v>
      </c>
      <c r="AW3127">
        <v>0.13333333333333333</v>
      </c>
      <c r="AX3127">
        <v>96</v>
      </c>
      <c r="AY3127">
        <v>1.6666666666666666E-2</v>
      </c>
    </row>
    <row r="3128" spans="1:51" x14ac:dyDescent="0.25">
      <c r="A3128">
        <v>11300</v>
      </c>
      <c r="B3128" t="s">
        <v>59</v>
      </c>
      <c r="C3128" t="s">
        <v>60</v>
      </c>
      <c r="D3128" t="s">
        <v>43</v>
      </c>
      <c r="E3128" t="s">
        <v>1180</v>
      </c>
      <c r="F3128" t="s">
        <v>1181</v>
      </c>
      <c r="G3128" t="s">
        <v>120</v>
      </c>
      <c r="H3128" t="s">
        <v>63</v>
      </c>
      <c r="I3128" t="s">
        <v>63</v>
      </c>
      <c r="J3128" t="s">
        <v>64</v>
      </c>
      <c r="L3128" t="s">
        <v>50</v>
      </c>
      <c r="M3128" t="s">
        <v>65</v>
      </c>
      <c r="N3128">
        <v>78</v>
      </c>
      <c r="O3128" t="s">
        <v>48</v>
      </c>
      <c r="P3128" t="s">
        <v>66</v>
      </c>
      <c r="Q3128" t="s">
        <v>67</v>
      </c>
      <c r="V3128" t="s">
        <v>48</v>
      </c>
      <c r="W3128" t="s">
        <v>54</v>
      </c>
      <c r="X3128" t="s">
        <v>1114</v>
      </c>
      <c r="Y3128" t="s">
        <v>54</v>
      </c>
      <c r="Z3128" t="s">
        <v>1182</v>
      </c>
      <c r="AA3128" t="s">
        <v>54</v>
      </c>
      <c r="AB3128" t="s">
        <v>57</v>
      </c>
      <c r="AC3128" t="s">
        <v>1183</v>
      </c>
      <c r="AH3128">
        <f t="shared" si="528"/>
        <v>0</v>
      </c>
      <c r="AI3128">
        <f t="shared" si="529"/>
        <v>1</v>
      </c>
      <c r="AJ3128" t="str">
        <f t="shared" si="530"/>
        <v/>
      </c>
      <c r="AK3128">
        <v>1</v>
      </c>
      <c r="AL3128" s="8">
        <f t="shared" si="531"/>
        <v>78</v>
      </c>
      <c r="AM3128" s="8">
        <f t="shared" si="532"/>
        <v>0.30000000000000004</v>
      </c>
      <c r="AN3128" s="8">
        <f t="shared" si="533"/>
        <v>97.61666666666666</v>
      </c>
      <c r="AO3128" s="8">
        <f>Table1[[#This Row],[L1 Worked Time]]+Table1[[#This Row],[Idle Time]]+Table1[[#This Row],[L1 Pend Time]]</f>
        <v>175.91666666666666</v>
      </c>
      <c r="AP3128" s="1" t="str">
        <f t="shared" si="534"/>
        <v>Thu</v>
      </c>
      <c r="AQ3128" s="6">
        <f>INT(Table1[[#This Row],[Create Date]])</f>
        <v>45127</v>
      </c>
      <c r="AR3128" s="2">
        <f t="shared" si="535"/>
        <v>45127</v>
      </c>
      <c r="AS3128" s="1" t="str">
        <f t="shared" si="536"/>
        <v>14:30:10</v>
      </c>
      <c r="AT3128" s="1" t="str">
        <f t="shared" si="537"/>
        <v>Week-4</v>
      </c>
      <c r="AU3128" s="3">
        <f t="shared" si="538"/>
        <v>0.58333333333333326</v>
      </c>
      <c r="AW3128">
        <v>0.30000000000000004</v>
      </c>
      <c r="AX3128">
        <v>78</v>
      </c>
      <c r="AY3128">
        <v>97.61666666666666</v>
      </c>
    </row>
    <row r="3129" spans="1:51" x14ac:dyDescent="0.25">
      <c r="A3129">
        <v>11299</v>
      </c>
      <c r="B3129" t="s">
        <v>59</v>
      </c>
      <c r="C3129" t="s">
        <v>60</v>
      </c>
      <c r="D3129" t="s">
        <v>43</v>
      </c>
      <c r="E3129" t="s">
        <v>1184</v>
      </c>
      <c r="F3129" t="s">
        <v>1185</v>
      </c>
      <c r="G3129" t="s">
        <v>82</v>
      </c>
      <c r="H3129" t="s">
        <v>72</v>
      </c>
      <c r="I3129" t="s">
        <v>72</v>
      </c>
      <c r="J3129" t="s">
        <v>64</v>
      </c>
      <c r="L3129" t="s">
        <v>50</v>
      </c>
      <c r="M3129" t="s">
        <v>65</v>
      </c>
      <c r="N3129">
        <v>22</v>
      </c>
      <c r="O3129" t="s">
        <v>48</v>
      </c>
      <c r="P3129" t="s">
        <v>66</v>
      </c>
      <c r="Q3129" t="s">
        <v>73</v>
      </c>
      <c r="V3129" t="s">
        <v>48</v>
      </c>
      <c r="W3129" t="s">
        <v>54</v>
      </c>
      <c r="X3129" t="s">
        <v>78</v>
      </c>
      <c r="Y3129" t="s">
        <v>54</v>
      </c>
      <c r="Z3129" t="s">
        <v>1186</v>
      </c>
      <c r="AA3129" t="s">
        <v>54</v>
      </c>
      <c r="AB3129" t="s">
        <v>57</v>
      </c>
      <c r="AC3129" t="s">
        <v>1187</v>
      </c>
      <c r="AH3129">
        <f t="shared" si="528"/>
        <v>0</v>
      </c>
      <c r="AI3129">
        <f t="shared" si="529"/>
        <v>1</v>
      </c>
      <c r="AJ3129" t="str">
        <f t="shared" si="530"/>
        <v/>
      </c>
      <c r="AK3129">
        <v>1</v>
      </c>
      <c r="AL3129" s="8">
        <f t="shared" si="531"/>
        <v>22</v>
      </c>
      <c r="AM3129" s="8">
        <f t="shared" si="532"/>
        <v>0.13333333333333333</v>
      </c>
      <c r="AN3129" s="8">
        <f t="shared" si="533"/>
        <v>76.166666666666657</v>
      </c>
      <c r="AO3129" s="8">
        <f>Table1[[#This Row],[L1 Worked Time]]+Table1[[#This Row],[Idle Time]]+Table1[[#This Row],[L1 Pend Time]]</f>
        <v>98.299999999999983</v>
      </c>
      <c r="AP3129" s="1" t="str">
        <f t="shared" si="534"/>
        <v>Thu</v>
      </c>
      <c r="AQ3129" s="6">
        <f>INT(Table1[[#This Row],[Create Date]])</f>
        <v>45127</v>
      </c>
      <c r="AR3129" s="2">
        <f t="shared" si="535"/>
        <v>45127</v>
      </c>
      <c r="AS3129" s="1" t="str">
        <f t="shared" si="536"/>
        <v>14:10:09</v>
      </c>
      <c r="AT3129" s="1" t="str">
        <f t="shared" si="537"/>
        <v>Week-4</v>
      </c>
      <c r="AU3129" s="3">
        <f t="shared" si="538"/>
        <v>0.58333333333333326</v>
      </c>
      <c r="AW3129">
        <v>0.13333333333333333</v>
      </c>
      <c r="AX3129">
        <v>22</v>
      </c>
      <c r="AY3129">
        <v>76.166666666666657</v>
      </c>
    </row>
    <row r="3130" spans="1:51" x14ac:dyDescent="0.25">
      <c r="A3130">
        <v>11298</v>
      </c>
      <c r="B3130" t="s">
        <v>59</v>
      </c>
      <c r="C3130" t="s">
        <v>60</v>
      </c>
      <c r="D3130" t="s">
        <v>43</v>
      </c>
      <c r="E3130" t="s">
        <v>1188</v>
      </c>
      <c r="F3130" t="s">
        <v>1185</v>
      </c>
      <c r="G3130" t="s">
        <v>77</v>
      </c>
      <c r="H3130" t="s">
        <v>47</v>
      </c>
      <c r="I3130" t="s">
        <v>47</v>
      </c>
      <c r="J3130" t="s">
        <v>64</v>
      </c>
      <c r="L3130" t="s">
        <v>50</v>
      </c>
      <c r="M3130" t="s">
        <v>65</v>
      </c>
      <c r="N3130">
        <v>29</v>
      </c>
      <c r="O3130" t="s">
        <v>48</v>
      </c>
      <c r="P3130" t="s">
        <v>66</v>
      </c>
      <c r="Q3130" t="s">
        <v>317</v>
      </c>
      <c r="V3130" t="s">
        <v>48</v>
      </c>
      <c r="W3130" t="s">
        <v>54</v>
      </c>
      <c r="X3130" t="s">
        <v>148</v>
      </c>
      <c r="Y3130" t="s">
        <v>54</v>
      </c>
      <c r="Z3130" t="s">
        <v>1189</v>
      </c>
      <c r="AA3130" t="s">
        <v>54</v>
      </c>
      <c r="AB3130" t="s">
        <v>57</v>
      </c>
      <c r="AC3130" t="s">
        <v>1190</v>
      </c>
      <c r="AH3130">
        <f t="shared" si="528"/>
        <v>0</v>
      </c>
      <c r="AI3130">
        <f t="shared" si="529"/>
        <v>1</v>
      </c>
      <c r="AJ3130" t="str">
        <f t="shared" si="530"/>
        <v/>
      </c>
      <c r="AK3130">
        <v>1</v>
      </c>
      <c r="AL3130" s="8">
        <f t="shared" si="531"/>
        <v>29.000000000000004</v>
      </c>
      <c r="AM3130" s="8">
        <f t="shared" si="532"/>
        <v>0.11666666666666667</v>
      </c>
      <c r="AN3130" s="8">
        <f t="shared" si="533"/>
        <v>213.61666666666667</v>
      </c>
      <c r="AO3130" s="8">
        <f>Table1[[#This Row],[L1 Worked Time]]+Table1[[#This Row],[Idle Time]]+Table1[[#This Row],[L1 Pend Time]]</f>
        <v>242.73333333333335</v>
      </c>
      <c r="AP3130" s="1" t="str">
        <f t="shared" si="534"/>
        <v>Thu</v>
      </c>
      <c r="AQ3130" s="6">
        <f>INT(Table1[[#This Row],[Create Date]])</f>
        <v>45127</v>
      </c>
      <c r="AR3130" s="2">
        <f t="shared" si="535"/>
        <v>45127</v>
      </c>
      <c r="AS3130" s="1" t="str">
        <f t="shared" si="536"/>
        <v>14:10:09</v>
      </c>
      <c r="AT3130" s="1" t="str">
        <f t="shared" si="537"/>
        <v>Week-4</v>
      </c>
      <c r="AU3130" s="3">
        <f t="shared" si="538"/>
        <v>0.58333333333333326</v>
      </c>
      <c r="AW3130">
        <v>0.11666666666666667</v>
      </c>
      <c r="AX3130">
        <v>29.000000000000004</v>
      </c>
      <c r="AY3130">
        <v>213.61666666666667</v>
      </c>
    </row>
    <row r="3131" spans="1:51" x14ac:dyDescent="0.25">
      <c r="A3131">
        <v>11297</v>
      </c>
      <c r="B3131" t="s">
        <v>59</v>
      </c>
      <c r="C3131" t="s">
        <v>60</v>
      </c>
      <c r="D3131" t="s">
        <v>43</v>
      </c>
      <c r="E3131" t="s">
        <v>1191</v>
      </c>
      <c r="F3131" t="s">
        <v>1185</v>
      </c>
      <c r="G3131" t="s">
        <v>181</v>
      </c>
      <c r="H3131" t="s">
        <v>72</v>
      </c>
      <c r="I3131" t="s">
        <v>72</v>
      </c>
      <c r="J3131" t="s">
        <v>64</v>
      </c>
      <c r="L3131" t="s">
        <v>50</v>
      </c>
      <c r="M3131" t="s">
        <v>65</v>
      </c>
      <c r="N3131">
        <v>78</v>
      </c>
      <c r="O3131" t="s">
        <v>48</v>
      </c>
      <c r="P3131" t="s">
        <v>66</v>
      </c>
      <c r="Q3131" t="s">
        <v>73</v>
      </c>
      <c r="V3131" t="s">
        <v>48</v>
      </c>
      <c r="W3131" t="s">
        <v>54</v>
      </c>
      <c r="X3131" t="s">
        <v>55</v>
      </c>
      <c r="Y3131" t="s">
        <v>54</v>
      </c>
      <c r="Z3131" t="s">
        <v>1192</v>
      </c>
      <c r="AA3131" t="s">
        <v>54</v>
      </c>
      <c r="AB3131" t="s">
        <v>57</v>
      </c>
      <c r="AC3131" t="s">
        <v>57</v>
      </c>
      <c r="AH3131">
        <f t="shared" si="528"/>
        <v>0</v>
      </c>
      <c r="AI3131">
        <f t="shared" si="529"/>
        <v>1</v>
      </c>
      <c r="AJ3131" t="str">
        <f t="shared" si="530"/>
        <v/>
      </c>
      <c r="AK3131">
        <v>1</v>
      </c>
      <c r="AL3131" s="8">
        <f t="shared" si="531"/>
        <v>78</v>
      </c>
      <c r="AM3131" s="8">
        <f t="shared" si="532"/>
        <v>0.15000000000000002</v>
      </c>
      <c r="AN3131" s="8">
        <f t="shared" si="533"/>
        <v>1.6666666666666666E-2</v>
      </c>
      <c r="AO3131" s="8">
        <f>Table1[[#This Row],[L1 Worked Time]]+Table1[[#This Row],[Idle Time]]+Table1[[#This Row],[L1 Pend Time]]</f>
        <v>78.166666666666671</v>
      </c>
      <c r="AP3131" s="1" t="str">
        <f t="shared" si="534"/>
        <v>Thu</v>
      </c>
      <c r="AQ3131" s="6">
        <f>INT(Table1[[#This Row],[Create Date]])</f>
        <v>45127</v>
      </c>
      <c r="AR3131" s="2">
        <f t="shared" si="535"/>
        <v>45127</v>
      </c>
      <c r="AS3131" s="1" t="str">
        <f t="shared" si="536"/>
        <v>14:10:09</v>
      </c>
      <c r="AT3131" s="1" t="str">
        <f t="shared" si="537"/>
        <v>Week-4</v>
      </c>
      <c r="AU3131" s="3">
        <f t="shared" si="538"/>
        <v>0.58333333333333326</v>
      </c>
      <c r="AW3131">
        <v>0.15000000000000002</v>
      </c>
      <c r="AX3131">
        <v>78</v>
      </c>
      <c r="AY3131">
        <v>1.6666666666666666E-2</v>
      </c>
    </row>
    <row r="3132" spans="1:51" x14ac:dyDescent="0.25">
      <c r="A3132">
        <v>11304</v>
      </c>
      <c r="B3132" t="s">
        <v>59</v>
      </c>
      <c r="C3132" t="s">
        <v>60</v>
      </c>
      <c r="D3132" t="s">
        <v>43</v>
      </c>
      <c r="E3132" t="s">
        <v>1193</v>
      </c>
      <c r="F3132" t="s">
        <v>1194</v>
      </c>
      <c r="G3132" t="s">
        <v>77</v>
      </c>
      <c r="H3132" t="s">
        <v>63</v>
      </c>
      <c r="I3132" t="s">
        <v>63</v>
      </c>
      <c r="J3132" t="s">
        <v>288</v>
      </c>
      <c r="L3132" t="s">
        <v>50</v>
      </c>
      <c r="M3132" t="s">
        <v>65</v>
      </c>
      <c r="N3132">
        <v>49</v>
      </c>
      <c r="O3132" t="s">
        <v>48</v>
      </c>
      <c r="P3132" t="s">
        <v>66</v>
      </c>
      <c r="Q3132" t="s">
        <v>67</v>
      </c>
      <c r="V3132" t="s">
        <v>282</v>
      </c>
      <c r="W3132" t="s">
        <v>54</v>
      </c>
      <c r="X3132" t="s">
        <v>78</v>
      </c>
      <c r="Y3132" t="s">
        <v>54</v>
      </c>
      <c r="Z3132" t="s">
        <v>1195</v>
      </c>
      <c r="AA3132" t="s">
        <v>54</v>
      </c>
      <c r="AB3132" t="s">
        <v>57</v>
      </c>
      <c r="AC3132" t="s">
        <v>1196</v>
      </c>
      <c r="AH3132">
        <f t="shared" si="528"/>
        <v>22</v>
      </c>
      <c r="AI3132">
        <f t="shared" si="529"/>
        <v>1</v>
      </c>
      <c r="AJ3132" t="str">
        <f t="shared" si="530"/>
        <v/>
      </c>
      <c r="AK3132">
        <v>1</v>
      </c>
      <c r="AL3132" s="8">
        <f t="shared" si="531"/>
        <v>48.999999999999993</v>
      </c>
      <c r="AM3132" s="8">
        <f t="shared" si="532"/>
        <v>0.13333333333333333</v>
      </c>
      <c r="AN3132" s="8">
        <f t="shared" si="533"/>
        <v>73.36666666666666</v>
      </c>
      <c r="AO3132" s="8">
        <f>Table1[[#This Row],[L1 Worked Time]]+Table1[[#This Row],[Idle Time]]+Table1[[#This Row],[L1 Pend Time]]</f>
        <v>122.49999999999999</v>
      </c>
      <c r="AP3132" s="1" t="str">
        <f t="shared" si="534"/>
        <v>Thu</v>
      </c>
      <c r="AQ3132" s="6">
        <f>INT(Table1[[#This Row],[Create Date]])</f>
        <v>45127</v>
      </c>
      <c r="AR3132" s="2">
        <f t="shared" si="535"/>
        <v>45127</v>
      </c>
      <c r="AS3132" s="1" t="str">
        <f t="shared" si="536"/>
        <v>15:40:05</v>
      </c>
      <c r="AT3132" s="1" t="str">
        <f t="shared" si="537"/>
        <v>Week-4</v>
      </c>
      <c r="AU3132" s="3">
        <f t="shared" si="538"/>
        <v>0.625</v>
      </c>
      <c r="AW3132">
        <v>0.13333333333333333</v>
      </c>
      <c r="AX3132">
        <v>48.999999999999993</v>
      </c>
      <c r="AY3132">
        <v>73.36666666666666</v>
      </c>
    </row>
    <row r="3133" spans="1:51" x14ac:dyDescent="0.25">
      <c r="A3133">
        <v>11303</v>
      </c>
      <c r="B3133" t="s">
        <v>59</v>
      </c>
      <c r="C3133" t="s">
        <v>60</v>
      </c>
      <c r="D3133" t="s">
        <v>43</v>
      </c>
      <c r="E3133" t="s">
        <v>1197</v>
      </c>
      <c r="F3133" t="s">
        <v>1198</v>
      </c>
      <c r="G3133" t="s">
        <v>77</v>
      </c>
      <c r="H3133" t="s">
        <v>47</v>
      </c>
      <c r="I3133" t="s">
        <v>47</v>
      </c>
      <c r="J3133" t="s">
        <v>64</v>
      </c>
      <c r="L3133" t="s">
        <v>50</v>
      </c>
      <c r="M3133" t="s">
        <v>65</v>
      </c>
      <c r="N3133">
        <v>40</v>
      </c>
      <c r="O3133" t="s">
        <v>48</v>
      </c>
      <c r="P3133" t="s">
        <v>66</v>
      </c>
      <c r="Q3133" t="s">
        <v>317</v>
      </c>
      <c r="V3133" t="s">
        <v>48</v>
      </c>
      <c r="W3133" t="s">
        <v>54</v>
      </c>
      <c r="X3133" t="s">
        <v>78</v>
      </c>
      <c r="Y3133" t="s">
        <v>54</v>
      </c>
      <c r="Z3133" t="s">
        <v>174</v>
      </c>
      <c r="AA3133" t="s">
        <v>54</v>
      </c>
      <c r="AB3133" t="s">
        <v>57</v>
      </c>
      <c r="AC3133" t="s">
        <v>1199</v>
      </c>
      <c r="AH3133">
        <f t="shared" si="528"/>
        <v>0</v>
      </c>
      <c r="AI3133">
        <f t="shared" si="529"/>
        <v>1</v>
      </c>
      <c r="AJ3133" t="str">
        <f t="shared" si="530"/>
        <v/>
      </c>
      <c r="AK3133">
        <v>1</v>
      </c>
      <c r="AL3133" s="8">
        <f t="shared" si="531"/>
        <v>40</v>
      </c>
      <c r="AM3133" s="8">
        <f t="shared" si="532"/>
        <v>0.13333333333333333</v>
      </c>
      <c r="AN3133" s="8">
        <f t="shared" si="533"/>
        <v>143.91666666666666</v>
      </c>
      <c r="AO3133" s="8">
        <f>Table1[[#This Row],[L1 Worked Time]]+Table1[[#This Row],[Idle Time]]+Table1[[#This Row],[L1 Pend Time]]</f>
        <v>184.04999999999998</v>
      </c>
      <c r="AP3133" s="1" t="str">
        <f t="shared" si="534"/>
        <v>Thu</v>
      </c>
      <c r="AQ3133" s="6">
        <f>INT(Table1[[#This Row],[Create Date]])</f>
        <v>45127</v>
      </c>
      <c r="AR3133" s="2">
        <f t="shared" si="535"/>
        <v>45127</v>
      </c>
      <c r="AS3133" s="1" t="str">
        <f t="shared" si="536"/>
        <v>15:30:05</v>
      </c>
      <c r="AT3133" s="1" t="str">
        <f t="shared" si="537"/>
        <v>Week-4</v>
      </c>
      <c r="AU3133" s="3">
        <f t="shared" si="538"/>
        <v>0.625</v>
      </c>
      <c r="AW3133">
        <v>0.13333333333333333</v>
      </c>
      <c r="AX3133">
        <v>40</v>
      </c>
      <c r="AY3133">
        <v>143.91666666666666</v>
      </c>
    </row>
    <row r="3134" spans="1:51" x14ac:dyDescent="0.25">
      <c r="A3134">
        <v>11302</v>
      </c>
      <c r="B3134" t="s">
        <v>59</v>
      </c>
      <c r="C3134" t="s">
        <v>60</v>
      </c>
      <c r="D3134" t="s">
        <v>43</v>
      </c>
      <c r="E3134" t="s">
        <v>495</v>
      </c>
      <c r="F3134" t="s">
        <v>1200</v>
      </c>
      <c r="G3134" t="s">
        <v>181</v>
      </c>
      <c r="H3134" t="s">
        <v>47</v>
      </c>
      <c r="I3134" t="s">
        <v>47</v>
      </c>
      <c r="J3134" t="s">
        <v>64</v>
      </c>
      <c r="L3134" t="s">
        <v>50</v>
      </c>
      <c r="M3134" t="s">
        <v>65</v>
      </c>
      <c r="N3134">
        <v>33</v>
      </c>
      <c r="O3134" t="s">
        <v>48</v>
      </c>
      <c r="P3134" t="s">
        <v>66</v>
      </c>
      <c r="Q3134" t="s">
        <v>317</v>
      </c>
      <c r="V3134" t="s">
        <v>48</v>
      </c>
      <c r="W3134" t="s">
        <v>54</v>
      </c>
      <c r="X3134" t="s">
        <v>148</v>
      </c>
      <c r="Y3134" t="s">
        <v>54</v>
      </c>
      <c r="Z3134" t="s">
        <v>1201</v>
      </c>
      <c r="AA3134" t="s">
        <v>54</v>
      </c>
      <c r="AB3134" t="s">
        <v>57</v>
      </c>
      <c r="AC3134" t="s">
        <v>1202</v>
      </c>
      <c r="AH3134">
        <f t="shared" si="528"/>
        <v>0</v>
      </c>
      <c r="AI3134">
        <f t="shared" si="529"/>
        <v>1</v>
      </c>
      <c r="AJ3134" t="str">
        <f t="shared" si="530"/>
        <v/>
      </c>
      <c r="AK3134">
        <v>1</v>
      </c>
      <c r="AL3134" s="8">
        <f t="shared" si="531"/>
        <v>33</v>
      </c>
      <c r="AM3134" s="8">
        <f t="shared" si="532"/>
        <v>0.11666666666666667</v>
      </c>
      <c r="AN3134" s="8">
        <f t="shared" si="533"/>
        <v>22.866666666666667</v>
      </c>
      <c r="AO3134" s="8">
        <f>Table1[[#This Row],[L1 Worked Time]]+Table1[[#This Row],[Idle Time]]+Table1[[#This Row],[L1 Pend Time]]</f>
        <v>55.983333333333334</v>
      </c>
      <c r="AP3134" s="1" t="str">
        <f t="shared" si="534"/>
        <v>Thu</v>
      </c>
      <c r="AQ3134" s="6">
        <f>INT(Table1[[#This Row],[Create Date]])</f>
        <v>45127</v>
      </c>
      <c r="AR3134" s="2">
        <f t="shared" si="535"/>
        <v>45127</v>
      </c>
      <c r="AS3134" s="1" t="str">
        <f t="shared" si="536"/>
        <v>15:10:05</v>
      </c>
      <c r="AT3134" s="1" t="str">
        <f t="shared" si="537"/>
        <v>Week-4</v>
      </c>
      <c r="AU3134" s="3">
        <f t="shared" si="538"/>
        <v>0.625</v>
      </c>
      <c r="AW3134">
        <v>0.11666666666666667</v>
      </c>
      <c r="AX3134">
        <v>33</v>
      </c>
      <c r="AY3134">
        <v>22.866666666666667</v>
      </c>
    </row>
    <row r="3135" spans="1:51" x14ac:dyDescent="0.25">
      <c r="A3135">
        <v>11301</v>
      </c>
      <c r="B3135" t="s">
        <v>59</v>
      </c>
      <c r="C3135" t="s">
        <v>60</v>
      </c>
      <c r="D3135" t="s">
        <v>43</v>
      </c>
      <c r="E3135" t="s">
        <v>495</v>
      </c>
      <c r="F3135" t="s">
        <v>1200</v>
      </c>
      <c r="G3135" t="s">
        <v>181</v>
      </c>
      <c r="H3135" t="s">
        <v>47</v>
      </c>
      <c r="I3135" t="s">
        <v>47</v>
      </c>
      <c r="J3135" t="s">
        <v>64</v>
      </c>
      <c r="L3135" t="s">
        <v>50</v>
      </c>
      <c r="M3135" t="s">
        <v>65</v>
      </c>
      <c r="N3135">
        <v>6</v>
      </c>
      <c r="O3135" t="s">
        <v>48</v>
      </c>
      <c r="P3135" t="s">
        <v>66</v>
      </c>
      <c r="Q3135" t="s">
        <v>317</v>
      </c>
      <c r="V3135" t="s">
        <v>48</v>
      </c>
      <c r="W3135" t="s">
        <v>54</v>
      </c>
      <c r="X3135" t="s">
        <v>148</v>
      </c>
      <c r="Y3135" t="s">
        <v>54</v>
      </c>
      <c r="Z3135" t="s">
        <v>1203</v>
      </c>
      <c r="AA3135" t="s">
        <v>54</v>
      </c>
      <c r="AB3135" t="s">
        <v>57</v>
      </c>
      <c r="AC3135" t="s">
        <v>1204</v>
      </c>
      <c r="AH3135">
        <f t="shared" si="528"/>
        <v>0</v>
      </c>
      <c r="AI3135">
        <f t="shared" si="529"/>
        <v>1</v>
      </c>
      <c r="AJ3135" t="str">
        <f t="shared" si="530"/>
        <v/>
      </c>
      <c r="AK3135">
        <v>1</v>
      </c>
      <c r="AL3135" s="8">
        <f t="shared" si="531"/>
        <v>6</v>
      </c>
      <c r="AM3135" s="8">
        <f t="shared" si="532"/>
        <v>0.11666666666666667</v>
      </c>
      <c r="AN3135" s="8">
        <f t="shared" si="533"/>
        <v>56.36666666666666</v>
      </c>
      <c r="AO3135" s="8">
        <f>Table1[[#This Row],[L1 Worked Time]]+Table1[[#This Row],[Idle Time]]+Table1[[#This Row],[L1 Pend Time]]</f>
        <v>62.483333333333327</v>
      </c>
      <c r="AP3135" s="1" t="str">
        <f t="shared" si="534"/>
        <v>Thu</v>
      </c>
      <c r="AQ3135" s="6">
        <f>INT(Table1[[#This Row],[Create Date]])</f>
        <v>45127</v>
      </c>
      <c r="AR3135" s="2">
        <f t="shared" si="535"/>
        <v>45127</v>
      </c>
      <c r="AS3135" s="1" t="str">
        <f t="shared" si="536"/>
        <v>15:10:05</v>
      </c>
      <c r="AT3135" s="1" t="str">
        <f t="shared" si="537"/>
        <v>Week-4</v>
      </c>
      <c r="AU3135" s="3">
        <f t="shared" si="538"/>
        <v>0.625</v>
      </c>
      <c r="AW3135">
        <v>0.11666666666666667</v>
      </c>
      <c r="AX3135">
        <v>6</v>
      </c>
      <c r="AY3135">
        <v>56.36666666666666</v>
      </c>
    </row>
    <row r="3136" spans="1:51" x14ac:dyDescent="0.25">
      <c r="A3136">
        <v>11306</v>
      </c>
      <c r="B3136" t="s">
        <v>59</v>
      </c>
      <c r="C3136" t="s">
        <v>60</v>
      </c>
      <c r="D3136" t="s">
        <v>43</v>
      </c>
      <c r="E3136" t="s">
        <v>556</v>
      </c>
      <c r="F3136" t="s">
        <v>1205</v>
      </c>
      <c r="G3136" t="s">
        <v>129</v>
      </c>
      <c r="H3136" t="s">
        <v>72</v>
      </c>
      <c r="I3136" t="s">
        <v>72</v>
      </c>
      <c r="J3136" t="s">
        <v>64</v>
      </c>
      <c r="L3136" t="s">
        <v>50</v>
      </c>
      <c r="M3136" t="s">
        <v>65</v>
      </c>
      <c r="N3136">
        <v>51</v>
      </c>
      <c r="O3136" t="s">
        <v>48</v>
      </c>
      <c r="P3136" t="s">
        <v>66</v>
      </c>
      <c r="Q3136" t="s">
        <v>73</v>
      </c>
      <c r="V3136" t="s">
        <v>48</v>
      </c>
      <c r="W3136" t="s">
        <v>54</v>
      </c>
      <c r="X3136" t="s">
        <v>359</v>
      </c>
      <c r="Y3136" t="s">
        <v>54</v>
      </c>
      <c r="Z3136" t="s">
        <v>483</v>
      </c>
      <c r="AA3136" t="s">
        <v>54</v>
      </c>
      <c r="AB3136" t="s">
        <v>57</v>
      </c>
      <c r="AC3136" t="s">
        <v>1206</v>
      </c>
      <c r="AH3136">
        <f t="shared" si="528"/>
        <v>0</v>
      </c>
      <c r="AI3136">
        <f t="shared" si="529"/>
        <v>1</v>
      </c>
      <c r="AJ3136" t="str">
        <f t="shared" si="530"/>
        <v/>
      </c>
      <c r="AK3136">
        <v>1</v>
      </c>
      <c r="AL3136" s="8">
        <f t="shared" si="531"/>
        <v>51</v>
      </c>
      <c r="AM3136" s="8">
        <f t="shared" si="532"/>
        <v>0.2</v>
      </c>
      <c r="AN3136" s="8">
        <f t="shared" si="533"/>
        <v>90.6</v>
      </c>
      <c r="AO3136" s="8">
        <f>Table1[[#This Row],[L1 Worked Time]]+Table1[[#This Row],[Idle Time]]+Table1[[#This Row],[L1 Pend Time]]</f>
        <v>141.80000000000001</v>
      </c>
      <c r="AP3136" s="1" t="str">
        <f t="shared" si="534"/>
        <v>Fri</v>
      </c>
      <c r="AQ3136" s="6">
        <f>INT(Table1[[#This Row],[Create Date]])</f>
        <v>45128</v>
      </c>
      <c r="AR3136" s="2">
        <f t="shared" si="535"/>
        <v>45128</v>
      </c>
      <c r="AS3136" s="1" t="str">
        <f t="shared" si="536"/>
        <v>06:50:05</v>
      </c>
      <c r="AT3136" s="1" t="str">
        <f t="shared" si="537"/>
        <v>Week-4</v>
      </c>
      <c r="AU3136" s="3">
        <f t="shared" si="538"/>
        <v>0.25</v>
      </c>
      <c r="AW3136">
        <v>0.2</v>
      </c>
      <c r="AX3136">
        <v>51</v>
      </c>
      <c r="AY3136">
        <v>90.6</v>
      </c>
    </row>
    <row r="3137" spans="1:51" x14ac:dyDescent="0.25">
      <c r="A3137">
        <v>11305</v>
      </c>
      <c r="B3137" t="s">
        <v>59</v>
      </c>
      <c r="C3137" t="s">
        <v>60</v>
      </c>
      <c r="D3137" t="s">
        <v>43</v>
      </c>
      <c r="E3137" t="s">
        <v>127</v>
      </c>
      <c r="F3137" t="s">
        <v>1207</v>
      </c>
      <c r="G3137" t="s">
        <v>140</v>
      </c>
      <c r="H3137" t="s">
        <v>63</v>
      </c>
      <c r="I3137" t="s">
        <v>63</v>
      </c>
      <c r="J3137" t="s">
        <v>48</v>
      </c>
      <c r="K3137" t="s">
        <v>130</v>
      </c>
      <c r="L3137" t="s">
        <v>50</v>
      </c>
      <c r="M3137" t="s">
        <v>114</v>
      </c>
      <c r="N3137">
        <v>134</v>
      </c>
      <c r="O3137" t="s">
        <v>48</v>
      </c>
      <c r="P3137" t="s">
        <v>52</v>
      </c>
      <c r="T3137" t="s">
        <v>105</v>
      </c>
      <c r="V3137" t="s">
        <v>48</v>
      </c>
      <c r="W3137" t="s">
        <v>54</v>
      </c>
      <c r="X3137" t="s">
        <v>142</v>
      </c>
      <c r="Y3137" t="s">
        <v>54</v>
      </c>
      <c r="Z3137" t="s">
        <v>1208</v>
      </c>
      <c r="AA3137" t="s">
        <v>54</v>
      </c>
      <c r="AB3137" t="s">
        <v>57</v>
      </c>
      <c r="AC3137" t="s">
        <v>57</v>
      </c>
      <c r="AH3137">
        <f t="shared" si="528"/>
        <v>0</v>
      </c>
      <c r="AI3137">
        <f t="shared" si="529"/>
        <v>1</v>
      </c>
      <c r="AJ3137" t="str">
        <f t="shared" si="530"/>
        <v/>
      </c>
      <c r="AK3137">
        <v>1</v>
      </c>
      <c r="AL3137" s="8">
        <f t="shared" si="531"/>
        <v>134</v>
      </c>
      <c r="AM3137" s="8">
        <f t="shared" si="532"/>
        <v>0.1</v>
      </c>
      <c r="AN3137" s="8">
        <f t="shared" si="533"/>
        <v>1.6666666666666666E-2</v>
      </c>
      <c r="AO3137" s="8">
        <f>Table1[[#This Row],[L1 Worked Time]]+Table1[[#This Row],[Idle Time]]+Table1[[#This Row],[L1 Pend Time]]</f>
        <v>134.11666666666667</v>
      </c>
      <c r="AP3137" s="1" t="str">
        <f t="shared" si="534"/>
        <v>Fri</v>
      </c>
      <c r="AQ3137" s="6">
        <f>INT(Table1[[#This Row],[Create Date]])</f>
        <v>45128</v>
      </c>
      <c r="AR3137" s="2">
        <f t="shared" si="535"/>
        <v>45128</v>
      </c>
      <c r="AS3137" s="1" t="str">
        <f t="shared" si="536"/>
        <v>06:40:03</v>
      </c>
      <c r="AT3137" s="1" t="str">
        <f t="shared" si="537"/>
        <v>Week-4</v>
      </c>
      <c r="AU3137" s="3">
        <f t="shared" si="538"/>
        <v>0.25</v>
      </c>
      <c r="AW3137">
        <v>0.1</v>
      </c>
      <c r="AX3137">
        <v>134</v>
      </c>
      <c r="AY3137">
        <v>1.6666666666666666E-2</v>
      </c>
    </row>
    <row r="3138" spans="1:51" x14ac:dyDescent="0.25">
      <c r="A3138">
        <v>11307</v>
      </c>
      <c r="B3138" t="s">
        <v>59</v>
      </c>
      <c r="C3138" t="s">
        <v>60</v>
      </c>
      <c r="D3138" t="s">
        <v>43</v>
      </c>
      <c r="E3138" t="s">
        <v>1209</v>
      </c>
      <c r="F3138" t="s">
        <v>1210</v>
      </c>
      <c r="G3138" t="s">
        <v>82</v>
      </c>
      <c r="H3138" t="s">
        <v>47</v>
      </c>
      <c r="I3138" t="s">
        <v>47</v>
      </c>
      <c r="J3138" t="s">
        <v>64</v>
      </c>
      <c r="L3138" t="s">
        <v>50</v>
      </c>
      <c r="M3138" t="s">
        <v>65</v>
      </c>
      <c r="N3138">
        <v>50</v>
      </c>
      <c r="O3138" t="s">
        <v>48</v>
      </c>
      <c r="P3138" t="s">
        <v>66</v>
      </c>
      <c r="Q3138" t="s">
        <v>317</v>
      </c>
      <c r="V3138" t="s">
        <v>48</v>
      </c>
      <c r="W3138" t="s">
        <v>54</v>
      </c>
      <c r="X3138" t="s">
        <v>84</v>
      </c>
      <c r="Y3138" t="s">
        <v>54</v>
      </c>
      <c r="Z3138" t="s">
        <v>1211</v>
      </c>
      <c r="AA3138" t="s">
        <v>54</v>
      </c>
      <c r="AB3138" t="s">
        <v>57</v>
      </c>
      <c r="AC3138" t="s">
        <v>1212</v>
      </c>
      <c r="AH3138">
        <f t="shared" ref="AH3138:AH3201" si="539">IFERROR(SEARCH("MSSP",J3138,1),0)</f>
        <v>0</v>
      </c>
      <c r="AI3138">
        <f t="shared" ref="AI3138:AI3201" si="540">IF(OR(H3138="",I3138=""),"",IF(H3138=I3138,1,0))</f>
        <v>1</v>
      </c>
      <c r="AJ3138" t="str">
        <f t="shared" ref="AJ3138:AJ3201" si="541">IF(OR(H3138="",I3138=""),"",IF(H3138&lt;&gt;I3138,1,""))</f>
        <v/>
      </c>
      <c r="AK3138">
        <v>1</v>
      </c>
      <c r="AL3138" s="8">
        <f t="shared" ref="AL3138:AL3201" si="542">(N3138/1440)*1440</f>
        <v>50</v>
      </c>
      <c r="AM3138" s="8">
        <f t="shared" ref="AM3138:AM3201" si="543">((N3138/1440)-(N3138/1440)+MID(X3138,18,8))*1440</f>
        <v>0.18333333333333332</v>
      </c>
      <c r="AN3138" s="8">
        <f t="shared" ref="AN3138:AN3201" si="544">(((N3138/1440)-(N3138/1440))+MID(AC3138,18,8))*1440</f>
        <v>57.93333333333333</v>
      </c>
      <c r="AO3138" s="8">
        <f>Table1[[#This Row],[L1 Worked Time]]+Table1[[#This Row],[Idle Time]]+Table1[[#This Row],[L1 Pend Time]]</f>
        <v>108.11666666666666</v>
      </c>
      <c r="AP3138" s="1" t="str">
        <f t="shared" ref="AP3138:AP3201" si="545">TEXT(AR3138,"DDD")</f>
        <v>Fri</v>
      </c>
      <c r="AQ3138" s="6">
        <f>INT(Table1[[#This Row],[Create Date]])</f>
        <v>45128</v>
      </c>
      <c r="AR3138" s="2">
        <f t="shared" ref="AR3138:AR3201" si="546">IF(F3138="","",INT(MID(F3138,6,2)&amp;"-"&amp;MID(F3138,9,3)&amp;"-"&amp;MID(F3138,15,2)))</f>
        <v>45128</v>
      </c>
      <c r="AS3138" s="1" t="str">
        <f t="shared" ref="AS3138:AS3201" si="547">IF(F3138="","",MID(F3138,18,8))</f>
        <v>07:50:05</v>
      </c>
      <c r="AT3138" s="1" t="str">
        <f t="shared" ref="AT3138:AT3201" si="548">"Week"&amp;"-"&amp;(WEEKNUM(AR3138,2)-WEEKNUM(DATE(YEAR(AR3138),MONTH(AR3138),1),2)+1)</f>
        <v>Week-4</v>
      </c>
      <c r="AU3138" s="3">
        <f t="shared" ref="AU3138:AU3201" si="549">FLOOR(AS3138,1/24)</f>
        <v>0.29166666666666663</v>
      </c>
      <c r="AW3138">
        <v>0.18333333333333332</v>
      </c>
      <c r="AX3138">
        <v>50</v>
      </c>
      <c r="AY3138">
        <v>57.93333333333333</v>
      </c>
    </row>
    <row r="3139" spans="1:51" x14ac:dyDescent="0.25">
      <c r="A3139">
        <v>11308</v>
      </c>
      <c r="B3139" t="s">
        <v>59</v>
      </c>
      <c r="C3139" t="s">
        <v>60</v>
      </c>
      <c r="D3139" t="s">
        <v>43</v>
      </c>
      <c r="E3139" t="s">
        <v>1213</v>
      </c>
      <c r="F3139" t="s">
        <v>1214</v>
      </c>
      <c r="G3139" t="s">
        <v>129</v>
      </c>
      <c r="H3139" t="s">
        <v>47</v>
      </c>
      <c r="I3139" t="s">
        <v>47</v>
      </c>
      <c r="J3139" t="s">
        <v>64</v>
      </c>
      <c r="L3139" t="s">
        <v>50</v>
      </c>
      <c r="M3139" t="s">
        <v>65</v>
      </c>
      <c r="N3139">
        <v>142</v>
      </c>
      <c r="O3139" t="s">
        <v>48</v>
      </c>
      <c r="P3139" t="s">
        <v>66</v>
      </c>
      <c r="Q3139" t="s">
        <v>147</v>
      </c>
      <c r="V3139" t="s">
        <v>48</v>
      </c>
      <c r="W3139" t="s">
        <v>54</v>
      </c>
      <c r="X3139" t="s">
        <v>1215</v>
      </c>
      <c r="Y3139" t="s">
        <v>54</v>
      </c>
      <c r="Z3139" t="s">
        <v>1216</v>
      </c>
      <c r="AA3139" t="s">
        <v>54</v>
      </c>
      <c r="AB3139" t="s">
        <v>57</v>
      </c>
      <c r="AC3139" t="s">
        <v>57</v>
      </c>
      <c r="AH3139">
        <f t="shared" si="539"/>
        <v>0</v>
      </c>
      <c r="AI3139">
        <f t="shared" si="540"/>
        <v>1</v>
      </c>
      <c r="AJ3139" t="str">
        <f t="shared" si="541"/>
        <v/>
      </c>
      <c r="AK3139">
        <v>1</v>
      </c>
      <c r="AL3139" s="8">
        <f t="shared" si="542"/>
        <v>142</v>
      </c>
      <c r="AM3139" s="8">
        <f t="shared" si="543"/>
        <v>7.9000000000000012</v>
      </c>
      <c r="AN3139" s="8">
        <f t="shared" si="544"/>
        <v>1.6666666666666666E-2</v>
      </c>
      <c r="AO3139" s="8">
        <f>Table1[[#This Row],[L1 Worked Time]]+Table1[[#This Row],[Idle Time]]+Table1[[#This Row],[L1 Pend Time]]</f>
        <v>149.91666666666669</v>
      </c>
      <c r="AP3139" s="1" t="str">
        <f t="shared" si="545"/>
        <v>Fri</v>
      </c>
      <c r="AQ3139" s="6">
        <f>INT(Table1[[#This Row],[Create Date]])</f>
        <v>45128</v>
      </c>
      <c r="AR3139" s="2">
        <f t="shared" si="546"/>
        <v>45128</v>
      </c>
      <c r="AS3139" s="1" t="str">
        <f t="shared" si="547"/>
        <v>09:30:05</v>
      </c>
      <c r="AT3139" s="1" t="str">
        <f t="shared" si="548"/>
        <v>Week-4</v>
      </c>
      <c r="AU3139" s="3">
        <f t="shared" si="549"/>
        <v>0.375</v>
      </c>
      <c r="AW3139">
        <v>7.9000000000000012</v>
      </c>
      <c r="AX3139">
        <v>142</v>
      </c>
      <c r="AY3139">
        <v>1.6666666666666666E-2</v>
      </c>
    </row>
    <row r="3140" spans="1:51" x14ac:dyDescent="0.25">
      <c r="A3140">
        <v>11310</v>
      </c>
      <c r="B3140" t="s">
        <v>59</v>
      </c>
      <c r="C3140" t="s">
        <v>60</v>
      </c>
      <c r="D3140" t="s">
        <v>43</v>
      </c>
      <c r="E3140" t="s">
        <v>1217</v>
      </c>
      <c r="F3140" t="s">
        <v>1218</v>
      </c>
      <c r="G3140" t="s">
        <v>129</v>
      </c>
      <c r="H3140" t="s">
        <v>63</v>
      </c>
      <c r="I3140" t="s">
        <v>63</v>
      </c>
      <c r="J3140" t="s">
        <v>64</v>
      </c>
      <c r="L3140" t="s">
        <v>50</v>
      </c>
      <c r="M3140" t="s">
        <v>65</v>
      </c>
      <c r="N3140">
        <v>135</v>
      </c>
      <c r="O3140" t="s">
        <v>48</v>
      </c>
      <c r="P3140" t="s">
        <v>66</v>
      </c>
      <c r="Q3140" t="s">
        <v>67</v>
      </c>
      <c r="V3140" t="s">
        <v>48</v>
      </c>
      <c r="W3140" t="s">
        <v>54</v>
      </c>
      <c r="X3140" t="s">
        <v>89</v>
      </c>
      <c r="Y3140" t="s">
        <v>54</v>
      </c>
      <c r="Z3140" t="s">
        <v>1219</v>
      </c>
      <c r="AA3140" t="s">
        <v>54</v>
      </c>
      <c r="AB3140" t="s">
        <v>57</v>
      </c>
      <c r="AC3140" t="s">
        <v>1220</v>
      </c>
      <c r="AH3140">
        <f t="shared" si="539"/>
        <v>0</v>
      </c>
      <c r="AI3140">
        <f t="shared" si="540"/>
        <v>1</v>
      </c>
      <c r="AJ3140" t="str">
        <f t="shared" si="541"/>
        <v/>
      </c>
      <c r="AK3140">
        <v>1</v>
      </c>
      <c r="AL3140" s="8">
        <f t="shared" si="542"/>
        <v>135</v>
      </c>
      <c r="AM3140" s="8">
        <f t="shared" si="543"/>
        <v>0.16666666666666666</v>
      </c>
      <c r="AN3140" s="8">
        <f t="shared" si="544"/>
        <v>26.533333333333331</v>
      </c>
      <c r="AO3140" s="8">
        <f>Table1[[#This Row],[L1 Worked Time]]+Table1[[#This Row],[Idle Time]]+Table1[[#This Row],[L1 Pend Time]]</f>
        <v>161.69999999999999</v>
      </c>
      <c r="AP3140" s="1" t="str">
        <f t="shared" si="545"/>
        <v>Fri</v>
      </c>
      <c r="AQ3140" s="6">
        <f>INT(Table1[[#This Row],[Create Date]])</f>
        <v>45128</v>
      </c>
      <c r="AR3140" s="2">
        <f t="shared" si="546"/>
        <v>45128</v>
      </c>
      <c r="AS3140" s="1" t="str">
        <f t="shared" si="547"/>
        <v>11:40:06</v>
      </c>
      <c r="AT3140" s="1" t="str">
        <f t="shared" si="548"/>
        <v>Week-4</v>
      </c>
      <c r="AU3140" s="3">
        <f t="shared" si="549"/>
        <v>0.45833333333333331</v>
      </c>
      <c r="AW3140">
        <v>0.16666666666666666</v>
      </c>
      <c r="AX3140">
        <v>135</v>
      </c>
      <c r="AY3140">
        <v>26.533333333333331</v>
      </c>
    </row>
    <row r="3141" spans="1:51" x14ac:dyDescent="0.25">
      <c r="A3141">
        <v>11309</v>
      </c>
      <c r="B3141" t="s">
        <v>59</v>
      </c>
      <c r="C3141" t="s">
        <v>60</v>
      </c>
      <c r="D3141" t="s">
        <v>43</v>
      </c>
      <c r="E3141" t="s">
        <v>657</v>
      </c>
      <c r="F3141" t="s">
        <v>1221</v>
      </c>
      <c r="G3141" t="s">
        <v>120</v>
      </c>
      <c r="H3141" t="s">
        <v>72</v>
      </c>
      <c r="I3141" t="s">
        <v>72</v>
      </c>
      <c r="J3141" t="s">
        <v>64</v>
      </c>
      <c r="L3141" t="s">
        <v>50</v>
      </c>
      <c r="M3141" t="s">
        <v>65</v>
      </c>
      <c r="N3141">
        <v>158</v>
      </c>
      <c r="O3141" t="s">
        <v>48</v>
      </c>
      <c r="P3141" t="s">
        <v>66</v>
      </c>
      <c r="Q3141" t="s">
        <v>73</v>
      </c>
      <c r="V3141" t="s">
        <v>48</v>
      </c>
      <c r="W3141" t="s">
        <v>54</v>
      </c>
      <c r="X3141" t="s">
        <v>359</v>
      </c>
      <c r="Y3141" t="s">
        <v>54</v>
      </c>
      <c r="Z3141" t="s">
        <v>1222</v>
      </c>
      <c r="AA3141" t="s">
        <v>54</v>
      </c>
      <c r="AB3141" t="s">
        <v>57</v>
      </c>
      <c r="AC3141" t="s">
        <v>57</v>
      </c>
      <c r="AH3141">
        <f t="shared" si="539"/>
        <v>0</v>
      </c>
      <c r="AI3141">
        <f t="shared" si="540"/>
        <v>1</v>
      </c>
      <c r="AJ3141" t="str">
        <f t="shared" si="541"/>
        <v/>
      </c>
      <c r="AK3141">
        <v>1</v>
      </c>
      <c r="AL3141" s="8">
        <f t="shared" si="542"/>
        <v>158</v>
      </c>
      <c r="AM3141" s="8">
        <f t="shared" si="543"/>
        <v>0.2</v>
      </c>
      <c r="AN3141" s="8">
        <f t="shared" si="544"/>
        <v>1.6666666666666666E-2</v>
      </c>
      <c r="AO3141" s="8">
        <f>Table1[[#This Row],[L1 Worked Time]]+Table1[[#This Row],[Idle Time]]+Table1[[#This Row],[L1 Pend Time]]</f>
        <v>158.21666666666667</v>
      </c>
      <c r="AP3141" s="1" t="str">
        <f t="shared" si="545"/>
        <v>Fri</v>
      </c>
      <c r="AQ3141" s="6">
        <f>INT(Table1[[#This Row],[Create Date]])</f>
        <v>45128</v>
      </c>
      <c r="AR3141" s="2">
        <f t="shared" si="546"/>
        <v>45128</v>
      </c>
      <c r="AS3141" s="1" t="str">
        <f t="shared" si="547"/>
        <v>11:10:05</v>
      </c>
      <c r="AT3141" s="1" t="str">
        <f t="shared" si="548"/>
        <v>Week-4</v>
      </c>
      <c r="AU3141" s="3">
        <f t="shared" si="549"/>
        <v>0.45833333333333331</v>
      </c>
      <c r="AW3141">
        <v>0.2</v>
      </c>
      <c r="AX3141">
        <v>158</v>
      </c>
      <c r="AY3141">
        <v>1.6666666666666666E-2</v>
      </c>
    </row>
    <row r="3142" spans="1:51" x14ac:dyDescent="0.25">
      <c r="A3142">
        <v>11311</v>
      </c>
      <c r="B3142" t="s">
        <v>59</v>
      </c>
      <c r="C3142" t="s">
        <v>60</v>
      </c>
      <c r="D3142" t="s">
        <v>43</v>
      </c>
      <c r="E3142" t="s">
        <v>978</v>
      </c>
      <c r="F3142" t="s">
        <v>1223</v>
      </c>
      <c r="G3142" t="s">
        <v>82</v>
      </c>
      <c r="H3142" t="s">
        <v>72</v>
      </c>
      <c r="I3142" t="s">
        <v>72</v>
      </c>
      <c r="J3142" t="s">
        <v>64</v>
      </c>
      <c r="L3142" t="s">
        <v>50</v>
      </c>
      <c r="M3142" t="s">
        <v>65</v>
      </c>
      <c r="N3142">
        <v>31</v>
      </c>
      <c r="O3142" t="s">
        <v>48</v>
      </c>
      <c r="P3142" t="s">
        <v>66</v>
      </c>
      <c r="Q3142" t="s">
        <v>73</v>
      </c>
      <c r="V3142" t="s">
        <v>48</v>
      </c>
      <c r="W3142" t="s">
        <v>54</v>
      </c>
      <c r="X3142" t="s">
        <v>148</v>
      </c>
      <c r="Y3142" t="s">
        <v>54</v>
      </c>
      <c r="Z3142" t="s">
        <v>1224</v>
      </c>
      <c r="AA3142" t="s">
        <v>54</v>
      </c>
      <c r="AB3142" t="s">
        <v>57</v>
      </c>
      <c r="AC3142" t="s">
        <v>57</v>
      </c>
      <c r="AH3142">
        <f t="shared" si="539"/>
        <v>0</v>
      </c>
      <c r="AI3142">
        <f t="shared" si="540"/>
        <v>1</v>
      </c>
      <c r="AJ3142" t="str">
        <f t="shared" si="541"/>
        <v/>
      </c>
      <c r="AK3142">
        <v>1</v>
      </c>
      <c r="AL3142" s="8">
        <f t="shared" si="542"/>
        <v>31</v>
      </c>
      <c r="AM3142" s="8">
        <f t="shared" si="543"/>
        <v>0.11666666666666667</v>
      </c>
      <c r="AN3142" s="8">
        <f t="shared" si="544"/>
        <v>1.6666666666666666E-2</v>
      </c>
      <c r="AO3142" s="8">
        <f>Table1[[#This Row],[L1 Worked Time]]+Table1[[#This Row],[Idle Time]]+Table1[[#This Row],[L1 Pend Time]]</f>
        <v>31.133333333333333</v>
      </c>
      <c r="AP3142" s="1" t="str">
        <f t="shared" si="545"/>
        <v>Fri</v>
      </c>
      <c r="AQ3142" s="6">
        <f>INT(Table1[[#This Row],[Create Date]])</f>
        <v>45128</v>
      </c>
      <c r="AR3142" s="2">
        <f t="shared" si="546"/>
        <v>45128</v>
      </c>
      <c r="AS3142" s="1" t="str">
        <f t="shared" si="547"/>
        <v>12:50:07</v>
      </c>
      <c r="AT3142" s="1" t="str">
        <f t="shared" si="548"/>
        <v>Week-4</v>
      </c>
      <c r="AU3142" s="3">
        <f t="shared" si="549"/>
        <v>0.5</v>
      </c>
      <c r="AW3142">
        <v>0.11666666666666667</v>
      </c>
      <c r="AX3142">
        <v>31</v>
      </c>
      <c r="AY3142">
        <v>1.6666666666666666E-2</v>
      </c>
    </row>
    <row r="3143" spans="1:51" x14ac:dyDescent="0.25">
      <c r="A3143">
        <v>11313</v>
      </c>
      <c r="B3143" t="s">
        <v>59</v>
      </c>
      <c r="C3143" t="s">
        <v>60</v>
      </c>
      <c r="D3143" t="s">
        <v>43</v>
      </c>
      <c r="E3143" t="s">
        <v>1225</v>
      </c>
      <c r="F3143" t="s">
        <v>1226</v>
      </c>
      <c r="G3143" t="s">
        <v>129</v>
      </c>
      <c r="H3143" t="s">
        <v>63</v>
      </c>
      <c r="I3143" t="s">
        <v>63</v>
      </c>
      <c r="J3143" t="s">
        <v>64</v>
      </c>
      <c r="L3143" t="s">
        <v>50</v>
      </c>
      <c r="M3143" t="s">
        <v>65</v>
      </c>
      <c r="N3143">
        <v>67</v>
      </c>
      <c r="O3143" t="s">
        <v>48</v>
      </c>
      <c r="P3143" t="s">
        <v>66</v>
      </c>
      <c r="Q3143" t="s">
        <v>67</v>
      </c>
      <c r="V3143" t="s">
        <v>48</v>
      </c>
      <c r="W3143" t="s">
        <v>54</v>
      </c>
      <c r="X3143" t="s">
        <v>78</v>
      </c>
      <c r="Y3143" t="s">
        <v>54</v>
      </c>
      <c r="Z3143" t="s">
        <v>1227</v>
      </c>
      <c r="AA3143" t="s">
        <v>54</v>
      </c>
      <c r="AB3143" t="s">
        <v>57</v>
      </c>
      <c r="AC3143" t="s">
        <v>57</v>
      </c>
      <c r="AH3143">
        <f t="shared" si="539"/>
        <v>0</v>
      </c>
      <c r="AI3143">
        <f t="shared" si="540"/>
        <v>1</v>
      </c>
      <c r="AJ3143" t="str">
        <f t="shared" si="541"/>
        <v/>
      </c>
      <c r="AK3143">
        <v>1</v>
      </c>
      <c r="AL3143" s="8">
        <f t="shared" si="542"/>
        <v>67</v>
      </c>
      <c r="AM3143" s="8">
        <f t="shared" si="543"/>
        <v>0.13333333333333333</v>
      </c>
      <c r="AN3143" s="8">
        <f t="shared" si="544"/>
        <v>1.6666666666666666E-2</v>
      </c>
      <c r="AO3143" s="8">
        <f>Table1[[#This Row],[L1 Worked Time]]+Table1[[#This Row],[Idle Time]]+Table1[[#This Row],[L1 Pend Time]]</f>
        <v>67.150000000000006</v>
      </c>
      <c r="AP3143" s="1" t="str">
        <f t="shared" si="545"/>
        <v>Fri</v>
      </c>
      <c r="AQ3143" s="6">
        <f>INT(Table1[[#This Row],[Create Date]])</f>
        <v>45128</v>
      </c>
      <c r="AR3143" s="2">
        <f t="shared" si="546"/>
        <v>45128</v>
      </c>
      <c r="AS3143" s="1" t="str">
        <f t="shared" si="547"/>
        <v>14:40:06</v>
      </c>
      <c r="AT3143" s="1" t="str">
        <f t="shared" si="548"/>
        <v>Week-4</v>
      </c>
      <c r="AU3143" s="3">
        <f t="shared" si="549"/>
        <v>0.58333333333333326</v>
      </c>
      <c r="AW3143">
        <v>0.13333333333333333</v>
      </c>
      <c r="AX3143">
        <v>67</v>
      </c>
      <c r="AY3143">
        <v>1.6666666666666666E-2</v>
      </c>
    </row>
    <row r="3144" spans="1:51" x14ac:dyDescent="0.25">
      <c r="A3144">
        <v>11312</v>
      </c>
      <c r="B3144" t="s">
        <v>59</v>
      </c>
      <c r="C3144" t="s">
        <v>109</v>
      </c>
      <c r="D3144" t="s">
        <v>43</v>
      </c>
      <c r="E3144" t="s">
        <v>1228</v>
      </c>
      <c r="F3144" t="s">
        <v>1229</v>
      </c>
      <c r="G3144" t="s">
        <v>120</v>
      </c>
      <c r="H3144" t="s">
        <v>63</v>
      </c>
      <c r="I3144" t="s">
        <v>63</v>
      </c>
      <c r="J3144" t="s">
        <v>64</v>
      </c>
      <c r="L3144" t="s">
        <v>50</v>
      </c>
      <c r="M3144" t="s">
        <v>65</v>
      </c>
      <c r="N3144">
        <v>62</v>
      </c>
      <c r="O3144" t="s">
        <v>48</v>
      </c>
      <c r="P3144" t="s">
        <v>66</v>
      </c>
      <c r="Q3144" t="s">
        <v>67</v>
      </c>
      <c r="V3144" t="s">
        <v>48</v>
      </c>
      <c r="W3144" t="s">
        <v>54</v>
      </c>
      <c r="X3144" t="s">
        <v>55</v>
      </c>
      <c r="Y3144" t="s">
        <v>54</v>
      </c>
      <c r="Z3144" t="s">
        <v>1230</v>
      </c>
      <c r="AA3144" t="s">
        <v>54</v>
      </c>
      <c r="AB3144" t="s">
        <v>57</v>
      </c>
      <c r="AC3144" t="s">
        <v>1231</v>
      </c>
      <c r="AH3144">
        <f t="shared" si="539"/>
        <v>0</v>
      </c>
      <c r="AI3144">
        <f t="shared" si="540"/>
        <v>1</v>
      </c>
      <c r="AJ3144" t="str">
        <f t="shared" si="541"/>
        <v/>
      </c>
      <c r="AK3144">
        <v>1</v>
      </c>
      <c r="AL3144" s="8">
        <f t="shared" si="542"/>
        <v>62</v>
      </c>
      <c r="AM3144" s="8">
        <f t="shared" si="543"/>
        <v>0.15000000000000002</v>
      </c>
      <c r="AN3144" s="8">
        <f t="shared" si="544"/>
        <v>32.950000000000003</v>
      </c>
      <c r="AO3144" s="8">
        <f>Table1[[#This Row],[L1 Worked Time]]+Table1[[#This Row],[Idle Time]]+Table1[[#This Row],[L1 Pend Time]]</f>
        <v>95.1</v>
      </c>
      <c r="AP3144" s="1" t="str">
        <f t="shared" si="545"/>
        <v>Fri</v>
      </c>
      <c r="AQ3144" s="6">
        <f>INT(Table1[[#This Row],[Create Date]])</f>
        <v>45128</v>
      </c>
      <c r="AR3144" s="2">
        <f t="shared" si="546"/>
        <v>45128</v>
      </c>
      <c r="AS3144" s="1" t="str">
        <f t="shared" si="547"/>
        <v>14:10:06</v>
      </c>
      <c r="AT3144" s="1" t="str">
        <f t="shared" si="548"/>
        <v>Week-4</v>
      </c>
      <c r="AU3144" s="3">
        <f t="shared" si="549"/>
        <v>0.58333333333333326</v>
      </c>
      <c r="AW3144">
        <v>0.15000000000000002</v>
      </c>
      <c r="AX3144">
        <v>62</v>
      </c>
      <c r="AY3144">
        <v>32.950000000000003</v>
      </c>
    </row>
    <row r="3145" spans="1:51" x14ac:dyDescent="0.25">
      <c r="A3145">
        <v>11316</v>
      </c>
      <c r="B3145" t="s">
        <v>59</v>
      </c>
      <c r="C3145" t="s">
        <v>60</v>
      </c>
      <c r="D3145" t="s">
        <v>43</v>
      </c>
      <c r="E3145" t="s">
        <v>1232</v>
      </c>
      <c r="F3145" t="s">
        <v>1233</v>
      </c>
      <c r="G3145" t="s">
        <v>77</v>
      </c>
      <c r="H3145" t="s">
        <v>63</v>
      </c>
      <c r="I3145" t="s">
        <v>72</v>
      </c>
      <c r="J3145" t="s">
        <v>48</v>
      </c>
      <c r="K3145" t="s">
        <v>243</v>
      </c>
      <c r="L3145" t="s">
        <v>50</v>
      </c>
      <c r="M3145" t="s">
        <v>122</v>
      </c>
      <c r="N3145">
        <v>32</v>
      </c>
      <c r="O3145" t="s">
        <v>48</v>
      </c>
      <c r="P3145" t="s">
        <v>52</v>
      </c>
      <c r="T3145" t="s">
        <v>105</v>
      </c>
      <c r="V3145" t="s">
        <v>48</v>
      </c>
      <c r="W3145" t="s">
        <v>54</v>
      </c>
      <c r="X3145" t="s">
        <v>89</v>
      </c>
      <c r="Y3145" t="s">
        <v>54</v>
      </c>
      <c r="Z3145" t="s">
        <v>1234</v>
      </c>
      <c r="AA3145" t="s">
        <v>54</v>
      </c>
      <c r="AB3145" t="s">
        <v>57</v>
      </c>
      <c r="AC3145" t="s">
        <v>1235</v>
      </c>
      <c r="AH3145">
        <f t="shared" si="539"/>
        <v>0</v>
      </c>
      <c r="AI3145">
        <f t="shared" si="540"/>
        <v>0</v>
      </c>
      <c r="AJ3145">
        <f t="shared" si="541"/>
        <v>1</v>
      </c>
      <c r="AK3145">
        <v>1</v>
      </c>
      <c r="AL3145" s="8">
        <f t="shared" si="542"/>
        <v>32</v>
      </c>
      <c r="AM3145" s="8">
        <f t="shared" si="543"/>
        <v>0.16666666666666666</v>
      </c>
      <c r="AN3145" s="8">
        <f t="shared" si="544"/>
        <v>103.73333333333333</v>
      </c>
      <c r="AO3145" s="8">
        <f>Table1[[#This Row],[L1 Worked Time]]+Table1[[#This Row],[Idle Time]]+Table1[[#This Row],[L1 Pend Time]]</f>
        <v>135.9</v>
      </c>
      <c r="AP3145" s="1" t="str">
        <f t="shared" si="545"/>
        <v>Fri</v>
      </c>
      <c r="AQ3145" s="6">
        <f>INT(Table1[[#This Row],[Create Date]])</f>
        <v>45128</v>
      </c>
      <c r="AR3145" s="2">
        <f t="shared" si="546"/>
        <v>45128</v>
      </c>
      <c r="AS3145" s="1" t="str">
        <f t="shared" si="547"/>
        <v>15:50:05</v>
      </c>
      <c r="AT3145" s="1" t="str">
        <f t="shared" si="548"/>
        <v>Week-4</v>
      </c>
      <c r="AU3145" s="3">
        <f t="shared" si="549"/>
        <v>0.625</v>
      </c>
      <c r="AW3145">
        <v>0.16666666666666666</v>
      </c>
      <c r="AX3145">
        <v>32</v>
      </c>
      <c r="AY3145">
        <v>103.73333333333333</v>
      </c>
    </row>
    <row r="3146" spans="1:51" x14ac:dyDescent="0.25">
      <c r="A3146">
        <v>11315</v>
      </c>
      <c r="B3146" t="s">
        <v>59</v>
      </c>
      <c r="C3146" t="s">
        <v>60</v>
      </c>
      <c r="D3146" t="s">
        <v>43</v>
      </c>
      <c r="E3146" t="s">
        <v>1232</v>
      </c>
      <c r="F3146" t="s">
        <v>1236</v>
      </c>
      <c r="G3146" t="s">
        <v>77</v>
      </c>
      <c r="H3146" t="s">
        <v>63</v>
      </c>
      <c r="I3146" t="s">
        <v>72</v>
      </c>
      <c r="J3146" t="s">
        <v>48</v>
      </c>
      <c r="K3146" t="s">
        <v>243</v>
      </c>
      <c r="L3146" t="s">
        <v>50</v>
      </c>
      <c r="M3146" t="s">
        <v>122</v>
      </c>
      <c r="N3146">
        <v>71</v>
      </c>
      <c r="O3146" t="s">
        <v>48</v>
      </c>
      <c r="P3146" t="s">
        <v>52</v>
      </c>
      <c r="T3146" t="s">
        <v>105</v>
      </c>
      <c r="V3146" t="s">
        <v>48</v>
      </c>
      <c r="W3146" t="s">
        <v>54</v>
      </c>
      <c r="X3146" t="s">
        <v>84</v>
      </c>
      <c r="Y3146" t="s">
        <v>54</v>
      </c>
      <c r="Z3146" t="s">
        <v>1237</v>
      </c>
      <c r="AA3146" t="s">
        <v>54</v>
      </c>
      <c r="AB3146" t="s">
        <v>57</v>
      </c>
      <c r="AC3146" t="s">
        <v>1238</v>
      </c>
      <c r="AH3146">
        <f t="shared" si="539"/>
        <v>0</v>
      </c>
      <c r="AI3146">
        <f t="shared" si="540"/>
        <v>0</v>
      </c>
      <c r="AJ3146">
        <f t="shared" si="541"/>
        <v>1</v>
      </c>
      <c r="AK3146">
        <v>1</v>
      </c>
      <c r="AL3146" s="8">
        <f t="shared" si="542"/>
        <v>71</v>
      </c>
      <c r="AM3146" s="8">
        <f t="shared" si="543"/>
        <v>0.18333333333333332</v>
      </c>
      <c r="AN3146" s="8">
        <f t="shared" si="544"/>
        <v>32.233333333333334</v>
      </c>
      <c r="AO3146" s="8">
        <f>Table1[[#This Row],[L1 Worked Time]]+Table1[[#This Row],[Idle Time]]+Table1[[#This Row],[L1 Pend Time]]</f>
        <v>103.41666666666667</v>
      </c>
      <c r="AP3146" s="1" t="str">
        <f t="shared" si="545"/>
        <v>Fri</v>
      </c>
      <c r="AQ3146" s="6">
        <f>INT(Table1[[#This Row],[Create Date]])</f>
        <v>45128</v>
      </c>
      <c r="AR3146" s="2">
        <f t="shared" si="546"/>
        <v>45128</v>
      </c>
      <c r="AS3146" s="1" t="str">
        <f t="shared" si="547"/>
        <v>15:50:03</v>
      </c>
      <c r="AT3146" s="1" t="str">
        <f t="shared" si="548"/>
        <v>Week-4</v>
      </c>
      <c r="AU3146" s="3">
        <f t="shared" si="549"/>
        <v>0.625</v>
      </c>
      <c r="AW3146">
        <v>0.18333333333333332</v>
      </c>
      <c r="AX3146">
        <v>71</v>
      </c>
      <c r="AY3146">
        <v>32.233333333333334</v>
      </c>
    </row>
    <row r="3147" spans="1:51" x14ac:dyDescent="0.25">
      <c r="A3147">
        <v>11314</v>
      </c>
      <c r="B3147" t="s">
        <v>59</v>
      </c>
      <c r="C3147" t="s">
        <v>60</v>
      </c>
      <c r="D3147" t="s">
        <v>43</v>
      </c>
      <c r="E3147" t="s">
        <v>1239</v>
      </c>
      <c r="F3147" t="s">
        <v>1240</v>
      </c>
      <c r="G3147" t="s">
        <v>82</v>
      </c>
      <c r="H3147" t="s">
        <v>72</v>
      </c>
      <c r="I3147" t="s">
        <v>72</v>
      </c>
      <c r="J3147" t="s">
        <v>64</v>
      </c>
      <c r="L3147" t="s">
        <v>50</v>
      </c>
      <c r="M3147" t="s">
        <v>65</v>
      </c>
      <c r="N3147">
        <v>58</v>
      </c>
      <c r="O3147" t="s">
        <v>48</v>
      </c>
      <c r="P3147" t="s">
        <v>66</v>
      </c>
      <c r="Q3147" t="s">
        <v>88</v>
      </c>
      <c r="V3147" t="s">
        <v>48</v>
      </c>
      <c r="W3147" t="s">
        <v>54</v>
      </c>
      <c r="X3147" t="s">
        <v>142</v>
      </c>
      <c r="Y3147" t="s">
        <v>54</v>
      </c>
      <c r="Z3147" t="s">
        <v>1241</v>
      </c>
      <c r="AA3147" t="s">
        <v>54</v>
      </c>
      <c r="AB3147" t="s">
        <v>57</v>
      </c>
      <c r="AC3147" t="s">
        <v>57</v>
      </c>
      <c r="AH3147">
        <f t="shared" si="539"/>
        <v>0</v>
      </c>
      <c r="AI3147">
        <f t="shared" si="540"/>
        <v>1</v>
      </c>
      <c r="AJ3147" t="str">
        <f t="shared" si="541"/>
        <v/>
      </c>
      <c r="AK3147">
        <v>1</v>
      </c>
      <c r="AL3147" s="8">
        <f t="shared" si="542"/>
        <v>58.000000000000007</v>
      </c>
      <c r="AM3147" s="8">
        <f t="shared" si="543"/>
        <v>0.1</v>
      </c>
      <c r="AN3147" s="8">
        <f t="shared" si="544"/>
        <v>1.6666666666666666E-2</v>
      </c>
      <c r="AO3147" s="8">
        <f>Table1[[#This Row],[L1 Worked Time]]+Table1[[#This Row],[Idle Time]]+Table1[[#This Row],[L1 Pend Time]]</f>
        <v>58.116666666666674</v>
      </c>
      <c r="AP3147" s="1" t="str">
        <f t="shared" si="545"/>
        <v>Fri</v>
      </c>
      <c r="AQ3147" s="6">
        <f>INT(Table1[[#This Row],[Create Date]])</f>
        <v>45128</v>
      </c>
      <c r="AR3147" s="2">
        <f t="shared" si="546"/>
        <v>45128</v>
      </c>
      <c r="AS3147" s="1" t="str">
        <f t="shared" si="547"/>
        <v>15:10:05</v>
      </c>
      <c r="AT3147" s="1" t="str">
        <f t="shared" si="548"/>
        <v>Week-4</v>
      </c>
      <c r="AU3147" s="3">
        <f t="shared" si="549"/>
        <v>0.625</v>
      </c>
      <c r="AW3147">
        <v>0.1</v>
      </c>
      <c r="AX3147">
        <v>58.000000000000007</v>
      </c>
      <c r="AY3147">
        <v>1.6666666666666666E-2</v>
      </c>
    </row>
    <row r="3148" spans="1:51" x14ac:dyDescent="0.25">
      <c r="A3148">
        <v>11317</v>
      </c>
      <c r="B3148" t="s">
        <v>41</v>
      </c>
      <c r="C3148" t="s">
        <v>109</v>
      </c>
      <c r="D3148" t="s">
        <v>43</v>
      </c>
      <c r="E3148" t="s">
        <v>110</v>
      </c>
      <c r="F3148" t="s">
        <v>1242</v>
      </c>
      <c r="G3148" t="s">
        <v>129</v>
      </c>
      <c r="H3148" t="s">
        <v>72</v>
      </c>
      <c r="I3148" t="s">
        <v>72</v>
      </c>
      <c r="J3148" t="s">
        <v>379</v>
      </c>
      <c r="K3148" t="s">
        <v>113</v>
      </c>
      <c r="L3148" t="s">
        <v>50</v>
      </c>
      <c r="M3148" t="s">
        <v>114</v>
      </c>
      <c r="N3148">
        <v>8</v>
      </c>
      <c r="O3148" t="s">
        <v>48</v>
      </c>
      <c r="P3148" t="s">
        <v>52</v>
      </c>
      <c r="T3148" t="s">
        <v>105</v>
      </c>
      <c r="V3148" t="s">
        <v>48</v>
      </c>
      <c r="W3148" t="s">
        <v>54</v>
      </c>
      <c r="X3148" t="s">
        <v>78</v>
      </c>
      <c r="Y3148" t="s">
        <v>54</v>
      </c>
      <c r="Z3148" t="s">
        <v>1243</v>
      </c>
      <c r="AA3148" t="s">
        <v>54</v>
      </c>
      <c r="AB3148" t="s">
        <v>57</v>
      </c>
      <c r="AC3148" t="s">
        <v>1244</v>
      </c>
      <c r="AH3148">
        <f t="shared" si="539"/>
        <v>0</v>
      </c>
      <c r="AI3148">
        <f t="shared" si="540"/>
        <v>1</v>
      </c>
      <c r="AJ3148" t="str">
        <f t="shared" si="541"/>
        <v/>
      </c>
      <c r="AK3148">
        <v>1</v>
      </c>
      <c r="AL3148" s="8">
        <f t="shared" si="542"/>
        <v>8</v>
      </c>
      <c r="AM3148" s="8">
        <f t="shared" si="543"/>
        <v>0.13333333333333333</v>
      </c>
      <c r="AN3148" s="8">
        <f t="shared" si="544"/>
        <v>39.29999999999999</v>
      </c>
      <c r="AO3148" s="8">
        <f>Table1[[#This Row],[L1 Worked Time]]+Table1[[#This Row],[Idle Time]]+Table1[[#This Row],[L1 Pend Time]]</f>
        <v>47.433333333333323</v>
      </c>
      <c r="AP3148" s="1" t="str">
        <f t="shared" si="545"/>
        <v>Sat</v>
      </c>
      <c r="AQ3148" s="6">
        <f>INT(Table1[[#This Row],[Create Date]])</f>
        <v>45129</v>
      </c>
      <c r="AR3148" s="2">
        <f t="shared" si="546"/>
        <v>45129</v>
      </c>
      <c r="AS3148" s="1" t="str">
        <f t="shared" si="547"/>
        <v>03:10:03</v>
      </c>
      <c r="AT3148" s="1" t="str">
        <f t="shared" si="548"/>
        <v>Week-4</v>
      </c>
      <c r="AU3148" s="3">
        <f t="shared" si="549"/>
        <v>0.125</v>
      </c>
      <c r="AW3148">
        <v>0.13333333333333333</v>
      </c>
      <c r="AX3148">
        <v>8</v>
      </c>
      <c r="AY3148">
        <v>39.29999999999999</v>
      </c>
    </row>
    <row r="3149" spans="1:51" x14ac:dyDescent="0.25">
      <c r="A3149">
        <v>11319</v>
      </c>
      <c r="B3149" t="s">
        <v>41</v>
      </c>
      <c r="C3149" t="s">
        <v>60</v>
      </c>
      <c r="D3149" t="s">
        <v>101</v>
      </c>
      <c r="E3149" t="s">
        <v>102</v>
      </c>
      <c r="F3149" t="s">
        <v>1245</v>
      </c>
      <c r="G3149" t="s">
        <v>46</v>
      </c>
      <c r="H3149" t="s">
        <v>47</v>
      </c>
      <c r="J3149" t="s">
        <v>48</v>
      </c>
      <c r="K3149" t="s">
        <v>104</v>
      </c>
      <c r="L3149" t="s">
        <v>50</v>
      </c>
      <c r="N3149">
        <v>45</v>
      </c>
      <c r="O3149" t="s">
        <v>48</v>
      </c>
      <c r="P3149" t="s">
        <v>52</v>
      </c>
      <c r="T3149" t="s">
        <v>105</v>
      </c>
      <c r="V3149" t="s">
        <v>48</v>
      </c>
      <c r="W3149" t="s">
        <v>54</v>
      </c>
      <c r="X3149" t="s">
        <v>78</v>
      </c>
      <c r="Y3149" t="s">
        <v>54</v>
      </c>
      <c r="Z3149" t="s">
        <v>1246</v>
      </c>
      <c r="AA3149" t="s">
        <v>54</v>
      </c>
      <c r="AB3149" t="s">
        <v>57</v>
      </c>
      <c r="AC3149" t="s">
        <v>1247</v>
      </c>
      <c r="AH3149">
        <f t="shared" si="539"/>
        <v>0</v>
      </c>
      <c r="AI3149" t="str">
        <f t="shared" si="540"/>
        <v/>
      </c>
      <c r="AJ3149" t="str">
        <f t="shared" si="541"/>
        <v/>
      </c>
      <c r="AK3149">
        <v>1</v>
      </c>
      <c r="AL3149" s="8">
        <f t="shared" si="542"/>
        <v>45</v>
      </c>
      <c r="AM3149" s="8">
        <f t="shared" si="543"/>
        <v>0.13333333333333333</v>
      </c>
      <c r="AN3149" s="8">
        <f t="shared" si="544"/>
        <v>191.05</v>
      </c>
      <c r="AO3149" s="8">
        <f>Table1[[#This Row],[L1 Worked Time]]+Table1[[#This Row],[Idle Time]]+Table1[[#This Row],[L1 Pend Time]]</f>
        <v>236.18333333333334</v>
      </c>
      <c r="AP3149" s="1" t="str">
        <f t="shared" si="545"/>
        <v>Sun</v>
      </c>
      <c r="AQ3149" s="6">
        <f>INT(Table1[[#This Row],[Create Date]])</f>
        <v>45130</v>
      </c>
      <c r="AR3149" s="2">
        <f t="shared" si="546"/>
        <v>45130</v>
      </c>
      <c r="AS3149" s="1" t="str">
        <f t="shared" si="547"/>
        <v>05:50:03</v>
      </c>
      <c r="AT3149" s="1" t="str">
        <f t="shared" si="548"/>
        <v>Week-4</v>
      </c>
      <c r="AU3149" s="3">
        <f t="shared" si="549"/>
        <v>0.20833333333333331</v>
      </c>
      <c r="AW3149">
        <v>0.13333333333333333</v>
      </c>
      <c r="AX3149">
        <v>45</v>
      </c>
      <c r="AY3149">
        <v>191.05</v>
      </c>
    </row>
    <row r="3150" spans="1:51" x14ac:dyDescent="0.25">
      <c r="A3150">
        <v>11318</v>
      </c>
      <c r="B3150" t="s">
        <v>117</v>
      </c>
      <c r="C3150" t="s">
        <v>109</v>
      </c>
      <c r="D3150" t="s">
        <v>43</v>
      </c>
      <c r="E3150" t="s">
        <v>226</v>
      </c>
      <c r="F3150" t="s">
        <v>1248</v>
      </c>
      <c r="G3150" t="s">
        <v>129</v>
      </c>
      <c r="H3150" t="s">
        <v>47</v>
      </c>
      <c r="I3150" t="s">
        <v>47</v>
      </c>
      <c r="J3150" t="s">
        <v>379</v>
      </c>
      <c r="K3150" t="s">
        <v>121</v>
      </c>
      <c r="L3150" t="s">
        <v>50</v>
      </c>
      <c r="M3150" t="s">
        <v>114</v>
      </c>
      <c r="N3150">
        <v>133</v>
      </c>
      <c r="O3150" t="s">
        <v>48</v>
      </c>
      <c r="P3150" t="s">
        <v>123</v>
      </c>
      <c r="R3150" t="s">
        <v>582</v>
      </c>
      <c r="V3150" t="s">
        <v>48</v>
      </c>
      <c r="W3150" t="s">
        <v>54</v>
      </c>
      <c r="X3150" t="s">
        <v>148</v>
      </c>
      <c r="Y3150" t="s">
        <v>54</v>
      </c>
      <c r="Z3150" t="s">
        <v>1249</v>
      </c>
      <c r="AA3150" t="s">
        <v>54</v>
      </c>
      <c r="AB3150" t="s">
        <v>57</v>
      </c>
      <c r="AC3150" t="s">
        <v>57</v>
      </c>
      <c r="AH3150">
        <f t="shared" si="539"/>
        <v>0</v>
      </c>
      <c r="AI3150">
        <f t="shared" si="540"/>
        <v>1</v>
      </c>
      <c r="AJ3150" t="str">
        <f t="shared" si="541"/>
        <v/>
      </c>
      <c r="AK3150">
        <v>1</v>
      </c>
      <c r="AL3150" s="8">
        <f t="shared" si="542"/>
        <v>133</v>
      </c>
      <c r="AM3150" s="8">
        <f t="shared" si="543"/>
        <v>0.11666666666666667</v>
      </c>
      <c r="AN3150" s="8">
        <f t="shared" si="544"/>
        <v>1.6666666666666666E-2</v>
      </c>
      <c r="AO3150" s="8">
        <f>Table1[[#This Row],[L1 Worked Time]]+Table1[[#This Row],[Idle Time]]+Table1[[#This Row],[L1 Pend Time]]</f>
        <v>133.13333333333335</v>
      </c>
      <c r="AP3150" s="1" t="str">
        <f t="shared" si="545"/>
        <v>Sun</v>
      </c>
      <c r="AQ3150" s="6">
        <f>INT(Table1[[#This Row],[Create Date]])</f>
        <v>45130</v>
      </c>
      <c r="AR3150" s="2">
        <f t="shared" si="546"/>
        <v>45130</v>
      </c>
      <c r="AS3150" s="1" t="str">
        <f t="shared" si="547"/>
        <v>05:20:04</v>
      </c>
      <c r="AT3150" s="1" t="str">
        <f t="shared" si="548"/>
        <v>Week-4</v>
      </c>
      <c r="AU3150" s="3">
        <f t="shared" si="549"/>
        <v>0.20833333333333331</v>
      </c>
      <c r="AW3150">
        <v>0.11666666666666667</v>
      </c>
      <c r="AX3150">
        <v>133</v>
      </c>
      <c r="AY3150">
        <v>1.6666666666666666E-2</v>
      </c>
    </row>
    <row r="3151" spans="1:51" x14ac:dyDescent="0.25">
      <c r="A3151">
        <v>11320</v>
      </c>
      <c r="B3151" t="s">
        <v>117</v>
      </c>
      <c r="C3151" t="s">
        <v>60</v>
      </c>
      <c r="D3151" t="s">
        <v>43</v>
      </c>
      <c r="E3151" t="s">
        <v>110</v>
      </c>
      <c r="F3151" t="s">
        <v>1250</v>
      </c>
      <c r="G3151" t="s">
        <v>129</v>
      </c>
      <c r="H3151" t="s">
        <v>72</v>
      </c>
      <c r="I3151" t="s">
        <v>72</v>
      </c>
      <c r="J3151" t="s">
        <v>112</v>
      </c>
      <c r="K3151" t="s">
        <v>141</v>
      </c>
      <c r="L3151" t="s">
        <v>50</v>
      </c>
      <c r="M3151" t="s">
        <v>114</v>
      </c>
      <c r="N3151">
        <v>66</v>
      </c>
      <c r="O3151" t="s">
        <v>48</v>
      </c>
      <c r="P3151" t="s">
        <v>52</v>
      </c>
      <c r="T3151" t="s">
        <v>105</v>
      </c>
      <c r="V3151" t="s">
        <v>48</v>
      </c>
      <c r="W3151" t="s">
        <v>54</v>
      </c>
      <c r="X3151" t="s">
        <v>148</v>
      </c>
      <c r="Y3151" t="s">
        <v>54</v>
      </c>
      <c r="Z3151" t="s">
        <v>1251</v>
      </c>
      <c r="AA3151" t="s">
        <v>54</v>
      </c>
      <c r="AB3151" t="s">
        <v>57</v>
      </c>
      <c r="AC3151" t="s">
        <v>57</v>
      </c>
      <c r="AH3151">
        <f t="shared" si="539"/>
        <v>0</v>
      </c>
      <c r="AI3151">
        <f t="shared" si="540"/>
        <v>1</v>
      </c>
      <c r="AJ3151" t="str">
        <f t="shared" si="541"/>
        <v/>
      </c>
      <c r="AK3151">
        <v>1</v>
      </c>
      <c r="AL3151" s="8">
        <f t="shared" si="542"/>
        <v>66</v>
      </c>
      <c r="AM3151" s="8">
        <f t="shared" si="543"/>
        <v>0.11666666666666667</v>
      </c>
      <c r="AN3151" s="8">
        <f t="shared" si="544"/>
        <v>1.6666666666666666E-2</v>
      </c>
      <c r="AO3151" s="8">
        <f>Table1[[#This Row],[L1 Worked Time]]+Table1[[#This Row],[Idle Time]]+Table1[[#This Row],[L1 Pend Time]]</f>
        <v>66.133333333333326</v>
      </c>
      <c r="AP3151" s="1" t="str">
        <f t="shared" si="545"/>
        <v>Sun</v>
      </c>
      <c r="AQ3151" s="6">
        <f>INT(Table1[[#This Row],[Create Date]])</f>
        <v>45130</v>
      </c>
      <c r="AR3151" s="2">
        <f t="shared" si="546"/>
        <v>45130</v>
      </c>
      <c r="AS3151" s="1" t="str">
        <f t="shared" si="547"/>
        <v>08:00:03</v>
      </c>
      <c r="AT3151" s="1" t="str">
        <f t="shared" si="548"/>
        <v>Week-4</v>
      </c>
      <c r="AU3151" s="3">
        <f t="shared" si="549"/>
        <v>0.33333333333333331</v>
      </c>
      <c r="AW3151">
        <v>0.11666666666666667</v>
      </c>
      <c r="AX3151">
        <v>66</v>
      </c>
      <c r="AY3151">
        <v>1.6666666666666666E-2</v>
      </c>
    </row>
    <row r="3152" spans="1:51" x14ac:dyDescent="0.25">
      <c r="A3152">
        <v>11321</v>
      </c>
      <c r="B3152" t="s">
        <v>59</v>
      </c>
      <c r="C3152" t="s">
        <v>60</v>
      </c>
      <c r="D3152" t="s">
        <v>43</v>
      </c>
      <c r="E3152" t="s">
        <v>1252</v>
      </c>
      <c r="F3152" t="s">
        <v>1253</v>
      </c>
      <c r="G3152" t="s">
        <v>46</v>
      </c>
      <c r="H3152" t="s">
        <v>47</v>
      </c>
      <c r="I3152" t="s">
        <v>47</v>
      </c>
      <c r="J3152" t="s">
        <v>64</v>
      </c>
      <c r="L3152" t="s">
        <v>50</v>
      </c>
      <c r="M3152" t="s">
        <v>65</v>
      </c>
      <c r="N3152">
        <v>34</v>
      </c>
      <c r="O3152" t="s">
        <v>48</v>
      </c>
      <c r="P3152" t="s">
        <v>66</v>
      </c>
      <c r="Q3152" t="s">
        <v>317</v>
      </c>
      <c r="V3152" t="s">
        <v>48</v>
      </c>
      <c r="W3152" t="s">
        <v>54</v>
      </c>
      <c r="X3152" t="s">
        <v>142</v>
      </c>
      <c r="Y3152" t="s">
        <v>54</v>
      </c>
      <c r="Z3152" t="s">
        <v>1254</v>
      </c>
      <c r="AA3152" t="s">
        <v>54</v>
      </c>
      <c r="AB3152" t="s">
        <v>57</v>
      </c>
      <c r="AC3152" t="s">
        <v>1255</v>
      </c>
      <c r="AH3152">
        <f t="shared" si="539"/>
        <v>0</v>
      </c>
      <c r="AI3152">
        <f t="shared" si="540"/>
        <v>1</v>
      </c>
      <c r="AJ3152" t="str">
        <f t="shared" si="541"/>
        <v/>
      </c>
      <c r="AK3152">
        <v>1</v>
      </c>
      <c r="AL3152" s="8">
        <f t="shared" si="542"/>
        <v>34</v>
      </c>
      <c r="AM3152" s="8">
        <f t="shared" si="543"/>
        <v>0.1</v>
      </c>
      <c r="AN3152" s="8">
        <f t="shared" si="544"/>
        <v>19.283333333333335</v>
      </c>
      <c r="AO3152" s="8">
        <f>Table1[[#This Row],[L1 Worked Time]]+Table1[[#This Row],[Idle Time]]+Table1[[#This Row],[L1 Pend Time]]</f>
        <v>53.38333333333334</v>
      </c>
      <c r="AP3152" s="1" t="str">
        <f t="shared" si="545"/>
        <v>Sun</v>
      </c>
      <c r="AQ3152" s="6">
        <f>INT(Table1[[#This Row],[Create Date]])</f>
        <v>45130</v>
      </c>
      <c r="AR3152" s="2">
        <f t="shared" si="546"/>
        <v>45130</v>
      </c>
      <c r="AS3152" s="1" t="str">
        <f t="shared" si="547"/>
        <v>10:00:05</v>
      </c>
      <c r="AT3152" s="1" t="str">
        <f t="shared" si="548"/>
        <v>Week-4</v>
      </c>
      <c r="AU3152" s="3">
        <f t="shared" si="549"/>
        <v>0.41666666666666663</v>
      </c>
      <c r="AW3152">
        <v>0.1</v>
      </c>
      <c r="AX3152">
        <v>34</v>
      </c>
      <c r="AY3152">
        <v>19.283333333333335</v>
      </c>
    </row>
    <row r="3153" spans="1:51" x14ac:dyDescent="0.25">
      <c r="A3153">
        <v>11322</v>
      </c>
      <c r="B3153" t="s">
        <v>117</v>
      </c>
      <c r="C3153" t="s">
        <v>109</v>
      </c>
      <c r="D3153" t="s">
        <v>43</v>
      </c>
      <c r="E3153" t="s">
        <v>1256</v>
      </c>
      <c r="F3153" t="s">
        <v>1257</v>
      </c>
      <c r="G3153" t="s">
        <v>46</v>
      </c>
      <c r="H3153" t="s">
        <v>63</v>
      </c>
      <c r="I3153" t="s">
        <v>63</v>
      </c>
      <c r="J3153" t="s">
        <v>112</v>
      </c>
      <c r="K3153" t="s">
        <v>121</v>
      </c>
      <c r="L3153" t="s">
        <v>50</v>
      </c>
      <c r="M3153" t="s">
        <v>122</v>
      </c>
      <c r="N3153">
        <v>85</v>
      </c>
      <c r="O3153" t="s">
        <v>48</v>
      </c>
      <c r="P3153" t="s">
        <v>123</v>
      </c>
      <c r="R3153" t="s">
        <v>158</v>
      </c>
      <c r="S3153" t="s">
        <v>1258</v>
      </c>
      <c r="V3153" t="s">
        <v>48</v>
      </c>
      <c r="W3153" t="s">
        <v>54</v>
      </c>
      <c r="X3153" t="s">
        <v>142</v>
      </c>
      <c r="Y3153" t="s">
        <v>54</v>
      </c>
      <c r="Z3153" t="s">
        <v>1259</v>
      </c>
      <c r="AA3153" t="s">
        <v>54</v>
      </c>
      <c r="AB3153" t="s">
        <v>57</v>
      </c>
      <c r="AC3153" t="s">
        <v>57</v>
      </c>
      <c r="AH3153">
        <f t="shared" si="539"/>
        <v>0</v>
      </c>
      <c r="AI3153">
        <f t="shared" si="540"/>
        <v>1</v>
      </c>
      <c r="AJ3153" t="str">
        <f t="shared" si="541"/>
        <v/>
      </c>
      <c r="AK3153">
        <v>1</v>
      </c>
      <c r="AL3153" s="8">
        <f t="shared" si="542"/>
        <v>85</v>
      </c>
      <c r="AM3153" s="8">
        <f t="shared" si="543"/>
        <v>0.1</v>
      </c>
      <c r="AN3153" s="8">
        <f t="shared" si="544"/>
        <v>1.6666666666666666E-2</v>
      </c>
      <c r="AO3153" s="8">
        <f>Table1[[#This Row],[L1 Worked Time]]+Table1[[#This Row],[Idle Time]]+Table1[[#This Row],[L1 Pend Time]]</f>
        <v>85.11666666666666</v>
      </c>
      <c r="AP3153" s="1" t="str">
        <f t="shared" si="545"/>
        <v>Sun</v>
      </c>
      <c r="AQ3153" s="6">
        <f>INT(Table1[[#This Row],[Create Date]])</f>
        <v>45130</v>
      </c>
      <c r="AR3153" s="2">
        <f t="shared" si="546"/>
        <v>45130</v>
      </c>
      <c r="AS3153" s="1" t="str">
        <f t="shared" si="547"/>
        <v>12:00:05</v>
      </c>
      <c r="AT3153" s="1" t="str">
        <f t="shared" si="548"/>
        <v>Week-4</v>
      </c>
      <c r="AU3153" s="3">
        <f t="shared" si="549"/>
        <v>0.5</v>
      </c>
      <c r="AW3153">
        <v>0.1</v>
      </c>
      <c r="AX3153">
        <v>85</v>
      </c>
      <c r="AY3153">
        <v>1.6666666666666666E-2</v>
      </c>
    </row>
    <row r="3154" spans="1:51" x14ac:dyDescent="0.25">
      <c r="A3154">
        <v>11323</v>
      </c>
      <c r="B3154" t="s">
        <v>59</v>
      </c>
      <c r="C3154" t="s">
        <v>109</v>
      </c>
      <c r="D3154" t="s">
        <v>43</v>
      </c>
      <c r="E3154" t="s">
        <v>1260</v>
      </c>
      <c r="F3154" t="s">
        <v>1261</v>
      </c>
      <c r="G3154" t="s">
        <v>46</v>
      </c>
      <c r="H3154" t="s">
        <v>72</v>
      </c>
      <c r="I3154" t="s">
        <v>72</v>
      </c>
      <c r="J3154" t="s">
        <v>64</v>
      </c>
      <c r="L3154" t="s">
        <v>50</v>
      </c>
      <c r="M3154" t="s">
        <v>65</v>
      </c>
      <c r="N3154">
        <v>43</v>
      </c>
      <c r="O3154" t="s">
        <v>48</v>
      </c>
      <c r="P3154" t="s">
        <v>66</v>
      </c>
      <c r="Q3154" t="s">
        <v>73</v>
      </c>
      <c r="V3154" t="s">
        <v>48</v>
      </c>
      <c r="W3154" t="s">
        <v>54</v>
      </c>
      <c r="X3154" t="s">
        <v>142</v>
      </c>
      <c r="Y3154" t="s">
        <v>54</v>
      </c>
      <c r="Z3154" t="s">
        <v>1262</v>
      </c>
      <c r="AA3154" t="s">
        <v>54</v>
      </c>
      <c r="AB3154" t="s">
        <v>57</v>
      </c>
      <c r="AC3154" t="s">
        <v>1263</v>
      </c>
      <c r="AH3154">
        <f t="shared" si="539"/>
        <v>0</v>
      </c>
      <c r="AI3154">
        <f t="shared" si="540"/>
        <v>1</v>
      </c>
      <c r="AJ3154" t="str">
        <f t="shared" si="541"/>
        <v/>
      </c>
      <c r="AK3154">
        <v>1</v>
      </c>
      <c r="AL3154" s="8">
        <f t="shared" si="542"/>
        <v>43</v>
      </c>
      <c r="AM3154" s="8">
        <f t="shared" si="543"/>
        <v>0.1</v>
      </c>
      <c r="AN3154" s="8">
        <f t="shared" si="544"/>
        <v>22.05</v>
      </c>
      <c r="AO3154" s="8">
        <f>Table1[[#This Row],[L1 Worked Time]]+Table1[[#This Row],[Idle Time]]+Table1[[#This Row],[L1 Pend Time]]</f>
        <v>65.150000000000006</v>
      </c>
      <c r="AP3154" s="1" t="str">
        <f t="shared" si="545"/>
        <v>Sun</v>
      </c>
      <c r="AQ3154" s="6">
        <f>INT(Table1[[#This Row],[Create Date]])</f>
        <v>45130</v>
      </c>
      <c r="AR3154" s="2">
        <f t="shared" si="546"/>
        <v>45130</v>
      </c>
      <c r="AS3154" s="1" t="str">
        <f t="shared" si="547"/>
        <v>15:20:06</v>
      </c>
      <c r="AT3154" s="1" t="str">
        <f t="shared" si="548"/>
        <v>Week-4</v>
      </c>
      <c r="AU3154" s="3">
        <f t="shared" si="549"/>
        <v>0.625</v>
      </c>
      <c r="AW3154">
        <v>0.1</v>
      </c>
      <c r="AX3154">
        <v>43</v>
      </c>
      <c r="AY3154">
        <v>22.05</v>
      </c>
    </row>
    <row r="3155" spans="1:51" x14ac:dyDescent="0.25">
      <c r="A3155">
        <v>11324</v>
      </c>
      <c r="B3155" t="s">
        <v>59</v>
      </c>
      <c r="C3155" t="s">
        <v>109</v>
      </c>
      <c r="D3155" t="s">
        <v>43</v>
      </c>
      <c r="E3155" t="s">
        <v>459</v>
      </c>
      <c r="F3155" t="s">
        <v>1264</v>
      </c>
      <c r="G3155" t="s">
        <v>77</v>
      </c>
      <c r="H3155" t="s">
        <v>72</v>
      </c>
      <c r="I3155" t="s">
        <v>72</v>
      </c>
      <c r="J3155" t="s">
        <v>64</v>
      </c>
      <c r="L3155" t="s">
        <v>50</v>
      </c>
      <c r="M3155" t="s">
        <v>65</v>
      </c>
      <c r="N3155">
        <v>38</v>
      </c>
      <c r="O3155" t="s">
        <v>48</v>
      </c>
      <c r="P3155" t="s">
        <v>66</v>
      </c>
      <c r="Q3155" t="s">
        <v>73</v>
      </c>
      <c r="V3155" t="s">
        <v>48</v>
      </c>
      <c r="W3155" t="s">
        <v>54</v>
      </c>
      <c r="X3155" t="s">
        <v>106</v>
      </c>
      <c r="Y3155" t="s">
        <v>54</v>
      </c>
      <c r="Z3155" t="s">
        <v>1265</v>
      </c>
      <c r="AA3155" t="s">
        <v>54</v>
      </c>
      <c r="AB3155" t="s">
        <v>57</v>
      </c>
      <c r="AC3155" t="s">
        <v>57</v>
      </c>
      <c r="AH3155">
        <f t="shared" si="539"/>
        <v>0</v>
      </c>
      <c r="AI3155">
        <f t="shared" si="540"/>
        <v>1</v>
      </c>
      <c r="AJ3155" t="str">
        <f t="shared" si="541"/>
        <v/>
      </c>
      <c r="AK3155">
        <v>1</v>
      </c>
      <c r="AL3155" s="8">
        <f t="shared" si="542"/>
        <v>38</v>
      </c>
      <c r="AM3155" s="8">
        <f t="shared" si="543"/>
        <v>8.3333333333333329E-2</v>
      </c>
      <c r="AN3155" s="8">
        <f t="shared" si="544"/>
        <v>1.6666666666666666E-2</v>
      </c>
      <c r="AO3155" s="8">
        <f>Table1[[#This Row],[L1 Worked Time]]+Table1[[#This Row],[Idle Time]]+Table1[[#This Row],[L1 Pend Time]]</f>
        <v>38.1</v>
      </c>
      <c r="AP3155" s="1" t="str">
        <f t="shared" si="545"/>
        <v>Sun</v>
      </c>
      <c r="AQ3155" s="6">
        <f>INT(Table1[[#This Row],[Create Date]])</f>
        <v>45130</v>
      </c>
      <c r="AR3155" s="2">
        <f t="shared" si="546"/>
        <v>45130</v>
      </c>
      <c r="AS3155" s="1" t="str">
        <f t="shared" si="547"/>
        <v>17:30:05</v>
      </c>
      <c r="AT3155" s="1" t="str">
        <f t="shared" si="548"/>
        <v>Week-4</v>
      </c>
      <c r="AU3155" s="3">
        <f t="shared" si="549"/>
        <v>0.70833333333333326</v>
      </c>
      <c r="AW3155">
        <v>8.3333333333333329E-2</v>
      </c>
      <c r="AX3155">
        <v>38</v>
      </c>
      <c r="AY3155">
        <v>1.6666666666666666E-2</v>
      </c>
    </row>
    <row r="3156" spans="1:51" x14ac:dyDescent="0.25">
      <c r="A3156">
        <v>11325</v>
      </c>
      <c r="B3156" t="s">
        <v>59</v>
      </c>
      <c r="C3156" t="s">
        <v>60</v>
      </c>
      <c r="D3156" t="s">
        <v>43</v>
      </c>
      <c r="E3156" t="s">
        <v>1266</v>
      </c>
      <c r="F3156" t="s">
        <v>1267</v>
      </c>
      <c r="G3156" t="s">
        <v>140</v>
      </c>
      <c r="H3156" t="s">
        <v>47</v>
      </c>
      <c r="I3156" t="s">
        <v>47</v>
      </c>
      <c r="J3156" t="s">
        <v>64</v>
      </c>
      <c r="L3156" t="s">
        <v>50</v>
      </c>
      <c r="M3156" t="s">
        <v>65</v>
      </c>
      <c r="N3156">
        <v>52</v>
      </c>
      <c r="O3156" t="s">
        <v>48</v>
      </c>
      <c r="P3156" t="s">
        <v>66</v>
      </c>
      <c r="Q3156" t="s">
        <v>317</v>
      </c>
      <c r="V3156" t="s">
        <v>48</v>
      </c>
      <c r="W3156" t="s">
        <v>54</v>
      </c>
      <c r="X3156" t="s">
        <v>142</v>
      </c>
      <c r="Y3156" t="s">
        <v>54</v>
      </c>
      <c r="Z3156" t="s">
        <v>275</v>
      </c>
      <c r="AA3156" t="s">
        <v>54</v>
      </c>
      <c r="AB3156" t="s">
        <v>57</v>
      </c>
      <c r="AC3156" t="s">
        <v>1268</v>
      </c>
      <c r="AH3156">
        <f t="shared" si="539"/>
        <v>0</v>
      </c>
      <c r="AI3156">
        <f t="shared" si="540"/>
        <v>1</v>
      </c>
      <c r="AJ3156" t="str">
        <f t="shared" si="541"/>
        <v/>
      </c>
      <c r="AK3156">
        <v>1</v>
      </c>
      <c r="AL3156" s="8">
        <f t="shared" si="542"/>
        <v>51.999999999999993</v>
      </c>
      <c r="AM3156" s="8">
        <f t="shared" si="543"/>
        <v>0.1</v>
      </c>
      <c r="AN3156" s="8">
        <f t="shared" si="544"/>
        <v>18.399999999999999</v>
      </c>
      <c r="AO3156" s="8">
        <f>Table1[[#This Row],[L1 Worked Time]]+Table1[[#This Row],[Idle Time]]+Table1[[#This Row],[L1 Pend Time]]</f>
        <v>70.5</v>
      </c>
      <c r="AP3156" s="1" t="str">
        <f t="shared" si="545"/>
        <v>Mon</v>
      </c>
      <c r="AQ3156" s="6">
        <f>INT(Table1[[#This Row],[Create Date]])</f>
        <v>45131</v>
      </c>
      <c r="AR3156" s="2">
        <f t="shared" si="546"/>
        <v>45131</v>
      </c>
      <c r="AS3156" s="1" t="str">
        <f t="shared" si="547"/>
        <v>00:10:05</v>
      </c>
      <c r="AT3156" s="1" t="str">
        <f t="shared" si="548"/>
        <v>Week-5</v>
      </c>
      <c r="AU3156" s="3">
        <f t="shared" si="549"/>
        <v>0</v>
      </c>
      <c r="AW3156">
        <v>0.1</v>
      </c>
      <c r="AX3156">
        <v>51.999999999999993</v>
      </c>
      <c r="AY3156">
        <v>18.399999999999999</v>
      </c>
    </row>
    <row r="3157" spans="1:51" x14ac:dyDescent="0.25">
      <c r="A3157">
        <v>11328</v>
      </c>
      <c r="B3157" t="s">
        <v>59</v>
      </c>
      <c r="C3157" t="s">
        <v>60</v>
      </c>
      <c r="D3157" t="s">
        <v>43</v>
      </c>
      <c r="E3157" t="s">
        <v>1269</v>
      </c>
      <c r="F3157" t="s">
        <v>1270</v>
      </c>
      <c r="G3157" t="s">
        <v>129</v>
      </c>
      <c r="H3157" t="s">
        <v>47</v>
      </c>
      <c r="I3157" t="s">
        <v>47</v>
      </c>
      <c r="J3157" t="s">
        <v>64</v>
      </c>
      <c r="L3157" t="s">
        <v>50</v>
      </c>
      <c r="M3157" t="s">
        <v>65</v>
      </c>
      <c r="N3157">
        <v>59</v>
      </c>
      <c r="O3157" t="s">
        <v>48</v>
      </c>
      <c r="P3157" t="s">
        <v>66</v>
      </c>
      <c r="Q3157" t="s">
        <v>317</v>
      </c>
      <c r="V3157" t="s">
        <v>48</v>
      </c>
      <c r="W3157" t="s">
        <v>54</v>
      </c>
      <c r="X3157" t="s">
        <v>55</v>
      </c>
      <c r="Y3157" t="s">
        <v>54</v>
      </c>
      <c r="Z3157" t="s">
        <v>1271</v>
      </c>
      <c r="AA3157" t="s">
        <v>54</v>
      </c>
      <c r="AB3157" t="s">
        <v>57</v>
      </c>
      <c r="AC3157" t="s">
        <v>1272</v>
      </c>
      <c r="AH3157">
        <f t="shared" si="539"/>
        <v>0</v>
      </c>
      <c r="AI3157">
        <f t="shared" si="540"/>
        <v>1</v>
      </c>
      <c r="AJ3157" t="str">
        <f t="shared" si="541"/>
        <v/>
      </c>
      <c r="AK3157">
        <v>1</v>
      </c>
      <c r="AL3157" s="8">
        <f t="shared" si="542"/>
        <v>59</v>
      </c>
      <c r="AM3157" s="8">
        <f t="shared" si="543"/>
        <v>0.15000000000000002</v>
      </c>
      <c r="AN3157" s="8">
        <f t="shared" si="544"/>
        <v>115.98333333333333</v>
      </c>
      <c r="AO3157" s="8">
        <f>Table1[[#This Row],[L1 Worked Time]]+Table1[[#This Row],[Idle Time]]+Table1[[#This Row],[L1 Pend Time]]</f>
        <v>175.13333333333333</v>
      </c>
      <c r="AP3157" s="1" t="str">
        <f t="shared" si="545"/>
        <v>Mon</v>
      </c>
      <c r="AQ3157" s="6">
        <f>INT(Table1[[#This Row],[Create Date]])</f>
        <v>45131</v>
      </c>
      <c r="AR3157" s="2">
        <f t="shared" si="546"/>
        <v>45131</v>
      </c>
      <c r="AS3157" s="1" t="str">
        <f t="shared" si="547"/>
        <v>06:40:06</v>
      </c>
      <c r="AT3157" s="1" t="str">
        <f t="shared" si="548"/>
        <v>Week-5</v>
      </c>
      <c r="AU3157" s="3">
        <f t="shared" si="549"/>
        <v>0.25</v>
      </c>
      <c r="AW3157">
        <v>0.15000000000000002</v>
      </c>
      <c r="AX3157">
        <v>59</v>
      </c>
      <c r="AY3157">
        <v>115.98333333333333</v>
      </c>
    </row>
    <row r="3158" spans="1:51" x14ac:dyDescent="0.25">
      <c r="A3158">
        <v>11327</v>
      </c>
      <c r="B3158" t="s">
        <v>59</v>
      </c>
      <c r="C3158" t="s">
        <v>60</v>
      </c>
      <c r="D3158" t="s">
        <v>43</v>
      </c>
      <c r="E3158" t="s">
        <v>1273</v>
      </c>
      <c r="F3158" t="s">
        <v>1270</v>
      </c>
      <c r="G3158" t="s">
        <v>82</v>
      </c>
      <c r="H3158" t="s">
        <v>47</v>
      </c>
      <c r="I3158" t="s">
        <v>47</v>
      </c>
      <c r="J3158" t="s">
        <v>64</v>
      </c>
      <c r="L3158" t="s">
        <v>50</v>
      </c>
      <c r="M3158" t="s">
        <v>65</v>
      </c>
      <c r="N3158">
        <v>45</v>
      </c>
      <c r="O3158" t="s">
        <v>48</v>
      </c>
      <c r="P3158" t="s">
        <v>66</v>
      </c>
      <c r="Q3158" t="s">
        <v>317</v>
      </c>
      <c r="V3158" t="s">
        <v>48</v>
      </c>
      <c r="W3158" t="s">
        <v>54</v>
      </c>
      <c r="X3158" t="s">
        <v>148</v>
      </c>
      <c r="Y3158" t="s">
        <v>54</v>
      </c>
      <c r="Z3158" t="s">
        <v>1274</v>
      </c>
      <c r="AA3158" t="s">
        <v>54</v>
      </c>
      <c r="AB3158" t="s">
        <v>57</v>
      </c>
      <c r="AC3158" t="s">
        <v>1275</v>
      </c>
      <c r="AH3158">
        <f t="shared" si="539"/>
        <v>0</v>
      </c>
      <c r="AI3158">
        <f t="shared" si="540"/>
        <v>1</v>
      </c>
      <c r="AJ3158" t="str">
        <f t="shared" si="541"/>
        <v/>
      </c>
      <c r="AK3158">
        <v>1</v>
      </c>
      <c r="AL3158" s="8">
        <f t="shared" si="542"/>
        <v>45</v>
      </c>
      <c r="AM3158" s="8">
        <f t="shared" si="543"/>
        <v>0.11666666666666667</v>
      </c>
      <c r="AN3158" s="8">
        <f t="shared" si="544"/>
        <v>112.54999999999998</v>
      </c>
      <c r="AO3158" s="8">
        <f>Table1[[#This Row],[L1 Worked Time]]+Table1[[#This Row],[Idle Time]]+Table1[[#This Row],[L1 Pend Time]]</f>
        <v>157.66666666666666</v>
      </c>
      <c r="AP3158" s="1" t="str">
        <f t="shared" si="545"/>
        <v>Mon</v>
      </c>
      <c r="AQ3158" s="6">
        <f>INT(Table1[[#This Row],[Create Date]])</f>
        <v>45131</v>
      </c>
      <c r="AR3158" s="2">
        <f t="shared" si="546"/>
        <v>45131</v>
      </c>
      <c r="AS3158" s="1" t="str">
        <f t="shared" si="547"/>
        <v>06:40:06</v>
      </c>
      <c r="AT3158" s="1" t="str">
        <f t="shared" si="548"/>
        <v>Week-5</v>
      </c>
      <c r="AU3158" s="3">
        <f t="shared" si="549"/>
        <v>0.25</v>
      </c>
      <c r="AW3158">
        <v>0.11666666666666667</v>
      </c>
      <c r="AX3158">
        <v>45</v>
      </c>
      <c r="AY3158">
        <v>112.54999999999998</v>
      </c>
    </row>
    <row r="3159" spans="1:51" x14ac:dyDescent="0.25">
      <c r="A3159">
        <v>11326</v>
      </c>
      <c r="B3159" t="s">
        <v>41</v>
      </c>
      <c r="C3159" t="s">
        <v>109</v>
      </c>
      <c r="D3159" t="s">
        <v>43</v>
      </c>
      <c r="E3159" t="s">
        <v>110</v>
      </c>
      <c r="F3159" t="s">
        <v>1276</v>
      </c>
      <c r="G3159" t="s">
        <v>140</v>
      </c>
      <c r="H3159" t="s">
        <v>72</v>
      </c>
      <c r="I3159" t="s">
        <v>72</v>
      </c>
      <c r="J3159" t="s">
        <v>112</v>
      </c>
      <c r="K3159" t="s">
        <v>113</v>
      </c>
      <c r="L3159" t="s">
        <v>50</v>
      </c>
      <c r="M3159" t="s">
        <v>114</v>
      </c>
      <c r="N3159">
        <v>84</v>
      </c>
      <c r="O3159" t="s">
        <v>48</v>
      </c>
      <c r="P3159" t="s">
        <v>52</v>
      </c>
      <c r="T3159" t="s">
        <v>105</v>
      </c>
      <c r="V3159" t="s">
        <v>48</v>
      </c>
      <c r="W3159" t="s">
        <v>54</v>
      </c>
      <c r="X3159" t="s">
        <v>78</v>
      </c>
      <c r="Y3159" t="s">
        <v>54</v>
      </c>
      <c r="Z3159" t="s">
        <v>1277</v>
      </c>
      <c r="AA3159" t="s">
        <v>54</v>
      </c>
      <c r="AB3159" t="s">
        <v>57</v>
      </c>
      <c r="AC3159" t="s">
        <v>57</v>
      </c>
      <c r="AH3159">
        <f t="shared" si="539"/>
        <v>0</v>
      </c>
      <c r="AI3159">
        <f t="shared" si="540"/>
        <v>1</v>
      </c>
      <c r="AJ3159" t="str">
        <f t="shared" si="541"/>
        <v/>
      </c>
      <c r="AK3159">
        <v>1</v>
      </c>
      <c r="AL3159" s="8">
        <f t="shared" si="542"/>
        <v>84</v>
      </c>
      <c r="AM3159" s="8">
        <f t="shared" si="543"/>
        <v>0.13333333333333333</v>
      </c>
      <c r="AN3159" s="8">
        <f t="shared" si="544"/>
        <v>1.6666666666666666E-2</v>
      </c>
      <c r="AO3159" s="8">
        <f>Table1[[#This Row],[L1 Worked Time]]+Table1[[#This Row],[Idle Time]]+Table1[[#This Row],[L1 Pend Time]]</f>
        <v>84.15</v>
      </c>
      <c r="AP3159" s="1" t="str">
        <f t="shared" si="545"/>
        <v>Mon</v>
      </c>
      <c r="AQ3159" s="6">
        <f>INT(Table1[[#This Row],[Create Date]])</f>
        <v>45131</v>
      </c>
      <c r="AR3159" s="2">
        <f t="shared" si="546"/>
        <v>45131</v>
      </c>
      <c r="AS3159" s="1" t="str">
        <f t="shared" si="547"/>
        <v>06:40:04</v>
      </c>
      <c r="AT3159" s="1" t="str">
        <f t="shared" si="548"/>
        <v>Week-5</v>
      </c>
      <c r="AU3159" s="3">
        <f t="shared" si="549"/>
        <v>0.25</v>
      </c>
      <c r="AW3159">
        <v>0.13333333333333333</v>
      </c>
      <c r="AX3159">
        <v>84</v>
      </c>
      <c r="AY3159">
        <v>1.6666666666666666E-2</v>
      </c>
    </row>
    <row r="3160" spans="1:51" x14ac:dyDescent="0.25">
      <c r="A3160">
        <v>11329</v>
      </c>
      <c r="B3160" t="s">
        <v>41</v>
      </c>
      <c r="C3160" t="s">
        <v>109</v>
      </c>
      <c r="D3160" t="s">
        <v>43</v>
      </c>
      <c r="E3160" t="s">
        <v>110</v>
      </c>
      <c r="F3160" t="s">
        <v>1278</v>
      </c>
      <c r="G3160" t="s">
        <v>140</v>
      </c>
      <c r="H3160" t="s">
        <v>72</v>
      </c>
      <c r="I3160" t="s">
        <v>72</v>
      </c>
      <c r="J3160" t="s">
        <v>112</v>
      </c>
      <c r="K3160" t="s">
        <v>113</v>
      </c>
      <c r="L3160" t="s">
        <v>50</v>
      </c>
      <c r="M3160" t="s">
        <v>114</v>
      </c>
      <c r="N3160">
        <v>57</v>
      </c>
      <c r="O3160" t="s">
        <v>48</v>
      </c>
      <c r="P3160" t="s">
        <v>52</v>
      </c>
      <c r="T3160" t="s">
        <v>105</v>
      </c>
      <c r="V3160" t="s">
        <v>48</v>
      </c>
      <c r="W3160" t="s">
        <v>54</v>
      </c>
      <c r="X3160" t="s">
        <v>55</v>
      </c>
      <c r="Y3160" t="s">
        <v>54</v>
      </c>
      <c r="Z3160" t="s">
        <v>1279</v>
      </c>
      <c r="AA3160" t="s">
        <v>54</v>
      </c>
      <c r="AB3160" t="s">
        <v>57</v>
      </c>
      <c r="AC3160" t="s">
        <v>1280</v>
      </c>
      <c r="AH3160">
        <f t="shared" si="539"/>
        <v>0</v>
      </c>
      <c r="AI3160">
        <f t="shared" si="540"/>
        <v>1</v>
      </c>
      <c r="AJ3160" t="str">
        <f t="shared" si="541"/>
        <v/>
      </c>
      <c r="AK3160">
        <v>1</v>
      </c>
      <c r="AL3160" s="8">
        <f t="shared" si="542"/>
        <v>57</v>
      </c>
      <c r="AM3160" s="8">
        <f t="shared" si="543"/>
        <v>0.15000000000000002</v>
      </c>
      <c r="AN3160" s="8">
        <f t="shared" si="544"/>
        <v>38.483333333333334</v>
      </c>
      <c r="AO3160" s="8">
        <f>Table1[[#This Row],[L1 Worked Time]]+Table1[[#This Row],[Idle Time]]+Table1[[#This Row],[L1 Pend Time]]</f>
        <v>95.633333333333326</v>
      </c>
      <c r="AP3160" s="1" t="str">
        <f t="shared" si="545"/>
        <v>Mon</v>
      </c>
      <c r="AQ3160" s="6">
        <f>INT(Table1[[#This Row],[Create Date]])</f>
        <v>45131</v>
      </c>
      <c r="AR3160" s="2">
        <f t="shared" si="546"/>
        <v>45131</v>
      </c>
      <c r="AS3160" s="1" t="str">
        <f t="shared" si="547"/>
        <v>07:30:04</v>
      </c>
      <c r="AT3160" s="1" t="str">
        <f t="shared" si="548"/>
        <v>Week-5</v>
      </c>
      <c r="AU3160" s="3">
        <f t="shared" si="549"/>
        <v>0.29166666666666663</v>
      </c>
      <c r="AW3160">
        <v>0.15000000000000002</v>
      </c>
      <c r="AX3160">
        <v>57</v>
      </c>
      <c r="AY3160">
        <v>38.483333333333334</v>
      </c>
    </row>
    <row r="3161" spans="1:51" x14ac:dyDescent="0.25">
      <c r="A3161">
        <v>11335</v>
      </c>
      <c r="B3161" t="s">
        <v>59</v>
      </c>
      <c r="C3161" t="s">
        <v>109</v>
      </c>
      <c r="D3161" t="s">
        <v>43</v>
      </c>
      <c r="E3161" t="s">
        <v>1281</v>
      </c>
      <c r="F3161" t="s">
        <v>1282</v>
      </c>
      <c r="G3161" t="s">
        <v>82</v>
      </c>
      <c r="H3161" t="s">
        <v>63</v>
      </c>
      <c r="I3161" t="s">
        <v>63</v>
      </c>
      <c r="J3161" t="s">
        <v>64</v>
      </c>
      <c r="L3161" t="s">
        <v>50</v>
      </c>
      <c r="M3161" t="s">
        <v>65</v>
      </c>
      <c r="N3161">
        <v>29</v>
      </c>
      <c r="O3161" t="s">
        <v>48</v>
      </c>
      <c r="P3161" t="s">
        <v>66</v>
      </c>
      <c r="Q3161" t="s">
        <v>67</v>
      </c>
      <c r="V3161" t="s">
        <v>48</v>
      </c>
      <c r="W3161" t="s">
        <v>54</v>
      </c>
      <c r="X3161" t="s">
        <v>89</v>
      </c>
      <c r="Y3161" t="s">
        <v>54</v>
      </c>
      <c r="Z3161" t="s">
        <v>1283</v>
      </c>
      <c r="AA3161" t="s">
        <v>54</v>
      </c>
      <c r="AB3161" t="s">
        <v>57</v>
      </c>
      <c r="AC3161" t="s">
        <v>1284</v>
      </c>
      <c r="AH3161">
        <f t="shared" si="539"/>
        <v>0</v>
      </c>
      <c r="AI3161">
        <f t="shared" si="540"/>
        <v>1</v>
      </c>
      <c r="AJ3161" t="str">
        <f t="shared" si="541"/>
        <v/>
      </c>
      <c r="AK3161">
        <v>1</v>
      </c>
      <c r="AL3161" s="8">
        <f t="shared" si="542"/>
        <v>29.000000000000004</v>
      </c>
      <c r="AM3161" s="8">
        <f t="shared" si="543"/>
        <v>0.16666666666666666</v>
      </c>
      <c r="AN3161" s="8">
        <f t="shared" si="544"/>
        <v>51.3</v>
      </c>
      <c r="AO3161" s="8">
        <f>Table1[[#This Row],[L1 Worked Time]]+Table1[[#This Row],[Idle Time]]+Table1[[#This Row],[L1 Pend Time]]</f>
        <v>80.466666666666669</v>
      </c>
      <c r="AP3161" s="1" t="str">
        <f t="shared" si="545"/>
        <v>Mon</v>
      </c>
      <c r="AQ3161" s="6">
        <f>INT(Table1[[#This Row],[Create Date]])</f>
        <v>45131</v>
      </c>
      <c r="AR3161" s="2">
        <f t="shared" si="546"/>
        <v>45131</v>
      </c>
      <c r="AS3161" s="1" t="str">
        <f t="shared" si="547"/>
        <v>12:40:06</v>
      </c>
      <c r="AT3161" s="1" t="str">
        <f t="shared" si="548"/>
        <v>Week-5</v>
      </c>
      <c r="AU3161" s="3">
        <f t="shared" si="549"/>
        <v>0.5</v>
      </c>
      <c r="AW3161">
        <v>0.16666666666666666</v>
      </c>
      <c r="AX3161">
        <v>29.000000000000004</v>
      </c>
      <c r="AY3161">
        <v>51.3</v>
      </c>
    </row>
    <row r="3162" spans="1:51" x14ac:dyDescent="0.25">
      <c r="A3162">
        <v>11334</v>
      </c>
      <c r="B3162" t="s">
        <v>59</v>
      </c>
      <c r="C3162" t="s">
        <v>109</v>
      </c>
      <c r="D3162" t="s">
        <v>43</v>
      </c>
      <c r="E3162" t="s">
        <v>1285</v>
      </c>
      <c r="F3162" t="s">
        <v>1282</v>
      </c>
      <c r="G3162" t="s">
        <v>120</v>
      </c>
      <c r="H3162" t="s">
        <v>72</v>
      </c>
      <c r="I3162" t="s">
        <v>72</v>
      </c>
      <c r="J3162" t="s">
        <v>64</v>
      </c>
      <c r="L3162" t="s">
        <v>50</v>
      </c>
      <c r="M3162" t="s">
        <v>65</v>
      </c>
      <c r="N3162">
        <v>61</v>
      </c>
      <c r="O3162" t="s">
        <v>48</v>
      </c>
      <c r="P3162" t="s">
        <v>66</v>
      </c>
      <c r="Q3162" t="s">
        <v>73</v>
      </c>
      <c r="V3162" t="s">
        <v>48</v>
      </c>
      <c r="W3162" t="s">
        <v>54</v>
      </c>
      <c r="X3162" t="s">
        <v>89</v>
      </c>
      <c r="Y3162" t="s">
        <v>54</v>
      </c>
      <c r="Z3162" t="s">
        <v>1286</v>
      </c>
      <c r="AA3162" t="s">
        <v>54</v>
      </c>
      <c r="AB3162" t="s">
        <v>57</v>
      </c>
      <c r="AC3162" t="s">
        <v>1287</v>
      </c>
      <c r="AH3162">
        <f t="shared" si="539"/>
        <v>0</v>
      </c>
      <c r="AI3162">
        <f t="shared" si="540"/>
        <v>1</v>
      </c>
      <c r="AJ3162" t="str">
        <f t="shared" si="541"/>
        <v/>
      </c>
      <c r="AK3162">
        <v>1</v>
      </c>
      <c r="AL3162" s="8">
        <f t="shared" si="542"/>
        <v>61</v>
      </c>
      <c r="AM3162" s="8">
        <f t="shared" si="543"/>
        <v>0.16666666666666666</v>
      </c>
      <c r="AN3162" s="8">
        <f t="shared" si="544"/>
        <v>148.30000000000001</v>
      </c>
      <c r="AO3162" s="8">
        <f>Table1[[#This Row],[L1 Worked Time]]+Table1[[#This Row],[Idle Time]]+Table1[[#This Row],[L1 Pend Time]]</f>
        <v>209.46666666666667</v>
      </c>
      <c r="AP3162" s="1" t="str">
        <f t="shared" si="545"/>
        <v>Mon</v>
      </c>
      <c r="AQ3162" s="6">
        <f>INT(Table1[[#This Row],[Create Date]])</f>
        <v>45131</v>
      </c>
      <c r="AR3162" s="2">
        <f t="shared" si="546"/>
        <v>45131</v>
      </c>
      <c r="AS3162" s="1" t="str">
        <f t="shared" si="547"/>
        <v>12:40:06</v>
      </c>
      <c r="AT3162" s="1" t="str">
        <f t="shared" si="548"/>
        <v>Week-5</v>
      </c>
      <c r="AU3162" s="3">
        <f t="shared" si="549"/>
        <v>0.5</v>
      </c>
      <c r="AW3162">
        <v>0.16666666666666666</v>
      </c>
      <c r="AX3162">
        <v>61</v>
      </c>
      <c r="AY3162">
        <v>148.30000000000001</v>
      </c>
    </row>
    <row r="3163" spans="1:51" x14ac:dyDescent="0.25">
      <c r="A3163">
        <v>11333</v>
      </c>
      <c r="B3163" t="s">
        <v>41</v>
      </c>
      <c r="C3163" t="s">
        <v>60</v>
      </c>
      <c r="D3163" t="s">
        <v>43</v>
      </c>
      <c r="E3163" t="s">
        <v>110</v>
      </c>
      <c r="F3163" t="s">
        <v>1288</v>
      </c>
      <c r="G3163" t="s">
        <v>120</v>
      </c>
      <c r="H3163" t="s">
        <v>63</v>
      </c>
      <c r="I3163" t="s">
        <v>63</v>
      </c>
      <c r="J3163" t="s">
        <v>112</v>
      </c>
      <c r="K3163" t="s">
        <v>113</v>
      </c>
      <c r="L3163" t="s">
        <v>50</v>
      </c>
      <c r="M3163" t="s">
        <v>114</v>
      </c>
      <c r="N3163">
        <v>76</v>
      </c>
      <c r="O3163" t="s">
        <v>48</v>
      </c>
      <c r="P3163" t="s">
        <v>52</v>
      </c>
      <c r="T3163" t="s">
        <v>105</v>
      </c>
      <c r="V3163" t="s">
        <v>48</v>
      </c>
      <c r="W3163" t="s">
        <v>54</v>
      </c>
      <c r="X3163" t="s">
        <v>1105</v>
      </c>
      <c r="Y3163" t="s">
        <v>54</v>
      </c>
      <c r="Z3163" t="s">
        <v>1289</v>
      </c>
      <c r="AA3163" t="s">
        <v>54</v>
      </c>
      <c r="AB3163" t="s">
        <v>57</v>
      </c>
      <c r="AC3163" t="s">
        <v>664</v>
      </c>
      <c r="AH3163">
        <f t="shared" si="539"/>
        <v>0</v>
      </c>
      <c r="AI3163">
        <f t="shared" si="540"/>
        <v>1</v>
      </c>
      <c r="AJ3163" t="str">
        <f t="shared" si="541"/>
        <v/>
      </c>
      <c r="AK3163">
        <v>1</v>
      </c>
      <c r="AL3163" s="8">
        <f t="shared" si="542"/>
        <v>76</v>
      </c>
      <c r="AM3163" s="8">
        <f t="shared" si="543"/>
        <v>0.8666666666666667</v>
      </c>
      <c r="AN3163" s="8">
        <f t="shared" si="544"/>
        <v>55.850000000000009</v>
      </c>
      <c r="AO3163" s="8">
        <f>Table1[[#This Row],[L1 Worked Time]]+Table1[[#This Row],[Idle Time]]+Table1[[#This Row],[L1 Pend Time]]</f>
        <v>132.71666666666667</v>
      </c>
      <c r="AP3163" s="1" t="str">
        <f t="shared" si="545"/>
        <v>Mon</v>
      </c>
      <c r="AQ3163" s="6">
        <f>INT(Table1[[#This Row],[Create Date]])</f>
        <v>45131</v>
      </c>
      <c r="AR3163" s="2">
        <f t="shared" si="546"/>
        <v>45131</v>
      </c>
      <c r="AS3163" s="1" t="str">
        <f t="shared" si="547"/>
        <v>12:30:07</v>
      </c>
      <c r="AT3163" s="1" t="str">
        <f t="shared" si="548"/>
        <v>Week-5</v>
      </c>
      <c r="AU3163" s="3">
        <f t="shared" si="549"/>
        <v>0.5</v>
      </c>
      <c r="AW3163">
        <v>0.8666666666666667</v>
      </c>
      <c r="AX3163">
        <v>76</v>
      </c>
      <c r="AY3163">
        <v>55.850000000000009</v>
      </c>
    </row>
    <row r="3164" spans="1:51" x14ac:dyDescent="0.25">
      <c r="A3164">
        <v>11332</v>
      </c>
      <c r="B3164" t="s">
        <v>41</v>
      </c>
      <c r="C3164" t="s">
        <v>42</v>
      </c>
      <c r="D3164" t="s">
        <v>43</v>
      </c>
      <c r="E3164" t="s">
        <v>110</v>
      </c>
      <c r="F3164" t="s">
        <v>1290</v>
      </c>
      <c r="G3164" t="s">
        <v>82</v>
      </c>
      <c r="H3164" t="s">
        <v>63</v>
      </c>
      <c r="I3164" t="s">
        <v>63</v>
      </c>
      <c r="J3164" t="s">
        <v>112</v>
      </c>
      <c r="K3164" t="s">
        <v>113</v>
      </c>
      <c r="L3164" t="s">
        <v>50</v>
      </c>
      <c r="M3164" t="s">
        <v>114</v>
      </c>
      <c r="N3164">
        <v>61</v>
      </c>
      <c r="O3164" t="s">
        <v>48</v>
      </c>
      <c r="P3164" t="s">
        <v>52</v>
      </c>
      <c r="T3164" t="s">
        <v>105</v>
      </c>
      <c r="V3164" t="s">
        <v>48</v>
      </c>
      <c r="W3164" t="s">
        <v>54</v>
      </c>
      <c r="X3164" t="s">
        <v>89</v>
      </c>
      <c r="Y3164" t="s">
        <v>54</v>
      </c>
      <c r="Z3164" t="s">
        <v>1291</v>
      </c>
      <c r="AA3164" t="s">
        <v>54</v>
      </c>
      <c r="AB3164" t="s">
        <v>57</v>
      </c>
      <c r="AC3164" t="s">
        <v>57</v>
      </c>
      <c r="AH3164">
        <f t="shared" si="539"/>
        <v>0</v>
      </c>
      <c r="AI3164">
        <f t="shared" si="540"/>
        <v>1</v>
      </c>
      <c r="AJ3164" t="str">
        <f t="shared" si="541"/>
        <v/>
      </c>
      <c r="AK3164">
        <v>1</v>
      </c>
      <c r="AL3164" s="8">
        <f t="shared" si="542"/>
        <v>61</v>
      </c>
      <c r="AM3164" s="8">
        <f t="shared" si="543"/>
        <v>0.16666666666666666</v>
      </c>
      <c r="AN3164" s="8">
        <f t="shared" si="544"/>
        <v>1.6666666666666666E-2</v>
      </c>
      <c r="AO3164" s="8">
        <f>Table1[[#This Row],[L1 Worked Time]]+Table1[[#This Row],[Idle Time]]+Table1[[#This Row],[L1 Pend Time]]</f>
        <v>61.18333333333333</v>
      </c>
      <c r="AP3164" s="1" t="str">
        <f t="shared" si="545"/>
        <v>Mon</v>
      </c>
      <c r="AQ3164" s="6">
        <f>INT(Table1[[#This Row],[Create Date]])</f>
        <v>45131</v>
      </c>
      <c r="AR3164" s="2">
        <f t="shared" si="546"/>
        <v>45131</v>
      </c>
      <c r="AS3164" s="1" t="str">
        <f t="shared" si="547"/>
        <v>12:30:05</v>
      </c>
      <c r="AT3164" s="1" t="str">
        <f t="shared" si="548"/>
        <v>Week-5</v>
      </c>
      <c r="AU3164" s="3">
        <f t="shared" si="549"/>
        <v>0.5</v>
      </c>
      <c r="AW3164">
        <v>0.16666666666666666</v>
      </c>
      <c r="AX3164">
        <v>61</v>
      </c>
      <c r="AY3164">
        <v>1.6666666666666666E-2</v>
      </c>
    </row>
    <row r="3165" spans="1:51" x14ac:dyDescent="0.25">
      <c r="A3165">
        <v>11331</v>
      </c>
      <c r="B3165" t="s">
        <v>346</v>
      </c>
      <c r="C3165" t="s">
        <v>42</v>
      </c>
      <c r="D3165" t="s">
        <v>43</v>
      </c>
      <c r="E3165" t="s">
        <v>1292</v>
      </c>
      <c r="F3165" t="s">
        <v>1293</v>
      </c>
      <c r="G3165" t="s">
        <v>129</v>
      </c>
      <c r="H3165" t="s">
        <v>63</v>
      </c>
      <c r="I3165" t="s">
        <v>63</v>
      </c>
      <c r="J3165" t="s">
        <v>48</v>
      </c>
      <c r="K3165" t="s">
        <v>1294</v>
      </c>
      <c r="L3165" t="s">
        <v>50</v>
      </c>
      <c r="M3165" t="s">
        <v>114</v>
      </c>
      <c r="N3165">
        <v>113</v>
      </c>
      <c r="O3165" t="s">
        <v>48</v>
      </c>
      <c r="P3165" t="s">
        <v>251</v>
      </c>
      <c r="S3165" t="s">
        <v>252</v>
      </c>
      <c r="V3165" t="s">
        <v>48</v>
      </c>
      <c r="W3165" t="s">
        <v>54</v>
      </c>
      <c r="X3165" t="s">
        <v>913</v>
      </c>
      <c r="Y3165" t="s">
        <v>54</v>
      </c>
      <c r="Z3165" t="s">
        <v>1295</v>
      </c>
      <c r="AA3165" t="s">
        <v>54</v>
      </c>
      <c r="AB3165" t="s">
        <v>57</v>
      </c>
      <c r="AC3165" t="s">
        <v>57</v>
      </c>
      <c r="AH3165">
        <f t="shared" si="539"/>
        <v>0</v>
      </c>
      <c r="AI3165">
        <f t="shared" si="540"/>
        <v>1</v>
      </c>
      <c r="AJ3165" t="str">
        <f t="shared" si="541"/>
        <v/>
      </c>
      <c r="AK3165">
        <v>1</v>
      </c>
      <c r="AL3165" s="8">
        <f t="shared" si="542"/>
        <v>113</v>
      </c>
      <c r="AM3165" s="8">
        <f t="shared" si="543"/>
        <v>0.35</v>
      </c>
      <c r="AN3165" s="8">
        <f t="shared" si="544"/>
        <v>1.6666666666666666E-2</v>
      </c>
      <c r="AO3165" s="8">
        <f>Table1[[#This Row],[L1 Worked Time]]+Table1[[#This Row],[Idle Time]]+Table1[[#This Row],[L1 Pend Time]]</f>
        <v>113.36666666666666</v>
      </c>
      <c r="AP3165" s="1" t="str">
        <f t="shared" si="545"/>
        <v>Mon</v>
      </c>
      <c r="AQ3165" s="6">
        <f>INT(Table1[[#This Row],[Create Date]])</f>
        <v>45131</v>
      </c>
      <c r="AR3165" s="2">
        <f t="shared" si="546"/>
        <v>45131</v>
      </c>
      <c r="AS3165" s="1" t="str">
        <f t="shared" si="547"/>
        <v>12:10:03</v>
      </c>
      <c r="AT3165" s="1" t="str">
        <f t="shared" si="548"/>
        <v>Week-5</v>
      </c>
      <c r="AU3165" s="3">
        <f t="shared" si="549"/>
        <v>0.5</v>
      </c>
      <c r="AW3165">
        <v>0.35</v>
      </c>
      <c r="AX3165">
        <v>113</v>
      </c>
      <c r="AY3165">
        <v>1.6666666666666666E-2</v>
      </c>
    </row>
    <row r="3166" spans="1:51" x14ac:dyDescent="0.25">
      <c r="A3166">
        <v>11330</v>
      </c>
      <c r="B3166" t="s">
        <v>59</v>
      </c>
      <c r="C3166" t="s">
        <v>60</v>
      </c>
      <c r="D3166" t="s">
        <v>43</v>
      </c>
      <c r="E3166" t="s">
        <v>459</v>
      </c>
      <c r="F3166" t="s">
        <v>1296</v>
      </c>
      <c r="G3166" t="s">
        <v>120</v>
      </c>
      <c r="H3166" t="s">
        <v>72</v>
      </c>
      <c r="I3166" t="s">
        <v>72</v>
      </c>
      <c r="J3166" t="s">
        <v>64</v>
      </c>
      <c r="L3166" t="s">
        <v>50</v>
      </c>
      <c r="M3166" t="s">
        <v>65</v>
      </c>
      <c r="N3166">
        <v>71</v>
      </c>
      <c r="O3166" t="s">
        <v>48</v>
      </c>
      <c r="P3166" t="s">
        <v>66</v>
      </c>
      <c r="Q3166" t="s">
        <v>73</v>
      </c>
      <c r="V3166" t="s">
        <v>48</v>
      </c>
      <c r="W3166" t="s">
        <v>54</v>
      </c>
      <c r="X3166" t="s">
        <v>84</v>
      </c>
      <c r="Y3166" t="s">
        <v>54</v>
      </c>
      <c r="Z3166" t="s">
        <v>1297</v>
      </c>
      <c r="AA3166" t="s">
        <v>54</v>
      </c>
      <c r="AB3166" t="s">
        <v>57</v>
      </c>
      <c r="AC3166" t="s">
        <v>57</v>
      </c>
      <c r="AH3166">
        <f t="shared" si="539"/>
        <v>0</v>
      </c>
      <c r="AI3166">
        <f t="shared" si="540"/>
        <v>1</v>
      </c>
      <c r="AJ3166" t="str">
        <f t="shared" si="541"/>
        <v/>
      </c>
      <c r="AK3166">
        <v>1</v>
      </c>
      <c r="AL3166" s="8">
        <f t="shared" si="542"/>
        <v>71</v>
      </c>
      <c r="AM3166" s="8">
        <f t="shared" si="543"/>
        <v>0.18333333333333332</v>
      </c>
      <c r="AN3166" s="8">
        <f t="shared" si="544"/>
        <v>1.6666666666666666E-2</v>
      </c>
      <c r="AO3166" s="8">
        <f>Table1[[#This Row],[L1 Worked Time]]+Table1[[#This Row],[Idle Time]]+Table1[[#This Row],[L1 Pend Time]]</f>
        <v>71.2</v>
      </c>
      <c r="AP3166" s="1" t="str">
        <f t="shared" si="545"/>
        <v>Mon</v>
      </c>
      <c r="AQ3166" s="6">
        <f>INT(Table1[[#This Row],[Create Date]])</f>
        <v>45131</v>
      </c>
      <c r="AR3166" s="2">
        <f t="shared" si="546"/>
        <v>45131</v>
      </c>
      <c r="AS3166" s="1" t="str">
        <f t="shared" si="547"/>
        <v>12:00:07</v>
      </c>
      <c r="AT3166" s="1" t="str">
        <f t="shared" si="548"/>
        <v>Week-5</v>
      </c>
      <c r="AU3166" s="3">
        <f t="shared" si="549"/>
        <v>0.5</v>
      </c>
      <c r="AW3166">
        <v>0.18333333333333332</v>
      </c>
      <c r="AX3166">
        <v>71</v>
      </c>
      <c r="AY3166">
        <v>1.6666666666666666E-2</v>
      </c>
    </row>
    <row r="3167" spans="1:51" x14ac:dyDescent="0.25">
      <c r="A3167">
        <v>11336</v>
      </c>
      <c r="B3167" t="s">
        <v>59</v>
      </c>
      <c r="C3167" t="s">
        <v>60</v>
      </c>
      <c r="D3167" t="s">
        <v>43</v>
      </c>
      <c r="E3167" t="s">
        <v>273</v>
      </c>
      <c r="F3167" t="s">
        <v>1298</v>
      </c>
      <c r="G3167" t="s">
        <v>129</v>
      </c>
      <c r="H3167" t="s">
        <v>72</v>
      </c>
      <c r="I3167" t="s">
        <v>72</v>
      </c>
      <c r="J3167" t="s">
        <v>64</v>
      </c>
      <c r="L3167" t="s">
        <v>50</v>
      </c>
      <c r="M3167" t="s">
        <v>65</v>
      </c>
      <c r="N3167">
        <v>61</v>
      </c>
      <c r="O3167" t="s">
        <v>48</v>
      </c>
      <c r="P3167" t="s">
        <v>66</v>
      </c>
      <c r="Q3167" t="s">
        <v>73</v>
      </c>
      <c r="V3167" t="s">
        <v>48</v>
      </c>
      <c r="W3167" t="s">
        <v>54</v>
      </c>
      <c r="X3167" t="s">
        <v>55</v>
      </c>
      <c r="Y3167" t="s">
        <v>54</v>
      </c>
      <c r="Z3167" t="s">
        <v>1299</v>
      </c>
      <c r="AA3167" t="s">
        <v>54</v>
      </c>
      <c r="AB3167" t="s">
        <v>57</v>
      </c>
      <c r="AC3167" t="s">
        <v>57</v>
      </c>
      <c r="AH3167">
        <f t="shared" si="539"/>
        <v>0</v>
      </c>
      <c r="AI3167">
        <f t="shared" si="540"/>
        <v>1</v>
      </c>
      <c r="AJ3167" t="str">
        <f t="shared" si="541"/>
        <v/>
      </c>
      <c r="AK3167">
        <v>1</v>
      </c>
      <c r="AL3167" s="8">
        <f t="shared" si="542"/>
        <v>61</v>
      </c>
      <c r="AM3167" s="8">
        <f t="shared" si="543"/>
        <v>0.15000000000000002</v>
      </c>
      <c r="AN3167" s="8">
        <f t="shared" si="544"/>
        <v>1.6666666666666666E-2</v>
      </c>
      <c r="AO3167" s="8">
        <f>Table1[[#This Row],[L1 Worked Time]]+Table1[[#This Row],[Idle Time]]+Table1[[#This Row],[L1 Pend Time]]</f>
        <v>61.166666666666664</v>
      </c>
      <c r="AP3167" s="1" t="str">
        <f t="shared" si="545"/>
        <v>Mon</v>
      </c>
      <c r="AQ3167" s="6">
        <f>INT(Table1[[#This Row],[Create Date]])</f>
        <v>45131</v>
      </c>
      <c r="AR3167" s="2">
        <f t="shared" si="546"/>
        <v>45131</v>
      </c>
      <c r="AS3167" s="1" t="str">
        <f t="shared" si="547"/>
        <v>15:20:09</v>
      </c>
      <c r="AT3167" s="1" t="str">
        <f t="shared" si="548"/>
        <v>Week-5</v>
      </c>
      <c r="AU3167" s="3">
        <f t="shared" si="549"/>
        <v>0.625</v>
      </c>
      <c r="AW3167">
        <v>0.15000000000000002</v>
      </c>
      <c r="AX3167">
        <v>61</v>
      </c>
      <c r="AY3167">
        <v>1.6666666666666666E-2</v>
      </c>
    </row>
    <row r="3168" spans="1:51" x14ac:dyDescent="0.25">
      <c r="A3168">
        <v>11337</v>
      </c>
      <c r="B3168" t="s">
        <v>346</v>
      </c>
      <c r="C3168" t="s">
        <v>60</v>
      </c>
      <c r="D3168" t="s">
        <v>43</v>
      </c>
      <c r="E3168" t="s">
        <v>1300</v>
      </c>
      <c r="F3168" t="s">
        <v>1301</v>
      </c>
      <c r="G3168" t="s">
        <v>77</v>
      </c>
      <c r="H3168" t="s">
        <v>63</v>
      </c>
      <c r="I3168" t="s">
        <v>63</v>
      </c>
      <c r="J3168" t="s">
        <v>48</v>
      </c>
      <c r="K3168" t="s">
        <v>1302</v>
      </c>
      <c r="L3168" t="s">
        <v>50</v>
      </c>
      <c r="M3168" t="s">
        <v>122</v>
      </c>
      <c r="N3168">
        <v>88</v>
      </c>
      <c r="O3168" t="s">
        <v>48</v>
      </c>
      <c r="P3168" t="s">
        <v>251</v>
      </c>
      <c r="S3168" t="s">
        <v>252</v>
      </c>
      <c r="V3168" t="s">
        <v>48</v>
      </c>
      <c r="W3168" t="s">
        <v>54</v>
      </c>
      <c r="X3168" t="s">
        <v>148</v>
      </c>
      <c r="Y3168" t="s">
        <v>54</v>
      </c>
      <c r="Z3168" t="s">
        <v>1303</v>
      </c>
      <c r="AA3168" t="s">
        <v>54</v>
      </c>
      <c r="AB3168" t="s">
        <v>57</v>
      </c>
      <c r="AC3168" t="s">
        <v>57</v>
      </c>
      <c r="AH3168">
        <f t="shared" si="539"/>
        <v>0</v>
      </c>
      <c r="AI3168">
        <f t="shared" si="540"/>
        <v>1</v>
      </c>
      <c r="AJ3168" t="str">
        <f t="shared" si="541"/>
        <v/>
      </c>
      <c r="AK3168">
        <v>1</v>
      </c>
      <c r="AL3168" s="8">
        <f t="shared" si="542"/>
        <v>88</v>
      </c>
      <c r="AM3168" s="8">
        <f t="shared" si="543"/>
        <v>0.11666666666666667</v>
      </c>
      <c r="AN3168" s="8">
        <f t="shared" si="544"/>
        <v>1.6666666666666666E-2</v>
      </c>
      <c r="AO3168" s="8">
        <f>Table1[[#This Row],[L1 Worked Time]]+Table1[[#This Row],[Idle Time]]+Table1[[#This Row],[L1 Pend Time]]</f>
        <v>88.133333333333326</v>
      </c>
      <c r="AP3168" s="1" t="str">
        <f t="shared" si="545"/>
        <v>Mon</v>
      </c>
      <c r="AQ3168" s="6">
        <f>INT(Table1[[#This Row],[Create Date]])</f>
        <v>45131</v>
      </c>
      <c r="AR3168" s="2">
        <f t="shared" si="546"/>
        <v>45131</v>
      </c>
      <c r="AS3168" s="1" t="str">
        <f t="shared" si="547"/>
        <v>19:40:06</v>
      </c>
      <c r="AT3168" s="1" t="str">
        <f t="shared" si="548"/>
        <v>Week-5</v>
      </c>
      <c r="AU3168" s="3">
        <f t="shared" si="549"/>
        <v>0.79166666666666663</v>
      </c>
      <c r="AW3168">
        <v>0.11666666666666667</v>
      </c>
      <c r="AX3168">
        <v>88</v>
      </c>
      <c r="AY3168">
        <v>1.6666666666666666E-2</v>
      </c>
    </row>
    <row r="3169" spans="1:51" x14ac:dyDescent="0.25">
      <c r="A3169">
        <v>11339</v>
      </c>
      <c r="B3169" t="s">
        <v>41</v>
      </c>
      <c r="C3169" t="s">
        <v>60</v>
      </c>
      <c r="D3169" t="s">
        <v>43</v>
      </c>
      <c r="E3169" t="s">
        <v>110</v>
      </c>
      <c r="F3169" t="s">
        <v>1304</v>
      </c>
      <c r="G3169" t="s">
        <v>77</v>
      </c>
      <c r="H3169" t="s">
        <v>72</v>
      </c>
      <c r="I3169" t="s">
        <v>72</v>
      </c>
      <c r="J3169" t="s">
        <v>112</v>
      </c>
      <c r="K3169" t="s">
        <v>113</v>
      </c>
      <c r="L3169" t="s">
        <v>50</v>
      </c>
      <c r="M3169" t="s">
        <v>114</v>
      </c>
      <c r="N3169">
        <v>43</v>
      </c>
      <c r="O3169" t="s">
        <v>48</v>
      </c>
      <c r="P3169" t="s">
        <v>52</v>
      </c>
      <c r="T3169" t="s">
        <v>105</v>
      </c>
      <c r="V3169" t="s">
        <v>48</v>
      </c>
      <c r="W3169" t="s">
        <v>54</v>
      </c>
      <c r="X3169" t="s">
        <v>148</v>
      </c>
      <c r="Y3169" t="s">
        <v>54</v>
      </c>
      <c r="Z3169" t="s">
        <v>1305</v>
      </c>
      <c r="AA3169" t="s">
        <v>54</v>
      </c>
      <c r="AB3169" t="s">
        <v>57</v>
      </c>
      <c r="AC3169" t="s">
        <v>1306</v>
      </c>
      <c r="AH3169">
        <f t="shared" si="539"/>
        <v>0</v>
      </c>
      <c r="AI3169">
        <f t="shared" si="540"/>
        <v>1</v>
      </c>
      <c r="AJ3169" t="str">
        <f t="shared" si="541"/>
        <v/>
      </c>
      <c r="AK3169">
        <v>1</v>
      </c>
      <c r="AL3169" s="8">
        <f t="shared" si="542"/>
        <v>43</v>
      </c>
      <c r="AM3169" s="8">
        <f t="shared" si="543"/>
        <v>0.11666666666666667</v>
      </c>
      <c r="AN3169" s="8">
        <f t="shared" si="544"/>
        <v>21.266666666666669</v>
      </c>
      <c r="AO3169" s="8">
        <f>Table1[[#This Row],[L1 Worked Time]]+Table1[[#This Row],[Idle Time]]+Table1[[#This Row],[L1 Pend Time]]</f>
        <v>64.38333333333334</v>
      </c>
      <c r="AP3169" s="1" t="str">
        <f t="shared" si="545"/>
        <v>Mon</v>
      </c>
      <c r="AQ3169" s="6">
        <f>INT(Table1[[#This Row],[Create Date]])</f>
        <v>45131</v>
      </c>
      <c r="AR3169" s="2">
        <f t="shared" si="546"/>
        <v>45131</v>
      </c>
      <c r="AS3169" s="1" t="str">
        <f t="shared" si="547"/>
        <v>21:40:04</v>
      </c>
      <c r="AT3169" s="1" t="str">
        <f t="shared" si="548"/>
        <v>Week-5</v>
      </c>
      <c r="AU3169" s="3">
        <f t="shared" si="549"/>
        <v>0.875</v>
      </c>
      <c r="AW3169">
        <v>0.11666666666666667</v>
      </c>
      <c r="AX3169">
        <v>43</v>
      </c>
      <c r="AY3169">
        <v>21.266666666666669</v>
      </c>
    </row>
    <row r="3170" spans="1:51" x14ac:dyDescent="0.25">
      <c r="A3170">
        <v>11338</v>
      </c>
      <c r="B3170" t="s">
        <v>117</v>
      </c>
      <c r="C3170" t="s">
        <v>60</v>
      </c>
      <c r="D3170" t="s">
        <v>43</v>
      </c>
      <c r="E3170" t="s">
        <v>155</v>
      </c>
      <c r="F3170" t="s">
        <v>1307</v>
      </c>
      <c r="G3170" t="s">
        <v>77</v>
      </c>
      <c r="H3170" t="s">
        <v>63</v>
      </c>
      <c r="I3170" t="s">
        <v>63</v>
      </c>
      <c r="J3170" t="s">
        <v>112</v>
      </c>
      <c r="K3170" t="s">
        <v>157</v>
      </c>
      <c r="L3170" t="s">
        <v>50</v>
      </c>
      <c r="M3170" t="s">
        <v>122</v>
      </c>
      <c r="N3170">
        <v>46</v>
      </c>
      <c r="O3170" t="s">
        <v>48</v>
      </c>
      <c r="P3170" t="s">
        <v>52</v>
      </c>
      <c r="T3170" t="s">
        <v>105</v>
      </c>
      <c r="V3170" t="s">
        <v>48</v>
      </c>
      <c r="W3170" t="s">
        <v>54</v>
      </c>
      <c r="X3170" t="s">
        <v>1308</v>
      </c>
      <c r="Y3170" t="s">
        <v>54</v>
      </c>
      <c r="Z3170" t="s">
        <v>286</v>
      </c>
      <c r="AA3170" t="s">
        <v>54</v>
      </c>
      <c r="AB3170" t="s">
        <v>57</v>
      </c>
      <c r="AC3170" t="s">
        <v>57</v>
      </c>
      <c r="AH3170">
        <f t="shared" si="539"/>
        <v>0</v>
      </c>
      <c r="AI3170">
        <f t="shared" si="540"/>
        <v>1</v>
      </c>
      <c r="AJ3170" t="str">
        <f t="shared" si="541"/>
        <v/>
      </c>
      <c r="AK3170">
        <v>1</v>
      </c>
      <c r="AL3170" s="8">
        <f t="shared" si="542"/>
        <v>46</v>
      </c>
      <c r="AM3170" s="8">
        <f t="shared" si="543"/>
        <v>2.7833333333333332</v>
      </c>
      <c r="AN3170" s="8">
        <f t="shared" si="544"/>
        <v>1.6666666666666666E-2</v>
      </c>
      <c r="AO3170" s="8">
        <f>Table1[[#This Row],[L1 Worked Time]]+Table1[[#This Row],[Idle Time]]+Table1[[#This Row],[L1 Pend Time]]</f>
        <v>48.8</v>
      </c>
      <c r="AP3170" s="1" t="str">
        <f t="shared" si="545"/>
        <v>Mon</v>
      </c>
      <c r="AQ3170" s="6">
        <f>INT(Table1[[#This Row],[Create Date]])</f>
        <v>45131</v>
      </c>
      <c r="AR3170" s="2">
        <f t="shared" si="546"/>
        <v>45131</v>
      </c>
      <c r="AS3170" s="1" t="str">
        <f t="shared" si="547"/>
        <v>21:10:05</v>
      </c>
      <c r="AT3170" s="1" t="str">
        <f t="shared" si="548"/>
        <v>Week-5</v>
      </c>
      <c r="AU3170" s="3">
        <f t="shared" si="549"/>
        <v>0.875</v>
      </c>
      <c r="AW3170">
        <v>2.7833333333333332</v>
      </c>
      <c r="AX3170">
        <v>46</v>
      </c>
      <c r="AY3170">
        <v>1.6666666666666666E-2</v>
      </c>
    </row>
    <row r="3171" spans="1:51" x14ac:dyDescent="0.25">
      <c r="A3171">
        <v>11340</v>
      </c>
      <c r="B3171" t="s">
        <v>59</v>
      </c>
      <c r="C3171" t="s">
        <v>60</v>
      </c>
      <c r="D3171" t="s">
        <v>43</v>
      </c>
      <c r="E3171" t="s">
        <v>160</v>
      </c>
      <c r="F3171" t="s">
        <v>1309</v>
      </c>
      <c r="G3171" t="s">
        <v>77</v>
      </c>
      <c r="H3171" t="s">
        <v>63</v>
      </c>
      <c r="I3171" t="s">
        <v>63</v>
      </c>
      <c r="J3171" t="s">
        <v>48</v>
      </c>
      <c r="K3171" t="s">
        <v>157</v>
      </c>
      <c r="L3171" t="s">
        <v>50</v>
      </c>
      <c r="M3171" t="s">
        <v>122</v>
      </c>
      <c r="N3171">
        <v>92</v>
      </c>
      <c r="O3171" t="s">
        <v>48</v>
      </c>
      <c r="P3171" t="s">
        <v>52</v>
      </c>
      <c r="T3171" t="s">
        <v>105</v>
      </c>
      <c r="V3171" t="s">
        <v>48</v>
      </c>
      <c r="W3171" t="s">
        <v>54</v>
      </c>
      <c r="X3171" t="s">
        <v>142</v>
      </c>
      <c r="Y3171" t="s">
        <v>54</v>
      </c>
      <c r="Z3171" t="s">
        <v>1310</v>
      </c>
      <c r="AA3171" t="s">
        <v>54</v>
      </c>
      <c r="AB3171" t="s">
        <v>57</v>
      </c>
      <c r="AC3171" t="s">
        <v>1311</v>
      </c>
      <c r="AH3171">
        <f t="shared" si="539"/>
        <v>0</v>
      </c>
      <c r="AI3171">
        <f t="shared" si="540"/>
        <v>1</v>
      </c>
      <c r="AJ3171" t="str">
        <f t="shared" si="541"/>
        <v/>
      </c>
      <c r="AK3171">
        <v>1</v>
      </c>
      <c r="AL3171" s="8">
        <f t="shared" si="542"/>
        <v>92</v>
      </c>
      <c r="AM3171" s="8">
        <f t="shared" si="543"/>
        <v>0.1</v>
      </c>
      <c r="AN3171" s="8">
        <f t="shared" si="544"/>
        <v>50.95</v>
      </c>
      <c r="AO3171" s="8">
        <f>Table1[[#This Row],[L1 Worked Time]]+Table1[[#This Row],[Idle Time]]+Table1[[#This Row],[L1 Pend Time]]</f>
        <v>143.05000000000001</v>
      </c>
      <c r="AP3171" s="1" t="str">
        <f t="shared" si="545"/>
        <v>Mon</v>
      </c>
      <c r="AQ3171" s="6">
        <f>INT(Table1[[#This Row],[Create Date]])</f>
        <v>45131</v>
      </c>
      <c r="AR3171" s="2">
        <f t="shared" si="546"/>
        <v>45131</v>
      </c>
      <c r="AS3171" s="1" t="str">
        <f t="shared" si="547"/>
        <v>22:00:05</v>
      </c>
      <c r="AT3171" s="1" t="str">
        <f t="shared" si="548"/>
        <v>Week-5</v>
      </c>
      <c r="AU3171" s="3">
        <f t="shared" si="549"/>
        <v>0.91666666666666663</v>
      </c>
      <c r="AW3171">
        <v>0.1</v>
      </c>
      <c r="AX3171">
        <v>92</v>
      </c>
      <c r="AY3171">
        <v>50.95</v>
      </c>
    </row>
    <row r="3172" spans="1:51" x14ac:dyDescent="0.25">
      <c r="A3172">
        <v>11341</v>
      </c>
      <c r="B3172" t="s">
        <v>117</v>
      </c>
      <c r="C3172" t="s">
        <v>109</v>
      </c>
      <c r="D3172" t="s">
        <v>43</v>
      </c>
      <c r="E3172" t="s">
        <v>1256</v>
      </c>
      <c r="F3172" t="s">
        <v>1312</v>
      </c>
      <c r="G3172" t="s">
        <v>140</v>
      </c>
      <c r="H3172" t="s">
        <v>63</v>
      </c>
      <c r="I3172" t="s">
        <v>63</v>
      </c>
      <c r="J3172" t="s">
        <v>112</v>
      </c>
      <c r="K3172" t="s">
        <v>121</v>
      </c>
      <c r="L3172" t="s">
        <v>50</v>
      </c>
      <c r="M3172" t="s">
        <v>122</v>
      </c>
      <c r="N3172">
        <v>58</v>
      </c>
      <c r="O3172" t="s">
        <v>48</v>
      </c>
      <c r="P3172" t="s">
        <v>123</v>
      </c>
      <c r="R3172" t="s">
        <v>158</v>
      </c>
      <c r="S3172" t="s">
        <v>252</v>
      </c>
      <c r="U3172" t="s">
        <v>355</v>
      </c>
      <c r="V3172" t="s">
        <v>48</v>
      </c>
      <c r="W3172" t="s">
        <v>54</v>
      </c>
      <c r="X3172" t="s">
        <v>78</v>
      </c>
      <c r="Y3172" t="s">
        <v>54</v>
      </c>
      <c r="Z3172" t="s">
        <v>1313</v>
      </c>
      <c r="AA3172" t="s">
        <v>54</v>
      </c>
      <c r="AB3172" t="s">
        <v>57</v>
      </c>
      <c r="AC3172" t="s">
        <v>1314</v>
      </c>
      <c r="AH3172">
        <f t="shared" si="539"/>
        <v>0</v>
      </c>
      <c r="AI3172">
        <f t="shared" si="540"/>
        <v>1</v>
      </c>
      <c r="AJ3172" t="str">
        <f t="shared" si="541"/>
        <v/>
      </c>
      <c r="AK3172">
        <v>1</v>
      </c>
      <c r="AL3172" s="8">
        <f t="shared" si="542"/>
        <v>58.000000000000007</v>
      </c>
      <c r="AM3172" s="8">
        <f t="shared" si="543"/>
        <v>0.13333333333333333</v>
      </c>
      <c r="AN3172" s="8">
        <f t="shared" si="544"/>
        <v>51.266666666666666</v>
      </c>
      <c r="AO3172" s="8">
        <f>Table1[[#This Row],[L1 Worked Time]]+Table1[[#This Row],[Idle Time]]+Table1[[#This Row],[L1 Pend Time]]</f>
        <v>109.4</v>
      </c>
      <c r="AP3172" s="1" t="str">
        <f t="shared" si="545"/>
        <v>Mon</v>
      </c>
      <c r="AQ3172" s="6">
        <f>INT(Table1[[#This Row],[Create Date]])</f>
        <v>45131</v>
      </c>
      <c r="AR3172" s="2">
        <f t="shared" si="546"/>
        <v>45131</v>
      </c>
      <c r="AS3172" s="1" t="str">
        <f t="shared" si="547"/>
        <v>23:40:03</v>
      </c>
      <c r="AT3172" s="1" t="str">
        <f t="shared" si="548"/>
        <v>Week-5</v>
      </c>
      <c r="AU3172" s="3">
        <f t="shared" si="549"/>
        <v>0.95833333333333326</v>
      </c>
      <c r="AW3172">
        <v>0.13333333333333333</v>
      </c>
      <c r="AX3172">
        <v>58.000000000000007</v>
      </c>
      <c r="AY3172">
        <v>51.266666666666666</v>
      </c>
    </row>
    <row r="3173" spans="1:51" x14ac:dyDescent="0.25">
      <c r="A3173">
        <v>11342</v>
      </c>
      <c r="B3173" t="s">
        <v>117</v>
      </c>
      <c r="C3173" t="s">
        <v>60</v>
      </c>
      <c r="D3173" t="s">
        <v>43</v>
      </c>
      <c r="E3173" t="s">
        <v>226</v>
      </c>
      <c r="F3173" t="s">
        <v>1315</v>
      </c>
      <c r="G3173" t="s">
        <v>140</v>
      </c>
      <c r="H3173" t="s">
        <v>47</v>
      </c>
      <c r="I3173" t="s">
        <v>47</v>
      </c>
      <c r="J3173" t="s">
        <v>112</v>
      </c>
      <c r="K3173" t="s">
        <v>121</v>
      </c>
      <c r="L3173" t="s">
        <v>50</v>
      </c>
      <c r="M3173" t="s">
        <v>114</v>
      </c>
      <c r="N3173">
        <v>128</v>
      </c>
      <c r="O3173" t="s">
        <v>48</v>
      </c>
      <c r="P3173" t="s">
        <v>123</v>
      </c>
      <c r="R3173" t="s">
        <v>582</v>
      </c>
      <c r="V3173" t="s">
        <v>48</v>
      </c>
      <c r="W3173" t="s">
        <v>54</v>
      </c>
      <c r="X3173" t="s">
        <v>142</v>
      </c>
      <c r="Y3173" t="s">
        <v>54</v>
      </c>
      <c r="Z3173" t="s">
        <v>1316</v>
      </c>
      <c r="AA3173" t="s">
        <v>54</v>
      </c>
      <c r="AB3173" t="s">
        <v>57</v>
      </c>
      <c r="AC3173" t="s">
        <v>1317</v>
      </c>
      <c r="AH3173">
        <f t="shared" si="539"/>
        <v>0</v>
      </c>
      <c r="AI3173">
        <f t="shared" si="540"/>
        <v>1</v>
      </c>
      <c r="AJ3173" t="str">
        <f t="shared" si="541"/>
        <v/>
      </c>
      <c r="AK3173">
        <v>1</v>
      </c>
      <c r="AL3173" s="8">
        <f t="shared" si="542"/>
        <v>128</v>
      </c>
      <c r="AM3173" s="8">
        <f t="shared" si="543"/>
        <v>0.1</v>
      </c>
      <c r="AN3173" s="8">
        <f t="shared" si="544"/>
        <v>9.8000000000000025</v>
      </c>
      <c r="AO3173" s="8">
        <f>Table1[[#This Row],[L1 Worked Time]]+Table1[[#This Row],[Idle Time]]+Table1[[#This Row],[L1 Pend Time]]</f>
        <v>137.9</v>
      </c>
      <c r="AP3173" s="1" t="str">
        <f t="shared" si="545"/>
        <v>Tue</v>
      </c>
      <c r="AQ3173" s="6">
        <f>INT(Table1[[#This Row],[Create Date]])</f>
        <v>45132</v>
      </c>
      <c r="AR3173" s="2">
        <f t="shared" si="546"/>
        <v>45132</v>
      </c>
      <c r="AS3173" s="1" t="str">
        <f t="shared" si="547"/>
        <v>01:20:04</v>
      </c>
      <c r="AT3173" s="1" t="str">
        <f t="shared" si="548"/>
        <v>Week-5</v>
      </c>
      <c r="AU3173" s="3">
        <f t="shared" si="549"/>
        <v>4.1666666666666664E-2</v>
      </c>
      <c r="AW3173">
        <v>0.1</v>
      </c>
      <c r="AX3173">
        <v>128</v>
      </c>
      <c r="AY3173">
        <v>9.8000000000000025</v>
      </c>
    </row>
    <row r="3174" spans="1:51" x14ac:dyDescent="0.25">
      <c r="A3174">
        <v>11345</v>
      </c>
      <c r="B3174" t="s">
        <v>59</v>
      </c>
      <c r="C3174" t="s">
        <v>1318</v>
      </c>
      <c r="D3174" t="s">
        <v>43</v>
      </c>
      <c r="E3174" t="s">
        <v>1319</v>
      </c>
      <c r="F3174" t="s">
        <v>1320</v>
      </c>
      <c r="G3174" t="s">
        <v>129</v>
      </c>
      <c r="H3174" t="s">
        <v>63</v>
      </c>
      <c r="I3174" t="s">
        <v>63</v>
      </c>
      <c r="J3174" t="s">
        <v>64</v>
      </c>
      <c r="L3174" t="s">
        <v>50</v>
      </c>
      <c r="M3174" t="s">
        <v>65</v>
      </c>
      <c r="N3174">
        <v>58</v>
      </c>
      <c r="O3174" t="s">
        <v>48</v>
      </c>
      <c r="P3174" t="s">
        <v>66</v>
      </c>
      <c r="Q3174" t="s">
        <v>67</v>
      </c>
      <c r="V3174" t="s">
        <v>48</v>
      </c>
      <c r="W3174" t="s">
        <v>54</v>
      </c>
      <c r="X3174" t="s">
        <v>148</v>
      </c>
      <c r="Y3174" t="s">
        <v>54</v>
      </c>
      <c r="Z3174" t="s">
        <v>1321</v>
      </c>
      <c r="AA3174" t="s">
        <v>54</v>
      </c>
      <c r="AB3174" t="s">
        <v>57</v>
      </c>
      <c r="AC3174" t="s">
        <v>1322</v>
      </c>
      <c r="AH3174">
        <f t="shared" si="539"/>
        <v>0</v>
      </c>
      <c r="AI3174">
        <f t="shared" si="540"/>
        <v>1</v>
      </c>
      <c r="AJ3174" t="str">
        <f t="shared" si="541"/>
        <v/>
      </c>
      <c r="AK3174">
        <v>1</v>
      </c>
      <c r="AL3174" s="8">
        <f t="shared" si="542"/>
        <v>58.000000000000007</v>
      </c>
      <c r="AM3174" s="8">
        <f t="shared" si="543"/>
        <v>0.11666666666666667</v>
      </c>
      <c r="AN3174" s="8">
        <f t="shared" si="544"/>
        <v>167.41666666666666</v>
      </c>
      <c r="AO3174" s="8">
        <f>Table1[[#This Row],[L1 Worked Time]]+Table1[[#This Row],[Idle Time]]+Table1[[#This Row],[L1 Pend Time]]</f>
        <v>225.53333333333333</v>
      </c>
      <c r="AP3174" s="1" t="str">
        <f t="shared" si="545"/>
        <v>Tue</v>
      </c>
      <c r="AQ3174" s="6">
        <f>INT(Table1[[#This Row],[Create Date]])</f>
        <v>45132</v>
      </c>
      <c r="AR3174" s="2">
        <f t="shared" si="546"/>
        <v>45132</v>
      </c>
      <c r="AS3174" s="1" t="str">
        <f t="shared" si="547"/>
        <v>05:50:05</v>
      </c>
      <c r="AT3174" s="1" t="str">
        <f t="shared" si="548"/>
        <v>Week-5</v>
      </c>
      <c r="AU3174" s="3">
        <f t="shared" si="549"/>
        <v>0.20833333333333331</v>
      </c>
      <c r="AW3174">
        <v>0.11666666666666667</v>
      </c>
      <c r="AX3174">
        <v>58.000000000000007</v>
      </c>
      <c r="AY3174">
        <v>167.41666666666666</v>
      </c>
    </row>
    <row r="3175" spans="1:51" x14ac:dyDescent="0.25">
      <c r="A3175">
        <v>11344</v>
      </c>
      <c r="B3175" t="s">
        <v>59</v>
      </c>
      <c r="C3175" t="s">
        <v>60</v>
      </c>
      <c r="D3175" t="s">
        <v>43</v>
      </c>
      <c r="E3175" t="s">
        <v>1323</v>
      </c>
      <c r="F3175" t="s">
        <v>1324</v>
      </c>
      <c r="G3175" t="s">
        <v>129</v>
      </c>
      <c r="H3175" t="s">
        <v>72</v>
      </c>
      <c r="I3175" t="s">
        <v>72</v>
      </c>
      <c r="J3175" t="s">
        <v>64</v>
      </c>
      <c r="L3175" t="s">
        <v>50</v>
      </c>
      <c r="M3175" t="s">
        <v>65</v>
      </c>
      <c r="N3175">
        <v>110</v>
      </c>
      <c r="O3175" t="s">
        <v>48</v>
      </c>
      <c r="P3175" t="s">
        <v>66</v>
      </c>
      <c r="Q3175" t="s">
        <v>73</v>
      </c>
      <c r="V3175" t="s">
        <v>48</v>
      </c>
      <c r="W3175" t="s">
        <v>54</v>
      </c>
      <c r="X3175" t="s">
        <v>148</v>
      </c>
      <c r="Y3175" t="s">
        <v>54</v>
      </c>
      <c r="Z3175" t="s">
        <v>1325</v>
      </c>
      <c r="AA3175" t="s">
        <v>54</v>
      </c>
      <c r="AB3175" t="s">
        <v>57</v>
      </c>
      <c r="AC3175" t="s">
        <v>1326</v>
      </c>
      <c r="AH3175">
        <f t="shared" si="539"/>
        <v>0</v>
      </c>
      <c r="AI3175">
        <f t="shared" si="540"/>
        <v>1</v>
      </c>
      <c r="AJ3175" t="str">
        <f t="shared" si="541"/>
        <v/>
      </c>
      <c r="AK3175">
        <v>1</v>
      </c>
      <c r="AL3175" s="8">
        <f t="shared" si="542"/>
        <v>110.00000000000001</v>
      </c>
      <c r="AM3175" s="8">
        <f t="shared" si="543"/>
        <v>0.11666666666666667</v>
      </c>
      <c r="AN3175" s="8">
        <f t="shared" si="544"/>
        <v>184.81666666666669</v>
      </c>
      <c r="AO3175" s="8">
        <f>Table1[[#This Row],[L1 Worked Time]]+Table1[[#This Row],[Idle Time]]+Table1[[#This Row],[L1 Pend Time]]</f>
        <v>294.93333333333339</v>
      </c>
      <c r="AP3175" s="1" t="str">
        <f t="shared" si="545"/>
        <v>Tue</v>
      </c>
      <c r="AQ3175" s="6">
        <f>INT(Table1[[#This Row],[Create Date]])</f>
        <v>45132</v>
      </c>
      <c r="AR3175" s="2">
        <f t="shared" si="546"/>
        <v>45132</v>
      </c>
      <c r="AS3175" s="1" t="str">
        <f t="shared" si="547"/>
        <v>05:30:06</v>
      </c>
      <c r="AT3175" s="1" t="str">
        <f t="shared" si="548"/>
        <v>Week-5</v>
      </c>
      <c r="AU3175" s="3">
        <f t="shared" si="549"/>
        <v>0.20833333333333331</v>
      </c>
      <c r="AW3175">
        <v>0.11666666666666667</v>
      </c>
      <c r="AX3175">
        <v>110.00000000000001</v>
      </c>
      <c r="AY3175">
        <v>184.81666666666669</v>
      </c>
    </row>
    <row r="3176" spans="1:51" x14ac:dyDescent="0.25">
      <c r="A3176">
        <v>11343</v>
      </c>
      <c r="B3176" t="s">
        <v>59</v>
      </c>
      <c r="C3176" t="s">
        <v>60</v>
      </c>
      <c r="D3176" t="s">
        <v>43</v>
      </c>
      <c r="E3176" t="s">
        <v>273</v>
      </c>
      <c r="F3176" t="s">
        <v>1324</v>
      </c>
      <c r="G3176" t="s">
        <v>140</v>
      </c>
      <c r="H3176" t="s">
        <v>72</v>
      </c>
      <c r="I3176" t="s">
        <v>72</v>
      </c>
      <c r="J3176" t="s">
        <v>64</v>
      </c>
      <c r="L3176" t="s">
        <v>50</v>
      </c>
      <c r="M3176" t="s">
        <v>65</v>
      </c>
      <c r="N3176">
        <v>82</v>
      </c>
      <c r="O3176" t="s">
        <v>48</v>
      </c>
      <c r="P3176" t="s">
        <v>66</v>
      </c>
      <c r="Q3176" t="s">
        <v>73</v>
      </c>
      <c r="V3176" t="s">
        <v>48</v>
      </c>
      <c r="W3176" t="s">
        <v>54</v>
      </c>
      <c r="X3176" t="s">
        <v>1327</v>
      </c>
      <c r="Y3176" t="s">
        <v>54</v>
      </c>
      <c r="Z3176" t="s">
        <v>834</v>
      </c>
      <c r="AA3176" t="s">
        <v>54</v>
      </c>
      <c r="AB3176" t="s">
        <v>57</v>
      </c>
      <c r="AC3176" t="s">
        <v>57</v>
      </c>
      <c r="AH3176">
        <f t="shared" si="539"/>
        <v>0</v>
      </c>
      <c r="AI3176">
        <f t="shared" si="540"/>
        <v>1</v>
      </c>
      <c r="AJ3176" t="str">
        <f t="shared" si="541"/>
        <v/>
      </c>
      <c r="AK3176">
        <v>1</v>
      </c>
      <c r="AL3176" s="8">
        <f t="shared" si="542"/>
        <v>82</v>
      </c>
      <c r="AM3176" s="8">
        <f t="shared" si="543"/>
        <v>0.58333333333333337</v>
      </c>
      <c r="AN3176" s="8">
        <f t="shared" si="544"/>
        <v>1.6666666666666666E-2</v>
      </c>
      <c r="AO3176" s="8">
        <f>Table1[[#This Row],[L1 Worked Time]]+Table1[[#This Row],[Idle Time]]+Table1[[#This Row],[L1 Pend Time]]</f>
        <v>82.6</v>
      </c>
      <c r="AP3176" s="1" t="str">
        <f t="shared" si="545"/>
        <v>Tue</v>
      </c>
      <c r="AQ3176" s="6">
        <f>INT(Table1[[#This Row],[Create Date]])</f>
        <v>45132</v>
      </c>
      <c r="AR3176" s="2">
        <f t="shared" si="546"/>
        <v>45132</v>
      </c>
      <c r="AS3176" s="1" t="str">
        <f t="shared" si="547"/>
        <v>05:30:06</v>
      </c>
      <c r="AT3176" s="1" t="str">
        <f t="shared" si="548"/>
        <v>Week-5</v>
      </c>
      <c r="AU3176" s="3">
        <f t="shared" si="549"/>
        <v>0.20833333333333331</v>
      </c>
      <c r="AW3176">
        <v>0.58333333333333337</v>
      </c>
      <c r="AX3176">
        <v>82</v>
      </c>
      <c r="AY3176">
        <v>1.6666666666666666E-2</v>
      </c>
    </row>
    <row r="3177" spans="1:51" x14ac:dyDescent="0.25">
      <c r="A3177">
        <v>11348</v>
      </c>
      <c r="B3177" t="s">
        <v>59</v>
      </c>
      <c r="C3177" t="s">
        <v>60</v>
      </c>
      <c r="D3177" t="s">
        <v>43</v>
      </c>
      <c r="E3177" t="s">
        <v>1328</v>
      </c>
      <c r="F3177" t="s">
        <v>1329</v>
      </c>
      <c r="G3177" t="s">
        <v>82</v>
      </c>
      <c r="H3177" t="s">
        <v>72</v>
      </c>
      <c r="I3177" t="s">
        <v>72</v>
      </c>
      <c r="J3177" t="s">
        <v>64</v>
      </c>
      <c r="L3177" t="s">
        <v>50</v>
      </c>
      <c r="M3177" t="s">
        <v>65</v>
      </c>
      <c r="N3177">
        <v>29</v>
      </c>
      <c r="O3177" t="s">
        <v>48</v>
      </c>
      <c r="P3177" t="s">
        <v>66</v>
      </c>
      <c r="Q3177" t="s">
        <v>88</v>
      </c>
      <c r="V3177" t="s">
        <v>48</v>
      </c>
      <c r="W3177" t="s">
        <v>54</v>
      </c>
      <c r="X3177" t="s">
        <v>148</v>
      </c>
      <c r="Y3177" t="s">
        <v>54</v>
      </c>
      <c r="Z3177" t="s">
        <v>1330</v>
      </c>
      <c r="AA3177" t="s">
        <v>54</v>
      </c>
      <c r="AB3177" t="s">
        <v>57</v>
      </c>
      <c r="AC3177" t="s">
        <v>1331</v>
      </c>
      <c r="AH3177">
        <f t="shared" si="539"/>
        <v>0</v>
      </c>
      <c r="AI3177">
        <f t="shared" si="540"/>
        <v>1</v>
      </c>
      <c r="AJ3177" t="str">
        <f t="shared" si="541"/>
        <v/>
      </c>
      <c r="AK3177">
        <v>1</v>
      </c>
      <c r="AL3177" s="8">
        <f t="shared" si="542"/>
        <v>29.000000000000004</v>
      </c>
      <c r="AM3177" s="8">
        <f t="shared" si="543"/>
        <v>0.11666666666666667</v>
      </c>
      <c r="AN3177" s="8">
        <f t="shared" si="544"/>
        <v>118.98333333333333</v>
      </c>
      <c r="AO3177" s="8">
        <f>Table1[[#This Row],[L1 Worked Time]]+Table1[[#This Row],[Idle Time]]+Table1[[#This Row],[L1 Pend Time]]</f>
        <v>148.1</v>
      </c>
      <c r="AP3177" s="1" t="str">
        <f t="shared" si="545"/>
        <v>Tue</v>
      </c>
      <c r="AQ3177" s="6">
        <f>INT(Table1[[#This Row],[Create Date]])</f>
        <v>45132</v>
      </c>
      <c r="AR3177" s="2">
        <f t="shared" si="546"/>
        <v>45132</v>
      </c>
      <c r="AS3177" s="1" t="str">
        <f t="shared" si="547"/>
        <v>07:40:11</v>
      </c>
      <c r="AT3177" s="1" t="str">
        <f t="shared" si="548"/>
        <v>Week-5</v>
      </c>
      <c r="AU3177" s="3">
        <f t="shared" si="549"/>
        <v>0.29166666666666663</v>
      </c>
      <c r="AW3177">
        <v>0.11666666666666667</v>
      </c>
      <c r="AX3177">
        <v>29.000000000000004</v>
      </c>
      <c r="AY3177">
        <v>118.98333333333333</v>
      </c>
    </row>
    <row r="3178" spans="1:51" x14ac:dyDescent="0.25">
      <c r="A3178">
        <v>11347</v>
      </c>
      <c r="B3178" t="s">
        <v>59</v>
      </c>
      <c r="C3178" t="s">
        <v>1318</v>
      </c>
      <c r="D3178" t="s">
        <v>43</v>
      </c>
      <c r="E3178" t="s">
        <v>1323</v>
      </c>
      <c r="F3178" t="s">
        <v>1332</v>
      </c>
      <c r="G3178" t="s">
        <v>129</v>
      </c>
      <c r="H3178" t="s">
        <v>72</v>
      </c>
      <c r="I3178" t="s">
        <v>72</v>
      </c>
      <c r="J3178" t="s">
        <v>83</v>
      </c>
      <c r="L3178" t="s">
        <v>50</v>
      </c>
      <c r="M3178" t="s">
        <v>65</v>
      </c>
      <c r="N3178">
        <v>0</v>
      </c>
      <c r="O3178" t="s">
        <v>48</v>
      </c>
      <c r="P3178" t="s">
        <v>66</v>
      </c>
      <c r="Q3178" t="s">
        <v>73</v>
      </c>
      <c r="V3178" t="s">
        <v>48</v>
      </c>
      <c r="W3178" t="s">
        <v>54</v>
      </c>
      <c r="X3178" t="s">
        <v>142</v>
      </c>
      <c r="Y3178" t="s">
        <v>54</v>
      </c>
      <c r="Z3178" t="s">
        <v>359</v>
      </c>
      <c r="AA3178" t="s">
        <v>54</v>
      </c>
      <c r="AB3178" t="s">
        <v>57</v>
      </c>
      <c r="AC3178" t="s">
        <v>1333</v>
      </c>
      <c r="AH3178">
        <f t="shared" si="539"/>
        <v>0</v>
      </c>
      <c r="AI3178">
        <f t="shared" si="540"/>
        <v>1</v>
      </c>
      <c r="AJ3178" t="str">
        <f t="shared" si="541"/>
        <v/>
      </c>
      <c r="AK3178">
        <v>1</v>
      </c>
      <c r="AL3178" s="8">
        <f t="shared" si="542"/>
        <v>0</v>
      </c>
      <c r="AM3178" s="8">
        <f t="shared" si="543"/>
        <v>0.1</v>
      </c>
      <c r="AN3178" s="8">
        <f t="shared" si="544"/>
        <v>166.15</v>
      </c>
      <c r="AO3178" s="8">
        <f>Table1[[#This Row],[L1 Worked Time]]+Table1[[#This Row],[Idle Time]]+Table1[[#This Row],[L1 Pend Time]]</f>
        <v>166.25</v>
      </c>
      <c r="AP3178" s="1" t="str">
        <f t="shared" si="545"/>
        <v>Tue</v>
      </c>
      <c r="AQ3178" s="6">
        <f>INT(Table1[[#This Row],[Create Date]])</f>
        <v>45132</v>
      </c>
      <c r="AR3178" s="2">
        <f t="shared" si="546"/>
        <v>45132</v>
      </c>
      <c r="AS3178" s="1" t="str">
        <f t="shared" si="547"/>
        <v>07:30:05</v>
      </c>
      <c r="AT3178" s="1" t="str">
        <f t="shared" si="548"/>
        <v>Week-5</v>
      </c>
      <c r="AU3178" s="3">
        <f t="shared" si="549"/>
        <v>0.29166666666666663</v>
      </c>
      <c r="AW3178">
        <v>0.1</v>
      </c>
      <c r="AX3178">
        <v>0</v>
      </c>
      <c r="AY3178">
        <v>166.15</v>
      </c>
    </row>
    <row r="3179" spans="1:51" x14ac:dyDescent="0.25">
      <c r="A3179">
        <v>11346</v>
      </c>
      <c r="B3179" t="s">
        <v>59</v>
      </c>
      <c r="C3179" t="s">
        <v>109</v>
      </c>
      <c r="D3179" t="s">
        <v>43</v>
      </c>
      <c r="E3179" t="s">
        <v>1334</v>
      </c>
      <c r="F3179" t="s">
        <v>1335</v>
      </c>
      <c r="G3179" t="s">
        <v>82</v>
      </c>
      <c r="H3179" t="s">
        <v>63</v>
      </c>
      <c r="I3179" t="s">
        <v>63</v>
      </c>
      <c r="J3179" t="s">
        <v>64</v>
      </c>
      <c r="L3179" t="s">
        <v>50</v>
      </c>
      <c r="M3179" t="s">
        <v>65</v>
      </c>
      <c r="N3179">
        <v>50</v>
      </c>
      <c r="O3179" t="s">
        <v>48</v>
      </c>
      <c r="P3179" t="s">
        <v>66</v>
      </c>
      <c r="Q3179" t="s">
        <v>67</v>
      </c>
      <c r="V3179" t="s">
        <v>48</v>
      </c>
      <c r="W3179" t="s">
        <v>54</v>
      </c>
      <c r="X3179" t="s">
        <v>142</v>
      </c>
      <c r="Y3179" t="s">
        <v>54</v>
      </c>
      <c r="Z3179" t="s">
        <v>1336</v>
      </c>
      <c r="AA3179" t="s">
        <v>54</v>
      </c>
      <c r="AB3179" t="s">
        <v>57</v>
      </c>
      <c r="AC3179" t="s">
        <v>1337</v>
      </c>
      <c r="AH3179">
        <f t="shared" si="539"/>
        <v>0</v>
      </c>
      <c r="AI3179">
        <f t="shared" si="540"/>
        <v>1</v>
      </c>
      <c r="AJ3179" t="str">
        <f t="shared" si="541"/>
        <v/>
      </c>
      <c r="AK3179">
        <v>1</v>
      </c>
      <c r="AL3179" s="8">
        <f t="shared" si="542"/>
        <v>50</v>
      </c>
      <c r="AM3179" s="8">
        <f t="shared" si="543"/>
        <v>0.1</v>
      </c>
      <c r="AN3179" s="8">
        <f t="shared" si="544"/>
        <v>75.616666666666674</v>
      </c>
      <c r="AO3179" s="8">
        <f>Table1[[#This Row],[L1 Worked Time]]+Table1[[#This Row],[Idle Time]]+Table1[[#This Row],[L1 Pend Time]]</f>
        <v>125.71666666666667</v>
      </c>
      <c r="AP3179" s="1" t="str">
        <f t="shared" si="545"/>
        <v>Tue</v>
      </c>
      <c r="AQ3179" s="6">
        <f>INT(Table1[[#This Row],[Create Date]])</f>
        <v>45132</v>
      </c>
      <c r="AR3179" s="2">
        <f t="shared" si="546"/>
        <v>45132</v>
      </c>
      <c r="AS3179" s="1" t="str">
        <f t="shared" si="547"/>
        <v>07:20:05</v>
      </c>
      <c r="AT3179" s="1" t="str">
        <f t="shared" si="548"/>
        <v>Week-5</v>
      </c>
      <c r="AU3179" s="3">
        <f t="shared" si="549"/>
        <v>0.29166666666666663</v>
      </c>
      <c r="AW3179">
        <v>0.1</v>
      </c>
      <c r="AX3179">
        <v>50</v>
      </c>
      <c r="AY3179">
        <v>75.616666666666674</v>
      </c>
    </row>
    <row r="3180" spans="1:51" x14ac:dyDescent="0.25">
      <c r="A3180">
        <v>11349</v>
      </c>
      <c r="B3180" t="s">
        <v>59</v>
      </c>
      <c r="C3180" t="s">
        <v>1318</v>
      </c>
      <c r="D3180" t="s">
        <v>43</v>
      </c>
      <c r="E3180" t="s">
        <v>1338</v>
      </c>
      <c r="F3180" t="s">
        <v>1339</v>
      </c>
      <c r="G3180" t="s">
        <v>129</v>
      </c>
      <c r="H3180" t="s">
        <v>72</v>
      </c>
      <c r="I3180" t="s">
        <v>72</v>
      </c>
      <c r="J3180" t="s">
        <v>64</v>
      </c>
      <c r="L3180" t="s">
        <v>50</v>
      </c>
      <c r="M3180" t="s">
        <v>65</v>
      </c>
      <c r="N3180">
        <v>59</v>
      </c>
      <c r="O3180" t="s">
        <v>48</v>
      </c>
      <c r="P3180" t="s">
        <v>66</v>
      </c>
      <c r="Q3180" t="s">
        <v>73</v>
      </c>
      <c r="V3180" t="s">
        <v>48</v>
      </c>
      <c r="W3180" t="s">
        <v>54</v>
      </c>
      <c r="X3180" t="s">
        <v>1340</v>
      </c>
      <c r="Y3180" t="s">
        <v>54</v>
      </c>
      <c r="Z3180" t="s">
        <v>1341</v>
      </c>
      <c r="AA3180" t="s">
        <v>54</v>
      </c>
      <c r="AB3180" t="s">
        <v>57</v>
      </c>
      <c r="AC3180" t="s">
        <v>57</v>
      </c>
      <c r="AH3180">
        <f t="shared" si="539"/>
        <v>0</v>
      </c>
      <c r="AI3180">
        <f t="shared" si="540"/>
        <v>1</v>
      </c>
      <c r="AJ3180" t="str">
        <f t="shared" si="541"/>
        <v/>
      </c>
      <c r="AK3180">
        <v>1</v>
      </c>
      <c r="AL3180" s="8">
        <f t="shared" si="542"/>
        <v>59</v>
      </c>
      <c r="AM3180" s="8">
        <f t="shared" si="543"/>
        <v>0.7</v>
      </c>
      <c r="AN3180" s="8">
        <f t="shared" si="544"/>
        <v>1.6666666666666666E-2</v>
      </c>
      <c r="AO3180" s="8">
        <f>Table1[[#This Row],[L1 Worked Time]]+Table1[[#This Row],[Idle Time]]+Table1[[#This Row],[L1 Pend Time]]</f>
        <v>59.716666666666669</v>
      </c>
      <c r="AP3180" s="1" t="str">
        <f t="shared" si="545"/>
        <v>Tue</v>
      </c>
      <c r="AQ3180" s="6">
        <f>INT(Table1[[#This Row],[Create Date]])</f>
        <v>45132</v>
      </c>
      <c r="AR3180" s="2">
        <f t="shared" si="546"/>
        <v>45132</v>
      </c>
      <c r="AS3180" s="1" t="str">
        <f t="shared" si="547"/>
        <v>11:10:05</v>
      </c>
      <c r="AT3180" s="1" t="str">
        <f t="shared" si="548"/>
        <v>Week-5</v>
      </c>
      <c r="AU3180" s="3">
        <f t="shared" si="549"/>
        <v>0.45833333333333331</v>
      </c>
      <c r="AW3180">
        <v>0.7</v>
      </c>
      <c r="AX3180">
        <v>59</v>
      </c>
      <c r="AY3180">
        <v>1.6666666666666666E-2</v>
      </c>
    </row>
    <row r="3181" spans="1:51" x14ac:dyDescent="0.25">
      <c r="A3181">
        <v>11350</v>
      </c>
      <c r="B3181" t="s">
        <v>41</v>
      </c>
      <c r="C3181" t="s">
        <v>60</v>
      </c>
      <c r="D3181" t="s">
        <v>43</v>
      </c>
      <c r="E3181" t="s">
        <v>186</v>
      </c>
      <c r="F3181" t="s">
        <v>1342</v>
      </c>
      <c r="G3181" t="s">
        <v>129</v>
      </c>
      <c r="H3181" t="s">
        <v>63</v>
      </c>
      <c r="I3181" t="s">
        <v>63</v>
      </c>
      <c r="J3181" t="s">
        <v>112</v>
      </c>
      <c r="K3181" t="s">
        <v>113</v>
      </c>
      <c r="L3181" t="s">
        <v>50</v>
      </c>
      <c r="M3181" t="s">
        <v>114</v>
      </c>
      <c r="N3181">
        <v>68</v>
      </c>
      <c r="O3181" t="s">
        <v>48</v>
      </c>
      <c r="P3181" t="s">
        <v>52</v>
      </c>
      <c r="T3181" t="s">
        <v>105</v>
      </c>
      <c r="V3181" t="s">
        <v>48</v>
      </c>
      <c r="W3181" t="s">
        <v>54</v>
      </c>
      <c r="X3181" t="s">
        <v>456</v>
      </c>
      <c r="Y3181" t="s">
        <v>54</v>
      </c>
      <c r="Z3181" t="s">
        <v>1343</v>
      </c>
      <c r="AA3181" t="s">
        <v>54</v>
      </c>
      <c r="AB3181" t="s">
        <v>57</v>
      </c>
      <c r="AC3181" t="s">
        <v>57</v>
      </c>
      <c r="AH3181">
        <f t="shared" si="539"/>
        <v>0</v>
      </c>
      <c r="AI3181">
        <f t="shared" si="540"/>
        <v>1</v>
      </c>
      <c r="AJ3181" t="str">
        <f t="shared" si="541"/>
        <v/>
      </c>
      <c r="AK3181">
        <v>1</v>
      </c>
      <c r="AL3181" s="8">
        <f t="shared" si="542"/>
        <v>68</v>
      </c>
      <c r="AM3181" s="8">
        <f t="shared" si="543"/>
        <v>0.28333333333333333</v>
      </c>
      <c r="AN3181" s="8">
        <f t="shared" si="544"/>
        <v>1.6666666666666666E-2</v>
      </c>
      <c r="AO3181" s="8">
        <f>Table1[[#This Row],[L1 Worked Time]]+Table1[[#This Row],[Idle Time]]+Table1[[#This Row],[L1 Pend Time]]</f>
        <v>68.3</v>
      </c>
      <c r="AP3181" s="1" t="str">
        <f t="shared" si="545"/>
        <v>Tue</v>
      </c>
      <c r="AQ3181" s="6">
        <f>INT(Table1[[#This Row],[Create Date]])</f>
        <v>45132</v>
      </c>
      <c r="AR3181" s="2">
        <f t="shared" si="546"/>
        <v>45132</v>
      </c>
      <c r="AS3181" s="1" t="str">
        <f t="shared" si="547"/>
        <v>12:20:03</v>
      </c>
      <c r="AT3181" s="1" t="str">
        <f t="shared" si="548"/>
        <v>Week-5</v>
      </c>
      <c r="AU3181" s="3">
        <f t="shared" si="549"/>
        <v>0.5</v>
      </c>
      <c r="AW3181">
        <v>0.28333333333333333</v>
      </c>
      <c r="AX3181">
        <v>68</v>
      </c>
      <c r="AY3181">
        <v>1.6666666666666666E-2</v>
      </c>
    </row>
    <row r="3182" spans="1:51" x14ac:dyDescent="0.25">
      <c r="A3182">
        <v>11352</v>
      </c>
      <c r="B3182" t="s">
        <v>41</v>
      </c>
      <c r="C3182" t="s">
        <v>42</v>
      </c>
      <c r="D3182" t="s">
        <v>43</v>
      </c>
      <c r="E3182" t="s">
        <v>186</v>
      </c>
      <c r="F3182" t="s">
        <v>1344</v>
      </c>
      <c r="G3182" t="s">
        <v>129</v>
      </c>
      <c r="H3182" t="s">
        <v>47</v>
      </c>
      <c r="I3182" t="s">
        <v>63</v>
      </c>
      <c r="J3182" t="s">
        <v>112</v>
      </c>
      <c r="K3182" t="s">
        <v>113</v>
      </c>
      <c r="L3182" t="s">
        <v>50</v>
      </c>
      <c r="M3182" t="s">
        <v>122</v>
      </c>
      <c r="N3182">
        <v>100</v>
      </c>
      <c r="O3182" t="s">
        <v>48</v>
      </c>
      <c r="P3182" t="s">
        <v>52</v>
      </c>
      <c r="T3182" t="s">
        <v>105</v>
      </c>
      <c r="V3182" t="s">
        <v>48</v>
      </c>
      <c r="W3182" t="s">
        <v>54</v>
      </c>
      <c r="X3182" t="s">
        <v>55</v>
      </c>
      <c r="Y3182" t="s">
        <v>54</v>
      </c>
      <c r="Z3182" t="s">
        <v>1345</v>
      </c>
      <c r="AA3182" t="s">
        <v>54</v>
      </c>
      <c r="AB3182" t="s">
        <v>57</v>
      </c>
      <c r="AC3182" t="s">
        <v>57</v>
      </c>
      <c r="AH3182">
        <f t="shared" si="539"/>
        <v>0</v>
      </c>
      <c r="AI3182">
        <f t="shared" si="540"/>
        <v>0</v>
      </c>
      <c r="AJ3182">
        <f t="shared" si="541"/>
        <v>1</v>
      </c>
      <c r="AK3182">
        <v>1</v>
      </c>
      <c r="AL3182" s="8">
        <f t="shared" si="542"/>
        <v>100</v>
      </c>
      <c r="AM3182" s="8">
        <f t="shared" si="543"/>
        <v>0.15000000000000002</v>
      </c>
      <c r="AN3182" s="8">
        <f t="shared" si="544"/>
        <v>1.6666666666666666E-2</v>
      </c>
      <c r="AO3182" s="8">
        <f>Table1[[#This Row],[L1 Worked Time]]+Table1[[#This Row],[Idle Time]]+Table1[[#This Row],[L1 Pend Time]]</f>
        <v>100.16666666666667</v>
      </c>
      <c r="AP3182" s="1" t="str">
        <f t="shared" si="545"/>
        <v>Tue</v>
      </c>
      <c r="AQ3182" s="6">
        <f>INT(Table1[[#This Row],[Create Date]])</f>
        <v>45132</v>
      </c>
      <c r="AR3182" s="2">
        <f t="shared" si="546"/>
        <v>45132</v>
      </c>
      <c r="AS3182" s="1" t="str">
        <f t="shared" si="547"/>
        <v>13:30:04</v>
      </c>
      <c r="AT3182" s="1" t="str">
        <f t="shared" si="548"/>
        <v>Week-5</v>
      </c>
      <c r="AU3182" s="3">
        <f t="shared" si="549"/>
        <v>0.54166666666666663</v>
      </c>
      <c r="AW3182">
        <v>0.15000000000000002</v>
      </c>
      <c r="AX3182">
        <v>100</v>
      </c>
      <c r="AY3182">
        <v>1.6666666666666666E-2</v>
      </c>
    </row>
    <row r="3183" spans="1:51" x14ac:dyDescent="0.25">
      <c r="A3183">
        <v>11351</v>
      </c>
      <c r="B3183" t="s">
        <v>371</v>
      </c>
      <c r="C3183" t="s">
        <v>60</v>
      </c>
      <c r="D3183" t="s">
        <v>43</v>
      </c>
      <c r="E3183" t="s">
        <v>1346</v>
      </c>
      <c r="F3183" t="s">
        <v>1347</v>
      </c>
      <c r="G3183" t="s">
        <v>82</v>
      </c>
      <c r="H3183" t="s">
        <v>72</v>
      </c>
      <c r="I3183" t="s">
        <v>72</v>
      </c>
      <c r="J3183" t="s">
        <v>48</v>
      </c>
      <c r="K3183" t="s">
        <v>539</v>
      </c>
      <c r="L3183" t="s">
        <v>50</v>
      </c>
      <c r="M3183" t="s">
        <v>114</v>
      </c>
      <c r="N3183">
        <v>129</v>
      </c>
      <c r="O3183" t="s">
        <v>48</v>
      </c>
      <c r="P3183" t="s">
        <v>52</v>
      </c>
      <c r="T3183" t="s">
        <v>105</v>
      </c>
      <c r="V3183" t="s">
        <v>48</v>
      </c>
      <c r="W3183" t="s">
        <v>54</v>
      </c>
      <c r="X3183" t="s">
        <v>194</v>
      </c>
      <c r="Y3183" t="s">
        <v>54</v>
      </c>
      <c r="Z3183" t="s">
        <v>1348</v>
      </c>
      <c r="AA3183" t="s">
        <v>54</v>
      </c>
      <c r="AB3183" t="s">
        <v>57</v>
      </c>
      <c r="AC3183" t="s">
        <v>57</v>
      </c>
      <c r="AH3183">
        <f t="shared" si="539"/>
        <v>0</v>
      </c>
      <c r="AI3183">
        <f t="shared" si="540"/>
        <v>1</v>
      </c>
      <c r="AJ3183" t="str">
        <f t="shared" si="541"/>
        <v/>
      </c>
      <c r="AK3183">
        <v>1</v>
      </c>
      <c r="AL3183" s="8">
        <f t="shared" si="542"/>
        <v>129</v>
      </c>
      <c r="AM3183" s="8">
        <f t="shared" si="543"/>
        <v>0.25</v>
      </c>
      <c r="AN3183" s="8">
        <f t="shared" si="544"/>
        <v>1.6666666666666666E-2</v>
      </c>
      <c r="AO3183" s="8">
        <f>Table1[[#This Row],[L1 Worked Time]]+Table1[[#This Row],[Idle Time]]+Table1[[#This Row],[L1 Pend Time]]</f>
        <v>129.26666666666668</v>
      </c>
      <c r="AP3183" s="1" t="str">
        <f t="shared" si="545"/>
        <v>Tue</v>
      </c>
      <c r="AQ3183" s="6">
        <f>INT(Table1[[#This Row],[Create Date]])</f>
        <v>45132</v>
      </c>
      <c r="AR3183" s="2">
        <f t="shared" si="546"/>
        <v>45132</v>
      </c>
      <c r="AS3183" s="1" t="str">
        <f t="shared" si="547"/>
        <v>13:00:03</v>
      </c>
      <c r="AT3183" s="1" t="str">
        <f t="shared" si="548"/>
        <v>Week-5</v>
      </c>
      <c r="AU3183" s="3">
        <f t="shared" si="549"/>
        <v>0.54166666666666663</v>
      </c>
      <c r="AW3183">
        <v>0.25</v>
      </c>
      <c r="AX3183">
        <v>129</v>
      </c>
      <c r="AY3183">
        <v>1.6666666666666666E-2</v>
      </c>
    </row>
    <row r="3184" spans="1:51" x14ac:dyDescent="0.25">
      <c r="A3184">
        <v>11353</v>
      </c>
      <c r="B3184" t="s">
        <v>41</v>
      </c>
      <c r="C3184" t="s">
        <v>42</v>
      </c>
      <c r="D3184" t="s">
        <v>43</v>
      </c>
      <c r="E3184" t="s">
        <v>44</v>
      </c>
      <c r="F3184" t="s">
        <v>1349</v>
      </c>
      <c r="G3184" t="s">
        <v>82</v>
      </c>
      <c r="H3184" t="s">
        <v>47</v>
      </c>
      <c r="I3184" t="s">
        <v>47</v>
      </c>
      <c r="J3184" t="s">
        <v>112</v>
      </c>
      <c r="K3184" t="s">
        <v>49</v>
      </c>
      <c r="L3184" t="s">
        <v>50</v>
      </c>
      <c r="M3184" t="s">
        <v>122</v>
      </c>
      <c r="N3184">
        <v>54</v>
      </c>
      <c r="O3184" t="s">
        <v>48</v>
      </c>
      <c r="P3184" t="s">
        <v>52</v>
      </c>
      <c r="T3184" t="s">
        <v>53</v>
      </c>
      <c r="V3184" t="s">
        <v>48</v>
      </c>
      <c r="W3184" t="s">
        <v>54</v>
      </c>
      <c r="X3184" t="s">
        <v>188</v>
      </c>
      <c r="Y3184" t="s">
        <v>54</v>
      </c>
      <c r="Z3184" t="s">
        <v>1350</v>
      </c>
      <c r="AA3184" t="s">
        <v>54</v>
      </c>
      <c r="AB3184" t="s">
        <v>57</v>
      </c>
      <c r="AC3184" t="s">
        <v>1351</v>
      </c>
      <c r="AH3184">
        <f t="shared" si="539"/>
        <v>0</v>
      </c>
      <c r="AI3184">
        <f t="shared" si="540"/>
        <v>1</v>
      </c>
      <c r="AJ3184" t="str">
        <f t="shared" si="541"/>
        <v/>
      </c>
      <c r="AK3184">
        <v>1</v>
      </c>
      <c r="AL3184" s="8">
        <f t="shared" si="542"/>
        <v>54</v>
      </c>
      <c r="AM3184" s="8">
        <f t="shared" si="543"/>
        <v>0.33333333333333331</v>
      </c>
      <c r="AN3184" s="8">
        <f t="shared" si="544"/>
        <v>0.93333333333333335</v>
      </c>
      <c r="AO3184" s="8">
        <f>Table1[[#This Row],[L1 Worked Time]]+Table1[[#This Row],[Idle Time]]+Table1[[#This Row],[L1 Pend Time]]</f>
        <v>55.266666666666666</v>
      </c>
      <c r="AP3184" s="1" t="str">
        <f t="shared" si="545"/>
        <v>Tue</v>
      </c>
      <c r="AQ3184" s="6">
        <f>INT(Table1[[#This Row],[Create Date]])</f>
        <v>45132</v>
      </c>
      <c r="AR3184" s="2">
        <f t="shared" si="546"/>
        <v>45132</v>
      </c>
      <c r="AS3184" s="1" t="str">
        <f t="shared" si="547"/>
        <v>14:30:03</v>
      </c>
      <c r="AT3184" s="1" t="str">
        <f t="shared" si="548"/>
        <v>Week-5</v>
      </c>
      <c r="AU3184" s="3">
        <f t="shared" si="549"/>
        <v>0.58333333333333326</v>
      </c>
      <c r="AW3184">
        <v>0.33333333333333331</v>
      </c>
      <c r="AX3184">
        <v>54</v>
      </c>
      <c r="AY3184">
        <v>0.93333333333333335</v>
      </c>
    </row>
    <row r="3185" spans="1:51" x14ac:dyDescent="0.25">
      <c r="A3185">
        <v>11355</v>
      </c>
      <c r="B3185" t="s">
        <v>59</v>
      </c>
      <c r="C3185" t="s">
        <v>1318</v>
      </c>
      <c r="D3185" t="s">
        <v>43</v>
      </c>
      <c r="E3185" t="s">
        <v>1352</v>
      </c>
      <c r="F3185" t="s">
        <v>1353</v>
      </c>
      <c r="G3185" t="s">
        <v>129</v>
      </c>
      <c r="H3185" t="s">
        <v>72</v>
      </c>
      <c r="I3185" t="s">
        <v>72</v>
      </c>
      <c r="J3185" t="s">
        <v>64</v>
      </c>
      <c r="L3185" t="s">
        <v>50</v>
      </c>
      <c r="M3185" t="s">
        <v>65</v>
      </c>
      <c r="N3185">
        <v>57</v>
      </c>
      <c r="O3185" t="s">
        <v>48</v>
      </c>
      <c r="P3185" t="s">
        <v>66</v>
      </c>
      <c r="Q3185" t="s">
        <v>88</v>
      </c>
      <c r="V3185" t="s">
        <v>48</v>
      </c>
      <c r="W3185" t="s">
        <v>54</v>
      </c>
      <c r="X3185" t="s">
        <v>84</v>
      </c>
      <c r="Y3185" t="s">
        <v>54</v>
      </c>
      <c r="Z3185" t="s">
        <v>1354</v>
      </c>
      <c r="AA3185" t="s">
        <v>54</v>
      </c>
      <c r="AB3185" t="s">
        <v>57</v>
      </c>
      <c r="AC3185" t="s">
        <v>57</v>
      </c>
      <c r="AH3185">
        <f t="shared" si="539"/>
        <v>0</v>
      </c>
      <c r="AI3185">
        <f t="shared" si="540"/>
        <v>1</v>
      </c>
      <c r="AJ3185" t="str">
        <f t="shared" si="541"/>
        <v/>
      </c>
      <c r="AK3185">
        <v>1</v>
      </c>
      <c r="AL3185" s="8">
        <f t="shared" si="542"/>
        <v>57</v>
      </c>
      <c r="AM3185" s="8">
        <f t="shared" si="543"/>
        <v>0.18333333333333332</v>
      </c>
      <c r="AN3185" s="8">
        <f t="shared" si="544"/>
        <v>1.6666666666666666E-2</v>
      </c>
      <c r="AO3185" s="8">
        <f>Table1[[#This Row],[L1 Worked Time]]+Table1[[#This Row],[Idle Time]]+Table1[[#This Row],[L1 Pend Time]]</f>
        <v>57.199999999999996</v>
      </c>
      <c r="AP3185" s="1" t="str">
        <f t="shared" si="545"/>
        <v>Tue</v>
      </c>
      <c r="AQ3185" s="6">
        <f>INT(Table1[[#This Row],[Create Date]])</f>
        <v>45132</v>
      </c>
      <c r="AR3185" s="2">
        <f t="shared" si="546"/>
        <v>45132</v>
      </c>
      <c r="AS3185" s="1" t="str">
        <f t="shared" si="547"/>
        <v>15:40:06</v>
      </c>
      <c r="AT3185" s="1" t="str">
        <f t="shared" si="548"/>
        <v>Week-5</v>
      </c>
      <c r="AU3185" s="3">
        <f t="shared" si="549"/>
        <v>0.625</v>
      </c>
      <c r="AW3185">
        <v>0.18333333333333332</v>
      </c>
      <c r="AX3185">
        <v>57</v>
      </c>
      <c r="AY3185">
        <v>1.6666666666666666E-2</v>
      </c>
    </row>
    <row r="3186" spans="1:51" x14ac:dyDescent="0.25">
      <c r="A3186">
        <v>11354</v>
      </c>
      <c r="B3186" t="s">
        <v>371</v>
      </c>
      <c r="C3186" t="s">
        <v>60</v>
      </c>
      <c r="D3186" t="s">
        <v>43</v>
      </c>
      <c r="E3186" t="s">
        <v>537</v>
      </c>
      <c r="F3186" t="s">
        <v>1355</v>
      </c>
      <c r="G3186" t="s">
        <v>82</v>
      </c>
      <c r="H3186" t="s">
        <v>72</v>
      </c>
      <c r="I3186" t="s">
        <v>72</v>
      </c>
      <c r="J3186" t="s">
        <v>48</v>
      </c>
      <c r="K3186" t="s">
        <v>539</v>
      </c>
      <c r="L3186" t="s">
        <v>50</v>
      </c>
      <c r="M3186" t="s">
        <v>114</v>
      </c>
      <c r="N3186">
        <v>0</v>
      </c>
      <c r="O3186" t="s">
        <v>48</v>
      </c>
      <c r="P3186" t="s">
        <v>52</v>
      </c>
      <c r="T3186" t="s">
        <v>105</v>
      </c>
      <c r="V3186" t="s">
        <v>48</v>
      </c>
      <c r="W3186" t="s">
        <v>54</v>
      </c>
      <c r="X3186" t="s">
        <v>435</v>
      </c>
      <c r="Y3186" t="s">
        <v>54</v>
      </c>
      <c r="Z3186" t="s">
        <v>194</v>
      </c>
      <c r="AA3186" t="s">
        <v>54</v>
      </c>
      <c r="AB3186" t="s">
        <v>57</v>
      </c>
      <c r="AC3186" t="s">
        <v>1356</v>
      </c>
      <c r="AH3186">
        <f t="shared" si="539"/>
        <v>0</v>
      </c>
      <c r="AI3186">
        <f t="shared" si="540"/>
        <v>1</v>
      </c>
      <c r="AJ3186" t="str">
        <f t="shared" si="541"/>
        <v/>
      </c>
      <c r="AK3186">
        <v>1</v>
      </c>
      <c r="AL3186" s="8">
        <f t="shared" si="542"/>
        <v>0</v>
      </c>
      <c r="AM3186" s="8">
        <f t="shared" si="543"/>
        <v>0.21666666666666667</v>
      </c>
      <c r="AN3186" s="8">
        <f t="shared" si="544"/>
        <v>51.8</v>
      </c>
      <c r="AO3186" s="8">
        <f>Table1[[#This Row],[L1 Worked Time]]+Table1[[#This Row],[Idle Time]]+Table1[[#This Row],[L1 Pend Time]]</f>
        <v>52.016666666666666</v>
      </c>
      <c r="AP3186" s="1" t="str">
        <f t="shared" si="545"/>
        <v>Tue</v>
      </c>
      <c r="AQ3186" s="6">
        <f>INT(Table1[[#This Row],[Create Date]])</f>
        <v>45132</v>
      </c>
      <c r="AR3186" s="2">
        <f t="shared" si="546"/>
        <v>45132</v>
      </c>
      <c r="AS3186" s="1" t="str">
        <f t="shared" si="547"/>
        <v>15:00:03</v>
      </c>
      <c r="AT3186" s="1" t="str">
        <f t="shared" si="548"/>
        <v>Week-5</v>
      </c>
      <c r="AU3186" s="3">
        <f t="shared" si="549"/>
        <v>0.625</v>
      </c>
      <c r="AW3186">
        <v>0.21666666666666667</v>
      </c>
      <c r="AX3186">
        <v>0</v>
      </c>
      <c r="AY3186">
        <v>51.8</v>
      </c>
    </row>
    <row r="3187" spans="1:51" x14ac:dyDescent="0.25">
      <c r="A3187">
        <v>11356</v>
      </c>
      <c r="B3187" t="s">
        <v>41</v>
      </c>
      <c r="C3187" t="s">
        <v>60</v>
      </c>
      <c r="D3187" t="s">
        <v>43</v>
      </c>
      <c r="E3187" t="s">
        <v>110</v>
      </c>
      <c r="F3187" t="s">
        <v>1357</v>
      </c>
      <c r="G3187" t="s">
        <v>120</v>
      </c>
      <c r="H3187" t="s">
        <v>72</v>
      </c>
      <c r="I3187" t="s">
        <v>72</v>
      </c>
      <c r="J3187" t="s">
        <v>379</v>
      </c>
      <c r="K3187" t="s">
        <v>113</v>
      </c>
      <c r="L3187" t="s">
        <v>50</v>
      </c>
      <c r="M3187" t="s">
        <v>114</v>
      </c>
      <c r="N3187">
        <v>60</v>
      </c>
      <c r="O3187" t="s">
        <v>48</v>
      </c>
      <c r="P3187" t="s">
        <v>52</v>
      </c>
      <c r="T3187" t="s">
        <v>105</v>
      </c>
      <c r="V3187" t="s">
        <v>48</v>
      </c>
      <c r="W3187" t="s">
        <v>54</v>
      </c>
      <c r="X3187" t="s">
        <v>78</v>
      </c>
      <c r="Y3187" t="s">
        <v>54</v>
      </c>
      <c r="Z3187" t="s">
        <v>1358</v>
      </c>
      <c r="AA3187" t="s">
        <v>54</v>
      </c>
      <c r="AB3187" t="s">
        <v>57</v>
      </c>
      <c r="AC3187" t="s">
        <v>57</v>
      </c>
      <c r="AH3187">
        <f t="shared" si="539"/>
        <v>0</v>
      </c>
      <c r="AI3187">
        <f t="shared" si="540"/>
        <v>1</v>
      </c>
      <c r="AJ3187" t="str">
        <f t="shared" si="541"/>
        <v/>
      </c>
      <c r="AK3187">
        <v>1</v>
      </c>
      <c r="AL3187" s="8">
        <f t="shared" si="542"/>
        <v>60</v>
      </c>
      <c r="AM3187" s="8">
        <f t="shared" si="543"/>
        <v>0.13333333333333333</v>
      </c>
      <c r="AN3187" s="8">
        <f t="shared" si="544"/>
        <v>1.6666666666666666E-2</v>
      </c>
      <c r="AO3187" s="8">
        <f>Table1[[#This Row],[L1 Worked Time]]+Table1[[#This Row],[Idle Time]]+Table1[[#This Row],[L1 Pend Time]]</f>
        <v>60.15</v>
      </c>
      <c r="AP3187" s="1" t="str">
        <f t="shared" si="545"/>
        <v>Tue</v>
      </c>
      <c r="AQ3187" s="6">
        <f>INT(Table1[[#This Row],[Create Date]])</f>
        <v>45132</v>
      </c>
      <c r="AR3187" s="2">
        <f t="shared" si="546"/>
        <v>45132</v>
      </c>
      <c r="AS3187" s="1" t="str">
        <f t="shared" si="547"/>
        <v>16:20:03</v>
      </c>
      <c r="AT3187" s="1" t="str">
        <f t="shared" si="548"/>
        <v>Week-5</v>
      </c>
      <c r="AU3187" s="3">
        <f t="shared" si="549"/>
        <v>0.66666666666666663</v>
      </c>
      <c r="AW3187">
        <v>0.13333333333333333</v>
      </c>
      <c r="AX3187">
        <v>60</v>
      </c>
      <c r="AY3187">
        <v>1.6666666666666666E-2</v>
      </c>
    </row>
    <row r="3188" spans="1:51" x14ac:dyDescent="0.25">
      <c r="A3188">
        <v>11357</v>
      </c>
      <c r="B3188" t="s">
        <v>59</v>
      </c>
      <c r="C3188" t="s">
        <v>1318</v>
      </c>
      <c r="D3188" t="s">
        <v>43</v>
      </c>
      <c r="E3188" t="s">
        <v>1225</v>
      </c>
      <c r="F3188" t="s">
        <v>1359</v>
      </c>
      <c r="G3188" t="s">
        <v>120</v>
      </c>
      <c r="H3188" t="s">
        <v>63</v>
      </c>
      <c r="I3188" t="s">
        <v>63</v>
      </c>
      <c r="J3188" t="s">
        <v>83</v>
      </c>
      <c r="L3188" t="s">
        <v>50</v>
      </c>
      <c r="M3188" t="s">
        <v>65</v>
      </c>
      <c r="N3188">
        <v>91</v>
      </c>
      <c r="O3188" t="s">
        <v>48</v>
      </c>
      <c r="P3188" t="s">
        <v>66</v>
      </c>
      <c r="Q3188" t="s">
        <v>67</v>
      </c>
      <c r="V3188" t="s">
        <v>48</v>
      </c>
      <c r="W3188" t="s">
        <v>54</v>
      </c>
      <c r="X3188" t="s">
        <v>89</v>
      </c>
      <c r="Y3188" t="s">
        <v>54</v>
      </c>
      <c r="Z3188" t="s">
        <v>1360</v>
      </c>
      <c r="AA3188" t="s">
        <v>54</v>
      </c>
      <c r="AB3188" t="s">
        <v>57</v>
      </c>
      <c r="AC3188" t="s">
        <v>57</v>
      </c>
      <c r="AH3188">
        <f t="shared" si="539"/>
        <v>0</v>
      </c>
      <c r="AI3188">
        <f t="shared" si="540"/>
        <v>1</v>
      </c>
      <c r="AJ3188" t="str">
        <f t="shared" si="541"/>
        <v/>
      </c>
      <c r="AK3188">
        <v>1</v>
      </c>
      <c r="AL3188" s="8">
        <f t="shared" si="542"/>
        <v>91</v>
      </c>
      <c r="AM3188" s="8">
        <f t="shared" si="543"/>
        <v>0.16666666666666666</v>
      </c>
      <c r="AN3188" s="8">
        <f t="shared" si="544"/>
        <v>1.6666666666666666E-2</v>
      </c>
      <c r="AO3188" s="8">
        <f>Table1[[#This Row],[L1 Worked Time]]+Table1[[#This Row],[Idle Time]]+Table1[[#This Row],[L1 Pend Time]]</f>
        <v>91.183333333333337</v>
      </c>
      <c r="AP3188" s="1" t="str">
        <f t="shared" si="545"/>
        <v>Tue</v>
      </c>
      <c r="AQ3188" s="6">
        <f>INT(Table1[[#This Row],[Create Date]])</f>
        <v>45132</v>
      </c>
      <c r="AR3188" s="2">
        <f t="shared" si="546"/>
        <v>45132</v>
      </c>
      <c r="AS3188" s="1" t="str">
        <f t="shared" si="547"/>
        <v>17:20:06</v>
      </c>
      <c r="AT3188" s="1" t="str">
        <f t="shared" si="548"/>
        <v>Week-5</v>
      </c>
      <c r="AU3188" s="3">
        <f t="shared" si="549"/>
        <v>0.70833333333333326</v>
      </c>
      <c r="AW3188">
        <v>0.16666666666666666</v>
      </c>
      <c r="AX3188">
        <v>91</v>
      </c>
      <c r="AY3188">
        <v>1.6666666666666666E-2</v>
      </c>
    </row>
    <row r="3189" spans="1:51" x14ac:dyDescent="0.25">
      <c r="A3189">
        <v>11359</v>
      </c>
      <c r="B3189" t="s">
        <v>59</v>
      </c>
      <c r="C3189" t="s">
        <v>1318</v>
      </c>
      <c r="D3189" t="s">
        <v>43</v>
      </c>
      <c r="E3189" t="s">
        <v>1361</v>
      </c>
      <c r="F3189" t="s">
        <v>1362</v>
      </c>
      <c r="G3189" t="s">
        <v>120</v>
      </c>
      <c r="H3189" t="s">
        <v>72</v>
      </c>
      <c r="I3189" t="s">
        <v>72</v>
      </c>
      <c r="J3189" t="s">
        <v>64</v>
      </c>
      <c r="L3189" t="s">
        <v>50</v>
      </c>
      <c r="M3189" t="s">
        <v>65</v>
      </c>
      <c r="N3189">
        <v>247</v>
      </c>
      <c r="O3189" t="s">
        <v>48</v>
      </c>
      <c r="P3189" t="s">
        <v>66</v>
      </c>
      <c r="Q3189" t="s">
        <v>73</v>
      </c>
      <c r="V3189" t="s">
        <v>48</v>
      </c>
      <c r="W3189" t="s">
        <v>54</v>
      </c>
      <c r="X3189" t="s">
        <v>78</v>
      </c>
      <c r="Y3189" t="s">
        <v>54</v>
      </c>
      <c r="Z3189" t="s">
        <v>1363</v>
      </c>
      <c r="AA3189" t="s">
        <v>54</v>
      </c>
      <c r="AB3189" t="s">
        <v>57</v>
      </c>
      <c r="AC3189" t="s">
        <v>1364</v>
      </c>
      <c r="AH3189">
        <f t="shared" si="539"/>
        <v>0</v>
      </c>
      <c r="AI3189">
        <f t="shared" si="540"/>
        <v>1</v>
      </c>
      <c r="AJ3189" t="str">
        <f t="shared" si="541"/>
        <v/>
      </c>
      <c r="AK3189">
        <v>1</v>
      </c>
      <c r="AL3189" s="8">
        <f t="shared" si="542"/>
        <v>247</v>
      </c>
      <c r="AM3189" s="8">
        <f t="shared" si="543"/>
        <v>0.13333333333333333</v>
      </c>
      <c r="AN3189" s="8">
        <f t="shared" si="544"/>
        <v>113.56666666666668</v>
      </c>
      <c r="AO3189" s="8">
        <f>Table1[[#This Row],[L1 Worked Time]]+Table1[[#This Row],[Idle Time]]+Table1[[#This Row],[L1 Pend Time]]</f>
        <v>360.7</v>
      </c>
      <c r="AP3189" s="1" t="str">
        <f t="shared" si="545"/>
        <v>Tue</v>
      </c>
      <c r="AQ3189" s="6">
        <f>INT(Table1[[#This Row],[Create Date]])</f>
        <v>45132</v>
      </c>
      <c r="AR3189" s="2">
        <f t="shared" si="546"/>
        <v>45132</v>
      </c>
      <c r="AS3189" s="1" t="str">
        <f t="shared" si="547"/>
        <v>19:20:06</v>
      </c>
      <c r="AT3189" s="1" t="str">
        <f t="shared" si="548"/>
        <v>Week-5</v>
      </c>
      <c r="AU3189" s="3">
        <f t="shared" si="549"/>
        <v>0.79166666666666663</v>
      </c>
      <c r="AW3189">
        <v>0.13333333333333333</v>
      </c>
      <c r="AX3189">
        <v>247</v>
      </c>
      <c r="AY3189">
        <v>113.56666666666668</v>
      </c>
    </row>
    <row r="3190" spans="1:51" x14ac:dyDescent="0.25">
      <c r="A3190">
        <v>11358</v>
      </c>
      <c r="B3190" t="s">
        <v>59</v>
      </c>
      <c r="C3190" t="s">
        <v>60</v>
      </c>
      <c r="D3190" t="s">
        <v>43</v>
      </c>
      <c r="E3190" t="s">
        <v>1365</v>
      </c>
      <c r="F3190" t="s">
        <v>1366</v>
      </c>
      <c r="G3190" t="s">
        <v>140</v>
      </c>
      <c r="H3190" t="s">
        <v>47</v>
      </c>
      <c r="I3190" t="s">
        <v>47</v>
      </c>
      <c r="J3190" t="s">
        <v>64</v>
      </c>
      <c r="L3190" t="s">
        <v>50</v>
      </c>
      <c r="M3190" t="s">
        <v>65</v>
      </c>
      <c r="N3190">
        <v>346</v>
      </c>
      <c r="O3190" t="s">
        <v>48</v>
      </c>
      <c r="P3190" t="s">
        <v>66</v>
      </c>
      <c r="Q3190" t="s">
        <v>147</v>
      </c>
      <c r="V3190" t="s">
        <v>48</v>
      </c>
      <c r="W3190" t="s">
        <v>54</v>
      </c>
      <c r="X3190" t="s">
        <v>55</v>
      </c>
      <c r="Y3190" t="s">
        <v>54</v>
      </c>
      <c r="Z3190" t="s">
        <v>1367</v>
      </c>
      <c r="AA3190" t="s">
        <v>54</v>
      </c>
      <c r="AB3190" t="s">
        <v>57</v>
      </c>
      <c r="AC3190" t="s">
        <v>1368</v>
      </c>
      <c r="AH3190">
        <f t="shared" si="539"/>
        <v>0</v>
      </c>
      <c r="AI3190">
        <f t="shared" si="540"/>
        <v>1</v>
      </c>
      <c r="AJ3190" t="str">
        <f t="shared" si="541"/>
        <v/>
      </c>
      <c r="AK3190">
        <v>1</v>
      </c>
      <c r="AL3190" s="8">
        <f t="shared" si="542"/>
        <v>346</v>
      </c>
      <c r="AM3190" s="8">
        <f t="shared" si="543"/>
        <v>0.15000000000000002</v>
      </c>
      <c r="AN3190" s="8">
        <f t="shared" si="544"/>
        <v>327.46666666666664</v>
      </c>
      <c r="AO3190" s="8">
        <f>Table1[[#This Row],[L1 Worked Time]]+Table1[[#This Row],[Idle Time]]+Table1[[#This Row],[L1 Pend Time]]</f>
        <v>673.61666666666656</v>
      </c>
      <c r="AP3190" s="1" t="str">
        <f t="shared" si="545"/>
        <v>Tue</v>
      </c>
      <c r="AQ3190" s="6">
        <f>INT(Table1[[#This Row],[Create Date]])</f>
        <v>45132</v>
      </c>
      <c r="AR3190" s="2">
        <f t="shared" si="546"/>
        <v>45132</v>
      </c>
      <c r="AS3190" s="1" t="str">
        <f t="shared" si="547"/>
        <v>19:00:07</v>
      </c>
      <c r="AT3190" s="1" t="str">
        <f t="shared" si="548"/>
        <v>Week-5</v>
      </c>
      <c r="AU3190" s="3">
        <f t="shared" si="549"/>
        <v>0.79166666666666663</v>
      </c>
      <c r="AW3190">
        <v>0.15000000000000002</v>
      </c>
      <c r="AX3190">
        <v>346</v>
      </c>
      <c r="AY3190">
        <v>327.46666666666664</v>
      </c>
    </row>
    <row r="3191" spans="1:51" x14ac:dyDescent="0.25">
      <c r="A3191">
        <v>11360</v>
      </c>
      <c r="B3191" t="s">
        <v>59</v>
      </c>
      <c r="C3191" t="s">
        <v>60</v>
      </c>
      <c r="D3191" t="s">
        <v>43</v>
      </c>
      <c r="E3191" t="s">
        <v>1369</v>
      </c>
      <c r="F3191" t="s">
        <v>1370</v>
      </c>
      <c r="G3191" t="s">
        <v>120</v>
      </c>
      <c r="H3191" t="s">
        <v>63</v>
      </c>
      <c r="I3191" t="s">
        <v>63</v>
      </c>
      <c r="J3191" t="s">
        <v>48</v>
      </c>
      <c r="K3191" t="s">
        <v>193</v>
      </c>
      <c r="L3191" t="s">
        <v>50</v>
      </c>
      <c r="M3191" t="s">
        <v>51</v>
      </c>
      <c r="N3191">
        <v>80</v>
      </c>
      <c r="O3191" t="s">
        <v>48</v>
      </c>
      <c r="P3191" t="s">
        <v>52</v>
      </c>
      <c r="T3191" t="s">
        <v>105</v>
      </c>
      <c r="V3191" t="s">
        <v>48</v>
      </c>
      <c r="W3191" t="s">
        <v>54</v>
      </c>
      <c r="X3191" t="s">
        <v>148</v>
      </c>
      <c r="Y3191" t="s">
        <v>54</v>
      </c>
      <c r="Z3191" t="s">
        <v>1371</v>
      </c>
      <c r="AA3191" t="s">
        <v>54</v>
      </c>
      <c r="AB3191" t="s">
        <v>57</v>
      </c>
      <c r="AC3191" t="s">
        <v>57</v>
      </c>
      <c r="AH3191">
        <f t="shared" si="539"/>
        <v>0</v>
      </c>
      <c r="AI3191">
        <f t="shared" si="540"/>
        <v>1</v>
      </c>
      <c r="AJ3191" t="str">
        <f t="shared" si="541"/>
        <v/>
      </c>
      <c r="AK3191">
        <v>1</v>
      </c>
      <c r="AL3191" s="8">
        <f t="shared" si="542"/>
        <v>80</v>
      </c>
      <c r="AM3191" s="8">
        <f t="shared" si="543"/>
        <v>0.11666666666666667</v>
      </c>
      <c r="AN3191" s="8">
        <f t="shared" si="544"/>
        <v>1.6666666666666666E-2</v>
      </c>
      <c r="AO3191" s="8">
        <f>Table1[[#This Row],[L1 Worked Time]]+Table1[[#This Row],[Idle Time]]+Table1[[#This Row],[L1 Pend Time]]</f>
        <v>80.133333333333326</v>
      </c>
      <c r="AP3191" s="1" t="str">
        <f t="shared" si="545"/>
        <v>Tue</v>
      </c>
      <c r="AQ3191" s="6">
        <f>INT(Table1[[#This Row],[Create Date]])</f>
        <v>45132</v>
      </c>
      <c r="AR3191" s="2">
        <f t="shared" si="546"/>
        <v>45132</v>
      </c>
      <c r="AS3191" s="1" t="str">
        <f t="shared" si="547"/>
        <v>20:10:03</v>
      </c>
      <c r="AT3191" s="1" t="str">
        <f t="shared" si="548"/>
        <v>Week-5</v>
      </c>
      <c r="AU3191" s="3">
        <f t="shared" si="549"/>
        <v>0.83333333333333326</v>
      </c>
      <c r="AW3191">
        <v>0.11666666666666667</v>
      </c>
      <c r="AX3191">
        <v>80</v>
      </c>
      <c r="AY3191">
        <v>1.6666666666666666E-2</v>
      </c>
    </row>
    <row r="3192" spans="1:51" x14ac:dyDescent="0.25">
      <c r="A3192">
        <v>11361</v>
      </c>
      <c r="B3192" t="s">
        <v>371</v>
      </c>
      <c r="C3192" t="s">
        <v>100</v>
      </c>
      <c r="D3192" t="s">
        <v>43</v>
      </c>
      <c r="E3192" t="s">
        <v>1372</v>
      </c>
      <c r="F3192" t="s">
        <v>1373</v>
      </c>
      <c r="G3192" t="s">
        <v>140</v>
      </c>
      <c r="H3192" t="s">
        <v>47</v>
      </c>
      <c r="I3192" t="s">
        <v>72</v>
      </c>
      <c r="J3192" t="s">
        <v>48</v>
      </c>
      <c r="K3192" t="s">
        <v>539</v>
      </c>
      <c r="L3192" t="s">
        <v>50</v>
      </c>
      <c r="M3192" t="s">
        <v>114</v>
      </c>
      <c r="N3192">
        <v>108</v>
      </c>
      <c r="O3192" t="s">
        <v>48</v>
      </c>
      <c r="P3192" t="s">
        <v>52</v>
      </c>
      <c r="T3192" t="s">
        <v>105</v>
      </c>
      <c r="V3192" t="s">
        <v>48</v>
      </c>
      <c r="W3192" t="s">
        <v>54</v>
      </c>
      <c r="X3192" t="s">
        <v>142</v>
      </c>
      <c r="Y3192" t="s">
        <v>54</v>
      </c>
      <c r="Z3192" t="s">
        <v>1374</v>
      </c>
      <c r="AA3192" t="s">
        <v>54</v>
      </c>
      <c r="AB3192" t="s">
        <v>57</v>
      </c>
      <c r="AC3192" t="s">
        <v>1375</v>
      </c>
      <c r="AH3192">
        <f t="shared" si="539"/>
        <v>0</v>
      </c>
      <c r="AI3192">
        <f t="shared" si="540"/>
        <v>0</v>
      </c>
      <c r="AJ3192">
        <f t="shared" si="541"/>
        <v>1</v>
      </c>
      <c r="AK3192">
        <v>1</v>
      </c>
      <c r="AL3192" s="8">
        <f t="shared" si="542"/>
        <v>108</v>
      </c>
      <c r="AM3192" s="8">
        <f t="shared" si="543"/>
        <v>0.1</v>
      </c>
      <c r="AN3192" s="8">
        <f t="shared" si="544"/>
        <v>469.73333333333335</v>
      </c>
      <c r="AO3192" s="8">
        <f>Table1[[#This Row],[L1 Worked Time]]+Table1[[#This Row],[Idle Time]]+Table1[[#This Row],[L1 Pend Time]]</f>
        <v>577.83333333333337</v>
      </c>
      <c r="AP3192" s="1" t="str">
        <f t="shared" si="545"/>
        <v>Wed</v>
      </c>
      <c r="AQ3192" s="6">
        <f>INT(Table1[[#This Row],[Create Date]])</f>
        <v>45133</v>
      </c>
      <c r="AR3192" s="2">
        <f t="shared" si="546"/>
        <v>45133</v>
      </c>
      <c r="AS3192" s="1" t="str">
        <f t="shared" si="547"/>
        <v>02:30:06</v>
      </c>
      <c r="AT3192" s="1" t="str">
        <f t="shared" si="548"/>
        <v>Week-5</v>
      </c>
      <c r="AU3192" s="3">
        <f t="shared" si="549"/>
        <v>8.3333333333333329E-2</v>
      </c>
      <c r="AW3192">
        <v>0.1</v>
      </c>
      <c r="AX3192">
        <v>108</v>
      </c>
      <c r="AY3192">
        <v>469.73333333333335</v>
      </c>
    </row>
    <row r="3193" spans="1:51" x14ac:dyDescent="0.25">
      <c r="A3193">
        <v>11364</v>
      </c>
      <c r="B3193" t="s">
        <v>59</v>
      </c>
      <c r="C3193" t="s">
        <v>60</v>
      </c>
      <c r="D3193" t="s">
        <v>43</v>
      </c>
      <c r="E3193" t="s">
        <v>1376</v>
      </c>
      <c r="F3193" t="s">
        <v>1377</v>
      </c>
      <c r="G3193" t="s">
        <v>120</v>
      </c>
      <c r="H3193" t="s">
        <v>72</v>
      </c>
      <c r="I3193" t="s">
        <v>72</v>
      </c>
      <c r="J3193" t="s">
        <v>64</v>
      </c>
      <c r="L3193" t="s">
        <v>50</v>
      </c>
      <c r="M3193" t="s">
        <v>65</v>
      </c>
      <c r="N3193">
        <v>2</v>
      </c>
      <c r="O3193" t="s">
        <v>48</v>
      </c>
      <c r="P3193" t="s">
        <v>66</v>
      </c>
      <c r="Q3193" t="s">
        <v>73</v>
      </c>
      <c r="V3193" t="s">
        <v>48</v>
      </c>
      <c r="W3193" t="s">
        <v>54</v>
      </c>
      <c r="X3193" t="s">
        <v>78</v>
      </c>
      <c r="Y3193" t="s">
        <v>54</v>
      </c>
      <c r="Z3193" t="s">
        <v>880</v>
      </c>
      <c r="AA3193" t="s">
        <v>54</v>
      </c>
      <c r="AB3193" t="s">
        <v>57</v>
      </c>
      <c r="AC3193" t="s">
        <v>1378</v>
      </c>
      <c r="AH3193">
        <f t="shared" si="539"/>
        <v>0</v>
      </c>
      <c r="AI3193">
        <f t="shared" si="540"/>
        <v>1</v>
      </c>
      <c r="AJ3193" t="str">
        <f t="shared" si="541"/>
        <v/>
      </c>
      <c r="AK3193">
        <v>1</v>
      </c>
      <c r="AL3193" s="8">
        <f t="shared" si="542"/>
        <v>2</v>
      </c>
      <c r="AM3193" s="8">
        <f t="shared" si="543"/>
        <v>0.13333333333333333</v>
      </c>
      <c r="AN3193" s="8">
        <f t="shared" si="544"/>
        <v>581.45000000000005</v>
      </c>
      <c r="AO3193" s="8">
        <f>Table1[[#This Row],[L1 Worked Time]]+Table1[[#This Row],[Idle Time]]+Table1[[#This Row],[L1 Pend Time]]</f>
        <v>583.58333333333337</v>
      </c>
      <c r="AP3193" s="1" t="str">
        <f t="shared" si="545"/>
        <v>Wed</v>
      </c>
      <c r="AQ3193" s="6">
        <f>INT(Table1[[#This Row],[Create Date]])</f>
        <v>45133</v>
      </c>
      <c r="AR3193" s="2">
        <f t="shared" si="546"/>
        <v>45133</v>
      </c>
      <c r="AS3193" s="1" t="str">
        <f t="shared" si="547"/>
        <v>06:30:08</v>
      </c>
      <c r="AT3193" s="1" t="str">
        <f t="shared" si="548"/>
        <v>Week-5</v>
      </c>
      <c r="AU3193" s="3">
        <f t="shared" si="549"/>
        <v>0.25</v>
      </c>
      <c r="AW3193">
        <v>0.13333333333333333</v>
      </c>
      <c r="AX3193">
        <v>2</v>
      </c>
      <c r="AY3193">
        <v>581.45000000000005</v>
      </c>
    </row>
    <row r="3194" spans="1:51" x14ac:dyDescent="0.25">
      <c r="A3194">
        <v>11363</v>
      </c>
      <c r="B3194" t="s">
        <v>59</v>
      </c>
      <c r="C3194" t="s">
        <v>100</v>
      </c>
      <c r="D3194" t="s">
        <v>43</v>
      </c>
      <c r="E3194" t="s">
        <v>1379</v>
      </c>
      <c r="F3194" t="s">
        <v>1380</v>
      </c>
      <c r="G3194" t="s">
        <v>140</v>
      </c>
      <c r="H3194" t="s">
        <v>63</v>
      </c>
      <c r="I3194" t="s">
        <v>63</v>
      </c>
      <c r="J3194" t="s">
        <v>64</v>
      </c>
      <c r="L3194" t="s">
        <v>50</v>
      </c>
      <c r="M3194" t="s">
        <v>65</v>
      </c>
      <c r="N3194">
        <v>57</v>
      </c>
      <c r="O3194" t="s">
        <v>48</v>
      </c>
      <c r="P3194" t="s">
        <v>66</v>
      </c>
      <c r="Q3194" t="s">
        <v>67</v>
      </c>
      <c r="V3194" t="s">
        <v>48</v>
      </c>
      <c r="W3194" t="s">
        <v>54</v>
      </c>
      <c r="X3194" t="s">
        <v>435</v>
      </c>
      <c r="Y3194" t="s">
        <v>54</v>
      </c>
      <c r="Z3194" t="s">
        <v>1381</v>
      </c>
      <c r="AA3194" t="s">
        <v>54</v>
      </c>
      <c r="AB3194" t="s">
        <v>57</v>
      </c>
      <c r="AC3194" t="s">
        <v>1382</v>
      </c>
      <c r="AH3194">
        <f t="shared" si="539"/>
        <v>0</v>
      </c>
      <c r="AI3194">
        <f t="shared" si="540"/>
        <v>1</v>
      </c>
      <c r="AJ3194" t="str">
        <f t="shared" si="541"/>
        <v/>
      </c>
      <c r="AK3194">
        <v>1</v>
      </c>
      <c r="AL3194" s="8">
        <f t="shared" si="542"/>
        <v>57</v>
      </c>
      <c r="AM3194" s="8">
        <f t="shared" si="543"/>
        <v>0.21666666666666667</v>
      </c>
      <c r="AN3194" s="8">
        <f t="shared" si="544"/>
        <v>130.65</v>
      </c>
      <c r="AO3194" s="8">
        <f>Table1[[#This Row],[L1 Worked Time]]+Table1[[#This Row],[Idle Time]]+Table1[[#This Row],[L1 Pend Time]]</f>
        <v>187.86666666666667</v>
      </c>
      <c r="AP3194" s="1" t="str">
        <f t="shared" si="545"/>
        <v>Wed</v>
      </c>
      <c r="AQ3194" s="6">
        <f>INT(Table1[[#This Row],[Create Date]])</f>
        <v>45133</v>
      </c>
      <c r="AR3194" s="2">
        <f t="shared" si="546"/>
        <v>45133</v>
      </c>
      <c r="AS3194" s="1" t="str">
        <f t="shared" si="547"/>
        <v>06:20:07</v>
      </c>
      <c r="AT3194" s="1" t="str">
        <f t="shared" si="548"/>
        <v>Week-5</v>
      </c>
      <c r="AU3194" s="3">
        <f t="shared" si="549"/>
        <v>0.25</v>
      </c>
      <c r="AW3194">
        <v>0.21666666666666667</v>
      </c>
      <c r="AX3194">
        <v>57</v>
      </c>
      <c r="AY3194">
        <v>130.65</v>
      </c>
    </row>
    <row r="3195" spans="1:51" x14ac:dyDescent="0.25">
      <c r="A3195">
        <v>11362</v>
      </c>
      <c r="B3195" t="s">
        <v>346</v>
      </c>
      <c r="C3195" t="s">
        <v>42</v>
      </c>
      <c r="D3195" t="s">
        <v>43</v>
      </c>
      <c r="E3195" t="s">
        <v>1300</v>
      </c>
      <c r="F3195" t="s">
        <v>1383</v>
      </c>
      <c r="G3195" t="s">
        <v>120</v>
      </c>
      <c r="H3195" t="s">
        <v>63</v>
      </c>
      <c r="I3195" t="s">
        <v>63</v>
      </c>
      <c r="J3195" t="s">
        <v>48</v>
      </c>
      <c r="K3195" t="s">
        <v>1302</v>
      </c>
      <c r="L3195" t="s">
        <v>50</v>
      </c>
      <c r="M3195" t="s">
        <v>65</v>
      </c>
      <c r="N3195">
        <v>85</v>
      </c>
      <c r="O3195" t="s">
        <v>48</v>
      </c>
      <c r="P3195" t="s">
        <v>251</v>
      </c>
      <c r="S3195" t="s">
        <v>252</v>
      </c>
      <c r="V3195" t="s">
        <v>48</v>
      </c>
      <c r="W3195" t="s">
        <v>54</v>
      </c>
      <c r="X3195" t="s">
        <v>148</v>
      </c>
      <c r="Y3195" t="s">
        <v>54</v>
      </c>
      <c r="Z3195" t="s">
        <v>1384</v>
      </c>
      <c r="AA3195" t="s">
        <v>54</v>
      </c>
      <c r="AB3195" t="s">
        <v>57</v>
      </c>
      <c r="AC3195" t="s">
        <v>1385</v>
      </c>
      <c r="AH3195">
        <f t="shared" si="539"/>
        <v>0</v>
      </c>
      <c r="AI3195">
        <f t="shared" si="540"/>
        <v>1</v>
      </c>
      <c r="AJ3195" t="str">
        <f t="shared" si="541"/>
        <v/>
      </c>
      <c r="AK3195">
        <v>1</v>
      </c>
      <c r="AL3195" s="8">
        <f t="shared" si="542"/>
        <v>85</v>
      </c>
      <c r="AM3195" s="8">
        <f t="shared" si="543"/>
        <v>0.11666666666666667</v>
      </c>
      <c r="AN3195" s="8">
        <f t="shared" si="544"/>
        <v>189.56666666666666</v>
      </c>
      <c r="AO3195" s="8">
        <f>Table1[[#This Row],[L1 Worked Time]]+Table1[[#This Row],[Idle Time]]+Table1[[#This Row],[L1 Pend Time]]</f>
        <v>274.68333333333334</v>
      </c>
      <c r="AP3195" s="1" t="str">
        <f t="shared" si="545"/>
        <v>Wed</v>
      </c>
      <c r="AQ3195" s="6">
        <f>INT(Table1[[#This Row],[Create Date]])</f>
        <v>45133</v>
      </c>
      <c r="AR3195" s="2">
        <f t="shared" si="546"/>
        <v>45133</v>
      </c>
      <c r="AS3195" s="1" t="str">
        <f t="shared" si="547"/>
        <v>06:10:03</v>
      </c>
      <c r="AT3195" s="1" t="str">
        <f t="shared" si="548"/>
        <v>Week-5</v>
      </c>
      <c r="AU3195" s="3">
        <f t="shared" si="549"/>
        <v>0.25</v>
      </c>
      <c r="AW3195">
        <v>0.11666666666666667</v>
      </c>
      <c r="AX3195">
        <v>85</v>
      </c>
      <c r="AY3195">
        <v>189.56666666666666</v>
      </c>
    </row>
    <row r="3196" spans="1:51" x14ac:dyDescent="0.25">
      <c r="A3196">
        <v>11367</v>
      </c>
      <c r="B3196" t="s">
        <v>41</v>
      </c>
      <c r="C3196" t="s">
        <v>42</v>
      </c>
      <c r="D3196" t="s">
        <v>101</v>
      </c>
      <c r="E3196" t="s">
        <v>213</v>
      </c>
      <c r="F3196" t="s">
        <v>1386</v>
      </c>
      <c r="G3196" t="s">
        <v>140</v>
      </c>
      <c r="H3196" t="s">
        <v>72</v>
      </c>
      <c r="I3196" t="s">
        <v>72</v>
      </c>
      <c r="J3196" t="s">
        <v>48</v>
      </c>
      <c r="K3196" t="s">
        <v>215</v>
      </c>
      <c r="L3196" t="s">
        <v>50</v>
      </c>
      <c r="M3196" t="s">
        <v>122</v>
      </c>
      <c r="N3196">
        <v>159</v>
      </c>
      <c r="O3196" t="s">
        <v>48</v>
      </c>
      <c r="P3196" t="s">
        <v>52</v>
      </c>
      <c r="T3196" t="s">
        <v>105</v>
      </c>
      <c r="V3196" t="s">
        <v>48</v>
      </c>
      <c r="W3196" t="s">
        <v>54</v>
      </c>
      <c r="X3196" t="s">
        <v>1387</v>
      </c>
      <c r="Y3196" t="s">
        <v>54</v>
      </c>
      <c r="Z3196" t="s">
        <v>1388</v>
      </c>
      <c r="AA3196" t="s">
        <v>54</v>
      </c>
      <c r="AB3196" t="s">
        <v>57</v>
      </c>
      <c r="AC3196" t="s">
        <v>57</v>
      </c>
      <c r="AH3196">
        <f t="shared" si="539"/>
        <v>0</v>
      </c>
      <c r="AI3196">
        <f t="shared" si="540"/>
        <v>1</v>
      </c>
      <c r="AJ3196" t="str">
        <f t="shared" si="541"/>
        <v/>
      </c>
      <c r="AK3196">
        <v>1</v>
      </c>
      <c r="AL3196" s="8">
        <f t="shared" si="542"/>
        <v>159</v>
      </c>
      <c r="AM3196" s="8">
        <f t="shared" si="543"/>
        <v>1.6166666666666665</v>
      </c>
      <c r="AN3196" s="8">
        <f t="shared" si="544"/>
        <v>1.6666666666666666E-2</v>
      </c>
      <c r="AO3196" s="8">
        <f>Table1[[#This Row],[L1 Worked Time]]+Table1[[#This Row],[Idle Time]]+Table1[[#This Row],[L1 Pend Time]]</f>
        <v>160.63333333333335</v>
      </c>
      <c r="AP3196" s="1" t="str">
        <f t="shared" si="545"/>
        <v>Wed</v>
      </c>
      <c r="AQ3196" s="6">
        <f>INT(Table1[[#This Row],[Create Date]])</f>
        <v>45133</v>
      </c>
      <c r="AR3196" s="2">
        <f t="shared" si="546"/>
        <v>45133</v>
      </c>
      <c r="AS3196" s="1" t="str">
        <f t="shared" si="547"/>
        <v>07:40:04</v>
      </c>
      <c r="AT3196" s="1" t="str">
        <f t="shared" si="548"/>
        <v>Week-5</v>
      </c>
      <c r="AU3196" s="3">
        <f t="shared" si="549"/>
        <v>0.29166666666666663</v>
      </c>
      <c r="AW3196">
        <v>1.6166666666666665</v>
      </c>
      <c r="AX3196">
        <v>159</v>
      </c>
      <c r="AY3196">
        <v>1.6666666666666666E-2</v>
      </c>
    </row>
    <row r="3197" spans="1:51" x14ac:dyDescent="0.25">
      <c r="A3197">
        <v>11366</v>
      </c>
      <c r="B3197" t="s">
        <v>346</v>
      </c>
      <c r="C3197" t="s">
        <v>60</v>
      </c>
      <c r="D3197" t="s">
        <v>43</v>
      </c>
      <c r="E3197" t="s">
        <v>347</v>
      </c>
      <c r="F3197" t="s">
        <v>1389</v>
      </c>
      <c r="G3197" t="s">
        <v>46</v>
      </c>
      <c r="H3197" t="s">
        <v>63</v>
      </c>
      <c r="I3197" t="s">
        <v>63</v>
      </c>
      <c r="J3197" t="s">
        <v>48</v>
      </c>
      <c r="K3197" t="s">
        <v>349</v>
      </c>
      <c r="L3197" t="s">
        <v>50</v>
      </c>
      <c r="M3197" t="s">
        <v>122</v>
      </c>
      <c r="N3197">
        <v>116</v>
      </c>
      <c r="O3197" t="s">
        <v>48</v>
      </c>
      <c r="P3197" t="s">
        <v>52</v>
      </c>
      <c r="T3197" t="s">
        <v>105</v>
      </c>
      <c r="V3197" t="s">
        <v>48</v>
      </c>
      <c r="W3197" t="s">
        <v>54</v>
      </c>
      <c r="X3197" t="s">
        <v>142</v>
      </c>
      <c r="Y3197" t="s">
        <v>54</v>
      </c>
      <c r="Z3197" t="s">
        <v>1390</v>
      </c>
      <c r="AA3197" t="s">
        <v>54</v>
      </c>
      <c r="AB3197" t="s">
        <v>57</v>
      </c>
      <c r="AC3197" t="s">
        <v>1391</v>
      </c>
      <c r="AH3197">
        <f t="shared" si="539"/>
        <v>0</v>
      </c>
      <c r="AI3197">
        <f t="shared" si="540"/>
        <v>1</v>
      </c>
      <c r="AJ3197" t="str">
        <f t="shared" si="541"/>
        <v/>
      </c>
      <c r="AK3197">
        <v>1</v>
      </c>
      <c r="AL3197" s="8">
        <f t="shared" si="542"/>
        <v>116.00000000000001</v>
      </c>
      <c r="AM3197" s="8">
        <f t="shared" si="543"/>
        <v>0.1</v>
      </c>
      <c r="AN3197" s="8">
        <f t="shared" si="544"/>
        <v>255.9</v>
      </c>
      <c r="AO3197" s="8">
        <f>Table1[[#This Row],[L1 Worked Time]]+Table1[[#This Row],[Idle Time]]+Table1[[#This Row],[L1 Pend Time]]</f>
        <v>372</v>
      </c>
      <c r="AP3197" s="1" t="str">
        <f t="shared" si="545"/>
        <v>Wed</v>
      </c>
      <c r="AQ3197" s="6">
        <f>INT(Table1[[#This Row],[Create Date]])</f>
        <v>45133</v>
      </c>
      <c r="AR3197" s="2">
        <f t="shared" si="546"/>
        <v>45133</v>
      </c>
      <c r="AS3197" s="1" t="str">
        <f t="shared" si="547"/>
        <v>07:30:03</v>
      </c>
      <c r="AT3197" s="1" t="str">
        <f t="shared" si="548"/>
        <v>Week-5</v>
      </c>
      <c r="AU3197" s="3">
        <f t="shared" si="549"/>
        <v>0.29166666666666663</v>
      </c>
      <c r="AW3197">
        <v>0.1</v>
      </c>
      <c r="AX3197">
        <v>116.00000000000001</v>
      </c>
      <c r="AY3197">
        <v>255.9</v>
      </c>
    </row>
    <row r="3198" spans="1:51" x14ac:dyDescent="0.25">
      <c r="A3198">
        <v>11365</v>
      </c>
      <c r="B3198" t="s">
        <v>59</v>
      </c>
      <c r="C3198" t="s">
        <v>100</v>
      </c>
      <c r="D3198" t="s">
        <v>43</v>
      </c>
      <c r="E3198" t="s">
        <v>1392</v>
      </c>
      <c r="F3198" t="s">
        <v>1393</v>
      </c>
      <c r="G3198" t="s">
        <v>181</v>
      </c>
      <c r="H3198" t="s">
        <v>63</v>
      </c>
      <c r="I3198" t="s">
        <v>63</v>
      </c>
      <c r="J3198" t="s">
        <v>64</v>
      </c>
      <c r="L3198" t="s">
        <v>50</v>
      </c>
      <c r="M3198" t="s">
        <v>65</v>
      </c>
      <c r="N3198">
        <v>210</v>
      </c>
      <c r="O3198" t="s">
        <v>48</v>
      </c>
      <c r="P3198" t="s">
        <v>66</v>
      </c>
      <c r="Q3198" t="s">
        <v>67</v>
      </c>
      <c r="V3198" t="s">
        <v>48</v>
      </c>
      <c r="W3198" t="s">
        <v>54</v>
      </c>
      <c r="X3198" t="s">
        <v>78</v>
      </c>
      <c r="Y3198" t="s">
        <v>54</v>
      </c>
      <c r="Z3198" t="s">
        <v>1394</v>
      </c>
      <c r="AA3198" t="s">
        <v>54</v>
      </c>
      <c r="AB3198" t="s">
        <v>57</v>
      </c>
      <c r="AC3198" t="s">
        <v>1395</v>
      </c>
      <c r="AH3198">
        <f t="shared" si="539"/>
        <v>0</v>
      </c>
      <c r="AI3198">
        <f t="shared" si="540"/>
        <v>1</v>
      </c>
      <c r="AJ3198" t="str">
        <f t="shared" si="541"/>
        <v/>
      </c>
      <c r="AK3198">
        <v>1</v>
      </c>
      <c r="AL3198" s="8">
        <f t="shared" si="542"/>
        <v>210</v>
      </c>
      <c r="AM3198" s="8">
        <f t="shared" si="543"/>
        <v>0.13333333333333333</v>
      </c>
      <c r="AN3198" s="8">
        <f t="shared" si="544"/>
        <v>91.88333333333334</v>
      </c>
      <c r="AO3198" s="8">
        <f>Table1[[#This Row],[L1 Worked Time]]+Table1[[#This Row],[Idle Time]]+Table1[[#This Row],[L1 Pend Time]]</f>
        <v>302.01666666666665</v>
      </c>
      <c r="AP3198" s="1" t="str">
        <f t="shared" si="545"/>
        <v>Wed</v>
      </c>
      <c r="AQ3198" s="6">
        <f>INT(Table1[[#This Row],[Create Date]])</f>
        <v>45133</v>
      </c>
      <c r="AR3198" s="2">
        <f t="shared" si="546"/>
        <v>45133</v>
      </c>
      <c r="AS3198" s="1" t="str">
        <f t="shared" si="547"/>
        <v>07:10:06</v>
      </c>
      <c r="AT3198" s="1" t="str">
        <f t="shared" si="548"/>
        <v>Week-5</v>
      </c>
      <c r="AU3198" s="3">
        <f t="shared" si="549"/>
        <v>0.29166666666666663</v>
      </c>
      <c r="AW3198">
        <v>0.13333333333333333</v>
      </c>
      <c r="AX3198">
        <v>210</v>
      </c>
      <c r="AY3198">
        <v>91.88333333333334</v>
      </c>
    </row>
    <row r="3199" spans="1:51" x14ac:dyDescent="0.25">
      <c r="A3199">
        <v>11385</v>
      </c>
      <c r="B3199" t="s">
        <v>59</v>
      </c>
      <c r="C3199" t="s">
        <v>42</v>
      </c>
      <c r="D3199" t="s">
        <v>43</v>
      </c>
      <c r="E3199" t="s">
        <v>1396</v>
      </c>
      <c r="F3199" t="s">
        <v>1397</v>
      </c>
      <c r="G3199" t="s">
        <v>181</v>
      </c>
      <c r="H3199" t="s">
        <v>72</v>
      </c>
      <c r="I3199" t="s">
        <v>72</v>
      </c>
      <c r="J3199" t="s">
        <v>48</v>
      </c>
      <c r="L3199" t="s">
        <v>50</v>
      </c>
      <c r="M3199" t="s">
        <v>65</v>
      </c>
      <c r="N3199">
        <v>0</v>
      </c>
      <c r="O3199" t="s">
        <v>48</v>
      </c>
      <c r="P3199" t="s">
        <v>66</v>
      </c>
      <c r="Q3199" t="s">
        <v>73</v>
      </c>
      <c r="V3199" t="s">
        <v>48</v>
      </c>
      <c r="W3199" t="s">
        <v>54</v>
      </c>
      <c r="X3199" t="s">
        <v>78</v>
      </c>
      <c r="Y3199" t="s">
        <v>54</v>
      </c>
      <c r="Z3199" t="s">
        <v>89</v>
      </c>
      <c r="AA3199" t="s">
        <v>54</v>
      </c>
      <c r="AB3199" t="s">
        <v>57</v>
      </c>
      <c r="AC3199" t="s">
        <v>1398</v>
      </c>
      <c r="AH3199">
        <f t="shared" si="539"/>
        <v>0</v>
      </c>
      <c r="AI3199">
        <f t="shared" si="540"/>
        <v>1</v>
      </c>
      <c r="AJ3199" t="str">
        <f t="shared" si="541"/>
        <v/>
      </c>
      <c r="AK3199">
        <v>1</v>
      </c>
      <c r="AL3199" s="8">
        <f t="shared" si="542"/>
        <v>0</v>
      </c>
      <c r="AM3199" s="8">
        <f t="shared" si="543"/>
        <v>0.13333333333333333</v>
      </c>
      <c r="AN3199" s="8">
        <f t="shared" si="544"/>
        <v>268.33333333333331</v>
      </c>
      <c r="AO3199" s="8">
        <f>Table1[[#This Row],[L1 Worked Time]]+Table1[[#This Row],[Idle Time]]+Table1[[#This Row],[L1 Pend Time]]</f>
        <v>268.46666666666664</v>
      </c>
      <c r="AP3199" s="1" t="str">
        <f t="shared" si="545"/>
        <v>Wed</v>
      </c>
      <c r="AQ3199" s="6">
        <f>INT(Table1[[#This Row],[Create Date]])</f>
        <v>45133</v>
      </c>
      <c r="AR3199" s="2">
        <f t="shared" si="546"/>
        <v>45133</v>
      </c>
      <c r="AS3199" s="1" t="str">
        <f t="shared" si="547"/>
        <v>09:50:06</v>
      </c>
      <c r="AT3199" s="1" t="str">
        <f t="shared" si="548"/>
        <v>Week-5</v>
      </c>
      <c r="AU3199" s="3">
        <f t="shared" si="549"/>
        <v>0.375</v>
      </c>
      <c r="AW3199">
        <v>0.13333333333333333</v>
      </c>
      <c r="AX3199">
        <v>0</v>
      </c>
      <c r="AY3199">
        <v>268.33333333333331</v>
      </c>
    </row>
    <row r="3200" spans="1:51" x14ac:dyDescent="0.25">
      <c r="A3200">
        <v>11384</v>
      </c>
      <c r="B3200" t="s">
        <v>59</v>
      </c>
      <c r="C3200" t="s">
        <v>42</v>
      </c>
      <c r="D3200" t="s">
        <v>43</v>
      </c>
      <c r="E3200" t="s">
        <v>1399</v>
      </c>
      <c r="F3200" t="s">
        <v>1400</v>
      </c>
      <c r="G3200" t="s">
        <v>181</v>
      </c>
      <c r="H3200" t="s">
        <v>72</v>
      </c>
      <c r="I3200" t="s">
        <v>72</v>
      </c>
      <c r="J3200" t="s">
        <v>48</v>
      </c>
      <c r="L3200" t="s">
        <v>50</v>
      </c>
      <c r="M3200" t="s">
        <v>65</v>
      </c>
      <c r="N3200">
        <v>1</v>
      </c>
      <c r="O3200" t="s">
        <v>48</v>
      </c>
      <c r="P3200" t="s">
        <v>66</v>
      </c>
      <c r="Q3200" t="s">
        <v>73</v>
      </c>
      <c r="V3200" t="s">
        <v>48</v>
      </c>
      <c r="W3200" t="s">
        <v>54</v>
      </c>
      <c r="X3200" t="s">
        <v>89</v>
      </c>
      <c r="Y3200" t="s">
        <v>54</v>
      </c>
      <c r="Z3200" t="s">
        <v>1105</v>
      </c>
      <c r="AA3200" t="s">
        <v>54</v>
      </c>
      <c r="AB3200" t="s">
        <v>57</v>
      </c>
      <c r="AC3200" t="s">
        <v>1401</v>
      </c>
      <c r="AH3200">
        <f t="shared" si="539"/>
        <v>0</v>
      </c>
      <c r="AI3200">
        <f t="shared" si="540"/>
        <v>1</v>
      </c>
      <c r="AJ3200" t="str">
        <f t="shared" si="541"/>
        <v/>
      </c>
      <c r="AK3200">
        <v>1</v>
      </c>
      <c r="AL3200" s="8">
        <f t="shared" si="542"/>
        <v>1</v>
      </c>
      <c r="AM3200" s="8">
        <f t="shared" si="543"/>
        <v>0.16666666666666666</v>
      </c>
      <c r="AN3200" s="8">
        <f t="shared" si="544"/>
        <v>274.25</v>
      </c>
      <c r="AO3200" s="8">
        <f>Table1[[#This Row],[L1 Worked Time]]+Table1[[#This Row],[Idle Time]]+Table1[[#This Row],[L1 Pend Time]]</f>
        <v>275.41666666666669</v>
      </c>
      <c r="AP3200" s="1" t="str">
        <f t="shared" si="545"/>
        <v>Wed</v>
      </c>
      <c r="AQ3200" s="6">
        <f>INT(Table1[[#This Row],[Create Date]])</f>
        <v>45133</v>
      </c>
      <c r="AR3200" s="2">
        <f t="shared" si="546"/>
        <v>45133</v>
      </c>
      <c r="AS3200" s="1" t="str">
        <f t="shared" si="547"/>
        <v>09:40:28</v>
      </c>
      <c r="AT3200" s="1" t="str">
        <f t="shared" si="548"/>
        <v>Week-5</v>
      </c>
      <c r="AU3200" s="3">
        <f t="shared" si="549"/>
        <v>0.375</v>
      </c>
      <c r="AW3200">
        <v>0.16666666666666666</v>
      </c>
      <c r="AX3200">
        <v>1</v>
      </c>
      <c r="AY3200">
        <v>274.25</v>
      </c>
    </row>
    <row r="3201" spans="1:51" x14ac:dyDescent="0.25">
      <c r="A3201">
        <v>11383</v>
      </c>
      <c r="B3201" t="s">
        <v>59</v>
      </c>
      <c r="C3201" t="s">
        <v>42</v>
      </c>
      <c r="D3201" t="s">
        <v>43</v>
      </c>
      <c r="E3201" t="s">
        <v>1402</v>
      </c>
      <c r="F3201" t="s">
        <v>1400</v>
      </c>
      <c r="G3201" t="s">
        <v>181</v>
      </c>
      <c r="H3201" t="s">
        <v>72</v>
      </c>
      <c r="I3201" t="s">
        <v>72</v>
      </c>
      <c r="J3201" t="s">
        <v>48</v>
      </c>
      <c r="L3201" t="s">
        <v>50</v>
      </c>
      <c r="M3201" t="s">
        <v>65</v>
      </c>
      <c r="N3201">
        <v>852</v>
      </c>
      <c r="O3201" t="s">
        <v>48</v>
      </c>
      <c r="P3201" t="s">
        <v>66</v>
      </c>
      <c r="Q3201" t="s">
        <v>73</v>
      </c>
      <c r="V3201" t="s">
        <v>48</v>
      </c>
      <c r="W3201" t="s">
        <v>54</v>
      </c>
      <c r="X3201" t="s">
        <v>148</v>
      </c>
      <c r="Y3201" t="s">
        <v>54</v>
      </c>
      <c r="Z3201" t="s">
        <v>1403</v>
      </c>
      <c r="AA3201" t="s">
        <v>54</v>
      </c>
      <c r="AB3201" t="s">
        <v>57</v>
      </c>
      <c r="AC3201" t="s">
        <v>1404</v>
      </c>
      <c r="AH3201">
        <f t="shared" si="539"/>
        <v>0</v>
      </c>
      <c r="AI3201">
        <f t="shared" si="540"/>
        <v>1</v>
      </c>
      <c r="AJ3201" t="str">
        <f t="shared" si="541"/>
        <v/>
      </c>
      <c r="AK3201">
        <v>1</v>
      </c>
      <c r="AL3201" s="8">
        <f t="shared" si="542"/>
        <v>852</v>
      </c>
      <c r="AM3201" s="8">
        <f t="shared" si="543"/>
        <v>0.11666666666666667</v>
      </c>
      <c r="AN3201" s="8">
        <f t="shared" si="544"/>
        <v>275.31666666666666</v>
      </c>
      <c r="AO3201" s="8">
        <f>Table1[[#This Row],[L1 Worked Time]]+Table1[[#This Row],[Idle Time]]+Table1[[#This Row],[L1 Pend Time]]</f>
        <v>1127.4333333333334</v>
      </c>
      <c r="AP3201" s="1" t="str">
        <f t="shared" si="545"/>
        <v>Wed</v>
      </c>
      <c r="AQ3201" s="6">
        <f>INT(Table1[[#This Row],[Create Date]])</f>
        <v>45133</v>
      </c>
      <c r="AR3201" s="2">
        <f t="shared" si="546"/>
        <v>45133</v>
      </c>
      <c r="AS3201" s="1" t="str">
        <f t="shared" si="547"/>
        <v>09:40:28</v>
      </c>
      <c r="AT3201" s="1" t="str">
        <f t="shared" si="548"/>
        <v>Week-5</v>
      </c>
      <c r="AU3201" s="3">
        <f t="shared" si="549"/>
        <v>0.375</v>
      </c>
      <c r="AW3201">
        <v>0.11666666666666667</v>
      </c>
      <c r="AX3201">
        <v>852</v>
      </c>
      <c r="AY3201">
        <v>275.31666666666666</v>
      </c>
    </row>
    <row r="3202" spans="1:51" x14ac:dyDescent="0.25">
      <c r="A3202">
        <v>11382</v>
      </c>
      <c r="B3202" t="s">
        <v>59</v>
      </c>
      <c r="C3202" t="s">
        <v>42</v>
      </c>
      <c r="D3202" t="s">
        <v>43</v>
      </c>
      <c r="E3202" t="s">
        <v>1405</v>
      </c>
      <c r="F3202" t="s">
        <v>1400</v>
      </c>
      <c r="G3202" t="s">
        <v>181</v>
      </c>
      <c r="H3202" t="s">
        <v>72</v>
      </c>
      <c r="I3202" t="s">
        <v>72</v>
      </c>
      <c r="J3202" t="s">
        <v>48</v>
      </c>
      <c r="L3202" t="s">
        <v>50</v>
      </c>
      <c r="M3202" t="s">
        <v>65</v>
      </c>
      <c r="N3202">
        <v>2</v>
      </c>
      <c r="O3202" t="s">
        <v>48</v>
      </c>
      <c r="P3202" t="s">
        <v>66</v>
      </c>
      <c r="Q3202" t="s">
        <v>73</v>
      </c>
      <c r="V3202" t="s">
        <v>48</v>
      </c>
      <c r="W3202" t="s">
        <v>54</v>
      </c>
      <c r="X3202" t="s">
        <v>1406</v>
      </c>
      <c r="Y3202" t="s">
        <v>54</v>
      </c>
      <c r="Z3202" t="s">
        <v>1407</v>
      </c>
      <c r="AA3202" t="s">
        <v>54</v>
      </c>
      <c r="AB3202" t="s">
        <v>57</v>
      </c>
      <c r="AC3202" t="s">
        <v>1408</v>
      </c>
      <c r="AH3202">
        <f t="shared" ref="AH3202:AH3265" si="550">IFERROR(SEARCH("MSSP",J3202,1),0)</f>
        <v>0</v>
      </c>
      <c r="AI3202">
        <f t="shared" ref="AI3202:AI3265" si="551">IF(OR(H3202="",I3202=""),"",IF(H3202=I3202,1,0))</f>
        <v>1</v>
      </c>
      <c r="AJ3202" t="str">
        <f t="shared" ref="AJ3202:AJ3265" si="552">IF(OR(H3202="",I3202=""),"",IF(H3202&lt;&gt;I3202,1,""))</f>
        <v/>
      </c>
      <c r="AK3202">
        <v>1</v>
      </c>
      <c r="AL3202" s="8">
        <f t="shared" ref="AL3202:AL3265" si="553">(N3202/1440)*1440</f>
        <v>2</v>
      </c>
      <c r="AM3202" s="8">
        <f t="shared" ref="AM3202:AM3265" si="554">((N3202/1440)-(N3202/1440)+MID(X3202,18,8))*1440</f>
        <v>1.1833333333333331</v>
      </c>
      <c r="AN3202" s="8">
        <f t="shared" ref="AN3202:AN3265" si="555">(((N3202/1440)-(N3202/1440))+MID(AC3202,18,8))*1440</f>
        <v>276.84999999999997</v>
      </c>
      <c r="AO3202" s="8">
        <f>Table1[[#This Row],[L1 Worked Time]]+Table1[[#This Row],[Idle Time]]+Table1[[#This Row],[L1 Pend Time]]</f>
        <v>280.0333333333333</v>
      </c>
      <c r="AP3202" s="1" t="str">
        <f t="shared" ref="AP3202:AP3265" si="556">TEXT(AR3202,"DDD")</f>
        <v>Wed</v>
      </c>
      <c r="AQ3202" s="6">
        <f>INT(Table1[[#This Row],[Create Date]])</f>
        <v>45133</v>
      </c>
      <c r="AR3202" s="2">
        <f t="shared" ref="AR3202:AR3265" si="557">IF(F3202="","",INT(MID(F3202,6,2)&amp;"-"&amp;MID(F3202,9,3)&amp;"-"&amp;MID(F3202,15,2)))</f>
        <v>45133</v>
      </c>
      <c r="AS3202" s="1" t="str">
        <f t="shared" ref="AS3202:AS3265" si="558">IF(F3202="","",MID(F3202,18,8))</f>
        <v>09:40:28</v>
      </c>
      <c r="AT3202" s="1" t="str">
        <f t="shared" ref="AT3202:AT3265" si="559">"Week"&amp;"-"&amp;(WEEKNUM(AR3202,2)-WEEKNUM(DATE(YEAR(AR3202),MONTH(AR3202),1),2)+1)</f>
        <v>Week-5</v>
      </c>
      <c r="AU3202" s="3">
        <f t="shared" ref="AU3202:AU3265" si="560">FLOOR(AS3202,1/24)</f>
        <v>0.375</v>
      </c>
      <c r="AW3202">
        <v>1.1833333333333331</v>
      </c>
      <c r="AX3202">
        <v>2</v>
      </c>
      <c r="AY3202">
        <v>276.84999999999997</v>
      </c>
    </row>
    <row r="3203" spans="1:51" x14ac:dyDescent="0.25">
      <c r="A3203">
        <v>11381</v>
      </c>
      <c r="B3203" t="s">
        <v>59</v>
      </c>
      <c r="C3203" t="s">
        <v>42</v>
      </c>
      <c r="D3203" t="s">
        <v>43</v>
      </c>
      <c r="E3203" t="s">
        <v>1409</v>
      </c>
      <c r="F3203" t="s">
        <v>1400</v>
      </c>
      <c r="G3203" t="s">
        <v>181</v>
      </c>
      <c r="H3203" t="s">
        <v>72</v>
      </c>
      <c r="I3203" t="s">
        <v>72</v>
      </c>
      <c r="J3203" t="s">
        <v>48</v>
      </c>
      <c r="L3203" t="s">
        <v>50</v>
      </c>
      <c r="M3203" t="s">
        <v>65</v>
      </c>
      <c r="N3203">
        <v>1</v>
      </c>
      <c r="O3203" t="s">
        <v>48</v>
      </c>
      <c r="P3203" t="s">
        <v>66</v>
      </c>
      <c r="Q3203" t="s">
        <v>73</v>
      </c>
      <c r="V3203" t="s">
        <v>48</v>
      </c>
      <c r="W3203" t="s">
        <v>54</v>
      </c>
      <c r="X3203" t="s">
        <v>55</v>
      </c>
      <c r="Y3203" t="s">
        <v>54</v>
      </c>
      <c r="Z3203" t="s">
        <v>910</v>
      </c>
      <c r="AA3203" t="s">
        <v>54</v>
      </c>
      <c r="AB3203" t="s">
        <v>57</v>
      </c>
      <c r="AC3203" t="s">
        <v>1410</v>
      </c>
      <c r="AH3203">
        <f t="shared" si="550"/>
        <v>0</v>
      </c>
      <c r="AI3203">
        <f t="shared" si="551"/>
        <v>1</v>
      </c>
      <c r="AJ3203" t="str">
        <f t="shared" si="552"/>
        <v/>
      </c>
      <c r="AK3203">
        <v>1</v>
      </c>
      <c r="AL3203" s="8">
        <f t="shared" si="553"/>
        <v>1</v>
      </c>
      <c r="AM3203" s="8">
        <f t="shared" si="554"/>
        <v>0.15000000000000002</v>
      </c>
      <c r="AN3203" s="8">
        <f t="shared" si="555"/>
        <v>281.23333333333335</v>
      </c>
      <c r="AO3203" s="8">
        <f>Table1[[#This Row],[L1 Worked Time]]+Table1[[#This Row],[Idle Time]]+Table1[[#This Row],[L1 Pend Time]]</f>
        <v>282.38333333333333</v>
      </c>
      <c r="AP3203" s="1" t="str">
        <f t="shared" si="556"/>
        <v>Wed</v>
      </c>
      <c r="AQ3203" s="6">
        <f>INT(Table1[[#This Row],[Create Date]])</f>
        <v>45133</v>
      </c>
      <c r="AR3203" s="2">
        <f t="shared" si="557"/>
        <v>45133</v>
      </c>
      <c r="AS3203" s="1" t="str">
        <f t="shared" si="558"/>
        <v>09:40:28</v>
      </c>
      <c r="AT3203" s="1" t="str">
        <f t="shared" si="559"/>
        <v>Week-5</v>
      </c>
      <c r="AU3203" s="3">
        <f t="shared" si="560"/>
        <v>0.375</v>
      </c>
      <c r="AW3203">
        <v>0.15000000000000002</v>
      </c>
      <c r="AX3203">
        <v>1</v>
      </c>
      <c r="AY3203">
        <v>281.23333333333335</v>
      </c>
    </row>
    <row r="3204" spans="1:51" x14ac:dyDescent="0.25">
      <c r="A3204">
        <v>11380</v>
      </c>
      <c r="B3204" t="s">
        <v>59</v>
      </c>
      <c r="C3204" t="s">
        <v>42</v>
      </c>
      <c r="D3204" t="s">
        <v>43</v>
      </c>
      <c r="E3204" t="s">
        <v>1411</v>
      </c>
      <c r="F3204" t="s">
        <v>1412</v>
      </c>
      <c r="G3204" t="s">
        <v>181</v>
      </c>
      <c r="H3204" t="s">
        <v>72</v>
      </c>
      <c r="I3204" t="s">
        <v>72</v>
      </c>
      <c r="J3204" t="s">
        <v>48</v>
      </c>
      <c r="L3204" t="s">
        <v>50</v>
      </c>
      <c r="M3204" t="s">
        <v>65</v>
      </c>
      <c r="N3204">
        <v>2</v>
      </c>
      <c r="O3204" t="s">
        <v>48</v>
      </c>
      <c r="P3204" t="s">
        <v>66</v>
      </c>
      <c r="Q3204" t="s">
        <v>73</v>
      </c>
      <c r="V3204" t="s">
        <v>48</v>
      </c>
      <c r="W3204" t="s">
        <v>54</v>
      </c>
      <c r="X3204" t="s">
        <v>55</v>
      </c>
      <c r="Y3204" t="s">
        <v>54</v>
      </c>
      <c r="Z3204" t="s">
        <v>1413</v>
      </c>
      <c r="AA3204" t="s">
        <v>54</v>
      </c>
      <c r="AB3204" t="s">
        <v>57</v>
      </c>
      <c r="AC3204" t="s">
        <v>1414</v>
      </c>
      <c r="AH3204">
        <f t="shared" si="550"/>
        <v>0</v>
      </c>
      <c r="AI3204">
        <f t="shared" si="551"/>
        <v>1</v>
      </c>
      <c r="AJ3204" t="str">
        <f t="shared" si="552"/>
        <v/>
      </c>
      <c r="AK3204">
        <v>1</v>
      </c>
      <c r="AL3204" s="8">
        <f t="shared" si="553"/>
        <v>2</v>
      </c>
      <c r="AM3204" s="8">
        <f t="shared" si="554"/>
        <v>0.15000000000000002</v>
      </c>
      <c r="AN3204" s="8">
        <f t="shared" si="555"/>
        <v>297.95</v>
      </c>
      <c r="AO3204" s="8">
        <f>Table1[[#This Row],[L1 Worked Time]]+Table1[[#This Row],[Idle Time]]+Table1[[#This Row],[L1 Pend Time]]</f>
        <v>300.09999999999997</v>
      </c>
      <c r="AP3204" s="1" t="str">
        <f t="shared" si="556"/>
        <v>Wed</v>
      </c>
      <c r="AQ3204" s="6">
        <f>INT(Table1[[#This Row],[Create Date]])</f>
        <v>45133</v>
      </c>
      <c r="AR3204" s="2">
        <f t="shared" si="557"/>
        <v>45133</v>
      </c>
      <c r="AS3204" s="1" t="str">
        <f t="shared" si="558"/>
        <v>09:30:09</v>
      </c>
      <c r="AT3204" s="1" t="str">
        <f t="shared" si="559"/>
        <v>Week-5</v>
      </c>
      <c r="AU3204" s="3">
        <f t="shared" si="560"/>
        <v>0.375</v>
      </c>
      <c r="AW3204">
        <v>0.15000000000000002</v>
      </c>
      <c r="AX3204">
        <v>2</v>
      </c>
      <c r="AY3204">
        <v>297.95</v>
      </c>
    </row>
    <row r="3205" spans="1:51" x14ac:dyDescent="0.25">
      <c r="A3205">
        <v>11379</v>
      </c>
      <c r="B3205" t="s">
        <v>59</v>
      </c>
      <c r="C3205" t="s">
        <v>42</v>
      </c>
      <c r="D3205" t="s">
        <v>43</v>
      </c>
      <c r="E3205" t="s">
        <v>1415</v>
      </c>
      <c r="F3205" t="s">
        <v>1412</v>
      </c>
      <c r="G3205" t="s">
        <v>181</v>
      </c>
      <c r="H3205" t="s">
        <v>72</v>
      </c>
      <c r="I3205" t="s">
        <v>72</v>
      </c>
      <c r="J3205" t="s">
        <v>48</v>
      </c>
      <c r="L3205" t="s">
        <v>50</v>
      </c>
      <c r="M3205" t="s">
        <v>65</v>
      </c>
      <c r="N3205">
        <v>0</v>
      </c>
      <c r="O3205" t="s">
        <v>48</v>
      </c>
      <c r="P3205" t="s">
        <v>66</v>
      </c>
      <c r="Q3205" t="s">
        <v>73</v>
      </c>
      <c r="V3205" t="s">
        <v>48</v>
      </c>
      <c r="W3205" t="s">
        <v>54</v>
      </c>
      <c r="X3205" t="s">
        <v>78</v>
      </c>
      <c r="Y3205" t="s">
        <v>54</v>
      </c>
      <c r="Z3205" t="s">
        <v>84</v>
      </c>
      <c r="AA3205" t="s">
        <v>54</v>
      </c>
      <c r="AB3205" t="s">
        <v>57</v>
      </c>
      <c r="AC3205" t="s">
        <v>1416</v>
      </c>
      <c r="AH3205">
        <f t="shared" si="550"/>
        <v>0</v>
      </c>
      <c r="AI3205">
        <f t="shared" si="551"/>
        <v>1</v>
      </c>
      <c r="AJ3205" t="str">
        <f t="shared" si="552"/>
        <v/>
      </c>
      <c r="AK3205">
        <v>1</v>
      </c>
      <c r="AL3205" s="8">
        <f t="shared" si="553"/>
        <v>0</v>
      </c>
      <c r="AM3205" s="8">
        <f t="shared" si="554"/>
        <v>0.13333333333333333</v>
      </c>
      <c r="AN3205" s="8">
        <f t="shared" si="555"/>
        <v>301.58333333333331</v>
      </c>
      <c r="AO3205" s="8">
        <f>Table1[[#This Row],[L1 Worked Time]]+Table1[[#This Row],[Idle Time]]+Table1[[#This Row],[L1 Pend Time]]</f>
        <v>301.71666666666664</v>
      </c>
      <c r="AP3205" s="1" t="str">
        <f t="shared" si="556"/>
        <v>Wed</v>
      </c>
      <c r="AQ3205" s="6">
        <f>INT(Table1[[#This Row],[Create Date]])</f>
        <v>45133</v>
      </c>
      <c r="AR3205" s="2">
        <f t="shared" si="557"/>
        <v>45133</v>
      </c>
      <c r="AS3205" s="1" t="str">
        <f t="shared" si="558"/>
        <v>09:30:09</v>
      </c>
      <c r="AT3205" s="1" t="str">
        <f t="shared" si="559"/>
        <v>Week-5</v>
      </c>
      <c r="AU3205" s="3">
        <f t="shared" si="560"/>
        <v>0.375</v>
      </c>
      <c r="AW3205">
        <v>0.13333333333333333</v>
      </c>
      <c r="AX3205">
        <v>0</v>
      </c>
      <c r="AY3205">
        <v>301.58333333333331</v>
      </c>
    </row>
    <row r="3206" spans="1:51" x14ac:dyDescent="0.25">
      <c r="A3206">
        <v>11378</v>
      </c>
      <c r="B3206" t="s">
        <v>59</v>
      </c>
      <c r="C3206" t="s">
        <v>42</v>
      </c>
      <c r="D3206" t="s">
        <v>43</v>
      </c>
      <c r="E3206" t="s">
        <v>1417</v>
      </c>
      <c r="F3206" t="s">
        <v>1412</v>
      </c>
      <c r="G3206" t="s">
        <v>181</v>
      </c>
      <c r="H3206" t="s">
        <v>72</v>
      </c>
      <c r="I3206" t="s">
        <v>72</v>
      </c>
      <c r="J3206" t="s">
        <v>48</v>
      </c>
      <c r="L3206" t="s">
        <v>50</v>
      </c>
      <c r="M3206" t="s">
        <v>65</v>
      </c>
      <c r="N3206">
        <v>842</v>
      </c>
      <c r="O3206" t="s">
        <v>48</v>
      </c>
      <c r="P3206" t="s">
        <v>66</v>
      </c>
      <c r="Q3206" t="s">
        <v>73</v>
      </c>
      <c r="V3206" t="s">
        <v>48</v>
      </c>
      <c r="W3206" t="s">
        <v>54</v>
      </c>
      <c r="X3206" t="s">
        <v>78</v>
      </c>
      <c r="Y3206" t="s">
        <v>54</v>
      </c>
      <c r="Z3206" t="s">
        <v>1418</v>
      </c>
      <c r="AA3206" t="s">
        <v>54</v>
      </c>
      <c r="AB3206" t="s">
        <v>57</v>
      </c>
      <c r="AC3206" t="s">
        <v>1419</v>
      </c>
      <c r="AH3206">
        <f t="shared" si="550"/>
        <v>0</v>
      </c>
      <c r="AI3206">
        <f t="shared" si="551"/>
        <v>1</v>
      </c>
      <c r="AJ3206" t="str">
        <f t="shared" si="552"/>
        <v/>
      </c>
      <c r="AK3206">
        <v>1</v>
      </c>
      <c r="AL3206" s="8">
        <f t="shared" si="553"/>
        <v>842</v>
      </c>
      <c r="AM3206" s="8">
        <f t="shared" si="554"/>
        <v>0.13333333333333333</v>
      </c>
      <c r="AN3206" s="8">
        <f t="shared" si="555"/>
        <v>302.56666666666661</v>
      </c>
      <c r="AO3206" s="8">
        <f>Table1[[#This Row],[L1 Worked Time]]+Table1[[#This Row],[Idle Time]]+Table1[[#This Row],[L1 Pend Time]]</f>
        <v>1144.6999999999998</v>
      </c>
      <c r="AP3206" s="1" t="str">
        <f t="shared" si="556"/>
        <v>Wed</v>
      </c>
      <c r="AQ3206" s="6">
        <f>INT(Table1[[#This Row],[Create Date]])</f>
        <v>45133</v>
      </c>
      <c r="AR3206" s="2">
        <f t="shared" si="557"/>
        <v>45133</v>
      </c>
      <c r="AS3206" s="1" t="str">
        <f t="shared" si="558"/>
        <v>09:30:09</v>
      </c>
      <c r="AT3206" s="1" t="str">
        <f t="shared" si="559"/>
        <v>Week-5</v>
      </c>
      <c r="AU3206" s="3">
        <f t="shared" si="560"/>
        <v>0.375</v>
      </c>
      <c r="AW3206">
        <v>0.13333333333333333</v>
      </c>
      <c r="AX3206">
        <v>842</v>
      </c>
      <c r="AY3206">
        <v>302.56666666666661</v>
      </c>
    </row>
    <row r="3207" spans="1:51" x14ac:dyDescent="0.25">
      <c r="A3207">
        <v>11377</v>
      </c>
      <c r="B3207" t="s">
        <v>59</v>
      </c>
      <c r="C3207" t="s">
        <v>42</v>
      </c>
      <c r="D3207" t="s">
        <v>43</v>
      </c>
      <c r="E3207" t="s">
        <v>1420</v>
      </c>
      <c r="F3207" t="s">
        <v>1421</v>
      </c>
      <c r="G3207" t="s">
        <v>181</v>
      </c>
      <c r="H3207" t="s">
        <v>72</v>
      </c>
      <c r="I3207" t="s">
        <v>72</v>
      </c>
      <c r="J3207" t="s">
        <v>48</v>
      </c>
      <c r="L3207" t="s">
        <v>50</v>
      </c>
      <c r="M3207" t="s">
        <v>65</v>
      </c>
      <c r="N3207">
        <v>1</v>
      </c>
      <c r="O3207" t="s">
        <v>48</v>
      </c>
      <c r="P3207" t="s">
        <v>66</v>
      </c>
      <c r="Q3207" t="s">
        <v>73</v>
      </c>
      <c r="V3207" t="s">
        <v>48</v>
      </c>
      <c r="W3207" t="s">
        <v>54</v>
      </c>
      <c r="X3207" t="s">
        <v>1422</v>
      </c>
      <c r="Y3207" t="s">
        <v>54</v>
      </c>
      <c r="Z3207" t="s">
        <v>558</v>
      </c>
      <c r="AA3207" t="s">
        <v>54</v>
      </c>
      <c r="AB3207" t="s">
        <v>57</v>
      </c>
      <c r="AC3207" t="s">
        <v>1423</v>
      </c>
      <c r="AH3207">
        <f t="shared" si="550"/>
        <v>0</v>
      </c>
      <c r="AI3207">
        <f t="shared" si="551"/>
        <v>1</v>
      </c>
      <c r="AJ3207" t="str">
        <f t="shared" si="552"/>
        <v/>
      </c>
      <c r="AK3207">
        <v>1</v>
      </c>
      <c r="AL3207" s="8">
        <f t="shared" si="553"/>
        <v>1</v>
      </c>
      <c r="AM3207" s="8">
        <f t="shared" si="554"/>
        <v>1.5833333333333335</v>
      </c>
      <c r="AN3207" s="8">
        <f t="shared" si="555"/>
        <v>320.98333333333335</v>
      </c>
      <c r="AO3207" s="8">
        <f>Table1[[#This Row],[L1 Worked Time]]+Table1[[#This Row],[Idle Time]]+Table1[[#This Row],[L1 Pend Time]]</f>
        <v>323.56666666666666</v>
      </c>
      <c r="AP3207" s="1" t="str">
        <f t="shared" si="556"/>
        <v>Wed</v>
      </c>
      <c r="AQ3207" s="6">
        <f>INT(Table1[[#This Row],[Create Date]])</f>
        <v>45133</v>
      </c>
      <c r="AR3207" s="2">
        <f t="shared" si="557"/>
        <v>45133</v>
      </c>
      <c r="AS3207" s="1" t="str">
        <f t="shared" si="558"/>
        <v>09:20:10</v>
      </c>
      <c r="AT3207" s="1" t="str">
        <f t="shared" si="559"/>
        <v>Week-5</v>
      </c>
      <c r="AU3207" s="3">
        <f t="shared" si="560"/>
        <v>0.375</v>
      </c>
      <c r="AW3207">
        <v>1.5833333333333335</v>
      </c>
      <c r="AX3207">
        <v>1</v>
      </c>
      <c r="AY3207">
        <v>320.98333333333335</v>
      </c>
    </row>
    <row r="3208" spans="1:51" x14ac:dyDescent="0.25">
      <c r="A3208">
        <v>11376</v>
      </c>
      <c r="B3208" t="s">
        <v>59</v>
      </c>
      <c r="C3208" t="s">
        <v>42</v>
      </c>
      <c r="D3208" t="s">
        <v>43</v>
      </c>
      <c r="E3208" t="s">
        <v>1424</v>
      </c>
      <c r="F3208" t="s">
        <v>1421</v>
      </c>
      <c r="G3208" t="s">
        <v>181</v>
      </c>
      <c r="H3208" t="s">
        <v>72</v>
      </c>
      <c r="I3208" t="s">
        <v>72</v>
      </c>
      <c r="J3208" t="s">
        <v>48</v>
      </c>
      <c r="L3208" t="s">
        <v>50</v>
      </c>
      <c r="M3208" t="s">
        <v>65</v>
      </c>
      <c r="N3208">
        <v>1</v>
      </c>
      <c r="O3208" t="s">
        <v>48</v>
      </c>
      <c r="P3208" t="s">
        <v>66</v>
      </c>
      <c r="Q3208" t="s">
        <v>73</v>
      </c>
      <c r="V3208" t="s">
        <v>48</v>
      </c>
      <c r="W3208" t="s">
        <v>54</v>
      </c>
      <c r="X3208" t="s">
        <v>1425</v>
      </c>
      <c r="Y3208" t="s">
        <v>54</v>
      </c>
      <c r="Z3208" t="s">
        <v>1426</v>
      </c>
      <c r="AA3208" t="s">
        <v>54</v>
      </c>
      <c r="AB3208" t="s">
        <v>57</v>
      </c>
      <c r="AC3208" t="s">
        <v>1427</v>
      </c>
      <c r="AH3208">
        <f t="shared" si="550"/>
        <v>0</v>
      </c>
      <c r="AI3208">
        <f t="shared" si="551"/>
        <v>1</v>
      </c>
      <c r="AJ3208" t="str">
        <f t="shared" si="552"/>
        <v/>
      </c>
      <c r="AK3208">
        <v>1</v>
      </c>
      <c r="AL3208" s="8">
        <f t="shared" si="553"/>
        <v>1</v>
      </c>
      <c r="AM3208" s="8">
        <f t="shared" si="554"/>
        <v>1.25</v>
      </c>
      <c r="AN3208" s="8">
        <f t="shared" si="555"/>
        <v>322.7</v>
      </c>
      <c r="AO3208" s="8">
        <f>Table1[[#This Row],[L1 Worked Time]]+Table1[[#This Row],[Idle Time]]+Table1[[#This Row],[L1 Pend Time]]</f>
        <v>324.95</v>
      </c>
      <c r="AP3208" s="1" t="str">
        <f t="shared" si="556"/>
        <v>Wed</v>
      </c>
      <c r="AQ3208" s="6">
        <f>INT(Table1[[#This Row],[Create Date]])</f>
        <v>45133</v>
      </c>
      <c r="AR3208" s="2">
        <f t="shared" si="557"/>
        <v>45133</v>
      </c>
      <c r="AS3208" s="1" t="str">
        <f t="shared" si="558"/>
        <v>09:20:10</v>
      </c>
      <c r="AT3208" s="1" t="str">
        <f t="shared" si="559"/>
        <v>Week-5</v>
      </c>
      <c r="AU3208" s="3">
        <f t="shared" si="560"/>
        <v>0.375</v>
      </c>
      <c r="AW3208">
        <v>1.25</v>
      </c>
      <c r="AX3208">
        <v>1</v>
      </c>
      <c r="AY3208">
        <v>322.7</v>
      </c>
    </row>
    <row r="3209" spans="1:51" x14ac:dyDescent="0.25">
      <c r="A3209">
        <v>11375</v>
      </c>
      <c r="B3209" t="s">
        <v>59</v>
      </c>
      <c r="C3209" t="s">
        <v>42</v>
      </c>
      <c r="D3209" t="s">
        <v>43</v>
      </c>
      <c r="E3209" t="s">
        <v>1428</v>
      </c>
      <c r="F3209" t="s">
        <v>1421</v>
      </c>
      <c r="G3209" t="s">
        <v>181</v>
      </c>
      <c r="H3209" t="s">
        <v>72</v>
      </c>
      <c r="I3209" t="s">
        <v>72</v>
      </c>
      <c r="J3209" t="s">
        <v>48</v>
      </c>
      <c r="L3209" t="s">
        <v>50</v>
      </c>
      <c r="M3209" t="s">
        <v>65</v>
      </c>
      <c r="N3209">
        <v>1</v>
      </c>
      <c r="O3209" t="s">
        <v>48</v>
      </c>
      <c r="P3209" t="s">
        <v>66</v>
      </c>
      <c r="Q3209" t="s">
        <v>73</v>
      </c>
      <c r="V3209" t="s">
        <v>48</v>
      </c>
      <c r="W3209" t="s">
        <v>54</v>
      </c>
      <c r="X3209" t="s">
        <v>1351</v>
      </c>
      <c r="Y3209" t="s">
        <v>54</v>
      </c>
      <c r="Z3209" t="s">
        <v>259</v>
      </c>
      <c r="AA3209" t="s">
        <v>54</v>
      </c>
      <c r="AB3209" t="s">
        <v>57</v>
      </c>
      <c r="AC3209" t="s">
        <v>1429</v>
      </c>
      <c r="AH3209">
        <f t="shared" si="550"/>
        <v>0</v>
      </c>
      <c r="AI3209">
        <f t="shared" si="551"/>
        <v>1</v>
      </c>
      <c r="AJ3209" t="str">
        <f t="shared" si="552"/>
        <v/>
      </c>
      <c r="AK3209">
        <v>1</v>
      </c>
      <c r="AL3209" s="8">
        <f t="shared" si="553"/>
        <v>1</v>
      </c>
      <c r="AM3209" s="8">
        <f t="shared" si="554"/>
        <v>0.93333333333333335</v>
      </c>
      <c r="AN3209" s="8">
        <f t="shared" si="555"/>
        <v>324.76666666666665</v>
      </c>
      <c r="AO3209" s="8">
        <f>Table1[[#This Row],[L1 Worked Time]]+Table1[[#This Row],[Idle Time]]+Table1[[#This Row],[L1 Pend Time]]</f>
        <v>326.7</v>
      </c>
      <c r="AP3209" s="1" t="str">
        <f t="shared" si="556"/>
        <v>Wed</v>
      </c>
      <c r="AQ3209" s="6">
        <f>INT(Table1[[#This Row],[Create Date]])</f>
        <v>45133</v>
      </c>
      <c r="AR3209" s="2">
        <f t="shared" si="557"/>
        <v>45133</v>
      </c>
      <c r="AS3209" s="1" t="str">
        <f t="shared" si="558"/>
        <v>09:20:10</v>
      </c>
      <c r="AT3209" s="1" t="str">
        <f t="shared" si="559"/>
        <v>Week-5</v>
      </c>
      <c r="AU3209" s="3">
        <f t="shared" si="560"/>
        <v>0.375</v>
      </c>
      <c r="AW3209">
        <v>0.93333333333333335</v>
      </c>
      <c r="AX3209">
        <v>1</v>
      </c>
      <c r="AY3209">
        <v>324.76666666666665</v>
      </c>
    </row>
    <row r="3210" spans="1:51" x14ac:dyDescent="0.25">
      <c r="A3210">
        <v>11374</v>
      </c>
      <c r="B3210" t="s">
        <v>59</v>
      </c>
      <c r="C3210" t="s">
        <v>42</v>
      </c>
      <c r="D3210" t="s">
        <v>43</v>
      </c>
      <c r="E3210" t="s">
        <v>1430</v>
      </c>
      <c r="F3210" t="s">
        <v>1421</v>
      </c>
      <c r="G3210" t="s">
        <v>181</v>
      </c>
      <c r="H3210" t="s">
        <v>72</v>
      </c>
      <c r="I3210" t="s">
        <v>72</v>
      </c>
      <c r="J3210" t="s">
        <v>48</v>
      </c>
      <c r="L3210" t="s">
        <v>50</v>
      </c>
      <c r="M3210" t="s">
        <v>65</v>
      </c>
      <c r="N3210">
        <v>1</v>
      </c>
      <c r="O3210" t="s">
        <v>48</v>
      </c>
      <c r="P3210" t="s">
        <v>66</v>
      </c>
      <c r="Q3210" t="s">
        <v>73</v>
      </c>
      <c r="V3210" t="s">
        <v>48</v>
      </c>
      <c r="W3210" t="s">
        <v>54</v>
      </c>
      <c r="X3210" t="s">
        <v>1431</v>
      </c>
      <c r="Y3210" t="s">
        <v>54</v>
      </c>
      <c r="Z3210" t="s">
        <v>1432</v>
      </c>
      <c r="AA3210" t="s">
        <v>54</v>
      </c>
      <c r="AB3210" t="s">
        <v>57</v>
      </c>
      <c r="AC3210" t="s">
        <v>1433</v>
      </c>
      <c r="AH3210">
        <f t="shared" si="550"/>
        <v>0</v>
      </c>
      <c r="AI3210">
        <f t="shared" si="551"/>
        <v>1</v>
      </c>
      <c r="AJ3210" t="str">
        <f t="shared" si="552"/>
        <v/>
      </c>
      <c r="AK3210">
        <v>1</v>
      </c>
      <c r="AL3210" s="8">
        <f t="shared" si="553"/>
        <v>1</v>
      </c>
      <c r="AM3210" s="8">
        <f t="shared" si="554"/>
        <v>0.56666666666666665</v>
      </c>
      <c r="AN3210" s="8">
        <f t="shared" si="555"/>
        <v>326.5333333333333</v>
      </c>
      <c r="AO3210" s="8">
        <f>Table1[[#This Row],[L1 Worked Time]]+Table1[[#This Row],[Idle Time]]+Table1[[#This Row],[L1 Pend Time]]</f>
        <v>328.09999999999997</v>
      </c>
      <c r="AP3210" s="1" t="str">
        <f t="shared" si="556"/>
        <v>Wed</v>
      </c>
      <c r="AQ3210" s="6">
        <f>INT(Table1[[#This Row],[Create Date]])</f>
        <v>45133</v>
      </c>
      <c r="AR3210" s="2">
        <f t="shared" si="557"/>
        <v>45133</v>
      </c>
      <c r="AS3210" s="1" t="str">
        <f t="shared" si="558"/>
        <v>09:20:10</v>
      </c>
      <c r="AT3210" s="1" t="str">
        <f t="shared" si="559"/>
        <v>Week-5</v>
      </c>
      <c r="AU3210" s="3">
        <f t="shared" si="560"/>
        <v>0.375</v>
      </c>
      <c r="AW3210">
        <v>0.56666666666666665</v>
      </c>
      <c r="AX3210">
        <v>1</v>
      </c>
      <c r="AY3210">
        <v>326.5333333333333</v>
      </c>
    </row>
    <row r="3211" spans="1:51" x14ac:dyDescent="0.25">
      <c r="A3211">
        <v>11373</v>
      </c>
      <c r="B3211" t="s">
        <v>59</v>
      </c>
      <c r="C3211" t="s">
        <v>42</v>
      </c>
      <c r="D3211" t="s">
        <v>43</v>
      </c>
      <c r="E3211" t="s">
        <v>1434</v>
      </c>
      <c r="F3211" t="s">
        <v>1421</v>
      </c>
      <c r="G3211" t="s">
        <v>181</v>
      </c>
      <c r="H3211" t="s">
        <v>72</v>
      </c>
      <c r="I3211" t="s">
        <v>72</v>
      </c>
      <c r="J3211" t="s">
        <v>48</v>
      </c>
      <c r="L3211" t="s">
        <v>50</v>
      </c>
      <c r="M3211" t="s">
        <v>65</v>
      </c>
      <c r="N3211">
        <v>2</v>
      </c>
      <c r="O3211" t="s">
        <v>48</v>
      </c>
      <c r="P3211" t="s">
        <v>66</v>
      </c>
      <c r="Q3211" t="s">
        <v>73</v>
      </c>
      <c r="V3211" t="s">
        <v>48</v>
      </c>
      <c r="W3211" t="s">
        <v>54</v>
      </c>
      <c r="X3211" t="s">
        <v>298</v>
      </c>
      <c r="Y3211" t="s">
        <v>54</v>
      </c>
      <c r="Z3211" t="s">
        <v>1413</v>
      </c>
      <c r="AA3211" t="s">
        <v>54</v>
      </c>
      <c r="AB3211" t="s">
        <v>57</v>
      </c>
      <c r="AC3211" t="s">
        <v>1435</v>
      </c>
      <c r="AH3211">
        <f t="shared" si="550"/>
        <v>0</v>
      </c>
      <c r="AI3211">
        <f t="shared" si="551"/>
        <v>1</v>
      </c>
      <c r="AJ3211" t="str">
        <f t="shared" si="552"/>
        <v/>
      </c>
      <c r="AK3211">
        <v>1</v>
      </c>
      <c r="AL3211" s="8">
        <f t="shared" si="553"/>
        <v>2</v>
      </c>
      <c r="AM3211" s="8">
        <f t="shared" si="554"/>
        <v>1.1499999999999999</v>
      </c>
      <c r="AN3211" s="8">
        <f t="shared" si="555"/>
        <v>328.23333333333335</v>
      </c>
      <c r="AO3211" s="8">
        <f>Table1[[#This Row],[L1 Worked Time]]+Table1[[#This Row],[Idle Time]]+Table1[[#This Row],[L1 Pend Time]]</f>
        <v>331.38333333333333</v>
      </c>
      <c r="AP3211" s="1" t="str">
        <f t="shared" si="556"/>
        <v>Wed</v>
      </c>
      <c r="AQ3211" s="6">
        <f>INT(Table1[[#This Row],[Create Date]])</f>
        <v>45133</v>
      </c>
      <c r="AR3211" s="2">
        <f t="shared" si="557"/>
        <v>45133</v>
      </c>
      <c r="AS3211" s="1" t="str">
        <f t="shared" si="558"/>
        <v>09:20:10</v>
      </c>
      <c r="AT3211" s="1" t="str">
        <f t="shared" si="559"/>
        <v>Week-5</v>
      </c>
      <c r="AU3211" s="3">
        <f t="shared" si="560"/>
        <v>0.375</v>
      </c>
      <c r="AW3211">
        <v>1.1499999999999999</v>
      </c>
      <c r="AX3211">
        <v>2</v>
      </c>
      <c r="AY3211">
        <v>328.23333333333335</v>
      </c>
    </row>
    <row r="3212" spans="1:51" x14ac:dyDescent="0.25">
      <c r="A3212">
        <v>11372</v>
      </c>
      <c r="B3212" t="s">
        <v>59</v>
      </c>
      <c r="C3212" t="s">
        <v>42</v>
      </c>
      <c r="D3212" t="s">
        <v>43</v>
      </c>
      <c r="E3212" t="s">
        <v>1436</v>
      </c>
      <c r="F3212" t="s">
        <v>1437</v>
      </c>
      <c r="G3212" t="s">
        <v>181</v>
      </c>
      <c r="H3212" t="s">
        <v>72</v>
      </c>
      <c r="I3212" t="s">
        <v>72</v>
      </c>
      <c r="J3212" t="s">
        <v>48</v>
      </c>
      <c r="L3212" t="s">
        <v>50</v>
      </c>
      <c r="M3212" t="s">
        <v>65</v>
      </c>
      <c r="N3212">
        <v>1</v>
      </c>
      <c r="O3212" t="s">
        <v>48</v>
      </c>
      <c r="P3212" t="s">
        <v>66</v>
      </c>
      <c r="Q3212" t="s">
        <v>73</v>
      </c>
      <c r="V3212" t="s">
        <v>48</v>
      </c>
      <c r="W3212" t="s">
        <v>54</v>
      </c>
      <c r="X3212" t="s">
        <v>1438</v>
      </c>
      <c r="Y3212" t="s">
        <v>54</v>
      </c>
      <c r="Z3212" t="s">
        <v>253</v>
      </c>
      <c r="AA3212" t="s">
        <v>54</v>
      </c>
      <c r="AB3212" t="s">
        <v>57</v>
      </c>
      <c r="AC3212" t="s">
        <v>1439</v>
      </c>
      <c r="AH3212">
        <f t="shared" si="550"/>
        <v>0</v>
      </c>
      <c r="AI3212">
        <f t="shared" si="551"/>
        <v>1</v>
      </c>
      <c r="AJ3212" t="str">
        <f t="shared" si="552"/>
        <v/>
      </c>
      <c r="AK3212">
        <v>1</v>
      </c>
      <c r="AL3212" s="8">
        <f t="shared" si="553"/>
        <v>1</v>
      </c>
      <c r="AM3212" s="8">
        <f t="shared" si="554"/>
        <v>2.4000000000000004</v>
      </c>
      <c r="AN3212" s="8">
        <f t="shared" si="555"/>
        <v>329.5</v>
      </c>
      <c r="AO3212" s="8">
        <f>Table1[[#This Row],[L1 Worked Time]]+Table1[[#This Row],[Idle Time]]+Table1[[#This Row],[L1 Pend Time]]</f>
        <v>332.9</v>
      </c>
      <c r="AP3212" s="1" t="str">
        <f t="shared" si="556"/>
        <v>Wed</v>
      </c>
      <c r="AQ3212" s="6">
        <f>INT(Table1[[#This Row],[Create Date]])</f>
        <v>45133</v>
      </c>
      <c r="AR3212" s="2">
        <f t="shared" si="557"/>
        <v>45133</v>
      </c>
      <c r="AS3212" s="1" t="str">
        <f t="shared" si="558"/>
        <v>09:10:10</v>
      </c>
      <c r="AT3212" s="1" t="str">
        <f t="shared" si="559"/>
        <v>Week-5</v>
      </c>
      <c r="AU3212" s="3">
        <f t="shared" si="560"/>
        <v>0.375</v>
      </c>
      <c r="AW3212">
        <v>2.4000000000000004</v>
      </c>
      <c r="AX3212">
        <v>1</v>
      </c>
      <c r="AY3212">
        <v>329.5</v>
      </c>
    </row>
    <row r="3213" spans="1:51" x14ac:dyDescent="0.25">
      <c r="A3213">
        <v>11371</v>
      </c>
      <c r="B3213" t="s">
        <v>59</v>
      </c>
      <c r="C3213" t="s">
        <v>42</v>
      </c>
      <c r="D3213" t="s">
        <v>43</v>
      </c>
      <c r="E3213" t="s">
        <v>1440</v>
      </c>
      <c r="F3213" t="s">
        <v>1437</v>
      </c>
      <c r="G3213" t="s">
        <v>181</v>
      </c>
      <c r="H3213" t="s">
        <v>72</v>
      </c>
      <c r="I3213" t="s">
        <v>72</v>
      </c>
      <c r="J3213" t="s">
        <v>48</v>
      </c>
      <c r="L3213" t="s">
        <v>50</v>
      </c>
      <c r="M3213" t="s">
        <v>65</v>
      </c>
      <c r="N3213">
        <v>2</v>
      </c>
      <c r="O3213" t="s">
        <v>48</v>
      </c>
      <c r="P3213" t="s">
        <v>66</v>
      </c>
      <c r="Q3213" t="s">
        <v>73</v>
      </c>
      <c r="V3213" t="s">
        <v>48</v>
      </c>
      <c r="W3213" t="s">
        <v>54</v>
      </c>
      <c r="X3213" t="s">
        <v>1441</v>
      </c>
      <c r="Y3213" t="s">
        <v>54</v>
      </c>
      <c r="Z3213" t="s">
        <v>1407</v>
      </c>
      <c r="AA3213" t="s">
        <v>54</v>
      </c>
      <c r="AB3213" t="s">
        <v>57</v>
      </c>
      <c r="AC3213" t="s">
        <v>1442</v>
      </c>
      <c r="AH3213">
        <f t="shared" si="550"/>
        <v>0</v>
      </c>
      <c r="AI3213">
        <f t="shared" si="551"/>
        <v>1</v>
      </c>
      <c r="AJ3213" t="str">
        <f t="shared" si="552"/>
        <v/>
      </c>
      <c r="AK3213">
        <v>1</v>
      </c>
      <c r="AL3213" s="8">
        <f t="shared" si="553"/>
        <v>2</v>
      </c>
      <c r="AM3213" s="8">
        <f t="shared" si="554"/>
        <v>2.1166666666666667</v>
      </c>
      <c r="AN3213" s="8">
        <f t="shared" si="555"/>
        <v>306.36666666666667</v>
      </c>
      <c r="AO3213" s="8">
        <f>Table1[[#This Row],[L1 Worked Time]]+Table1[[#This Row],[Idle Time]]+Table1[[#This Row],[L1 Pend Time]]</f>
        <v>310.48333333333335</v>
      </c>
      <c r="AP3213" s="1" t="str">
        <f t="shared" si="556"/>
        <v>Wed</v>
      </c>
      <c r="AQ3213" s="6">
        <f>INT(Table1[[#This Row],[Create Date]])</f>
        <v>45133</v>
      </c>
      <c r="AR3213" s="2">
        <f t="shared" si="557"/>
        <v>45133</v>
      </c>
      <c r="AS3213" s="1" t="str">
        <f t="shared" si="558"/>
        <v>09:10:10</v>
      </c>
      <c r="AT3213" s="1" t="str">
        <f t="shared" si="559"/>
        <v>Week-5</v>
      </c>
      <c r="AU3213" s="3">
        <f t="shared" si="560"/>
        <v>0.375</v>
      </c>
      <c r="AW3213">
        <v>2.1166666666666667</v>
      </c>
      <c r="AX3213">
        <v>2</v>
      </c>
      <c r="AY3213">
        <v>306.36666666666667</v>
      </c>
    </row>
    <row r="3214" spans="1:51" x14ac:dyDescent="0.25">
      <c r="A3214">
        <v>11370</v>
      </c>
      <c r="B3214" t="s">
        <v>59</v>
      </c>
      <c r="C3214" t="s">
        <v>42</v>
      </c>
      <c r="D3214" t="s">
        <v>43</v>
      </c>
      <c r="E3214" t="s">
        <v>1443</v>
      </c>
      <c r="F3214" t="s">
        <v>1444</v>
      </c>
      <c r="G3214" t="s">
        <v>181</v>
      </c>
      <c r="H3214" t="s">
        <v>72</v>
      </c>
      <c r="I3214" t="s">
        <v>72</v>
      </c>
      <c r="J3214" t="s">
        <v>48</v>
      </c>
      <c r="L3214" t="s">
        <v>50</v>
      </c>
      <c r="M3214" t="s">
        <v>65</v>
      </c>
      <c r="N3214">
        <v>1</v>
      </c>
      <c r="O3214" t="s">
        <v>48</v>
      </c>
      <c r="P3214" t="s">
        <v>66</v>
      </c>
      <c r="Q3214" t="s">
        <v>73</v>
      </c>
      <c r="V3214" t="s">
        <v>48</v>
      </c>
      <c r="W3214" t="s">
        <v>54</v>
      </c>
      <c r="X3214" t="s">
        <v>55</v>
      </c>
      <c r="Y3214" t="s">
        <v>54</v>
      </c>
      <c r="Z3214" t="s">
        <v>1445</v>
      </c>
      <c r="AA3214" t="s">
        <v>54</v>
      </c>
      <c r="AB3214" t="s">
        <v>57</v>
      </c>
      <c r="AC3214" t="s">
        <v>1446</v>
      </c>
      <c r="AH3214">
        <f t="shared" si="550"/>
        <v>0</v>
      </c>
      <c r="AI3214">
        <f t="shared" si="551"/>
        <v>1</v>
      </c>
      <c r="AJ3214" t="str">
        <f t="shared" si="552"/>
        <v/>
      </c>
      <c r="AK3214">
        <v>1</v>
      </c>
      <c r="AL3214" s="8">
        <f t="shared" si="553"/>
        <v>1</v>
      </c>
      <c r="AM3214" s="8">
        <f t="shared" si="554"/>
        <v>0.15000000000000002</v>
      </c>
      <c r="AN3214" s="8">
        <f t="shared" si="555"/>
        <v>306.53333333333336</v>
      </c>
      <c r="AO3214" s="8">
        <f>Table1[[#This Row],[L1 Worked Time]]+Table1[[#This Row],[Idle Time]]+Table1[[#This Row],[L1 Pend Time]]</f>
        <v>307.68333333333334</v>
      </c>
      <c r="AP3214" s="1" t="str">
        <f t="shared" si="556"/>
        <v>Wed</v>
      </c>
      <c r="AQ3214" s="6">
        <f>INT(Table1[[#This Row],[Create Date]])</f>
        <v>45133</v>
      </c>
      <c r="AR3214" s="2">
        <f t="shared" si="557"/>
        <v>45133</v>
      </c>
      <c r="AS3214" s="1" t="str">
        <f t="shared" si="558"/>
        <v>09:10:09</v>
      </c>
      <c r="AT3214" s="1" t="str">
        <f t="shared" si="559"/>
        <v>Week-5</v>
      </c>
      <c r="AU3214" s="3">
        <f t="shared" si="560"/>
        <v>0.375</v>
      </c>
      <c r="AW3214">
        <v>0.15000000000000002</v>
      </c>
      <c r="AX3214">
        <v>1</v>
      </c>
      <c r="AY3214">
        <v>306.53333333333336</v>
      </c>
    </row>
    <row r="3215" spans="1:51" x14ac:dyDescent="0.25">
      <c r="A3215">
        <v>11369</v>
      </c>
      <c r="B3215" t="s">
        <v>59</v>
      </c>
      <c r="C3215" t="s">
        <v>42</v>
      </c>
      <c r="D3215" t="s">
        <v>43</v>
      </c>
      <c r="E3215" t="s">
        <v>1447</v>
      </c>
      <c r="F3215" t="s">
        <v>1444</v>
      </c>
      <c r="G3215" t="s">
        <v>181</v>
      </c>
      <c r="H3215" t="s">
        <v>72</v>
      </c>
      <c r="I3215" t="s">
        <v>72</v>
      </c>
      <c r="J3215" t="s">
        <v>48</v>
      </c>
      <c r="L3215" t="s">
        <v>50</v>
      </c>
      <c r="M3215" t="s">
        <v>65</v>
      </c>
      <c r="N3215">
        <v>2</v>
      </c>
      <c r="O3215" t="s">
        <v>48</v>
      </c>
      <c r="P3215" t="s">
        <v>66</v>
      </c>
      <c r="Q3215" t="s">
        <v>73</v>
      </c>
      <c r="V3215" t="s">
        <v>48</v>
      </c>
      <c r="W3215" t="s">
        <v>54</v>
      </c>
      <c r="X3215" t="s">
        <v>253</v>
      </c>
      <c r="Y3215" t="s">
        <v>54</v>
      </c>
      <c r="Z3215" t="s">
        <v>199</v>
      </c>
      <c r="AA3215" t="s">
        <v>54</v>
      </c>
      <c r="AB3215" t="s">
        <v>57</v>
      </c>
      <c r="AC3215" t="s">
        <v>1448</v>
      </c>
      <c r="AH3215">
        <f t="shared" si="550"/>
        <v>0</v>
      </c>
      <c r="AI3215">
        <f t="shared" si="551"/>
        <v>1</v>
      </c>
      <c r="AJ3215" t="str">
        <f t="shared" si="552"/>
        <v/>
      </c>
      <c r="AK3215">
        <v>1</v>
      </c>
      <c r="AL3215" s="8">
        <f t="shared" si="553"/>
        <v>2</v>
      </c>
      <c r="AM3215" s="8">
        <f t="shared" si="554"/>
        <v>0.8</v>
      </c>
      <c r="AN3215" s="8">
        <f t="shared" si="555"/>
        <v>304.13333333333333</v>
      </c>
      <c r="AO3215" s="8">
        <f>Table1[[#This Row],[L1 Worked Time]]+Table1[[#This Row],[Idle Time]]+Table1[[#This Row],[L1 Pend Time]]</f>
        <v>306.93333333333334</v>
      </c>
      <c r="AP3215" s="1" t="str">
        <f t="shared" si="556"/>
        <v>Wed</v>
      </c>
      <c r="AQ3215" s="6">
        <f>INT(Table1[[#This Row],[Create Date]])</f>
        <v>45133</v>
      </c>
      <c r="AR3215" s="2">
        <f t="shared" si="557"/>
        <v>45133</v>
      </c>
      <c r="AS3215" s="1" t="str">
        <f t="shared" si="558"/>
        <v>09:10:09</v>
      </c>
      <c r="AT3215" s="1" t="str">
        <f t="shared" si="559"/>
        <v>Week-5</v>
      </c>
      <c r="AU3215" s="3">
        <f t="shared" si="560"/>
        <v>0.375</v>
      </c>
      <c r="AW3215">
        <v>0.8</v>
      </c>
      <c r="AX3215">
        <v>2</v>
      </c>
      <c r="AY3215">
        <v>304.13333333333333</v>
      </c>
    </row>
    <row r="3216" spans="1:51" x14ac:dyDescent="0.25">
      <c r="A3216">
        <v>11368</v>
      </c>
      <c r="B3216" t="s">
        <v>117</v>
      </c>
      <c r="C3216" t="s">
        <v>100</v>
      </c>
      <c r="D3216" t="s">
        <v>43</v>
      </c>
      <c r="E3216" t="s">
        <v>1449</v>
      </c>
      <c r="F3216" t="s">
        <v>1450</v>
      </c>
      <c r="G3216" t="s">
        <v>46</v>
      </c>
      <c r="H3216" t="s">
        <v>47</v>
      </c>
      <c r="I3216" t="s">
        <v>47</v>
      </c>
      <c r="J3216" t="s">
        <v>281</v>
      </c>
      <c r="K3216" t="s">
        <v>121</v>
      </c>
      <c r="L3216" t="s">
        <v>50</v>
      </c>
      <c r="N3216">
        <v>142</v>
      </c>
      <c r="O3216" t="s">
        <v>48</v>
      </c>
      <c r="V3216" t="s">
        <v>282</v>
      </c>
      <c r="W3216" t="s">
        <v>54</v>
      </c>
      <c r="X3216" t="s">
        <v>148</v>
      </c>
      <c r="Y3216" t="s">
        <v>54</v>
      </c>
      <c r="Z3216" t="s">
        <v>1451</v>
      </c>
      <c r="AA3216" t="s">
        <v>54</v>
      </c>
      <c r="AB3216" t="s">
        <v>57</v>
      </c>
      <c r="AC3216" t="s">
        <v>57</v>
      </c>
      <c r="AH3216">
        <f t="shared" si="550"/>
        <v>1</v>
      </c>
      <c r="AI3216">
        <f t="shared" si="551"/>
        <v>1</v>
      </c>
      <c r="AJ3216" t="str">
        <f t="shared" si="552"/>
        <v/>
      </c>
      <c r="AK3216">
        <v>1</v>
      </c>
      <c r="AL3216" s="8">
        <f t="shared" si="553"/>
        <v>142</v>
      </c>
      <c r="AM3216" s="8">
        <f t="shared" si="554"/>
        <v>0.11666666666666667</v>
      </c>
      <c r="AN3216" s="8">
        <f t="shared" si="555"/>
        <v>1.6666666666666666E-2</v>
      </c>
      <c r="AO3216" s="8">
        <f>Table1[[#This Row],[L1 Worked Time]]+Table1[[#This Row],[Idle Time]]+Table1[[#This Row],[L1 Pend Time]]</f>
        <v>142.13333333333335</v>
      </c>
      <c r="AP3216" s="1" t="str">
        <f t="shared" si="556"/>
        <v>Wed</v>
      </c>
      <c r="AQ3216" s="6">
        <f>INT(Table1[[#This Row],[Create Date]])</f>
        <v>45133</v>
      </c>
      <c r="AR3216" s="2">
        <f t="shared" si="557"/>
        <v>45133</v>
      </c>
      <c r="AS3216" s="1" t="str">
        <f t="shared" si="558"/>
        <v>09:10:03</v>
      </c>
      <c r="AT3216" s="1" t="str">
        <f t="shared" si="559"/>
        <v>Week-5</v>
      </c>
      <c r="AU3216" s="3">
        <f t="shared" si="560"/>
        <v>0.375</v>
      </c>
      <c r="AW3216">
        <v>0.11666666666666667</v>
      </c>
      <c r="AX3216">
        <v>142</v>
      </c>
      <c r="AY3216">
        <v>1.6666666666666666E-2</v>
      </c>
    </row>
    <row r="3217" spans="1:51" x14ac:dyDescent="0.25">
      <c r="A3217">
        <v>11388</v>
      </c>
      <c r="B3217" t="s">
        <v>59</v>
      </c>
      <c r="C3217" t="s">
        <v>42</v>
      </c>
      <c r="D3217" t="s">
        <v>43</v>
      </c>
      <c r="E3217" t="s">
        <v>1452</v>
      </c>
      <c r="F3217" t="s">
        <v>1453</v>
      </c>
      <c r="G3217" t="s">
        <v>181</v>
      </c>
      <c r="H3217" t="s">
        <v>72</v>
      </c>
      <c r="I3217" t="s">
        <v>72</v>
      </c>
      <c r="J3217" t="s">
        <v>48</v>
      </c>
      <c r="L3217" t="s">
        <v>50</v>
      </c>
      <c r="M3217" t="s">
        <v>65</v>
      </c>
      <c r="N3217">
        <v>3</v>
      </c>
      <c r="O3217" t="s">
        <v>48</v>
      </c>
      <c r="P3217" t="s">
        <v>66</v>
      </c>
      <c r="Q3217" t="s">
        <v>73</v>
      </c>
      <c r="V3217" t="s">
        <v>48</v>
      </c>
      <c r="W3217" t="s">
        <v>54</v>
      </c>
      <c r="X3217" t="s">
        <v>78</v>
      </c>
      <c r="Y3217" t="s">
        <v>54</v>
      </c>
      <c r="Z3217" t="s">
        <v>1454</v>
      </c>
      <c r="AA3217" t="s">
        <v>54</v>
      </c>
      <c r="AB3217" t="s">
        <v>57</v>
      </c>
      <c r="AC3217" t="s">
        <v>1455</v>
      </c>
      <c r="AH3217">
        <f t="shared" si="550"/>
        <v>0</v>
      </c>
      <c r="AI3217">
        <f t="shared" si="551"/>
        <v>1</v>
      </c>
      <c r="AJ3217" t="str">
        <f t="shared" si="552"/>
        <v/>
      </c>
      <c r="AK3217">
        <v>1</v>
      </c>
      <c r="AL3217" s="8">
        <f t="shared" si="553"/>
        <v>3</v>
      </c>
      <c r="AM3217" s="8">
        <f t="shared" si="554"/>
        <v>0.13333333333333333</v>
      </c>
      <c r="AN3217" s="8">
        <f t="shared" si="555"/>
        <v>222.78333333333333</v>
      </c>
      <c r="AO3217" s="8">
        <f>Table1[[#This Row],[L1 Worked Time]]+Table1[[#This Row],[Idle Time]]+Table1[[#This Row],[L1 Pend Time]]</f>
        <v>225.91666666666666</v>
      </c>
      <c r="AP3217" s="1" t="str">
        <f t="shared" si="556"/>
        <v>Wed</v>
      </c>
      <c r="AQ3217" s="6">
        <f>INT(Table1[[#This Row],[Create Date]])</f>
        <v>45133</v>
      </c>
      <c r="AR3217" s="2">
        <f t="shared" si="557"/>
        <v>45133</v>
      </c>
      <c r="AS3217" s="1" t="str">
        <f t="shared" si="558"/>
        <v>10:20:06</v>
      </c>
      <c r="AT3217" s="1" t="str">
        <f t="shared" si="559"/>
        <v>Week-5</v>
      </c>
      <c r="AU3217" s="3">
        <f t="shared" si="560"/>
        <v>0.41666666666666663</v>
      </c>
      <c r="AW3217">
        <v>0.13333333333333333</v>
      </c>
      <c r="AX3217">
        <v>3</v>
      </c>
      <c r="AY3217">
        <v>222.78333333333333</v>
      </c>
    </row>
    <row r="3218" spans="1:51" x14ac:dyDescent="0.25">
      <c r="A3218">
        <v>11387</v>
      </c>
      <c r="B3218" t="s">
        <v>59</v>
      </c>
      <c r="C3218" t="s">
        <v>42</v>
      </c>
      <c r="D3218" t="s">
        <v>43</v>
      </c>
      <c r="E3218" t="s">
        <v>1456</v>
      </c>
      <c r="F3218" t="s">
        <v>1457</v>
      </c>
      <c r="G3218" t="s">
        <v>181</v>
      </c>
      <c r="H3218" t="s">
        <v>72</v>
      </c>
      <c r="I3218" t="s">
        <v>72</v>
      </c>
      <c r="J3218" t="s">
        <v>48</v>
      </c>
      <c r="L3218" t="s">
        <v>50</v>
      </c>
      <c r="M3218" t="s">
        <v>65</v>
      </c>
      <c r="N3218">
        <v>1</v>
      </c>
      <c r="O3218" t="s">
        <v>48</v>
      </c>
      <c r="P3218" t="s">
        <v>66</v>
      </c>
      <c r="Q3218" t="s">
        <v>73</v>
      </c>
      <c r="V3218" t="s">
        <v>48</v>
      </c>
      <c r="W3218" t="s">
        <v>54</v>
      </c>
      <c r="X3218" t="s">
        <v>148</v>
      </c>
      <c r="Y3218" t="s">
        <v>54</v>
      </c>
      <c r="Z3218" t="s">
        <v>914</v>
      </c>
      <c r="AA3218" t="s">
        <v>54</v>
      </c>
      <c r="AB3218" t="s">
        <v>57</v>
      </c>
      <c r="AC3218" t="s">
        <v>1458</v>
      </c>
      <c r="AH3218">
        <f t="shared" si="550"/>
        <v>0</v>
      </c>
      <c r="AI3218">
        <f t="shared" si="551"/>
        <v>1</v>
      </c>
      <c r="AJ3218" t="str">
        <f t="shared" si="552"/>
        <v/>
      </c>
      <c r="AK3218">
        <v>1</v>
      </c>
      <c r="AL3218" s="8">
        <f t="shared" si="553"/>
        <v>1</v>
      </c>
      <c r="AM3218" s="8">
        <f t="shared" si="554"/>
        <v>0.11666666666666667</v>
      </c>
      <c r="AN3218" s="8">
        <f t="shared" si="555"/>
        <v>245.23333333333335</v>
      </c>
      <c r="AO3218" s="8">
        <f>Table1[[#This Row],[L1 Worked Time]]+Table1[[#This Row],[Idle Time]]+Table1[[#This Row],[L1 Pend Time]]</f>
        <v>246.35000000000002</v>
      </c>
      <c r="AP3218" s="1" t="str">
        <f t="shared" si="556"/>
        <v>Wed</v>
      </c>
      <c r="AQ3218" s="6">
        <f>INT(Table1[[#This Row],[Create Date]])</f>
        <v>45133</v>
      </c>
      <c r="AR3218" s="2">
        <f t="shared" si="557"/>
        <v>45133</v>
      </c>
      <c r="AS3218" s="1" t="str">
        <f t="shared" si="558"/>
        <v>10:00:08</v>
      </c>
      <c r="AT3218" s="1" t="str">
        <f t="shared" si="559"/>
        <v>Week-5</v>
      </c>
      <c r="AU3218" s="3">
        <f t="shared" si="560"/>
        <v>0.41666666666666663</v>
      </c>
      <c r="AW3218">
        <v>0.11666666666666667</v>
      </c>
      <c r="AX3218">
        <v>1</v>
      </c>
      <c r="AY3218">
        <v>245.23333333333335</v>
      </c>
    </row>
    <row r="3219" spans="1:51" x14ac:dyDescent="0.25">
      <c r="A3219">
        <v>11386</v>
      </c>
      <c r="B3219" t="s">
        <v>59</v>
      </c>
      <c r="C3219" t="s">
        <v>42</v>
      </c>
      <c r="D3219" t="s">
        <v>43</v>
      </c>
      <c r="E3219" t="s">
        <v>1459</v>
      </c>
      <c r="F3219" t="s">
        <v>1457</v>
      </c>
      <c r="G3219" t="s">
        <v>181</v>
      </c>
      <c r="H3219" t="s">
        <v>72</v>
      </c>
      <c r="I3219" t="s">
        <v>72</v>
      </c>
      <c r="J3219" t="s">
        <v>48</v>
      </c>
      <c r="L3219" t="s">
        <v>50</v>
      </c>
      <c r="M3219" t="s">
        <v>65</v>
      </c>
      <c r="N3219">
        <v>1</v>
      </c>
      <c r="O3219" t="s">
        <v>48</v>
      </c>
      <c r="P3219" t="s">
        <v>66</v>
      </c>
      <c r="Q3219" t="s">
        <v>73</v>
      </c>
      <c r="V3219" t="s">
        <v>48</v>
      </c>
      <c r="W3219" t="s">
        <v>54</v>
      </c>
      <c r="X3219" t="s">
        <v>89</v>
      </c>
      <c r="Y3219" t="s">
        <v>54</v>
      </c>
      <c r="Z3219" t="s">
        <v>932</v>
      </c>
      <c r="AA3219" t="s">
        <v>54</v>
      </c>
      <c r="AB3219" t="s">
        <v>57</v>
      </c>
      <c r="AC3219" t="s">
        <v>1460</v>
      </c>
      <c r="AH3219">
        <f t="shared" si="550"/>
        <v>0</v>
      </c>
      <c r="AI3219">
        <f t="shared" si="551"/>
        <v>1</v>
      </c>
      <c r="AJ3219" t="str">
        <f t="shared" si="552"/>
        <v/>
      </c>
      <c r="AK3219">
        <v>1</v>
      </c>
      <c r="AL3219" s="8">
        <f t="shared" si="553"/>
        <v>1</v>
      </c>
      <c r="AM3219" s="8">
        <f t="shared" si="554"/>
        <v>0.16666666666666666</v>
      </c>
      <c r="AN3219" s="8">
        <f t="shared" si="555"/>
        <v>249.25</v>
      </c>
      <c r="AO3219" s="8">
        <f>Table1[[#This Row],[L1 Worked Time]]+Table1[[#This Row],[Idle Time]]+Table1[[#This Row],[L1 Pend Time]]</f>
        <v>250.41666666666666</v>
      </c>
      <c r="AP3219" s="1" t="str">
        <f t="shared" si="556"/>
        <v>Wed</v>
      </c>
      <c r="AQ3219" s="6">
        <f>INT(Table1[[#This Row],[Create Date]])</f>
        <v>45133</v>
      </c>
      <c r="AR3219" s="2">
        <f t="shared" si="557"/>
        <v>45133</v>
      </c>
      <c r="AS3219" s="1" t="str">
        <f t="shared" si="558"/>
        <v>10:00:08</v>
      </c>
      <c r="AT3219" s="1" t="str">
        <f t="shared" si="559"/>
        <v>Week-5</v>
      </c>
      <c r="AU3219" s="3">
        <f t="shared" si="560"/>
        <v>0.41666666666666663</v>
      </c>
      <c r="AW3219">
        <v>0.16666666666666666</v>
      </c>
      <c r="AX3219">
        <v>1</v>
      </c>
      <c r="AY3219">
        <v>249.25</v>
      </c>
    </row>
    <row r="3220" spans="1:51" x14ac:dyDescent="0.25">
      <c r="A3220">
        <v>11392</v>
      </c>
      <c r="B3220" t="s">
        <v>117</v>
      </c>
      <c r="C3220" t="s">
        <v>60</v>
      </c>
      <c r="D3220" t="s">
        <v>43</v>
      </c>
      <c r="E3220" t="s">
        <v>1300</v>
      </c>
      <c r="F3220" t="s">
        <v>1461</v>
      </c>
      <c r="G3220" t="s">
        <v>120</v>
      </c>
      <c r="H3220" t="s">
        <v>63</v>
      </c>
      <c r="I3220" t="s">
        <v>63</v>
      </c>
      <c r="J3220" t="s">
        <v>112</v>
      </c>
      <c r="K3220" t="s">
        <v>1302</v>
      </c>
      <c r="L3220" t="s">
        <v>50</v>
      </c>
      <c r="M3220" t="s">
        <v>65</v>
      </c>
      <c r="N3220">
        <v>182</v>
      </c>
      <c r="O3220" t="s">
        <v>48</v>
      </c>
      <c r="P3220" t="s">
        <v>251</v>
      </c>
      <c r="S3220" t="s">
        <v>252</v>
      </c>
      <c r="V3220" t="s">
        <v>48</v>
      </c>
      <c r="W3220" t="s">
        <v>54</v>
      </c>
      <c r="X3220" t="s">
        <v>78</v>
      </c>
      <c r="Y3220" t="s">
        <v>54</v>
      </c>
      <c r="Z3220" t="s">
        <v>1462</v>
      </c>
      <c r="AA3220" t="s">
        <v>54</v>
      </c>
      <c r="AB3220" t="s">
        <v>57</v>
      </c>
      <c r="AC3220" t="s">
        <v>57</v>
      </c>
      <c r="AH3220">
        <f t="shared" si="550"/>
        <v>0</v>
      </c>
      <c r="AI3220">
        <f t="shared" si="551"/>
        <v>1</v>
      </c>
      <c r="AJ3220" t="str">
        <f t="shared" si="552"/>
        <v/>
      </c>
      <c r="AK3220">
        <v>1</v>
      </c>
      <c r="AL3220" s="8">
        <f t="shared" si="553"/>
        <v>182</v>
      </c>
      <c r="AM3220" s="8">
        <f t="shared" si="554"/>
        <v>0.13333333333333333</v>
      </c>
      <c r="AN3220" s="8">
        <f t="shared" si="555"/>
        <v>1.6666666666666666E-2</v>
      </c>
      <c r="AO3220" s="8">
        <f>Table1[[#This Row],[L1 Worked Time]]+Table1[[#This Row],[Idle Time]]+Table1[[#This Row],[L1 Pend Time]]</f>
        <v>182.15</v>
      </c>
      <c r="AP3220" s="1" t="str">
        <f t="shared" si="556"/>
        <v>Wed</v>
      </c>
      <c r="AQ3220" s="6">
        <f>INT(Table1[[#This Row],[Create Date]])</f>
        <v>45133</v>
      </c>
      <c r="AR3220" s="2">
        <f t="shared" si="557"/>
        <v>45133</v>
      </c>
      <c r="AS3220" s="1" t="str">
        <f t="shared" si="558"/>
        <v>11:20:03</v>
      </c>
      <c r="AT3220" s="1" t="str">
        <f t="shared" si="559"/>
        <v>Week-5</v>
      </c>
      <c r="AU3220" s="3">
        <f t="shared" si="560"/>
        <v>0.45833333333333331</v>
      </c>
      <c r="AW3220">
        <v>0.13333333333333333</v>
      </c>
      <c r="AX3220">
        <v>182</v>
      </c>
      <c r="AY3220">
        <v>1.6666666666666666E-2</v>
      </c>
    </row>
    <row r="3221" spans="1:51" x14ac:dyDescent="0.25">
      <c r="A3221">
        <v>11391</v>
      </c>
      <c r="B3221" t="s">
        <v>59</v>
      </c>
      <c r="C3221" t="s">
        <v>42</v>
      </c>
      <c r="D3221" t="s">
        <v>43</v>
      </c>
      <c r="E3221" t="s">
        <v>1463</v>
      </c>
      <c r="F3221" t="s">
        <v>1464</v>
      </c>
      <c r="G3221" t="s">
        <v>181</v>
      </c>
      <c r="H3221" t="s">
        <v>72</v>
      </c>
      <c r="I3221" t="s">
        <v>72</v>
      </c>
      <c r="J3221" t="s">
        <v>48</v>
      </c>
      <c r="L3221" t="s">
        <v>50</v>
      </c>
      <c r="M3221" t="s">
        <v>65</v>
      </c>
      <c r="O3221" t="s">
        <v>48</v>
      </c>
      <c r="P3221" t="s">
        <v>66</v>
      </c>
      <c r="Q3221" t="s">
        <v>73</v>
      </c>
      <c r="V3221" t="s">
        <v>48</v>
      </c>
      <c r="W3221" t="s">
        <v>54</v>
      </c>
      <c r="X3221" t="s">
        <v>54</v>
      </c>
      <c r="Y3221" t="s">
        <v>54</v>
      </c>
      <c r="Z3221" t="s">
        <v>54</v>
      </c>
      <c r="AA3221" t="s">
        <v>54</v>
      </c>
      <c r="AB3221" t="s">
        <v>54</v>
      </c>
      <c r="AC3221" t="s">
        <v>54</v>
      </c>
      <c r="AH3221">
        <f t="shared" si="550"/>
        <v>0</v>
      </c>
      <c r="AI3221">
        <f t="shared" si="551"/>
        <v>1</v>
      </c>
      <c r="AJ3221" t="str">
        <f t="shared" si="552"/>
        <v/>
      </c>
      <c r="AK3221">
        <v>1</v>
      </c>
      <c r="AL3221" s="8">
        <f t="shared" si="553"/>
        <v>0</v>
      </c>
      <c r="AM3221" s="8">
        <f t="shared" si="554"/>
        <v>0</v>
      </c>
      <c r="AN3221" s="8">
        <f t="shared" si="555"/>
        <v>0</v>
      </c>
      <c r="AO3221" s="8">
        <f>Table1[[#This Row],[L1 Worked Time]]+Table1[[#This Row],[Idle Time]]+Table1[[#This Row],[L1 Pend Time]]</f>
        <v>0</v>
      </c>
      <c r="AP3221" s="1" t="str">
        <f t="shared" si="556"/>
        <v>Wed</v>
      </c>
      <c r="AQ3221" s="6">
        <f>INT(Table1[[#This Row],[Create Date]])</f>
        <v>45133</v>
      </c>
      <c r="AR3221" s="2">
        <f t="shared" si="557"/>
        <v>45133</v>
      </c>
      <c r="AS3221" s="1" t="str">
        <f t="shared" si="558"/>
        <v>11:00:10</v>
      </c>
      <c r="AT3221" s="1" t="str">
        <f t="shared" si="559"/>
        <v>Week-5</v>
      </c>
      <c r="AU3221" s="3">
        <f t="shared" si="560"/>
        <v>0.45833333333333331</v>
      </c>
      <c r="AW3221">
        <v>0</v>
      </c>
      <c r="AX3221">
        <v>0</v>
      </c>
      <c r="AY3221">
        <v>0</v>
      </c>
    </row>
    <row r="3222" spans="1:51" x14ac:dyDescent="0.25">
      <c r="A3222">
        <v>11390</v>
      </c>
      <c r="B3222" t="s">
        <v>59</v>
      </c>
      <c r="C3222" t="s">
        <v>42</v>
      </c>
      <c r="D3222" t="s">
        <v>43</v>
      </c>
      <c r="E3222" t="s">
        <v>1465</v>
      </c>
      <c r="F3222" t="s">
        <v>1464</v>
      </c>
      <c r="G3222" t="s">
        <v>181</v>
      </c>
      <c r="H3222" t="s">
        <v>72</v>
      </c>
      <c r="I3222" t="s">
        <v>72</v>
      </c>
      <c r="J3222" t="s">
        <v>48</v>
      </c>
      <c r="L3222" t="s">
        <v>50</v>
      </c>
      <c r="M3222" t="s">
        <v>65</v>
      </c>
      <c r="O3222" t="s">
        <v>48</v>
      </c>
      <c r="P3222" t="s">
        <v>66</v>
      </c>
      <c r="Q3222" t="s">
        <v>73</v>
      </c>
      <c r="V3222" t="s">
        <v>48</v>
      </c>
      <c r="W3222" t="s">
        <v>54</v>
      </c>
      <c r="X3222" t="s">
        <v>54</v>
      </c>
      <c r="Y3222" t="s">
        <v>54</v>
      </c>
      <c r="Z3222" t="s">
        <v>54</v>
      </c>
      <c r="AA3222" t="s">
        <v>54</v>
      </c>
      <c r="AB3222" t="s">
        <v>54</v>
      </c>
      <c r="AC3222" t="s">
        <v>54</v>
      </c>
      <c r="AH3222">
        <f t="shared" si="550"/>
        <v>0</v>
      </c>
      <c r="AI3222">
        <f t="shared" si="551"/>
        <v>1</v>
      </c>
      <c r="AJ3222" t="str">
        <f t="shared" si="552"/>
        <v/>
      </c>
      <c r="AK3222">
        <v>1</v>
      </c>
      <c r="AL3222" s="8">
        <f t="shared" si="553"/>
        <v>0</v>
      </c>
      <c r="AM3222" s="8">
        <f t="shared" si="554"/>
        <v>0</v>
      </c>
      <c r="AN3222" s="8">
        <f t="shared" si="555"/>
        <v>0</v>
      </c>
      <c r="AO3222" s="8">
        <f>Table1[[#This Row],[L1 Worked Time]]+Table1[[#This Row],[Idle Time]]+Table1[[#This Row],[L1 Pend Time]]</f>
        <v>0</v>
      </c>
      <c r="AP3222" s="1" t="str">
        <f t="shared" si="556"/>
        <v>Wed</v>
      </c>
      <c r="AQ3222" s="6">
        <f>INT(Table1[[#This Row],[Create Date]])</f>
        <v>45133</v>
      </c>
      <c r="AR3222" s="2">
        <f t="shared" si="557"/>
        <v>45133</v>
      </c>
      <c r="AS3222" s="1" t="str">
        <f t="shared" si="558"/>
        <v>11:00:10</v>
      </c>
      <c r="AT3222" s="1" t="str">
        <f t="shared" si="559"/>
        <v>Week-5</v>
      </c>
      <c r="AU3222" s="3">
        <f t="shared" si="560"/>
        <v>0.45833333333333331</v>
      </c>
      <c r="AW3222">
        <v>0</v>
      </c>
      <c r="AX3222">
        <v>0</v>
      </c>
      <c r="AY3222">
        <v>0</v>
      </c>
    </row>
    <row r="3223" spans="1:51" x14ac:dyDescent="0.25">
      <c r="A3223">
        <v>11389</v>
      </c>
      <c r="B3223" t="s">
        <v>59</v>
      </c>
      <c r="C3223" t="s">
        <v>42</v>
      </c>
      <c r="D3223" t="s">
        <v>43</v>
      </c>
      <c r="E3223" t="s">
        <v>1466</v>
      </c>
      <c r="F3223" t="s">
        <v>1464</v>
      </c>
      <c r="G3223" t="s">
        <v>181</v>
      </c>
      <c r="H3223" t="s">
        <v>72</v>
      </c>
      <c r="I3223" t="s">
        <v>72</v>
      </c>
      <c r="J3223" t="s">
        <v>64</v>
      </c>
      <c r="L3223" t="s">
        <v>50</v>
      </c>
      <c r="M3223" t="s">
        <v>65</v>
      </c>
      <c r="O3223" t="s">
        <v>48</v>
      </c>
      <c r="P3223" t="s">
        <v>66</v>
      </c>
      <c r="Q3223" t="s">
        <v>73</v>
      </c>
      <c r="V3223" t="s">
        <v>48</v>
      </c>
      <c r="W3223" t="s">
        <v>54</v>
      </c>
      <c r="X3223" t="s">
        <v>54</v>
      </c>
      <c r="Y3223" t="s">
        <v>54</v>
      </c>
      <c r="Z3223" t="s">
        <v>54</v>
      </c>
      <c r="AA3223" t="s">
        <v>54</v>
      </c>
      <c r="AB3223" t="s">
        <v>54</v>
      </c>
      <c r="AC3223" t="s">
        <v>54</v>
      </c>
      <c r="AH3223">
        <f t="shared" si="550"/>
        <v>0</v>
      </c>
      <c r="AI3223">
        <f t="shared" si="551"/>
        <v>1</v>
      </c>
      <c r="AJ3223" t="str">
        <f t="shared" si="552"/>
        <v/>
      </c>
      <c r="AK3223">
        <v>1</v>
      </c>
      <c r="AL3223" s="8">
        <f t="shared" si="553"/>
        <v>0</v>
      </c>
      <c r="AM3223" s="8">
        <f t="shared" si="554"/>
        <v>0</v>
      </c>
      <c r="AN3223" s="8">
        <f t="shared" si="555"/>
        <v>0</v>
      </c>
      <c r="AO3223" s="8">
        <f>Table1[[#This Row],[L1 Worked Time]]+Table1[[#This Row],[Idle Time]]+Table1[[#This Row],[L1 Pend Time]]</f>
        <v>0</v>
      </c>
      <c r="AP3223" s="1" t="str">
        <f t="shared" si="556"/>
        <v>Wed</v>
      </c>
      <c r="AQ3223" s="6">
        <f>INT(Table1[[#This Row],[Create Date]])</f>
        <v>45133</v>
      </c>
      <c r="AR3223" s="2">
        <f t="shared" si="557"/>
        <v>45133</v>
      </c>
      <c r="AS3223" s="1" t="str">
        <f t="shared" si="558"/>
        <v>11:00:10</v>
      </c>
      <c r="AT3223" s="1" t="str">
        <f t="shared" si="559"/>
        <v>Week-5</v>
      </c>
      <c r="AU3223" s="3">
        <f t="shared" si="560"/>
        <v>0.45833333333333331</v>
      </c>
      <c r="AW3223">
        <v>0</v>
      </c>
      <c r="AX3223">
        <v>0</v>
      </c>
      <c r="AY3223">
        <v>0</v>
      </c>
    </row>
    <row r="3224" spans="1:51" x14ac:dyDescent="0.25">
      <c r="A3224">
        <v>11395</v>
      </c>
      <c r="B3224" t="s">
        <v>41</v>
      </c>
      <c r="C3224" t="s">
        <v>60</v>
      </c>
      <c r="D3224" t="s">
        <v>43</v>
      </c>
      <c r="E3224" t="s">
        <v>110</v>
      </c>
      <c r="F3224" t="s">
        <v>1467</v>
      </c>
      <c r="G3224" t="s">
        <v>46</v>
      </c>
      <c r="H3224" t="s">
        <v>47</v>
      </c>
      <c r="I3224" t="s">
        <v>47</v>
      </c>
      <c r="J3224" t="s">
        <v>112</v>
      </c>
      <c r="K3224" t="s">
        <v>141</v>
      </c>
      <c r="L3224" t="s">
        <v>50</v>
      </c>
      <c r="N3224">
        <v>111</v>
      </c>
      <c r="O3224" t="s">
        <v>48</v>
      </c>
      <c r="P3224" t="s">
        <v>52</v>
      </c>
      <c r="T3224" t="s">
        <v>105</v>
      </c>
      <c r="V3224" t="s">
        <v>48</v>
      </c>
      <c r="W3224" t="s">
        <v>54</v>
      </c>
      <c r="X3224" t="s">
        <v>89</v>
      </c>
      <c r="Y3224" t="s">
        <v>54</v>
      </c>
      <c r="Z3224" t="s">
        <v>1468</v>
      </c>
      <c r="AA3224" t="s">
        <v>54</v>
      </c>
      <c r="AB3224" t="s">
        <v>57</v>
      </c>
      <c r="AC3224" t="s">
        <v>1469</v>
      </c>
      <c r="AH3224">
        <f t="shared" si="550"/>
        <v>0</v>
      </c>
      <c r="AI3224">
        <f t="shared" si="551"/>
        <v>1</v>
      </c>
      <c r="AJ3224" t="str">
        <f t="shared" si="552"/>
        <v/>
      </c>
      <c r="AK3224">
        <v>1</v>
      </c>
      <c r="AL3224" s="8">
        <f t="shared" si="553"/>
        <v>111</v>
      </c>
      <c r="AM3224" s="8">
        <f t="shared" si="554"/>
        <v>0.16666666666666666</v>
      </c>
      <c r="AN3224" s="8">
        <f t="shared" si="555"/>
        <v>153.51666666666665</v>
      </c>
      <c r="AO3224" s="8">
        <f>Table1[[#This Row],[L1 Worked Time]]+Table1[[#This Row],[Idle Time]]+Table1[[#This Row],[L1 Pend Time]]</f>
        <v>264.68333333333334</v>
      </c>
      <c r="AP3224" s="1" t="str">
        <f t="shared" si="556"/>
        <v>Wed</v>
      </c>
      <c r="AQ3224" s="6">
        <f>INT(Table1[[#This Row],[Create Date]])</f>
        <v>45133</v>
      </c>
      <c r="AR3224" s="2">
        <f t="shared" si="557"/>
        <v>45133</v>
      </c>
      <c r="AS3224" s="1" t="str">
        <f t="shared" si="558"/>
        <v>12:30:04</v>
      </c>
      <c r="AT3224" s="1" t="str">
        <f t="shared" si="559"/>
        <v>Week-5</v>
      </c>
      <c r="AU3224" s="3">
        <f t="shared" si="560"/>
        <v>0.5</v>
      </c>
      <c r="AW3224">
        <v>0.16666666666666666</v>
      </c>
      <c r="AX3224">
        <v>111</v>
      </c>
      <c r="AY3224">
        <v>153.51666666666665</v>
      </c>
    </row>
    <row r="3225" spans="1:51" x14ac:dyDescent="0.25">
      <c r="A3225">
        <v>11394</v>
      </c>
      <c r="B3225" t="s">
        <v>41</v>
      </c>
      <c r="C3225" t="s">
        <v>60</v>
      </c>
      <c r="D3225" t="s">
        <v>43</v>
      </c>
      <c r="E3225" t="s">
        <v>186</v>
      </c>
      <c r="F3225" t="s">
        <v>1470</v>
      </c>
      <c r="G3225" t="s">
        <v>120</v>
      </c>
      <c r="H3225" t="s">
        <v>63</v>
      </c>
      <c r="I3225" t="s">
        <v>63</v>
      </c>
      <c r="J3225" t="s">
        <v>112</v>
      </c>
      <c r="K3225" t="s">
        <v>113</v>
      </c>
      <c r="L3225" t="s">
        <v>50</v>
      </c>
      <c r="M3225" t="s">
        <v>122</v>
      </c>
      <c r="N3225">
        <v>51</v>
      </c>
      <c r="O3225" t="s">
        <v>48</v>
      </c>
      <c r="P3225" t="s">
        <v>52</v>
      </c>
      <c r="T3225" t="s">
        <v>105</v>
      </c>
      <c r="V3225" t="s">
        <v>48</v>
      </c>
      <c r="W3225" t="s">
        <v>54</v>
      </c>
      <c r="X3225" t="s">
        <v>142</v>
      </c>
      <c r="Y3225" t="s">
        <v>54</v>
      </c>
      <c r="Z3225" t="s">
        <v>1471</v>
      </c>
      <c r="AA3225" t="s">
        <v>54</v>
      </c>
      <c r="AB3225" t="s">
        <v>57</v>
      </c>
      <c r="AC3225" t="s">
        <v>1472</v>
      </c>
      <c r="AH3225">
        <f t="shared" si="550"/>
        <v>0</v>
      </c>
      <c r="AI3225">
        <f t="shared" si="551"/>
        <v>1</v>
      </c>
      <c r="AJ3225" t="str">
        <f t="shared" si="552"/>
        <v/>
      </c>
      <c r="AK3225">
        <v>1</v>
      </c>
      <c r="AL3225" s="8">
        <f t="shared" si="553"/>
        <v>51</v>
      </c>
      <c r="AM3225" s="8">
        <f t="shared" si="554"/>
        <v>0.1</v>
      </c>
      <c r="AN3225" s="8">
        <f t="shared" si="555"/>
        <v>157.73333333333335</v>
      </c>
      <c r="AO3225" s="8">
        <f>Table1[[#This Row],[L1 Worked Time]]+Table1[[#This Row],[Idle Time]]+Table1[[#This Row],[L1 Pend Time]]</f>
        <v>208.83333333333334</v>
      </c>
      <c r="AP3225" s="1" t="str">
        <f t="shared" si="556"/>
        <v>Wed</v>
      </c>
      <c r="AQ3225" s="6">
        <f>INT(Table1[[#This Row],[Create Date]])</f>
        <v>45133</v>
      </c>
      <c r="AR3225" s="2">
        <f t="shared" si="557"/>
        <v>45133</v>
      </c>
      <c r="AS3225" s="1" t="str">
        <f t="shared" si="558"/>
        <v>12:20:03</v>
      </c>
      <c r="AT3225" s="1" t="str">
        <f t="shared" si="559"/>
        <v>Week-5</v>
      </c>
      <c r="AU3225" s="3">
        <f t="shared" si="560"/>
        <v>0.5</v>
      </c>
      <c r="AW3225">
        <v>0.1</v>
      </c>
      <c r="AX3225">
        <v>51</v>
      </c>
      <c r="AY3225">
        <v>157.73333333333335</v>
      </c>
    </row>
    <row r="3226" spans="1:51" x14ac:dyDescent="0.25">
      <c r="A3226">
        <v>11393</v>
      </c>
      <c r="B3226" t="s">
        <v>59</v>
      </c>
      <c r="C3226" t="s">
        <v>42</v>
      </c>
      <c r="D3226" t="s">
        <v>43</v>
      </c>
      <c r="E3226" t="s">
        <v>1473</v>
      </c>
      <c r="F3226" t="s">
        <v>1474</v>
      </c>
      <c r="G3226" t="s">
        <v>181</v>
      </c>
      <c r="H3226" t="s">
        <v>72</v>
      </c>
      <c r="I3226" t="s">
        <v>72</v>
      </c>
      <c r="J3226" t="s">
        <v>64</v>
      </c>
      <c r="L3226" t="s">
        <v>50</v>
      </c>
      <c r="M3226" t="s">
        <v>65</v>
      </c>
      <c r="N3226">
        <v>69</v>
      </c>
      <c r="O3226" t="s">
        <v>48</v>
      </c>
      <c r="P3226" t="s">
        <v>66</v>
      </c>
      <c r="Q3226" t="s">
        <v>73</v>
      </c>
      <c r="V3226" t="s">
        <v>48</v>
      </c>
      <c r="W3226" t="s">
        <v>54</v>
      </c>
      <c r="X3226" t="s">
        <v>78</v>
      </c>
      <c r="Y3226" t="s">
        <v>54</v>
      </c>
      <c r="Z3226" t="s">
        <v>1475</v>
      </c>
      <c r="AA3226" t="s">
        <v>54</v>
      </c>
      <c r="AB3226" t="s">
        <v>57</v>
      </c>
      <c r="AC3226" t="s">
        <v>1476</v>
      </c>
      <c r="AH3226">
        <f t="shared" si="550"/>
        <v>0</v>
      </c>
      <c r="AI3226">
        <f t="shared" si="551"/>
        <v>1</v>
      </c>
      <c r="AJ3226" t="str">
        <f t="shared" si="552"/>
        <v/>
      </c>
      <c r="AK3226">
        <v>1</v>
      </c>
      <c r="AL3226" s="8">
        <f t="shared" si="553"/>
        <v>69</v>
      </c>
      <c r="AM3226" s="8">
        <f t="shared" si="554"/>
        <v>0.13333333333333333</v>
      </c>
      <c r="AN3226" s="8">
        <f t="shared" si="555"/>
        <v>23.666666666666671</v>
      </c>
      <c r="AO3226" s="8">
        <f>Table1[[#This Row],[L1 Worked Time]]+Table1[[#This Row],[Idle Time]]+Table1[[#This Row],[L1 Pend Time]]</f>
        <v>92.800000000000011</v>
      </c>
      <c r="AP3226" s="1" t="str">
        <f t="shared" si="556"/>
        <v>Wed</v>
      </c>
      <c r="AQ3226" s="6">
        <f>INT(Table1[[#This Row],[Create Date]])</f>
        <v>45133</v>
      </c>
      <c r="AR3226" s="2">
        <f t="shared" si="557"/>
        <v>45133</v>
      </c>
      <c r="AS3226" s="1" t="str">
        <f t="shared" si="558"/>
        <v>12:10:10</v>
      </c>
      <c r="AT3226" s="1" t="str">
        <f t="shared" si="559"/>
        <v>Week-5</v>
      </c>
      <c r="AU3226" s="3">
        <f t="shared" si="560"/>
        <v>0.5</v>
      </c>
      <c r="AW3226">
        <v>0.13333333333333333</v>
      </c>
      <c r="AX3226">
        <v>69</v>
      </c>
      <c r="AY3226">
        <v>23.666666666666671</v>
      </c>
    </row>
    <row r="3227" spans="1:51" x14ac:dyDescent="0.25">
      <c r="A3227">
        <v>11399</v>
      </c>
      <c r="B3227" t="s">
        <v>59</v>
      </c>
      <c r="C3227" t="s">
        <v>42</v>
      </c>
      <c r="D3227" t="s">
        <v>43</v>
      </c>
      <c r="E3227" t="s">
        <v>1477</v>
      </c>
      <c r="F3227" t="s">
        <v>1478</v>
      </c>
      <c r="G3227" t="s">
        <v>181</v>
      </c>
      <c r="H3227" t="s">
        <v>72</v>
      </c>
      <c r="I3227" t="s">
        <v>72</v>
      </c>
      <c r="J3227" t="s">
        <v>48</v>
      </c>
      <c r="L3227" t="s">
        <v>50</v>
      </c>
      <c r="M3227" t="s">
        <v>65</v>
      </c>
      <c r="N3227">
        <v>13</v>
      </c>
      <c r="O3227" t="s">
        <v>48</v>
      </c>
      <c r="P3227" t="s">
        <v>66</v>
      </c>
      <c r="Q3227" t="s">
        <v>73</v>
      </c>
      <c r="V3227" t="s">
        <v>48</v>
      </c>
      <c r="W3227" t="s">
        <v>54</v>
      </c>
      <c r="X3227" t="s">
        <v>359</v>
      </c>
      <c r="Y3227" t="s">
        <v>54</v>
      </c>
      <c r="Z3227" t="s">
        <v>1479</v>
      </c>
      <c r="AA3227" t="s">
        <v>54</v>
      </c>
      <c r="AB3227" t="s">
        <v>57</v>
      </c>
      <c r="AC3227" t="s">
        <v>1480</v>
      </c>
      <c r="AH3227">
        <f t="shared" si="550"/>
        <v>0</v>
      </c>
      <c r="AI3227">
        <f t="shared" si="551"/>
        <v>1</v>
      </c>
      <c r="AJ3227" t="str">
        <f t="shared" si="552"/>
        <v/>
      </c>
      <c r="AK3227">
        <v>1</v>
      </c>
      <c r="AL3227" s="8">
        <f t="shared" si="553"/>
        <v>12.999999999999998</v>
      </c>
      <c r="AM3227" s="8">
        <f t="shared" si="554"/>
        <v>0.2</v>
      </c>
      <c r="AN3227" s="8">
        <f t="shared" si="555"/>
        <v>24.316666666666666</v>
      </c>
      <c r="AO3227" s="8">
        <f>Table1[[#This Row],[L1 Worked Time]]+Table1[[#This Row],[Idle Time]]+Table1[[#This Row],[L1 Pend Time]]</f>
        <v>37.516666666666666</v>
      </c>
      <c r="AP3227" s="1" t="str">
        <f t="shared" si="556"/>
        <v>Wed</v>
      </c>
      <c r="AQ3227" s="6">
        <f>INT(Table1[[#This Row],[Create Date]])</f>
        <v>45133</v>
      </c>
      <c r="AR3227" s="2">
        <f t="shared" si="557"/>
        <v>45133</v>
      </c>
      <c r="AS3227" s="1" t="str">
        <f t="shared" si="558"/>
        <v>13:20:07</v>
      </c>
      <c r="AT3227" s="1" t="str">
        <f t="shared" si="559"/>
        <v>Week-5</v>
      </c>
      <c r="AU3227" s="3">
        <f t="shared" si="560"/>
        <v>0.54166666666666663</v>
      </c>
      <c r="AW3227">
        <v>0.2</v>
      </c>
      <c r="AX3227">
        <v>12.999999999999998</v>
      </c>
      <c r="AY3227">
        <v>24.316666666666666</v>
      </c>
    </row>
    <row r="3228" spans="1:51" x14ac:dyDescent="0.25">
      <c r="A3228">
        <v>11398</v>
      </c>
      <c r="B3228" t="s">
        <v>59</v>
      </c>
      <c r="C3228" t="s">
        <v>42</v>
      </c>
      <c r="D3228" t="s">
        <v>43</v>
      </c>
      <c r="E3228" t="s">
        <v>1481</v>
      </c>
      <c r="F3228" t="s">
        <v>1478</v>
      </c>
      <c r="G3228" t="s">
        <v>181</v>
      </c>
      <c r="H3228" t="s">
        <v>72</v>
      </c>
      <c r="I3228" t="s">
        <v>72</v>
      </c>
      <c r="J3228" t="s">
        <v>48</v>
      </c>
      <c r="L3228" t="s">
        <v>50</v>
      </c>
      <c r="M3228" t="s">
        <v>65</v>
      </c>
      <c r="N3228">
        <v>2</v>
      </c>
      <c r="O3228" t="s">
        <v>48</v>
      </c>
      <c r="P3228" t="s">
        <v>66</v>
      </c>
      <c r="Q3228" t="s">
        <v>73</v>
      </c>
      <c r="V3228" t="s">
        <v>48</v>
      </c>
      <c r="W3228" t="s">
        <v>54</v>
      </c>
      <c r="X3228" t="s">
        <v>359</v>
      </c>
      <c r="Y3228" t="s">
        <v>54</v>
      </c>
      <c r="Z3228" t="s">
        <v>1482</v>
      </c>
      <c r="AA3228" t="s">
        <v>54</v>
      </c>
      <c r="AB3228" t="s">
        <v>57</v>
      </c>
      <c r="AC3228" t="s">
        <v>1042</v>
      </c>
      <c r="AH3228">
        <f t="shared" si="550"/>
        <v>0</v>
      </c>
      <c r="AI3228">
        <f t="shared" si="551"/>
        <v>1</v>
      </c>
      <c r="AJ3228" t="str">
        <f t="shared" si="552"/>
        <v/>
      </c>
      <c r="AK3228">
        <v>1</v>
      </c>
      <c r="AL3228" s="8">
        <f t="shared" si="553"/>
        <v>2</v>
      </c>
      <c r="AM3228" s="8">
        <f t="shared" si="554"/>
        <v>0.2</v>
      </c>
      <c r="AN3228" s="8">
        <f t="shared" si="555"/>
        <v>38.93333333333333</v>
      </c>
      <c r="AO3228" s="8">
        <f>Table1[[#This Row],[L1 Worked Time]]+Table1[[#This Row],[Idle Time]]+Table1[[#This Row],[L1 Pend Time]]</f>
        <v>41.133333333333333</v>
      </c>
      <c r="AP3228" s="1" t="str">
        <f t="shared" si="556"/>
        <v>Wed</v>
      </c>
      <c r="AQ3228" s="6">
        <f>INT(Table1[[#This Row],[Create Date]])</f>
        <v>45133</v>
      </c>
      <c r="AR3228" s="2">
        <f t="shared" si="557"/>
        <v>45133</v>
      </c>
      <c r="AS3228" s="1" t="str">
        <f t="shared" si="558"/>
        <v>13:20:07</v>
      </c>
      <c r="AT3228" s="1" t="str">
        <f t="shared" si="559"/>
        <v>Week-5</v>
      </c>
      <c r="AU3228" s="3">
        <f t="shared" si="560"/>
        <v>0.54166666666666663</v>
      </c>
      <c r="AW3228">
        <v>0.2</v>
      </c>
      <c r="AX3228">
        <v>2</v>
      </c>
      <c r="AY3228">
        <v>38.93333333333333</v>
      </c>
    </row>
    <row r="3229" spans="1:51" x14ac:dyDescent="0.25">
      <c r="A3229">
        <v>11397</v>
      </c>
      <c r="B3229" t="s">
        <v>59</v>
      </c>
      <c r="C3229" t="s">
        <v>42</v>
      </c>
      <c r="D3229" t="s">
        <v>43</v>
      </c>
      <c r="E3229" t="s">
        <v>1483</v>
      </c>
      <c r="F3229" t="s">
        <v>1484</v>
      </c>
      <c r="G3229" t="s">
        <v>181</v>
      </c>
      <c r="H3229" t="s">
        <v>72</v>
      </c>
      <c r="I3229" t="s">
        <v>72</v>
      </c>
      <c r="J3229" t="s">
        <v>48</v>
      </c>
      <c r="L3229" t="s">
        <v>50</v>
      </c>
      <c r="M3229" t="s">
        <v>65</v>
      </c>
      <c r="N3229">
        <v>1</v>
      </c>
      <c r="O3229" t="s">
        <v>48</v>
      </c>
      <c r="P3229" t="s">
        <v>66</v>
      </c>
      <c r="Q3229" t="s">
        <v>73</v>
      </c>
      <c r="V3229" t="s">
        <v>48</v>
      </c>
      <c r="W3229" t="s">
        <v>54</v>
      </c>
      <c r="X3229" t="s">
        <v>78</v>
      </c>
      <c r="Y3229" t="s">
        <v>54</v>
      </c>
      <c r="Z3229" t="s">
        <v>179</v>
      </c>
      <c r="AA3229" t="s">
        <v>54</v>
      </c>
      <c r="AB3229" t="s">
        <v>57</v>
      </c>
      <c r="AC3229" t="s">
        <v>1485</v>
      </c>
      <c r="AH3229">
        <f t="shared" si="550"/>
        <v>0</v>
      </c>
      <c r="AI3229">
        <f t="shared" si="551"/>
        <v>1</v>
      </c>
      <c r="AJ3229" t="str">
        <f t="shared" si="552"/>
        <v/>
      </c>
      <c r="AK3229">
        <v>1</v>
      </c>
      <c r="AL3229" s="8">
        <f t="shared" si="553"/>
        <v>1</v>
      </c>
      <c r="AM3229" s="8">
        <f t="shared" si="554"/>
        <v>0.13333333333333333</v>
      </c>
      <c r="AN3229" s="8">
        <f t="shared" si="555"/>
        <v>53.900000000000006</v>
      </c>
      <c r="AO3229" s="8">
        <f>Table1[[#This Row],[L1 Worked Time]]+Table1[[#This Row],[Idle Time]]+Table1[[#This Row],[L1 Pend Time]]</f>
        <v>55.033333333333339</v>
      </c>
      <c r="AP3229" s="1" t="str">
        <f t="shared" si="556"/>
        <v>Wed</v>
      </c>
      <c r="AQ3229" s="6">
        <f>INT(Table1[[#This Row],[Create Date]])</f>
        <v>45133</v>
      </c>
      <c r="AR3229" s="2">
        <f t="shared" si="557"/>
        <v>45133</v>
      </c>
      <c r="AS3229" s="1" t="str">
        <f t="shared" si="558"/>
        <v>13:00:07</v>
      </c>
      <c r="AT3229" s="1" t="str">
        <f t="shared" si="559"/>
        <v>Week-5</v>
      </c>
      <c r="AU3229" s="3">
        <f t="shared" si="560"/>
        <v>0.54166666666666663</v>
      </c>
      <c r="AW3229">
        <v>0.13333333333333333</v>
      </c>
      <c r="AX3229">
        <v>1</v>
      </c>
      <c r="AY3229">
        <v>53.900000000000006</v>
      </c>
    </row>
    <row r="3230" spans="1:51" x14ac:dyDescent="0.25">
      <c r="A3230">
        <v>11396</v>
      </c>
      <c r="B3230" t="s">
        <v>41</v>
      </c>
      <c r="C3230" t="s">
        <v>109</v>
      </c>
      <c r="D3230" t="s">
        <v>43</v>
      </c>
      <c r="E3230" t="s">
        <v>175</v>
      </c>
      <c r="F3230" t="s">
        <v>1486</v>
      </c>
      <c r="G3230" t="s">
        <v>46</v>
      </c>
      <c r="H3230" t="s">
        <v>47</v>
      </c>
      <c r="I3230" t="s">
        <v>63</v>
      </c>
      <c r="J3230" t="s">
        <v>281</v>
      </c>
      <c r="K3230" t="s">
        <v>177</v>
      </c>
      <c r="L3230" t="s">
        <v>50</v>
      </c>
      <c r="M3230" t="s">
        <v>114</v>
      </c>
      <c r="N3230">
        <v>112</v>
      </c>
      <c r="O3230" t="s">
        <v>48</v>
      </c>
      <c r="P3230" t="s">
        <v>123</v>
      </c>
      <c r="R3230" t="s">
        <v>158</v>
      </c>
      <c r="V3230" t="s">
        <v>282</v>
      </c>
      <c r="W3230" t="s">
        <v>54</v>
      </c>
      <c r="X3230" t="s">
        <v>55</v>
      </c>
      <c r="Y3230" t="s">
        <v>54</v>
      </c>
      <c r="Z3230" t="s">
        <v>1487</v>
      </c>
      <c r="AA3230" t="s">
        <v>54</v>
      </c>
      <c r="AB3230" t="s">
        <v>57</v>
      </c>
      <c r="AC3230" t="s">
        <v>1157</v>
      </c>
      <c r="AH3230">
        <f t="shared" si="550"/>
        <v>1</v>
      </c>
      <c r="AI3230">
        <f t="shared" si="551"/>
        <v>0</v>
      </c>
      <c r="AJ3230">
        <f t="shared" si="552"/>
        <v>1</v>
      </c>
      <c r="AK3230">
        <v>1</v>
      </c>
      <c r="AL3230" s="8">
        <f t="shared" si="553"/>
        <v>112</v>
      </c>
      <c r="AM3230" s="8">
        <f t="shared" si="554"/>
        <v>0.15000000000000002</v>
      </c>
      <c r="AN3230" s="8">
        <f t="shared" si="555"/>
        <v>168.58333333333334</v>
      </c>
      <c r="AO3230" s="8">
        <f>Table1[[#This Row],[L1 Worked Time]]+Table1[[#This Row],[Idle Time]]+Table1[[#This Row],[L1 Pend Time]]</f>
        <v>280.73333333333335</v>
      </c>
      <c r="AP3230" s="1" t="str">
        <f t="shared" si="556"/>
        <v>Wed</v>
      </c>
      <c r="AQ3230" s="6">
        <f>INT(Table1[[#This Row],[Create Date]])</f>
        <v>45133</v>
      </c>
      <c r="AR3230" s="2">
        <f t="shared" si="557"/>
        <v>45133</v>
      </c>
      <c r="AS3230" s="1" t="str">
        <f t="shared" si="558"/>
        <v>13:00:03</v>
      </c>
      <c r="AT3230" s="1" t="str">
        <f t="shared" si="559"/>
        <v>Week-5</v>
      </c>
      <c r="AU3230" s="3">
        <f t="shared" si="560"/>
        <v>0.54166666666666663</v>
      </c>
      <c r="AW3230">
        <v>0.15000000000000002</v>
      </c>
      <c r="AX3230">
        <v>112</v>
      </c>
      <c r="AY3230">
        <v>168.58333333333334</v>
      </c>
    </row>
    <row r="3231" spans="1:51" x14ac:dyDescent="0.25">
      <c r="A3231">
        <v>11404</v>
      </c>
      <c r="B3231" t="s">
        <v>59</v>
      </c>
      <c r="C3231" t="s">
        <v>60</v>
      </c>
      <c r="D3231" t="s">
        <v>43</v>
      </c>
      <c r="E3231" t="s">
        <v>1488</v>
      </c>
      <c r="F3231" t="s">
        <v>1489</v>
      </c>
      <c r="G3231" t="s">
        <v>181</v>
      </c>
      <c r="H3231" t="s">
        <v>72</v>
      </c>
      <c r="I3231" t="s">
        <v>72</v>
      </c>
      <c r="J3231" t="s">
        <v>64</v>
      </c>
      <c r="L3231" t="s">
        <v>50</v>
      </c>
      <c r="M3231" t="s">
        <v>65</v>
      </c>
      <c r="N3231">
        <v>1</v>
      </c>
      <c r="O3231" t="s">
        <v>48</v>
      </c>
      <c r="P3231" t="s">
        <v>66</v>
      </c>
      <c r="Q3231" t="s">
        <v>73</v>
      </c>
      <c r="V3231" t="s">
        <v>48</v>
      </c>
      <c r="W3231" t="s">
        <v>54</v>
      </c>
      <c r="X3231" t="s">
        <v>1490</v>
      </c>
      <c r="Y3231" t="s">
        <v>54</v>
      </c>
      <c r="Z3231" t="s">
        <v>1491</v>
      </c>
      <c r="AA3231" t="s">
        <v>54</v>
      </c>
      <c r="AB3231" t="s">
        <v>57</v>
      </c>
      <c r="AC3231" t="s">
        <v>1492</v>
      </c>
      <c r="AH3231">
        <f t="shared" si="550"/>
        <v>0</v>
      </c>
      <c r="AI3231">
        <f t="shared" si="551"/>
        <v>1</v>
      </c>
      <c r="AJ3231" t="str">
        <f t="shared" si="552"/>
        <v/>
      </c>
      <c r="AK3231">
        <v>1</v>
      </c>
      <c r="AL3231" s="8">
        <f t="shared" si="553"/>
        <v>1</v>
      </c>
      <c r="AM3231" s="8">
        <f t="shared" si="554"/>
        <v>0.6166666666666667</v>
      </c>
      <c r="AN3231" s="8">
        <f t="shared" si="555"/>
        <v>1080.4000000000001</v>
      </c>
      <c r="AO3231" s="8">
        <f>Table1[[#This Row],[L1 Worked Time]]+Table1[[#This Row],[Idle Time]]+Table1[[#This Row],[L1 Pend Time]]</f>
        <v>1082.0166666666667</v>
      </c>
      <c r="AP3231" s="1" t="str">
        <f t="shared" si="556"/>
        <v>Wed</v>
      </c>
      <c r="AQ3231" s="6">
        <f>INT(Table1[[#This Row],[Create Date]])</f>
        <v>45133</v>
      </c>
      <c r="AR3231" s="2">
        <f t="shared" si="557"/>
        <v>45133</v>
      </c>
      <c r="AS3231" s="1" t="str">
        <f t="shared" si="558"/>
        <v>14:50:06</v>
      </c>
      <c r="AT3231" s="1" t="str">
        <f t="shared" si="559"/>
        <v>Week-5</v>
      </c>
      <c r="AU3231" s="3">
        <f t="shared" si="560"/>
        <v>0.58333333333333326</v>
      </c>
      <c r="AW3231">
        <v>0.6166666666666667</v>
      </c>
      <c r="AX3231">
        <v>1</v>
      </c>
      <c r="AY3231">
        <v>1080.4000000000001</v>
      </c>
    </row>
    <row r="3232" spans="1:51" x14ac:dyDescent="0.25">
      <c r="A3232">
        <v>11403</v>
      </c>
      <c r="B3232" t="s">
        <v>59</v>
      </c>
      <c r="C3232" t="s">
        <v>60</v>
      </c>
      <c r="D3232" t="s">
        <v>43</v>
      </c>
      <c r="E3232" t="s">
        <v>1493</v>
      </c>
      <c r="F3232" t="s">
        <v>1489</v>
      </c>
      <c r="G3232" t="s">
        <v>181</v>
      </c>
      <c r="H3232" t="s">
        <v>72</v>
      </c>
      <c r="I3232" t="s">
        <v>72</v>
      </c>
      <c r="J3232" t="s">
        <v>64</v>
      </c>
      <c r="L3232" t="s">
        <v>50</v>
      </c>
      <c r="M3232" t="s">
        <v>65</v>
      </c>
      <c r="N3232">
        <v>38</v>
      </c>
      <c r="O3232" t="s">
        <v>48</v>
      </c>
      <c r="P3232" t="s">
        <v>66</v>
      </c>
      <c r="Q3232" t="s">
        <v>73</v>
      </c>
      <c r="V3232" t="s">
        <v>48</v>
      </c>
      <c r="W3232" t="s">
        <v>54</v>
      </c>
      <c r="X3232" t="s">
        <v>84</v>
      </c>
      <c r="Y3232" t="s">
        <v>54</v>
      </c>
      <c r="Z3232" t="s">
        <v>1494</v>
      </c>
      <c r="AA3232" t="s">
        <v>54</v>
      </c>
      <c r="AB3232" t="s">
        <v>57</v>
      </c>
      <c r="AC3232" t="s">
        <v>1495</v>
      </c>
      <c r="AH3232">
        <f t="shared" si="550"/>
        <v>0</v>
      </c>
      <c r="AI3232">
        <f t="shared" si="551"/>
        <v>1</v>
      </c>
      <c r="AJ3232" t="str">
        <f t="shared" si="552"/>
        <v/>
      </c>
      <c r="AK3232">
        <v>1</v>
      </c>
      <c r="AL3232" s="8">
        <f t="shared" si="553"/>
        <v>38</v>
      </c>
      <c r="AM3232" s="8">
        <f t="shared" si="554"/>
        <v>0.18333333333333332</v>
      </c>
      <c r="AN3232" s="8">
        <f t="shared" si="555"/>
        <v>1042.7666666666667</v>
      </c>
      <c r="AO3232" s="8">
        <f>Table1[[#This Row],[L1 Worked Time]]+Table1[[#This Row],[Idle Time]]+Table1[[#This Row],[L1 Pend Time]]</f>
        <v>1080.95</v>
      </c>
      <c r="AP3232" s="1" t="str">
        <f t="shared" si="556"/>
        <v>Wed</v>
      </c>
      <c r="AQ3232" s="6">
        <f>INT(Table1[[#This Row],[Create Date]])</f>
        <v>45133</v>
      </c>
      <c r="AR3232" s="2">
        <f t="shared" si="557"/>
        <v>45133</v>
      </c>
      <c r="AS3232" s="1" t="str">
        <f t="shared" si="558"/>
        <v>14:50:06</v>
      </c>
      <c r="AT3232" s="1" t="str">
        <f t="shared" si="559"/>
        <v>Week-5</v>
      </c>
      <c r="AU3232" s="3">
        <f t="shared" si="560"/>
        <v>0.58333333333333326</v>
      </c>
      <c r="AW3232">
        <v>0.18333333333333332</v>
      </c>
      <c r="AX3232">
        <v>38</v>
      </c>
      <c r="AY3232">
        <v>1042.7666666666667</v>
      </c>
    </row>
    <row r="3233" spans="1:51" x14ac:dyDescent="0.25">
      <c r="A3233">
        <v>11402</v>
      </c>
      <c r="B3233" t="s">
        <v>59</v>
      </c>
      <c r="C3233" t="s">
        <v>42</v>
      </c>
      <c r="D3233" t="s">
        <v>43</v>
      </c>
      <c r="E3233" t="s">
        <v>1496</v>
      </c>
      <c r="F3233" t="s">
        <v>1497</v>
      </c>
      <c r="G3233" t="s">
        <v>181</v>
      </c>
      <c r="H3233" t="s">
        <v>72</v>
      </c>
      <c r="I3233" t="s">
        <v>72</v>
      </c>
      <c r="J3233" t="s">
        <v>48</v>
      </c>
      <c r="L3233" t="s">
        <v>50</v>
      </c>
      <c r="M3233" t="s">
        <v>65</v>
      </c>
      <c r="N3233">
        <v>1</v>
      </c>
      <c r="O3233" t="s">
        <v>48</v>
      </c>
      <c r="P3233" t="s">
        <v>66</v>
      </c>
      <c r="Q3233" t="s">
        <v>73</v>
      </c>
      <c r="V3233" t="s">
        <v>48</v>
      </c>
      <c r="W3233" t="s">
        <v>54</v>
      </c>
      <c r="X3233" t="s">
        <v>247</v>
      </c>
      <c r="Y3233" t="s">
        <v>54</v>
      </c>
      <c r="Z3233" t="s">
        <v>269</v>
      </c>
      <c r="AA3233" t="s">
        <v>54</v>
      </c>
      <c r="AB3233" t="s">
        <v>57</v>
      </c>
      <c r="AC3233" t="s">
        <v>57</v>
      </c>
      <c r="AH3233">
        <f t="shared" si="550"/>
        <v>0</v>
      </c>
      <c r="AI3233">
        <f t="shared" si="551"/>
        <v>1</v>
      </c>
      <c r="AJ3233" t="str">
        <f t="shared" si="552"/>
        <v/>
      </c>
      <c r="AK3233">
        <v>1</v>
      </c>
      <c r="AL3233" s="8">
        <f t="shared" si="553"/>
        <v>1</v>
      </c>
      <c r="AM3233" s="8">
        <f t="shared" si="554"/>
        <v>0.26666666666666666</v>
      </c>
      <c r="AN3233" s="8">
        <f t="shared" si="555"/>
        <v>1.6666666666666666E-2</v>
      </c>
      <c r="AO3233" s="8">
        <f>Table1[[#This Row],[L1 Worked Time]]+Table1[[#This Row],[Idle Time]]+Table1[[#This Row],[L1 Pend Time]]</f>
        <v>1.2833333333333332</v>
      </c>
      <c r="AP3233" s="1" t="str">
        <f t="shared" si="556"/>
        <v>Wed</v>
      </c>
      <c r="AQ3233" s="6">
        <f>INT(Table1[[#This Row],[Create Date]])</f>
        <v>45133</v>
      </c>
      <c r="AR3233" s="2">
        <f t="shared" si="557"/>
        <v>45133</v>
      </c>
      <c r="AS3233" s="1" t="str">
        <f t="shared" si="558"/>
        <v>14:40:17</v>
      </c>
      <c r="AT3233" s="1" t="str">
        <f t="shared" si="559"/>
        <v>Week-5</v>
      </c>
      <c r="AU3233" s="3">
        <f t="shared" si="560"/>
        <v>0.58333333333333326</v>
      </c>
      <c r="AW3233">
        <v>0.26666666666666666</v>
      </c>
      <c r="AX3233">
        <v>1</v>
      </c>
      <c r="AY3233">
        <v>1.6666666666666666E-2</v>
      </c>
    </row>
    <row r="3234" spans="1:51" x14ac:dyDescent="0.25">
      <c r="A3234">
        <v>11401</v>
      </c>
      <c r="B3234" t="s">
        <v>59</v>
      </c>
      <c r="C3234" t="s">
        <v>60</v>
      </c>
      <c r="D3234" t="s">
        <v>43</v>
      </c>
      <c r="E3234" t="s">
        <v>1498</v>
      </c>
      <c r="F3234" t="s">
        <v>1497</v>
      </c>
      <c r="G3234" t="s">
        <v>120</v>
      </c>
      <c r="H3234" t="s">
        <v>72</v>
      </c>
      <c r="I3234" t="s">
        <v>72</v>
      </c>
      <c r="J3234" t="s">
        <v>64</v>
      </c>
      <c r="L3234" t="s">
        <v>50</v>
      </c>
      <c r="M3234" t="s">
        <v>65</v>
      </c>
      <c r="N3234">
        <v>24</v>
      </c>
      <c r="O3234" t="s">
        <v>48</v>
      </c>
      <c r="P3234" t="s">
        <v>66</v>
      </c>
      <c r="Q3234" t="s">
        <v>73</v>
      </c>
      <c r="V3234" t="s">
        <v>48</v>
      </c>
      <c r="W3234" t="s">
        <v>54</v>
      </c>
      <c r="X3234" t="s">
        <v>55</v>
      </c>
      <c r="Y3234" t="s">
        <v>54</v>
      </c>
      <c r="Z3234" t="s">
        <v>1499</v>
      </c>
      <c r="AA3234" t="s">
        <v>54</v>
      </c>
      <c r="AB3234" t="s">
        <v>57</v>
      </c>
      <c r="AC3234" t="s">
        <v>1500</v>
      </c>
      <c r="AH3234">
        <f t="shared" si="550"/>
        <v>0</v>
      </c>
      <c r="AI3234">
        <f t="shared" si="551"/>
        <v>1</v>
      </c>
      <c r="AJ3234" t="str">
        <f t="shared" si="552"/>
        <v/>
      </c>
      <c r="AK3234">
        <v>1</v>
      </c>
      <c r="AL3234" s="8">
        <f t="shared" si="553"/>
        <v>24</v>
      </c>
      <c r="AM3234" s="8">
        <f t="shared" si="554"/>
        <v>0.15000000000000002</v>
      </c>
      <c r="AN3234" s="8">
        <f t="shared" si="555"/>
        <v>98.083333333333357</v>
      </c>
      <c r="AO3234" s="8">
        <f>Table1[[#This Row],[L1 Worked Time]]+Table1[[#This Row],[Idle Time]]+Table1[[#This Row],[L1 Pend Time]]</f>
        <v>122.23333333333335</v>
      </c>
      <c r="AP3234" s="1" t="str">
        <f t="shared" si="556"/>
        <v>Wed</v>
      </c>
      <c r="AQ3234" s="6">
        <f>INT(Table1[[#This Row],[Create Date]])</f>
        <v>45133</v>
      </c>
      <c r="AR3234" s="2">
        <f t="shared" si="557"/>
        <v>45133</v>
      </c>
      <c r="AS3234" s="1" t="str">
        <f t="shared" si="558"/>
        <v>14:40:17</v>
      </c>
      <c r="AT3234" s="1" t="str">
        <f t="shared" si="559"/>
        <v>Week-5</v>
      </c>
      <c r="AU3234" s="3">
        <f t="shared" si="560"/>
        <v>0.58333333333333326</v>
      </c>
      <c r="AW3234">
        <v>0.15000000000000002</v>
      </c>
      <c r="AX3234">
        <v>24</v>
      </c>
      <c r="AY3234">
        <v>98.083333333333357</v>
      </c>
    </row>
    <row r="3235" spans="1:51" x14ac:dyDescent="0.25">
      <c r="A3235">
        <v>11400</v>
      </c>
      <c r="B3235" t="s">
        <v>59</v>
      </c>
      <c r="C3235" t="s">
        <v>42</v>
      </c>
      <c r="D3235" t="s">
        <v>43</v>
      </c>
      <c r="E3235" t="s">
        <v>1501</v>
      </c>
      <c r="F3235" t="s">
        <v>1502</v>
      </c>
      <c r="G3235" t="s">
        <v>181</v>
      </c>
      <c r="H3235" t="s">
        <v>72</v>
      </c>
      <c r="I3235" t="s">
        <v>72</v>
      </c>
      <c r="J3235" t="s">
        <v>48</v>
      </c>
      <c r="L3235" t="s">
        <v>50</v>
      </c>
      <c r="M3235" t="s">
        <v>65</v>
      </c>
      <c r="N3235">
        <v>1</v>
      </c>
      <c r="O3235" t="s">
        <v>48</v>
      </c>
      <c r="P3235" t="s">
        <v>66</v>
      </c>
      <c r="Q3235" t="s">
        <v>73</v>
      </c>
      <c r="V3235" t="s">
        <v>48</v>
      </c>
      <c r="W3235" t="s">
        <v>54</v>
      </c>
      <c r="X3235" t="s">
        <v>84</v>
      </c>
      <c r="Y3235" t="s">
        <v>54</v>
      </c>
      <c r="Z3235" t="s">
        <v>326</v>
      </c>
      <c r="AA3235" t="s">
        <v>54</v>
      </c>
      <c r="AB3235" t="s">
        <v>57</v>
      </c>
      <c r="AC3235" t="s">
        <v>57</v>
      </c>
      <c r="AH3235">
        <f t="shared" si="550"/>
        <v>0</v>
      </c>
      <c r="AI3235">
        <f t="shared" si="551"/>
        <v>1</v>
      </c>
      <c r="AJ3235" t="str">
        <f t="shared" si="552"/>
        <v/>
      </c>
      <c r="AK3235">
        <v>1</v>
      </c>
      <c r="AL3235" s="8">
        <f t="shared" si="553"/>
        <v>1</v>
      </c>
      <c r="AM3235" s="8">
        <f t="shared" si="554"/>
        <v>0.18333333333333332</v>
      </c>
      <c r="AN3235" s="8">
        <f t="shared" si="555"/>
        <v>1.6666666666666666E-2</v>
      </c>
      <c r="AO3235" s="8">
        <f>Table1[[#This Row],[L1 Worked Time]]+Table1[[#This Row],[Idle Time]]+Table1[[#This Row],[L1 Pend Time]]</f>
        <v>1.2</v>
      </c>
      <c r="AP3235" s="1" t="str">
        <f t="shared" si="556"/>
        <v>Wed</v>
      </c>
      <c r="AQ3235" s="6">
        <f>INT(Table1[[#This Row],[Create Date]])</f>
        <v>45133</v>
      </c>
      <c r="AR3235" s="2">
        <f t="shared" si="557"/>
        <v>45133</v>
      </c>
      <c r="AS3235" s="1" t="str">
        <f t="shared" si="558"/>
        <v>14:30:06</v>
      </c>
      <c r="AT3235" s="1" t="str">
        <f t="shared" si="559"/>
        <v>Week-5</v>
      </c>
      <c r="AU3235" s="3">
        <f t="shared" si="560"/>
        <v>0.58333333333333326</v>
      </c>
      <c r="AW3235">
        <v>0.18333333333333332</v>
      </c>
      <c r="AX3235">
        <v>1</v>
      </c>
      <c r="AY3235">
        <v>1.6666666666666666E-2</v>
      </c>
    </row>
    <row r="3236" spans="1:51" x14ac:dyDescent="0.25">
      <c r="A3236">
        <v>11406</v>
      </c>
      <c r="B3236" t="s">
        <v>59</v>
      </c>
      <c r="C3236" t="s">
        <v>60</v>
      </c>
      <c r="D3236" t="s">
        <v>43</v>
      </c>
      <c r="E3236" t="s">
        <v>1503</v>
      </c>
      <c r="F3236" t="s">
        <v>1504</v>
      </c>
      <c r="G3236" t="s">
        <v>46</v>
      </c>
      <c r="H3236" t="s">
        <v>63</v>
      </c>
      <c r="I3236" t="s">
        <v>63</v>
      </c>
      <c r="J3236" t="s">
        <v>64</v>
      </c>
      <c r="L3236" t="s">
        <v>50</v>
      </c>
      <c r="M3236" t="s">
        <v>65</v>
      </c>
      <c r="N3236">
        <v>87</v>
      </c>
      <c r="O3236" t="s">
        <v>48</v>
      </c>
      <c r="P3236" t="s">
        <v>66</v>
      </c>
      <c r="Q3236" t="s">
        <v>67</v>
      </c>
      <c r="V3236" t="s">
        <v>48</v>
      </c>
      <c r="W3236" t="s">
        <v>54</v>
      </c>
      <c r="X3236" t="s">
        <v>55</v>
      </c>
      <c r="Y3236" t="s">
        <v>54</v>
      </c>
      <c r="Z3236" t="s">
        <v>1505</v>
      </c>
      <c r="AA3236" t="s">
        <v>54</v>
      </c>
      <c r="AB3236" t="s">
        <v>57</v>
      </c>
      <c r="AC3236" t="s">
        <v>1506</v>
      </c>
      <c r="AH3236">
        <f t="shared" si="550"/>
        <v>0</v>
      </c>
      <c r="AI3236">
        <f t="shared" si="551"/>
        <v>1</v>
      </c>
      <c r="AJ3236" t="str">
        <f t="shared" si="552"/>
        <v/>
      </c>
      <c r="AK3236">
        <v>1</v>
      </c>
      <c r="AL3236" s="8">
        <f t="shared" si="553"/>
        <v>87</v>
      </c>
      <c r="AM3236" s="8">
        <f t="shared" si="554"/>
        <v>0.15000000000000002</v>
      </c>
      <c r="AN3236" s="8">
        <f t="shared" si="555"/>
        <v>1260.4666666666667</v>
      </c>
      <c r="AO3236" s="8">
        <f>Table1[[#This Row],[L1 Worked Time]]+Table1[[#This Row],[Idle Time]]+Table1[[#This Row],[L1 Pend Time]]</f>
        <v>1347.6166666666668</v>
      </c>
      <c r="AP3236" s="1" t="str">
        <f t="shared" si="556"/>
        <v>Wed</v>
      </c>
      <c r="AQ3236" s="6">
        <f>INT(Table1[[#This Row],[Create Date]])</f>
        <v>45133</v>
      </c>
      <c r="AR3236" s="2">
        <f t="shared" si="557"/>
        <v>45133</v>
      </c>
      <c r="AS3236" s="1" t="str">
        <f t="shared" si="558"/>
        <v>15:20:06</v>
      </c>
      <c r="AT3236" s="1" t="str">
        <f t="shared" si="559"/>
        <v>Week-5</v>
      </c>
      <c r="AU3236" s="3">
        <f t="shared" si="560"/>
        <v>0.625</v>
      </c>
      <c r="AW3236">
        <v>0.15000000000000002</v>
      </c>
      <c r="AX3236">
        <v>87</v>
      </c>
      <c r="AY3236">
        <v>1260.4666666666667</v>
      </c>
    </row>
    <row r="3237" spans="1:51" x14ac:dyDescent="0.25">
      <c r="A3237">
        <v>11405</v>
      </c>
      <c r="B3237" t="s">
        <v>59</v>
      </c>
      <c r="C3237" t="s">
        <v>1318</v>
      </c>
      <c r="D3237" t="s">
        <v>43</v>
      </c>
      <c r="E3237" t="s">
        <v>1507</v>
      </c>
      <c r="F3237" t="s">
        <v>1504</v>
      </c>
      <c r="G3237" t="s">
        <v>120</v>
      </c>
      <c r="H3237" t="s">
        <v>63</v>
      </c>
      <c r="I3237" t="s">
        <v>63</v>
      </c>
      <c r="J3237" t="s">
        <v>64</v>
      </c>
      <c r="L3237" t="s">
        <v>50</v>
      </c>
      <c r="M3237" t="s">
        <v>65</v>
      </c>
      <c r="N3237">
        <v>37</v>
      </c>
      <c r="O3237" t="s">
        <v>48</v>
      </c>
      <c r="P3237" t="s">
        <v>66</v>
      </c>
      <c r="Q3237" t="s">
        <v>67</v>
      </c>
      <c r="V3237" t="s">
        <v>48</v>
      </c>
      <c r="W3237" t="s">
        <v>54</v>
      </c>
      <c r="X3237" t="s">
        <v>55</v>
      </c>
      <c r="Y3237" t="s">
        <v>54</v>
      </c>
      <c r="Z3237" t="s">
        <v>1508</v>
      </c>
      <c r="AA3237" t="s">
        <v>54</v>
      </c>
      <c r="AB3237" t="s">
        <v>57</v>
      </c>
      <c r="AC3237" t="s">
        <v>1509</v>
      </c>
      <c r="AH3237">
        <f t="shared" si="550"/>
        <v>0</v>
      </c>
      <c r="AI3237">
        <f t="shared" si="551"/>
        <v>1</v>
      </c>
      <c r="AJ3237" t="str">
        <f t="shared" si="552"/>
        <v/>
      </c>
      <c r="AK3237">
        <v>1</v>
      </c>
      <c r="AL3237" s="8">
        <f t="shared" si="553"/>
        <v>37</v>
      </c>
      <c r="AM3237" s="8">
        <f t="shared" si="554"/>
        <v>0.15000000000000002</v>
      </c>
      <c r="AN3237" s="8">
        <f t="shared" si="555"/>
        <v>122.69999999999999</v>
      </c>
      <c r="AO3237" s="8">
        <f>Table1[[#This Row],[L1 Worked Time]]+Table1[[#This Row],[Idle Time]]+Table1[[#This Row],[L1 Pend Time]]</f>
        <v>159.85</v>
      </c>
      <c r="AP3237" s="1" t="str">
        <f t="shared" si="556"/>
        <v>Wed</v>
      </c>
      <c r="AQ3237" s="6">
        <f>INT(Table1[[#This Row],[Create Date]])</f>
        <v>45133</v>
      </c>
      <c r="AR3237" s="2">
        <f t="shared" si="557"/>
        <v>45133</v>
      </c>
      <c r="AS3237" s="1" t="str">
        <f t="shared" si="558"/>
        <v>15:20:06</v>
      </c>
      <c r="AT3237" s="1" t="str">
        <f t="shared" si="559"/>
        <v>Week-5</v>
      </c>
      <c r="AU3237" s="3">
        <f t="shared" si="560"/>
        <v>0.625</v>
      </c>
      <c r="AW3237">
        <v>0.15000000000000002</v>
      </c>
      <c r="AX3237">
        <v>37</v>
      </c>
      <c r="AY3237">
        <v>122.69999999999999</v>
      </c>
    </row>
    <row r="3238" spans="1:51" x14ac:dyDescent="0.25">
      <c r="A3238">
        <v>11408</v>
      </c>
      <c r="B3238" t="s">
        <v>59</v>
      </c>
      <c r="C3238" t="s">
        <v>42</v>
      </c>
      <c r="D3238" t="s">
        <v>43</v>
      </c>
      <c r="E3238" t="s">
        <v>1510</v>
      </c>
      <c r="F3238" t="s">
        <v>1511</v>
      </c>
      <c r="G3238" t="s">
        <v>181</v>
      </c>
      <c r="H3238" t="s">
        <v>72</v>
      </c>
      <c r="I3238" t="s">
        <v>72</v>
      </c>
      <c r="J3238" t="s">
        <v>48</v>
      </c>
      <c r="L3238" t="s">
        <v>50</v>
      </c>
      <c r="M3238" t="s">
        <v>65</v>
      </c>
      <c r="N3238">
        <v>0</v>
      </c>
      <c r="O3238" t="s">
        <v>48</v>
      </c>
      <c r="P3238" t="s">
        <v>66</v>
      </c>
      <c r="Q3238" t="s">
        <v>73</v>
      </c>
      <c r="V3238" t="s">
        <v>48</v>
      </c>
      <c r="W3238" t="s">
        <v>54</v>
      </c>
      <c r="X3238" t="s">
        <v>55</v>
      </c>
      <c r="Y3238" t="s">
        <v>54</v>
      </c>
      <c r="Z3238" t="s">
        <v>435</v>
      </c>
      <c r="AA3238" t="s">
        <v>54</v>
      </c>
      <c r="AB3238" t="s">
        <v>57</v>
      </c>
      <c r="AC3238" t="s">
        <v>1512</v>
      </c>
      <c r="AH3238">
        <f t="shared" si="550"/>
        <v>0</v>
      </c>
      <c r="AI3238">
        <f t="shared" si="551"/>
        <v>1</v>
      </c>
      <c r="AJ3238" t="str">
        <f t="shared" si="552"/>
        <v/>
      </c>
      <c r="AK3238">
        <v>1</v>
      </c>
      <c r="AL3238" s="8">
        <f t="shared" si="553"/>
        <v>0</v>
      </c>
      <c r="AM3238" s="8">
        <f t="shared" si="554"/>
        <v>0.15000000000000002</v>
      </c>
      <c r="AN3238" s="8">
        <f t="shared" si="555"/>
        <v>48.999999999999993</v>
      </c>
      <c r="AO3238" s="8">
        <f>Table1[[#This Row],[L1 Worked Time]]+Table1[[#This Row],[Idle Time]]+Table1[[#This Row],[L1 Pend Time]]</f>
        <v>49.149999999999991</v>
      </c>
      <c r="AP3238" s="1" t="str">
        <f t="shared" si="556"/>
        <v>Wed</v>
      </c>
      <c r="AQ3238" s="6">
        <f>INT(Table1[[#This Row],[Create Date]])</f>
        <v>45133</v>
      </c>
      <c r="AR3238" s="2">
        <f t="shared" si="557"/>
        <v>45133</v>
      </c>
      <c r="AS3238" s="1" t="str">
        <f t="shared" si="558"/>
        <v>16:50:09</v>
      </c>
      <c r="AT3238" s="1" t="str">
        <f t="shared" si="559"/>
        <v>Week-5</v>
      </c>
      <c r="AU3238" s="3">
        <f t="shared" si="560"/>
        <v>0.66666666666666663</v>
      </c>
      <c r="AW3238">
        <v>0.15000000000000002</v>
      </c>
      <c r="AX3238">
        <v>0</v>
      </c>
      <c r="AY3238">
        <v>48.999999999999993</v>
      </c>
    </row>
    <row r="3239" spans="1:51" x14ac:dyDescent="0.25">
      <c r="A3239">
        <v>11407</v>
      </c>
      <c r="B3239" t="s">
        <v>117</v>
      </c>
      <c r="C3239" t="s">
        <v>60</v>
      </c>
      <c r="D3239" t="s">
        <v>43</v>
      </c>
      <c r="E3239" t="s">
        <v>1513</v>
      </c>
      <c r="F3239" t="s">
        <v>1514</v>
      </c>
      <c r="G3239" t="s">
        <v>82</v>
      </c>
      <c r="H3239" t="s">
        <v>63</v>
      </c>
      <c r="I3239" t="s">
        <v>63</v>
      </c>
      <c r="J3239" t="s">
        <v>112</v>
      </c>
      <c r="K3239" t="s">
        <v>633</v>
      </c>
      <c r="L3239" t="s">
        <v>50</v>
      </c>
      <c r="M3239" t="s">
        <v>122</v>
      </c>
      <c r="N3239">
        <v>68</v>
      </c>
      <c r="O3239" t="s">
        <v>48</v>
      </c>
      <c r="P3239" t="s">
        <v>251</v>
      </c>
      <c r="S3239" t="s">
        <v>252</v>
      </c>
      <c r="V3239" t="s">
        <v>48</v>
      </c>
      <c r="W3239" t="s">
        <v>54</v>
      </c>
      <c r="X3239" t="s">
        <v>456</v>
      </c>
      <c r="Y3239" t="s">
        <v>54</v>
      </c>
      <c r="Z3239" t="s">
        <v>1515</v>
      </c>
      <c r="AA3239" t="s">
        <v>54</v>
      </c>
      <c r="AB3239" t="s">
        <v>57</v>
      </c>
      <c r="AC3239" t="s">
        <v>57</v>
      </c>
      <c r="AH3239">
        <f t="shared" si="550"/>
        <v>0</v>
      </c>
      <c r="AI3239">
        <f t="shared" si="551"/>
        <v>1</v>
      </c>
      <c r="AJ3239" t="str">
        <f t="shared" si="552"/>
        <v/>
      </c>
      <c r="AK3239">
        <v>1</v>
      </c>
      <c r="AL3239" s="8">
        <f t="shared" si="553"/>
        <v>68</v>
      </c>
      <c r="AM3239" s="8">
        <f t="shared" si="554"/>
        <v>0.28333333333333333</v>
      </c>
      <c r="AN3239" s="8">
        <f t="shared" si="555"/>
        <v>1.6666666666666666E-2</v>
      </c>
      <c r="AO3239" s="8">
        <f>Table1[[#This Row],[L1 Worked Time]]+Table1[[#This Row],[Idle Time]]+Table1[[#This Row],[L1 Pend Time]]</f>
        <v>68.3</v>
      </c>
      <c r="AP3239" s="1" t="str">
        <f t="shared" si="556"/>
        <v>Wed</v>
      </c>
      <c r="AQ3239" s="6">
        <f>INT(Table1[[#This Row],[Create Date]])</f>
        <v>45133</v>
      </c>
      <c r="AR3239" s="2">
        <f t="shared" si="557"/>
        <v>45133</v>
      </c>
      <c r="AS3239" s="1" t="str">
        <f t="shared" si="558"/>
        <v>16:30:03</v>
      </c>
      <c r="AT3239" s="1" t="str">
        <f t="shared" si="559"/>
        <v>Week-5</v>
      </c>
      <c r="AU3239" s="3">
        <f t="shared" si="560"/>
        <v>0.66666666666666663</v>
      </c>
      <c r="AW3239">
        <v>0.28333333333333333</v>
      </c>
      <c r="AX3239">
        <v>68</v>
      </c>
      <c r="AY3239">
        <v>1.6666666666666666E-2</v>
      </c>
    </row>
    <row r="3240" spans="1:51" x14ac:dyDescent="0.25">
      <c r="A3240">
        <v>11409</v>
      </c>
      <c r="B3240" t="s">
        <v>59</v>
      </c>
      <c r="C3240" t="s">
        <v>60</v>
      </c>
      <c r="D3240" t="s">
        <v>43</v>
      </c>
      <c r="E3240" t="s">
        <v>1516</v>
      </c>
      <c r="F3240" t="s">
        <v>1517</v>
      </c>
      <c r="G3240" t="s">
        <v>82</v>
      </c>
      <c r="H3240" t="s">
        <v>47</v>
      </c>
      <c r="I3240" t="s">
        <v>47</v>
      </c>
      <c r="J3240" t="s">
        <v>48</v>
      </c>
      <c r="K3240" t="s">
        <v>167</v>
      </c>
      <c r="L3240" t="s">
        <v>50</v>
      </c>
      <c r="N3240">
        <v>43</v>
      </c>
      <c r="O3240" t="s">
        <v>48</v>
      </c>
      <c r="P3240" t="s">
        <v>52</v>
      </c>
      <c r="T3240" t="s">
        <v>105</v>
      </c>
      <c r="V3240" t="s">
        <v>48</v>
      </c>
      <c r="W3240" t="s">
        <v>54</v>
      </c>
      <c r="X3240" t="s">
        <v>954</v>
      </c>
      <c r="Y3240" t="s">
        <v>54</v>
      </c>
      <c r="Z3240" t="s">
        <v>79</v>
      </c>
      <c r="AA3240" t="s">
        <v>54</v>
      </c>
      <c r="AB3240" t="s">
        <v>57</v>
      </c>
      <c r="AC3240" t="s">
        <v>1518</v>
      </c>
      <c r="AH3240">
        <f t="shared" si="550"/>
        <v>0</v>
      </c>
      <c r="AI3240">
        <f t="shared" si="551"/>
        <v>1</v>
      </c>
      <c r="AJ3240" t="str">
        <f t="shared" si="552"/>
        <v/>
      </c>
      <c r="AK3240">
        <v>1</v>
      </c>
      <c r="AL3240" s="8">
        <f t="shared" si="553"/>
        <v>43</v>
      </c>
      <c r="AM3240" s="8">
        <f t="shared" si="554"/>
        <v>0.6333333333333333</v>
      </c>
      <c r="AN3240" s="8">
        <f t="shared" si="555"/>
        <v>55.966666666666669</v>
      </c>
      <c r="AO3240" s="8">
        <f>Table1[[#This Row],[L1 Worked Time]]+Table1[[#This Row],[Idle Time]]+Table1[[#This Row],[L1 Pend Time]]</f>
        <v>99.6</v>
      </c>
      <c r="AP3240" s="1" t="str">
        <f t="shared" si="556"/>
        <v>Wed</v>
      </c>
      <c r="AQ3240" s="6">
        <f>INT(Table1[[#This Row],[Create Date]])</f>
        <v>45133</v>
      </c>
      <c r="AR3240" s="2">
        <f t="shared" si="557"/>
        <v>45133</v>
      </c>
      <c r="AS3240" s="1" t="str">
        <f t="shared" si="558"/>
        <v>17:10:03</v>
      </c>
      <c r="AT3240" s="1" t="str">
        <f t="shared" si="559"/>
        <v>Week-5</v>
      </c>
      <c r="AU3240" s="3">
        <f t="shared" si="560"/>
        <v>0.70833333333333326</v>
      </c>
      <c r="AW3240">
        <v>0.6333333333333333</v>
      </c>
      <c r="AX3240">
        <v>43</v>
      </c>
      <c r="AY3240">
        <v>55.966666666666669</v>
      </c>
    </row>
    <row r="3241" spans="1:51" x14ac:dyDescent="0.25">
      <c r="A3241">
        <v>11413</v>
      </c>
      <c r="B3241" t="s">
        <v>117</v>
      </c>
      <c r="C3241" t="s">
        <v>60</v>
      </c>
      <c r="D3241" t="s">
        <v>43</v>
      </c>
      <c r="E3241" t="s">
        <v>155</v>
      </c>
      <c r="F3241" t="s">
        <v>1519</v>
      </c>
      <c r="G3241" t="s">
        <v>82</v>
      </c>
      <c r="H3241" t="s">
        <v>63</v>
      </c>
      <c r="I3241" t="s">
        <v>63</v>
      </c>
      <c r="J3241" t="s">
        <v>379</v>
      </c>
      <c r="K3241" t="s">
        <v>157</v>
      </c>
      <c r="L3241" t="s">
        <v>50</v>
      </c>
      <c r="M3241" t="s">
        <v>122</v>
      </c>
      <c r="N3241">
        <v>76</v>
      </c>
      <c r="O3241" t="s">
        <v>48</v>
      </c>
      <c r="P3241" t="s">
        <v>123</v>
      </c>
      <c r="R3241" t="s">
        <v>158</v>
      </c>
      <c r="V3241" t="s">
        <v>48</v>
      </c>
      <c r="W3241" t="s">
        <v>54</v>
      </c>
      <c r="X3241" t="s">
        <v>359</v>
      </c>
      <c r="Y3241" t="s">
        <v>54</v>
      </c>
      <c r="Z3241" t="s">
        <v>1520</v>
      </c>
      <c r="AA3241" t="s">
        <v>54</v>
      </c>
      <c r="AB3241" t="s">
        <v>57</v>
      </c>
      <c r="AC3241" t="s">
        <v>57</v>
      </c>
      <c r="AH3241">
        <f t="shared" si="550"/>
        <v>0</v>
      </c>
      <c r="AI3241">
        <f t="shared" si="551"/>
        <v>1</v>
      </c>
      <c r="AJ3241" t="str">
        <f t="shared" si="552"/>
        <v/>
      </c>
      <c r="AK3241">
        <v>1</v>
      </c>
      <c r="AL3241" s="8">
        <f t="shared" si="553"/>
        <v>76</v>
      </c>
      <c r="AM3241" s="8">
        <f t="shared" si="554"/>
        <v>0.2</v>
      </c>
      <c r="AN3241" s="8">
        <f t="shared" si="555"/>
        <v>1.6666666666666666E-2</v>
      </c>
      <c r="AO3241" s="8">
        <f>Table1[[#This Row],[L1 Worked Time]]+Table1[[#This Row],[Idle Time]]+Table1[[#This Row],[L1 Pend Time]]</f>
        <v>76.216666666666669</v>
      </c>
      <c r="AP3241" s="1" t="str">
        <f t="shared" si="556"/>
        <v>Wed</v>
      </c>
      <c r="AQ3241" s="6">
        <f>INT(Table1[[#This Row],[Create Date]])</f>
        <v>45133</v>
      </c>
      <c r="AR3241" s="2">
        <f t="shared" si="557"/>
        <v>45133</v>
      </c>
      <c r="AS3241" s="1" t="str">
        <f t="shared" si="558"/>
        <v>19:50:08</v>
      </c>
      <c r="AT3241" s="1" t="str">
        <f t="shared" si="559"/>
        <v>Week-5</v>
      </c>
      <c r="AU3241" s="3">
        <f t="shared" si="560"/>
        <v>0.79166666666666663</v>
      </c>
      <c r="AW3241">
        <v>0.2</v>
      </c>
      <c r="AX3241">
        <v>76</v>
      </c>
      <c r="AY3241">
        <v>1.6666666666666666E-2</v>
      </c>
    </row>
    <row r="3242" spans="1:51" x14ac:dyDescent="0.25">
      <c r="A3242">
        <v>11412</v>
      </c>
      <c r="B3242" t="s">
        <v>59</v>
      </c>
      <c r="C3242" t="s">
        <v>42</v>
      </c>
      <c r="D3242" t="s">
        <v>43</v>
      </c>
      <c r="E3242" t="s">
        <v>1420</v>
      </c>
      <c r="F3242" t="s">
        <v>1521</v>
      </c>
      <c r="G3242" t="s">
        <v>181</v>
      </c>
      <c r="H3242" t="s">
        <v>72</v>
      </c>
      <c r="I3242" t="s">
        <v>72</v>
      </c>
      <c r="J3242" t="s">
        <v>64</v>
      </c>
      <c r="L3242" t="s">
        <v>50</v>
      </c>
      <c r="M3242" t="s">
        <v>65</v>
      </c>
      <c r="N3242">
        <v>1</v>
      </c>
      <c r="O3242" t="s">
        <v>48</v>
      </c>
      <c r="P3242" t="s">
        <v>66</v>
      </c>
      <c r="Q3242" t="s">
        <v>73</v>
      </c>
      <c r="V3242" t="s">
        <v>48</v>
      </c>
      <c r="W3242" t="s">
        <v>54</v>
      </c>
      <c r="X3242" t="s">
        <v>89</v>
      </c>
      <c r="Y3242" t="s">
        <v>54</v>
      </c>
      <c r="Z3242" t="s">
        <v>1351</v>
      </c>
      <c r="AA3242" t="s">
        <v>54</v>
      </c>
      <c r="AB3242" t="s">
        <v>57</v>
      </c>
      <c r="AC3242" t="s">
        <v>1522</v>
      </c>
      <c r="AH3242">
        <f t="shared" si="550"/>
        <v>0</v>
      </c>
      <c r="AI3242">
        <f t="shared" si="551"/>
        <v>1</v>
      </c>
      <c r="AJ3242" t="str">
        <f t="shared" si="552"/>
        <v/>
      </c>
      <c r="AK3242">
        <v>1</v>
      </c>
      <c r="AL3242" s="8">
        <f t="shared" si="553"/>
        <v>1</v>
      </c>
      <c r="AM3242" s="8">
        <f t="shared" si="554"/>
        <v>0.16666666666666666</v>
      </c>
      <c r="AN3242" s="8">
        <f t="shared" si="555"/>
        <v>332.48333333333335</v>
      </c>
      <c r="AO3242" s="8">
        <f>Table1[[#This Row],[L1 Worked Time]]+Table1[[#This Row],[Idle Time]]+Table1[[#This Row],[L1 Pend Time]]</f>
        <v>333.65000000000003</v>
      </c>
      <c r="AP3242" s="1" t="str">
        <f t="shared" si="556"/>
        <v>Wed</v>
      </c>
      <c r="AQ3242" s="6">
        <f>INT(Table1[[#This Row],[Create Date]])</f>
        <v>45133</v>
      </c>
      <c r="AR3242" s="2">
        <f t="shared" si="557"/>
        <v>45133</v>
      </c>
      <c r="AS3242" s="1" t="str">
        <f t="shared" si="558"/>
        <v>19:10:07</v>
      </c>
      <c r="AT3242" s="1" t="str">
        <f t="shared" si="559"/>
        <v>Week-5</v>
      </c>
      <c r="AU3242" s="3">
        <f t="shared" si="560"/>
        <v>0.79166666666666663</v>
      </c>
      <c r="AW3242">
        <v>0.16666666666666666</v>
      </c>
      <c r="AX3242">
        <v>1</v>
      </c>
      <c r="AY3242">
        <v>332.48333333333335</v>
      </c>
    </row>
    <row r="3243" spans="1:51" x14ac:dyDescent="0.25">
      <c r="A3243">
        <v>11411</v>
      </c>
      <c r="B3243" t="s">
        <v>59</v>
      </c>
      <c r="C3243" t="s">
        <v>60</v>
      </c>
      <c r="D3243" t="s">
        <v>43</v>
      </c>
      <c r="E3243" t="s">
        <v>1523</v>
      </c>
      <c r="F3243" t="s">
        <v>1524</v>
      </c>
      <c r="G3243" t="s">
        <v>140</v>
      </c>
      <c r="H3243" t="s">
        <v>72</v>
      </c>
      <c r="I3243" t="s">
        <v>72</v>
      </c>
      <c r="J3243" t="s">
        <v>48</v>
      </c>
      <c r="K3243" t="s">
        <v>243</v>
      </c>
      <c r="L3243" t="s">
        <v>50</v>
      </c>
      <c r="M3243" t="s">
        <v>51</v>
      </c>
      <c r="N3243">
        <v>3</v>
      </c>
      <c r="O3243" t="s">
        <v>48</v>
      </c>
      <c r="P3243" t="s">
        <v>52</v>
      </c>
      <c r="T3243" t="s">
        <v>105</v>
      </c>
      <c r="V3243" t="s">
        <v>48</v>
      </c>
      <c r="W3243" t="s">
        <v>54</v>
      </c>
      <c r="X3243" t="s">
        <v>1327</v>
      </c>
      <c r="Y3243" t="s">
        <v>54</v>
      </c>
      <c r="Z3243" t="s">
        <v>1454</v>
      </c>
      <c r="AA3243" t="s">
        <v>54</v>
      </c>
      <c r="AB3243" t="s">
        <v>57</v>
      </c>
      <c r="AC3243" t="s">
        <v>1525</v>
      </c>
      <c r="AH3243">
        <f t="shared" si="550"/>
        <v>0</v>
      </c>
      <c r="AI3243">
        <f t="shared" si="551"/>
        <v>1</v>
      </c>
      <c r="AJ3243" t="str">
        <f t="shared" si="552"/>
        <v/>
      </c>
      <c r="AK3243">
        <v>1</v>
      </c>
      <c r="AL3243" s="8">
        <f t="shared" si="553"/>
        <v>3</v>
      </c>
      <c r="AM3243" s="8">
        <f t="shared" si="554"/>
        <v>0.58333333333333337</v>
      </c>
      <c r="AN3243" s="8">
        <f t="shared" si="555"/>
        <v>554.66666666666663</v>
      </c>
      <c r="AO3243" s="8">
        <f>Table1[[#This Row],[L1 Worked Time]]+Table1[[#This Row],[Idle Time]]+Table1[[#This Row],[L1 Pend Time]]</f>
        <v>558.25</v>
      </c>
      <c r="AP3243" s="1" t="str">
        <f t="shared" si="556"/>
        <v>Wed</v>
      </c>
      <c r="AQ3243" s="6">
        <f>INT(Table1[[#This Row],[Create Date]])</f>
        <v>45133</v>
      </c>
      <c r="AR3243" s="2">
        <f t="shared" si="557"/>
        <v>45133</v>
      </c>
      <c r="AS3243" s="1" t="str">
        <f t="shared" si="558"/>
        <v>19:10:05</v>
      </c>
      <c r="AT3243" s="1" t="str">
        <f t="shared" si="559"/>
        <v>Week-5</v>
      </c>
      <c r="AU3243" s="3">
        <f t="shared" si="560"/>
        <v>0.79166666666666663</v>
      </c>
      <c r="AW3243">
        <v>0.58333333333333337</v>
      </c>
      <c r="AX3243">
        <v>3</v>
      </c>
      <c r="AY3243">
        <v>554.66666666666663</v>
      </c>
    </row>
    <row r="3244" spans="1:51" x14ac:dyDescent="0.25">
      <c r="A3244">
        <v>11410</v>
      </c>
      <c r="B3244" t="s">
        <v>59</v>
      </c>
      <c r="C3244" t="s">
        <v>60</v>
      </c>
      <c r="D3244" t="s">
        <v>43</v>
      </c>
      <c r="E3244" t="s">
        <v>1523</v>
      </c>
      <c r="F3244" t="s">
        <v>1526</v>
      </c>
      <c r="G3244" t="s">
        <v>140</v>
      </c>
      <c r="H3244" t="s">
        <v>72</v>
      </c>
      <c r="I3244" t="s">
        <v>72</v>
      </c>
      <c r="J3244" t="s">
        <v>48</v>
      </c>
      <c r="K3244" t="s">
        <v>243</v>
      </c>
      <c r="L3244" t="s">
        <v>50</v>
      </c>
      <c r="M3244" t="s">
        <v>51</v>
      </c>
      <c r="N3244">
        <v>109</v>
      </c>
      <c r="O3244" t="s">
        <v>48</v>
      </c>
      <c r="P3244" t="s">
        <v>52</v>
      </c>
      <c r="T3244" t="s">
        <v>105</v>
      </c>
      <c r="V3244" t="s">
        <v>48</v>
      </c>
      <c r="W3244" t="s">
        <v>54</v>
      </c>
      <c r="X3244" t="s">
        <v>78</v>
      </c>
      <c r="Y3244" t="s">
        <v>54</v>
      </c>
      <c r="Z3244" t="s">
        <v>1527</v>
      </c>
      <c r="AA3244" t="s">
        <v>54</v>
      </c>
      <c r="AB3244" t="s">
        <v>57</v>
      </c>
      <c r="AC3244" t="s">
        <v>1528</v>
      </c>
      <c r="AH3244">
        <f t="shared" si="550"/>
        <v>0</v>
      </c>
      <c r="AI3244">
        <f t="shared" si="551"/>
        <v>1</v>
      </c>
      <c r="AJ3244" t="str">
        <f t="shared" si="552"/>
        <v/>
      </c>
      <c r="AK3244">
        <v>1</v>
      </c>
      <c r="AL3244" s="8">
        <f t="shared" si="553"/>
        <v>108.99999999999999</v>
      </c>
      <c r="AM3244" s="8">
        <f t="shared" si="554"/>
        <v>0.13333333333333333</v>
      </c>
      <c r="AN3244" s="8">
        <f t="shared" si="555"/>
        <v>406.28333333333336</v>
      </c>
      <c r="AO3244" s="8">
        <f>Table1[[#This Row],[L1 Worked Time]]+Table1[[#This Row],[Idle Time]]+Table1[[#This Row],[L1 Pend Time]]</f>
        <v>515.41666666666674</v>
      </c>
      <c r="AP3244" s="1" t="str">
        <f t="shared" si="556"/>
        <v>Wed</v>
      </c>
      <c r="AQ3244" s="6">
        <f>INT(Table1[[#This Row],[Create Date]])</f>
        <v>45133</v>
      </c>
      <c r="AR3244" s="2">
        <f t="shared" si="557"/>
        <v>45133</v>
      </c>
      <c r="AS3244" s="1" t="str">
        <f t="shared" si="558"/>
        <v>19:10:03</v>
      </c>
      <c r="AT3244" s="1" t="str">
        <f t="shared" si="559"/>
        <v>Week-5</v>
      </c>
      <c r="AU3244" s="3">
        <f t="shared" si="560"/>
        <v>0.79166666666666663</v>
      </c>
      <c r="AW3244">
        <v>0.13333333333333333</v>
      </c>
      <c r="AX3244">
        <v>108.99999999999999</v>
      </c>
      <c r="AY3244">
        <v>406.28333333333336</v>
      </c>
    </row>
    <row r="3245" spans="1:51" x14ac:dyDescent="0.25">
      <c r="A3245">
        <v>11414</v>
      </c>
      <c r="B3245" t="s">
        <v>59</v>
      </c>
      <c r="C3245" t="s">
        <v>1318</v>
      </c>
      <c r="D3245" t="s">
        <v>43</v>
      </c>
      <c r="E3245" t="s">
        <v>1529</v>
      </c>
      <c r="F3245" t="s">
        <v>1530</v>
      </c>
      <c r="G3245" t="s">
        <v>82</v>
      </c>
      <c r="H3245" t="s">
        <v>63</v>
      </c>
      <c r="I3245" t="s">
        <v>63</v>
      </c>
      <c r="J3245" t="s">
        <v>48</v>
      </c>
      <c r="L3245" t="s">
        <v>50</v>
      </c>
      <c r="M3245" t="s">
        <v>65</v>
      </c>
      <c r="N3245">
        <v>64</v>
      </c>
      <c r="O3245" t="s">
        <v>48</v>
      </c>
      <c r="P3245" t="s">
        <v>66</v>
      </c>
      <c r="Q3245" t="s">
        <v>67</v>
      </c>
      <c r="V3245" t="s">
        <v>48</v>
      </c>
      <c r="W3245" t="s">
        <v>54</v>
      </c>
      <c r="X3245" t="s">
        <v>1114</v>
      </c>
      <c r="Y3245" t="s">
        <v>54</v>
      </c>
      <c r="Z3245" t="s">
        <v>1531</v>
      </c>
      <c r="AA3245" t="s">
        <v>54</v>
      </c>
      <c r="AB3245" t="s">
        <v>57</v>
      </c>
      <c r="AC3245" t="s">
        <v>57</v>
      </c>
      <c r="AH3245">
        <f t="shared" si="550"/>
        <v>0</v>
      </c>
      <c r="AI3245">
        <f t="shared" si="551"/>
        <v>1</v>
      </c>
      <c r="AJ3245" t="str">
        <f t="shared" si="552"/>
        <v/>
      </c>
      <c r="AK3245">
        <v>1</v>
      </c>
      <c r="AL3245" s="8">
        <f t="shared" si="553"/>
        <v>64</v>
      </c>
      <c r="AM3245" s="8">
        <f t="shared" si="554"/>
        <v>0.30000000000000004</v>
      </c>
      <c r="AN3245" s="8">
        <f t="shared" si="555"/>
        <v>1.6666666666666666E-2</v>
      </c>
      <c r="AO3245" s="8">
        <f>Table1[[#This Row],[L1 Worked Time]]+Table1[[#This Row],[Idle Time]]+Table1[[#This Row],[L1 Pend Time]]</f>
        <v>64.316666666666663</v>
      </c>
      <c r="AP3245" s="1" t="str">
        <f t="shared" si="556"/>
        <v>Wed</v>
      </c>
      <c r="AQ3245" s="6">
        <f>INT(Table1[[#This Row],[Create Date]])</f>
        <v>45133</v>
      </c>
      <c r="AR3245" s="2">
        <f t="shared" si="557"/>
        <v>45133</v>
      </c>
      <c r="AS3245" s="1" t="str">
        <f t="shared" si="558"/>
        <v>23:30:09</v>
      </c>
      <c r="AT3245" s="1" t="str">
        <f t="shared" si="559"/>
        <v>Week-5</v>
      </c>
      <c r="AU3245" s="3">
        <f t="shared" si="560"/>
        <v>0.95833333333333326</v>
      </c>
      <c r="AW3245">
        <v>0.30000000000000004</v>
      </c>
      <c r="AX3245">
        <v>64</v>
      </c>
      <c r="AY3245">
        <v>1.6666666666666666E-2</v>
      </c>
    </row>
    <row r="3246" spans="1:51" x14ac:dyDescent="0.25">
      <c r="A3246">
        <v>11415</v>
      </c>
      <c r="B3246" t="s">
        <v>41</v>
      </c>
      <c r="C3246" t="s">
        <v>60</v>
      </c>
      <c r="D3246" t="s">
        <v>101</v>
      </c>
      <c r="E3246" t="s">
        <v>186</v>
      </c>
      <c r="F3246" t="s">
        <v>1532</v>
      </c>
      <c r="G3246" t="s">
        <v>140</v>
      </c>
      <c r="H3246" t="s">
        <v>47</v>
      </c>
      <c r="J3246" t="s">
        <v>48</v>
      </c>
      <c r="K3246" t="s">
        <v>141</v>
      </c>
      <c r="L3246" t="s">
        <v>50</v>
      </c>
      <c r="N3246">
        <v>110</v>
      </c>
      <c r="O3246" t="s">
        <v>48</v>
      </c>
      <c r="P3246" t="s">
        <v>52</v>
      </c>
      <c r="T3246" t="s">
        <v>105</v>
      </c>
      <c r="V3246" t="s">
        <v>48</v>
      </c>
      <c r="W3246" t="s">
        <v>54</v>
      </c>
      <c r="X3246" t="s">
        <v>142</v>
      </c>
      <c r="Y3246" t="s">
        <v>54</v>
      </c>
      <c r="Z3246" t="s">
        <v>1533</v>
      </c>
      <c r="AA3246" t="s">
        <v>54</v>
      </c>
      <c r="AB3246" t="s">
        <v>57</v>
      </c>
      <c r="AC3246" t="s">
        <v>57</v>
      </c>
      <c r="AH3246">
        <f t="shared" si="550"/>
        <v>0</v>
      </c>
      <c r="AI3246" t="str">
        <f t="shared" si="551"/>
        <v/>
      </c>
      <c r="AJ3246" t="str">
        <f t="shared" si="552"/>
        <v/>
      </c>
      <c r="AK3246">
        <v>1</v>
      </c>
      <c r="AL3246" s="8">
        <f t="shared" si="553"/>
        <v>110.00000000000001</v>
      </c>
      <c r="AM3246" s="8">
        <f t="shared" si="554"/>
        <v>0.1</v>
      </c>
      <c r="AN3246" s="8">
        <f t="shared" si="555"/>
        <v>1.6666666666666666E-2</v>
      </c>
      <c r="AO3246" s="8">
        <f>Table1[[#This Row],[L1 Worked Time]]+Table1[[#This Row],[Idle Time]]+Table1[[#This Row],[L1 Pend Time]]</f>
        <v>110.11666666666667</v>
      </c>
      <c r="AP3246" s="1" t="str">
        <f t="shared" si="556"/>
        <v>Thu</v>
      </c>
      <c r="AQ3246" s="6">
        <f>INT(Table1[[#This Row],[Create Date]])</f>
        <v>45134</v>
      </c>
      <c r="AR3246" s="2">
        <f t="shared" si="557"/>
        <v>45134</v>
      </c>
      <c r="AS3246" s="1" t="str">
        <f t="shared" si="558"/>
        <v>01:40:04</v>
      </c>
      <c r="AT3246" s="1" t="str">
        <f t="shared" si="559"/>
        <v>Week-5</v>
      </c>
      <c r="AU3246" s="3">
        <f t="shared" si="560"/>
        <v>4.1666666666666664E-2</v>
      </c>
      <c r="AW3246">
        <v>0.1</v>
      </c>
      <c r="AX3246">
        <v>110.00000000000001</v>
      </c>
      <c r="AY3246">
        <v>1.6666666666666666E-2</v>
      </c>
    </row>
    <row r="3247" spans="1:51" x14ac:dyDescent="0.25">
      <c r="A3247">
        <v>11416</v>
      </c>
      <c r="B3247" t="s">
        <v>59</v>
      </c>
      <c r="C3247" t="s">
        <v>42</v>
      </c>
      <c r="D3247" t="s">
        <v>43</v>
      </c>
      <c r="E3247" t="s">
        <v>1534</v>
      </c>
      <c r="F3247" t="s">
        <v>1535</v>
      </c>
      <c r="G3247" t="s">
        <v>181</v>
      </c>
      <c r="H3247" t="s">
        <v>72</v>
      </c>
      <c r="I3247" t="s">
        <v>72</v>
      </c>
      <c r="J3247" t="s">
        <v>64</v>
      </c>
      <c r="L3247" t="s">
        <v>50</v>
      </c>
      <c r="M3247" t="s">
        <v>65</v>
      </c>
      <c r="N3247">
        <v>7</v>
      </c>
      <c r="O3247" t="s">
        <v>48</v>
      </c>
      <c r="P3247" t="s">
        <v>66</v>
      </c>
      <c r="Q3247" t="s">
        <v>73</v>
      </c>
      <c r="V3247" t="s">
        <v>48</v>
      </c>
      <c r="W3247" t="s">
        <v>54</v>
      </c>
      <c r="X3247" t="s">
        <v>78</v>
      </c>
      <c r="Y3247" t="s">
        <v>54</v>
      </c>
      <c r="Z3247" t="s">
        <v>1536</v>
      </c>
      <c r="AA3247" t="s">
        <v>54</v>
      </c>
      <c r="AB3247" t="s">
        <v>57</v>
      </c>
      <c r="AC3247" t="s">
        <v>1537</v>
      </c>
      <c r="AH3247">
        <f t="shared" si="550"/>
        <v>0</v>
      </c>
      <c r="AI3247">
        <f t="shared" si="551"/>
        <v>1</v>
      </c>
      <c r="AJ3247" t="str">
        <f t="shared" si="552"/>
        <v/>
      </c>
      <c r="AK3247">
        <v>1</v>
      </c>
      <c r="AL3247" s="8">
        <f t="shared" si="553"/>
        <v>7</v>
      </c>
      <c r="AM3247" s="8">
        <f t="shared" si="554"/>
        <v>0.13333333333333333</v>
      </c>
      <c r="AN3247" s="8">
        <f t="shared" si="555"/>
        <v>44.333333333333336</v>
      </c>
      <c r="AO3247" s="8">
        <f>Table1[[#This Row],[L1 Worked Time]]+Table1[[#This Row],[Idle Time]]+Table1[[#This Row],[L1 Pend Time]]</f>
        <v>51.466666666666669</v>
      </c>
      <c r="AP3247" s="1" t="str">
        <f t="shared" si="556"/>
        <v>Thu</v>
      </c>
      <c r="AQ3247" s="6">
        <f>INT(Table1[[#This Row],[Create Date]])</f>
        <v>45134</v>
      </c>
      <c r="AR3247" s="2">
        <f t="shared" si="557"/>
        <v>45134</v>
      </c>
      <c r="AS3247" s="1" t="str">
        <f t="shared" si="558"/>
        <v>05:30:06</v>
      </c>
      <c r="AT3247" s="1" t="str">
        <f t="shared" si="559"/>
        <v>Week-5</v>
      </c>
      <c r="AU3247" s="3">
        <f t="shared" si="560"/>
        <v>0.20833333333333331</v>
      </c>
      <c r="AW3247">
        <v>0.13333333333333333</v>
      </c>
      <c r="AX3247">
        <v>7</v>
      </c>
      <c r="AY3247">
        <v>44.333333333333336</v>
      </c>
    </row>
    <row r="3248" spans="1:51" x14ac:dyDescent="0.25">
      <c r="A3248">
        <v>11418</v>
      </c>
      <c r="B3248" t="s">
        <v>59</v>
      </c>
      <c r="C3248" t="s">
        <v>60</v>
      </c>
      <c r="D3248" t="s">
        <v>43</v>
      </c>
      <c r="E3248" t="s">
        <v>1538</v>
      </c>
      <c r="F3248" t="s">
        <v>1539</v>
      </c>
      <c r="G3248" t="s">
        <v>140</v>
      </c>
      <c r="H3248" t="s">
        <v>47</v>
      </c>
      <c r="I3248" t="s">
        <v>47</v>
      </c>
      <c r="J3248" t="s">
        <v>64</v>
      </c>
      <c r="L3248" t="s">
        <v>50</v>
      </c>
      <c r="M3248" t="s">
        <v>65</v>
      </c>
      <c r="N3248">
        <v>4</v>
      </c>
      <c r="O3248" t="s">
        <v>48</v>
      </c>
      <c r="P3248" t="s">
        <v>66</v>
      </c>
      <c r="Q3248" t="s">
        <v>317</v>
      </c>
      <c r="V3248" t="s">
        <v>48</v>
      </c>
      <c r="W3248" t="s">
        <v>54</v>
      </c>
      <c r="X3248" t="s">
        <v>148</v>
      </c>
      <c r="Y3248" t="s">
        <v>54</v>
      </c>
      <c r="Z3248" t="s">
        <v>69</v>
      </c>
      <c r="AA3248" t="s">
        <v>54</v>
      </c>
      <c r="AB3248" t="s">
        <v>57</v>
      </c>
      <c r="AC3248" t="s">
        <v>1540</v>
      </c>
      <c r="AH3248">
        <f t="shared" si="550"/>
        <v>0</v>
      </c>
      <c r="AI3248">
        <f t="shared" si="551"/>
        <v>1</v>
      </c>
      <c r="AJ3248" t="str">
        <f t="shared" si="552"/>
        <v/>
      </c>
      <c r="AK3248">
        <v>1</v>
      </c>
      <c r="AL3248" s="8">
        <f t="shared" si="553"/>
        <v>4</v>
      </c>
      <c r="AM3248" s="8">
        <f t="shared" si="554"/>
        <v>0.11666666666666667</v>
      </c>
      <c r="AN3248" s="8">
        <f t="shared" si="555"/>
        <v>311.26666666666665</v>
      </c>
      <c r="AO3248" s="8">
        <f>Table1[[#This Row],[L1 Worked Time]]+Table1[[#This Row],[Idle Time]]+Table1[[#This Row],[L1 Pend Time]]</f>
        <v>315.38333333333333</v>
      </c>
      <c r="AP3248" s="1" t="str">
        <f t="shared" si="556"/>
        <v>Thu</v>
      </c>
      <c r="AQ3248" s="6">
        <f>INT(Table1[[#This Row],[Create Date]])</f>
        <v>45134</v>
      </c>
      <c r="AR3248" s="2">
        <f t="shared" si="557"/>
        <v>45134</v>
      </c>
      <c r="AS3248" s="1" t="str">
        <f t="shared" si="558"/>
        <v>06:10:05</v>
      </c>
      <c r="AT3248" s="1" t="str">
        <f t="shared" si="559"/>
        <v>Week-5</v>
      </c>
      <c r="AU3248" s="3">
        <f t="shared" si="560"/>
        <v>0.25</v>
      </c>
      <c r="AW3248">
        <v>0.11666666666666667</v>
      </c>
      <c r="AX3248">
        <v>4</v>
      </c>
      <c r="AY3248">
        <v>311.26666666666665</v>
      </c>
    </row>
    <row r="3249" spans="1:51" x14ac:dyDescent="0.25">
      <c r="A3249">
        <v>11417</v>
      </c>
      <c r="B3249" t="s">
        <v>59</v>
      </c>
      <c r="C3249" t="s">
        <v>42</v>
      </c>
      <c r="D3249" t="s">
        <v>43</v>
      </c>
      <c r="E3249" t="s">
        <v>1541</v>
      </c>
      <c r="F3249" t="s">
        <v>1542</v>
      </c>
      <c r="G3249" t="s">
        <v>181</v>
      </c>
      <c r="H3249" t="s">
        <v>72</v>
      </c>
      <c r="I3249" t="s">
        <v>72</v>
      </c>
      <c r="J3249" t="s">
        <v>64</v>
      </c>
      <c r="L3249" t="s">
        <v>50</v>
      </c>
      <c r="M3249" t="s">
        <v>65</v>
      </c>
      <c r="N3249">
        <v>2</v>
      </c>
      <c r="O3249" t="s">
        <v>48</v>
      </c>
      <c r="P3249" t="s">
        <v>66</v>
      </c>
      <c r="Q3249" t="s">
        <v>73</v>
      </c>
      <c r="V3249" t="s">
        <v>48</v>
      </c>
      <c r="W3249" t="s">
        <v>54</v>
      </c>
      <c r="X3249" t="s">
        <v>142</v>
      </c>
      <c r="Y3249" t="s">
        <v>54</v>
      </c>
      <c r="Z3249" t="s">
        <v>1543</v>
      </c>
      <c r="AA3249" t="s">
        <v>54</v>
      </c>
      <c r="AB3249" t="s">
        <v>57</v>
      </c>
      <c r="AC3249" t="s">
        <v>1544</v>
      </c>
      <c r="AH3249">
        <f t="shared" si="550"/>
        <v>0</v>
      </c>
      <c r="AI3249">
        <f t="shared" si="551"/>
        <v>1</v>
      </c>
      <c r="AJ3249" t="str">
        <f t="shared" si="552"/>
        <v/>
      </c>
      <c r="AK3249">
        <v>1</v>
      </c>
      <c r="AL3249" s="8">
        <f t="shared" si="553"/>
        <v>2</v>
      </c>
      <c r="AM3249" s="8">
        <f t="shared" si="554"/>
        <v>0.1</v>
      </c>
      <c r="AN3249" s="8">
        <f t="shared" si="555"/>
        <v>17.883333333333333</v>
      </c>
      <c r="AO3249" s="8">
        <f>Table1[[#This Row],[L1 Worked Time]]+Table1[[#This Row],[Idle Time]]+Table1[[#This Row],[L1 Pend Time]]</f>
        <v>19.983333333333334</v>
      </c>
      <c r="AP3249" s="1" t="str">
        <f t="shared" si="556"/>
        <v>Thu</v>
      </c>
      <c r="AQ3249" s="6">
        <f>INT(Table1[[#This Row],[Create Date]])</f>
        <v>45134</v>
      </c>
      <c r="AR3249" s="2">
        <f t="shared" si="557"/>
        <v>45134</v>
      </c>
      <c r="AS3249" s="1" t="str">
        <f t="shared" si="558"/>
        <v>06:00:07</v>
      </c>
      <c r="AT3249" s="1" t="str">
        <f t="shared" si="559"/>
        <v>Week-5</v>
      </c>
      <c r="AU3249" s="3">
        <f t="shared" si="560"/>
        <v>0.25</v>
      </c>
      <c r="AW3249">
        <v>0.1</v>
      </c>
      <c r="AX3249">
        <v>2</v>
      </c>
      <c r="AY3249">
        <v>17.883333333333333</v>
      </c>
    </row>
    <row r="3250" spans="1:51" x14ac:dyDescent="0.25">
      <c r="A3250">
        <v>11419</v>
      </c>
      <c r="B3250" t="s">
        <v>59</v>
      </c>
      <c r="C3250" t="s">
        <v>1318</v>
      </c>
      <c r="D3250" t="s">
        <v>43</v>
      </c>
      <c r="E3250" t="s">
        <v>1545</v>
      </c>
      <c r="F3250" t="s">
        <v>1546</v>
      </c>
      <c r="G3250" t="s">
        <v>77</v>
      </c>
      <c r="H3250" t="s">
        <v>72</v>
      </c>
      <c r="I3250" t="s">
        <v>72</v>
      </c>
      <c r="J3250" t="s">
        <v>64</v>
      </c>
      <c r="L3250" t="s">
        <v>50</v>
      </c>
      <c r="M3250" t="s">
        <v>65</v>
      </c>
      <c r="N3250">
        <v>48</v>
      </c>
      <c r="O3250" t="s">
        <v>48</v>
      </c>
      <c r="P3250" t="s">
        <v>66</v>
      </c>
      <c r="Q3250" t="s">
        <v>88</v>
      </c>
      <c r="V3250" t="s">
        <v>48</v>
      </c>
      <c r="W3250" t="s">
        <v>54</v>
      </c>
      <c r="X3250" t="s">
        <v>89</v>
      </c>
      <c r="Y3250" t="s">
        <v>54</v>
      </c>
      <c r="Z3250" t="s">
        <v>1547</v>
      </c>
      <c r="AA3250" t="s">
        <v>54</v>
      </c>
      <c r="AB3250" t="s">
        <v>57</v>
      </c>
      <c r="AC3250" t="s">
        <v>1548</v>
      </c>
      <c r="AH3250">
        <f t="shared" si="550"/>
        <v>0</v>
      </c>
      <c r="AI3250">
        <f t="shared" si="551"/>
        <v>1</v>
      </c>
      <c r="AJ3250" t="str">
        <f t="shared" si="552"/>
        <v/>
      </c>
      <c r="AK3250">
        <v>1</v>
      </c>
      <c r="AL3250" s="8">
        <f t="shared" si="553"/>
        <v>48</v>
      </c>
      <c r="AM3250" s="8">
        <f t="shared" si="554"/>
        <v>0.16666666666666666</v>
      </c>
      <c r="AN3250" s="8">
        <f t="shared" si="555"/>
        <v>57.18333333333333</v>
      </c>
      <c r="AO3250" s="8">
        <f>Table1[[#This Row],[L1 Worked Time]]+Table1[[#This Row],[Idle Time]]+Table1[[#This Row],[L1 Pend Time]]</f>
        <v>105.35</v>
      </c>
      <c r="AP3250" s="1" t="str">
        <f t="shared" si="556"/>
        <v>Thu</v>
      </c>
      <c r="AQ3250" s="6">
        <f>INT(Table1[[#This Row],[Create Date]])</f>
        <v>45134</v>
      </c>
      <c r="AR3250" s="2">
        <f t="shared" si="557"/>
        <v>45134</v>
      </c>
      <c r="AS3250" s="1" t="str">
        <f t="shared" si="558"/>
        <v>07:30:10</v>
      </c>
      <c r="AT3250" s="1" t="str">
        <f t="shared" si="559"/>
        <v>Week-5</v>
      </c>
      <c r="AU3250" s="3">
        <f t="shared" si="560"/>
        <v>0.29166666666666663</v>
      </c>
      <c r="AW3250">
        <v>0.16666666666666666</v>
      </c>
      <c r="AX3250">
        <v>48</v>
      </c>
      <c r="AY3250">
        <v>57.18333333333333</v>
      </c>
    </row>
    <row r="3251" spans="1:51" x14ac:dyDescent="0.25">
      <c r="A3251">
        <v>11420</v>
      </c>
      <c r="B3251" t="s">
        <v>59</v>
      </c>
      <c r="C3251" t="s">
        <v>42</v>
      </c>
      <c r="D3251" t="s">
        <v>43</v>
      </c>
      <c r="E3251" t="s">
        <v>165</v>
      </c>
      <c r="F3251" t="s">
        <v>1549</v>
      </c>
      <c r="G3251" t="s">
        <v>77</v>
      </c>
      <c r="H3251" t="s">
        <v>47</v>
      </c>
      <c r="I3251" t="s">
        <v>63</v>
      </c>
      <c r="J3251" t="s">
        <v>48</v>
      </c>
      <c r="K3251" t="s">
        <v>167</v>
      </c>
      <c r="L3251" t="s">
        <v>50</v>
      </c>
      <c r="M3251" t="s">
        <v>114</v>
      </c>
      <c r="N3251">
        <v>70</v>
      </c>
      <c r="O3251" t="s">
        <v>48</v>
      </c>
      <c r="P3251" t="s">
        <v>52</v>
      </c>
      <c r="T3251" t="s">
        <v>105</v>
      </c>
      <c r="V3251" t="s">
        <v>48</v>
      </c>
      <c r="W3251" t="s">
        <v>54</v>
      </c>
      <c r="X3251" t="s">
        <v>148</v>
      </c>
      <c r="Y3251" t="s">
        <v>54</v>
      </c>
      <c r="Z3251" t="s">
        <v>1550</v>
      </c>
      <c r="AA3251" t="s">
        <v>54</v>
      </c>
      <c r="AB3251" t="s">
        <v>57</v>
      </c>
      <c r="AC3251" t="s">
        <v>1551</v>
      </c>
      <c r="AH3251">
        <f t="shared" si="550"/>
        <v>0</v>
      </c>
      <c r="AI3251">
        <f t="shared" si="551"/>
        <v>0</v>
      </c>
      <c r="AJ3251">
        <f t="shared" si="552"/>
        <v>1</v>
      </c>
      <c r="AK3251">
        <v>1</v>
      </c>
      <c r="AL3251" s="8">
        <f t="shared" si="553"/>
        <v>70</v>
      </c>
      <c r="AM3251" s="8">
        <f t="shared" si="554"/>
        <v>0.11666666666666667</v>
      </c>
      <c r="AN3251" s="8">
        <f t="shared" si="555"/>
        <v>44.43333333333333</v>
      </c>
      <c r="AO3251" s="8">
        <f>Table1[[#This Row],[L1 Worked Time]]+Table1[[#This Row],[Idle Time]]+Table1[[#This Row],[L1 Pend Time]]</f>
        <v>114.54999999999998</v>
      </c>
      <c r="AP3251" s="1" t="str">
        <f t="shared" si="556"/>
        <v>Thu</v>
      </c>
      <c r="AQ3251" s="6">
        <f>INT(Table1[[#This Row],[Create Date]])</f>
        <v>45134</v>
      </c>
      <c r="AR3251" s="2">
        <f t="shared" si="557"/>
        <v>45134</v>
      </c>
      <c r="AS3251" s="1" t="str">
        <f t="shared" si="558"/>
        <v>08:40:03</v>
      </c>
      <c r="AT3251" s="1" t="str">
        <f t="shared" si="559"/>
        <v>Week-5</v>
      </c>
      <c r="AU3251" s="3">
        <f t="shared" si="560"/>
        <v>0.33333333333333331</v>
      </c>
      <c r="AW3251">
        <v>0.11666666666666667</v>
      </c>
      <c r="AX3251">
        <v>70</v>
      </c>
      <c r="AY3251">
        <v>44.43333333333333</v>
      </c>
    </row>
    <row r="3252" spans="1:51" x14ac:dyDescent="0.25">
      <c r="A3252">
        <v>11421</v>
      </c>
      <c r="B3252" t="s">
        <v>41</v>
      </c>
      <c r="C3252" t="s">
        <v>109</v>
      </c>
      <c r="D3252" t="s">
        <v>43</v>
      </c>
      <c r="E3252" t="s">
        <v>175</v>
      </c>
      <c r="F3252" t="s">
        <v>1552</v>
      </c>
      <c r="G3252" t="s">
        <v>46</v>
      </c>
      <c r="H3252" t="s">
        <v>47</v>
      </c>
      <c r="I3252" t="s">
        <v>47</v>
      </c>
      <c r="J3252" t="s">
        <v>112</v>
      </c>
      <c r="K3252" t="s">
        <v>177</v>
      </c>
      <c r="L3252" t="s">
        <v>50</v>
      </c>
      <c r="M3252" t="s">
        <v>114</v>
      </c>
      <c r="N3252">
        <v>108</v>
      </c>
      <c r="O3252" t="s">
        <v>48</v>
      </c>
      <c r="P3252" t="s">
        <v>123</v>
      </c>
      <c r="R3252" t="s">
        <v>158</v>
      </c>
      <c r="V3252" t="s">
        <v>48</v>
      </c>
      <c r="W3252" t="s">
        <v>54</v>
      </c>
      <c r="X3252" t="s">
        <v>359</v>
      </c>
      <c r="Y3252" t="s">
        <v>54</v>
      </c>
      <c r="Z3252" t="s">
        <v>1553</v>
      </c>
      <c r="AA3252" t="s">
        <v>54</v>
      </c>
      <c r="AB3252" t="s">
        <v>57</v>
      </c>
      <c r="AC3252" t="s">
        <v>1554</v>
      </c>
      <c r="AH3252">
        <f t="shared" si="550"/>
        <v>0</v>
      </c>
      <c r="AI3252">
        <f t="shared" si="551"/>
        <v>1</v>
      </c>
      <c r="AJ3252" t="str">
        <f t="shared" si="552"/>
        <v/>
      </c>
      <c r="AK3252">
        <v>1</v>
      </c>
      <c r="AL3252" s="8">
        <f t="shared" si="553"/>
        <v>108</v>
      </c>
      <c r="AM3252" s="8">
        <f t="shared" si="554"/>
        <v>0.2</v>
      </c>
      <c r="AN3252" s="8">
        <f t="shared" si="555"/>
        <v>36.916666666666664</v>
      </c>
      <c r="AO3252" s="8">
        <f>Table1[[#This Row],[L1 Worked Time]]+Table1[[#This Row],[Idle Time]]+Table1[[#This Row],[L1 Pend Time]]</f>
        <v>145.11666666666667</v>
      </c>
      <c r="AP3252" s="1" t="str">
        <f t="shared" si="556"/>
        <v>Thu</v>
      </c>
      <c r="AQ3252" s="6">
        <f>INT(Table1[[#This Row],[Create Date]])</f>
        <v>45134</v>
      </c>
      <c r="AR3252" s="2">
        <f t="shared" si="557"/>
        <v>45134</v>
      </c>
      <c r="AS3252" s="1" t="str">
        <f t="shared" si="558"/>
        <v>09:10:03</v>
      </c>
      <c r="AT3252" s="1" t="str">
        <f t="shared" si="559"/>
        <v>Week-5</v>
      </c>
      <c r="AU3252" s="3">
        <f t="shared" si="560"/>
        <v>0.375</v>
      </c>
      <c r="AW3252">
        <v>0.2</v>
      </c>
      <c r="AX3252">
        <v>108</v>
      </c>
      <c r="AY3252">
        <v>36.916666666666664</v>
      </c>
    </row>
    <row r="3253" spans="1:51" x14ac:dyDescent="0.25">
      <c r="A3253">
        <v>11422</v>
      </c>
      <c r="B3253" t="s">
        <v>41</v>
      </c>
      <c r="C3253" t="s">
        <v>60</v>
      </c>
      <c r="D3253" t="s">
        <v>43</v>
      </c>
      <c r="E3253" t="s">
        <v>186</v>
      </c>
      <c r="F3253" t="s">
        <v>1555</v>
      </c>
      <c r="G3253" t="s">
        <v>77</v>
      </c>
      <c r="H3253" t="s">
        <v>63</v>
      </c>
      <c r="I3253" t="s">
        <v>63</v>
      </c>
      <c r="J3253" t="s">
        <v>112</v>
      </c>
      <c r="K3253" t="s">
        <v>113</v>
      </c>
      <c r="L3253" t="s">
        <v>50</v>
      </c>
      <c r="M3253" t="s">
        <v>114</v>
      </c>
      <c r="N3253">
        <v>71</v>
      </c>
      <c r="O3253" t="s">
        <v>48</v>
      </c>
      <c r="P3253" t="s">
        <v>52</v>
      </c>
      <c r="T3253" t="s">
        <v>105</v>
      </c>
      <c r="V3253" t="s">
        <v>48</v>
      </c>
      <c r="W3253" t="s">
        <v>54</v>
      </c>
      <c r="X3253" t="s">
        <v>55</v>
      </c>
      <c r="Y3253" t="s">
        <v>54</v>
      </c>
      <c r="Z3253" t="s">
        <v>1556</v>
      </c>
      <c r="AA3253" t="s">
        <v>54</v>
      </c>
      <c r="AB3253" t="s">
        <v>57</v>
      </c>
      <c r="AC3253" t="s">
        <v>57</v>
      </c>
      <c r="AH3253">
        <f t="shared" si="550"/>
        <v>0</v>
      </c>
      <c r="AI3253">
        <f t="shared" si="551"/>
        <v>1</v>
      </c>
      <c r="AJ3253" t="str">
        <f t="shared" si="552"/>
        <v/>
      </c>
      <c r="AK3253">
        <v>1</v>
      </c>
      <c r="AL3253" s="8">
        <f t="shared" si="553"/>
        <v>71</v>
      </c>
      <c r="AM3253" s="8">
        <f t="shared" si="554"/>
        <v>0.15000000000000002</v>
      </c>
      <c r="AN3253" s="8">
        <f t="shared" si="555"/>
        <v>1.6666666666666666E-2</v>
      </c>
      <c r="AO3253" s="8">
        <f>Table1[[#This Row],[L1 Worked Time]]+Table1[[#This Row],[Idle Time]]+Table1[[#This Row],[L1 Pend Time]]</f>
        <v>71.166666666666671</v>
      </c>
      <c r="AP3253" s="1" t="str">
        <f t="shared" si="556"/>
        <v>Thu</v>
      </c>
      <c r="AQ3253" s="6">
        <f>INT(Table1[[#This Row],[Create Date]])</f>
        <v>45134</v>
      </c>
      <c r="AR3253" s="2">
        <f t="shared" si="557"/>
        <v>45134</v>
      </c>
      <c r="AS3253" s="1" t="str">
        <f t="shared" si="558"/>
        <v>12:20:03</v>
      </c>
      <c r="AT3253" s="1" t="str">
        <f t="shared" si="559"/>
        <v>Week-5</v>
      </c>
      <c r="AU3253" s="3">
        <f t="shared" si="560"/>
        <v>0.5</v>
      </c>
      <c r="AW3253">
        <v>0.15000000000000002</v>
      </c>
      <c r="AX3253">
        <v>71</v>
      </c>
      <c r="AY3253">
        <v>1.6666666666666666E-2</v>
      </c>
    </row>
    <row r="3254" spans="1:51" x14ac:dyDescent="0.25">
      <c r="A3254">
        <v>11424</v>
      </c>
      <c r="B3254" t="s">
        <v>59</v>
      </c>
      <c r="C3254" t="s">
        <v>60</v>
      </c>
      <c r="D3254" t="s">
        <v>43</v>
      </c>
      <c r="E3254" t="s">
        <v>1557</v>
      </c>
      <c r="F3254" t="s">
        <v>1558</v>
      </c>
      <c r="G3254" t="s">
        <v>120</v>
      </c>
      <c r="H3254" t="s">
        <v>47</v>
      </c>
      <c r="I3254" t="s">
        <v>72</v>
      </c>
      <c r="J3254" t="s">
        <v>48</v>
      </c>
      <c r="K3254" t="s">
        <v>130</v>
      </c>
      <c r="L3254" t="s">
        <v>50</v>
      </c>
      <c r="M3254" t="s">
        <v>114</v>
      </c>
      <c r="N3254">
        <v>151</v>
      </c>
      <c r="O3254" t="s">
        <v>48</v>
      </c>
      <c r="P3254" t="s">
        <v>52</v>
      </c>
      <c r="T3254" t="s">
        <v>105</v>
      </c>
      <c r="V3254" t="s">
        <v>48</v>
      </c>
      <c r="W3254" t="s">
        <v>54</v>
      </c>
      <c r="X3254" t="s">
        <v>89</v>
      </c>
      <c r="Y3254" t="s">
        <v>54</v>
      </c>
      <c r="Z3254" t="s">
        <v>1559</v>
      </c>
      <c r="AA3254" t="s">
        <v>54</v>
      </c>
      <c r="AB3254" t="s">
        <v>57</v>
      </c>
      <c r="AC3254" t="s">
        <v>57</v>
      </c>
      <c r="AH3254">
        <f t="shared" si="550"/>
        <v>0</v>
      </c>
      <c r="AI3254">
        <f t="shared" si="551"/>
        <v>0</v>
      </c>
      <c r="AJ3254">
        <f t="shared" si="552"/>
        <v>1</v>
      </c>
      <c r="AK3254">
        <v>1</v>
      </c>
      <c r="AL3254" s="8">
        <f t="shared" si="553"/>
        <v>151</v>
      </c>
      <c r="AM3254" s="8">
        <f t="shared" si="554"/>
        <v>0.16666666666666666</v>
      </c>
      <c r="AN3254" s="8">
        <f t="shared" si="555"/>
        <v>1.6666666666666666E-2</v>
      </c>
      <c r="AO3254" s="8">
        <f>Table1[[#This Row],[L1 Worked Time]]+Table1[[#This Row],[Idle Time]]+Table1[[#This Row],[L1 Pend Time]]</f>
        <v>151.18333333333334</v>
      </c>
      <c r="AP3254" s="1" t="str">
        <f t="shared" si="556"/>
        <v>Thu</v>
      </c>
      <c r="AQ3254" s="6">
        <f>INT(Table1[[#This Row],[Create Date]])</f>
        <v>45134</v>
      </c>
      <c r="AR3254" s="2">
        <f t="shared" si="557"/>
        <v>45134</v>
      </c>
      <c r="AS3254" s="1" t="str">
        <f t="shared" si="558"/>
        <v>13:50:03</v>
      </c>
      <c r="AT3254" s="1" t="str">
        <f t="shared" si="559"/>
        <v>Week-5</v>
      </c>
      <c r="AU3254" s="3">
        <f t="shared" si="560"/>
        <v>0.54166666666666663</v>
      </c>
      <c r="AW3254">
        <v>0.16666666666666666</v>
      </c>
      <c r="AX3254">
        <v>151</v>
      </c>
      <c r="AY3254">
        <v>1.6666666666666666E-2</v>
      </c>
    </row>
    <row r="3255" spans="1:51" x14ac:dyDescent="0.25">
      <c r="A3255">
        <v>11423</v>
      </c>
      <c r="B3255" t="s">
        <v>59</v>
      </c>
      <c r="C3255" t="s">
        <v>60</v>
      </c>
      <c r="D3255" t="s">
        <v>43</v>
      </c>
      <c r="E3255" t="s">
        <v>1538</v>
      </c>
      <c r="F3255" t="s">
        <v>1560</v>
      </c>
      <c r="G3255" t="s">
        <v>140</v>
      </c>
      <c r="H3255" t="s">
        <v>47</v>
      </c>
      <c r="I3255" t="s">
        <v>47</v>
      </c>
      <c r="J3255" t="s">
        <v>64</v>
      </c>
      <c r="L3255" t="s">
        <v>50</v>
      </c>
      <c r="M3255" t="s">
        <v>65</v>
      </c>
      <c r="N3255">
        <v>32</v>
      </c>
      <c r="O3255" t="s">
        <v>48</v>
      </c>
      <c r="P3255" t="s">
        <v>66</v>
      </c>
      <c r="Q3255" t="s">
        <v>317</v>
      </c>
      <c r="V3255" t="s">
        <v>48</v>
      </c>
      <c r="W3255" t="s">
        <v>54</v>
      </c>
      <c r="X3255" t="s">
        <v>55</v>
      </c>
      <c r="Y3255" t="s">
        <v>54</v>
      </c>
      <c r="Z3255" t="s">
        <v>1561</v>
      </c>
      <c r="AA3255" t="s">
        <v>54</v>
      </c>
      <c r="AB3255" t="s">
        <v>57</v>
      </c>
      <c r="AC3255" t="s">
        <v>57</v>
      </c>
      <c r="AH3255">
        <f t="shared" si="550"/>
        <v>0</v>
      </c>
      <c r="AI3255">
        <f t="shared" si="551"/>
        <v>1</v>
      </c>
      <c r="AJ3255" t="str">
        <f t="shared" si="552"/>
        <v/>
      </c>
      <c r="AK3255">
        <v>1</v>
      </c>
      <c r="AL3255" s="8">
        <f t="shared" si="553"/>
        <v>32</v>
      </c>
      <c r="AM3255" s="8">
        <f t="shared" si="554"/>
        <v>0.15000000000000002</v>
      </c>
      <c r="AN3255" s="8">
        <f t="shared" si="555"/>
        <v>1.6666666666666666E-2</v>
      </c>
      <c r="AO3255" s="8">
        <f>Table1[[#This Row],[L1 Worked Time]]+Table1[[#This Row],[Idle Time]]+Table1[[#This Row],[L1 Pend Time]]</f>
        <v>32.166666666666664</v>
      </c>
      <c r="AP3255" s="1" t="str">
        <f t="shared" si="556"/>
        <v>Thu</v>
      </c>
      <c r="AQ3255" s="6">
        <f>INT(Table1[[#This Row],[Create Date]])</f>
        <v>45134</v>
      </c>
      <c r="AR3255" s="2">
        <f t="shared" si="557"/>
        <v>45134</v>
      </c>
      <c r="AS3255" s="1" t="str">
        <f t="shared" si="558"/>
        <v>13:30:06</v>
      </c>
      <c r="AT3255" s="1" t="str">
        <f t="shared" si="559"/>
        <v>Week-5</v>
      </c>
      <c r="AU3255" s="3">
        <f t="shared" si="560"/>
        <v>0.54166666666666663</v>
      </c>
      <c r="AW3255">
        <v>0.15000000000000002</v>
      </c>
      <c r="AX3255">
        <v>32</v>
      </c>
      <c r="AY3255">
        <v>1.6666666666666666E-2</v>
      </c>
    </row>
    <row r="3256" spans="1:51" x14ac:dyDescent="0.25">
      <c r="A3256">
        <v>11425</v>
      </c>
      <c r="B3256" t="s">
        <v>41</v>
      </c>
      <c r="C3256" t="s">
        <v>60</v>
      </c>
      <c r="D3256" t="s">
        <v>43</v>
      </c>
      <c r="E3256" t="s">
        <v>110</v>
      </c>
      <c r="F3256" t="s">
        <v>1562</v>
      </c>
      <c r="G3256" t="s">
        <v>82</v>
      </c>
      <c r="H3256" t="s">
        <v>72</v>
      </c>
      <c r="I3256" t="s">
        <v>72</v>
      </c>
      <c r="J3256" t="s">
        <v>112</v>
      </c>
      <c r="K3256" t="s">
        <v>113</v>
      </c>
      <c r="L3256" t="s">
        <v>50</v>
      </c>
      <c r="M3256" t="s">
        <v>114</v>
      </c>
      <c r="N3256">
        <v>32</v>
      </c>
      <c r="O3256" t="s">
        <v>48</v>
      </c>
      <c r="P3256" t="s">
        <v>52</v>
      </c>
      <c r="T3256" t="s">
        <v>105</v>
      </c>
      <c r="V3256" t="s">
        <v>48</v>
      </c>
      <c r="W3256" t="s">
        <v>54</v>
      </c>
      <c r="X3256" t="s">
        <v>1563</v>
      </c>
      <c r="Y3256" t="s">
        <v>54</v>
      </c>
      <c r="Z3256" t="s">
        <v>619</v>
      </c>
      <c r="AA3256" t="s">
        <v>54</v>
      </c>
      <c r="AB3256" t="s">
        <v>57</v>
      </c>
      <c r="AC3256" t="s">
        <v>1564</v>
      </c>
      <c r="AH3256">
        <f t="shared" si="550"/>
        <v>0</v>
      </c>
      <c r="AI3256">
        <f t="shared" si="551"/>
        <v>1</v>
      </c>
      <c r="AJ3256" t="str">
        <f t="shared" si="552"/>
        <v/>
      </c>
      <c r="AK3256">
        <v>1</v>
      </c>
      <c r="AL3256" s="8">
        <f t="shared" si="553"/>
        <v>32</v>
      </c>
      <c r="AM3256" s="8">
        <f t="shared" si="554"/>
        <v>1.4166666666666667</v>
      </c>
      <c r="AN3256" s="8">
        <f t="shared" si="555"/>
        <v>17.899999999999999</v>
      </c>
      <c r="AO3256" s="8">
        <f>Table1[[#This Row],[L1 Worked Time]]+Table1[[#This Row],[Idle Time]]+Table1[[#This Row],[L1 Pend Time]]</f>
        <v>51.316666666666663</v>
      </c>
      <c r="AP3256" s="1" t="str">
        <f t="shared" si="556"/>
        <v>Thu</v>
      </c>
      <c r="AQ3256" s="6">
        <f>INT(Table1[[#This Row],[Create Date]])</f>
        <v>45134</v>
      </c>
      <c r="AR3256" s="2">
        <f t="shared" si="557"/>
        <v>45134</v>
      </c>
      <c r="AS3256" s="1" t="str">
        <f t="shared" si="558"/>
        <v>16:30:03</v>
      </c>
      <c r="AT3256" s="1" t="str">
        <f t="shared" si="559"/>
        <v>Week-5</v>
      </c>
      <c r="AU3256" s="3">
        <f t="shared" si="560"/>
        <v>0.66666666666666663</v>
      </c>
      <c r="AW3256">
        <v>1.4166666666666667</v>
      </c>
      <c r="AX3256">
        <v>32</v>
      </c>
      <c r="AY3256">
        <v>17.899999999999999</v>
      </c>
    </row>
    <row r="3257" spans="1:51" x14ac:dyDescent="0.25">
      <c r="A3257">
        <v>11427</v>
      </c>
      <c r="B3257" t="s">
        <v>59</v>
      </c>
      <c r="C3257" t="s">
        <v>42</v>
      </c>
      <c r="D3257" t="s">
        <v>101</v>
      </c>
      <c r="E3257" t="s">
        <v>1369</v>
      </c>
      <c r="F3257" t="s">
        <v>1565</v>
      </c>
      <c r="G3257" t="s">
        <v>82</v>
      </c>
      <c r="H3257" t="s">
        <v>72</v>
      </c>
      <c r="J3257" t="s">
        <v>48</v>
      </c>
      <c r="K3257" t="s">
        <v>243</v>
      </c>
      <c r="L3257" t="s">
        <v>50</v>
      </c>
      <c r="M3257" t="s">
        <v>51</v>
      </c>
      <c r="N3257">
        <v>22</v>
      </c>
      <c r="O3257" t="s">
        <v>48</v>
      </c>
      <c r="P3257" t="s">
        <v>52</v>
      </c>
      <c r="T3257" t="s">
        <v>105</v>
      </c>
      <c r="V3257" t="s">
        <v>48</v>
      </c>
      <c r="W3257" t="s">
        <v>54</v>
      </c>
      <c r="X3257" t="s">
        <v>84</v>
      </c>
      <c r="Y3257" t="s">
        <v>54</v>
      </c>
      <c r="Z3257" t="s">
        <v>1566</v>
      </c>
      <c r="AA3257" t="s">
        <v>54</v>
      </c>
      <c r="AB3257" t="s">
        <v>57</v>
      </c>
      <c r="AC3257" t="s">
        <v>1567</v>
      </c>
      <c r="AH3257">
        <f t="shared" si="550"/>
        <v>0</v>
      </c>
      <c r="AI3257" t="str">
        <f t="shared" si="551"/>
        <v/>
      </c>
      <c r="AJ3257" t="str">
        <f t="shared" si="552"/>
        <v/>
      </c>
      <c r="AK3257">
        <v>1</v>
      </c>
      <c r="AL3257" s="8">
        <f t="shared" si="553"/>
        <v>22</v>
      </c>
      <c r="AM3257" s="8">
        <f t="shared" si="554"/>
        <v>0.18333333333333332</v>
      </c>
      <c r="AN3257" s="8">
        <f t="shared" si="555"/>
        <v>143.53333333333333</v>
      </c>
      <c r="AO3257" s="8">
        <f>Table1[[#This Row],[L1 Worked Time]]+Table1[[#This Row],[Idle Time]]+Table1[[#This Row],[L1 Pend Time]]</f>
        <v>165.71666666666667</v>
      </c>
      <c r="AP3257" s="1" t="str">
        <f t="shared" si="556"/>
        <v>Thu</v>
      </c>
      <c r="AQ3257" s="6">
        <f>INT(Table1[[#This Row],[Create Date]])</f>
        <v>45134</v>
      </c>
      <c r="AR3257" s="2">
        <f t="shared" si="557"/>
        <v>45134</v>
      </c>
      <c r="AS3257" s="1" t="str">
        <f t="shared" si="558"/>
        <v>19:40:03</v>
      </c>
      <c r="AT3257" s="1" t="str">
        <f t="shared" si="559"/>
        <v>Week-5</v>
      </c>
      <c r="AU3257" s="3">
        <f t="shared" si="560"/>
        <v>0.79166666666666663</v>
      </c>
      <c r="AW3257">
        <v>0.18333333333333332</v>
      </c>
      <c r="AX3257">
        <v>22</v>
      </c>
      <c r="AY3257">
        <v>143.53333333333333</v>
      </c>
    </row>
    <row r="3258" spans="1:51" x14ac:dyDescent="0.25">
      <c r="A3258">
        <v>11426</v>
      </c>
      <c r="B3258" t="s">
        <v>59</v>
      </c>
      <c r="C3258" t="s">
        <v>100</v>
      </c>
      <c r="D3258" t="s">
        <v>43</v>
      </c>
      <c r="E3258" t="s">
        <v>165</v>
      </c>
      <c r="F3258" t="s">
        <v>1568</v>
      </c>
      <c r="G3258" t="s">
        <v>82</v>
      </c>
      <c r="H3258" t="s">
        <v>47</v>
      </c>
      <c r="I3258" t="s">
        <v>63</v>
      </c>
      <c r="J3258" t="s">
        <v>48</v>
      </c>
      <c r="K3258" t="s">
        <v>167</v>
      </c>
      <c r="L3258" t="s">
        <v>50</v>
      </c>
      <c r="M3258" t="s">
        <v>51</v>
      </c>
      <c r="N3258">
        <v>51</v>
      </c>
      <c r="O3258" t="s">
        <v>48</v>
      </c>
      <c r="P3258" t="s">
        <v>52</v>
      </c>
      <c r="T3258" t="s">
        <v>105</v>
      </c>
      <c r="V3258" t="s">
        <v>48</v>
      </c>
      <c r="W3258" t="s">
        <v>54</v>
      </c>
      <c r="X3258" t="s">
        <v>435</v>
      </c>
      <c r="Y3258" t="s">
        <v>54</v>
      </c>
      <c r="Z3258" t="s">
        <v>1569</v>
      </c>
      <c r="AA3258" t="s">
        <v>54</v>
      </c>
      <c r="AB3258" t="s">
        <v>57</v>
      </c>
      <c r="AC3258" t="s">
        <v>1570</v>
      </c>
      <c r="AH3258">
        <f t="shared" si="550"/>
        <v>0</v>
      </c>
      <c r="AI3258">
        <f t="shared" si="551"/>
        <v>0</v>
      </c>
      <c r="AJ3258">
        <f t="shared" si="552"/>
        <v>1</v>
      </c>
      <c r="AK3258">
        <v>1</v>
      </c>
      <c r="AL3258" s="8">
        <f t="shared" si="553"/>
        <v>51</v>
      </c>
      <c r="AM3258" s="8">
        <f t="shared" si="554"/>
        <v>0.21666666666666667</v>
      </c>
      <c r="AN3258" s="8">
        <f t="shared" si="555"/>
        <v>29.133333333333333</v>
      </c>
      <c r="AO3258" s="8">
        <f>Table1[[#This Row],[L1 Worked Time]]+Table1[[#This Row],[Idle Time]]+Table1[[#This Row],[L1 Pend Time]]</f>
        <v>80.349999999999994</v>
      </c>
      <c r="AP3258" s="1" t="str">
        <f t="shared" si="556"/>
        <v>Thu</v>
      </c>
      <c r="AQ3258" s="6">
        <f>INT(Table1[[#This Row],[Create Date]])</f>
        <v>45134</v>
      </c>
      <c r="AR3258" s="2">
        <f t="shared" si="557"/>
        <v>45134</v>
      </c>
      <c r="AS3258" s="1" t="str">
        <f t="shared" si="558"/>
        <v>19:00:03</v>
      </c>
      <c r="AT3258" s="1" t="str">
        <f t="shared" si="559"/>
        <v>Week-5</v>
      </c>
      <c r="AU3258" s="3">
        <f t="shared" si="560"/>
        <v>0.79166666666666663</v>
      </c>
      <c r="AW3258">
        <v>0.21666666666666667</v>
      </c>
      <c r="AX3258">
        <v>51</v>
      </c>
      <c r="AY3258">
        <v>29.133333333333333</v>
      </c>
    </row>
    <row r="3259" spans="1:51" x14ac:dyDescent="0.25">
      <c r="A3259">
        <v>11428</v>
      </c>
      <c r="B3259" t="s">
        <v>59</v>
      </c>
      <c r="C3259" t="s">
        <v>60</v>
      </c>
      <c r="D3259" t="s">
        <v>43</v>
      </c>
      <c r="E3259" t="s">
        <v>1571</v>
      </c>
      <c r="F3259" t="s">
        <v>1572</v>
      </c>
      <c r="G3259" t="s">
        <v>140</v>
      </c>
      <c r="H3259" t="s">
        <v>47</v>
      </c>
      <c r="I3259" t="s">
        <v>72</v>
      </c>
      <c r="J3259" t="s">
        <v>392</v>
      </c>
      <c r="K3259" t="s">
        <v>130</v>
      </c>
      <c r="L3259" t="s">
        <v>50</v>
      </c>
      <c r="M3259" t="s">
        <v>114</v>
      </c>
      <c r="N3259">
        <v>151</v>
      </c>
      <c r="O3259" t="s">
        <v>48</v>
      </c>
      <c r="P3259" t="s">
        <v>52</v>
      </c>
      <c r="T3259" t="s">
        <v>105</v>
      </c>
      <c r="V3259" t="s">
        <v>48</v>
      </c>
      <c r="W3259" t="s">
        <v>54</v>
      </c>
      <c r="X3259" t="s">
        <v>1573</v>
      </c>
      <c r="Y3259" t="s">
        <v>54</v>
      </c>
      <c r="Z3259" t="s">
        <v>1574</v>
      </c>
      <c r="AA3259" t="s">
        <v>54</v>
      </c>
      <c r="AB3259" t="s">
        <v>57</v>
      </c>
      <c r="AC3259" t="s">
        <v>57</v>
      </c>
      <c r="AH3259">
        <f t="shared" si="550"/>
        <v>0</v>
      </c>
      <c r="AI3259">
        <f t="shared" si="551"/>
        <v>0</v>
      </c>
      <c r="AJ3259">
        <f t="shared" si="552"/>
        <v>1</v>
      </c>
      <c r="AK3259">
        <v>1</v>
      </c>
      <c r="AL3259" s="8">
        <f t="shared" si="553"/>
        <v>151</v>
      </c>
      <c r="AM3259" s="8">
        <f t="shared" si="554"/>
        <v>0.53333333333333333</v>
      </c>
      <c r="AN3259" s="8">
        <f t="shared" si="555"/>
        <v>1.6666666666666666E-2</v>
      </c>
      <c r="AO3259" s="8">
        <f>Table1[[#This Row],[L1 Worked Time]]+Table1[[#This Row],[Idle Time]]+Table1[[#This Row],[L1 Pend Time]]</f>
        <v>151.55000000000001</v>
      </c>
      <c r="AP3259" s="1" t="str">
        <f t="shared" si="556"/>
        <v>Fri</v>
      </c>
      <c r="AQ3259" s="6">
        <f>INT(Table1[[#This Row],[Create Date]])</f>
        <v>45135</v>
      </c>
      <c r="AR3259" s="2">
        <f t="shared" si="557"/>
        <v>45135</v>
      </c>
      <c r="AS3259" s="1" t="str">
        <f t="shared" si="558"/>
        <v>01:10:03</v>
      </c>
      <c r="AT3259" s="1" t="str">
        <f t="shared" si="559"/>
        <v>Week-5</v>
      </c>
      <c r="AU3259" s="3">
        <f t="shared" si="560"/>
        <v>4.1666666666666664E-2</v>
      </c>
      <c r="AW3259">
        <v>0.53333333333333333</v>
      </c>
      <c r="AX3259">
        <v>151</v>
      </c>
      <c r="AY3259">
        <v>1.6666666666666666E-2</v>
      </c>
    </row>
    <row r="3260" spans="1:51" x14ac:dyDescent="0.25">
      <c r="A3260">
        <v>11429</v>
      </c>
      <c r="B3260" t="s">
        <v>117</v>
      </c>
      <c r="C3260" t="s">
        <v>60</v>
      </c>
      <c r="D3260" t="s">
        <v>43</v>
      </c>
      <c r="E3260" t="s">
        <v>217</v>
      </c>
      <c r="F3260" t="s">
        <v>1575</v>
      </c>
      <c r="G3260" t="s">
        <v>129</v>
      </c>
      <c r="H3260" t="s">
        <v>63</v>
      </c>
      <c r="I3260" t="s">
        <v>63</v>
      </c>
      <c r="J3260" t="s">
        <v>48</v>
      </c>
      <c r="K3260" t="s">
        <v>121</v>
      </c>
      <c r="L3260" t="s">
        <v>50</v>
      </c>
      <c r="M3260" t="s">
        <v>122</v>
      </c>
      <c r="N3260">
        <v>17</v>
      </c>
      <c r="O3260" t="s">
        <v>48</v>
      </c>
      <c r="P3260" t="s">
        <v>123</v>
      </c>
      <c r="R3260" t="s">
        <v>124</v>
      </c>
      <c r="V3260" t="s">
        <v>48</v>
      </c>
      <c r="W3260" t="s">
        <v>54</v>
      </c>
      <c r="X3260" t="s">
        <v>142</v>
      </c>
      <c r="Y3260" t="s">
        <v>54</v>
      </c>
      <c r="Z3260" t="s">
        <v>1576</v>
      </c>
      <c r="AA3260" t="s">
        <v>54</v>
      </c>
      <c r="AB3260" t="s">
        <v>57</v>
      </c>
      <c r="AC3260" t="s">
        <v>57</v>
      </c>
      <c r="AH3260">
        <f t="shared" si="550"/>
        <v>0</v>
      </c>
      <c r="AI3260">
        <f t="shared" si="551"/>
        <v>1</v>
      </c>
      <c r="AJ3260" t="str">
        <f t="shared" si="552"/>
        <v/>
      </c>
      <c r="AK3260">
        <v>1</v>
      </c>
      <c r="AL3260" s="8">
        <f t="shared" si="553"/>
        <v>17</v>
      </c>
      <c r="AM3260" s="8">
        <f t="shared" si="554"/>
        <v>0.1</v>
      </c>
      <c r="AN3260" s="8">
        <f t="shared" si="555"/>
        <v>1.6666666666666666E-2</v>
      </c>
      <c r="AO3260" s="8">
        <f>Table1[[#This Row],[L1 Worked Time]]+Table1[[#This Row],[Idle Time]]+Table1[[#This Row],[L1 Pend Time]]</f>
        <v>17.116666666666667</v>
      </c>
      <c r="AP3260" s="1" t="str">
        <f t="shared" si="556"/>
        <v>Fri</v>
      </c>
      <c r="AQ3260" s="6">
        <f>INT(Table1[[#This Row],[Create Date]])</f>
        <v>45135</v>
      </c>
      <c r="AR3260" s="2">
        <f t="shared" si="557"/>
        <v>45135</v>
      </c>
      <c r="AS3260" s="1" t="str">
        <f t="shared" si="558"/>
        <v>17:50:03</v>
      </c>
      <c r="AT3260" s="1" t="str">
        <f t="shared" si="559"/>
        <v>Week-5</v>
      </c>
      <c r="AU3260" s="3">
        <f t="shared" si="560"/>
        <v>0.70833333333333326</v>
      </c>
      <c r="AW3260">
        <v>0.1</v>
      </c>
      <c r="AX3260">
        <v>17</v>
      </c>
      <c r="AY3260">
        <v>1.6666666666666666E-2</v>
      </c>
    </row>
    <row r="3261" spans="1:51" x14ac:dyDescent="0.25">
      <c r="A3261">
        <v>11436</v>
      </c>
      <c r="B3261" t="s">
        <v>59</v>
      </c>
      <c r="C3261" t="s">
        <v>60</v>
      </c>
      <c r="D3261" t="s">
        <v>43</v>
      </c>
      <c r="E3261" t="s">
        <v>1577</v>
      </c>
      <c r="F3261" t="s">
        <v>1578</v>
      </c>
      <c r="G3261" t="s">
        <v>129</v>
      </c>
      <c r="H3261" t="s">
        <v>72</v>
      </c>
      <c r="I3261" t="s">
        <v>72</v>
      </c>
      <c r="J3261" t="s">
        <v>64</v>
      </c>
      <c r="L3261" t="s">
        <v>50</v>
      </c>
      <c r="M3261" t="s">
        <v>65</v>
      </c>
      <c r="N3261">
        <v>38</v>
      </c>
      <c r="O3261" t="s">
        <v>48</v>
      </c>
      <c r="P3261" t="s">
        <v>66</v>
      </c>
      <c r="Q3261" t="s">
        <v>73</v>
      </c>
      <c r="V3261" t="s">
        <v>48</v>
      </c>
      <c r="W3261" t="s">
        <v>54</v>
      </c>
      <c r="X3261" t="s">
        <v>78</v>
      </c>
      <c r="Y3261" t="s">
        <v>54</v>
      </c>
      <c r="Z3261" t="s">
        <v>1579</v>
      </c>
      <c r="AA3261" t="s">
        <v>54</v>
      </c>
      <c r="AB3261" t="s">
        <v>57</v>
      </c>
      <c r="AC3261" t="s">
        <v>1580</v>
      </c>
      <c r="AH3261">
        <f t="shared" si="550"/>
        <v>0</v>
      </c>
      <c r="AI3261">
        <f t="shared" si="551"/>
        <v>1</v>
      </c>
      <c r="AJ3261" t="str">
        <f t="shared" si="552"/>
        <v/>
      </c>
      <c r="AK3261">
        <v>1</v>
      </c>
      <c r="AL3261" s="8">
        <f t="shared" si="553"/>
        <v>38</v>
      </c>
      <c r="AM3261" s="8">
        <f t="shared" si="554"/>
        <v>0.13333333333333333</v>
      </c>
      <c r="AN3261" s="8">
        <f t="shared" si="555"/>
        <v>149.11666666666667</v>
      </c>
      <c r="AO3261" s="8">
        <f>Table1[[#This Row],[L1 Worked Time]]+Table1[[#This Row],[Idle Time]]+Table1[[#This Row],[L1 Pend Time]]</f>
        <v>187.25</v>
      </c>
      <c r="AP3261" s="1" t="str">
        <f t="shared" si="556"/>
        <v>Fri</v>
      </c>
      <c r="AQ3261" s="6">
        <f>INT(Table1[[#This Row],[Create Date]])</f>
        <v>45135</v>
      </c>
      <c r="AR3261" s="2">
        <f t="shared" si="557"/>
        <v>45135</v>
      </c>
      <c r="AS3261" s="1" t="str">
        <f t="shared" si="558"/>
        <v>18:10:11</v>
      </c>
      <c r="AT3261" s="1" t="str">
        <f t="shared" si="559"/>
        <v>Week-5</v>
      </c>
      <c r="AU3261" s="3">
        <f t="shared" si="560"/>
        <v>0.75</v>
      </c>
      <c r="AW3261">
        <v>0.13333333333333333</v>
      </c>
      <c r="AX3261">
        <v>38</v>
      </c>
      <c r="AY3261">
        <v>149.11666666666667</v>
      </c>
    </row>
    <row r="3262" spans="1:51" x14ac:dyDescent="0.25">
      <c r="A3262">
        <v>11435</v>
      </c>
      <c r="B3262" t="s">
        <v>59</v>
      </c>
      <c r="C3262" t="s">
        <v>60</v>
      </c>
      <c r="D3262" t="s">
        <v>43</v>
      </c>
      <c r="E3262" t="s">
        <v>1581</v>
      </c>
      <c r="F3262" t="s">
        <v>1578</v>
      </c>
      <c r="G3262" t="s">
        <v>181</v>
      </c>
      <c r="H3262" t="s">
        <v>72</v>
      </c>
      <c r="I3262" t="s">
        <v>72</v>
      </c>
      <c r="J3262" t="s">
        <v>64</v>
      </c>
      <c r="L3262" t="s">
        <v>50</v>
      </c>
      <c r="M3262" t="s">
        <v>65</v>
      </c>
      <c r="N3262">
        <v>7</v>
      </c>
      <c r="O3262" t="s">
        <v>48</v>
      </c>
      <c r="P3262" t="s">
        <v>66</v>
      </c>
      <c r="Q3262" t="s">
        <v>73</v>
      </c>
      <c r="V3262" t="s">
        <v>48</v>
      </c>
      <c r="W3262" t="s">
        <v>54</v>
      </c>
      <c r="X3262" t="s">
        <v>89</v>
      </c>
      <c r="Y3262" t="s">
        <v>54</v>
      </c>
      <c r="Z3262" t="s">
        <v>1582</v>
      </c>
      <c r="AA3262" t="s">
        <v>54</v>
      </c>
      <c r="AB3262" t="s">
        <v>57</v>
      </c>
      <c r="AC3262" t="s">
        <v>1583</v>
      </c>
      <c r="AH3262">
        <f t="shared" si="550"/>
        <v>0</v>
      </c>
      <c r="AI3262">
        <f t="shared" si="551"/>
        <v>1</v>
      </c>
      <c r="AJ3262" t="str">
        <f t="shared" si="552"/>
        <v/>
      </c>
      <c r="AK3262">
        <v>1</v>
      </c>
      <c r="AL3262" s="8">
        <f t="shared" si="553"/>
        <v>7</v>
      </c>
      <c r="AM3262" s="8">
        <f t="shared" si="554"/>
        <v>0.16666666666666666</v>
      </c>
      <c r="AN3262" s="8">
        <f t="shared" si="555"/>
        <v>614.11666666666667</v>
      </c>
      <c r="AO3262" s="8">
        <f>Table1[[#This Row],[L1 Worked Time]]+Table1[[#This Row],[Idle Time]]+Table1[[#This Row],[L1 Pend Time]]</f>
        <v>621.2833333333333</v>
      </c>
      <c r="AP3262" s="1" t="str">
        <f t="shared" si="556"/>
        <v>Fri</v>
      </c>
      <c r="AQ3262" s="6">
        <f>INT(Table1[[#This Row],[Create Date]])</f>
        <v>45135</v>
      </c>
      <c r="AR3262" s="2">
        <f t="shared" si="557"/>
        <v>45135</v>
      </c>
      <c r="AS3262" s="1" t="str">
        <f t="shared" si="558"/>
        <v>18:10:11</v>
      </c>
      <c r="AT3262" s="1" t="str">
        <f t="shared" si="559"/>
        <v>Week-5</v>
      </c>
      <c r="AU3262" s="3">
        <f t="shared" si="560"/>
        <v>0.75</v>
      </c>
      <c r="AW3262">
        <v>0.16666666666666666</v>
      </c>
      <c r="AX3262">
        <v>7</v>
      </c>
      <c r="AY3262">
        <v>614.11666666666667</v>
      </c>
    </row>
    <row r="3263" spans="1:51" x14ac:dyDescent="0.25">
      <c r="A3263">
        <v>11434</v>
      </c>
      <c r="B3263" t="s">
        <v>59</v>
      </c>
      <c r="C3263" t="s">
        <v>60</v>
      </c>
      <c r="D3263" t="s">
        <v>43</v>
      </c>
      <c r="E3263" t="s">
        <v>1584</v>
      </c>
      <c r="F3263" t="s">
        <v>1578</v>
      </c>
      <c r="G3263" t="s">
        <v>181</v>
      </c>
      <c r="H3263" t="s">
        <v>72</v>
      </c>
      <c r="I3263" t="s">
        <v>72</v>
      </c>
      <c r="J3263" t="s">
        <v>64</v>
      </c>
      <c r="L3263" t="s">
        <v>50</v>
      </c>
      <c r="M3263" t="s">
        <v>65</v>
      </c>
      <c r="N3263">
        <v>24</v>
      </c>
      <c r="O3263" t="s">
        <v>48</v>
      </c>
      <c r="P3263" t="s">
        <v>66</v>
      </c>
      <c r="Q3263" t="s">
        <v>73</v>
      </c>
      <c r="V3263" t="s">
        <v>48</v>
      </c>
      <c r="W3263" t="s">
        <v>54</v>
      </c>
      <c r="X3263" t="s">
        <v>142</v>
      </c>
      <c r="Y3263" t="s">
        <v>54</v>
      </c>
      <c r="Z3263" t="s">
        <v>1585</v>
      </c>
      <c r="AA3263" t="s">
        <v>54</v>
      </c>
      <c r="AB3263" t="s">
        <v>57</v>
      </c>
      <c r="AC3263" t="s">
        <v>1586</v>
      </c>
      <c r="AH3263">
        <f t="shared" si="550"/>
        <v>0</v>
      </c>
      <c r="AI3263">
        <f t="shared" si="551"/>
        <v>1</v>
      </c>
      <c r="AJ3263" t="str">
        <f t="shared" si="552"/>
        <v/>
      </c>
      <c r="AK3263">
        <v>1</v>
      </c>
      <c r="AL3263" s="8">
        <f t="shared" si="553"/>
        <v>24</v>
      </c>
      <c r="AM3263" s="8">
        <f t="shared" si="554"/>
        <v>0.1</v>
      </c>
      <c r="AN3263" s="8">
        <f t="shared" si="555"/>
        <v>578.65000000000009</v>
      </c>
      <c r="AO3263" s="8">
        <f>Table1[[#This Row],[L1 Worked Time]]+Table1[[#This Row],[Idle Time]]+Table1[[#This Row],[L1 Pend Time]]</f>
        <v>602.75000000000011</v>
      </c>
      <c r="AP3263" s="1" t="str">
        <f t="shared" si="556"/>
        <v>Fri</v>
      </c>
      <c r="AQ3263" s="6">
        <f>INT(Table1[[#This Row],[Create Date]])</f>
        <v>45135</v>
      </c>
      <c r="AR3263" s="2">
        <f t="shared" si="557"/>
        <v>45135</v>
      </c>
      <c r="AS3263" s="1" t="str">
        <f t="shared" si="558"/>
        <v>18:10:11</v>
      </c>
      <c r="AT3263" s="1" t="str">
        <f t="shared" si="559"/>
        <v>Week-5</v>
      </c>
      <c r="AU3263" s="3">
        <f t="shared" si="560"/>
        <v>0.75</v>
      </c>
      <c r="AW3263">
        <v>0.1</v>
      </c>
      <c r="AX3263">
        <v>24</v>
      </c>
      <c r="AY3263">
        <v>578.65000000000009</v>
      </c>
    </row>
    <row r="3264" spans="1:51" x14ac:dyDescent="0.25">
      <c r="A3264">
        <v>11433</v>
      </c>
      <c r="B3264" t="s">
        <v>59</v>
      </c>
      <c r="C3264" t="s">
        <v>1318</v>
      </c>
      <c r="D3264" t="s">
        <v>43</v>
      </c>
      <c r="E3264" t="s">
        <v>1587</v>
      </c>
      <c r="F3264" t="s">
        <v>1588</v>
      </c>
      <c r="G3264" t="s">
        <v>129</v>
      </c>
      <c r="H3264" t="s">
        <v>63</v>
      </c>
      <c r="I3264" t="s">
        <v>63</v>
      </c>
      <c r="J3264" t="s">
        <v>64</v>
      </c>
      <c r="L3264" t="s">
        <v>50</v>
      </c>
      <c r="M3264" t="s">
        <v>65</v>
      </c>
      <c r="N3264">
        <v>35</v>
      </c>
      <c r="O3264" t="s">
        <v>48</v>
      </c>
      <c r="P3264" t="s">
        <v>66</v>
      </c>
      <c r="Q3264" t="s">
        <v>67</v>
      </c>
      <c r="V3264" t="s">
        <v>48</v>
      </c>
      <c r="W3264" t="s">
        <v>54</v>
      </c>
      <c r="X3264" t="s">
        <v>84</v>
      </c>
      <c r="Y3264" t="s">
        <v>54</v>
      </c>
      <c r="Z3264" t="s">
        <v>1589</v>
      </c>
      <c r="AA3264" t="s">
        <v>54</v>
      </c>
      <c r="AB3264" t="s">
        <v>57</v>
      </c>
      <c r="AC3264" t="s">
        <v>1590</v>
      </c>
      <c r="AH3264">
        <f t="shared" si="550"/>
        <v>0</v>
      </c>
      <c r="AI3264">
        <f t="shared" si="551"/>
        <v>1</v>
      </c>
      <c r="AJ3264" t="str">
        <f t="shared" si="552"/>
        <v/>
      </c>
      <c r="AK3264">
        <v>1</v>
      </c>
      <c r="AL3264" s="8">
        <f t="shared" si="553"/>
        <v>35</v>
      </c>
      <c r="AM3264" s="8">
        <f t="shared" si="554"/>
        <v>0.18333333333333332</v>
      </c>
      <c r="AN3264" s="8">
        <f t="shared" si="555"/>
        <v>97.899999999999991</v>
      </c>
      <c r="AO3264" s="8">
        <f>Table1[[#This Row],[L1 Worked Time]]+Table1[[#This Row],[Idle Time]]+Table1[[#This Row],[L1 Pend Time]]</f>
        <v>133.08333333333331</v>
      </c>
      <c r="AP3264" s="1" t="str">
        <f t="shared" si="556"/>
        <v>Fri</v>
      </c>
      <c r="AQ3264" s="6">
        <f>INT(Table1[[#This Row],[Create Date]])</f>
        <v>45135</v>
      </c>
      <c r="AR3264" s="2">
        <f t="shared" si="557"/>
        <v>45135</v>
      </c>
      <c r="AS3264" s="1" t="str">
        <f t="shared" si="558"/>
        <v>18:10:10</v>
      </c>
      <c r="AT3264" s="1" t="str">
        <f t="shared" si="559"/>
        <v>Week-5</v>
      </c>
      <c r="AU3264" s="3">
        <f t="shared" si="560"/>
        <v>0.75</v>
      </c>
      <c r="AW3264">
        <v>0.18333333333333332</v>
      </c>
      <c r="AX3264">
        <v>35</v>
      </c>
      <c r="AY3264">
        <v>97.899999999999991</v>
      </c>
    </row>
    <row r="3265" spans="1:51" x14ac:dyDescent="0.25">
      <c r="A3265">
        <v>11432</v>
      </c>
      <c r="B3265" t="s">
        <v>59</v>
      </c>
      <c r="C3265" t="s">
        <v>1318</v>
      </c>
      <c r="D3265" t="s">
        <v>43</v>
      </c>
      <c r="E3265" t="s">
        <v>1591</v>
      </c>
      <c r="F3265" t="s">
        <v>1588</v>
      </c>
      <c r="G3265" t="s">
        <v>46</v>
      </c>
      <c r="H3265" t="s">
        <v>63</v>
      </c>
      <c r="I3265" t="s">
        <v>63</v>
      </c>
      <c r="J3265" t="s">
        <v>64</v>
      </c>
      <c r="L3265" t="s">
        <v>50</v>
      </c>
      <c r="M3265" t="s">
        <v>65</v>
      </c>
      <c r="N3265">
        <v>69</v>
      </c>
      <c r="O3265" t="s">
        <v>48</v>
      </c>
      <c r="P3265" t="s">
        <v>66</v>
      </c>
      <c r="Q3265" t="s">
        <v>67</v>
      </c>
      <c r="V3265" t="s">
        <v>48</v>
      </c>
      <c r="W3265" t="s">
        <v>54</v>
      </c>
      <c r="X3265" t="s">
        <v>148</v>
      </c>
      <c r="Y3265" t="s">
        <v>54</v>
      </c>
      <c r="Z3265" t="s">
        <v>1592</v>
      </c>
      <c r="AA3265" t="s">
        <v>54</v>
      </c>
      <c r="AB3265" t="s">
        <v>57</v>
      </c>
      <c r="AC3265" t="s">
        <v>1593</v>
      </c>
      <c r="AH3265">
        <f t="shared" si="550"/>
        <v>0</v>
      </c>
      <c r="AI3265">
        <f t="shared" si="551"/>
        <v>1</v>
      </c>
      <c r="AJ3265" t="str">
        <f t="shared" si="552"/>
        <v/>
      </c>
      <c r="AK3265">
        <v>1</v>
      </c>
      <c r="AL3265" s="8">
        <f t="shared" si="553"/>
        <v>69</v>
      </c>
      <c r="AM3265" s="8">
        <f t="shared" si="554"/>
        <v>0.11666666666666667</v>
      </c>
      <c r="AN3265" s="8">
        <f t="shared" si="555"/>
        <v>504.35</v>
      </c>
      <c r="AO3265" s="8">
        <f>Table1[[#This Row],[L1 Worked Time]]+Table1[[#This Row],[Idle Time]]+Table1[[#This Row],[L1 Pend Time]]</f>
        <v>573.4666666666667</v>
      </c>
      <c r="AP3265" s="1" t="str">
        <f t="shared" si="556"/>
        <v>Fri</v>
      </c>
      <c r="AQ3265" s="6">
        <f>INT(Table1[[#This Row],[Create Date]])</f>
        <v>45135</v>
      </c>
      <c r="AR3265" s="2">
        <f t="shared" si="557"/>
        <v>45135</v>
      </c>
      <c r="AS3265" s="1" t="str">
        <f t="shared" si="558"/>
        <v>18:10:10</v>
      </c>
      <c r="AT3265" s="1" t="str">
        <f t="shared" si="559"/>
        <v>Week-5</v>
      </c>
      <c r="AU3265" s="3">
        <f t="shared" si="560"/>
        <v>0.75</v>
      </c>
      <c r="AW3265">
        <v>0.11666666666666667</v>
      </c>
      <c r="AX3265">
        <v>69</v>
      </c>
      <c r="AY3265">
        <v>504.35</v>
      </c>
    </row>
    <row r="3266" spans="1:51" x14ac:dyDescent="0.25">
      <c r="A3266">
        <v>11431</v>
      </c>
      <c r="B3266" t="s">
        <v>59</v>
      </c>
      <c r="C3266" t="s">
        <v>1318</v>
      </c>
      <c r="D3266" t="s">
        <v>43</v>
      </c>
      <c r="E3266" t="s">
        <v>1594</v>
      </c>
      <c r="F3266" t="s">
        <v>1588</v>
      </c>
      <c r="G3266" t="s">
        <v>129</v>
      </c>
      <c r="H3266" t="s">
        <v>63</v>
      </c>
      <c r="I3266" t="s">
        <v>63</v>
      </c>
      <c r="J3266" t="s">
        <v>64</v>
      </c>
      <c r="L3266" t="s">
        <v>50</v>
      </c>
      <c r="M3266" t="s">
        <v>65</v>
      </c>
      <c r="N3266">
        <v>86</v>
      </c>
      <c r="O3266" t="s">
        <v>48</v>
      </c>
      <c r="P3266" t="s">
        <v>66</v>
      </c>
      <c r="Q3266" t="s">
        <v>67</v>
      </c>
      <c r="V3266" t="s">
        <v>48</v>
      </c>
      <c r="W3266" t="s">
        <v>54</v>
      </c>
      <c r="X3266" t="s">
        <v>148</v>
      </c>
      <c r="Y3266" t="s">
        <v>54</v>
      </c>
      <c r="Z3266" t="s">
        <v>1595</v>
      </c>
      <c r="AA3266" t="s">
        <v>54</v>
      </c>
      <c r="AB3266" t="s">
        <v>57</v>
      </c>
      <c r="AC3266" t="s">
        <v>1596</v>
      </c>
      <c r="AH3266">
        <f t="shared" ref="AH3266:AH3296" si="561">IFERROR(SEARCH("MSSP",J3266,1),0)</f>
        <v>0</v>
      </c>
      <c r="AI3266">
        <f t="shared" ref="AI3266:AI3296" si="562">IF(OR(H3266="",I3266=""),"",IF(H3266=I3266,1,0))</f>
        <v>1</v>
      </c>
      <c r="AJ3266" t="str">
        <f t="shared" ref="AJ3266:AJ3296" si="563">IF(OR(H3266="",I3266=""),"",IF(H3266&lt;&gt;I3266,1,""))</f>
        <v/>
      </c>
      <c r="AK3266">
        <v>1</v>
      </c>
      <c r="AL3266" s="8">
        <f t="shared" ref="AL3266:AL3296" si="564">(N3266/1440)*1440</f>
        <v>86</v>
      </c>
      <c r="AM3266" s="8">
        <f t="shared" ref="AM3266:AM3296" si="565">((N3266/1440)-(N3266/1440)+MID(X3266,18,8))*1440</f>
        <v>0.11666666666666667</v>
      </c>
      <c r="AN3266" s="8">
        <f t="shared" ref="AN3266:AN3296" si="566">(((N3266/1440)-(N3266/1440))+MID(AC3266,18,8))*1440</f>
        <v>791.68333333333328</v>
      </c>
      <c r="AO3266" s="8">
        <f>Table1[[#This Row],[L1 Worked Time]]+Table1[[#This Row],[Idle Time]]+Table1[[#This Row],[L1 Pend Time]]</f>
        <v>877.8</v>
      </c>
      <c r="AP3266" s="1" t="str">
        <f t="shared" ref="AP3266:AP3296" si="567">TEXT(AR3266,"DDD")</f>
        <v>Fri</v>
      </c>
      <c r="AQ3266" s="6">
        <f>INT(Table1[[#This Row],[Create Date]])</f>
        <v>45135</v>
      </c>
      <c r="AR3266" s="2">
        <f t="shared" ref="AR3266:AR3296" si="568">IF(F3266="","",INT(MID(F3266,6,2)&amp;"-"&amp;MID(F3266,9,3)&amp;"-"&amp;MID(F3266,15,2)))</f>
        <v>45135</v>
      </c>
      <c r="AS3266" s="1" t="str">
        <f t="shared" ref="AS3266:AS3296" si="569">IF(F3266="","",MID(F3266,18,8))</f>
        <v>18:10:10</v>
      </c>
      <c r="AT3266" s="1" t="str">
        <f t="shared" ref="AT3266:AT3296" si="570">"Week"&amp;"-"&amp;(WEEKNUM(AR3266,2)-WEEKNUM(DATE(YEAR(AR3266),MONTH(AR3266),1),2)+1)</f>
        <v>Week-5</v>
      </c>
      <c r="AU3266" s="3">
        <f t="shared" ref="AU3266:AU3296" si="571">FLOOR(AS3266,1/24)</f>
        <v>0.75</v>
      </c>
      <c r="AW3266">
        <v>0.11666666666666667</v>
      </c>
      <c r="AX3266">
        <v>86</v>
      </c>
      <c r="AY3266">
        <v>791.68333333333328</v>
      </c>
    </row>
    <row r="3267" spans="1:51" x14ac:dyDescent="0.25">
      <c r="A3267">
        <v>11430</v>
      </c>
      <c r="B3267" t="s">
        <v>59</v>
      </c>
      <c r="C3267" t="s">
        <v>60</v>
      </c>
      <c r="D3267" t="s">
        <v>43</v>
      </c>
      <c r="E3267" t="s">
        <v>1597</v>
      </c>
      <c r="F3267" t="s">
        <v>1588</v>
      </c>
      <c r="G3267" t="s">
        <v>46</v>
      </c>
      <c r="H3267" t="s">
        <v>63</v>
      </c>
      <c r="I3267" t="s">
        <v>63</v>
      </c>
      <c r="J3267" t="s">
        <v>64</v>
      </c>
      <c r="L3267" t="s">
        <v>50</v>
      </c>
      <c r="M3267" t="s">
        <v>65</v>
      </c>
      <c r="N3267">
        <v>2</v>
      </c>
      <c r="O3267" t="s">
        <v>48</v>
      </c>
      <c r="P3267" t="s">
        <v>66</v>
      </c>
      <c r="Q3267" t="s">
        <v>73</v>
      </c>
      <c r="V3267" t="s">
        <v>48</v>
      </c>
      <c r="W3267" t="s">
        <v>54</v>
      </c>
      <c r="X3267" t="s">
        <v>125</v>
      </c>
      <c r="Y3267" t="s">
        <v>54</v>
      </c>
      <c r="Z3267" t="s">
        <v>1598</v>
      </c>
      <c r="AA3267" t="s">
        <v>54</v>
      </c>
      <c r="AB3267" t="s">
        <v>57</v>
      </c>
      <c r="AC3267" t="s">
        <v>1599</v>
      </c>
      <c r="AH3267">
        <f t="shared" si="561"/>
        <v>0</v>
      </c>
      <c r="AI3267">
        <f t="shared" si="562"/>
        <v>1</v>
      </c>
      <c r="AJ3267" t="str">
        <f t="shared" si="563"/>
        <v/>
      </c>
      <c r="AK3267">
        <v>1</v>
      </c>
      <c r="AL3267" s="8">
        <f t="shared" si="564"/>
        <v>2</v>
      </c>
      <c r="AM3267" s="8">
        <f t="shared" si="565"/>
        <v>0.23333333333333334</v>
      </c>
      <c r="AN3267" s="8">
        <f t="shared" si="566"/>
        <v>683.11666666666667</v>
      </c>
      <c r="AO3267" s="8">
        <f>Table1[[#This Row],[L1 Worked Time]]+Table1[[#This Row],[Idle Time]]+Table1[[#This Row],[L1 Pend Time]]</f>
        <v>685.35</v>
      </c>
      <c r="AP3267" s="1" t="str">
        <f t="shared" si="567"/>
        <v>Fri</v>
      </c>
      <c r="AQ3267" s="6">
        <f>INT(Table1[[#This Row],[Create Date]])</f>
        <v>45135</v>
      </c>
      <c r="AR3267" s="2">
        <f t="shared" si="568"/>
        <v>45135</v>
      </c>
      <c r="AS3267" s="1" t="str">
        <f t="shared" si="569"/>
        <v>18:10:10</v>
      </c>
      <c r="AT3267" s="1" t="str">
        <f t="shared" si="570"/>
        <v>Week-5</v>
      </c>
      <c r="AU3267" s="3">
        <f t="shared" si="571"/>
        <v>0.75</v>
      </c>
      <c r="AW3267">
        <v>0.23333333333333334</v>
      </c>
      <c r="AX3267">
        <v>2</v>
      </c>
      <c r="AY3267">
        <v>683.11666666666667</v>
      </c>
    </row>
    <row r="3268" spans="1:51" x14ac:dyDescent="0.25">
      <c r="A3268">
        <v>11438</v>
      </c>
      <c r="B3268" t="s">
        <v>59</v>
      </c>
      <c r="C3268" t="s">
        <v>109</v>
      </c>
      <c r="D3268" t="s">
        <v>43</v>
      </c>
      <c r="E3268" t="s">
        <v>241</v>
      </c>
      <c r="F3268" t="s">
        <v>1600</v>
      </c>
      <c r="G3268" t="s">
        <v>129</v>
      </c>
      <c r="H3268" t="s">
        <v>72</v>
      </c>
      <c r="I3268" t="s">
        <v>72</v>
      </c>
      <c r="J3268" t="s">
        <v>48</v>
      </c>
      <c r="K3268" t="s">
        <v>243</v>
      </c>
      <c r="L3268" t="s">
        <v>50</v>
      </c>
      <c r="M3268" t="s">
        <v>51</v>
      </c>
      <c r="N3268">
        <v>4</v>
      </c>
      <c r="O3268" t="s">
        <v>48</v>
      </c>
      <c r="P3268" t="s">
        <v>52</v>
      </c>
      <c r="T3268" t="s">
        <v>105</v>
      </c>
      <c r="V3268" t="s">
        <v>48</v>
      </c>
      <c r="W3268" t="s">
        <v>54</v>
      </c>
      <c r="X3268" t="s">
        <v>142</v>
      </c>
      <c r="Y3268" t="s">
        <v>54</v>
      </c>
      <c r="Z3268" t="s">
        <v>1601</v>
      </c>
      <c r="AA3268" t="s">
        <v>54</v>
      </c>
      <c r="AB3268" t="s">
        <v>57</v>
      </c>
      <c r="AC3268" t="s">
        <v>1602</v>
      </c>
      <c r="AH3268">
        <f t="shared" si="561"/>
        <v>0</v>
      </c>
      <c r="AI3268">
        <f t="shared" si="562"/>
        <v>1</v>
      </c>
      <c r="AJ3268" t="str">
        <f t="shared" si="563"/>
        <v/>
      </c>
      <c r="AK3268">
        <v>1</v>
      </c>
      <c r="AL3268" s="8">
        <f t="shared" si="564"/>
        <v>4</v>
      </c>
      <c r="AM3268" s="8">
        <f t="shared" si="565"/>
        <v>0.1</v>
      </c>
      <c r="AN3268" s="8">
        <f t="shared" si="566"/>
        <v>221.4</v>
      </c>
      <c r="AO3268" s="8">
        <f>Table1[[#This Row],[L1 Worked Time]]+Table1[[#This Row],[Idle Time]]+Table1[[#This Row],[L1 Pend Time]]</f>
        <v>225.5</v>
      </c>
      <c r="AP3268" s="1" t="str">
        <f t="shared" si="567"/>
        <v>Fri</v>
      </c>
      <c r="AQ3268" s="6">
        <f>INT(Table1[[#This Row],[Create Date]])</f>
        <v>45135</v>
      </c>
      <c r="AR3268" s="2">
        <f t="shared" si="568"/>
        <v>45135</v>
      </c>
      <c r="AS3268" s="1" t="str">
        <f t="shared" si="569"/>
        <v>19:10:04</v>
      </c>
      <c r="AT3268" s="1" t="str">
        <f t="shared" si="570"/>
        <v>Week-5</v>
      </c>
      <c r="AU3268" s="3">
        <f t="shared" si="571"/>
        <v>0.79166666666666663</v>
      </c>
      <c r="AW3268">
        <v>0.1</v>
      </c>
      <c r="AX3268">
        <v>4</v>
      </c>
      <c r="AY3268">
        <v>221.4</v>
      </c>
    </row>
    <row r="3269" spans="1:51" x14ac:dyDescent="0.25">
      <c r="A3269">
        <v>11437</v>
      </c>
      <c r="B3269" t="s">
        <v>59</v>
      </c>
      <c r="C3269" t="s">
        <v>109</v>
      </c>
      <c r="D3269" t="s">
        <v>43</v>
      </c>
      <c r="E3269" t="s">
        <v>241</v>
      </c>
      <c r="F3269" t="s">
        <v>1603</v>
      </c>
      <c r="G3269" t="s">
        <v>129</v>
      </c>
      <c r="H3269" t="s">
        <v>72</v>
      </c>
      <c r="I3269" t="s">
        <v>72</v>
      </c>
      <c r="J3269" t="s">
        <v>48</v>
      </c>
      <c r="K3269" t="s">
        <v>243</v>
      </c>
      <c r="L3269" t="s">
        <v>50</v>
      </c>
      <c r="M3269" t="s">
        <v>51</v>
      </c>
      <c r="N3269">
        <v>52</v>
      </c>
      <c r="O3269" t="s">
        <v>48</v>
      </c>
      <c r="P3269" t="s">
        <v>52</v>
      </c>
      <c r="T3269" t="s">
        <v>105</v>
      </c>
      <c r="V3269" t="s">
        <v>48</v>
      </c>
      <c r="W3269" t="s">
        <v>54</v>
      </c>
      <c r="X3269" t="s">
        <v>78</v>
      </c>
      <c r="Y3269" t="s">
        <v>54</v>
      </c>
      <c r="Z3269" t="s">
        <v>1604</v>
      </c>
      <c r="AA3269" t="s">
        <v>54</v>
      </c>
      <c r="AB3269" t="s">
        <v>57</v>
      </c>
      <c r="AC3269" t="s">
        <v>1605</v>
      </c>
      <c r="AH3269">
        <f t="shared" si="561"/>
        <v>0</v>
      </c>
      <c r="AI3269">
        <f t="shared" si="562"/>
        <v>1</v>
      </c>
      <c r="AJ3269" t="str">
        <f t="shared" si="563"/>
        <v/>
      </c>
      <c r="AK3269">
        <v>1</v>
      </c>
      <c r="AL3269" s="8">
        <f t="shared" si="564"/>
        <v>51.999999999999993</v>
      </c>
      <c r="AM3269" s="8">
        <f t="shared" si="565"/>
        <v>0.13333333333333333</v>
      </c>
      <c r="AN3269" s="8">
        <f t="shared" si="566"/>
        <v>150.81666666666666</v>
      </c>
      <c r="AO3269" s="8">
        <f>Table1[[#This Row],[L1 Worked Time]]+Table1[[#This Row],[Idle Time]]+Table1[[#This Row],[L1 Pend Time]]</f>
        <v>202.95</v>
      </c>
      <c r="AP3269" s="1" t="str">
        <f t="shared" si="567"/>
        <v>Fri</v>
      </c>
      <c r="AQ3269" s="6">
        <f>INT(Table1[[#This Row],[Create Date]])</f>
        <v>45135</v>
      </c>
      <c r="AR3269" s="2">
        <f t="shared" si="568"/>
        <v>45135</v>
      </c>
      <c r="AS3269" s="1" t="str">
        <f t="shared" si="569"/>
        <v>19:10:03</v>
      </c>
      <c r="AT3269" s="1" t="str">
        <f t="shared" si="570"/>
        <v>Week-5</v>
      </c>
      <c r="AU3269" s="3">
        <f t="shared" si="571"/>
        <v>0.79166666666666663</v>
      </c>
      <c r="AW3269">
        <v>0.13333333333333333</v>
      </c>
      <c r="AX3269">
        <v>51.999999999999993</v>
      </c>
      <c r="AY3269">
        <v>150.81666666666666</v>
      </c>
    </row>
    <row r="3270" spans="1:51" x14ac:dyDescent="0.25">
      <c r="A3270">
        <v>11439</v>
      </c>
      <c r="B3270" t="s">
        <v>41</v>
      </c>
      <c r="C3270" t="s">
        <v>60</v>
      </c>
      <c r="D3270" t="s">
        <v>43</v>
      </c>
      <c r="E3270" t="s">
        <v>110</v>
      </c>
      <c r="F3270" t="s">
        <v>1606</v>
      </c>
      <c r="G3270" t="s">
        <v>46</v>
      </c>
      <c r="H3270" t="s">
        <v>47</v>
      </c>
      <c r="I3270" t="s">
        <v>72</v>
      </c>
      <c r="J3270" t="s">
        <v>112</v>
      </c>
      <c r="K3270" t="s">
        <v>113</v>
      </c>
      <c r="L3270" t="s">
        <v>50</v>
      </c>
      <c r="M3270" t="s">
        <v>682</v>
      </c>
      <c r="N3270">
        <v>69</v>
      </c>
      <c r="O3270" t="s">
        <v>48</v>
      </c>
      <c r="P3270" t="s">
        <v>52</v>
      </c>
      <c r="T3270" t="s">
        <v>105</v>
      </c>
      <c r="V3270" t="s">
        <v>48</v>
      </c>
      <c r="W3270" t="s">
        <v>54</v>
      </c>
      <c r="X3270" t="s">
        <v>55</v>
      </c>
      <c r="Y3270" t="s">
        <v>54</v>
      </c>
      <c r="Z3270" t="s">
        <v>1607</v>
      </c>
      <c r="AA3270" t="s">
        <v>54</v>
      </c>
      <c r="AB3270" t="s">
        <v>57</v>
      </c>
      <c r="AC3270" t="s">
        <v>57</v>
      </c>
      <c r="AH3270">
        <f t="shared" si="561"/>
        <v>0</v>
      </c>
      <c r="AI3270">
        <f t="shared" si="562"/>
        <v>0</v>
      </c>
      <c r="AJ3270">
        <f t="shared" si="563"/>
        <v>1</v>
      </c>
      <c r="AK3270">
        <v>1</v>
      </c>
      <c r="AL3270" s="8">
        <f t="shared" si="564"/>
        <v>69</v>
      </c>
      <c r="AM3270" s="8">
        <f t="shared" si="565"/>
        <v>0.15000000000000002</v>
      </c>
      <c r="AN3270" s="8">
        <f t="shared" si="566"/>
        <v>1.6666666666666666E-2</v>
      </c>
      <c r="AO3270" s="8">
        <f>Table1[[#This Row],[L1 Worked Time]]+Table1[[#This Row],[Idle Time]]+Table1[[#This Row],[L1 Pend Time]]</f>
        <v>69.166666666666671</v>
      </c>
      <c r="AP3270" s="1" t="str">
        <f t="shared" si="567"/>
        <v>Sun</v>
      </c>
      <c r="AQ3270" s="6">
        <f>INT(Table1[[#This Row],[Create Date]])</f>
        <v>45137</v>
      </c>
      <c r="AR3270" s="2">
        <f t="shared" si="568"/>
        <v>45137</v>
      </c>
      <c r="AS3270" s="1" t="str">
        <f t="shared" si="569"/>
        <v>02:30:03</v>
      </c>
      <c r="AT3270" s="1" t="str">
        <f t="shared" si="570"/>
        <v>Week-5</v>
      </c>
      <c r="AU3270" s="3">
        <f t="shared" si="571"/>
        <v>8.3333333333333329E-2</v>
      </c>
      <c r="AW3270">
        <v>0.15000000000000002</v>
      </c>
      <c r="AX3270">
        <v>69</v>
      </c>
      <c r="AY3270">
        <v>1.6666666666666666E-2</v>
      </c>
    </row>
    <row r="3271" spans="1:51" x14ac:dyDescent="0.25">
      <c r="A3271">
        <v>11440</v>
      </c>
      <c r="B3271" t="s">
        <v>117</v>
      </c>
      <c r="C3271" t="s">
        <v>60</v>
      </c>
      <c r="D3271" t="s">
        <v>101</v>
      </c>
      <c r="E3271" t="s">
        <v>110</v>
      </c>
      <c r="F3271" t="s">
        <v>1608</v>
      </c>
      <c r="G3271" t="s">
        <v>46</v>
      </c>
      <c r="H3271" t="s">
        <v>47</v>
      </c>
      <c r="J3271" t="s">
        <v>48</v>
      </c>
      <c r="K3271" t="s">
        <v>141</v>
      </c>
      <c r="L3271" t="s">
        <v>50</v>
      </c>
      <c r="N3271">
        <v>60</v>
      </c>
      <c r="O3271" t="s">
        <v>48</v>
      </c>
      <c r="P3271" t="s">
        <v>52</v>
      </c>
      <c r="T3271" t="s">
        <v>105</v>
      </c>
      <c r="V3271" t="s">
        <v>48</v>
      </c>
      <c r="W3271" t="s">
        <v>54</v>
      </c>
      <c r="X3271" t="s">
        <v>106</v>
      </c>
      <c r="Y3271" t="s">
        <v>54</v>
      </c>
      <c r="Z3271" t="s">
        <v>1609</v>
      </c>
      <c r="AA3271" t="s">
        <v>54</v>
      </c>
      <c r="AB3271" t="s">
        <v>57</v>
      </c>
      <c r="AC3271" t="s">
        <v>57</v>
      </c>
      <c r="AH3271">
        <f t="shared" si="561"/>
        <v>0</v>
      </c>
      <c r="AI3271" t="str">
        <f t="shared" si="562"/>
        <v/>
      </c>
      <c r="AJ3271" t="str">
        <f t="shared" si="563"/>
        <v/>
      </c>
      <c r="AK3271">
        <v>1</v>
      </c>
      <c r="AL3271" s="8">
        <f t="shared" si="564"/>
        <v>60</v>
      </c>
      <c r="AM3271" s="8">
        <f t="shared" si="565"/>
        <v>8.3333333333333329E-2</v>
      </c>
      <c r="AN3271" s="8">
        <f t="shared" si="566"/>
        <v>1.6666666666666666E-2</v>
      </c>
      <c r="AO3271" s="8">
        <f>Table1[[#This Row],[L1 Worked Time]]+Table1[[#This Row],[Idle Time]]+Table1[[#This Row],[L1 Pend Time]]</f>
        <v>60.1</v>
      </c>
      <c r="AP3271" s="1" t="str">
        <f t="shared" si="567"/>
        <v>Sun</v>
      </c>
      <c r="AQ3271" s="6">
        <f>INT(Table1[[#This Row],[Create Date]])</f>
        <v>45137</v>
      </c>
      <c r="AR3271" s="2">
        <f t="shared" si="568"/>
        <v>45137</v>
      </c>
      <c r="AS3271" s="1" t="str">
        <f t="shared" si="569"/>
        <v>04:20:03</v>
      </c>
      <c r="AT3271" s="1" t="str">
        <f t="shared" si="570"/>
        <v>Week-5</v>
      </c>
      <c r="AU3271" s="3">
        <f t="shared" si="571"/>
        <v>0.16666666666666666</v>
      </c>
      <c r="AW3271">
        <v>8.3333333333333329E-2</v>
      </c>
      <c r="AX3271">
        <v>60</v>
      </c>
      <c r="AY3271">
        <v>1.6666666666666666E-2</v>
      </c>
    </row>
    <row r="3272" spans="1:51" x14ac:dyDescent="0.25">
      <c r="A3272">
        <v>11441</v>
      </c>
      <c r="B3272" t="s">
        <v>117</v>
      </c>
      <c r="C3272" t="s">
        <v>109</v>
      </c>
      <c r="D3272" t="s">
        <v>43</v>
      </c>
      <c r="E3272" t="s">
        <v>1256</v>
      </c>
      <c r="F3272" t="s">
        <v>1610</v>
      </c>
      <c r="G3272" t="s">
        <v>77</v>
      </c>
      <c r="H3272" t="s">
        <v>63</v>
      </c>
      <c r="I3272" t="s">
        <v>63</v>
      </c>
      <c r="J3272" t="s">
        <v>112</v>
      </c>
      <c r="K3272" t="s">
        <v>121</v>
      </c>
      <c r="L3272" t="s">
        <v>50</v>
      </c>
      <c r="M3272" t="s">
        <v>122</v>
      </c>
      <c r="N3272">
        <v>62</v>
      </c>
      <c r="O3272" t="s">
        <v>48</v>
      </c>
      <c r="P3272" t="s">
        <v>123</v>
      </c>
      <c r="R3272" t="s">
        <v>158</v>
      </c>
      <c r="V3272" t="s">
        <v>48</v>
      </c>
      <c r="W3272" t="s">
        <v>54</v>
      </c>
      <c r="X3272" t="s">
        <v>78</v>
      </c>
      <c r="Y3272" t="s">
        <v>54</v>
      </c>
      <c r="Z3272" t="s">
        <v>1611</v>
      </c>
      <c r="AA3272" t="s">
        <v>54</v>
      </c>
      <c r="AB3272" t="s">
        <v>57</v>
      </c>
      <c r="AC3272" t="s">
        <v>1612</v>
      </c>
      <c r="AH3272">
        <f t="shared" si="561"/>
        <v>0</v>
      </c>
      <c r="AI3272">
        <f t="shared" si="562"/>
        <v>1</v>
      </c>
      <c r="AJ3272" t="str">
        <f t="shared" si="563"/>
        <v/>
      </c>
      <c r="AK3272">
        <v>1</v>
      </c>
      <c r="AL3272" s="8">
        <f t="shared" si="564"/>
        <v>62</v>
      </c>
      <c r="AM3272" s="8">
        <f t="shared" si="565"/>
        <v>0.13333333333333333</v>
      </c>
      <c r="AN3272" s="8">
        <f t="shared" si="566"/>
        <v>5.55</v>
      </c>
      <c r="AO3272" s="8">
        <f>Table1[[#This Row],[L1 Worked Time]]+Table1[[#This Row],[Idle Time]]+Table1[[#This Row],[L1 Pend Time]]</f>
        <v>67.683333333333337</v>
      </c>
      <c r="AP3272" s="1" t="str">
        <f t="shared" si="567"/>
        <v>Sun</v>
      </c>
      <c r="AQ3272" s="6">
        <f>INT(Table1[[#This Row],[Create Date]])</f>
        <v>45137</v>
      </c>
      <c r="AR3272" s="2">
        <f t="shared" si="568"/>
        <v>45137</v>
      </c>
      <c r="AS3272" s="1" t="str">
        <f t="shared" si="569"/>
        <v>12:50:03</v>
      </c>
      <c r="AT3272" s="1" t="str">
        <f t="shared" si="570"/>
        <v>Week-5</v>
      </c>
      <c r="AU3272" s="3">
        <f t="shared" si="571"/>
        <v>0.5</v>
      </c>
      <c r="AW3272">
        <v>0.13333333333333333</v>
      </c>
      <c r="AX3272">
        <v>62</v>
      </c>
      <c r="AY3272">
        <v>5.55</v>
      </c>
    </row>
    <row r="3273" spans="1:51" x14ac:dyDescent="0.25">
      <c r="A3273">
        <v>11444</v>
      </c>
      <c r="B3273" t="s">
        <v>59</v>
      </c>
      <c r="C3273" t="s">
        <v>100</v>
      </c>
      <c r="D3273" t="s">
        <v>43</v>
      </c>
      <c r="E3273" t="s">
        <v>1232</v>
      </c>
      <c r="F3273" t="s">
        <v>1613</v>
      </c>
      <c r="G3273" t="s">
        <v>77</v>
      </c>
      <c r="H3273" t="s">
        <v>63</v>
      </c>
      <c r="J3273" t="s">
        <v>48</v>
      </c>
      <c r="K3273" t="s">
        <v>243</v>
      </c>
      <c r="L3273" t="s">
        <v>50</v>
      </c>
      <c r="M3273" t="s">
        <v>51</v>
      </c>
      <c r="N3273">
        <v>154</v>
      </c>
      <c r="O3273" t="s">
        <v>48</v>
      </c>
      <c r="P3273" t="s">
        <v>52</v>
      </c>
      <c r="T3273" t="s">
        <v>105</v>
      </c>
      <c r="V3273" t="s">
        <v>48</v>
      </c>
      <c r="W3273" t="s">
        <v>54</v>
      </c>
      <c r="X3273" t="s">
        <v>148</v>
      </c>
      <c r="Y3273" t="s">
        <v>54</v>
      </c>
      <c r="Z3273" t="s">
        <v>1614</v>
      </c>
      <c r="AA3273" t="s">
        <v>54</v>
      </c>
      <c r="AB3273" t="s">
        <v>57</v>
      </c>
      <c r="AC3273" t="s">
        <v>1615</v>
      </c>
      <c r="AH3273">
        <f t="shared" si="561"/>
        <v>0</v>
      </c>
      <c r="AI3273" t="str">
        <f t="shared" si="562"/>
        <v/>
      </c>
      <c r="AJ3273" t="str">
        <f t="shared" si="563"/>
        <v/>
      </c>
      <c r="AK3273">
        <v>1</v>
      </c>
      <c r="AL3273" s="8">
        <f t="shared" si="564"/>
        <v>154</v>
      </c>
      <c r="AM3273" s="8">
        <f t="shared" si="565"/>
        <v>0.11666666666666667</v>
      </c>
      <c r="AN3273" s="8">
        <f t="shared" si="566"/>
        <v>167.35</v>
      </c>
      <c r="AO3273" s="8">
        <f>Table1[[#This Row],[L1 Worked Time]]+Table1[[#This Row],[Idle Time]]+Table1[[#This Row],[L1 Pend Time]]</f>
        <v>321.4666666666667</v>
      </c>
      <c r="AP3273" s="1" t="str">
        <f t="shared" si="567"/>
        <v>Sun</v>
      </c>
      <c r="AQ3273" s="6">
        <f>INT(Table1[[#This Row],[Create Date]])</f>
        <v>45137</v>
      </c>
      <c r="AR3273" s="2">
        <f t="shared" si="568"/>
        <v>45137</v>
      </c>
      <c r="AS3273" s="1" t="str">
        <f t="shared" si="569"/>
        <v>13:40:06</v>
      </c>
      <c r="AT3273" s="1" t="str">
        <f t="shared" si="570"/>
        <v>Week-5</v>
      </c>
      <c r="AU3273" s="3">
        <f t="shared" si="571"/>
        <v>0.54166666666666663</v>
      </c>
      <c r="AW3273">
        <v>0.11666666666666667</v>
      </c>
      <c r="AX3273">
        <v>154</v>
      </c>
      <c r="AY3273">
        <v>167.35</v>
      </c>
    </row>
    <row r="3274" spans="1:51" x14ac:dyDescent="0.25">
      <c r="A3274">
        <v>11443</v>
      </c>
      <c r="B3274" t="s">
        <v>59</v>
      </c>
      <c r="C3274" t="s">
        <v>100</v>
      </c>
      <c r="D3274" t="s">
        <v>43</v>
      </c>
      <c r="E3274" t="s">
        <v>1232</v>
      </c>
      <c r="F3274" t="s">
        <v>1616</v>
      </c>
      <c r="G3274" t="s">
        <v>77</v>
      </c>
      <c r="H3274" t="s">
        <v>63</v>
      </c>
      <c r="J3274" t="s">
        <v>48</v>
      </c>
      <c r="K3274" t="s">
        <v>243</v>
      </c>
      <c r="L3274" t="s">
        <v>50</v>
      </c>
      <c r="M3274" t="s">
        <v>51</v>
      </c>
      <c r="N3274">
        <v>20</v>
      </c>
      <c r="O3274" t="s">
        <v>48</v>
      </c>
      <c r="P3274" t="s">
        <v>52</v>
      </c>
      <c r="T3274" t="s">
        <v>105</v>
      </c>
      <c r="V3274" t="s">
        <v>48</v>
      </c>
      <c r="W3274" t="s">
        <v>54</v>
      </c>
      <c r="X3274" t="s">
        <v>148</v>
      </c>
      <c r="Y3274" t="s">
        <v>54</v>
      </c>
      <c r="Z3274" t="s">
        <v>1617</v>
      </c>
      <c r="AA3274" t="s">
        <v>54</v>
      </c>
      <c r="AB3274" t="s">
        <v>57</v>
      </c>
      <c r="AC3274" t="s">
        <v>1618</v>
      </c>
      <c r="AH3274">
        <f t="shared" si="561"/>
        <v>0</v>
      </c>
      <c r="AI3274" t="str">
        <f t="shared" si="562"/>
        <v/>
      </c>
      <c r="AJ3274" t="str">
        <f t="shared" si="563"/>
        <v/>
      </c>
      <c r="AK3274">
        <v>1</v>
      </c>
      <c r="AL3274" s="8">
        <f t="shared" si="564"/>
        <v>20</v>
      </c>
      <c r="AM3274" s="8">
        <f t="shared" si="565"/>
        <v>0.11666666666666667</v>
      </c>
      <c r="AN3274" s="8">
        <f t="shared" si="566"/>
        <v>319.90000000000003</v>
      </c>
      <c r="AO3274" s="8">
        <f>Table1[[#This Row],[L1 Worked Time]]+Table1[[#This Row],[Idle Time]]+Table1[[#This Row],[L1 Pend Time]]</f>
        <v>340.01666666666671</v>
      </c>
      <c r="AP3274" s="1" t="str">
        <f t="shared" si="567"/>
        <v>Sun</v>
      </c>
      <c r="AQ3274" s="6">
        <f>INT(Table1[[#This Row],[Create Date]])</f>
        <v>45137</v>
      </c>
      <c r="AR3274" s="2">
        <f t="shared" si="568"/>
        <v>45137</v>
      </c>
      <c r="AS3274" s="1" t="str">
        <f t="shared" si="569"/>
        <v>13:40:05</v>
      </c>
      <c r="AT3274" s="1" t="str">
        <f t="shared" si="570"/>
        <v>Week-5</v>
      </c>
      <c r="AU3274" s="3">
        <f t="shared" si="571"/>
        <v>0.54166666666666663</v>
      </c>
      <c r="AW3274">
        <v>0.11666666666666667</v>
      </c>
      <c r="AX3274">
        <v>20</v>
      </c>
      <c r="AY3274">
        <v>319.90000000000003</v>
      </c>
    </row>
    <row r="3275" spans="1:51" x14ac:dyDescent="0.25">
      <c r="A3275">
        <v>11442</v>
      </c>
      <c r="B3275" t="s">
        <v>59</v>
      </c>
      <c r="C3275" t="s">
        <v>100</v>
      </c>
      <c r="D3275" t="s">
        <v>43</v>
      </c>
      <c r="E3275" t="s">
        <v>1232</v>
      </c>
      <c r="F3275" t="s">
        <v>1619</v>
      </c>
      <c r="G3275" t="s">
        <v>77</v>
      </c>
      <c r="H3275" t="s">
        <v>63</v>
      </c>
      <c r="J3275" t="s">
        <v>48</v>
      </c>
      <c r="K3275" t="s">
        <v>243</v>
      </c>
      <c r="L3275" t="s">
        <v>50</v>
      </c>
      <c r="M3275" t="s">
        <v>51</v>
      </c>
      <c r="N3275">
        <v>31</v>
      </c>
      <c r="O3275" t="s">
        <v>48</v>
      </c>
      <c r="P3275" t="s">
        <v>52</v>
      </c>
      <c r="T3275" t="s">
        <v>105</v>
      </c>
      <c r="V3275" t="s">
        <v>48</v>
      </c>
      <c r="W3275" t="s">
        <v>54</v>
      </c>
      <c r="X3275" t="s">
        <v>55</v>
      </c>
      <c r="Y3275" t="s">
        <v>54</v>
      </c>
      <c r="Z3275" t="s">
        <v>1620</v>
      </c>
      <c r="AA3275" t="s">
        <v>54</v>
      </c>
      <c r="AB3275" t="s">
        <v>57</v>
      </c>
      <c r="AC3275" t="s">
        <v>1621</v>
      </c>
      <c r="AH3275">
        <f t="shared" si="561"/>
        <v>0</v>
      </c>
      <c r="AI3275" t="str">
        <f t="shared" si="562"/>
        <v/>
      </c>
      <c r="AJ3275" t="str">
        <f t="shared" si="563"/>
        <v/>
      </c>
      <c r="AK3275">
        <v>1</v>
      </c>
      <c r="AL3275" s="8">
        <f t="shared" si="564"/>
        <v>31</v>
      </c>
      <c r="AM3275" s="8">
        <f t="shared" si="565"/>
        <v>0.15000000000000002</v>
      </c>
      <c r="AN3275" s="8">
        <f t="shared" si="566"/>
        <v>202.43333333333334</v>
      </c>
      <c r="AO3275" s="8">
        <f>Table1[[#This Row],[L1 Worked Time]]+Table1[[#This Row],[Idle Time]]+Table1[[#This Row],[L1 Pend Time]]</f>
        <v>233.58333333333334</v>
      </c>
      <c r="AP3275" s="1" t="str">
        <f t="shared" si="567"/>
        <v>Sun</v>
      </c>
      <c r="AQ3275" s="6">
        <f>INT(Table1[[#This Row],[Create Date]])</f>
        <v>45137</v>
      </c>
      <c r="AR3275" s="2">
        <f t="shared" si="568"/>
        <v>45137</v>
      </c>
      <c r="AS3275" s="1" t="str">
        <f t="shared" si="569"/>
        <v>13:40:03</v>
      </c>
      <c r="AT3275" s="1" t="str">
        <f t="shared" si="570"/>
        <v>Week-5</v>
      </c>
      <c r="AU3275" s="3">
        <f t="shared" si="571"/>
        <v>0.54166666666666663</v>
      </c>
      <c r="AW3275">
        <v>0.15000000000000002</v>
      </c>
      <c r="AX3275">
        <v>31</v>
      </c>
      <c r="AY3275">
        <v>202.43333333333334</v>
      </c>
    </row>
    <row r="3276" spans="1:51" x14ac:dyDescent="0.25">
      <c r="A3276">
        <v>11445</v>
      </c>
      <c r="B3276" t="s">
        <v>117</v>
      </c>
      <c r="C3276" t="s">
        <v>60</v>
      </c>
      <c r="D3276" t="s">
        <v>43</v>
      </c>
      <c r="E3276" t="s">
        <v>1622</v>
      </c>
      <c r="F3276" t="s">
        <v>1623</v>
      </c>
      <c r="G3276" t="s">
        <v>77</v>
      </c>
      <c r="H3276" t="s">
        <v>47</v>
      </c>
      <c r="I3276" t="s">
        <v>63</v>
      </c>
      <c r="J3276" t="s">
        <v>1624</v>
      </c>
      <c r="K3276" t="s">
        <v>1625</v>
      </c>
      <c r="L3276" t="s">
        <v>50</v>
      </c>
      <c r="M3276" t="s">
        <v>114</v>
      </c>
      <c r="N3276">
        <v>46</v>
      </c>
      <c r="O3276" t="s">
        <v>48</v>
      </c>
      <c r="P3276" t="s">
        <v>52</v>
      </c>
      <c r="T3276" t="s">
        <v>105</v>
      </c>
      <c r="V3276" t="s">
        <v>282</v>
      </c>
      <c r="W3276" t="s">
        <v>54</v>
      </c>
      <c r="X3276" t="s">
        <v>359</v>
      </c>
      <c r="Y3276" t="s">
        <v>54</v>
      </c>
      <c r="Z3276" t="s">
        <v>1626</v>
      </c>
      <c r="AA3276" t="s">
        <v>54</v>
      </c>
      <c r="AB3276" t="s">
        <v>57</v>
      </c>
      <c r="AC3276" t="s">
        <v>1627</v>
      </c>
      <c r="AH3276">
        <f t="shared" si="561"/>
        <v>1</v>
      </c>
      <c r="AI3276">
        <f t="shared" si="562"/>
        <v>0</v>
      </c>
      <c r="AJ3276">
        <f t="shared" si="563"/>
        <v>1</v>
      </c>
      <c r="AK3276">
        <v>1</v>
      </c>
      <c r="AL3276" s="8">
        <f t="shared" si="564"/>
        <v>46</v>
      </c>
      <c r="AM3276" s="8">
        <f t="shared" si="565"/>
        <v>0.2</v>
      </c>
      <c r="AN3276" s="8">
        <f t="shared" si="566"/>
        <v>21.45</v>
      </c>
      <c r="AO3276" s="8">
        <f>Table1[[#This Row],[L1 Worked Time]]+Table1[[#This Row],[Idle Time]]+Table1[[#This Row],[L1 Pend Time]]</f>
        <v>67.650000000000006</v>
      </c>
      <c r="AP3276" s="1" t="str">
        <f t="shared" si="567"/>
        <v>Sun</v>
      </c>
      <c r="AQ3276" s="6">
        <f>INT(Table1[[#This Row],[Create Date]])</f>
        <v>45137</v>
      </c>
      <c r="AR3276" s="2">
        <f t="shared" si="568"/>
        <v>45137</v>
      </c>
      <c r="AS3276" s="1" t="str">
        <f t="shared" si="569"/>
        <v>14:10:03</v>
      </c>
      <c r="AT3276" s="1" t="str">
        <f t="shared" si="570"/>
        <v>Week-5</v>
      </c>
      <c r="AU3276" s="3">
        <f t="shared" si="571"/>
        <v>0.58333333333333326</v>
      </c>
      <c r="AW3276">
        <v>0.2</v>
      </c>
      <c r="AX3276">
        <v>46</v>
      </c>
      <c r="AY3276">
        <v>21.45</v>
      </c>
    </row>
    <row r="3277" spans="1:51" x14ac:dyDescent="0.25">
      <c r="A3277">
        <v>11446</v>
      </c>
      <c r="B3277" t="s">
        <v>41</v>
      </c>
      <c r="C3277" t="s">
        <v>60</v>
      </c>
      <c r="D3277" t="s">
        <v>43</v>
      </c>
      <c r="E3277" t="s">
        <v>364</v>
      </c>
      <c r="F3277" t="s">
        <v>1628</v>
      </c>
      <c r="G3277" t="s">
        <v>129</v>
      </c>
      <c r="H3277" t="s">
        <v>63</v>
      </c>
      <c r="I3277" t="s">
        <v>63</v>
      </c>
      <c r="J3277" t="s">
        <v>112</v>
      </c>
      <c r="K3277" t="s">
        <v>366</v>
      </c>
      <c r="L3277" t="s">
        <v>50</v>
      </c>
      <c r="M3277" t="s">
        <v>51</v>
      </c>
      <c r="N3277">
        <v>40</v>
      </c>
      <c r="O3277" t="s">
        <v>48</v>
      </c>
      <c r="P3277" t="s">
        <v>52</v>
      </c>
      <c r="T3277" t="s">
        <v>105</v>
      </c>
      <c r="V3277" t="s">
        <v>48</v>
      </c>
      <c r="W3277" t="s">
        <v>54</v>
      </c>
      <c r="X3277" t="s">
        <v>188</v>
      </c>
      <c r="Y3277" t="s">
        <v>54</v>
      </c>
      <c r="Z3277" t="s">
        <v>1629</v>
      </c>
      <c r="AA3277" t="s">
        <v>54</v>
      </c>
      <c r="AB3277" t="s">
        <v>57</v>
      </c>
      <c r="AC3277" t="s">
        <v>1630</v>
      </c>
      <c r="AH3277">
        <f t="shared" si="561"/>
        <v>0</v>
      </c>
      <c r="AI3277">
        <f t="shared" si="562"/>
        <v>1</v>
      </c>
      <c r="AJ3277" t="str">
        <f t="shared" si="563"/>
        <v/>
      </c>
      <c r="AK3277">
        <v>1</v>
      </c>
      <c r="AL3277" s="8">
        <f t="shared" si="564"/>
        <v>40</v>
      </c>
      <c r="AM3277" s="8">
        <f t="shared" si="565"/>
        <v>0.33333333333333331</v>
      </c>
      <c r="AN3277" s="8">
        <f t="shared" si="566"/>
        <v>4.9000000000000012</v>
      </c>
      <c r="AO3277" s="8">
        <f>Table1[[#This Row],[L1 Worked Time]]+Table1[[#This Row],[Idle Time]]+Table1[[#This Row],[L1 Pend Time]]</f>
        <v>45.233333333333334</v>
      </c>
      <c r="AP3277" s="1" t="str">
        <f t="shared" si="567"/>
        <v>Sun</v>
      </c>
      <c r="AQ3277" s="6">
        <f>INT(Table1[[#This Row],[Create Date]])</f>
        <v>45137</v>
      </c>
      <c r="AR3277" s="2">
        <f t="shared" si="568"/>
        <v>45137</v>
      </c>
      <c r="AS3277" s="1" t="str">
        <f t="shared" si="569"/>
        <v>16:50:05</v>
      </c>
      <c r="AT3277" s="1" t="str">
        <f t="shared" si="570"/>
        <v>Week-5</v>
      </c>
      <c r="AU3277" s="3">
        <f t="shared" si="571"/>
        <v>0.66666666666666663</v>
      </c>
      <c r="AW3277">
        <v>0.33333333333333331</v>
      </c>
      <c r="AX3277">
        <v>40</v>
      </c>
      <c r="AY3277">
        <v>4.9000000000000012</v>
      </c>
    </row>
    <row r="3278" spans="1:51" x14ac:dyDescent="0.25">
      <c r="A3278">
        <v>11448</v>
      </c>
      <c r="B3278" t="s">
        <v>41</v>
      </c>
      <c r="C3278" t="s">
        <v>42</v>
      </c>
      <c r="D3278" t="s">
        <v>101</v>
      </c>
      <c r="E3278" t="s">
        <v>110</v>
      </c>
      <c r="F3278" t="s">
        <v>1631</v>
      </c>
      <c r="G3278" t="s">
        <v>129</v>
      </c>
      <c r="H3278" t="s">
        <v>63</v>
      </c>
      <c r="I3278" t="s">
        <v>63</v>
      </c>
      <c r="J3278" t="s">
        <v>48</v>
      </c>
      <c r="K3278" t="s">
        <v>113</v>
      </c>
      <c r="L3278" t="s">
        <v>50</v>
      </c>
      <c r="M3278" t="s">
        <v>51</v>
      </c>
      <c r="N3278">
        <v>17</v>
      </c>
      <c r="O3278" t="s">
        <v>48</v>
      </c>
      <c r="P3278" t="s">
        <v>52</v>
      </c>
      <c r="T3278" t="s">
        <v>105</v>
      </c>
      <c r="V3278" t="s">
        <v>48</v>
      </c>
      <c r="W3278" t="s">
        <v>54</v>
      </c>
      <c r="X3278" t="s">
        <v>78</v>
      </c>
      <c r="Y3278" t="s">
        <v>54</v>
      </c>
      <c r="Z3278" t="s">
        <v>1632</v>
      </c>
      <c r="AA3278" t="s">
        <v>54</v>
      </c>
      <c r="AB3278" t="s">
        <v>57</v>
      </c>
      <c r="AC3278" t="s">
        <v>1633</v>
      </c>
      <c r="AH3278">
        <f t="shared" si="561"/>
        <v>0</v>
      </c>
      <c r="AI3278">
        <f t="shared" si="562"/>
        <v>1</v>
      </c>
      <c r="AJ3278" t="str">
        <f t="shared" si="563"/>
        <v/>
      </c>
      <c r="AK3278">
        <v>1</v>
      </c>
      <c r="AL3278" s="8">
        <f t="shared" si="564"/>
        <v>17</v>
      </c>
      <c r="AM3278" s="8">
        <f t="shared" si="565"/>
        <v>0.13333333333333333</v>
      </c>
      <c r="AN3278" s="8">
        <f t="shared" si="566"/>
        <v>88.066666666666677</v>
      </c>
      <c r="AO3278" s="8">
        <f>Table1[[#This Row],[L1 Worked Time]]+Table1[[#This Row],[Idle Time]]+Table1[[#This Row],[L1 Pend Time]]</f>
        <v>105.20000000000002</v>
      </c>
      <c r="AP3278" s="1" t="str">
        <f t="shared" si="567"/>
        <v>Sun</v>
      </c>
      <c r="AQ3278" s="6">
        <f>INT(Table1[[#This Row],[Create Date]])</f>
        <v>45137</v>
      </c>
      <c r="AR3278" s="2">
        <f t="shared" si="568"/>
        <v>45137</v>
      </c>
      <c r="AS3278" s="1" t="str">
        <f t="shared" si="569"/>
        <v>19:40:09</v>
      </c>
      <c r="AT3278" s="1" t="str">
        <f t="shared" si="570"/>
        <v>Week-5</v>
      </c>
      <c r="AU3278" s="3">
        <f t="shared" si="571"/>
        <v>0.79166666666666663</v>
      </c>
      <c r="AW3278">
        <v>0.13333333333333333</v>
      </c>
      <c r="AX3278">
        <v>17</v>
      </c>
      <c r="AY3278">
        <v>88.066666666666677</v>
      </c>
    </row>
    <row r="3279" spans="1:51" x14ac:dyDescent="0.25">
      <c r="A3279">
        <v>11447</v>
      </c>
      <c r="B3279" t="s">
        <v>41</v>
      </c>
      <c r="C3279" t="s">
        <v>42</v>
      </c>
      <c r="D3279" t="s">
        <v>101</v>
      </c>
      <c r="E3279" t="s">
        <v>110</v>
      </c>
      <c r="F3279" t="s">
        <v>1634</v>
      </c>
      <c r="G3279" t="s">
        <v>129</v>
      </c>
      <c r="H3279" t="s">
        <v>63</v>
      </c>
      <c r="I3279" t="s">
        <v>63</v>
      </c>
      <c r="J3279" t="s">
        <v>48</v>
      </c>
      <c r="K3279" t="s">
        <v>113</v>
      </c>
      <c r="L3279" t="s">
        <v>50</v>
      </c>
      <c r="M3279" t="s">
        <v>51</v>
      </c>
      <c r="N3279">
        <v>49</v>
      </c>
      <c r="O3279" t="s">
        <v>48</v>
      </c>
      <c r="P3279" t="s">
        <v>52</v>
      </c>
      <c r="T3279" t="s">
        <v>105</v>
      </c>
      <c r="V3279" t="s">
        <v>48</v>
      </c>
      <c r="W3279" t="s">
        <v>54</v>
      </c>
      <c r="X3279" t="s">
        <v>142</v>
      </c>
      <c r="Y3279" t="s">
        <v>54</v>
      </c>
      <c r="Z3279" t="s">
        <v>1635</v>
      </c>
      <c r="AA3279" t="s">
        <v>54</v>
      </c>
      <c r="AB3279" t="s">
        <v>57</v>
      </c>
      <c r="AC3279" t="s">
        <v>1636</v>
      </c>
      <c r="AH3279">
        <f t="shared" si="561"/>
        <v>0</v>
      </c>
      <c r="AI3279">
        <f t="shared" si="562"/>
        <v>1</v>
      </c>
      <c r="AJ3279" t="str">
        <f t="shared" si="563"/>
        <v/>
      </c>
      <c r="AK3279">
        <v>1</v>
      </c>
      <c r="AL3279" s="8">
        <f t="shared" si="564"/>
        <v>48.999999999999993</v>
      </c>
      <c r="AM3279" s="8">
        <f>((N3279/1440)-(N3279/1440)+MID(X3279,18,8))*1440</f>
        <v>0.1</v>
      </c>
      <c r="AN3279" s="8">
        <f t="shared" si="566"/>
        <v>6.4</v>
      </c>
      <c r="AO3279" s="8">
        <f>Table1[[#This Row],[L1 Worked Time]]+Table1[[#This Row],[Idle Time]]+Table1[[#This Row],[L1 Pend Time]]</f>
        <v>55.499999999999993</v>
      </c>
      <c r="AP3279" s="1" t="str">
        <f t="shared" si="567"/>
        <v>Sun</v>
      </c>
      <c r="AQ3279" s="6">
        <f>INT(Table1[[#This Row],[Create Date]])</f>
        <v>45137</v>
      </c>
      <c r="AR3279" s="2">
        <f t="shared" si="568"/>
        <v>45137</v>
      </c>
      <c r="AS3279" s="1" t="str">
        <f t="shared" si="569"/>
        <v>19:40:07</v>
      </c>
      <c r="AT3279" s="1" t="str">
        <f t="shared" si="570"/>
        <v>Week-5</v>
      </c>
      <c r="AU3279" s="3">
        <f t="shared" si="571"/>
        <v>0.79166666666666663</v>
      </c>
      <c r="AW3279">
        <v>0.1</v>
      </c>
      <c r="AX3279">
        <v>48.999999999999993</v>
      </c>
      <c r="AY3279">
        <v>6.4</v>
      </c>
    </row>
    <row r="3280" spans="1:51" x14ac:dyDescent="0.25">
      <c r="A3280">
        <v>11450</v>
      </c>
      <c r="B3280" t="s">
        <v>41</v>
      </c>
      <c r="C3280" t="s">
        <v>60</v>
      </c>
      <c r="D3280" t="s">
        <v>101</v>
      </c>
      <c r="E3280" t="s">
        <v>1637</v>
      </c>
      <c r="F3280" t="s">
        <v>1638</v>
      </c>
      <c r="G3280" t="s">
        <v>140</v>
      </c>
      <c r="H3280" t="s">
        <v>47</v>
      </c>
      <c r="J3280" t="s">
        <v>48</v>
      </c>
      <c r="K3280" t="s">
        <v>104</v>
      </c>
      <c r="L3280" t="s">
        <v>50</v>
      </c>
      <c r="N3280">
        <v>128</v>
      </c>
      <c r="O3280" t="s">
        <v>48</v>
      </c>
      <c r="P3280" t="s">
        <v>52</v>
      </c>
      <c r="T3280" t="s">
        <v>105</v>
      </c>
      <c r="V3280" t="s">
        <v>48</v>
      </c>
      <c r="W3280" t="s">
        <v>54</v>
      </c>
      <c r="X3280" t="s">
        <v>55</v>
      </c>
      <c r="Y3280" t="s">
        <v>54</v>
      </c>
      <c r="Z3280" t="s">
        <v>1639</v>
      </c>
      <c r="AA3280" t="s">
        <v>54</v>
      </c>
      <c r="AB3280" t="s">
        <v>57</v>
      </c>
      <c r="AC3280" t="s">
        <v>57</v>
      </c>
      <c r="AH3280">
        <f t="shared" si="561"/>
        <v>0</v>
      </c>
      <c r="AI3280" t="str">
        <f t="shared" si="562"/>
        <v/>
      </c>
      <c r="AJ3280" t="str">
        <f t="shared" si="563"/>
        <v/>
      </c>
      <c r="AK3280">
        <v>1</v>
      </c>
      <c r="AL3280" s="8">
        <f t="shared" si="564"/>
        <v>128</v>
      </c>
      <c r="AM3280" s="8">
        <f t="shared" si="565"/>
        <v>0.15000000000000002</v>
      </c>
      <c r="AN3280" s="8">
        <f t="shared" si="566"/>
        <v>1.6666666666666666E-2</v>
      </c>
      <c r="AO3280" s="8">
        <f>Table1[[#This Row],[L1 Worked Time]]+Table1[[#This Row],[Idle Time]]+Table1[[#This Row],[L1 Pend Time]]</f>
        <v>128.16666666666669</v>
      </c>
      <c r="AP3280" s="1" t="str">
        <f t="shared" si="567"/>
        <v>Mon</v>
      </c>
      <c r="AQ3280" s="6">
        <f>INT(Table1[[#This Row],[Create Date]])</f>
        <v>45138</v>
      </c>
      <c r="AR3280" s="2">
        <f t="shared" si="568"/>
        <v>45138</v>
      </c>
      <c r="AS3280" s="1" t="str">
        <f t="shared" si="569"/>
        <v>02:30:04</v>
      </c>
      <c r="AT3280" s="1" t="str">
        <f t="shared" si="570"/>
        <v>Week-6</v>
      </c>
      <c r="AU3280" s="3">
        <f t="shared" si="571"/>
        <v>8.3333333333333329E-2</v>
      </c>
      <c r="AW3280">
        <v>0.15000000000000002</v>
      </c>
      <c r="AX3280">
        <v>128</v>
      </c>
      <c r="AY3280">
        <v>1.6666666666666666E-2</v>
      </c>
    </row>
    <row r="3281" spans="1:51" x14ac:dyDescent="0.25">
      <c r="A3281">
        <v>11449</v>
      </c>
      <c r="B3281" t="s">
        <v>41</v>
      </c>
      <c r="C3281" t="s">
        <v>60</v>
      </c>
      <c r="D3281" t="s">
        <v>101</v>
      </c>
      <c r="E3281" t="s">
        <v>1637</v>
      </c>
      <c r="F3281" t="s">
        <v>1640</v>
      </c>
      <c r="G3281" t="s">
        <v>140</v>
      </c>
      <c r="H3281" t="s">
        <v>47</v>
      </c>
      <c r="J3281" t="s">
        <v>48</v>
      </c>
      <c r="K3281" t="s">
        <v>104</v>
      </c>
      <c r="L3281" t="s">
        <v>50</v>
      </c>
      <c r="N3281">
        <v>55</v>
      </c>
      <c r="O3281" t="s">
        <v>48</v>
      </c>
      <c r="P3281" t="s">
        <v>52</v>
      </c>
      <c r="T3281" t="s">
        <v>105</v>
      </c>
      <c r="V3281" t="s">
        <v>48</v>
      </c>
      <c r="W3281" t="s">
        <v>54</v>
      </c>
      <c r="X3281" t="s">
        <v>55</v>
      </c>
      <c r="Y3281" t="s">
        <v>54</v>
      </c>
      <c r="Z3281" t="s">
        <v>1641</v>
      </c>
      <c r="AA3281" t="s">
        <v>54</v>
      </c>
      <c r="AB3281" t="s">
        <v>57</v>
      </c>
      <c r="AC3281" t="s">
        <v>1642</v>
      </c>
      <c r="AH3281">
        <f t="shared" si="561"/>
        <v>0</v>
      </c>
      <c r="AI3281" t="str">
        <f t="shared" si="562"/>
        <v/>
      </c>
      <c r="AJ3281" t="str">
        <f t="shared" si="563"/>
        <v/>
      </c>
      <c r="AK3281">
        <v>1</v>
      </c>
      <c r="AL3281" s="8">
        <f t="shared" si="564"/>
        <v>55.000000000000007</v>
      </c>
      <c r="AM3281" s="8">
        <f t="shared" si="565"/>
        <v>0.15000000000000002</v>
      </c>
      <c r="AN3281" s="8">
        <f t="shared" si="566"/>
        <v>128.81666666666666</v>
      </c>
      <c r="AO3281" s="8">
        <f>Table1[[#This Row],[L1 Worked Time]]+Table1[[#This Row],[Idle Time]]+Table1[[#This Row],[L1 Pend Time]]</f>
        <v>183.96666666666667</v>
      </c>
      <c r="AP3281" s="1" t="str">
        <f t="shared" si="567"/>
        <v>Mon</v>
      </c>
      <c r="AQ3281" s="6">
        <f>INT(Table1[[#This Row],[Create Date]])</f>
        <v>45138</v>
      </c>
      <c r="AR3281" s="2">
        <f t="shared" si="568"/>
        <v>45138</v>
      </c>
      <c r="AS3281" s="1" t="str">
        <f t="shared" si="569"/>
        <v>02:30:03</v>
      </c>
      <c r="AT3281" s="1" t="str">
        <f t="shared" si="570"/>
        <v>Week-6</v>
      </c>
      <c r="AU3281" s="3">
        <f t="shared" si="571"/>
        <v>8.3333333333333329E-2</v>
      </c>
      <c r="AW3281">
        <v>0.15000000000000002</v>
      </c>
      <c r="AX3281">
        <v>55.000000000000007</v>
      </c>
      <c r="AY3281">
        <v>128.81666666666666</v>
      </c>
    </row>
    <row r="3282" spans="1:51" x14ac:dyDescent="0.25">
      <c r="A3282">
        <v>11451</v>
      </c>
      <c r="B3282" t="s">
        <v>41</v>
      </c>
      <c r="C3282" t="s">
        <v>109</v>
      </c>
      <c r="D3282" t="s">
        <v>43</v>
      </c>
      <c r="E3282" t="s">
        <v>175</v>
      </c>
      <c r="F3282" t="s">
        <v>1643</v>
      </c>
      <c r="G3282" t="s">
        <v>140</v>
      </c>
      <c r="H3282" t="s">
        <v>47</v>
      </c>
      <c r="I3282" t="s">
        <v>47</v>
      </c>
      <c r="J3282" t="s">
        <v>281</v>
      </c>
      <c r="K3282" t="s">
        <v>177</v>
      </c>
      <c r="L3282" t="s">
        <v>50</v>
      </c>
      <c r="M3282" t="s">
        <v>114</v>
      </c>
      <c r="N3282">
        <v>115</v>
      </c>
      <c r="O3282" t="s">
        <v>48</v>
      </c>
      <c r="P3282" t="s">
        <v>123</v>
      </c>
      <c r="R3282" t="s">
        <v>124</v>
      </c>
      <c r="T3282" t="s">
        <v>105</v>
      </c>
      <c r="V3282" t="s">
        <v>282</v>
      </c>
      <c r="W3282" t="s">
        <v>54</v>
      </c>
      <c r="X3282" t="s">
        <v>55</v>
      </c>
      <c r="Y3282" t="s">
        <v>54</v>
      </c>
      <c r="Z3282" t="s">
        <v>1644</v>
      </c>
      <c r="AA3282" t="s">
        <v>54</v>
      </c>
      <c r="AB3282" t="s">
        <v>57</v>
      </c>
      <c r="AC3282" t="s">
        <v>1645</v>
      </c>
      <c r="AH3282">
        <f t="shared" si="561"/>
        <v>1</v>
      </c>
      <c r="AI3282">
        <f t="shared" si="562"/>
        <v>1</v>
      </c>
      <c r="AJ3282" t="str">
        <f t="shared" si="563"/>
        <v/>
      </c>
      <c r="AK3282">
        <v>1</v>
      </c>
      <c r="AL3282" s="8">
        <f t="shared" si="564"/>
        <v>114.99999999999999</v>
      </c>
      <c r="AM3282" s="8">
        <f t="shared" si="565"/>
        <v>0.15000000000000002</v>
      </c>
      <c r="AN3282" s="8">
        <f t="shared" si="566"/>
        <v>141.91666666666669</v>
      </c>
      <c r="AO3282" s="8">
        <f>Table1[[#This Row],[L1 Worked Time]]+Table1[[#This Row],[Idle Time]]+Table1[[#This Row],[L1 Pend Time]]</f>
        <v>257.06666666666666</v>
      </c>
      <c r="AP3282" s="1" t="str">
        <f t="shared" si="567"/>
        <v>Mon</v>
      </c>
      <c r="AQ3282" s="6">
        <f>INT(Table1[[#This Row],[Create Date]])</f>
        <v>45138</v>
      </c>
      <c r="AR3282" s="2">
        <f t="shared" si="568"/>
        <v>45138</v>
      </c>
      <c r="AS3282" s="1" t="str">
        <f t="shared" si="569"/>
        <v>04:20:04</v>
      </c>
      <c r="AT3282" s="1" t="str">
        <f t="shared" si="570"/>
        <v>Week-6</v>
      </c>
      <c r="AU3282" s="3">
        <f t="shared" si="571"/>
        <v>0.16666666666666666</v>
      </c>
      <c r="AW3282">
        <v>0.15000000000000002</v>
      </c>
      <c r="AX3282">
        <v>114.99999999999999</v>
      </c>
      <c r="AY3282">
        <v>141.91666666666669</v>
      </c>
    </row>
    <row r="3283" spans="1:51" x14ac:dyDescent="0.25">
      <c r="A3283">
        <v>11455</v>
      </c>
      <c r="B3283" t="s">
        <v>41</v>
      </c>
      <c r="C3283" t="s">
        <v>42</v>
      </c>
      <c r="D3283" t="s">
        <v>43</v>
      </c>
      <c r="E3283" t="s">
        <v>110</v>
      </c>
      <c r="F3283" t="s">
        <v>1646</v>
      </c>
      <c r="G3283" t="s">
        <v>181</v>
      </c>
      <c r="H3283" t="s">
        <v>72</v>
      </c>
      <c r="I3283" t="s">
        <v>72</v>
      </c>
      <c r="J3283" t="s">
        <v>112</v>
      </c>
      <c r="K3283" t="s">
        <v>113</v>
      </c>
      <c r="L3283" t="s">
        <v>50</v>
      </c>
      <c r="M3283" t="s">
        <v>114</v>
      </c>
      <c r="N3283">
        <v>12</v>
      </c>
      <c r="O3283" t="s">
        <v>48</v>
      </c>
      <c r="P3283" t="s">
        <v>52</v>
      </c>
      <c r="T3283" t="s">
        <v>105</v>
      </c>
      <c r="V3283" t="s">
        <v>48</v>
      </c>
      <c r="W3283" t="s">
        <v>54</v>
      </c>
      <c r="X3283" t="s">
        <v>55</v>
      </c>
      <c r="Y3283" t="s">
        <v>54</v>
      </c>
      <c r="Z3283" t="s">
        <v>1647</v>
      </c>
      <c r="AA3283" t="s">
        <v>54</v>
      </c>
      <c r="AB3283" t="s">
        <v>57</v>
      </c>
      <c r="AC3283" t="s">
        <v>1648</v>
      </c>
      <c r="AH3283">
        <f t="shared" si="561"/>
        <v>0</v>
      </c>
      <c r="AI3283">
        <f t="shared" si="562"/>
        <v>1</v>
      </c>
      <c r="AJ3283" t="str">
        <f t="shared" si="563"/>
        <v/>
      </c>
      <c r="AK3283">
        <v>1</v>
      </c>
      <c r="AL3283" s="8">
        <f t="shared" si="564"/>
        <v>12</v>
      </c>
      <c r="AM3283" s="8">
        <f t="shared" si="565"/>
        <v>0.15000000000000002</v>
      </c>
      <c r="AN3283" s="8">
        <f t="shared" si="566"/>
        <v>127.48333333333333</v>
      </c>
      <c r="AO3283" s="8">
        <f>Table1[[#This Row],[L1 Worked Time]]+Table1[[#This Row],[Idle Time]]+Table1[[#This Row],[L1 Pend Time]]</f>
        <v>139.63333333333333</v>
      </c>
      <c r="AP3283" s="1" t="str">
        <f t="shared" si="567"/>
        <v>Mon</v>
      </c>
      <c r="AQ3283" s="6">
        <f>INT(Table1[[#This Row],[Create Date]])</f>
        <v>45138</v>
      </c>
      <c r="AR3283" s="2">
        <f t="shared" si="568"/>
        <v>45138</v>
      </c>
      <c r="AS3283" s="1" t="str">
        <f t="shared" si="569"/>
        <v>06:50:04</v>
      </c>
      <c r="AT3283" s="1" t="str">
        <f t="shared" si="570"/>
        <v>Week-6</v>
      </c>
      <c r="AU3283" s="3">
        <f t="shared" si="571"/>
        <v>0.25</v>
      </c>
      <c r="AW3283">
        <v>0.15000000000000002</v>
      </c>
      <c r="AX3283">
        <v>12</v>
      </c>
      <c r="AY3283">
        <v>127.48333333333333</v>
      </c>
    </row>
    <row r="3284" spans="1:51" x14ac:dyDescent="0.25">
      <c r="A3284">
        <v>11454</v>
      </c>
      <c r="B3284" t="s">
        <v>59</v>
      </c>
      <c r="C3284" t="s">
        <v>1318</v>
      </c>
      <c r="D3284" t="s">
        <v>43</v>
      </c>
      <c r="E3284" t="s">
        <v>1649</v>
      </c>
      <c r="F3284" t="s">
        <v>1650</v>
      </c>
      <c r="G3284" t="s">
        <v>82</v>
      </c>
      <c r="H3284" t="s">
        <v>72</v>
      </c>
      <c r="I3284" t="s">
        <v>72</v>
      </c>
      <c r="J3284" t="s">
        <v>64</v>
      </c>
      <c r="L3284" t="s">
        <v>50</v>
      </c>
      <c r="M3284" t="s">
        <v>65</v>
      </c>
      <c r="N3284">
        <v>48</v>
      </c>
      <c r="O3284" t="s">
        <v>48</v>
      </c>
      <c r="P3284" t="s">
        <v>66</v>
      </c>
      <c r="Q3284" t="s">
        <v>73</v>
      </c>
      <c r="V3284" t="s">
        <v>48</v>
      </c>
      <c r="W3284" t="s">
        <v>54</v>
      </c>
      <c r="X3284" t="s">
        <v>78</v>
      </c>
      <c r="Y3284" t="s">
        <v>54</v>
      </c>
      <c r="Z3284" t="s">
        <v>1651</v>
      </c>
      <c r="AA3284" t="s">
        <v>54</v>
      </c>
      <c r="AB3284" t="s">
        <v>57</v>
      </c>
      <c r="AC3284" t="s">
        <v>1652</v>
      </c>
      <c r="AH3284">
        <f t="shared" si="561"/>
        <v>0</v>
      </c>
      <c r="AI3284">
        <f t="shared" si="562"/>
        <v>1</v>
      </c>
      <c r="AJ3284" t="str">
        <f t="shared" si="563"/>
        <v/>
      </c>
      <c r="AK3284">
        <v>1</v>
      </c>
      <c r="AL3284" s="8">
        <f t="shared" si="564"/>
        <v>48</v>
      </c>
      <c r="AM3284" s="8">
        <f t="shared" si="565"/>
        <v>0.13333333333333333</v>
      </c>
      <c r="AN3284" s="8">
        <f t="shared" si="566"/>
        <v>127.71666666666667</v>
      </c>
      <c r="AO3284" s="8">
        <f>Table1[[#This Row],[L1 Worked Time]]+Table1[[#This Row],[Idle Time]]+Table1[[#This Row],[L1 Pend Time]]</f>
        <v>175.85</v>
      </c>
      <c r="AP3284" s="1" t="str">
        <f t="shared" si="567"/>
        <v>Mon</v>
      </c>
      <c r="AQ3284" s="6">
        <f>INT(Table1[[#This Row],[Create Date]])</f>
        <v>45138</v>
      </c>
      <c r="AR3284" s="2">
        <f t="shared" si="568"/>
        <v>45138</v>
      </c>
      <c r="AS3284" s="1" t="str">
        <f t="shared" si="569"/>
        <v>06:30:08</v>
      </c>
      <c r="AT3284" s="1" t="str">
        <f t="shared" si="570"/>
        <v>Week-6</v>
      </c>
      <c r="AU3284" s="3">
        <f t="shared" si="571"/>
        <v>0.25</v>
      </c>
      <c r="AW3284">
        <v>0.13333333333333333</v>
      </c>
      <c r="AX3284">
        <v>48</v>
      </c>
      <c r="AY3284">
        <v>127.71666666666667</v>
      </c>
    </row>
    <row r="3285" spans="1:51" x14ac:dyDescent="0.25">
      <c r="A3285">
        <v>11453</v>
      </c>
      <c r="B3285" t="s">
        <v>59</v>
      </c>
      <c r="C3285" t="s">
        <v>109</v>
      </c>
      <c r="D3285" t="s">
        <v>43</v>
      </c>
      <c r="E3285" t="s">
        <v>1653</v>
      </c>
      <c r="F3285" t="s">
        <v>1654</v>
      </c>
      <c r="G3285" t="s">
        <v>46</v>
      </c>
      <c r="H3285" t="s">
        <v>63</v>
      </c>
      <c r="I3285" t="s">
        <v>63</v>
      </c>
      <c r="J3285" t="s">
        <v>64</v>
      </c>
      <c r="L3285" t="s">
        <v>50</v>
      </c>
      <c r="M3285" t="s">
        <v>65</v>
      </c>
      <c r="N3285">
        <v>96</v>
      </c>
      <c r="O3285" t="s">
        <v>48</v>
      </c>
      <c r="P3285" t="s">
        <v>66</v>
      </c>
      <c r="Q3285" t="s">
        <v>73</v>
      </c>
      <c r="V3285" t="s">
        <v>48</v>
      </c>
      <c r="W3285" t="s">
        <v>54</v>
      </c>
      <c r="X3285" t="s">
        <v>89</v>
      </c>
      <c r="Y3285" t="s">
        <v>54</v>
      </c>
      <c r="Z3285" t="s">
        <v>1655</v>
      </c>
      <c r="AA3285" t="s">
        <v>54</v>
      </c>
      <c r="AB3285" t="s">
        <v>57</v>
      </c>
      <c r="AC3285" t="s">
        <v>1656</v>
      </c>
      <c r="AH3285">
        <f t="shared" si="561"/>
        <v>0</v>
      </c>
      <c r="AI3285">
        <f t="shared" si="562"/>
        <v>1</v>
      </c>
      <c r="AJ3285" t="str">
        <f t="shared" si="563"/>
        <v/>
      </c>
      <c r="AK3285">
        <v>1</v>
      </c>
      <c r="AL3285" s="8">
        <f t="shared" si="564"/>
        <v>96</v>
      </c>
      <c r="AM3285" s="8">
        <f t="shared" si="565"/>
        <v>0.16666666666666666</v>
      </c>
      <c r="AN3285" s="8">
        <f t="shared" si="566"/>
        <v>138.28333333333333</v>
      </c>
      <c r="AO3285" s="8">
        <f>Table1[[#This Row],[L1 Worked Time]]+Table1[[#This Row],[Idle Time]]+Table1[[#This Row],[L1 Pend Time]]</f>
        <v>234.45</v>
      </c>
      <c r="AP3285" s="1" t="str">
        <f t="shared" si="567"/>
        <v>Mon</v>
      </c>
      <c r="AQ3285" s="6">
        <f>INT(Table1[[#This Row],[Create Date]])</f>
        <v>45138</v>
      </c>
      <c r="AR3285" s="2">
        <f t="shared" si="568"/>
        <v>45138</v>
      </c>
      <c r="AS3285" s="1" t="str">
        <f t="shared" si="569"/>
        <v>06:20:07</v>
      </c>
      <c r="AT3285" s="1" t="str">
        <f t="shared" si="570"/>
        <v>Week-6</v>
      </c>
      <c r="AU3285" s="3">
        <f t="shared" si="571"/>
        <v>0.25</v>
      </c>
      <c r="AW3285">
        <v>0.16666666666666666</v>
      </c>
      <c r="AX3285">
        <v>96</v>
      </c>
      <c r="AY3285">
        <v>138.28333333333333</v>
      </c>
    </row>
    <row r="3286" spans="1:51" x14ac:dyDescent="0.25">
      <c r="A3286">
        <v>11452</v>
      </c>
      <c r="B3286" t="s">
        <v>59</v>
      </c>
      <c r="C3286" t="s">
        <v>100</v>
      </c>
      <c r="D3286" t="s">
        <v>43</v>
      </c>
      <c r="E3286" t="s">
        <v>994</v>
      </c>
      <c r="F3286" t="s">
        <v>1657</v>
      </c>
      <c r="G3286" t="s">
        <v>82</v>
      </c>
      <c r="H3286" t="s">
        <v>72</v>
      </c>
      <c r="I3286" t="s">
        <v>72</v>
      </c>
      <c r="J3286" t="s">
        <v>64</v>
      </c>
      <c r="L3286" t="s">
        <v>50</v>
      </c>
      <c r="M3286" t="s">
        <v>65</v>
      </c>
      <c r="N3286">
        <v>72</v>
      </c>
      <c r="O3286" t="s">
        <v>48</v>
      </c>
      <c r="P3286" t="s">
        <v>66</v>
      </c>
      <c r="Q3286" t="s">
        <v>73</v>
      </c>
      <c r="V3286" t="s">
        <v>48</v>
      </c>
      <c r="W3286" t="s">
        <v>54</v>
      </c>
      <c r="X3286" t="s">
        <v>78</v>
      </c>
      <c r="Y3286" t="s">
        <v>54</v>
      </c>
      <c r="Z3286" t="s">
        <v>1658</v>
      </c>
      <c r="AA3286" t="s">
        <v>54</v>
      </c>
      <c r="AB3286" t="s">
        <v>57</v>
      </c>
      <c r="AC3286" t="s">
        <v>1659</v>
      </c>
      <c r="AH3286">
        <f t="shared" si="561"/>
        <v>0</v>
      </c>
      <c r="AI3286">
        <f t="shared" si="562"/>
        <v>1</v>
      </c>
      <c r="AJ3286" t="str">
        <f t="shared" si="563"/>
        <v/>
      </c>
      <c r="AK3286">
        <v>1</v>
      </c>
      <c r="AL3286" s="8">
        <f t="shared" si="564"/>
        <v>72</v>
      </c>
      <c r="AM3286" s="8">
        <f t="shared" si="565"/>
        <v>0.13333333333333333</v>
      </c>
      <c r="AN3286" s="8">
        <f t="shared" si="566"/>
        <v>197.4</v>
      </c>
      <c r="AO3286" s="8">
        <f>Table1[[#This Row],[L1 Worked Time]]+Table1[[#This Row],[Idle Time]]+Table1[[#This Row],[L1 Pend Time]]</f>
        <v>269.53333333333336</v>
      </c>
      <c r="AP3286" s="1" t="str">
        <f t="shared" si="567"/>
        <v>Mon</v>
      </c>
      <c r="AQ3286" s="6">
        <f>INT(Table1[[#This Row],[Create Date]])</f>
        <v>45138</v>
      </c>
      <c r="AR3286" s="2">
        <f t="shared" si="568"/>
        <v>45138</v>
      </c>
      <c r="AS3286" s="1" t="str">
        <f t="shared" si="569"/>
        <v>06:10:05</v>
      </c>
      <c r="AT3286" s="1" t="str">
        <f t="shared" si="570"/>
        <v>Week-6</v>
      </c>
      <c r="AU3286" s="3">
        <f t="shared" si="571"/>
        <v>0.25</v>
      </c>
      <c r="AW3286">
        <v>0.13333333333333333</v>
      </c>
      <c r="AX3286">
        <v>72</v>
      </c>
      <c r="AY3286">
        <v>197.4</v>
      </c>
    </row>
    <row r="3287" spans="1:51" x14ac:dyDescent="0.25">
      <c r="A3287">
        <v>11456</v>
      </c>
      <c r="B3287" t="s">
        <v>59</v>
      </c>
      <c r="C3287" t="s">
        <v>100</v>
      </c>
      <c r="D3287" t="s">
        <v>43</v>
      </c>
      <c r="E3287" t="s">
        <v>1660</v>
      </c>
      <c r="F3287" t="s">
        <v>1661</v>
      </c>
      <c r="G3287" t="s">
        <v>46</v>
      </c>
      <c r="H3287" t="s">
        <v>72</v>
      </c>
      <c r="I3287" t="s">
        <v>72</v>
      </c>
      <c r="J3287" t="s">
        <v>64</v>
      </c>
      <c r="L3287" t="s">
        <v>50</v>
      </c>
      <c r="M3287" t="s">
        <v>65</v>
      </c>
      <c r="N3287">
        <v>36</v>
      </c>
      <c r="O3287" t="s">
        <v>48</v>
      </c>
      <c r="P3287" t="s">
        <v>66</v>
      </c>
      <c r="Q3287" t="s">
        <v>73</v>
      </c>
      <c r="V3287" t="s">
        <v>48</v>
      </c>
      <c r="W3287" t="s">
        <v>54</v>
      </c>
      <c r="X3287" t="s">
        <v>55</v>
      </c>
      <c r="Y3287" t="s">
        <v>54</v>
      </c>
      <c r="Z3287" t="s">
        <v>1662</v>
      </c>
      <c r="AA3287" t="s">
        <v>54</v>
      </c>
      <c r="AB3287" t="s">
        <v>57</v>
      </c>
      <c r="AC3287" t="s">
        <v>1663</v>
      </c>
      <c r="AH3287">
        <f t="shared" si="561"/>
        <v>0</v>
      </c>
      <c r="AI3287">
        <f t="shared" si="562"/>
        <v>1</v>
      </c>
      <c r="AJ3287" t="str">
        <f t="shared" si="563"/>
        <v/>
      </c>
      <c r="AK3287">
        <v>1</v>
      </c>
      <c r="AL3287" s="8">
        <f t="shared" si="564"/>
        <v>36</v>
      </c>
      <c r="AM3287" s="8">
        <f t="shared" si="565"/>
        <v>0.15000000000000002</v>
      </c>
      <c r="AN3287" s="8">
        <f t="shared" si="566"/>
        <v>192.8</v>
      </c>
      <c r="AO3287" s="8">
        <f>Table1[[#This Row],[L1 Worked Time]]+Table1[[#This Row],[Idle Time]]+Table1[[#This Row],[L1 Pend Time]]</f>
        <v>228.95000000000002</v>
      </c>
      <c r="AP3287" s="1" t="str">
        <f t="shared" si="567"/>
        <v>Mon</v>
      </c>
      <c r="AQ3287" s="6">
        <f>INT(Table1[[#This Row],[Create Date]])</f>
        <v>45138</v>
      </c>
      <c r="AR3287" s="2">
        <f t="shared" si="568"/>
        <v>45138</v>
      </c>
      <c r="AS3287" s="1" t="str">
        <f t="shared" si="569"/>
        <v>07:40:05</v>
      </c>
      <c r="AT3287" s="1" t="str">
        <f t="shared" si="570"/>
        <v>Week-6</v>
      </c>
      <c r="AU3287" s="3">
        <f t="shared" si="571"/>
        <v>0.29166666666666663</v>
      </c>
      <c r="AW3287">
        <v>0.15000000000000002</v>
      </c>
      <c r="AX3287">
        <v>36</v>
      </c>
      <c r="AY3287">
        <v>192.8</v>
      </c>
    </row>
    <row r="3288" spans="1:51" x14ac:dyDescent="0.25">
      <c r="A3288">
        <v>11458</v>
      </c>
      <c r="B3288" t="s">
        <v>59</v>
      </c>
      <c r="C3288" t="s">
        <v>1318</v>
      </c>
      <c r="D3288" t="s">
        <v>43</v>
      </c>
      <c r="E3288" t="s">
        <v>1664</v>
      </c>
      <c r="F3288" t="s">
        <v>1665</v>
      </c>
      <c r="G3288" t="s">
        <v>181</v>
      </c>
      <c r="H3288" t="s">
        <v>72</v>
      </c>
      <c r="I3288" t="s">
        <v>72</v>
      </c>
      <c r="J3288" t="s">
        <v>64</v>
      </c>
      <c r="L3288" t="s">
        <v>50</v>
      </c>
      <c r="M3288" t="s">
        <v>65</v>
      </c>
      <c r="N3288">
        <v>14</v>
      </c>
      <c r="O3288" t="s">
        <v>48</v>
      </c>
      <c r="P3288" t="s">
        <v>66</v>
      </c>
      <c r="Q3288" t="s">
        <v>73</v>
      </c>
      <c r="V3288" t="s">
        <v>48</v>
      </c>
      <c r="W3288" t="s">
        <v>54</v>
      </c>
      <c r="X3288" t="s">
        <v>125</v>
      </c>
      <c r="Y3288" t="s">
        <v>54</v>
      </c>
      <c r="Z3288" t="s">
        <v>1666</v>
      </c>
      <c r="AA3288" t="s">
        <v>54</v>
      </c>
      <c r="AB3288" t="s">
        <v>57</v>
      </c>
      <c r="AC3288" t="s">
        <v>1667</v>
      </c>
      <c r="AH3288">
        <f t="shared" si="561"/>
        <v>0</v>
      </c>
      <c r="AI3288">
        <f t="shared" si="562"/>
        <v>1</v>
      </c>
      <c r="AJ3288" t="str">
        <f t="shared" si="563"/>
        <v/>
      </c>
      <c r="AK3288">
        <v>1</v>
      </c>
      <c r="AL3288" s="8">
        <f t="shared" si="564"/>
        <v>14</v>
      </c>
      <c r="AM3288" s="8">
        <f t="shared" si="565"/>
        <v>0.23333333333333334</v>
      </c>
      <c r="AN3288" s="8">
        <f t="shared" si="566"/>
        <v>64.616666666666674</v>
      </c>
      <c r="AO3288" s="8">
        <f>Table1[[#This Row],[L1 Worked Time]]+Table1[[#This Row],[Idle Time]]+Table1[[#This Row],[L1 Pend Time]]</f>
        <v>78.850000000000009</v>
      </c>
      <c r="AP3288" s="1" t="str">
        <f t="shared" si="567"/>
        <v>Mon</v>
      </c>
      <c r="AQ3288" s="6">
        <f>INT(Table1[[#This Row],[Create Date]])</f>
        <v>45138</v>
      </c>
      <c r="AR3288" s="2">
        <f t="shared" si="568"/>
        <v>45138</v>
      </c>
      <c r="AS3288" s="1" t="str">
        <f t="shared" si="569"/>
        <v>08:20:06</v>
      </c>
      <c r="AT3288" s="1" t="str">
        <f t="shared" si="570"/>
        <v>Week-6</v>
      </c>
      <c r="AU3288" s="3">
        <f t="shared" si="571"/>
        <v>0.33333333333333331</v>
      </c>
      <c r="AW3288">
        <v>0.23333333333333334</v>
      </c>
      <c r="AX3288">
        <v>14</v>
      </c>
      <c r="AY3288">
        <v>64.616666666666674</v>
      </c>
    </row>
    <row r="3289" spans="1:51" x14ac:dyDescent="0.25">
      <c r="A3289">
        <v>11457</v>
      </c>
      <c r="B3289" t="s">
        <v>41</v>
      </c>
      <c r="C3289" t="s">
        <v>42</v>
      </c>
      <c r="D3289" t="s">
        <v>43</v>
      </c>
      <c r="E3289" t="s">
        <v>110</v>
      </c>
      <c r="F3289" t="s">
        <v>1668</v>
      </c>
      <c r="G3289" t="s">
        <v>181</v>
      </c>
      <c r="H3289" t="s">
        <v>72</v>
      </c>
      <c r="I3289" t="s">
        <v>72</v>
      </c>
      <c r="J3289" t="s">
        <v>112</v>
      </c>
      <c r="K3289" t="s">
        <v>113</v>
      </c>
      <c r="L3289" t="s">
        <v>50</v>
      </c>
      <c r="M3289" t="s">
        <v>114</v>
      </c>
      <c r="N3289">
        <v>13</v>
      </c>
      <c r="O3289" t="s">
        <v>48</v>
      </c>
      <c r="P3289" t="s">
        <v>52</v>
      </c>
      <c r="T3289" t="s">
        <v>105</v>
      </c>
      <c r="V3289" t="s">
        <v>48</v>
      </c>
      <c r="W3289" t="s">
        <v>54</v>
      </c>
      <c r="X3289" t="s">
        <v>55</v>
      </c>
      <c r="Y3289" t="s">
        <v>54</v>
      </c>
      <c r="Z3289" t="s">
        <v>1669</v>
      </c>
      <c r="AA3289" t="s">
        <v>54</v>
      </c>
      <c r="AB3289" t="s">
        <v>57</v>
      </c>
      <c r="AC3289" t="s">
        <v>1091</v>
      </c>
      <c r="AH3289">
        <f t="shared" si="561"/>
        <v>0</v>
      </c>
      <c r="AI3289">
        <f t="shared" si="562"/>
        <v>1</v>
      </c>
      <c r="AJ3289" t="str">
        <f t="shared" si="563"/>
        <v/>
      </c>
      <c r="AK3289">
        <v>1</v>
      </c>
      <c r="AL3289" s="8">
        <f t="shared" si="564"/>
        <v>12.999999999999998</v>
      </c>
      <c r="AM3289" s="8">
        <f t="shared" si="565"/>
        <v>0.15000000000000002</v>
      </c>
      <c r="AN3289" s="8">
        <f t="shared" si="566"/>
        <v>61.933333333333323</v>
      </c>
      <c r="AO3289" s="8">
        <f>Table1[[#This Row],[L1 Worked Time]]+Table1[[#This Row],[Idle Time]]+Table1[[#This Row],[L1 Pend Time]]</f>
        <v>75.083333333333314</v>
      </c>
      <c r="AP3289" s="1" t="str">
        <f t="shared" si="567"/>
        <v>Mon</v>
      </c>
      <c r="AQ3289" s="6">
        <f>INT(Table1[[#This Row],[Create Date]])</f>
        <v>45138</v>
      </c>
      <c r="AR3289" s="2">
        <f t="shared" si="568"/>
        <v>45138</v>
      </c>
      <c r="AS3289" s="1" t="str">
        <f t="shared" si="569"/>
        <v>08:10:03</v>
      </c>
      <c r="AT3289" s="1" t="str">
        <f t="shared" si="570"/>
        <v>Week-6</v>
      </c>
      <c r="AU3289" s="3">
        <f t="shared" si="571"/>
        <v>0.33333333333333331</v>
      </c>
      <c r="AW3289">
        <v>0.15000000000000002</v>
      </c>
      <c r="AX3289">
        <v>12.999999999999998</v>
      </c>
      <c r="AY3289">
        <v>61.933333333333323</v>
      </c>
    </row>
    <row r="3290" spans="1:51" x14ac:dyDescent="0.25">
      <c r="A3290">
        <v>11459</v>
      </c>
      <c r="B3290" t="s">
        <v>41</v>
      </c>
      <c r="C3290" t="s">
        <v>60</v>
      </c>
      <c r="D3290" t="s">
        <v>630</v>
      </c>
      <c r="E3290" t="s">
        <v>1670</v>
      </c>
      <c r="F3290" t="s">
        <v>1671</v>
      </c>
      <c r="G3290" t="s">
        <v>82</v>
      </c>
      <c r="H3290" t="s">
        <v>47</v>
      </c>
      <c r="J3290" t="s">
        <v>48</v>
      </c>
      <c r="K3290" t="s">
        <v>104</v>
      </c>
      <c r="L3290" t="s">
        <v>50</v>
      </c>
      <c r="M3290" t="s">
        <v>122</v>
      </c>
      <c r="N3290">
        <v>42</v>
      </c>
      <c r="O3290" t="s">
        <v>48</v>
      </c>
      <c r="P3290" t="s">
        <v>52</v>
      </c>
      <c r="T3290" t="s">
        <v>105</v>
      </c>
      <c r="V3290" t="s">
        <v>48</v>
      </c>
      <c r="W3290" t="s">
        <v>54</v>
      </c>
      <c r="X3290" t="s">
        <v>89</v>
      </c>
      <c r="Y3290" t="s">
        <v>54</v>
      </c>
      <c r="Z3290" t="s">
        <v>1672</v>
      </c>
      <c r="AA3290" t="s">
        <v>54</v>
      </c>
      <c r="AB3290" t="s">
        <v>57</v>
      </c>
      <c r="AC3290" t="s">
        <v>57</v>
      </c>
      <c r="AH3290">
        <f t="shared" si="561"/>
        <v>0</v>
      </c>
      <c r="AI3290" t="str">
        <f t="shared" si="562"/>
        <v/>
      </c>
      <c r="AJ3290" t="str">
        <f t="shared" si="563"/>
        <v/>
      </c>
      <c r="AK3290">
        <v>1</v>
      </c>
      <c r="AL3290" s="8">
        <f t="shared" si="564"/>
        <v>42</v>
      </c>
      <c r="AM3290" s="8">
        <f t="shared" si="565"/>
        <v>0.16666666666666666</v>
      </c>
      <c r="AN3290" s="8">
        <f t="shared" si="566"/>
        <v>1.6666666666666666E-2</v>
      </c>
      <c r="AO3290" s="8">
        <f>Table1[[#This Row],[L1 Worked Time]]+Table1[[#This Row],[Idle Time]]+Table1[[#This Row],[L1 Pend Time]]</f>
        <v>42.18333333333333</v>
      </c>
      <c r="AP3290" s="1" t="str">
        <f t="shared" si="567"/>
        <v>Mon</v>
      </c>
      <c r="AQ3290" s="6">
        <f>INT(Table1[[#This Row],[Create Date]])</f>
        <v>45138</v>
      </c>
      <c r="AR3290" s="2">
        <f t="shared" si="568"/>
        <v>45138</v>
      </c>
      <c r="AS3290" s="1" t="str">
        <f t="shared" si="569"/>
        <v>11:10:03</v>
      </c>
      <c r="AT3290" s="1" t="str">
        <f t="shared" si="570"/>
        <v>Week-6</v>
      </c>
      <c r="AU3290" s="3">
        <f t="shared" si="571"/>
        <v>0.45833333333333331</v>
      </c>
      <c r="AW3290">
        <v>0.16666666666666666</v>
      </c>
      <c r="AX3290">
        <v>42</v>
      </c>
      <c r="AY3290">
        <v>1.6666666666666666E-2</v>
      </c>
    </row>
    <row r="3291" spans="1:51" x14ac:dyDescent="0.25">
      <c r="A3291">
        <v>11460</v>
      </c>
      <c r="B3291" t="s">
        <v>59</v>
      </c>
      <c r="C3291" t="s">
        <v>1318</v>
      </c>
      <c r="D3291" t="s">
        <v>43</v>
      </c>
      <c r="E3291" t="s">
        <v>1673</v>
      </c>
      <c r="F3291" t="s">
        <v>1674</v>
      </c>
      <c r="G3291" t="s">
        <v>46</v>
      </c>
      <c r="H3291" t="s">
        <v>63</v>
      </c>
      <c r="I3291" t="s">
        <v>63</v>
      </c>
      <c r="J3291" t="s">
        <v>64</v>
      </c>
      <c r="L3291" t="s">
        <v>50</v>
      </c>
      <c r="M3291" t="s">
        <v>65</v>
      </c>
      <c r="N3291">
        <v>52</v>
      </c>
      <c r="O3291" t="s">
        <v>48</v>
      </c>
      <c r="P3291" t="s">
        <v>66</v>
      </c>
      <c r="Q3291" t="s">
        <v>67</v>
      </c>
      <c r="V3291" t="s">
        <v>48</v>
      </c>
      <c r="W3291" t="s">
        <v>54</v>
      </c>
      <c r="X3291" t="s">
        <v>55</v>
      </c>
      <c r="Y3291" t="s">
        <v>54</v>
      </c>
      <c r="Z3291" t="s">
        <v>1675</v>
      </c>
      <c r="AA3291" t="s">
        <v>54</v>
      </c>
      <c r="AB3291" t="s">
        <v>57</v>
      </c>
      <c r="AC3291" t="s">
        <v>1676</v>
      </c>
      <c r="AH3291">
        <f t="shared" si="561"/>
        <v>0</v>
      </c>
      <c r="AI3291">
        <f t="shared" si="562"/>
        <v>1</v>
      </c>
      <c r="AJ3291" t="str">
        <f t="shared" si="563"/>
        <v/>
      </c>
      <c r="AK3291">
        <v>1</v>
      </c>
      <c r="AL3291" s="8">
        <f t="shared" si="564"/>
        <v>51.999999999999993</v>
      </c>
      <c r="AM3291" s="8">
        <f t="shared" si="565"/>
        <v>0.15000000000000002</v>
      </c>
      <c r="AN3291" s="8">
        <f t="shared" si="566"/>
        <v>19.466666666666665</v>
      </c>
      <c r="AO3291" s="8">
        <f>Table1[[#This Row],[L1 Worked Time]]+Table1[[#This Row],[Idle Time]]+Table1[[#This Row],[L1 Pend Time]]</f>
        <v>71.61666666666666</v>
      </c>
      <c r="AP3291" s="1" t="str">
        <f t="shared" si="567"/>
        <v>Mon</v>
      </c>
      <c r="AQ3291" s="6">
        <f>INT(Table1[[#This Row],[Create Date]])</f>
        <v>45138</v>
      </c>
      <c r="AR3291" s="2">
        <f t="shared" si="568"/>
        <v>45138</v>
      </c>
      <c r="AS3291" s="1" t="str">
        <f t="shared" si="569"/>
        <v>12:30:09</v>
      </c>
      <c r="AT3291" s="1" t="str">
        <f t="shared" si="570"/>
        <v>Week-6</v>
      </c>
      <c r="AU3291" s="3">
        <f t="shared" si="571"/>
        <v>0.5</v>
      </c>
      <c r="AW3291">
        <v>0.15000000000000002</v>
      </c>
      <c r="AX3291">
        <v>51.999999999999993</v>
      </c>
      <c r="AY3291">
        <v>19.466666666666665</v>
      </c>
    </row>
    <row r="3292" spans="1:51" x14ac:dyDescent="0.25">
      <c r="A3292">
        <v>11461</v>
      </c>
      <c r="B3292" t="s">
        <v>41</v>
      </c>
      <c r="C3292" t="s">
        <v>60</v>
      </c>
      <c r="D3292" t="s">
        <v>43</v>
      </c>
      <c r="E3292" t="s">
        <v>1146</v>
      </c>
      <c r="F3292" t="s">
        <v>1677</v>
      </c>
      <c r="G3292" t="s">
        <v>82</v>
      </c>
      <c r="H3292" t="s">
        <v>47</v>
      </c>
      <c r="I3292" t="s">
        <v>72</v>
      </c>
      <c r="J3292" t="s">
        <v>112</v>
      </c>
      <c r="K3292" t="s">
        <v>258</v>
      </c>
      <c r="L3292" t="s">
        <v>50</v>
      </c>
      <c r="M3292" t="s">
        <v>65</v>
      </c>
      <c r="N3292">
        <v>44</v>
      </c>
      <c r="O3292" t="s">
        <v>48</v>
      </c>
      <c r="P3292" t="s">
        <v>251</v>
      </c>
      <c r="S3292" t="s">
        <v>252</v>
      </c>
      <c r="V3292" t="s">
        <v>48</v>
      </c>
      <c r="W3292" t="s">
        <v>54</v>
      </c>
      <c r="X3292" t="s">
        <v>247</v>
      </c>
      <c r="Y3292" t="s">
        <v>54</v>
      </c>
      <c r="Z3292" t="s">
        <v>1678</v>
      </c>
      <c r="AA3292" t="s">
        <v>54</v>
      </c>
      <c r="AB3292" t="s">
        <v>57</v>
      </c>
      <c r="AC3292" t="s">
        <v>1679</v>
      </c>
      <c r="AH3292">
        <f t="shared" si="561"/>
        <v>0</v>
      </c>
      <c r="AI3292">
        <f t="shared" si="562"/>
        <v>0</v>
      </c>
      <c r="AJ3292">
        <f t="shared" si="563"/>
        <v>1</v>
      </c>
      <c r="AK3292">
        <v>1</v>
      </c>
      <c r="AL3292" s="8">
        <f t="shared" si="564"/>
        <v>44</v>
      </c>
      <c r="AM3292" s="8">
        <f t="shared" si="565"/>
        <v>0.26666666666666666</v>
      </c>
      <c r="AN3292" s="8">
        <f t="shared" si="566"/>
        <v>45.13333333333334</v>
      </c>
      <c r="AO3292" s="8">
        <f>Table1[[#This Row],[L1 Worked Time]]+Table1[[#This Row],[Idle Time]]+Table1[[#This Row],[L1 Pend Time]]</f>
        <v>89.4</v>
      </c>
      <c r="AP3292" s="1" t="str">
        <f t="shared" si="567"/>
        <v>Mon</v>
      </c>
      <c r="AQ3292" s="6">
        <f>INT(Table1[[#This Row],[Create Date]])</f>
        <v>45138</v>
      </c>
      <c r="AR3292" s="2">
        <f t="shared" si="568"/>
        <v>45138</v>
      </c>
      <c r="AS3292" s="1" t="str">
        <f t="shared" si="569"/>
        <v>13:50:03</v>
      </c>
      <c r="AT3292" s="1" t="str">
        <f t="shared" si="570"/>
        <v>Week-6</v>
      </c>
      <c r="AU3292" s="3">
        <f t="shared" si="571"/>
        <v>0.54166666666666663</v>
      </c>
      <c r="AW3292">
        <v>0.26666666666666666</v>
      </c>
      <c r="AX3292">
        <v>44</v>
      </c>
      <c r="AY3292">
        <v>45.13333333333334</v>
      </c>
    </row>
    <row r="3293" spans="1:51" x14ac:dyDescent="0.25">
      <c r="A3293">
        <v>11462</v>
      </c>
      <c r="B3293" t="s">
        <v>41</v>
      </c>
      <c r="C3293" t="s">
        <v>42</v>
      </c>
      <c r="D3293" t="s">
        <v>43</v>
      </c>
      <c r="E3293" t="s">
        <v>110</v>
      </c>
      <c r="F3293" t="s">
        <v>1680</v>
      </c>
      <c r="G3293" t="s">
        <v>46</v>
      </c>
      <c r="H3293" t="s">
        <v>72</v>
      </c>
      <c r="I3293" t="s">
        <v>72</v>
      </c>
      <c r="J3293" t="s">
        <v>112</v>
      </c>
      <c r="K3293" t="s">
        <v>141</v>
      </c>
      <c r="L3293" t="s">
        <v>50</v>
      </c>
      <c r="M3293" t="s">
        <v>114</v>
      </c>
      <c r="N3293">
        <v>85</v>
      </c>
      <c r="O3293" t="s">
        <v>48</v>
      </c>
      <c r="P3293" t="s">
        <v>52</v>
      </c>
      <c r="T3293" t="s">
        <v>105</v>
      </c>
      <c r="V3293" t="s">
        <v>48</v>
      </c>
      <c r="W3293" t="s">
        <v>54</v>
      </c>
      <c r="X3293" t="s">
        <v>142</v>
      </c>
      <c r="Y3293" t="s">
        <v>54</v>
      </c>
      <c r="Z3293" t="s">
        <v>1681</v>
      </c>
      <c r="AA3293" t="s">
        <v>54</v>
      </c>
      <c r="AB3293" t="s">
        <v>57</v>
      </c>
      <c r="AC3293" t="s">
        <v>1682</v>
      </c>
      <c r="AH3293">
        <f t="shared" si="561"/>
        <v>0</v>
      </c>
      <c r="AI3293">
        <f t="shared" si="562"/>
        <v>1</v>
      </c>
      <c r="AJ3293" t="str">
        <f t="shared" si="563"/>
        <v/>
      </c>
      <c r="AK3293">
        <v>1</v>
      </c>
      <c r="AL3293" s="8">
        <f t="shared" si="564"/>
        <v>85</v>
      </c>
      <c r="AM3293" s="8">
        <f t="shared" si="565"/>
        <v>0.1</v>
      </c>
      <c r="AN3293" s="8">
        <f t="shared" si="566"/>
        <v>3.6333333333333333</v>
      </c>
      <c r="AO3293" s="8">
        <f>Table1[[#This Row],[L1 Worked Time]]+Table1[[#This Row],[Idle Time]]+Table1[[#This Row],[L1 Pend Time]]</f>
        <v>88.733333333333334</v>
      </c>
      <c r="AP3293" s="1" t="str">
        <f t="shared" si="567"/>
        <v>Mon</v>
      </c>
      <c r="AQ3293" s="6">
        <f>INT(Table1[[#This Row],[Create Date]])</f>
        <v>45138</v>
      </c>
      <c r="AR3293" s="2">
        <f t="shared" si="568"/>
        <v>45138</v>
      </c>
      <c r="AS3293" s="1" t="str">
        <f t="shared" si="569"/>
        <v>14:10:04</v>
      </c>
      <c r="AT3293" s="1" t="str">
        <f t="shared" si="570"/>
        <v>Week-6</v>
      </c>
      <c r="AU3293" s="3">
        <f t="shared" si="571"/>
        <v>0.58333333333333326</v>
      </c>
      <c r="AW3293">
        <v>0.1</v>
      </c>
      <c r="AX3293">
        <v>85</v>
      </c>
      <c r="AY3293">
        <v>3.6333333333333333</v>
      </c>
    </row>
    <row r="3294" spans="1:51" x14ac:dyDescent="0.25">
      <c r="A3294">
        <v>11464</v>
      </c>
      <c r="B3294" t="s">
        <v>371</v>
      </c>
      <c r="C3294" t="s">
        <v>109</v>
      </c>
      <c r="D3294" t="s">
        <v>43</v>
      </c>
      <c r="E3294" t="s">
        <v>481</v>
      </c>
      <c r="F3294" t="s">
        <v>1683</v>
      </c>
      <c r="G3294" t="s">
        <v>120</v>
      </c>
      <c r="H3294" t="s">
        <v>72</v>
      </c>
      <c r="I3294" t="s">
        <v>72</v>
      </c>
      <c r="J3294" t="s">
        <v>48</v>
      </c>
      <c r="K3294" t="s">
        <v>374</v>
      </c>
      <c r="L3294" t="s">
        <v>50</v>
      </c>
      <c r="M3294" t="s">
        <v>122</v>
      </c>
      <c r="N3294">
        <v>67</v>
      </c>
      <c r="O3294" t="s">
        <v>48</v>
      </c>
      <c r="P3294" t="s">
        <v>52</v>
      </c>
      <c r="T3294" t="s">
        <v>105</v>
      </c>
      <c r="V3294" t="s">
        <v>48</v>
      </c>
      <c r="W3294" t="s">
        <v>54</v>
      </c>
      <c r="X3294" t="s">
        <v>78</v>
      </c>
      <c r="Y3294" t="s">
        <v>54</v>
      </c>
      <c r="Z3294" t="s">
        <v>1684</v>
      </c>
      <c r="AA3294" t="s">
        <v>54</v>
      </c>
      <c r="AB3294" t="s">
        <v>57</v>
      </c>
      <c r="AC3294" t="s">
        <v>1685</v>
      </c>
      <c r="AH3294">
        <f t="shared" si="561"/>
        <v>0</v>
      </c>
      <c r="AI3294">
        <f t="shared" si="562"/>
        <v>1</v>
      </c>
      <c r="AJ3294" t="str">
        <f t="shared" si="563"/>
        <v/>
      </c>
      <c r="AK3294">
        <v>1</v>
      </c>
      <c r="AL3294" s="8">
        <f t="shared" si="564"/>
        <v>67</v>
      </c>
      <c r="AM3294" s="8">
        <f t="shared" si="565"/>
        <v>0.13333333333333333</v>
      </c>
      <c r="AN3294" s="8">
        <f t="shared" si="566"/>
        <v>193.13333333333333</v>
      </c>
      <c r="AO3294" s="8">
        <f>Table1[[#This Row],[L1 Worked Time]]+Table1[[#This Row],[Idle Time]]+Table1[[#This Row],[L1 Pend Time]]</f>
        <v>260.26666666666665</v>
      </c>
      <c r="AP3294" s="1" t="str">
        <f t="shared" si="567"/>
        <v>Mon</v>
      </c>
      <c r="AQ3294" s="6">
        <f>INT(Table1[[#This Row],[Create Date]])</f>
        <v>45138</v>
      </c>
      <c r="AR3294" s="2">
        <f t="shared" si="568"/>
        <v>45138</v>
      </c>
      <c r="AS3294" s="1" t="str">
        <f t="shared" si="569"/>
        <v>16:40:04</v>
      </c>
      <c r="AT3294" s="1" t="str">
        <f t="shared" si="570"/>
        <v>Week-6</v>
      </c>
      <c r="AU3294" s="3">
        <f t="shared" si="571"/>
        <v>0.66666666666666663</v>
      </c>
      <c r="AW3294">
        <v>0.13333333333333333</v>
      </c>
      <c r="AX3294">
        <v>67</v>
      </c>
      <c r="AY3294">
        <v>193.13333333333333</v>
      </c>
    </row>
    <row r="3295" spans="1:51" x14ac:dyDescent="0.25">
      <c r="A3295">
        <v>11463</v>
      </c>
      <c r="B3295" t="s">
        <v>117</v>
      </c>
      <c r="C3295" t="s">
        <v>100</v>
      </c>
      <c r="D3295" t="s">
        <v>43</v>
      </c>
      <c r="E3295" t="s">
        <v>1686</v>
      </c>
      <c r="F3295" t="s">
        <v>1687</v>
      </c>
      <c r="G3295" t="s">
        <v>120</v>
      </c>
      <c r="H3295" t="s">
        <v>47</v>
      </c>
      <c r="I3295" t="s">
        <v>47</v>
      </c>
      <c r="J3295" t="s">
        <v>112</v>
      </c>
      <c r="K3295" t="s">
        <v>121</v>
      </c>
      <c r="L3295" t="s">
        <v>50</v>
      </c>
      <c r="M3295" t="s">
        <v>114</v>
      </c>
      <c r="N3295">
        <v>155</v>
      </c>
      <c r="O3295" t="s">
        <v>48</v>
      </c>
      <c r="P3295" t="s">
        <v>52</v>
      </c>
      <c r="T3295" t="s">
        <v>105</v>
      </c>
      <c r="V3295" t="s">
        <v>48</v>
      </c>
      <c r="W3295" t="s">
        <v>54</v>
      </c>
      <c r="X3295" t="s">
        <v>148</v>
      </c>
      <c r="Y3295" t="s">
        <v>54</v>
      </c>
      <c r="Z3295" t="s">
        <v>1688</v>
      </c>
      <c r="AA3295" t="s">
        <v>54</v>
      </c>
      <c r="AB3295" t="s">
        <v>57</v>
      </c>
      <c r="AC3295" t="s">
        <v>57</v>
      </c>
      <c r="AH3295">
        <f t="shared" si="561"/>
        <v>0</v>
      </c>
      <c r="AI3295">
        <f t="shared" si="562"/>
        <v>1</v>
      </c>
      <c r="AJ3295" t="str">
        <f t="shared" si="563"/>
        <v/>
      </c>
      <c r="AK3295">
        <v>1</v>
      </c>
      <c r="AL3295" s="8">
        <f t="shared" si="564"/>
        <v>155</v>
      </c>
      <c r="AM3295" s="8">
        <f t="shared" si="565"/>
        <v>0.11666666666666667</v>
      </c>
      <c r="AN3295" s="8">
        <f t="shared" si="566"/>
        <v>1.6666666666666666E-2</v>
      </c>
      <c r="AO3295" s="8">
        <f>Table1[[#This Row],[L1 Worked Time]]+Table1[[#This Row],[Idle Time]]+Table1[[#This Row],[L1 Pend Time]]</f>
        <v>155.13333333333335</v>
      </c>
      <c r="AP3295" s="1" t="str">
        <f t="shared" si="567"/>
        <v>Mon</v>
      </c>
      <c r="AQ3295" s="6">
        <f>INT(Table1[[#This Row],[Create Date]])</f>
        <v>45138</v>
      </c>
      <c r="AR3295" s="2">
        <f t="shared" si="568"/>
        <v>45138</v>
      </c>
      <c r="AS3295" s="1" t="str">
        <f t="shared" si="569"/>
        <v>16:30:04</v>
      </c>
      <c r="AT3295" s="1" t="str">
        <f t="shared" si="570"/>
        <v>Week-6</v>
      </c>
      <c r="AU3295" s="3">
        <f t="shared" si="571"/>
        <v>0.66666666666666663</v>
      </c>
      <c r="AW3295">
        <v>0.11666666666666667</v>
      </c>
      <c r="AX3295">
        <v>155</v>
      </c>
      <c r="AY3295">
        <v>1.6666666666666666E-2</v>
      </c>
    </row>
    <row r="3296" spans="1:51" x14ac:dyDescent="0.25">
      <c r="A3296">
        <v>11465</v>
      </c>
      <c r="B3296" t="s">
        <v>117</v>
      </c>
      <c r="C3296" t="s">
        <v>60</v>
      </c>
      <c r="D3296" t="s">
        <v>43</v>
      </c>
      <c r="E3296" t="s">
        <v>155</v>
      </c>
      <c r="F3296" t="s">
        <v>1689</v>
      </c>
      <c r="G3296" t="s">
        <v>120</v>
      </c>
      <c r="H3296" t="s">
        <v>63</v>
      </c>
      <c r="I3296" t="s">
        <v>63</v>
      </c>
      <c r="J3296" t="s">
        <v>112</v>
      </c>
      <c r="K3296" t="s">
        <v>157</v>
      </c>
      <c r="L3296" t="s">
        <v>50</v>
      </c>
      <c r="M3296" t="s">
        <v>122</v>
      </c>
      <c r="N3296">
        <v>122</v>
      </c>
      <c r="O3296" t="s">
        <v>48</v>
      </c>
      <c r="P3296" t="s">
        <v>123</v>
      </c>
      <c r="R3296" t="s">
        <v>1690</v>
      </c>
      <c r="V3296" t="s">
        <v>48</v>
      </c>
      <c r="W3296" t="s">
        <v>54</v>
      </c>
      <c r="X3296" t="s">
        <v>89</v>
      </c>
      <c r="Y3296" t="s">
        <v>54</v>
      </c>
      <c r="Z3296" t="s">
        <v>1691</v>
      </c>
      <c r="AA3296" t="s">
        <v>54</v>
      </c>
      <c r="AB3296" t="s">
        <v>57</v>
      </c>
      <c r="AC3296" t="s">
        <v>57</v>
      </c>
      <c r="AH3296">
        <f t="shared" si="561"/>
        <v>0</v>
      </c>
      <c r="AI3296">
        <f t="shared" si="562"/>
        <v>1</v>
      </c>
      <c r="AJ3296" t="str">
        <f t="shared" si="563"/>
        <v/>
      </c>
      <c r="AK3296">
        <v>1</v>
      </c>
      <c r="AL3296" s="8">
        <f t="shared" si="564"/>
        <v>122</v>
      </c>
      <c r="AM3296" s="8">
        <f t="shared" si="565"/>
        <v>0.16666666666666666</v>
      </c>
      <c r="AN3296" s="8">
        <f t="shared" si="566"/>
        <v>1.6666666666666666E-2</v>
      </c>
      <c r="AO3296" s="8">
        <f>Table1[[#This Row],[L1 Worked Time]]+Table1[[#This Row],[Idle Time]]+Table1[[#This Row],[L1 Pend Time]]</f>
        <v>122.18333333333334</v>
      </c>
      <c r="AP3296" s="1" t="str">
        <f t="shared" si="567"/>
        <v>Mon</v>
      </c>
      <c r="AQ3296" s="6">
        <f>INT(Table1[[#This Row],[Create Date]])</f>
        <v>45138</v>
      </c>
      <c r="AR3296" s="2">
        <f t="shared" si="568"/>
        <v>45138</v>
      </c>
      <c r="AS3296" s="1" t="str">
        <f t="shared" si="569"/>
        <v>21:10:04</v>
      </c>
      <c r="AT3296" s="1" t="str">
        <f t="shared" si="570"/>
        <v>Week-6</v>
      </c>
      <c r="AU3296" s="3">
        <f t="shared" si="571"/>
        <v>0.875</v>
      </c>
      <c r="AW3296">
        <v>0.16666666666666666</v>
      </c>
      <c r="AX3296">
        <v>122</v>
      </c>
      <c r="AY3296">
        <v>1.6666666666666666E-2</v>
      </c>
    </row>
    <row r="3297" spans="38:51" x14ac:dyDescent="0.25">
      <c r="AL3297" s="20"/>
      <c r="AN3297" s="8"/>
      <c r="AO3297" s="8"/>
      <c r="AQ3297" s="1"/>
      <c r="AW3297">
        <f>COUNTIF(AW2:AW3296, "&gt;10")</f>
        <v>78</v>
      </c>
      <c r="AX3297">
        <f>COUNTIF(AX2:AX3296, "&gt;100")</f>
        <v>427</v>
      </c>
      <c r="AY3297">
        <f>COUNTIF(AY2:AY3296, "&gt;60")</f>
        <v>1358</v>
      </c>
    </row>
    <row r="3298" spans="38:51" x14ac:dyDescent="0.25">
      <c r="AW3298">
        <f>AW3297/3295</f>
        <v>2.3672230652503793E-2</v>
      </c>
    </row>
    <row r="3300" spans="38:51" x14ac:dyDescent="0.25">
      <c r="AW3300">
        <f>AW3298*1000000</f>
        <v>23672.230652503793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MTTE Seg (Minutes)</vt:lpstr>
      <vt:lpstr>MTTE SEV (Time)</vt:lpstr>
      <vt:lpstr>MTTE SEV (Minutes)</vt:lpstr>
      <vt:lpstr>Monthly Trend</vt:lpstr>
      <vt:lpstr>Monthly Day Trend</vt:lpstr>
      <vt:lpstr>Monthly Sev Trend</vt:lpstr>
      <vt:lpstr>Average Volume Trend</vt:lpstr>
      <vt:lpstr>Verdict Trend</vt:lpstr>
      <vt:lpstr>Fine Tuning</vt:lpstr>
      <vt:lpstr>MSSP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Karvi</dc:creator>
  <cp:lastModifiedBy>Jashwanth Reddy Earla</cp:lastModifiedBy>
  <dcterms:created xsi:type="dcterms:W3CDTF">2023-08-22T07:49:59Z</dcterms:created>
  <dcterms:modified xsi:type="dcterms:W3CDTF">2023-12-13T06:12:46Z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655256-13e9-4c0b-ba73-c54361842301_Enabled">
    <vt:lpwstr>true</vt:lpwstr>
  </property>
  <property fmtid="{D5CDD505-2E9C-101B-9397-08002B2CF9AE}" pid="3" name="MSIP_Label_ec655256-13e9-4c0b-ba73-c54361842301_SetDate">
    <vt:lpwstr>2023-08-22T07:50:43Z</vt:lpwstr>
  </property>
  <property fmtid="{D5CDD505-2E9C-101B-9397-08002B2CF9AE}" pid="4" name="MSIP_Label_ec655256-13e9-4c0b-ba73-c54361842301_Method">
    <vt:lpwstr>Privileged</vt:lpwstr>
  </property>
  <property fmtid="{D5CDD505-2E9C-101B-9397-08002B2CF9AE}" pid="5" name="MSIP_Label_ec655256-13e9-4c0b-ba73-c54361842301_Name">
    <vt:lpwstr>Public</vt:lpwstr>
  </property>
  <property fmtid="{D5CDD505-2E9C-101B-9397-08002B2CF9AE}" pid="6" name="MSIP_Label_ec655256-13e9-4c0b-ba73-c54361842301_SiteId">
    <vt:lpwstr>edf442f5-b994-4c86-a131-b42b03a16c95</vt:lpwstr>
  </property>
  <property fmtid="{D5CDD505-2E9C-101B-9397-08002B2CF9AE}" pid="7" name="MSIP_Label_ec655256-13e9-4c0b-ba73-c54361842301_ActionId">
    <vt:lpwstr>a4570fc6-e84c-4a0c-9478-af6db32c3e8c</vt:lpwstr>
  </property>
  <property fmtid="{D5CDD505-2E9C-101B-9397-08002B2CF9AE}" pid="8" name="MSIP_Label_ec655256-13e9-4c0b-ba73-c54361842301_ContentBits">
    <vt:lpwstr>0</vt:lpwstr>
  </property>
</Properties>
</file>